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23"/>
  <workbookPr updateLinks="always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coreso.sharepoint.com/sites/CSP/RCC_Oper_Perf_Rpt/CCC Reporting Art 16.3/IN/2025/Working File/Q3 2025/"/>
    </mc:Choice>
  </mc:AlternateContent>
  <xr:revisionPtr revIDLastSave="195" documentId="13_ncr:1_{848C8967-D66A-49A5-B387-F95053A6B55A}" xr6:coauthVersionLast="47" xr6:coauthVersionMax="47" xr10:uidLastSave="{2E5A7C95-E568-423C-96A8-A584C164A36A}"/>
  <bookViews>
    <workbookView xWindow="-110" yWindow="-110" windowWidth="19420" windowHeight="11500" firstSheet="1" activeTab="3" xr2:uid="{F9D847FE-D052-4577-B1B4-978EB2925948}"/>
  </bookViews>
  <sheets>
    <sheet name="DA Results" sheetId="13" state="hidden" r:id="rId1"/>
    <sheet name="DA 70% Reduction" sheetId="22" r:id="rId2"/>
    <sheet name="DA TTC Validation " sheetId="24" r:id="rId3"/>
    <sheet name="DA FLAGS processing" sheetId="27" r:id="rId4"/>
    <sheet name="ID Full Results Data 2025Q3" sheetId="28" state="hidden" r:id="rId5"/>
    <sheet name="ID 70% reduction" sheetId="29" r:id="rId6"/>
    <sheet name="ID validation reduction" sheetId="30" r:id="rId7"/>
    <sheet name="ID FLAGS processing" sheetId="31" r:id="rId8"/>
  </sheets>
  <externalReferences>
    <externalReference r:id="rId9"/>
  </externalReferences>
  <definedNames>
    <definedName name="_xlnm._FilterDatabase" localSheetId="1" hidden="1">'DA 70% Reduction'!$B$7:$M$532</definedName>
    <definedName name="_xlnm._FilterDatabase" localSheetId="3" hidden="1">'DA FLAGS processing'!$B$8:$H$120</definedName>
    <definedName name="_xlnm._FilterDatabase" localSheetId="0" hidden="1">'DA Results'!$B$7:$AZ$2215</definedName>
    <definedName name="_xlnm._FilterDatabase" localSheetId="2" hidden="1">'DA TTC Validation '!$B$7:$AD$1950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2" i="31" l="1"/>
  <c r="F51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25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11" i="31"/>
  <c r="F10" i="31"/>
  <c r="F9" i="31"/>
  <c r="M60" i="29"/>
  <c r="L60" i="29"/>
  <c r="M59" i="29"/>
  <c r="L59" i="29"/>
  <c r="M58" i="29"/>
  <c r="L58" i="29"/>
  <c r="M57" i="29"/>
  <c r="L57" i="29"/>
  <c r="M56" i="29"/>
  <c r="L56" i="29"/>
  <c r="M55" i="29"/>
  <c r="L55" i="29"/>
  <c r="M54" i="29"/>
  <c r="L54" i="29"/>
  <c r="M53" i="29"/>
  <c r="L53" i="29"/>
  <c r="M52" i="29"/>
  <c r="L52" i="29"/>
  <c r="M51" i="29"/>
  <c r="L51" i="29"/>
  <c r="M50" i="29"/>
  <c r="L50" i="29"/>
  <c r="M49" i="29"/>
  <c r="L49" i="29"/>
  <c r="M48" i="29"/>
  <c r="L48" i="29"/>
  <c r="M47" i="29"/>
  <c r="L47" i="29"/>
  <c r="M46" i="29"/>
  <c r="L46" i="29"/>
  <c r="M45" i="29"/>
  <c r="L45" i="29"/>
  <c r="M44" i="29"/>
  <c r="L44" i="29"/>
  <c r="M43" i="29"/>
  <c r="L43" i="29"/>
  <c r="M42" i="29"/>
  <c r="L42" i="29"/>
  <c r="M41" i="29"/>
  <c r="L41" i="29"/>
  <c r="M40" i="29"/>
  <c r="L40" i="29"/>
  <c r="M39" i="29"/>
  <c r="L39" i="29"/>
  <c r="M38" i="29"/>
  <c r="L38" i="29"/>
  <c r="M37" i="29"/>
  <c r="L37" i="29"/>
  <c r="M36" i="29"/>
  <c r="L36" i="29"/>
  <c r="M35" i="29"/>
  <c r="L35" i="29"/>
  <c r="M34" i="29"/>
  <c r="L34" i="29"/>
  <c r="M33" i="29"/>
  <c r="L33" i="29"/>
  <c r="M32" i="29"/>
  <c r="L32" i="29"/>
  <c r="M31" i="29"/>
  <c r="L31" i="29"/>
  <c r="M30" i="29"/>
  <c r="L30" i="29"/>
  <c r="M29" i="29"/>
  <c r="L29" i="29"/>
  <c r="M28" i="29"/>
  <c r="L28" i="29"/>
  <c r="M27" i="29"/>
  <c r="L27" i="29"/>
  <c r="M26" i="29"/>
  <c r="L26" i="29"/>
  <c r="M25" i="29"/>
  <c r="L25" i="29"/>
  <c r="M24" i="29"/>
  <c r="L24" i="29"/>
  <c r="M23" i="29"/>
  <c r="L23" i="29"/>
  <c r="M22" i="29"/>
  <c r="L22" i="29"/>
  <c r="M21" i="29"/>
  <c r="L21" i="29"/>
  <c r="M20" i="29"/>
  <c r="L20" i="29"/>
  <c r="M19" i="29"/>
  <c r="L19" i="29"/>
  <c r="M18" i="29"/>
  <c r="L18" i="29"/>
  <c r="M17" i="29"/>
  <c r="L17" i="29"/>
  <c r="M16" i="29"/>
  <c r="L16" i="29"/>
  <c r="M15" i="29"/>
  <c r="L15" i="29"/>
  <c r="M14" i="29"/>
  <c r="L14" i="29"/>
  <c r="M13" i="29"/>
  <c r="L13" i="29"/>
  <c r="M12" i="29"/>
  <c r="L12" i="29"/>
  <c r="M11" i="29"/>
  <c r="L11" i="29"/>
  <c r="M10" i="29"/>
  <c r="L10" i="29"/>
  <c r="M9" i="29"/>
  <c r="L9" i="29"/>
  <c r="M8" i="29"/>
  <c r="L8" i="29"/>
  <c r="W1111" i="28"/>
  <c r="V1111" i="28"/>
  <c r="T1111" i="28"/>
  <c r="S1111" i="28"/>
  <c r="U1111" i="28" s="1"/>
  <c r="R1111" i="28"/>
  <c r="Q1111" i="28"/>
  <c r="W1110" i="28"/>
  <c r="V1110" i="28"/>
  <c r="T1110" i="28"/>
  <c r="S1110" i="28"/>
  <c r="U1110" i="28" s="1"/>
  <c r="R1110" i="28"/>
  <c r="Q1110" i="28"/>
  <c r="W1109" i="28"/>
  <c r="V1109" i="28"/>
  <c r="U1109" i="28"/>
  <c r="T1109" i="28"/>
  <c r="S1109" i="28"/>
  <c r="R1109" i="28"/>
  <c r="Q1109" i="28"/>
  <c r="W1108" i="28"/>
  <c r="V1108" i="28"/>
  <c r="T1108" i="28"/>
  <c r="U1108" i="28" s="1"/>
  <c r="S1108" i="28"/>
  <c r="R1108" i="28"/>
  <c r="Q1108" i="28"/>
  <c r="W1107" i="28"/>
  <c r="V1107" i="28"/>
  <c r="U1107" i="28"/>
  <c r="T1107" i="28"/>
  <c r="S1107" i="28"/>
  <c r="R1107" i="28"/>
  <c r="Q1107" i="28"/>
  <c r="W1106" i="28"/>
  <c r="V1106" i="28"/>
  <c r="T1106" i="28"/>
  <c r="U1106" i="28" s="1"/>
  <c r="S1106" i="28"/>
  <c r="R1106" i="28"/>
  <c r="Q1106" i="28"/>
  <c r="W1105" i="28"/>
  <c r="V1105" i="28"/>
  <c r="T1105" i="28"/>
  <c r="S1105" i="28"/>
  <c r="U1105" i="28" s="1"/>
  <c r="R1105" i="28"/>
  <c r="Q1105" i="28"/>
  <c r="W1104" i="28"/>
  <c r="V1104" i="28"/>
  <c r="T1104" i="28"/>
  <c r="S1104" i="28"/>
  <c r="U1104" i="28" s="1"/>
  <c r="R1104" i="28"/>
  <c r="Q1104" i="28"/>
  <c r="W1103" i="28"/>
  <c r="V1103" i="28"/>
  <c r="T1103" i="28"/>
  <c r="S1103" i="28"/>
  <c r="U1103" i="28" s="1"/>
  <c r="R1103" i="28"/>
  <c r="Q1103" i="28"/>
  <c r="W1102" i="28"/>
  <c r="V1102" i="28"/>
  <c r="T1102" i="28"/>
  <c r="S1102" i="28"/>
  <c r="U1102" i="28" s="1"/>
  <c r="R1102" i="28"/>
  <c r="Q1102" i="28"/>
  <c r="W1101" i="28"/>
  <c r="V1101" i="28"/>
  <c r="T1101" i="28"/>
  <c r="S1101" i="28"/>
  <c r="U1101" i="28" s="1"/>
  <c r="R1101" i="28"/>
  <c r="Q1101" i="28"/>
  <c r="W1100" i="28"/>
  <c r="V1100" i="28"/>
  <c r="T1100" i="28"/>
  <c r="S1100" i="28"/>
  <c r="U1100" i="28" s="1"/>
  <c r="R1100" i="28"/>
  <c r="Q1100" i="28"/>
  <c r="W1099" i="28"/>
  <c r="V1099" i="28"/>
  <c r="U1099" i="28"/>
  <c r="T1099" i="28"/>
  <c r="S1099" i="28"/>
  <c r="R1099" i="28"/>
  <c r="Q1099" i="28"/>
  <c r="W1098" i="28"/>
  <c r="V1098" i="28"/>
  <c r="U1098" i="28"/>
  <c r="T1098" i="28"/>
  <c r="S1098" i="28"/>
  <c r="R1098" i="28"/>
  <c r="Q1098" i="28"/>
  <c r="W1097" i="28"/>
  <c r="V1097" i="28"/>
  <c r="T1097" i="28"/>
  <c r="U1097" i="28" s="1"/>
  <c r="S1097" i="28"/>
  <c r="R1097" i="28"/>
  <c r="Q1097" i="28"/>
  <c r="W1096" i="28"/>
  <c r="V1096" i="28"/>
  <c r="T1096" i="28"/>
  <c r="S1096" i="28"/>
  <c r="U1096" i="28" s="1"/>
  <c r="R1096" i="28"/>
  <c r="Q1096" i="28"/>
  <c r="W1095" i="28"/>
  <c r="V1095" i="28"/>
  <c r="T1095" i="28"/>
  <c r="S1095" i="28"/>
  <c r="U1095" i="28" s="1"/>
  <c r="R1095" i="28"/>
  <c r="Q1095" i="28"/>
  <c r="W1094" i="28"/>
  <c r="V1094" i="28"/>
  <c r="T1094" i="28"/>
  <c r="S1094" i="28"/>
  <c r="U1094" i="28" s="1"/>
  <c r="R1094" i="28"/>
  <c r="Q1094" i="28"/>
  <c r="W1093" i="28"/>
  <c r="V1093" i="28"/>
  <c r="T1093" i="28"/>
  <c r="U1093" i="28" s="1"/>
  <c r="S1093" i="28"/>
  <c r="R1093" i="28"/>
  <c r="Q1093" i="28"/>
  <c r="W1092" i="28"/>
  <c r="V1092" i="28"/>
  <c r="T1092" i="28"/>
  <c r="S1092" i="28"/>
  <c r="U1092" i="28" s="1"/>
  <c r="R1092" i="28"/>
  <c r="Q1092" i="28"/>
  <c r="W1091" i="28"/>
  <c r="V1091" i="28"/>
  <c r="U1091" i="28"/>
  <c r="T1091" i="28"/>
  <c r="S1091" i="28"/>
  <c r="R1091" i="28"/>
  <c r="Q1091" i="28"/>
  <c r="W1090" i="28"/>
  <c r="V1090" i="28"/>
  <c r="U1090" i="28"/>
  <c r="T1090" i="28"/>
  <c r="S1090" i="28"/>
  <c r="R1090" i="28"/>
  <c r="Q1090" i="28"/>
  <c r="W1089" i="28"/>
  <c r="V1089" i="28"/>
  <c r="T1089" i="28"/>
  <c r="U1089" i="28" s="1"/>
  <c r="S1089" i="28"/>
  <c r="R1089" i="28"/>
  <c r="Q1089" i="28"/>
  <c r="W1088" i="28"/>
  <c r="V1088" i="28"/>
  <c r="T1088" i="28"/>
  <c r="S1088" i="28"/>
  <c r="U1088" i="28" s="1"/>
  <c r="R1088" i="28"/>
  <c r="Q1088" i="28"/>
  <c r="W1087" i="28"/>
  <c r="V1087" i="28"/>
  <c r="T1087" i="28"/>
  <c r="S1087" i="28"/>
  <c r="U1087" i="28" s="1"/>
  <c r="R1087" i="28"/>
  <c r="Q1087" i="28"/>
  <c r="W1086" i="28"/>
  <c r="V1086" i="28"/>
  <c r="T1086" i="28"/>
  <c r="S1086" i="28"/>
  <c r="U1086" i="28" s="1"/>
  <c r="R1086" i="28"/>
  <c r="Q1086" i="28"/>
  <c r="W1085" i="28"/>
  <c r="V1085" i="28"/>
  <c r="T1085" i="28"/>
  <c r="U1085" i="28" s="1"/>
  <c r="S1085" i="28"/>
  <c r="R1085" i="28"/>
  <c r="Q1085" i="28"/>
  <c r="W1084" i="28"/>
  <c r="V1084" i="28"/>
  <c r="T1084" i="28"/>
  <c r="S1084" i="28"/>
  <c r="U1084" i="28" s="1"/>
  <c r="R1084" i="28"/>
  <c r="Q1084" i="28"/>
  <c r="W1083" i="28"/>
  <c r="V1083" i="28"/>
  <c r="U1083" i="28"/>
  <c r="T1083" i="28"/>
  <c r="S1083" i="28"/>
  <c r="R1083" i="28"/>
  <c r="Q1083" i="28"/>
  <c r="W1082" i="28"/>
  <c r="V1082" i="28"/>
  <c r="U1082" i="28"/>
  <c r="T1082" i="28"/>
  <c r="S1082" i="28"/>
  <c r="R1082" i="28"/>
  <c r="Q1082" i="28"/>
  <c r="W1081" i="28"/>
  <c r="V1081" i="28"/>
  <c r="T1081" i="28"/>
  <c r="U1081" i="28" s="1"/>
  <c r="S1081" i="28"/>
  <c r="R1081" i="28"/>
  <c r="Q1081" i="28"/>
  <c r="W1080" i="28"/>
  <c r="V1080" i="28"/>
  <c r="T1080" i="28"/>
  <c r="S1080" i="28"/>
  <c r="U1080" i="28" s="1"/>
  <c r="R1080" i="28"/>
  <c r="Q1080" i="28"/>
  <c r="W1079" i="28"/>
  <c r="V1079" i="28"/>
  <c r="T1079" i="28"/>
  <c r="S1079" i="28"/>
  <c r="U1079" i="28" s="1"/>
  <c r="R1079" i="28"/>
  <c r="Q1079" i="28"/>
  <c r="W1078" i="28"/>
  <c r="V1078" i="28"/>
  <c r="T1078" i="28"/>
  <c r="S1078" i="28"/>
  <c r="U1078" i="28" s="1"/>
  <c r="R1078" i="28"/>
  <c r="Q1078" i="28"/>
  <c r="W1077" i="28"/>
  <c r="V1077" i="28"/>
  <c r="T1077" i="28"/>
  <c r="U1077" i="28" s="1"/>
  <c r="S1077" i="28"/>
  <c r="R1077" i="28"/>
  <c r="Q1077" i="28"/>
  <c r="W1076" i="28"/>
  <c r="V1076" i="28"/>
  <c r="T1076" i="28"/>
  <c r="S1076" i="28"/>
  <c r="U1076" i="28" s="1"/>
  <c r="R1076" i="28"/>
  <c r="Q1076" i="28"/>
  <c r="W1075" i="28"/>
  <c r="V1075" i="28"/>
  <c r="U1075" i="28"/>
  <c r="T1075" i="28"/>
  <c r="S1075" i="28"/>
  <c r="R1075" i="28"/>
  <c r="Q1075" i="28"/>
  <c r="W1074" i="28"/>
  <c r="V1074" i="28"/>
  <c r="U1074" i="28"/>
  <c r="T1074" i="28"/>
  <c r="S1074" i="28"/>
  <c r="R1074" i="28"/>
  <c r="Q1074" i="28"/>
  <c r="W1073" i="28"/>
  <c r="V1073" i="28"/>
  <c r="T1073" i="28"/>
  <c r="U1073" i="28" s="1"/>
  <c r="S1073" i="28"/>
  <c r="R1073" i="28"/>
  <c r="Q1073" i="28"/>
  <c r="W1072" i="28"/>
  <c r="V1072" i="28"/>
  <c r="T1072" i="28"/>
  <c r="S1072" i="28"/>
  <c r="U1072" i="28" s="1"/>
  <c r="R1072" i="28"/>
  <c r="Q1072" i="28"/>
  <c r="W1071" i="28"/>
  <c r="V1071" i="28"/>
  <c r="T1071" i="28"/>
  <c r="S1071" i="28"/>
  <c r="U1071" i="28" s="1"/>
  <c r="R1071" i="28"/>
  <c r="Q1071" i="28"/>
  <c r="W1070" i="28"/>
  <c r="V1070" i="28"/>
  <c r="T1070" i="28"/>
  <c r="S1070" i="28"/>
  <c r="U1070" i="28" s="1"/>
  <c r="R1070" i="28"/>
  <c r="Q1070" i="28"/>
  <c r="W1069" i="28"/>
  <c r="V1069" i="28"/>
  <c r="T1069" i="28"/>
  <c r="U1069" i="28" s="1"/>
  <c r="S1069" i="28"/>
  <c r="R1069" i="28"/>
  <c r="Q1069" i="28"/>
  <c r="W1068" i="28"/>
  <c r="V1068" i="28"/>
  <c r="T1068" i="28"/>
  <c r="S1068" i="28"/>
  <c r="U1068" i="28" s="1"/>
  <c r="R1068" i="28"/>
  <c r="Q1068" i="28"/>
  <c r="W1067" i="28"/>
  <c r="V1067" i="28"/>
  <c r="U1067" i="28"/>
  <c r="T1067" i="28"/>
  <c r="S1067" i="28"/>
  <c r="R1067" i="28"/>
  <c r="Q1067" i="28"/>
  <c r="W1066" i="28"/>
  <c r="V1066" i="28"/>
  <c r="U1066" i="28"/>
  <c r="T1066" i="28"/>
  <c r="S1066" i="28"/>
  <c r="R1066" i="28"/>
  <c r="Q1066" i="28"/>
  <c r="W1065" i="28"/>
  <c r="V1065" i="28"/>
  <c r="T1065" i="28"/>
  <c r="S1065" i="28"/>
  <c r="U1065" i="28" s="1"/>
  <c r="R1065" i="28"/>
  <c r="Q1065" i="28"/>
  <c r="W1064" i="28"/>
  <c r="V1064" i="28"/>
  <c r="T1064" i="28"/>
  <c r="S1064" i="28"/>
  <c r="U1064" i="28" s="1"/>
  <c r="R1064" i="28"/>
  <c r="Q1064" i="28"/>
  <c r="W1063" i="28"/>
  <c r="V1063" i="28"/>
  <c r="T1063" i="28"/>
  <c r="S1063" i="28"/>
  <c r="U1063" i="28" s="1"/>
  <c r="R1063" i="28"/>
  <c r="Q1063" i="28"/>
  <c r="W1062" i="28"/>
  <c r="V1062" i="28"/>
  <c r="T1062" i="28"/>
  <c r="S1062" i="28"/>
  <c r="U1062" i="28" s="1"/>
  <c r="R1062" i="28"/>
  <c r="Q1062" i="28"/>
  <c r="W1061" i="28"/>
  <c r="V1061" i="28"/>
  <c r="T1061" i="28"/>
  <c r="U1061" i="28" s="1"/>
  <c r="S1061" i="28"/>
  <c r="R1061" i="28"/>
  <c r="Q1061" i="28"/>
  <c r="W1060" i="28"/>
  <c r="V1060" i="28"/>
  <c r="T1060" i="28"/>
  <c r="S1060" i="28"/>
  <c r="U1060" i="28" s="1"/>
  <c r="R1060" i="28"/>
  <c r="Q1060" i="28"/>
  <c r="W1059" i="28"/>
  <c r="V1059" i="28"/>
  <c r="U1059" i="28"/>
  <c r="T1059" i="28"/>
  <c r="S1059" i="28"/>
  <c r="R1059" i="28"/>
  <c r="Q1059" i="28"/>
  <c r="W1058" i="28"/>
  <c r="V1058" i="28"/>
  <c r="U1058" i="28"/>
  <c r="T1058" i="28"/>
  <c r="S1058" i="28"/>
  <c r="R1058" i="28"/>
  <c r="Q1058" i="28"/>
  <c r="W1057" i="28"/>
  <c r="V1057" i="28"/>
  <c r="T1057" i="28"/>
  <c r="U1057" i="28" s="1"/>
  <c r="S1057" i="28"/>
  <c r="R1057" i="28"/>
  <c r="Q1057" i="28"/>
  <c r="W1056" i="28"/>
  <c r="V1056" i="28"/>
  <c r="T1056" i="28"/>
  <c r="S1056" i="28"/>
  <c r="U1056" i="28" s="1"/>
  <c r="R1056" i="28"/>
  <c r="Q1056" i="28"/>
  <c r="W1055" i="28"/>
  <c r="V1055" i="28"/>
  <c r="T1055" i="28"/>
  <c r="S1055" i="28"/>
  <c r="U1055" i="28" s="1"/>
  <c r="R1055" i="28"/>
  <c r="Q1055" i="28"/>
  <c r="W1054" i="28"/>
  <c r="V1054" i="28"/>
  <c r="T1054" i="28"/>
  <c r="S1054" i="28"/>
  <c r="U1054" i="28" s="1"/>
  <c r="R1054" i="28"/>
  <c r="Q1054" i="28"/>
  <c r="W1053" i="28"/>
  <c r="V1053" i="28"/>
  <c r="T1053" i="28"/>
  <c r="U1053" i="28" s="1"/>
  <c r="S1053" i="28"/>
  <c r="R1053" i="28"/>
  <c r="Q1053" i="28"/>
  <c r="W1052" i="28"/>
  <c r="V1052" i="28"/>
  <c r="T1052" i="28"/>
  <c r="S1052" i="28"/>
  <c r="U1052" i="28" s="1"/>
  <c r="R1052" i="28"/>
  <c r="Q1052" i="28"/>
  <c r="W1051" i="28"/>
  <c r="V1051" i="28"/>
  <c r="U1051" i="28"/>
  <c r="T1051" i="28"/>
  <c r="S1051" i="28"/>
  <c r="R1051" i="28"/>
  <c r="Q1051" i="28"/>
  <c r="W1050" i="28"/>
  <c r="V1050" i="28"/>
  <c r="U1050" i="28"/>
  <c r="T1050" i="28"/>
  <c r="S1050" i="28"/>
  <c r="R1050" i="28"/>
  <c r="Q1050" i="28"/>
  <c r="W1049" i="28"/>
  <c r="V1049" i="28"/>
  <c r="T1049" i="28"/>
  <c r="S1049" i="28"/>
  <c r="U1049" i="28" s="1"/>
  <c r="R1049" i="28"/>
  <c r="Q1049" i="28"/>
  <c r="W1048" i="28"/>
  <c r="V1048" i="28"/>
  <c r="T1048" i="28"/>
  <c r="S1048" i="28"/>
  <c r="U1048" i="28" s="1"/>
  <c r="R1048" i="28"/>
  <c r="Q1048" i="28"/>
  <c r="W1047" i="28"/>
  <c r="V1047" i="28"/>
  <c r="T1047" i="28"/>
  <c r="S1047" i="28"/>
  <c r="U1047" i="28" s="1"/>
  <c r="R1047" i="28"/>
  <c r="Q1047" i="28"/>
  <c r="W1046" i="28"/>
  <c r="V1046" i="28"/>
  <c r="T1046" i="28"/>
  <c r="S1046" i="28"/>
  <c r="U1046" i="28" s="1"/>
  <c r="R1046" i="28"/>
  <c r="Q1046" i="28"/>
  <c r="W1045" i="28"/>
  <c r="V1045" i="28"/>
  <c r="T1045" i="28"/>
  <c r="U1045" i="28" s="1"/>
  <c r="S1045" i="28"/>
  <c r="R1045" i="28"/>
  <c r="Q1045" i="28"/>
  <c r="W1044" i="28"/>
  <c r="V1044" i="28"/>
  <c r="T1044" i="28"/>
  <c r="S1044" i="28"/>
  <c r="U1044" i="28" s="1"/>
  <c r="R1044" i="28"/>
  <c r="Q1044" i="28"/>
  <c r="W1043" i="28"/>
  <c r="V1043" i="28"/>
  <c r="U1043" i="28"/>
  <c r="T1043" i="28"/>
  <c r="S1043" i="28"/>
  <c r="R1043" i="28"/>
  <c r="Q1043" i="28"/>
  <c r="W1042" i="28"/>
  <c r="V1042" i="28"/>
  <c r="U1042" i="28"/>
  <c r="T1042" i="28"/>
  <c r="S1042" i="28"/>
  <c r="R1042" i="28"/>
  <c r="Q1042" i="28"/>
  <c r="W1041" i="28"/>
  <c r="V1041" i="28"/>
  <c r="T1041" i="28"/>
  <c r="U1041" i="28" s="1"/>
  <c r="S1041" i="28"/>
  <c r="R1041" i="28"/>
  <c r="Q1041" i="28"/>
  <c r="W1040" i="28"/>
  <c r="V1040" i="28"/>
  <c r="T1040" i="28"/>
  <c r="S1040" i="28"/>
  <c r="U1040" i="28" s="1"/>
  <c r="R1040" i="28"/>
  <c r="Q1040" i="28"/>
  <c r="W1039" i="28"/>
  <c r="V1039" i="28"/>
  <c r="T1039" i="28"/>
  <c r="S1039" i="28"/>
  <c r="U1039" i="28" s="1"/>
  <c r="R1039" i="28"/>
  <c r="Q1039" i="28"/>
  <c r="W1038" i="28"/>
  <c r="V1038" i="28"/>
  <c r="T1038" i="28"/>
  <c r="S1038" i="28"/>
  <c r="U1038" i="28" s="1"/>
  <c r="R1038" i="28"/>
  <c r="Q1038" i="28"/>
  <c r="W1037" i="28"/>
  <c r="V1037" i="28"/>
  <c r="T1037" i="28"/>
  <c r="U1037" i="28" s="1"/>
  <c r="S1037" i="28"/>
  <c r="R1037" i="28"/>
  <c r="Q1037" i="28"/>
  <c r="W1036" i="28"/>
  <c r="V1036" i="28"/>
  <c r="T1036" i="28"/>
  <c r="S1036" i="28"/>
  <c r="U1036" i="28" s="1"/>
  <c r="R1036" i="28"/>
  <c r="Q1036" i="28"/>
  <c r="W1035" i="28"/>
  <c r="V1035" i="28"/>
  <c r="U1035" i="28"/>
  <c r="T1035" i="28"/>
  <c r="S1035" i="28"/>
  <c r="R1035" i="28"/>
  <c r="Q1035" i="28"/>
  <c r="W1034" i="28"/>
  <c r="V1034" i="28"/>
  <c r="U1034" i="28"/>
  <c r="T1034" i="28"/>
  <c r="S1034" i="28"/>
  <c r="R1034" i="28"/>
  <c r="Q1034" i="28"/>
  <c r="W1033" i="28"/>
  <c r="V1033" i="28"/>
  <c r="T1033" i="28"/>
  <c r="S1033" i="28"/>
  <c r="U1033" i="28" s="1"/>
  <c r="R1033" i="28"/>
  <c r="Q1033" i="28"/>
  <c r="W1032" i="28"/>
  <c r="V1032" i="28"/>
  <c r="T1032" i="28"/>
  <c r="S1032" i="28"/>
  <c r="U1032" i="28" s="1"/>
  <c r="R1032" i="28"/>
  <c r="Q1032" i="28"/>
  <c r="W1031" i="28"/>
  <c r="V1031" i="28"/>
  <c r="T1031" i="28"/>
  <c r="S1031" i="28"/>
  <c r="U1031" i="28" s="1"/>
  <c r="R1031" i="28"/>
  <c r="Q1031" i="28"/>
  <c r="W1030" i="28"/>
  <c r="V1030" i="28"/>
  <c r="T1030" i="28"/>
  <c r="S1030" i="28"/>
  <c r="U1030" i="28" s="1"/>
  <c r="R1030" i="28"/>
  <c r="Q1030" i="28"/>
  <c r="W1029" i="28"/>
  <c r="V1029" i="28"/>
  <c r="T1029" i="28"/>
  <c r="U1029" i="28" s="1"/>
  <c r="S1029" i="28"/>
  <c r="R1029" i="28"/>
  <c r="Q1029" i="28"/>
  <c r="W1028" i="28"/>
  <c r="V1028" i="28"/>
  <c r="T1028" i="28"/>
  <c r="S1028" i="28"/>
  <c r="U1028" i="28" s="1"/>
  <c r="R1028" i="28"/>
  <c r="Q1028" i="28"/>
  <c r="W1027" i="28"/>
  <c r="V1027" i="28"/>
  <c r="U1027" i="28"/>
  <c r="T1027" i="28"/>
  <c r="S1027" i="28"/>
  <c r="R1027" i="28"/>
  <c r="Q1027" i="28"/>
  <c r="W1026" i="28"/>
  <c r="V1026" i="28"/>
  <c r="U1026" i="28"/>
  <c r="T1026" i="28"/>
  <c r="S1026" i="28"/>
  <c r="R1026" i="28"/>
  <c r="Q1026" i="28"/>
  <c r="W1025" i="28"/>
  <c r="V1025" i="28"/>
  <c r="T1025" i="28"/>
  <c r="U1025" i="28" s="1"/>
  <c r="S1025" i="28"/>
  <c r="R1025" i="28"/>
  <c r="Q1025" i="28"/>
  <c r="W1024" i="28"/>
  <c r="V1024" i="28"/>
  <c r="T1024" i="28"/>
  <c r="S1024" i="28"/>
  <c r="U1024" i="28" s="1"/>
  <c r="R1024" i="28"/>
  <c r="Q1024" i="28"/>
  <c r="W1023" i="28"/>
  <c r="V1023" i="28"/>
  <c r="T1023" i="28"/>
  <c r="S1023" i="28"/>
  <c r="R1023" i="28"/>
  <c r="Q1023" i="28"/>
  <c r="W1022" i="28"/>
  <c r="V1022" i="28"/>
  <c r="T1022" i="28"/>
  <c r="S1022" i="28"/>
  <c r="U1022" i="28" s="1"/>
  <c r="R1022" i="28"/>
  <c r="Q1022" i="28"/>
  <c r="W1021" i="28"/>
  <c r="V1021" i="28"/>
  <c r="T1021" i="28"/>
  <c r="U1021" i="28" s="1"/>
  <c r="S1021" i="28"/>
  <c r="R1021" i="28"/>
  <c r="Q1021" i="28"/>
  <c r="W1020" i="28"/>
  <c r="V1020" i="28"/>
  <c r="T1020" i="28"/>
  <c r="S1020" i="28"/>
  <c r="U1020" i="28" s="1"/>
  <c r="R1020" i="28"/>
  <c r="Q1020" i="28"/>
  <c r="W1019" i="28"/>
  <c r="V1019" i="28"/>
  <c r="U1019" i="28"/>
  <c r="T1019" i="28"/>
  <c r="S1019" i="28"/>
  <c r="R1019" i="28"/>
  <c r="Q1019" i="28"/>
  <c r="W1018" i="28"/>
  <c r="V1018" i="28"/>
  <c r="U1018" i="28"/>
  <c r="T1018" i="28"/>
  <c r="S1018" i="28"/>
  <c r="R1018" i="28"/>
  <c r="Q1018" i="28"/>
  <c r="W1017" i="28"/>
  <c r="V1017" i="28"/>
  <c r="T1017" i="28"/>
  <c r="S1017" i="28"/>
  <c r="U1017" i="28" s="1"/>
  <c r="R1017" i="28"/>
  <c r="Q1017" i="28"/>
  <c r="W1016" i="28"/>
  <c r="V1016" i="28"/>
  <c r="T1016" i="28"/>
  <c r="S1016" i="28"/>
  <c r="U1016" i="28" s="1"/>
  <c r="R1016" i="28"/>
  <c r="Q1016" i="28"/>
  <c r="W1015" i="28"/>
  <c r="V1015" i="28"/>
  <c r="T1015" i="28"/>
  <c r="S1015" i="28"/>
  <c r="U1015" i="28" s="1"/>
  <c r="R1015" i="28"/>
  <c r="Q1015" i="28"/>
  <c r="W1014" i="28"/>
  <c r="V1014" i="28"/>
  <c r="T1014" i="28"/>
  <c r="S1014" i="28"/>
  <c r="U1014" i="28" s="1"/>
  <c r="R1014" i="28"/>
  <c r="Q1014" i="28"/>
  <c r="W1013" i="28"/>
  <c r="V1013" i="28"/>
  <c r="T1013" i="28"/>
  <c r="U1013" i="28" s="1"/>
  <c r="S1013" i="28"/>
  <c r="R1013" i="28"/>
  <c r="Q1013" i="28"/>
  <c r="W1012" i="28"/>
  <c r="V1012" i="28"/>
  <c r="T1012" i="28"/>
  <c r="S1012" i="28"/>
  <c r="U1012" i="28" s="1"/>
  <c r="R1012" i="28"/>
  <c r="Q1012" i="28"/>
  <c r="W1011" i="28"/>
  <c r="V1011" i="28"/>
  <c r="U1011" i="28"/>
  <c r="T1011" i="28"/>
  <c r="S1011" i="28"/>
  <c r="R1011" i="28"/>
  <c r="Q1011" i="28"/>
  <c r="W1010" i="28"/>
  <c r="V1010" i="28"/>
  <c r="U1010" i="28"/>
  <c r="T1010" i="28"/>
  <c r="S1010" i="28"/>
  <c r="R1010" i="28"/>
  <c r="Q1010" i="28"/>
  <c r="W1009" i="28"/>
  <c r="V1009" i="28"/>
  <c r="T1009" i="28"/>
  <c r="U1009" i="28" s="1"/>
  <c r="S1009" i="28"/>
  <c r="R1009" i="28"/>
  <c r="Q1009" i="28"/>
  <c r="W1008" i="28"/>
  <c r="V1008" i="28"/>
  <c r="T1008" i="28"/>
  <c r="S1008" i="28"/>
  <c r="U1008" i="28" s="1"/>
  <c r="R1008" i="28"/>
  <c r="Q1008" i="28"/>
  <c r="W1007" i="28"/>
  <c r="V1007" i="28"/>
  <c r="T1007" i="28"/>
  <c r="S1007" i="28"/>
  <c r="R1007" i="28"/>
  <c r="Q1007" i="28"/>
  <c r="W1006" i="28"/>
  <c r="V1006" i="28"/>
  <c r="T1006" i="28"/>
  <c r="S1006" i="28"/>
  <c r="U1006" i="28" s="1"/>
  <c r="R1006" i="28"/>
  <c r="Q1006" i="28"/>
  <c r="W1005" i="28"/>
  <c r="V1005" i="28"/>
  <c r="T1005" i="28"/>
  <c r="U1005" i="28" s="1"/>
  <c r="S1005" i="28"/>
  <c r="R1005" i="28"/>
  <c r="Q1005" i="28"/>
  <c r="W1004" i="28"/>
  <c r="V1004" i="28"/>
  <c r="T1004" i="28"/>
  <c r="S1004" i="28"/>
  <c r="U1004" i="28" s="1"/>
  <c r="R1004" i="28"/>
  <c r="Q1004" i="28"/>
  <c r="W1003" i="28"/>
  <c r="V1003" i="28"/>
  <c r="U1003" i="28"/>
  <c r="T1003" i="28"/>
  <c r="S1003" i="28"/>
  <c r="R1003" i="28"/>
  <c r="Q1003" i="28"/>
  <c r="W1002" i="28"/>
  <c r="V1002" i="28"/>
  <c r="U1002" i="28"/>
  <c r="T1002" i="28"/>
  <c r="S1002" i="28"/>
  <c r="R1002" i="28"/>
  <c r="Q1002" i="28"/>
  <c r="W1001" i="28"/>
  <c r="V1001" i="28"/>
  <c r="T1001" i="28"/>
  <c r="S1001" i="28"/>
  <c r="U1001" i="28" s="1"/>
  <c r="R1001" i="28"/>
  <c r="Q1001" i="28"/>
  <c r="W1000" i="28"/>
  <c r="V1000" i="28"/>
  <c r="T1000" i="28"/>
  <c r="S1000" i="28"/>
  <c r="U1000" i="28" s="1"/>
  <c r="R1000" i="28"/>
  <c r="Q1000" i="28"/>
  <c r="W999" i="28"/>
  <c r="V999" i="28"/>
  <c r="T999" i="28"/>
  <c r="S999" i="28"/>
  <c r="U999" i="28" s="1"/>
  <c r="R999" i="28"/>
  <c r="Q999" i="28"/>
  <c r="W998" i="28"/>
  <c r="V998" i="28"/>
  <c r="T998" i="28"/>
  <c r="S998" i="28"/>
  <c r="U998" i="28" s="1"/>
  <c r="R998" i="28"/>
  <c r="Q998" i="28"/>
  <c r="W997" i="28"/>
  <c r="V997" i="28"/>
  <c r="T997" i="28"/>
  <c r="U997" i="28" s="1"/>
  <c r="S997" i="28"/>
  <c r="R997" i="28"/>
  <c r="Q997" i="28"/>
  <c r="W996" i="28"/>
  <c r="V996" i="28"/>
  <c r="T996" i="28"/>
  <c r="S996" i="28"/>
  <c r="U996" i="28" s="1"/>
  <c r="R996" i="28"/>
  <c r="Q996" i="28"/>
  <c r="W995" i="28"/>
  <c r="V995" i="28"/>
  <c r="U995" i="28"/>
  <c r="T995" i="28"/>
  <c r="S995" i="28"/>
  <c r="R995" i="28"/>
  <c r="Q995" i="28"/>
  <c r="W994" i="28"/>
  <c r="V994" i="28"/>
  <c r="U994" i="28"/>
  <c r="T994" i="28"/>
  <c r="S994" i="28"/>
  <c r="R994" i="28"/>
  <c r="Q994" i="28"/>
  <c r="W993" i="28"/>
  <c r="V993" i="28"/>
  <c r="T993" i="28"/>
  <c r="U993" i="28" s="1"/>
  <c r="S993" i="28"/>
  <c r="R993" i="28"/>
  <c r="Q993" i="28"/>
  <c r="W992" i="28"/>
  <c r="V992" i="28"/>
  <c r="T992" i="28"/>
  <c r="S992" i="28"/>
  <c r="U992" i="28" s="1"/>
  <c r="R992" i="28"/>
  <c r="Q992" i="28"/>
  <c r="W991" i="28"/>
  <c r="V991" i="28"/>
  <c r="T991" i="28"/>
  <c r="S991" i="28"/>
  <c r="R991" i="28"/>
  <c r="Q991" i="28"/>
  <c r="W990" i="28"/>
  <c r="V990" i="28"/>
  <c r="T990" i="28"/>
  <c r="S990" i="28"/>
  <c r="U990" i="28" s="1"/>
  <c r="R990" i="28"/>
  <c r="Q990" i="28"/>
  <c r="W989" i="28"/>
  <c r="V989" i="28"/>
  <c r="T989" i="28"/>
  <c r="U989" i="28" s="1"/>
  <c r="S989" i="28"/>
  <c r="R989" i="28"/>
  <c r="Q989" i="28"/>
  <c r="W988" i="28"/>
  <c r="V988" i="28"/>
  <c r="T988" i="28"/>
  <c r="S988" i="28"/>
  <c r="U988" i="28" s="1"/>
  <c r="R988" i="28"/>
  <c r="Q988" i="28"/>
  <c r="W987" i="28"/>
  <c r="V987" i="28"/>
  <c r="U987" i="28"/>
  <c r="T987" i="28"/>
  <c r="S987" i="28"/>
  <c r="R987" i="28"/>
  <c r="Q987" i="28"/>
  <c r="W986" i="28"/>
  <c r="V986" i="28"/>
  <c r="U986" i="28"/>
  <c r="T986" i="28"/>
  <c r="S986" i="28"/>
  <c r="R986" i="28"/>
  <c r="Q986" i="28"/>
  <c r="W985" i="28"/>
  <c r="V985" i="28"/>
  <c r="T985" i="28"/>
  <c r="S985" i="28"/>
  <c r="U985" i="28" s="1"/>
  <c r="R985" i="28"/>
  <c r="Q985" i="28"/>
  <c r="W984" i="28"/>
  <c r="V984" i="28"/>
  <c r="T984" i="28"/>
  <c r="S984" i="28"/>
  <c r="U984" i="28" s="1"/>
  <c r="R984" i="28"/>
  <c r="Q984" i="28"/>
  <c r="W983" i="28"/>
  <c r="V983" i="28"/>
  <c r="T983" i="28"/>
  <c r="S983" i="28"/>
  <c r="U983" i="28" s="1"/>
  <c r="R983" i="28"/>
  <c r="Q983" i="28"/>
  <c r="W982" i="28"/>
  <c r="V982" i="28"/>
  <c r="T982" i="28"/>
  <c r="S982" i="28"/>
  <c r="U982" i="28" s="1"/>
  <c r="R982" i="28"/>
  <c r="Q982" i="28"/>
  <c r="W981" i="28"/>
  <c r="V981" i="28"/>
  <c r="T981" i="28"/>
  <c r="U981" i="28" s="1"/>
  <c r="S981" i="28"/>
  <c r="R981" i="28"/>
  <c r="Q981" i="28"/>
  <c r="W980" i="28"/>
  <c r="V980" i="28"/>
  <c r="T980" i="28"/>
  <c r="S980" i="28"/>
  <c r="U980" i="28" s="1"/>
  <c r="R980" i="28"/>
  <c r="Q980" i="28"/>
  <c r="W979" i="28"/>
  <c r="V979" i="28"/>
  <c r="U979" i="28"/>
  <c r="T979" i="28"/>
  <c r="S979" i="28"/>
  <c r="R979" i="28"/>
  <c r="Q979" i="28"/>
  <c r="W978" i="28"/>
  <c r="V978" i="28"/>
  <c r="U978" i="28"/>
  <c r="T978" i="28"/>
  <c r="S978" i="28"/>
  <c r="R978" i="28"/>
  <c r="Q978" i="28"/>
  <c r="W977" i="28"/>
  <c r="V977" i="28"/>
  <c r="T977" i="28"/>
  <c r="U977" i="28" s="1"/>
  <c r="S977" i="28"/>
  <c r="R977" i="28"/>
  <c r="Q977" i="28"/>
  <c r="W976" i="28"/>
  <c r="V976" i="28"/>
  <c r="T976" i="28"/>
  <c r="S976" i="28"/>
  <c r="U976" i="28" s="1"/>
  <c r="R976" i="28"/>
  <c r="Q976" i="28"/>
  <c r="W975" i="28"/>
  <c r="V975" i="28"/>
  <c r="T975" i="28"/>
  <c r="S975" i="28"/>
  <c r="R975" i="28"/>
  <c r="Q975" i="28"/>
  <c r="W974" i="28"/>
  <c r="V974" i="28"/>
  <c r="T974" i="28"/>
  <c r="S974" i="28"/>
  <c r="U974" i="28" s="1"/>
  <c r="R974" i="28"/>
  <c r="Q974" i="28"/>
  <c r="W973" i="28"/>
  <c r="V973" i="28"/>
  <c r="T973" i="28"/>
  <c r="U973" i="28" s="1"/>
  <c r="S973" i="28"/>
  <c r="R973" i="28"/>
  <c r="Q973" i="28"/>
  <c r="W972" i="28"/>
  <c r="V972" i="28"/>
  <c r="T972" i="28"/>
  <c r="S972" i="28"/>
  <c r="U972" i="28" s="1"/>
  <c r="R972" i="28"/>
  <c r="Q972" i="28"/>
  <c r="W971" i="28"/>
  <c r="V971" i="28"/>
  <c r="U971" i="28"/>
  <c r="T971" i="28"/>
  <c r="S971" i="28"/>
  <c r="R971" i="28"/>
  <c r="Q971" i="28"/>
  <c r="W970" i="28"/>
  <c r="V970" i="28"/>
  <c r="U970" i="28"/>
  <c r="T970" i="28"/>
  <c r="S970" i="28"/>
  <c r="R970" i="28"/>
  <c r="Q970" i="28"/>
  <c r="W969" i="28"/>
  <c r="V969" i="28"/>
  <c r="T969" i="28"/>
  <c r="S969" i="28"/>
  <c r="U969" i="28" s="1"/>
  <c r="R969" i="28"/>
  <c r="Q969" i="28"/>
  <c r="W968" i="28"/>
  <c r="V968" i="28"/>
  <c r="T968" i="28"/>
  <c r="S968" i="28"/>
  <c r="U968" i="28" s="1"/>
  <c r="R968" i="28"/>
  <c r="Q968" i="28"/>
  <c r="W967" i="28"/>
  <c r="V967" i="28"/>
  <c r="T967" i="28"/>
  <c r="S967" i="28"/>
  <c r="U967" i="28" s="1"/>
  <c r="R967" i="28"/>
  <c r="Q967" i="28"/>
  <c r="W966" i="28"/>
  <c r="V966" i="28"/>
  <c r="T966" i="28"/>
  <c r="S966" i="28"/>
  <c r="U966" i="28" s="1"/>
  <c r="R966" i="28"/>
  <c r="Q966" i="28"/>
  <c r="W965" i="28"/>
  <c r="V965" i="28"/>
  <c r="T965" i="28"/>
  <c r="U965" i="28" s="1"/>
  <c r="S965" i="28"/>
  <c r="R965" i="28"/>
  <c r="Q965" i="28"/>
  <c r="W964" i="28"/>
  <c r="V964" i="28"/>
  <c r="T964" i="28"/>
  <c r="S964" i="28"/>
  <c r="U964" i="28" s="1"/>
  <c r="R964" i="28"/>
  <c r="Q964" i="28"/>
  <c r="W963" i="28"/>
  <c r="V963" i="28"/>
  <c r="U963" i="28"/>
  <c r="T963" i="28"/>
  <c r="S963" i="28"/>
  <c r="R963" i="28"/>
  <c r="Q963" i="28"/>
  <c r="W962" i="28"/>
  <c r="V962" i="28"/>
  <c r="U962" i="28"/>
  <c r="T962" i="28"/>
  <c r="S962" i="28"/>
  <c r="R962" i="28"/>
  <c r="Q962" i="28"/>
  <c r="W961" i="28"/>
  <c r="V961" i="28"/>
  <c r="T961" i="28"/>
  <c r="U961" i="28" s="1"/>
  <c r="S961" i="28"/>
  <c r="R961" i="28"/>
  <c r="Q961" i="28"/>
  <c r="W960" i="28"/>
  <c r="V960" i="28"/>
  <c r="T960" i="28"/>
  <c r="S960" i="28"/>
  <c r="U960" i="28" s="1"/>
  <c r="R960" i="28"/>
  <c r="Q960" i="28"/>
  <c r="W959" i="28"/>
  <c r="V959" i="28"/>
  <c r="T959" i="28"/>
  <c r="S959" i="28"/>
  <c r="R959" i="28"/>
  <c r="Q959" i="28"/>
  <c r="W958" i="28"/>
  <c r="V958" i="28"/>
  <c r="T958" i="28"/>
  <c r="S958" i="28"/>
  <c r="U958" i="28" s="1"/>
  <c r="R958" i="28"/>
  <c r="Q958" i="28"/>
  <c r="W957" i="28"/>
  <c r="V957" i="28"/>
  <c r="T957" i="28"/>
  <c r="U957" i="28" s="1"/>
  <c r="S957" i="28"/>
  <c r="R957" i="28"/>
  <c r="Q957" i="28"/>
  <c r="W956" i="28"/>
  <c r="V956" i="28"/>
  <c r="T956" i="28"/>
  <c r="S956" i="28"/>
  <c r="U956" i="28" s="1"/>
  <c r="R956" i="28"/>
  <c r="Q956" i="28"/>
  <c r="W955" i="28"/>
  <c r="V955" i="28"/>
  <c r="U955" i="28"/>
  <c r="T955" i="28"/>
  <c r="S955" i="28"/>
  <c r="R955" i="28"/>
  <c r="Q955" i="28"/>
  <c r="W954" i="28"/>
  <c r="V954" i="28"/>
  <c r="U954" i="28"/>
  <c r="T954" i="28"/>
  <c r="S954" i="28"/>
  <c r="R954" i="28"/>
  <c r="Q954" i="28"/>
  <c r="W953" i="28"/>
  <c r="V953" i="28"/>
  <c r="T953" i="28"/>
  <c r="S953" i="28"/>
  <c r="U953" i="28" s="1"/>
  <c r="R953" i="28"/>
  <c r="Q953" i="28"/>
  <c r="W952" i="28"/>
  <c r="V952" i="28"/>
  <c r="T952" i="28"/>
  <c r="S952" i="28"/>
  <c r="U952" i="28" s="1"/>
  <c r="R952" i="28"/>
  <c r="Q952" i="28"/>
  <c r="W951" i="28"/>
  <c r="V951" i="28"/>
  <c r="T951" i="28"/>
  <c r="S951" i="28"/>
  <c r="R951" i="28"/>
  <c r="Q951" i="28"/>
  <c r="W950" i="28"/>
  <c r="V950" i="28"/>
  <c r="T950" i="28"/>
  <c r="S950" i="28"/>
  <c r="U950" i="28" s="1"/>
  <c r="R950" i="28"/>
  <c r="Q950" i="28"/>
  <c r="W949" i="28"/>
  <c r="V949" i="28"/>
  <c r="T949" i="28"/>
  <c r="U949" i="28" s="1"/>
  <c r="S949" i="28"/>
  <c r="R949" i="28"/>
  <c r="Q949" i="28"/>
  <c r="W948" i="28"/>
  <c r="V948" i="28"/>
  <c r="T948" i="28"/>
  <c r="S948" i="28"/>
  <c r="U948" i="28" s="1"/>
  <c r="R948" i="28"/>
  <c r="Q948" i="28"/>
  <c r="W947" i="28"/>
  <c r="V947" i="28"/>
  <c r="U947" i="28"/>
  <c r="T947" i="28"/>
  <c r="S947" i="28"/>
  <c r="R947" i="28"/>
  <c r="Q947" i="28"/>
  <c r="W946" i="28"/>
  <c r="V946" i="28"/>
  <c r="U946" i="28"/>
  <c r="T946" i="28"/>
  <c r="S946" i="28"/>
  <c r="R946" i="28"/>
  <c r="Q946" i="28"/>
  <c r="W945" i="28"/>
  <c r="V945" i="28"/>
  <c r="T945" i="28"/>
  <c r="U945" i="28" s="1"/>
  <c r="S945" i="28"/>
  <c r="R945" i="28"/>
  <c r="Q945" i="28"/>
  <c r="W944" i="28"/>
  <c r="V944" i="28"/>
  <c r="T944" i="28"/>
  <c r="S944" i="28"/>
  <c r="U944" i="28" s="1"/>
  <c r="R944" i="28"/>
  <c r="Q944" i="28"/>
  <c r="W943" i="28"/>
  <c r="V943" i="28"/>
  <c r="T943" i="28"/>
  <c r="S943" i="28"/>
  <c r="R943" i="28"/>
  <c r="Q943" i="28"/>
  <c r="W942" i="28"/>
  <c r="V942" i="28"/>
  <c r="T942" i="28"/>
  <c r="S942" i="28"/>
  <c r="U942" i="28" s="1"/>
  <c r="R942" i="28"/>
  <c r="Q942" i="28"/>
  <c r="W941" i="28"/>
  <c r="V941" i="28"/>
  <c r="T941" i="28"/>
  <c r="U941" i="28" s="1"/>
  <c r="S941" i="28"/>
  <c r="R941" i="28"/>
  <c r="Q941" i="28"/>
  <c r="W940" i="28"/>
  <c r="V940" i="28"/>
  <c r="T940" i="28"/>
  <c r="S940" i="28"/>
  <c r="U940" i="28" s="1"/>
  <c r="R940" i="28"/>
  <c r="Q940" i="28"/>
  <c r="W939" i="28"/>
  <c r="V939" i="28"/>
  <c r="U939" i="28"/>
  <c r="T939" i="28"/>
  <c r="S939" i="28"/>
  <c r="R939" i="28"/>
  <c r="Q939" i="28"/>
  <c r="W938" i="28"/>
  <c r="V938" i="28"/>
  <c r="U938" i="28"/>
  <c r="T938" i="28"/>
  <c r="S938" i="28"/>
  <c r="R938" i="28"/>
  <c r="Q938" i="28"/>
  <c r="W937" i="28"/>
  <c r="V937" i="28"/>
  <c r="T937" i="28"/>
  <c r="S937" i="28"/>
  <c r="U937" i="28" s="1"/>
  <c r="R937" i="28"/>
  <c r="Q937" i="28"/>
  <c r="W936" i="28"/>
  <c r="V936" i="28"/>
  <c r="T936" i="28"/>
  <c r="S936" i="28"/>
  <c r="U936" i="28" s="1"/>
  <c r="R936" i="28"/>
  <c r="Q936" i="28"/>
  <c r="W935" i="28"/>
  <c r="V935" i="28"/>
  <c r="T935" i="28"/>
  <c r="S935" i="28"/>
  <c r="R935" i="28"/>
  <c r="Q935" i="28"/>
  <c r="W934" i="28"/>
  <c r="V934" i="28"/>
  <c r="T934" i="28"/>
  <c r="S934" i="28"/>
  <c r="U934" i="28" s="1"/>
  <c r="R934" i="28"/>
  <c r="Q934" i="28"/>
  <c r="W933" i="28"/>
  <c r="V933" i="28"/>
  <c r="T933" i="28"/>
  <c r="U933" i="28" s="1"/>
  <c r="S933" i="28"/>
  <c r="R933" i="28"/>
  <c r="Q933" i="28"/>
  <c r="W932" i="28"/>
  <c r="V932" i="28"/>
  <c r="T932" i="28"/>
  <c r="S932" i="28"/>
  <c r="U932" i="28" s="1"/>
  <c r="R932" i="28"/>
  <c r="Q932" i="28"/>
  <c r="W931" i="28"/>
  <c r="V931" i="28"/>
  <c r="U931" i="28"/>
  <c r="T931" i="28"/>
  <c r="S931" i="28"/>
  <c r="R931" i="28"/>
  <c r="Q931" i="28"/>
  <c r="W930" i="28"/>
  <c r="V930" i="28"/>
  <c r="U930" i="28"/>
  <c r="T930" i="28"/>
  <c r="S930" i="28"/>
  <c r="R930" i="28"/>
  <c r="Q930" i="28"/>
  <c r="W929" i="28"/>
  <c r="V929" i="28"/>
  <c r="T929" i="28"/>
  <c r="U929" i="28" s="1"/>
  <c r="S929" i="28"/>
  <c r="R929" i="28"/>
  <c r="Q929" i="28"/>
  <c r="W928" i="28"/>
  <c r="V928" i="28"/>
  <c r="T928" i="28"/>
  <c r="S928" i="28"/>
  <c r="U928" i="28" s="1"/>
  <c r="R928" i="28"/>
  <c r="Q928" i="28"/>
  <c r="W927" i="28"/>
  <c r="V927" i="28"/>
  <c r="T927" i="28"/>
  <c r="S927" i="28"/>
  <c r="R927" i="28"/>
  <c r="Q927" i="28"/>
  <c r="W926" i="28"/>
  <c r="V926" i="28"/>
  <c r="T926" i="28"/>
  <c r="S926" i="28"/>
  <c r="U926" i="28" s="1"/>
  <c r="R926" i="28"/>
  <c r="Q926" i="28"/>
  <c r="W925" i="28"/>
  <c r="V925" i="28"/>
  <c r="T925" i="28"/>
  <c r="U925" i="28" s="1"/>
  <c r="S925" i="28"/>
  <c r="R925" i="28"/>
  <c r="Q925" i="28"/>
  <c r="W924" i="28"/>
  <c r="V924" i="28"/>
  <c r="T924" i="28"/>
  <c r="S924" i="28"/>
  <c r="U924" i="28" s="1"/>
  <c r="R924" i="28"/>
  <c r="Q924" i="28"/>
  <c r="W923" i="28"/>
  <c r="V923" i="28"/>
  <c r="U923" i="28"/>
  <c r="T923" i="28"/>
  <c r="S923" i="28"/>
  <c r="R923" i="28"/>
  <c r="Q923" i="28"/>
  <c r="W922" i="28"/>
  <c r="V922" i="28"/>
  <c r="U922" i="28"/>
  <c r="T922" i="28"/>
  <c r="S922" i="28"/>
  <c r="R922" i="28"/>
  <c r="Q922" i="28"/>
  <c r="W921" i="28"/>
  <c r="V921" i="28"/>
  <c r="T921" i="28"/>
  <c r="S921" i="28"/>
  <c r="U921" i="28" s="1"/>
  <c r="R921" i="28"/>
  <c r="Q921" i="28"/>
  <c r="W920" i="28"/>
  <c r="V920" i="28"/>
  <c r="T920" i="28"/>
  <c r="S920" i="28"/>
  <c r="U920" i="28" s="1"/>
  <c r="R920" i="28"/>
  <c r="Q920" i="28"/>
  <c r="W919" i="28"/>
  <c r="V919" i="28"/>
  <c r="T919" i="28"/>
  <c r="S919" i="28"/>
  <c r="R919" i="28"/>
  <c r="Q919" i="28"/>
  <c r="W918" i="28"/>
  <c r="V918" i="28"/>
  <c r="T918" i="28"/>
  <c r="S918" i="28"/>
  <c r="U918" i="28" s="1"/>
  <c r="R918" i="28"/>
  <c r="Q918" i="28"/>
  <c r="W917" i="28"/>
  <c r="V917" i="28"/>
  <c r="T917" i="28"/>
  <c r="U917" i="28" s="1"/>
  <c r="S917" i="28"/>
  <c r="R917" i="28"/>
  <c r="Q917" i="28"/>
  <c r="W916" i="28"/>
  <c r="V916" i="28"/>
  <c r="T916" i="28"/>
  <c r="S916" i="28"/>
  <c r="U916" i="28" s="1"/>
  <c r="R916" i="28"/>
  <c r="Q916" i="28"/>
  <c r="W915" i="28"/>
  <c r="V915" i="28"/>
  <c r="U915" i="28"/>
  <c r="T915" i="28"/>
  <c r="S915" i="28"/>
  <c r="R915" i="28"/>
  <c r="Q915" i="28"/>
  <c r="W914" i="28"/>
  <c r="V914" i="28"/>
  <c r="U914" i="28"/>
  <c r="T914" i="28"/>
  <c r="S914" i="28"/>
  <c r="R914" i="28"/>
  <c r="Q914" i="28"/>
  <c r="W913" i="28"/>
  <c r="V913" i="28"/>
  <c r="T913" i="28"/>
  <c r="U913" i="28" s="1"/>
  <c r="S913" i="28"/>
  <c r="R913" i="28"/>
  <c r="Q913" i="28"/>
  <c r="W912" i="28"/>
  <c r="V912" i="28"/>
  <c r="T912" i="28"/>
  <c r="S912" i="28"/>
  <c r="U912" i="28" s="1"/>
  <c r="R912" i="28"/>
  <c r="Q912" i="28"/>
  <c r="W911" i="28"/>
  <c r="V911" i="28"/>
  <c r="T911" i="28"/>
  <c r="S911" i="28"/>
  <c r="R911" i="28"/>
  <c r="Q911" i="28"/>
  <c r="W910" i="28"/>
  <c r="V910" i="28"/>
  <c r="T910" i="28"/>
  <c r="S910" i="28"/>
  <c r="U910" i="28" s="1"/>
  <c r="R910" i="28"/>
  <c r="Q910" i="28"/>
  <c r="W909" i="28"/>
  <c r="V909" i="28"/>
  <c r="T909" i="28"/>
  <c r="U909" i="28" s="1"/>
  <c r="S909" i="28"/>
  <c r="R909" i="28"/>
  <c r="Q909" i="28"/>
  <c r="W908" i="28"/>
  <c r="V908" i="28"/>
  <c r="T908" i="28"/>
  <c r="S908" i="28"/>
  <c r="U908" i="28" s="1"/>
  <c r="R908" i="28"/>
  <c r="Q908" i="28"/>
  <c r="W907" i="28"/>
  <c r="V907" i="28"/>
  <c r="U907" i="28"/>
  <c r="T907" i="28"/>
  <c r="S907" i="28"/>
  <c r="R907" i="28"/>
  <c r="Q907" i="28"/>
  <c r="W906" i="28"/>
  <c r="V906" i="28"/>
  <c r="U906" i="28"/>
  <c r="T906" i="28"/>
  <c r="S906" i="28"/>
  <c r="R906" i="28"/>
  <c r="Q906" i="28"/>
  <c r="W905" i="28"/>
  <c r="V905" i="28"/>
  <c r="T905" i="28"/>
  <c r="S905" i="28"/>
  <c r="U905" i="28" s="1"/>
  <c r="R905" i="28"/>
  <c r="Q905" i="28"/>
  <c r="W904" i="28"/>
  <c r="V904" i="28"/>
  <c r="T904" i="28"/>
  <c r="S904" i="28"/>
  <c r="U904" i="28" s="1"/>
  <c r="R904" i="28"/>
  <c r="Q904" i="28"/>
  <c r="W903" i="28"/>
  <c r="V903" i="28"/>
  <c r="T903" i="28"/>
  <c r="S903" i="28"/>
  <c r="R903" i="28"/>
  <c r="Q903" i="28"/>
  <c r="W902" i="28"/>
  <c r="V902" i="28"/>
  <c r="T902" i="28"/>
  <c r="S902" i="28"/>
  <c r="U902" i="28" s="1"/>
  <c r="R902" i="28"/>
  <c r="Q902" i="28"/>
  <c r="W901" i="28"/>
  <c r="V901" i="28"/>
  <c r="T901" i="28"/>
  <c r="U901" i="28" s="1"/>
  <c r="S901" i="28"/>
  <c r="R901" i="28"/>
  <c r="Q901" i="28"/>
  <c r="W900" i="28"/>
  <c r="V900" i="28"/>
  <c r="T900" i="28"/>
  <c r="S900" i="28"/>
  <c r="U900" i="28" s="1"/>
  <c r="R900" i="28"/>
  <c r="Q900" i="28"/>
  <c r="W899" i="28"/>
  <c r="V899" i="28"/>
  <c r="U899" i="28"/>
  <c r="T899" i="28"/>
  <c r="S899" i="28"/>
  <c r="R899" i="28"/>
  <c r="Q899" i="28"/>
  <c r="W898" i="28"/>
  <c r="V898" i="28"/>
  <c r="U898" i="28"/>
  <c r="T898" i="28"/>
  <c r="S898" i="28"/>
  <c r="R898" i="28"/>
  <c r="Q898" i="28"/>
  <c r="W897" i="28"/>
  <c r="V897" i="28"/>
  <c r="T897" i="28"/>
  <c r="U897" i="28" s="1"/>
  <c r="S897" i="28"/>
  <c r="R897" i="28"/>
  <c r="Q897" i="28"/>
  <c r="W896" i="28"/>
  <c r="V896" i="28"/>
  <c r="T896" i="28"/>
  <c r="S896" i="28"/>
  <c r="U896" i="28" s="1"/>
  <c r="R896" i="28"/>
  <c r="Q896" i="28"/>
  <c r="W895" i="28"/>
  <c r="V895" i="28"/>
  <c r="T895" i="28"/>
  <c r="S895" i="28"/>
  <c r="R895" i="28"/>
  <c r="Q895" i="28"/>
  <c r="W894" i="28"/>
  <c r="V894" i="28"/>
  <c r="T894" i="28"/>
  <c r="S894" i="28"/>
  <c r="U894" i="28" s="1"/>
  <c r="R894" i="28"/>
  <c r="Q894" i="28"/>
  <c r="W893" i="28"/>
  <c r="V893" i="28"/>
  <c r="T893" i="28"/>
  <c r="U893" i="28" s="1"/>
  <c r="S893" i="28"/>
  <c r="R893" i="28"/>
  <c r="Q893" i="28"/>
  <c r="W892" i="28"/>
  <c r="V892" i="28"/>
  <c r="T892" i="28"/>
  <c r="S892" i="28"/>
  <c r="U892" i="28" s="1"/>
  <c r="R892" i="28"/>
  <c r="Q892" i="28"/>
  <c r="W891" i="28"/>
  <c r="V891" i="28"/>
  <c r="U891" i="28"/>
  <c r="T891" i="28"/>
  <c r="S891" i="28"/>
  <c r="R891" i="28"/>
  <c r="Q891" i="28"/>
  <c r="W890" i="28"/>
  <c r="V890" i="28"/>
  <c r="U890" i="28"/>
  <c r="T890" i="28"/>
  <c r="S890" i="28"/>
  <c r="R890" i="28"/>
  <c r="Q890" i="28"/>
  <c r="W889" i="28"/>
  <c r="V889" i="28"/>
  <c r="T889" i="28"/>
  <c r="S889" i="28"/>
  <c r="U889" i="28" s="1"/>
  <c r="R889" i="28"/>
  <c r="Q889" i="28"/>
  <c r="W888" i="28"/>
  <c r="V888" i="28"/>
  <c r="T888" i="28"/>
  <c r="S888" i="28"/>
  <c r="U888" i="28" s="1"/>
  <c r="R888" i="28"/>
  <c r="Q888" i="28"/>
  <c r="W887" i="28"/>
  <c r="V887" i="28"/>
  <c r="T887" i="28"/>
  <c r="S887" i="28"/>
  <c r="R887" i="28"/>
  <c r="Q887" i="28"/>
  <c r="W886" i="28"/>
  <c r="V886" i="28"/>
  <c r="T886" i="28"/>
  <c r="S886" i="28"/>
  <c r="U886" i="28" s="1"/>
  <c r="R886" i="28"/>
  <c r="Q886" i="28"/>
  <c r="W885" i="28"/>
  <c r="V885" i="28"/>
  <c r="T885" i="28"/>
  <c r="U885" i="28" s="1"/>
  <c r="S885" i="28"/>
  <c r="R885" i="28"/>
  <c r="Q885" i="28"/>
  <c r="W884" i="28"/>
  <c r="V884" i="28"/>
  <c r="T884" i="28"/>
  <c r="S884" i="28"/>
  <c r="U884" i="28" s="1"/>
  <c r="R884" i="28"/>
  <c r="Q884" i="28"/>
  <c r="W883" i="28"/>
  <c r="V883" i="28"/>
  <c r="U883" i="28"/>
  <c r="T883" i="28"/>
  <c r="S883" i="28"/>
  <c r="R883" i="28"/>
  <c r="Q883" i="28"/>
  <c r="W882" i="28"/>
  <c r="V882" i="28"/>
  <c r="U882" i="28"/>
  <c r="T882" i="28"/>
  <c r="S882" i="28"/>
  <c r="R882" i="28"/>
  <c r="Q882" i="28"/>
  <c r="W881" i="28"/>
  <c r="V881" i="28"/>
  <c r="T881" i="28"/>
  <c r="U881" i="28" s="1"/>
  <c r="S881" i="28"/>
  <c r="R881" i="28"/>
  <c r="Q881" i="28"/>
  <c r="W880" i="28"/>
  <c r="V880" i="28"/>
  <c r="T880" i="28"/>
  <c r="S880" i="28"/>
  <c r="U880" i="28" s="1"/>
  <c r="R880" i="28"/>
  <c r="Q880" i="28"/>
  <c r="W879" i="28"/>
  <c r="V879" i="28"/>
  <c r="T879" i="28"/>
  <c r="S879" i="28"/>
  <c r="R879" i="28"/>
  <c r="Q879" i="28"/>
  <c r="W878" i="28"/>
  <c r="V878" i="28"/>
  <c r="T878" i="28"/>
  <c r="S878" i="28"/>
  <c r="U878" i="28" s="1"/>
  <c r="R878" i="28"/>
  <c r="Q878" i="28"/>
  <c r="W877" i="28"/>
  <c r="V877" i="28"/>
  <c r="T877" i="28"/>
  <c r="U877" i="28" s="1"/>
  <c r="S877" i="28"/>
  <c r="R877" i="28"/>
  <c r="Q877" i="28"/>
  <c r="W876" i="28"/>
  <c r="V876" i="28"/>
  <c r="T876" i="28"/>
  <c r="S876" i="28"/>
  <c r="U876" i="28" s="1"/>
  <c r="R876" i="28"/>
  <c r="Q876" i="28"/>
  <c r="W875" i="28"/>
  <c r="V875" i="28"/>
  <c r="U875" i="28"/>
  <c r="T875" i="28"/>
  <c r="S875" i="28"/>
  <c r="R875" i="28"/>
  <c r="Q875" i="28"/>
  <c r="W874" i="28"/>
  <c r="V874" i="28"/>
  <c r="U874" i="28"/>
  <c r="T874" i="28"/>
  <c r="S874" i="28"/>
  <c r="R874" i="28"/>
  <c r="Q874" i="28"/>
  <c r="W873" i="28"/>
  <c r="V873" i="28"/>
  <c r="T873" i="28"/>
  <c r="S873" i="28"/>
  <c r="U873" i="28" s="1"/>
  <c r="R873" i="28"/>
  <c r="Q873" i="28"/>
  <c r="W872" i="28"/>
  <c r="V872" i="28"/>
  <c r="T872" i="28"/>
  <c r="S872" i="28"/>
  <c r="U872" i="28" s="1"/>
  <c r="R872" i="28"/>
  <c r="Q872" i="28"/>
  <c r="W871" i="28"/>
  <c r="V871" i="28"/>
  <c r="T871" i="28"/>
  <c r="S871" i="28"/>
  <c r="R871" i="28"/>
  <c r="Q871" i="28"/>
  <c r="W870" i="28"/>
  <c r="V870" i="28"/>
  <c r="T870" i="28"/>
  <c r="S870" i="28"/>
  <c r="U870" i="28" s="1"/>
  <c r="R870" i="28"/>
  <c r="Q870" i="28"/>
  <c r="W869" i="28"/>
  <c r="V869" i="28"/>
  <c r="T869" i="28"/>
  <c r="U869" i="28" s="1"/>
  <c r="S869" i="28"/>
  <c r="R869" i="28"/>
  <c r="Q869" i="28"/>
  <c r="W868" i="28"/>
  <c r="V868" i="28"/>
  <c r="T868" i="28"/>
  <c r="S868" i="28"/>
  <c r="U868" i="28" s="1"/>
  <c r="R868" i="28"/>
  <c r="Q868" i="28"/>
  <c r="W867" i="28"/>
  <c r="V867" i="28"/>
  <c r="U867" i="28"/>
  <c r="T867" i="28"/>
  <c r="S867" i="28"/>
  <c r="R867" i="28"/>
  <c r="Q867" i="28"/>
  <c r="W866" i="28"/>
  <c r="V866" i="28"/>
  <c r="U866" i="28"/>
  <c r="T866" i="28"/>
  <c r="S866" i="28"/>
  <c r="R866" i="28"/>
  <c r="Q866" i="28"/>
  <c r="W865" i="28"/>
  <c r="V865" i="28"/>
  <c r="T865" i="28"/>
  <c r="U865" i="28" s="1"/>
  <c r="S865" i="28"/>
  <c r="R865" i="28"/>
  <c r="Q865" i="28"/>
  <c r="W864" i="28"/>
  <c r="V864" i="28"/>
  <c r="T864" i="28"/>
  <c r="S864" i="28"/>
  <c r="U864" i="28" s="1"/>
  <c r="R864" i="28"/>
  <c r="Q864" i="28"/>
  <c r="W863" i="28"/>
  <c r="V863" i="28"/>
  <c r="T863" i="28"/>
  <c r="S863" i="28"/>
  <c r="R863" i="28"/>
  <c r="Q863" i="28"/>
  <c r="W862" i="28"/>
  <c r="V862" i="28"/>
  <c r="T862" i="28"/>
  <c r="S862" i="28"/>
  <c r="U862" i="28" s="1"/>
  <c r="R862" i="28"/>
  <c r="Q862" i="28"/>
  <c r="W861" i="28"/>
  <c r="V861" i="28"/>
  <c r="T861" i="28"/>
  <c r="U861" i="28" s="1"/>
  <c r="S861" i="28"/>
  <c r="R861" i="28"/>
  <c r="Q861" i="28"/>
  <c r="W860" i="28"/>
  <c r="V860" i="28"/>
  <c r="T860" i="28"/>
  <c r="S860" i="28"/>
  <c r="U860" i="28" s="1"/>
  <c r="R860" i="28"/>
  <c r="Q860" i="28"/>
  <c r="W859" i="28"/>
  <c r="V859" i="28"/>
  <c r="U859" i="28"/>
  <c r="T859" i="28"/>
  <c r="S859" i="28"/>
  <c r="R859" i="28"/>
  <c r="Q859" i="28"/>
  <c r="W858" i="28"/>
  <c r="V858" i="28"/>
  <c r="U858" i="28"/>
  <c r="T858" i="28"/>
  <c r="S858" i="28"/>
  <c r="R858" i="28"/>
  <c r="Q858" i="28"/>
  <c r="W857" i="28"/>
  <c r="V857" i="28"/>
  <c r="T857" i="28"/>
  <c r="S857" i="28"/>
  <c r="U857" i="28" s="1"/>
  <c r="R857" i="28"/>
  <c r="Q857" i="28"/>
  <c r="W856" i="28"/>
  <c r="V856" i="28"/>
  <c r="T856" i="28"/>
  <c r="S856" i="28"/>
  <c r="U856" i="28" s="1"/>
  <c r="R856" i="28"/>
  <c r="Q856" i="28"/>
  <c r="W855" i="28"/>
  <c r="V855" i="28"/>
  <c r="T855" i="28"/>
  <c r="S855" i="28"/>
  <c r="R855" i="28"/>
  <c r="Q855" i="28"/>
  <c r="W854" i="28"/>
  <c r="V854" i="28"/>
  <c r="T854" i="28"/>
  <c r="S854" i="28"/>
  <c r="U854" i="28" s="1"/>
  <c r="R854" i="28"/>
  <c r="Q854" i="28"/>
  <c r="W853" i="28"/>
  <c r="V853" i="28"/>
  <c r="T853" i="28"/>
  <c r="U853" i="28" s="1"/>
  <c r="S853" i="28"/>
  <c r="R853" i="28"/>
  <c r="Q853" i="28"/>
  <c r="W852" i="28"/>
  <c r="V852" i="28"/>
  <c r="T852" i="28"/>
  <c r="S852" i="28"/>
  <c r="U852" i="28" s="1"/>
  <c r="R852" i="28"/>
  <c r="Q852" i="28"/>
  <c r="W851" i="28"/>
  <c r="V851" i="28"/>
  <c r="U851" i="28"/>
  <c r="T851" i="28"/>
  <c r="S851" i="28"/>
  <c r="R851" i="28"/>
  <c r="Q851" i="28"/>
  <c r="W850" i="28"/>
  <c r="V850" i="28"/>
  <c r="U850" i="28"/>
  <c r="T850" i="28"/>
  <c r="S850" i="28"/>
  <c r="R850" i="28"/>
  <c r="Q850" i="28"/>
  <c r="W849" i="28"/>
  <c r="V849" i="28"/>
  <c r="T849" i="28"/>
  <c r="U849" i="28" s="1"/>
  <c r="S849" i="28"/>
  <c r="R849" i="28"/>
  <c r="Q849" i="28"/>
  <c r="W848" i="28"/>
  <c r="V848" i="28"/>
  <c r="T848" i="28"/>
  <c r="S848" i="28"/>
  <c r="U848" i="28" s="1"/>
  <c r="R848" i="28"/>
  <c r="Q848" i="28"/>
  <c r="W847" i="28"/>
  <c r="V847" i="28"/>
  <c r="T847" i="28"/>
  <c r="S847" i="28"/>
  <c r="R847" i="28"/>
  <c r="Q847" i="28"/>
  <c r="W846" i="28"/>
  <c r="V846" i="28"/>
  <c r="T846" i="28"/>
  <c r="S846" i="28"/>
  <c r="U846" i="28" s="1"/>
  <c r="R846" i="28"/>
  <c r="Q846" i="28"/>
  <c r="W845" i="28"/>
  <c r="V845" i="28"/>
  <c r="T845" i="28"/>
  <c r="U845" i="28" s="1"/>
  <c r="S845" i="28"/>
  <c r="R845" i="28"/>
  <c r="Q845" i="28"/>
  <c r="W844" i="28"/>
  <c r="V844" i="28"/>
  <c r="T844" i="28"/>
  <c r="S844" i="28"/>
  <c r="U844" i="28" s="1"/>
  <c r="R844" i="28"/>
  <c r="Q844" i="28"/>
  <c r="W843" i="28"/>
  <c r="V843" i="28"/>
  <c r="U843" i="28"/>
  <c r="T843" i="28"/>
  <c r="S843" i="28"/>
  <c r="R843" i="28"/>
  <c r="Q843" i="28"/>
  <c r="W842" i="28"/>
  <c r="V842" i="28"/>
  <c r="U842" i="28"/>
  <c r="T842" i="28"/>
  <c r="S842" i="28"/>
  <c r="R842" i="28"/>
  <c r="Q842" i="28"/>
  <c r="W841" i="28"/>
  <c r="V841" i="28"/>
  <c r="T841" i="28"/>
  <c r="S841" i="28"/>
  <c r="U841" i="28" s="1"/>
  <c r="R841" i="28"/>
  <c r="Q841" i="28"/>
  <c r="W840" i="28"/>
  <c r="V840" i="28"/>
  <c r="T840" i="28"/>
  <c r="S840" i="28"/>
  <c r="U840" i="28" s="1"/>
  <c r="R840" i="28"/>
  <c r="Q840" i="28"/>
  <c r="W839" i="28"/>
  <c r="V839" i="28"/>
  <c r="T839" i="28"/>
  <c r="S839" i="28"/>
  <c r="R839" i="28"/>
  <c r="Q839" i="28"/>
  <c r="W838" i="28"/>
  <c r="V838" i="28"/>
  <c r="T838" i="28"/>
  <c r="S838" i="28"/>
  <c r="U838" i="28" s="1"/>
  <c r="R838" i="28"/>
  <c r="Q838" i="28"/>
  <c r="W837" i="28"/>
  <c r="V837" i="28"/>
  <c r="T837" i="28"/>
  <c r="U837" i="28" s="1"/>
  <c r="S837" i="28"/>
  <c r="R837" i="28"/>
  <c r="Q837" i="28"/>
  <c r="W836" i="28"/>
  <c r="V836" i="28"/>
  <c r="T836" i="28"/>
  <c r="S836" i="28"/>
  <c r="U836" i="28" s="1"/>
  <c r="R836" i="28"/>
  <c r="Q836" i="28"/>
  <c r="W835" i="28"/>
  <c r="V835" i="28"/>
  <c r="U835" i="28"/>
  <c r="T835" i="28"/>
  <c r="S835" i="28"/>
  <c r="R835" i="28"/>
  <c r="Q835" i="28"/>
  <c r="W834" i="28"/>
  <c r="V834" i="28"/>
  <c r="U834" i="28"/>
  <c r="T834" i="28"/>
  <c r="S834" i="28"/>
  <c r="R834" i="28"/>
  <c r="Q834" i="28"/>
  <c r="W833" i="28"/>
  <c r="V833" i="28"/>
  <c r="T833" i="28"/>
  <c r="U833" i="28" s="1"/>
  <c r="S833" i="28"/>
  <c r="R833" i="28"/>
  <c r="Q833" i="28"/>
  <c r="W832" i="28"/>
  <c r="V832" i="28"/>
  <c r="T832" i="28"/>
  <c r="S832" i="28"/>
  <c r="U832" i="28" s="1"/>
  <c r="R832" i="28"/>
  <c r="Q832" i="28"/>
  <c r="W831" i="28"/>
  <c r="V831" i="28"/>
  <c r="T831" i="28"/>
  <c r="S831" i="28"/>
  <c r="R831" i="28"/>
  <c r="Q831" i="28"/>
  <c r="W830" i="28"/>
  <c r="V830" i="28"/>
  <c r="T830" i="28"/>
  <c r="S830" i="28"/>
  <c r="U830" i="28" s="1"/>
  <c r="R830" i="28"/>
  <c r="Q830" i="28"/>
  <c r="W829" i="28"/>
  <c r="V829" i="28"/>
  <c r="T829" i="28"/>
  <c r="U829" i="28" s="1"/>
  <c r="S829" i="28"/>
  <c r="R829" i="28"/>
  <c r="Q829" i="28"/>
  <c r="W828" i="28"/>
  <c r="V828" i="28"/>
  <c r="T828" i="28"/>
  <c r="S828" i="28"/>
  <c r="U828" i="28" s="1"/>
  <c r="R828" i="28"/>
  <c r="Q828" i="28"/>
  <c r="W827" i="28"/>
  <c r="V827" i="28"/>
  <c r="U827" i="28"/>
  <c r="T827" i="28"/>
  <c r="S827" i="28"/>
  <c r="R827" i="28"/>
  <c r="Q827" i="28"/>
  <c r="W826" i="28"/>
  <c r="V826" i="28"/>
  <c r="U826" i="28"/>
  <c r="T826" i="28"/>
  <c r="S826" i="28"/>
  <c r="R826" i="28"/>
  <c r="Q826" i="28"/>
  <c r="W825" i="28"/>
  <c r="V825" i="28"/>
  <c r="T825" i="28"/>
  <c r="S825" i="28"/>
  <c r="U825" i="28" s="1"/>
  <c r="R825" i="28"/>
  <c r="Q825" i="28"/>
  <c r="W824" i="28"/>
  <c r="V824" i="28"/>
  <c r="T824" i="28"/>
  <c r="S824" i="28"/>
  <c r="U824" i="28" s="1"/>
  <c r="R824" i="28"/>
  <c r="Q824" i="28"/>
  <c r="W823" i="28"/>
  <c r="V823" i="28"/>
  <c r="T823" i="28"/>
  <c r="S823" i="28"/>
  <c r="R823" i="28"/>
  <c r="Q823" i="28"/>
  <c r="W822" i="28"/>
  <c r="V822" i="28"/>
  <c r="T822" i="28"/>
  <c r="S822" i="28"/>
  <c r="U822" i="28" s="1"/>
  <c r="R822" i="28"/>
  <c r="Q822" i="28"/>
  <c r="W821" i="28"/>
  <c r="V821" i="28"/>
  <c r="T821" i="28"/>
  <c r="U821" i="28" s="1"/>
  <c r="S821" i="28"/>
  <c r="R821" i="28"/>
  <c r="Q821" i="28"/>
  <c r="W820" i="28"/>
  <c r="V820" i="28"/>
  <c r="T820" i="28"/>
  <c r="S820" i="28"/>
  <c r="U820" i="28" s="1"/>
  <c r="R820" i="28"/>
  <c r="Q820" i="28"/>
  <c r="W819" i="28"/>
  <c r="V819" i="28"/>
  <c r="U819" i="28"/>
  <c r="T819" i="28"/>
  <c r="S819" i="28"/>
  <c r="R819" i="28"/>
  <c r="Q819" i="28"/>
  <c r="W818" i="28"/>
  <c r="V818" i="28"/>
  <c r="U818" i="28"/>
  <c r="T818" i="28"/>
  <c r="S818" i="28"/>
  <c r="R818" i="28"/>
  <c r="Q818" i="28"/>
  <c r="W817" i="28"/>
  <c r="V817" i="28"/>
  <c r="T817" i="28"/>
  <c r="U817" i="28" s="1"/>
  <c r="S817" i="28"/>
  <c r="R817" i="28"/>
  <c r="Q817" i="28"/>
  <c r="W816" i="28"/>
  <c r="V816" i="28"/>
  <c r="T816" i="28"/>
  <c r="S816" i="28"/>
  <c r="U816" i="28" s="1"/>
  <c r="R816" i="28"/>
  <c r="Q816" i="28"/>
  <c r="W815" i="28"/>
  <c r="V815" i="28"/>
  <c r="T815" i="28"/>
  <c r="S815" i="28"/>
  <c r="R815" i="28"/>
  <c r="Q815" i="28"/>
  <c r="W814" i="28"/>
  <c r="V814" i="28"/>
  <c r="T814" i="28"/>
  <c r="S814" i="28"/>
  <c r="U814" i="28" s="1"/>
  <c r="R814" i="28"/>
  <c r="Q814" i="28"/>
  <c r="W813" i="28"/>
  <c r="V813" i="28"/>
  <c r="T813" i="28"/>
  <c r="U813" i="28" s="1"/>
  <c r="S813" i="28"/>
  <c r="R813" i="28"/>
  <c r="Q813" i="28"/>
  <c r="W812" i="28"/>
  <c r="V812" i="28"/>
  <c r="T812" i="28"/>
  <c r="S812" i="28"/>
  <c r="U812" i="28" s="1"/>
  <c r="R812" i="28"/>
  <c r="Q812" i="28"/>
  <c r="W811" i="28"/>
  <c r="V811" i="28"/>
  <c r="U811" i="28"/>
  <c r="T811" i="28"/>
  <c r="S811" i="28"/>
  <c r="R811" i="28"/>
  <c r="Q811" i="28"/>
  <c r="W810" i="28"/>
  <c r="V810" i="28"/>
  <c r="U810" i="28"/>
  <c r="T810" i="28"/>
  <c r="S810" i="28"/>
  <c r="R810" i="28"/>
  <c r="Q810" i="28"/>
  <c r="W809" i="28"/>
  <c r="V809" i="28"/>
  <c r="T809" i="28"/>
  <c r="S809" i="28"/>
  <c r="U809" i="28" s="1"/>
  <c r="R809" i="28"/>
  <c r="Q809" i="28"/>
  <c r="W808" i="28"/>
  <c r="V808" i="28"/>
  <c r="T808" i="28"/>
  <c r="S808" i="28"/>
  <c r="U808" i="28" s="1"/>
  <c r="R808" i="28"/>
  <c r="Q808" i="28"/>
  <c r="W807" i="28"/>
  <c r="V807" i="28"/>
  <c r="T807" i="28"/>
  <c r="S807" i="28"/>
  <c r="R807" i="28"/>
  <c r="Q807" i="28"/>
  <c r="W806" i="28"/>
  <c r="V806" i="28"/>
  <c r="T806" i="28"/>
  <c r="S806" i="28"/>
  <c r="U806" i="28" s="1"/>
  <c r="R806" i="28"/>
  <c r="Q806" i="28"/>
  <c r="W805" i="28"/>
  <c r="V805" i="28"/>
  <c r="T805" i="28"/>
  <c r="U805" i="28" s="1"/>
  <c r="S805" i="28"/>
  <c r="R805" i="28"/>
  <c r="Q805" i="28"/>
  <c r="W804" i="28"/>
  <c r="V804" i="28"/>
  <c r="T804" i="28"/>
  <c r="S804" i="28"/>
  <c r="U804" i="28" s="1"/>
  <c r="R804" i="28"/>
  <c r="Q804" i="28"/>
  <c r="W803" i="28"/>
  <c r="V803" i="28"/>
  <c r="U803" i="28"/>
  <c r="T803" i="28"/>
  <c r="S803" i="28"/>
  <c r="R803" i="28"/>
  <c r="Q803" i="28"/>
  <c r="W802" i="28"/>
  <c r="V802" i="28"/>
  <c r="U802" i="28"/>
  <c r="T802" i="28"/>
  <c r="S802" i="28"/>
  <c r="R802" i="28"/>
  <c r="Q802" i="28"/>
  <c r="W801" i="28"/>
  <c r="V801" i="28"/>
  <c r="T801" i="28"/>
  <c r="U801" i="28" s="1"/>
  <c r="S801" i="28"/>
  <c r="R801" i="28"/>
  <c r="Q801" i="28"/>
  <c r="W800" i="28"/>
  <c r="V800" i="28"/>
  <c r="T800" i="28"/>
  <c r="S800" i="28"/>
  <c r="U800" i="28" s="1"/>
  <c r="R800" i="28"/>
  <c r="Q800" i="28"/>
  <c r="W799" i="28"/>
  <c r="V799" i="28"/>
  <c r="T799" i="28"/>
  <c r="S799" i="28"/>
  <c r="R799" i="28"/>
  <c r="Q799" i="28"/>
  <c r="W798" i="28"/>
  <c r="V798" i="28"/>
  <c r="T798" i="28"/>
  <c r="S798" i="28"/>
  <c r="U798" i="28" s="1"/>
  <c r="R798" i="28"/>
  <c r="Q798" i="28"/>
  <c r="W797" i="28"/>
  <c r="V797" i="28"/>
  <c r="T797" i="28"/>
  <c r="U797" i="28" s="1"/>
  <c r="S797" i="28"/>
  <c r="R797" i="28"/>
  <c r="Q797" i="28"/>
  <c r="W796" i="28"/>
  <c r="V796" i="28"/>
  <c r="T796" i="28"/>
  <c r="S796" i="28"/>
  <c r="U796" i="28" s="1"/>
  <c r="R796" i="28"/>
  <c r="Q796" i="28"/>
  <c r="W795" i="28"/>
  <c r="V795" i="28"/>
  <c r="U795" i="28"/>
  <c r="T795" i="28"/>
  <c r="S795" i="28"/>
  <c r="R795" i="28"/>
  <c r="Q795" i="28"/>
  <c r="W794" i="28"/>
  <c r="V794" i="28"/>
  <c r="T794" i="28"/>
  <c r="U794" i="28" s="1"/>
  <c r="S794" i="28"/>
  <c r="R794" i="28"/>
  <c r="Q794" i="28"/>
  <c r="W793" i="28"/>
  <c r="V793" i="28"/>
  <c r="T793" i="28"/>
  <c r="S793" i="28"/>
  <c r="U793" i="28" s="1"/>
  <c r="R793" i="28"/>
  <c r="Q793" i="28"/>
  <c r="W792" i="28"/>
  <c r="V792" i="28"/>
  <c r="T792" i="28"/>
  <c r="S792" i="28"/>
  <c r="U792" i="28" s="1"/>
  <c r="R792" i="28"/>
  <c r="Q792" i="28"/>
  <c r="W791" i="28"/>
  <c r="V791" i="28"/>
  <c r="T791" i="28"/>
  <c r="S791" i="28"/>
  <c r="R791" i="28"/>
  <c r="Q791" i="28"/>
  <c r="W790" i="28"/>
  <c r="V790" i="28"/>
  <c r="T790" i="28"/>
  <c r="S790" i="28"/>
  <c r="U790" i="28" s="1"/>
  <c r="R790" i="28"/>
  <c r="Q790" i="28"/>
  <c r="W789" i="28"/>
  <c r="V789" i="28"/>
  <c r="T789" i="28"/>
  <c r="U789" i="28" s="1"/>
  <c r="S789" i="28"/>
  <c r="R789" i="28"/>
  <c r="Q789" i="28"/>
  <c r="W788" i="28"/>
  <c r="V788" i="28"/>
  <c r="T788" i="28"/>
  <c r="S788" i="28"/>
  <c r="U788" i="28" s="1"/>
  <c r="R788" i="28"/>
  <c r="Q788" i="28"/>
  <c r="W787" i="28"/>
  <c r="V787" i="28"/>
  <c r="U787" i="28"/>
  <c r="T787" i="28"/>
  <c r="S787" i="28"/>
  <c r="R787" i="28"/>
  <c r="Q787" i="28"/>
  <c r="W786" i="28"/>
  <c r="V786" i="28"/>
  <c r="U786" i="28"/>
  <c r="T786" i="28"/>
  <c r="S786" i="28"/>
  <c r="R786" i="28"/>
  <c r="Q786" i="28"/>
  <c r="W785" i="28"/>
  <c r="V785" i="28"/>
  <c r="T785" i="28"/>
  <c r="U785" i="28" s="1"/>
  <c r="S785" i="28"/>
  <c r="R785" i="28"/>
  <c r="Q785" i="28"/>
  <c r="W784" i="28"/>
  <c r="V784" i="28"/>
  <c r="T784" i="28"/>
  <c r="S784" i="28"/>
  <c r="U784" i="28" s="1"/>
  <c r="R784" i="28"/>
  <c r="Q784" i="28"/>
  <c r="W783" i="28"/>
  <c r="V783" i="28"/>
  <c r="T783" i="28"/>
  <c r="S783" i="28"/>
  <c r="R783" i="28"/>
  <c r="Q783" i="28"/>
  <c r="W782" i="28"/>
  <c r="V782" i="28"/>
  <c r="T782" i="28"/>
  <c r="S782" i="28"/>
  <c r="U782" i="28" s="1"/>
  <c r="R782" i="28"/>
  <c r="Q782" i="28"/>
  <c r="W781" i="28"/>
  <c r="V781" i="28"/>
  <c r="T781" i="28"/>
  <c r="U781" i="28" s="1"/>
  <c r="S781" i="28"/>
  <c r="R781" i="28"/>
  <c r="Q781" i="28"/>
  <c r="W780" i="28"/>
  <c r="V780" i="28"/>
  <c r="T780" i="28"/>
  <c r="S780" i="28"/>
  <c r="U780" i="28" s="1"/>
  <c r="R780" i="28"/>
  <c r="Q780" i="28"/>
  <c r="W779" i="28"/>
  <c r="V779" i="28"/>
  <c r="U779" i="28"/>
  <c r="T779" i="28"/>
  <c r="S779" i="28"/>
  <c r="R779" i="28"/>
  <c r="Q779" i="28"/>
  <c r="W778" i="28"/>
  <c r="V778" i="28"/>
  <c r="T778" i="28"/>
  <c r="U778" i="28" s="1"/>
  <c r="S778" i="28"/>
  <c r="R778" i="28"/>
  <c r="Q778" i="28"/>
  <c r="W777" i="28"/>
  <c r="V777" i="28"/>
  <c r="T777" i="28"/>
  <c r="S777" i="28"/>
  <c r="U777" i="28" s="1"/>
  <c r="R777" i="28"/>
  <c r="Q777" i="28"/>
  <c r="W776" i="28"/>
  <c r="V776" i="28"/>
  <c r="T776" i="28"/>
  <c r="S776" i="28"/>
  <c r="U776" i="28" s="1"/>
  <c r="R776" i="28"/>
  <c r="Q776" i="28"/>
  <c r="W775" i="28"/>
  <c r="V775" i="28"/>
  <c r="T775" i="28"/>
  <c r="S775" i="28"/>
  <c r="R775" i="28"/>
  <c r="Q775" i="28"/>
  <c r="W774" i="28"/>
  <c r="V774" i="28"/>
  <c r="T774" i="28"/>
  <c r="S774" i="28"/>
  <c r="U774" i="28" s="1"/>
  <c r="R774" i="28"/>
  <c r="Q774" i="28"/>
  <c r="W773" i="28"/>
  <c r="V773" i="28"/>
  <c r="T773" i="28"/>
  <c r="U773" i="28" s="1"/>
  <c r="S773" i="28"/>
  <c r="R773" i="28"/>
  <c r="Q773" i="28"/>
  <c r="W772" i="28"/>
  <c r="V772" i="28"/>
  <c r="T772" i="28"/>
  <c r="S772" i="28"/>
  <c r="U772" i="28" s="1"/>
  <c r="R772" i="28"/>
  <c r="Q772" i="28"/>
  <c r="W771" i="28"/>
  <c r="V771" i="28"/>
  <c r="U771" i="28"/>
  <c r="T771" i="28"/>
  <c r="S771" i="28"/>
  <c r="R771" i="28"/>
  <c r="Q771" i="28"/>
  <c r="W770" i="28"/>
  <c r="V770" i="28"/>
  <c r="U770" i="28"/>
  <c r="T770" i="28"/>
  <c r="S770" i="28"/>
  <c r="R770" i="28"/>
  <c r="Q770" i="28"/>
  <c r="W769" i="28"/>
  <c r="V769" i="28"/>
  <c r="T769" i="28"/>
  <c r="U769" i="28" s="1"/>
  <c r="S769" i="28"/>
  <c r="R769" i="28"/>
  <c r="Q769" i="28"/>
  <c r="W768" i="28"/>
  <c r="V768" i="28"/>
  <c r="T768" i="28"/>
  <c r="S768" i="28"/>
  <c r="U768" i="28" s="1"/>
  <c r="R768" i="28"/>
  <c r="Q768" i="28"/>
  <c r="W767" i="28"/>
  <c r="V767" i="28"/>
  <c r="T767" i="28"/>
  <c r="S767" i="28"/>
  <c r="R767" i="28"/>
  <c r="Q767" i="28"/>
  <c r="W766" i="28"/>
  <c r="V766" i="28"/>
  <c r="T766" i="28"/>
  <c r="S766" i="28"/>
  <c r="U766" i="28" s="1"/>
  <c r="R766" i="28"/>
  <c r="Q766" i="28"/>
  <c r="W765" i="28"/>
  <c r="V765" i="28"/>
  <c r="T765" i="28"/>
  <c r="U765" i="28" s="1"/>
  <c r="S765" i="28"/>
  <c r="R765" i="28"/>
  <c r="Q765" i="28"/>
  <c r="W764" i="28"/>
  <c r="V764" i="28"/>
  <c r="T764" i="28"/>
  <c r="S764" i="28"/>
  <c r="U764" i="28" s="1"/>
  <c r="R764" i="28"/>
  <c r="Q764" i="28"/>
  <c r="W763" i="28"/>
  <c r="V763" i="28"/>
  <c r="U763" i="28"/>
  <c r="T763" i="28"/>
  <c r="S763" i="28"/>
  <c r="R763" i="28"/>
  <c r="Q763" i="28"/>
  <c r="W762" i="28"/>
  <c r="V762" i="28"/>
  <c r="T762" i="28"/>
  <c r="U762" i="28" s="1"/>
  <c r="S762" i="28"/>
  <c r="R762" i="28"/>
  <c r="Q762" i="28"/>
  <c r="W761" i="28"/>
  <c r="V761" i="28"/>
  <c r="T761" i="28"/>
  <c r="S761" i="28"/>
  <c r="U761" i="28" s="1"/>
  <c r="R761" i="28"/>
  <c r="Q761" i="28"/>
  <c r="W760" i="28"/>
  <c r="V760" i="28"/>
  <c r="T760" i="28"/>
  <c r="S760" i="28"/>
  <c r="U760" i="28" s="1"/>
  <c r="R760" i="28"/>
  <c r="Q760" i="28"/>
  <c r="W759" i="28"/>
  <c r="V759" i="28"/>
  <c r="T759" i="28"/>
  <c r="S759" i="28"/>
  <c r="R759" i="28"/>
  <c r="Q759" i="28"/>
  <c r="W758" i="28"/>
  <c r="V758" i="28"/>
  <c r="T758" i="28"/>
  <c r="S758" i="28"/>
  <c r="U758" i="28" s="1"/>
  <c r="R758" i="28"/>
  <c r="Q758" i="28"/>
  <c r="W757" i="28"/>
  <c r="V757" i="28"/>
  <c r="T757" i="28"/>
  <c r="U757" i="28" s="1"/>
  <c r="S757" i="28"/>
  <c r="R757" i="28"/>
  <c r="Q757" i="28"/>
  <c r="W756" i="28"/>
  <c r="V756" i="28"/>
  <c r="T756" i="28"/>
  <c r="S756" i="28"/>
  <c r="U756" i="28" s="1"/>
  <c r="R756" i="28"/>
  <c r="Q756" i="28"/>
  <c r="W755" i="28"/>
  <c r="V755" i="28"/>
  <c r="U755" i="28"/>
  <c r="T755" i="28"/>
  <c r="S755" i="28"/>
  <c r="R755" i="28"/>
  <c r="Q755" i="28"/>
  <c r="W754" i="28"/>
  <c r="V754" i="28"/>
  <c r="U754" i="28"/>
  <c r="T754" i="28"/>
  <c r="S754" i="28"/>
  <c r="R754" i="28"/>
  <c r="Q754" i="28"/>
  <c r="W753" i="28"/>
  <c r="V753" i="28"/>
  <c r="T753" i="28"/>
  <c r="U753" i="28" s="1"/>
  <c r="S753" i="28"/>
  <c r="R753" i="28"/>
  <c r="Q753" i="28"/>
  <c r="W752" i="28"/>
  <c r="V752" i="28"/>
  <c r="T752" i="28"/>
  <c r="S752" i="28"/>
  <c r="U752" i="28" s="1"/>
  <c r="R752" i="28"/>
  <c r="Q752" i="28"/>
  <c r="W751" i="28"/>
  <c r="V751" i="28"/>
  <c r="T751" i="28"/>
  <c r="S751" i="28"/>
  <c r="R751" i="28"/>
  <c r="Q751" i="28"/>
  <c r="W750" i="28"/>
  <c r="V750" i="28"/>
  <c r="T750" i="28"/>
  <c r="S750" i="28"/>
  <c r="U750" i="28" s="1"/>
  <c r="R750" i="28"/>
  <c r="Q750" i="28"/>
  <c r="W749" i="28"/>
  <c r="V749" i="28"/>
  <c r="T749" i="28"/>
  <c r="U749" i="28" s="1"/>
  <c r="S749" i="28"/>
  <c r="R749" i="28"/>
  <c r="Q749" i="28"/>
  <c r="W748" i="28"/>
  <c r="V748" i="28"/>
  <c r="T748" i="28"/>
  <c r="S748" i="28"/>
  <c r="U748" i="28" s="1"/>
  <c r="R748" i="28"/>
  <c r="Q748" i="28"/>
  <c r="W747" i="28"/>
  <c r="V747" i="28"/>
  <c r="U747" i="28"/>
  <c r="T747" i="28"/>
  <c r="S747" i="28"/>
  <c r="R747" i="28"/>
  <c r="Q747" i="28"/>
  <c r="W746" i="28"/>
  <c r="V746" i="28"/>
  <c r="T746" i="28"/>
  <c r="U746" i="28" s="1"/>
  <c r="S746" i="28"/>
  <c r="R746" i="28"/>
  <c r="Q746" i="28"/>
  <c r="W745" i="28"/>
  <c r="V745" i="28"/>
  <c r="T745" i="28"/>
  <c r="S745" i="28"/>
  <c r="U745" i="28" s="1"/>
  <c r="R745" i="28"/>
  <c r="Q745" i="28"/>
  <c r="W744" i="28"/>
  <c r="V744" i="28"/>
  <c r="T744" i="28"/>
  <c r="S744" i="28"/>
  <c r="U744" i="28" s="1"/>
  <c r="R744" i="28"/>
  <c r="Q744" i="28"/>
  <c r="W743" i="28"/>
  <c r="V743" i="28"/>
  <c r="T743" i="28"/>
  <c r="S743" i="28"/>
  <c r="R743" i="28"/>
  <c r="Q743" i="28"/>
  <c r="W742" i="28"/>
  <c r="V742" i="28"/>
  <c r="T742" i="28"/>
  <c r="S742" i="28"/>
  <c r="U742" i="28" s="1"/>
  <c r="R742" i="28"/>
  <c r="Q742" i="28"/>
  <c r="W741" i="28"/>
  <c r="V741" i="28"/>
  <c r="T741" i="28"/>
  <c r="U741" i="28" s="1"/>
  <c r="S741" i="28"/>
  <c r="R741" i="28"/>
  <c r="Q741" i="28"/>
  <c r="W740" i="28"/>
  <c r="V740" i="28"/>
  <c r="T740" i="28"/>
  <c r="S740" i="28"/>
  <c r="U740" i="28" s="1"/>
  <c r="R740" i="28"/>
  <c r="Q740" i="28"/>
  <c r="W739" i="28"/>
  <c r="V739" i="28"/>
  <c r="U739" i="28"/>
  <c r="T739" i="28"/>
  <c r="S739" i="28"/>
  <c r="R739" i="28"/>
  <c r="Q739" i="28"/>
  <c r="W738" i="28"/>
  <c r="V738" i="28"/>
  <c r="U738" i="28"/>
  <c r="T738" i="28"/>
  <c r="S738" i="28"/>
  <c r="R738" i="28"/>
  <c r="Q738" i="28"/>
  <c r="W737" i="28"/>
  <c r="V737" i="28"/>
  <c r="T737" i="28"/>
  <c r="U737" i="28" s="1"/>
  <c r="S737" i="28"/>
  <c r="R737" i="28"/>
  <c r="Q737" i="28"/>
  <c r="W736" i="28"/>
  <c r="V736" i="28"/>
  <c r="T736" i="28"/>
  <c r="S736" i="28"/>
  <c r="U736" i="28" s="1"/>
  <c r="R736" i="28"/>
  <c r="Q736" i="28"/>
  <c r="W735" i="28"/>
  <c r="V735" i="28"/>
  <c r="T735" i="28"/>
  <c r="S735" i="28"/>
  <c r="R735" i="28"/>
  <c r="Q735" i="28"/>
  <c r="W734" i="28"/>
  <c r="V734" i="28"/>
  <c r="T734" i="28"/>
  <c r="S734" i="28"/>
  <c r="U734" i="28" s="1"/>
  <c r="R734" i="28"/>
  <c r="Q734" i="28"/>
  <c r="W733" i="28"/>
  <c r="V733" i="28"/>
  <c r="T733" i="28"/>
  <c r="U733" i="28" s="1"/>
  <c r="S733" i="28"/>
  <c r="R733" i="28"/>
  <c r="Q733" i="28"/>
  <c r="W732" i="28"/>
  <c r="V732" i="28"/>
  <c r="T732" i="28"/>
  <c r="S732" i="28"/>
  <c r="U732" i="28" s="1"/>
  <c r="R732" i="28"/>
  <c r="Q732" i="28"/>
  <c r="W731" i="28"/>
  <c r="V731" i="28"/>
  <c r="U731" i="28"/>
  <c r="T731" i="28"/>
  <c r="S731" i="28"/>
  <c r="R731" i="28"/>
  <c r="Q731" i="28"/>
  <c r="W730" i="28"/>
  <c r="V730" i="28"/>
  <c r="T730" i="28"/>
  <c r="U730" i="28" s="1"/>
  <c r="S730" i="28"/>
  <c r="R730" i="28"/>
  <c r="Q730" i="28"/>
  <c r="W729" i="28"/>
  <c r="V729" i="28"/>
  <c r="T729" i="28"/>
  <c r="S729" i="28"/>
  <c r="U729" i="28" s="1"/>
  <c r="R729" i="28"/>
  <c r="Q729" i="28"/>
  <c r="W728" i="28"/>
  <c r="V728" i="28"/>
  <c r="T728" i="28"/>
  <c r="S728" i="28"/>
  <c r="U728" i="28" s="1"/>
  <c r="R728" i="28"/>
  <c r="Q728" i="28"/>
  <c r="W727" i="28"/>
  <c r="V727" i="28"/>
  <c r="T727" i="28"/>
  <c r="S727" i="28"/>
  <c r="R727" i="28"/>
  <c r="Q727" i="28"/>
  <c r="W726" i="28"/>
  <c r="V726" i="28"/>
  <c r="T726" i="28"/>
  <c r="S726" i="28"/>
  <c r="U726" i="28" s="1"/>
  <c r="R726" i="28"/>
  <c r="Q726" i="28"/>
  <c r="W725" i="28"/>
  <c r="V725" i="28"/>
  <c r="T725" i="28"/>
  <c r="U725" i="28" s="1"/>
  <c r="S725" i="28"/>
  <c r="R725" i="28"/>
  <c r="Q725" i="28"/>
  <c r="W724" i="28"/>
  <c r="V724" i="28"/>
  <c r="T724" i="28"/>
  <c r="S724" i="28"/>
  <c r="U724" i="28" s="1"/>
  <c r="R724" i="28"/>
  <c r="Q724" i="28"/>
  <c r="W723" i="28"/>
  <c r="V723" i="28"/>
  <c r="U723" i="28"/>
  <c r="T723" i="28"/>
  <c r="S723" i="28"/>
  <c r="R723" i="28"/>
  <c r="Q723" i="28"/>
  <c r="W722" i="28"/>
  <c r="V722" i="28"/>
  <c r="U722" i="28"/>
  <c r="T722" i="28"/>
  <c r="S722" i="28"/>
  <c r="R722" i="28"/>
  <c r="Q722" i="28"/>
  <c r="W721" i="28"/>
  <c r="V721" i="28"/>
  <c r="T721" i="28"/>
  <c r="U721" i="28" s="1"/>
  <c r="S721" i="28"/>
  <c r="R721" i="28"/>
  <c r="Q721" i="28"/>
  <c r="W720" i="28"/>
  <c r="V720" i="28"/>
  <c r="T720" i="28"/>
  <c r="S720" i="28"/>
  <c r="U720" i="28" s="1"/>
  <c r="R720" i="28"/>
  <c r="Q720" i="28"/>
  <c r="W719" i="28"/>
  <c r="V719" i="28"/>
  <c r="T719" i="28"/>
  <c r="S719" i="28"/>
  <c r="R719" i="28"/>
  <c r="Q719" i="28"/>
  <c r="W718" i="28"/>
  <c r="V718" i="28"/>
  <c r="T718" i="28"/>
  <c r="S718" i="28"/>
  <c r="U718" i="28" s="1"/>
  <c r="R718" i="28"/>
  <c r="Q718" i="28"/>
  <c r="W717" i="28"/>
  <c r="V717" i="28"/>
  <c r="T717" i="28"/>
  <c r="U717" i="28" s="1"/>
  <c r="S717" i="28"/>
  <c r="R717" i="28"/>
  <c r="Q717" i="28"/>
  <c r="W716" i="28"/>
  <c r="V716" i="28"/>
  <c r="T716" i="28"/>
  <c r="S716" i="28"/>
  <c r="U716" i="28" s="1"/>
  <c r="R716" i="28"/>
  <c r="Q716" i="28"/>
  <c r="W715" i="28"/>
  <c r="V715" i="28"/>
  <c r="U715" i="28"/>
  <c r="T715" i="28"/>
  <c r="S715" i="28"/>
  <c r="R715" i="28"/>
  <c r="Q715" i="28"/>
  <c r="W714" i="28"/>
  <c r="V714" i="28"/>
  <c r="T714" i="28"/>
  <c r="U714" i="28" s="1"/>
  <c r="S714" i="28"/>
  <c r="R714" i="28"/>
  <c r="Q714" i="28"/>
  <c r="W713" i="28"/>
  <c r="V713" i="28"/>
  <c r="T713" i="28"/>
  <c r="S713" i="28"/>
  <c r="U713" i="28" s="1"/>
  <c r="R713" i="28"/>
  <c r="Q713" i="28"/>
  <c r="W712" i="28"/>
  <c r="V712" i="28"/>
  <c r="T712" i="28"/>
  <c r="S712" i="28"/>
  <c r="U712" i="28" s="1"/>
  <c r="R712" i="28"/>
  <c r="Q712" i="28"/>
  <c r="W711" i="28"/>
  <c r="V711" i="28"/>
  <c r="T711" i="28"/>
  <c r="S711" i="28"/>
  <c r="R711" i="28"/>
  <c r="Q711" i="28"/>
  <c r="W710" i="28"/>
  <c r="V710" i="28"/>
  <c r="T710" i="28"/>
  <c r="S710" i="28"/>
  <c r="U710" i="28" s="1"/>
  <c r="R710" i="28"/>
  <c r="Q710" i="28"/>
  <c r="W709" i="28"/>
  <c r="V709" i="28"/>
  <c r="T709" i="28"/>
  <c r="U709" i="28" s="1"/>
  <c r="S709" i="28"/>
  <c r="R709" i="28"/>
  <c r="Q709" i="28"/>
  <c r="W708" i="28"/>
  <c r="V708" i="28"/>
  <c r="T708" i="28"/>
  <c r="S708" i="28"/>
  <c r="U708" i="28" s="1"/>
  <c r="R708" i="28"/>
  <c r="Q708" i="28"/>
  <c r="W707" i="28"/>
  <c r="V707" i="28"/>
  <c r="U707" i="28"/>
  <c r="T707" i="28"/>
  <c r="S707" i="28"/>
  <c r="R707" i="28"/>
  <c r="Q707" i="28"/>
  <c r="W706" i="28"/>
  <c r="V706" i="28"/>
  <c r="U706" i="28"/>
  <c r="T706" i="28"/>
  <c r="S706" i="28"/>
  <c r="R706" i="28"/>
  <c r="Q706" i="28"/>
  <c r="W705" i="28"/>
  <c r="V705" i="28"/>
  <c r="T705" i="28"/>
  <c r="U705" i="28" s="1"/>
  <c r="S705" i="28"/>
  <c r="R705" i="28"/>
  <c r="Q705" i="28"/>
  <c r="W704" i="28"/>
  <c r="V704" i="28"/>
  <c r="T704" i="28"/>
  <c r="S704" i="28"/>
  <c r="U704" i="28" s="1"/>
  <c r="R704" i="28"/>
  <c r="Q704" i="28"/>
  <c r="W703" i="28"/>
  <c r="V703" i="28"/>
  <c r="T703" i="28"/>
  <c r="S703" i="28"/>
  <c r="R703" i="28"/>
  <c r="Q703" i="28"/>
  <c r="W702" i="28"/>
  <c r="V702" i="28"/>
  <c r="T702" i="28"/>
  <c r="S702" i="28"/>
  <c r="U702" i="28" s="1"/>
  <c r="R702" i="28"/>
  <c r="Q702" i="28"/>
  <c r="W701" i="28"/>
  <c r="V701" i="28"/>
  <c r="T701" i="28"/>
  <c r="U701" i="28" s="1"/>
  <c r="S701" i="28"/>
  <c r="R701" i="28"/>
  <c r="Q701" i="28"/>
  <c r="W700" i="28"/>
  <c r="V700" i="28"/>
  <c r="T700" i="28"/>
  <c r="S700" i="28"/>
  <c r="U700" i="28" s="1"/>
  <c r="R700" i="28"/>
  <c r="Q700" i="28"/>
  <c r="W699" i="28"/>
  <c r="V699" i="28"/>
  <c r="U699" i="28"/>
  <c r="T699" i="28"/>
  <c r="S699" i="28"/>
  <c r="R699" i="28"/>
  <c r="Q699" i="28"/>
  <c r="W698" i="28"/>
  <c r="V698" i="28"/>
  <c r="T698" i="28"/>
  <c r="U698" i="28" s="1"/>
  <c r="S698" i="28"/>
  <c r="R698" i="28"/>
  <c r="Q698" i="28"/>
  <c r="W697" i="28"/>
  <c r="V697" i="28"/>
  <c r="T697" i="28"/>
  <c r="S697" i="28"/>
  <c r="U697" i="28" s="1"/>
  <c r="R697" i="28"/>
  <c r="Q697" i="28"/>
  <c r="W696" i="28"/>
  <c r="V696" i="28"/>
  <c r="T696" i="28"/>
  <c r="S696" i="28"/>
  <c r="U696" i="28" s="1"/>
  <c r="R696" i="28"/>
  <c r="Q696" i="28"/>
  <c r="W695" i="28"/>
  <c r="V695" i="28"/>
  <c r="T695" i="28"/>
  <c r="S695" i="28"/>
  <c r="R695" i="28"/>
  <c r="Q695" i="28"/>
  <c r="W694" i="28"/>
  <c r="V694" i="28"/>
  <c r="T694" i="28"/>
  <c r="S694" i="28"/>
  <c r="U694" i="28" s="1"/>
  <c r="R694" i="28"/>
  <c r="Q694" i="28"/>
  <c r="W693" i="28"/>
  <c r="V693" i="28"/>
  <c r="T693" i="28"/>
  <c r="U693" i="28" s="1"/>
  <c r="S693" i="28"/>
  <c r="R693" i="28"/>
  <c r="Q693" i="28"/>
  <c r="W692" i="28"/>
  <c r="V692" i="28"/>
  <c r="T692" i="28"/>
  <c r="S692" i="28"/>
  <c r="U692" i="28" s="1"/>
  <c r="R692" i="28"/>
  <c r="Q692" i="28"/>
  <c r="W691" i="28"/>
  <c r="V691" i="28"/>
  <c r="U691" i="28"/>
  <c r="T691" i="28"/>
  <c r="S691" i="28"/>
  <c r="R691" i="28"/>
  <c r="Q691" i="28"/>
  <c r="W690" i="28"/>
  <c r="V690" i="28"/>
  <c r="U690" i="28"/>
  <c r="T690" i="28"/>
  <c r="S690" i="28"/>
  <c r="R690" i="28"/>
  <c r="Q690" i="28"/>
  <c r="W689" i="28"/>
  <c r="V689" i="28"/>
  <c r="T689" i="28"/>
  <c r="U689" i="28" s="1"/>
  <c r="S689" i="28"/>
  <c r="R689" i="28"/>
  <c r="Q689" i="28"/>
  <c r="W688" i="28"/>
  <c r="V688" i="28"/>
  <c r="T688" i="28"/>
  <c r="S688" i="28"/>
  <c r="U688" i="28" s="1"/>
  <c r="R688" i="28"/>
  <c r="Q688" i="28"/>
  <c r="W687" i="28"/>
  <c r="V687" i="28"/>
  <c r="T687" i="28"/>
  <c r="S687" i="28"/>
  <c r="R687" i="28"/>
  <c r="Q687" i="28"/>
  <c r="W686" i="28"/>
  <c r="V686" i="28"/>
  <c r="T686" i="28"/>
  <c r="S686" i="28"/>
  <c r="U686" i="28" s="1"/>
  <c r="R686" i="28"/>
  <c r="Q686" i="28"/>
  <c r="W685" i="28"/>
  <c r="V685" i="28"/>
  <c r="T685" i="28"/>
  <c r="U685" i="28" s="1"/>
  <c r="S685" i="28"/>
  <c r="R685" i="28"/>
  <c r="Q685" i="28"/>
  <c r="W684" i="28"/>
  <c r="V684" i="28"/>
  <c r="T684" i="28"/>
  <c r="S684" i="28"/>
  <c r="U684" i="28" s="1"/>
  <c r="R684" i="28"/>
  <c r="Q684" i="28"/>
  <c r="W683" i="28"/>
  <c r="V683" i="28"/>
  <c r="U683" i="28"/>
  <c r="T683" i="28"/>
  <c r="S683" i="28"/>
  <c r="R683" i="28"/>
  <c r="Q683" i="28"/>
  <c r="W682" i="28"/>
  <c r="V682" i="28"/>
  <c r="T682" i="28"/>
  <c r="U682" i="28" s="1"/>
  <c r="S682" i="28"/>
  <c r="R682" i="28"/>
  <c r="Q682" i="28"/>
  <c r="W681" i="28"/>
  <c r="V681" i="28"/>
  <c r="T681" i="28"/>
  <c r="S681" i="28"/>
  <c r="U681" i="28" s="1"/>
  <c r="R681" i="28"/>
  <c r="Q681" i="28"/>
  <c r="W680" i="28"/>
  <c r="V680" i="28"/>
  <c r="T680" i="28"/>
  <c r="S680" i="28"/>
  <c r="U680" i="28" s="1"/>
  <c r="R680" i="28"/>
  <c r="Q680" i="28"/>
  <c r="W679" i="28"/>
  <c r="V679" i="28"/>
  <c r="T679" i="28"/>
  <c r="S679" i="28"/>
  <c r="R679" i="28"/>
  <c r="Q679" i="28"/>
  <c r="W678" i="28"/>
  <c r="V678" i="28"/>
  <c r="T678" i="28"/>
  <c r="S678" i="28"/>
  <c r="U678" i="28" s="1"/>
  <c r="R678" i="28"/>
  <c r="Q678" i="28"/>
  <c r="W677" i="28"/>
  <c r="V677" i="28"/>
  <c r="T677" i="28"/>
  <c r="U677" i="28" s="1"/>
  <c r="S677" i="28"/>
  <c r="R677" i="28"/>
  <c r="Q677" i="28"/>
  <c r="W676" i="28"/>
  <c r="V676" i="28"/>
  <c r="T676" i="28"/>
  <c r="S676" i="28"/>
  <c r="U676" i="28" s="1"/>
  <c r="R676" i="28"/>
  <c r="Q676" i="28"/>
  <c r="W675" i="28"/>
  <c r="V675" i="28"/>
  <c r="U675" i="28"/>
  <c r="T675" i="28"/>
  <c r="S675" i="28"/>
  <c r="R675" i="28"/>
  <c r="Q675" i="28"/>
  <c r="W674" i="28"/>
  <c r="V674" i="28"/>
  <c r="U674" i="28"/>
  <c r="T674" i="28"/>
  <c r="S674" i="28"/>
  <c r="R674" i="28"/>
  <c r="Q674" i="28"/>
  <c r="W673" i="28"/>
  <c r="V673" i="28"/>
  <c r="T673" i="28"/>
  <c r="U673" i="28" s="1"/>
  <c r="S673" i="28"/>
  <c r="R673" i="28"/>
  <c r="Q673" i="28"/>
  <c r="W672" i="28"/>
  <c r="V672" i="28"/>
  <c r="T672" i="28"/>
  <c r="S672" i="28"/>
  <c r="U672" i="28" s="1"/>
  <c r="R672" i="28"/>
  <c r="Q672" i="28"/>
  <c r="W671" i="28"/>
  <c r="V671" i="28"/>
  <c r="T671" i="28"/>
  <c r="S671" i="28"/>
  <c r="R671" i="28"/>
  <c r="Q671" i="28"/>
  <c r="W670" i="28"/>
  <c r="V670" i="28"/>
  <c r="T670" i="28"/>
  <c r="S670" i="28"/>
  <c r="U670" i="28" s="1"/>
  <c r="R670" i="28"/>
  <c r="Q670" i="28"/>
  <c r="W669" i="28"/>
  <c r="V669" i="28"/>
  <c r="T669" i="28"/>
  <c r="U669" i="28" s="1"/>
  <c r="S669" i="28"/>
  <c r="R669" i="28"/>
  <c r="Q669" i="28"/>
  <c r="W668" i="28"/>
  <c r="V668" i="28"/>
  <c r="T668" i="28"/>
  <c r="S668" i="28"/>
  <c r="U668" i="28" s="1"/>
  <c r="R668" i="28"/>
  <c r="Q668" i="28"/>
  <c r="W667" i="28"/>
  <c r="V667" i="28"/>
  <c r="U667" i="28"/>
  <c r="T667" i="28"/>
  <c r="S667" i="28"/>
  <c r="R667" i="28"/>
  <c r="Q667" i="28"/>
  <c r="W666" i="28"/>
  <c r="V666" i="28"/>
  <c r="T666" i="28"/>
  <c r="U666" i="28" s="1"/>
  <c r="S666" i="28"/>
  <c r="R666" i="28"/>
  <c r="Q666" i="28"/>
  <c r="W665" i="28"/>
  <c r="V665" i="28"/>
  <c r="T665" i="28"/>
  <c r="S665" i="28"/>
  <c r="U665" i="28" s="1"/>
  <c r="R665" i="28"/>
  <c r="Q665" i="28"/>
  <c r="W664" i="28"/>
  <c r="V664" i="28"/>
  <c r="T664" i="28"/>
  <c r="S664" i="28"/>
  <c r="U664" i="28" s="1"/>
  <c r="R664" i="28"/>
  <c r="Q664" i="28"/>
  <c r="W663" i="28"/>
  <c r="V663" i="28"/>
  <c r="T663" i="28"/>
  <c r="S663" i="28"/>
  <c r="R663" i="28"/>
  <c r="Q663" i="28"/>
  <c r="W662" i="28"/>
  <c r="V662" i="28"/>
  <c r="T662" i="28"/>
  <c r="S662" i="28"/>
  <c r="U662" i="28" s="1"/>
  <c r="R662" i="28"/>
  <c r="Q662" i="28"/>
  <c r="W661" i="28"/>
  <c r="V661" i="28"/>
  <c r="T661" i="28"/>
  <c r="U661" i="28" s="1"/>
  <c r="S661" i="28"/>
  <c r="R661" i="28"/>
  <c r="Q661" i="28"/>
  <c r="W660" i="28"/>
  <c r="V660" i="28"/>
  <c r="T660" i="28"/>
  <c r="S660" i="28"/>
  <c r="U660" i="28" s="1"/>
  <c r="R660" i="28"/>
  <c r="Q660" i="28"/>
  <c r="W659" i="28"/>
  <c r="V659" i="28"/>
  <c r="U659" i="28"/>
  <c r="T659" i="28"/>
  <c r="S659" i="28"/>
  <c r="R659" i="28"/>
  <c r="Q659" i="28"/>
  <c r="W658" i="28"/>
  <c r="V658" i="28"/>
  <c r="U658" i="28"/>
  <c r="T658" i="28"/>
  <c r="S658" i="28"/>
  <c r="R658" i="28"/>
  <c r="Q658" i="28"/>
  <c r="W657" i="28"/>
  <c r="V657" i="28"/>
  <c r="T657" i="28"/>
  <c r="U657" i="28" s="1"/>
  <c r="S657" i="28"/>
  <c r="R657" i="28"/>
  <c r="Q657" i="28"/>
  <c r="W656" i="28"/>
  <c r="V656" i="28"/>
  <c r="T656" i="28"/>
  <c r="S656" i="28"/>
  <c r="U656" i="28" s="1"/>
  <c r="R656" i="28"/>
  <c r="Q656" i="28"/>
  <c r="W655" i="28"/>
  <c r="V655" i="28"/>
  <c r="T655" i="28"/>
  <c r="S655" i="28"/>
  <c r="R655" i="28"/>
  <c r="Q655" i="28"/>
  <c r="W654" i="28"/>
  <c r="V654" i="28"/>
  <c r="T654" i="28"/>
  <c r="S654" i="28"/>
  <c r="U654" i="28" s="1"/>
  <c r="R654" i="28"/>
  <c r="Q654" i="28"/>
  <c r="W653" i="28"/>
  <c r="V653" i="28"/>
  <c r="T653" i="28"/>
  <c r="U653" i="28" s="1"/>
  <c r="S653" i="28"/>
  <c r="R653" i="28"/>
  <c r="Q653" i="28"/>
  <c r="W652" i="28"/>
  <c r="V652" i="28"/>
  <c r="T652" i="28"/>
  <c r="S652" i="28"/>
  <c r="U652" i="28" s="1"/>
  <c r="R652" i="28"/>
  <c r="Q652" i="28"/>
  <c r="W651" i="28"/>
  <c r="V651" i="28"/>
  <c r="U651" i="28"/>
  <c r="T651" i="28"/>
  <c r="S651" i="28"/>
  <c r="R651" i="28"/>
  <c r="Q651" i="28"/>
  <c r="W650" i="28"/>
  <c r="V650" i="28"/>
  <c r="U650" i="28"/>
  <c r="T650" i="28"/>
  <c r="S650" i="28"/>
  <c r="R650" i="28"/>
  <c r="Q650" i="28"/>
  <c r="W649" i="28"/>
  <c r="V649" i="28"/>
  <c r="T649" i="28"/>
  <c r="U649" i="28" s="1"/>
  <c r="S649" i="28"/>
  <c r="R649" i="28"/>
  <c r="Q649" i="28"/>
  <c r="W648" i="28"/>
  <c r="V648" i="28"/>
  <c r="T648" i="28"/>
  <c r="S648" i="28"/>
  <c r="U648" i="28" s="1"/>
  <c r="R648" i="28"/>
  <c r="Q648" i="28"/>
  <c r="W647" i="28"/>
  <c r="V647" i="28"/>
  <c r="T647" i="28"/>
  <c r="S647" i="28"/>
  <c r="U647" i="28" s="1"/>
  <c r="R647" i="28"/>
  <c r="Q647" i="28"/>
  <c r="W646" i="28"/>
  <c r="V646" i="28"/>
  <c r="U646" i="28"/>
  <c r="T646" i="28"/>
  <c r="S646" i="28"/>
  <c r="R646" i="28"/>
  <c r="Q646" i="28"/>
  <c r="W645" i="28"/>
  <c r="V645" i="28"/>
  <c r="T645" i="28"/>
  <c r="U645" i="28" s="1"/>
  <c r="S645" i="28"/>
  <c r="R645" i="28"/>
  <c r="Q645" i="28"/>
  <c r="W644" i="28"/>
  <c r="V644" i="28"/>
  <c r="T644" i="28"/>
  <c r="S644" i="28"/>
  <c r="U644" i="28" s="1"/>
  <c r="R644" i="28"/>
  <c r="Q644" i="28"/>
  <c r="W643" i="28"/>
  <c r="V643" i="28"/>
  <c r="U643" i="28"/>
  <c r="T643" i="28"/>
  <c r="S643" i="28"/>
  <c r="R643" i="28"/>
  <c r="Q643" i="28"/>
  <c r="W642" i="28"/>
  <c r="V642" i="28"/>
  <c r="T642" i="28"/>
  <c r="U642" i="28" s="1"/>
  <c r="S642" i="28"/>
  <c r="R642" i="28"/>
  <c r="Q642" i="28"/>
  <c r="W641" i="28"/>
  <c r="V641" i="28"/>
  <c r="T641" i="28"/>
  <c r="S641" i="28"/>
  <c r="U641" i="28" s="1"/>
  <c r="R641" i="28"/>
  <c r="Q641" i="28"/>
  <c r="W640" i="28"/>
  <c r="V640" i="28"/>
  <c r="U640" i="28"/>
  <c r="T640" i="28"/>
  <c r="S640" i="28"/>
  <c r="R640" i="28"/>
  <c r="Q640" i="28"/>
  <c r="W639" i="28"/>
  <c r="V639" i="28"/>
  <c r="T639" i="28"/>
  <c r="S639" i="28"/>
  <c r="U639" i="28" s="1"/>
  <c r="R639" i="28"/>
  <c r="Q639" i="28"/>
  <c r="W638" i="28"/>
  <c r="V638" i="28"/>
  <c r="U638" i="28"/>
  <c r="T638" i="28"/>
  <c r="S638" i="28"/>
  <c r="R638" i="28"/>
  <c r="Q638" i="28"/>
  <c r="W637" i="28"/>
  <c r="V637" i="28"/>
  <c r="T637" i="28"/>
  <c r="U637" i="28" s="1"/>
  <c r="S637" i="28"/>
  <c r="R637" i="28"/>
  <c r="Q637" i="28"/>
  <c r="W636" i="28"/>
  <c r="V636" i="28"/>
  <c r="T636" i="28"/>
  <c r="S636" i="28"/>
  <c r="U636" i="28" s="1"/>
  <c r="R636" i="28"/>
  <c r="Q636" i="28"/>
  <c r="W635" i="28"/>
  <c r="V635" i="28"/>
  <c r="U635" i="28"/>
  <c r="T635" i="28"/>
  <c r="S635" i="28"/>
  <c r="R635" i="28"/>
  <c r="Q635" i="28"/>
  <c r="W634" i="28"/>
  <c r="V634" i="28"/>
  <c r="T634" i="28"/>
  <c r="U634" i="28" s="1"/>
  <c r="S634" i="28"/>
  <c r="R634" i="28"/>
  <c r="Q634" i="28"/>
  <c r="W633" i="28"/>
  <c r="V633" i="28"/>
  <c r="T633" i="28"/>
  <c r="S633" i="28"/>
  <c r="U633" i="28" s="1"/>
  <c r="R633" i="28"/>
  <c r="Q633" i="28"/>
  <c r="W632" i="28"/>
  <c r="V632" i="28"/>
  <c r="U632" i="28"/>
  <c r="T632" i="28"/>
  <c r="S632" i="28"/>
  <c r="R632" i="28"/>
  <c r="Q632" i="28"/>
  <c r="W631" i="28"/>
  <c r="V631" i="28"/>
  <c r="T631" i="28"/>
  <c r="S631" i="28"/>
  <c r="U631" i="28" s="1"/>
  <c r="R631" i="28"/>
  <c r="Q631" i="28"/>
  <c r="W630" i="28"/>
  <c r="V630" i="28"/>
  <c r="T630" i="28"/>
  <c r="S630" i="28"/>
  <c r="U630" i="28" s="1"/>
  <c r="R630" i="28"/>
  <c r="Q630" i="28"/>
  <c r="W629" i="28"/>
  <c r="V629" i="28"/>
  <c r="T629" i="28"/>
  <c r="U629" i="28" s="1"/>
  <c r="S629" i="28"/>
  <c r="R629" i="28"/>
  <c r="Q629" i="28"/>
  <c r="W628" i="28"/>
  <c r="V628" i="28"/>
  <c r="T628" i="28"/>
  <c r="S628" i="28"/>
  <c r="U628" i="28" s="1"/>
  <c r="R628" i="28"/>
  <c r="Q628" i="28"/>
  <c r="W627" i="28"/>
  <c r="V627" i="28"/>
  <c r="U627" i="28"/>
  <c r="T627" i="28"/>
  <c r="S627" i="28"/>
  <c r="R627" i="28"/>
  <c r="Q627" i="28"/>
  <c r="W626" i="28"/>
  <c r="V626" i="28"/>
  <c r="T626" i="28"/>
  <c r="U626" i="28" s="1"/>
  <c r="S626" i="28"/>
  <c r="R626" i="28"/>
  <c r="Q626" i="28"/>
  <c r="W625" i="28"/>
  <c r="V625" i="28"/>
  <c r="T625" i="28"/>
  <c r="S625" i="28"/>
  <c r="U625" i="28" s="1"/>
  <c r="R625" i="28"/>
  <c r="Q625" i="28"/>
  <c r="W624" i="28"/>
  <c r="V624" i="28"/>
  <c r="T624" i="28"/>
  <c r="S624" i="28"/>
  <c r="U624" i="28" s="1"/>
  <c r="R624" i="28"/>
  <c r="Q624" i="28"/>
  <c r="W623" i="28"/>
  <c r="V623" i="28"/>
  <c r="T623" i="28"/>
  <c r="S623" i="28"/>
  <c r="R623" i="28"/>
  <c r="Q623" i="28"/>
  <c r="W622" i="28"/>
  <c r="V622" i="28"/>
  <c r="U622" i="28"/>
  <c r="T622" i="28"/>
  <c r="S622" i="28"/>
  <c r="R622" i="28"/>
  <c r="Q622" i="28"/>
  <c r="W621" i="28"/>
  <c r="V621" i="28"/>
  <c r="T621" i="28"/>
  <c r="U621" i="28" s="1"/>
  <c r="S621" i="28"/>
  <c r="R621" i="28"/>
  <c r="Q621" i="28"/>
  <c r="W620" i="28"/>
  <c r="V620" i="28"/>
  <c r="T620" i="28"/>
  <c r="S620" i="28"/>
  <c r="U620" i="28" s="1"/>
  <c r="R620" i="28"/>
  <c r="Q620" i="28"/>
  <c r="W619" i="28"/>
  <c r="V619" i="28"/>
  <c r="U619" i="28"/>
  <c r="T619" i="28"/>
  <c r="S619" i="28"/>
  <c r="R619" i="28"/>
  <c r="Q619" i="28"/>
  <c r="W618" i="28"/>
  <c r="V618" i="28"/>
  <c r="U618" i="28"/>
  <c r="T618" i="28"/>
  <c r="S618" i="28"/>
  <c r="R618" i="28"/>
  <c r="Q618" i="28"/>
  <c r="W617" i="28"/>
  <c r="V617" i="28"/>
  <c r="U617" i="28"/>
  <c r="T617" i="28"/>
  <c r="S617" i="28"/>
  <c r="R617" i="28"/>
  <c r="Q617" i="28"/>
  <c r="W616" i="28"/>
  <c r="V616" i="28"/>
  <c r="T616" i="28"/>
  <c r="U616" i="28" s="1"/>
  <c r="S616" i="28"/>
  <c r="R616" i="28"/>
  <c r="Q616" i="28"/>
  <c r="W615" i="28"/>
  <c r="V615" i="28"/>
  <c r="T615" i="28"/>
  <c r="S615" i="28"/>
  <c r="R615" i="28"/>
  <c r="Q615" i="28"/>
  <c r="W614" i="28"/>
  <c r="V614" i="28"/>
  <c r="T614" i="28"/>
  <c r="S614" i="28"/>
  <c r="U614" i="28" s="1"/>
  <c r="R614" i="28"/>
  <c r="Q614" i="28"/>
  <c r="W613" i="28"/>
  <c r="V613" i="28"/>
  <c r="T613" i="28"/>
  <c r="U613" i="28" s="1"/>
  <c r="S613" i="28"/>
  <c r="R613" i="28"/>
  <c r="Q613" i="28"/>
  <c r="W612" i="28"/>
  <c r="V612" i="28"/>
  <c r="T612" i="28"/>
  <c r="S612" i="28"/>
  <c r="U612" i="28" s="1"/>
  <c r="R612" i="28"/>
  <c r="Q612" i="28"/>
  <c r="W611" i="28"/>
  <c r="V611" i="28"/>
  <c r="U611" i="28"/>
  <c r="T611" i="28"/>
  <c r="S611" i="28"/>
  <c r="R611" i="28"/>
  <c r="Q611" i="28"/>
  <c r="W610" i="28"/>
  <c r="V610" i="28"/>
  <c r="U610" i="28"/>
  <c r="T610" i="28"/>
  <c r="S610" i="28"/>
  <c r="R610" i="28"/>
  <c r="Q610" i="28"/>
  <c r="W609" i="28"/>
  <c r="V609" i="28"/>
  <c r="U609" i="28"/>
  <c r="T609" i="28"/>
  <c r="S609" i="28"/>
  <c r="R609" i="28"/>
  <c r="Q609" i="28"/>
  <c r="W608" i="28"/>
  <c r="V608" i="28"/>
  <c r="T608" i="28"/>
  <c r="S608" i="28"/>
  <c r="U608" i="28" s="1"/>
  <c r="R608" i="28"/>
  <c r="Q608" i="28"/>
  <c r="W607" i="28"/>
  <c r="V607" i="28"/>
  <c r="T607" i="28"/>
  <c r="S607" i="28"/>
  <c r="U607" i="28" s="1"/>
  <c r="R607" i="28"/>
  <c r="Q607" i="28"/>
  <c r="W606" i="28"/>
  <c r="V606" i="28"/>
  <c r="T606" i="28"/>
  <c r="S606" i="28"/>
  <c r="U606" i="28" s="1"/>
  <c r="R606" i="28"/>
  <c r="Q606" i="28"/>
  <c r="W605" i="28"/>
  <c r="V605" i="28"/>
  <c r="T605" i="28"/>
  <c r="U605" i="28" s="1"/>
  <c r="S605" i="28"/>
  <c r="R605" i="28"/>
  <c r="Q605" i="28"/>
  <c r="W604" i="28"/>
  <c r="V604" i="28"/>
  <c r="T604" i="28"/>
  <c r="S604" i="28"/>
  <c r="U604" i="28" s="1"/>
  <c r="R604" i="28"/>
  <c r="Q604" i="28"/>
  <c r="W603" i="28"/>
  <c r="V603" i="28"/>
  <c r="U603" i="28"/>
  <c r="T603" i="28"/>
  <c r="S603" i="28"/>
  <c r="R603" i="28"/>
  <c r="Q603" i="28"/>
  <c r="W602" i="28"/>
  <c r="V602" i="28"/>
  <c r="T602" i="28"/>
  <c r="U602" i="28" s="1"/>
  <c r="S602" i="28"/>
  <c r="R602" i="28"/>
  <c r="Q602" i="28"/>
  <c r="W601" i="28"/>
  <c r="V601" i="28"/>
  <c r="T601" i="28"/>
  <c r="S601" i="28"/>
  <c r="U601" i="28" s="1"/>
  <c r="R601" i="28"/>
  <c r="Q601" i="28"/>
  <c r="W600" i="28"/>
  <c r="V600" i="28"/>
  <c r="T600" i="28"/>
  <c r="S600" i="28"/>
  <c r="U600" i="28" s="1"/>
  <c r="R600" i="28"/>
  <c r="Q600" i="28"/>
  <c r="W599" i="28"/>
  <c r="V599" i="28"/>
  <c r="T599" i="28"/>
  <c r="S599" i="28"/>
  <c r="R599" i="28"/>
  <c r="Q599" i="28"/>
  <c r="W598" i="28"/>
  <c r="V598" i="28"/>
  <c r="T598" i="28"/>
  <c r="S598" i="28"/>
  <c r="U598" i="28" s="1"/>
  <c r="R598" i="28"/>
  <c r="Q598" i="28"/>
  <c r="W597" i="28"/>
  <c r="V597" i="28"/>
  <c r="T597" i="28"/>
  <c r="U597" i="28" s="1"/>
  <c r="S597" i="28"/>
  <c r="R597" i="28"/>
  <c r="Q597" i="28"/>
  <c r="W596" i="28"/>
  <c r="V596" i="28"/>
  <c r="T596" i="28"/>
  <c r="S596" i="28"/>
  <c r="U596" i="28" s="1"/>
  <c r="R596" i="28"/>
  <c r="Q596" i="28"/>
  <c r="W595" i="28"/>
  <c r="V595" i="28"/>
  <c r="U595" i="28"/>
  <c r="T595" i="28"/>
  <c r="S595" i="28"/>
  <c r="R595" i="28"/>
  <c r="Q595" i="28"/>
  <c r="W594" i="28"/>
  <c r="V594" i="28"/>
  <c r="U594" i="28"/>
  <c r="T594" i="28"/>
  <c r="S594" i="28"/>
  <c r="R594" i="28"/>
  <c r="Q594" i="28"/>
  <c r="W593" i="28"/>
  <c r="V593" i="28"/>
  <c r="T593" i="28"/>
  <c r="U593" i="28" s="1"/>
  <c r="S593" i="28"/>
  <c r="R593" i="28"/>
  <c r="Q593" i="28"/>
  <c r="W592" i="28"/>
  <c r="V592" i="28"/>
  <c r="T592" i="28"/>
  <c r="S592" i="28"/>
  <c r="U592" i="28" s="1"/>
  <c r="R592" i="28"/>
  <c r="Q592" i="28"/>
  <c r="W591" i="28"/>
  <c r="V591" i="28"/>
  <c r="T591" i="28"/>
  <c r="S591" i="28"/>
  <c r="R591" i="28"/>
  <c r="Q591" i="28"/>
  <c r="W590" i="28"/>
  <c r="V590" i="28"/>
  <c r="T590" i="28"/>
  <c r="S590" i="28"/>
  <c r="U590" i="28" s="1"/>
  <c r="R590" i="28"/>
  <c r="Q590" i="28"/>
  <c r="W589" i="28"/>
  <c r="V589" i="28"/>
  <c r="T589" i="28"/>
  <c r="U589" i="28" s="1"/>
  <c r="S589" i="28"/>
  <c r="R589" i="28"/>
  <c r="Q589" i="28"/>
  <c r="W588" i="28"/>
  <c r="V588" i="28"/>
  <c r="T588" i="28"/>
  <c r="S588" i="28"/>
  <c r="U588" i="28" s="1"/>
  <c r="R588" i="28"/>
  <c r="Q588" i="28"/>
  <c r="W587" i="28"/>
  <c r="V587" i="28"/>
  <c r="U587" i="28"/>
  <c r="T587" i="28"/>
  <c r="S587" i="28"/>
  <c r="R587" i="28"/>
  <c r="Q587" i="28"/>
  <c r="W586" i="28"/>
  <c r="V586" i="28"/>
  <c r="U586" i="28"/>
  <c r="T586" i="28"/>
  <c r="S586" i="28"/>
  <c r="R586" i="28"/>
  <c r="Q586" i="28"/>
  <c r="W585" i="28"/>
  <c r="V585" i="28"/>
  <c r="T585" i="28"/>
  <c r="S585" i="28"/>
  <c r="R585" i="28"/>
  <c r="Q585" i="28"/>
  <c r="W584" i="28"/>
  <c r="V584" i="28"/>
  <c r="T584" i="28"/>
  <c r="S584" i="28"/>
  <c r="U584" i="28" s="1"/>
  <c r="R584" i="28"/>
  <c r="Q584" i="28"/>
  <c r="W583" i="28"/>
  <c r="V583" i="28"/>
  <c r="T583" i="28"/>
  <c r="S583" i="28"/>
  <c r="U583" i="28" s="1"/>
  <c r="R583" i="28"/>
  <c r="Q583" i="28"/>
  <c r="W582" i="28"/>
  <c r="V582" i="28"/>
  <c r="U582" i="28"/>
  <c r="T582" i="28"/>
  <c r="S582" i="28"/>
  <c r="R582" i="28"/>
  <c r="Q582" i="28"/>
  <c r="W581" i="28"/>
  <c r="V581" i="28"/>
  <c r="T581" i="28"/>
  <c r="U581" i="28" s="1"/>
  <c r="S581" i="28"/>
  <c r="R581" i="28"/>
  <c r="Q581" i="28"/>
  <c r="W580" i="28"/>
  <c r="V580" i="28"/>
  <c r="U580" i="28"/>
  <c r="T580" i="28"/>
  <c r="S580" i="28"/>
  <c r="R580" i="28"/>
  <c r="Q580" i="28"/>
  <c r="W579" i="28"/>
  <c r="V579" i="28"/>
  <c r="T579" i="28"/>
  <c r="U579" i="28" s="1"/>
  <c r="S579" i="28"/>
  <c r="R579" i="28"/>
  <c r="Q579" i="28"/>
  <c r="W578" i="28"/>
  <c r="V578" i="28"/>
  <c r="T578" i="28"/>
  <c r="S578" i="28"/>
  <c r="U578" i="28" s="1"/>
  <c r="R578" i="28"/>
  <c r="Q578" i="28"/>
  <c r="W577" i="28"/>
  <c r="V577" i="28"/>
  <c r="T577" i="28"/>
  <c r="S577" i="28"/>
  <c r="U577" i="28" s="1"/>
  <c r="R577" i="28"/>
  <c r="Q577" i="28"/>
  <c r="W576" i="28"/>
  <c r="V576" i="28"/>
  <c r="T576" i="28"/>
  <c r="S576" i="28"/>
  <c r="U576" i="28" s="1"/>
  <c r="R576" i="28"/>
  <c r="Q576" i="28"/>
  <c r="W575" i="28"/>
  <c r="V575" i="28"/>
  <c r="T575" i="28"/>
  <c r="S575" i="28"/>
  <c r="R575" i="28"/>
  <c r="Q575" i="28"/>
  <c r="W574" i="28"/>
  <c r="V574" i="28"/>
  <c r="T574" i="28"/>
  <c r="S574" i="28"/>
  <c r="U574" i="28" s="1"/>
  <c r="R574" i="28"/>
  <c r="Q574" i="28"/>
  <c r="W573" i="28"/>
  <c r="V573" i="28"/>
  <c r="T573" i="28"/>
  <c r="U573" i="28" s="1"/>
  <c r="S573" i="28"/>
  <c r="R573" i="28"/>
  <c r="Q573" i="28"/>
  <c r="W572" i="28"/>
  <c r="V572" i="28"/>
  <c r="T572" i="28"/>
  <c r="S572" i="28"/>
  <c r="U572" i="28" s="1"/>
  <c r="R572" i="28"/>
  <c r="Q572" i="28"/>
  <c r="W571" i="28"/>
  <c r="V571" i="28"/>
  <c r="T571" i="28"/>
  <c r="U571" i="28" s="1"/>
  <c r="S571" i="28"/>
  <c r="R571" i="28"/>
  <c r="Q571" i="28"/>
  <c r="W570" i="28"/>
  <c r="V570" i="28"/>
  <c r="T570" i="28"/>
  <c r="S570" i="28"/>
  <c r="U570" i="28" s="1"/>
  <c r="R570" i="28"/>
  <c r="Q570" i="28"/>
  <c r="W569" i="28"/>
  <c r="V569" i="28"/>
  <c r="U569" i="28"/>
  <c r="T569" i="28"/>
  <c r="S569" i="28"/>
  <c r="R569" i="28"/>
  <c r="Q569" i="28"/>
  <c r="W568" i="28"/>
  <c r="V568" i="28"/>
  <c r="T568" i="28"/>
  <c r="U568" i="28" s="1"/>
  <c r="S568" i="28"/>
  <c r="R568" i="28"/>
  <c r="Q568" i="28"/>
  <c r="W567" i="28"/>
  <c r="V567" i="28"/>
  <c r="T567" i="28"/>
  <c r="S567" i="28"/>
  <c r="R567" i="28"/>
  <c r="Q567" i="28"/>
  <c r="W566" i="28"/>
  <c r="V566" i="28"/>
  <c r="T566" i="28"/>
  <c r="S566" i="28"/>
  <c r="U566" i="28" s="1"/>
  <c r="R566" i="28"/>
  <c r="Q566" i="28"/>
  <c r="W565" i="28"/>
  <c r="V565" i="28"/>
  <c r="T565" i="28"/>
  <c r="U565" i="28" s="1"/>
  <c r="S565" i="28"/>
  <c r="R565" i="28"/>
  <c r="Q565" i="28"/>
  <c r="W564" i="28"/>
  <c r="V564" i="28"/>
  <c r="T564" i="28"/>
  <c r="S564" i="28"/>
  <c r="U564" i="28" s="1"/>
  <c r="R564" i="28"/>
  <c r="Q564" i="28"/>
  <c r="W563" i="28"/>
  <c r="V563" i="28"/>
  <c r="U563" i="28"/>
  <c r="T563" i="28"/>
  <c r="S563" i="28"/>
  <c r="R563" i="28"/>
  <c r="Q563" i="28"/>
  <c r="W562" i="28"/>
  <c r="V562" i="28"/>
  <c r="T562" i="28"/>
  <c r="U562" i="28" s="1"/>
  <c r="S562" i="28"/>
  <c r="R562" i="28"/>
  <c r="Q562" i="28"/>
  <c r="W561" i="28"/>
  <c r="V561" i="28"/>
  <c r="T561" i="28"/>
  <c r="S561" i="28"/>
  <c r="U561" i="28" s="1"/>
  <c r="R561" i="28"/>
  <c r="Q561" i="28"/>
  <c r="W560" i="28"/>
  <c r="V560" i="28"/>
  <c r="U560" i="28"/>
  <c r="T560" i="28"/>
  <c r="S560" i="28"/>
  <c r="R560" i="28"/>
  <c r="Q560" i="28"/>
  <c r="W559" i="28"/>
  <c r="V559" i="28"/>
  <c r="T559" i="28"/>
  <c r="S559" i="28"/>
  <c r="U559" i="28" s="1"/>
  <c r="R559" i="28"/>
  <c r="Q559" i="28"/>
  <c r="W558" i="28"/>
  <c r="V558" i="28"/>
  <c r="T558" i="28"/>
  <c r="S558" i="28"/>
  <c r="U558" i="28" s="1"/>
  <c r="R558" i="28"/>
  <c r="Q558" i="28"/>
  <c r="W557" i="28"/>
  <c r="V557" i="28"/>
  <c r="T557" i="28"/>
  <c r="U557" i="28" s="1"/>
  <c r="S557" i="28"/>
  <c r="R557" i="28"/>
  <c r="Q557" i="28"/>
  <c r="W556" i="28"/>
  <c r="V556" i="28"/>
  <c r="U556" i="28"/>
  <c r="T556" i="28"/>
  <c r="S556" i="28"/>
  <c r="R556" i="28"/>
  <c r="Q556" i="28"/>
  <c r="W555" i="28"/>
  <c r="V555" i="28"/>
  <c r="U555" i="28"/>
  <c r="T555" i="28"/>
  <c r="S555" i="28"/>
  <c r="R555" i="28"/>
  <c r="Q555" i="28"/>
  <c r="W554" i="28"/>
  <c r="V554" i="28"/>
  <c r="T554" i="28"/>
  <c r="U554" i="28" s="1"/>
  <c r="S554" i="28"/>
  <c r="R554" i="28"/>
  <c r="Q554" i="28"/>
  <c r="W553" i="28"/>
  <c r="V553" i="28"/>
  <c r="T553" i="28"/>
  <c r="S553" i="28"/>
  <c r="R553" i="28"/>
  <c r="Q553" i="28"/>
  <c r="W552" i="28"/>
  <c r="V552" i="28"/>
  <c r="T552" i="28"/>
  <c r="S552" i="28"/>
  <c r="U552" i="28" s="1"/>
  <c r="R552" i="28"/>
  <c r="Q552" i="28"/>
  <c r="W551" i="28"/>
  <c r="V551" i="28"/>
  <c r="T551" i="28"/>
  <c r="S551" i="28"/>
  <c r="R551" i="28"/>
  <c r="Q551" i="28"/>
  <c r="W550" i="28"/>
  <c r="V550" i="28"/>
  <c r="U550" i="28"/>
  <c r="T550" i="28"/>
  <c r="S550" i="28"/>
  <c r="R550" i="28"/>
  <c r="Q550" i="28"/>
  <c r="W549" i="28"/>
  <c r="V549" i="28"/>
  <c r="T549" i="28"/>
  <c r="U549" i="28" s="1"/>
  <c r="S549" i="28"/>
  <c r="R549" i="28"/>
  <c r="Q549" i="28"/>
  <c r="W548" i="28"/>
  <c r="V548" i="28"/>
  <c r="U548" i="28"/>
  <c r="T548" i="28"/>
  <c r="S548" i="28"/>
  <c r="R548" i="28"/>
  <c r="Q548" i="28"/>
  <c r="W547" i="28"/>
  <c r="V547" i="28"/>
  <c r="T547" i="28"/>
  <c r="U547" i="28" s="1"/>
  <c r="S547" i="28"/>
  <c r="R547" i="28"/>
  <c r="Q547" i="28"/>
  <c r="W546" i="28"/>
  <c r="V546" i="28"/>
  <c r="T546" i="28"/>
  <c r="S546" i="28"/>
  <c r="U546" i="28" s="1"/>
  <c r="R546" i="28"/>
  <c r="Q546" i="28"/>
  <c r="W545" i="28"/>
  <c r="V545" i="28"/>
  <c r="T545" i="28"/>
  <c r="S545" i="28"/>
  <c r="U545" i="28" s="1"/>
  <c r="R545" i="28"/>
  <c r="Q545" i="28"/>
  <c r="W544" i="28"/>
  <c r="V544" i="28"/>
  <c r="T544" i="28"/>
  <c r="S544" i="28"/>
  <c r="U544" i="28" s="1"/>
  <c r="R544" i="28"/>
  <c r="Q544" i="28"/>
  <c r="W543" i="28"/>
  <c r="V543" i="28"/>
  <c r="T543" i="28"/>
  <c r="S543" i="28"/>
  <c r="R543" i="28"/>
  <c r="Q543" i="28"/>
  <c r="W542" i="28"/>
  <c r="V542" i="28"/>
  <c r="U542" i="28"/>
  <c r="T542" i="28"/>
  <c r="S542" i="28"/>
  <c r="R542" i="28"/>
  <c r="Q542" i="28"/>
  <c r="W541" i="28"/>
  <c r="V541" i="28"/>
  <c r="T541" i="28"/>
  <c r="U541" i="28" s="1"/>
  <c r="S541" i="28"/>
  <c r="R541" i="28"/>
  <c r="Q541" i="28"/>
  <c r="W540" i="28"/>
  <c r="V540" i="28"/>
  <c r="T540" i="28"/>
  <c r="S540" i="28"/>
  <c r="U540" i="28" s="1"/>
  <c r="R540" i="28"/>
  <c r="Q540" i="28"/>
  <c r="W539" i="28"/>
  <c r="V539" i="28"/>
  <c r="U539" i="28"/>
  <c r="T539" i="28"/>
  <c r="S539" i="28"/>
  <c r="R539" i="28"/>
  <c r="Q539" i="28"/>
  <c r="W538" i="28"/>
  <c r="V538" i="28"/>
  <c r="T538" i="28"/>
  <c r="S538" i="28"/>
  <c r="U538" i="28" s="1"/>
  <c r="R538" i="28"/>
  <c r="Q538" i="28"/>
  <c r="W537" i="28"/>
  <c r="V537" i="28"/>
  <c r="U537" i="28"/>
  <c r="T537" i="28"/>
  <c r="S537" i="28"/>
  <c r="R537" i="28"/>
  <c r="Q537" i="28"/>
  <c r="W536" i="28"/>
  <c r="V536" i="28"/>
  <c r="T536" i="28"/>
  <c r="U536" i="28" s="1"/>
  <c r="S536" i="28"/>
  <c r="R536" i="28"/>
  <c r="Q536" i="28"/>
  <c r="W535" i="28"/>
  <c r="V535" i="28"/>
  <c r="T535" i="28"/>
  <c r="S535" i="28"/>
  <c r="R535" i="28"/>
  <c r="Q535" i="28"/>
  <c r="W534" i="28"/>
  <c r="V534" i="28"/>
  <c r="T534" i="28"/>
  <c r="S534" i="28"/>
  <c r="U534" i="28" s="1"/>
  <c r="R534" i="28"/>
  <c r="Q534" i="28"/>
  <c r="W533" i="28"/>
  <c r="V533" i="28"/>
  <c r="T533" i="28"/>
  <c r="U533" i="28" s="1"/>
  <c r="S533" i="28"/>
  <c r="R533" i="28"/>
  <c r="Q533" i="28"/>
  <c r="W532" i="28"/>
  <c r="V532" i="28"/>
  <c r="T532" i="28"/>
  <c r="S532" i="28"/>
  <c r="U532" i="28" s="1"/>
  <c r="R532" i="28"/>
  <c r="Q532" i="28"/>
  <c r="W531" i="28"/>
  <c r="V531" i="28"/>
  <c r="U531" i="28"/>
  <c r="T531" i="28"/>
  <c r="S531" i="28"/>
  <c r="R531" i="28"/>
  <c r="Q531" i="28"/>
  <c r="W530" i="28"/>
  <c r="V530" i="28"/>
  <c r="T530" i="28"/>
  <c r="U530" i="28" s="1"/>
  <c r="S530" i="28"/>
  <c r="R530" i="28"/>
  <c r="Q530" i="28"/>
  <c r="W529" i="28"/>
  <c r="V529" i="28"/>
  <c r="T529" i="28"/>
  <c r="S529" i="28"/>
  <c r="U529" i="28" s="1"/>
  <c r="R529" i="28"/>
  <c r="Q529" i="28"/>
  <c r="W528" i="28"/>
  <c r="V528" i="28"/>
  <c r="U528" i="28"/>
  <c r="T528" i="28"/>
  <c r="S528" i="28"/>
  <c r="R528" i="28"/>
  <c r="Q528" i="28"/>
  <c r="W527" i="28"/>
  <c r="V527" i="28"/>
  <c r="T527" i="28"/>
  <c r="S527" i="28"/>
  <c r="U527" i="28" s="1"/>
  <c r="R527" i="28"/>
  <c r="Q527" i="28"/>
  <c r="W526" i="28"/>
  <c r="V526" i="28"/>
  <c r="T526" i="28"/>
  <c r="S526" i="28"/>
  <c r="U526" i="28" s="1"/>
  <c r="R526" i="28"/>
  <c r="Q526" i="28"/>
  <c r="W525" i="28"/>
  <c r="V525" i="28"/>
  <c r="T525" i="28"/>
  <c r="U525" i="28" s="1"/>
  <c r="S525" i="28"/>
  <c r="R525" i="28"/>
  <c r="Q525" i="28"/>
  <c r="W524" i="28"/>
  <c r="V524" i="28"/>
  <c r="U524" i="28"/>
  <c r="T524" i="28"/>
  <c r="S524" i="28"/>
  <c r="R524" i="28"/>
  <c r="Q524" i="28"/>
  <c r="W523" i="28"/>
  <c r="V523" i="28"/>
  <c r="U523" i="28"/>
  <c r="T523" i="28"/>
  <c r="S523" i="28"/>
  <c r="R523" i="28"/>
  <c r="Q523" i="28"/>
  <c r="W522" i="28"/>
  <c r="V522" i="28"/>
  <c r="T522" i="28"/>
  <c r="U522" i="28" s="1"/>
  <c r="S522" i="28"/>
  <c r="R522" i="28"/>
  <c r="Q522" i="28"/>
  <c r="W521" i="28"/>
  <c r="V521" i="28"/>
  <c r="T521" i="28"/>
  <c r="S521" i="28"/>
  <c r="R521" i="28"/>
  <c r="Q521" i="28"/>
  <c r="W520" i="28"/>
  <c r="V520" i="28"/>
  <c r="T520" i="28"/>
  <c r="S520" i="28"/>
  <c r="U520" i="28" s="1"/>
  <c r="R520" i="28"/>
  <c r="Q520" i="28"/>
  <c r="W519" i="28"/>
  <c r="V519" i="28"/>
  <c r="T519" i="28"/>
  <c r="S519" i="28"/>
  <c r="R519" i="28"/>
  <c r="Q519" i="28"/>
  <c r="W518" i="28"/>
  <c r="V518" i="28"/>
  <c r="U518" i="28"/>
  <c r="T518" i="28"/>
  <c r="S518" i="28"/>
  <c r="R518" i="28"/>
  <c r="Q518" i="28"/>
  <c r="W517" i="28"/>
  <c r="V517" i="28"/>
  <c r="T517" i="28"/>
  <c r="U517" i="28" s="1"/>
  <c r="S517" i="28"/>
  <c r="R517" i="28"/>
  <c r="Q517" i="28"/>
  <c r="W516" i="28"/>
  <c r="V516" i="28"/>
  <c r="U516" i="28"/>
  <c r="T516" i="28"/>
  <c r="S516" i="28"/>
  <c r="R516" i="28"/>
  <c r="Q516" i="28"/>
  <c r="W515" i="28"/>
  <c r="V515" i="28"/>
  <c r="T515" i="28"/>
  <c r="U515" i="28" s="1"/>
  <c r="S515" i="28"/>
  <c r="R515" i="28"/>
  <c r="Q515" i="28"/>
  <c r="W514" i="28"/>
  <c r="V514" i="28"/>
  <c r="T514" i="28"/>
  <c r="S514" i="28"/>
  <c r="U514" i="28" s="1"/>
  <c r="R514" i="28"/>
  <c r="Q514" i="28"/>
  <c r="W513" i="28"/>
  <c r="V513" i="28"/>
  <c r="T513" i="28"/>
  <c r="S513" i="28"/>
  <c r="U513" i="28" s="1"/>
  <c r="R513" i="28"/>
  <c r="Q513" i="28"/>
  <c r="W512" i="28"/>
  <c r="V512" i="28"/>
  <c r="T512" i="28"/>
  <c r="S512" i="28"/>
  <c r="U512" i="28" s="1"/>
  <c r="R512" i="28"/>
  <c r="Q512" i="28"/>
  <c r="W511" i="28"/>
  <c r="V511" i="28"/>
  <c r="T511" i="28"/>
  <c r="S511" i="28"/>
  <c r="R511" i="28"/>
  <c r="Q511" i="28"/>
  <c r="W510" i="28"/>
  <c r="V510" i="28"/>
  <c r="U510" i="28"/>
  <c r="T510" i="28"/>
  <c r="S510" i="28"/>
  <c r="R510" i="28"/>
  <c r="Q510" i="28"/>
  <c r="W509" i="28"/>
  <c r="V509" i="28"/>
  <c r="T509" i="28"/>
  <c r="U509" i="28" s="1"/>
  <c r="S509" i="28"/>
  <c r="R509" i="28"/>
  <c r="Q509" i="28"/>
  <c r="W508" i="28"/>
  <c r="V508" i="28"/>
  <c r="T508" i="28"/>
  <c r="S508" i="28"/>
  <c r="U508" i="28" s="1"/>
  <c r="R508" i="28"/>
  <c r="Q508" i="28"/>
  <c r="W507" i="28"/>
  <c r="V507" i="28"/>
  <c r="U507" i="28"/>
  <c r="T507" i="28"/>
  <c r="S507" i="28"/>
  <c r="R507" i="28"/>
  <c r="Q507" i="28"/>
  <c r="W506" i="28"/>
  <c r="V506" i="28"/>
  <c r="T506" i="28"/>
  <c r="S506" i="28"/>
  <c r="U506" i="28" s="1"/>
  <c r="R506" i="28"/>
  <c r="Q506" i="28"/>
  <c r="W505" i="28"/>
  <c r="V505" i="28"/>
  <c r="U505" i="28"/>
  <c r="T505" i="28"/>
  <c r="S505" i="28"/>
  <c r="R505" i="28"/>
  <c r="Q505" i="28"/>
  <c r="W504" i="28"/>
  <c r="V504" i="28"/>
  <c r="T504" i="28"/>
  <c r="U504" i="28" s="1"/>
  <c r="S504" i="28"/>
  <c r="R504" i="28"/>
  <c r="Q504" i="28"/>
  <c r="W503" i="28"/>
  <c r="V503" i="28"/>
  <c r="T503" i="28"/>
  <c r="S503" i="28"/>
  <c r="R503" i="28"/>
  <c r="Q503" i="28"/>
  <c r="W502" i="28"/>
  <c r="V502" i="28"/>
  <c r="T502" i="28"/>
  <c r="S502" i="28"/>
  <c r="U502" i="28" s="1"/>
  <c r="R502" i="28"/>
  <c r="Q502" i="28"/>
  <c r="W501" i="28"/>
  <c r="V501" i="28"/>
  <c r="T501" i="28"/>
  <c r="U501" i="28" s="1"/>
  <c r="S501" i="28"/>
  <c r="R501" i="28"/>
  <c r="Q501" i="28"/>
  <c r="W500" i="28"/>
  <c r="V500" i="28"/>
  <c r="T500" i="28"/>
  <c r="S500" i="28"/>
  <c r="U500" i="28" s="1"/>
  <c r="R500" i="28"/>
  <c r="Q500" i="28"/>
  <c r="W499" i="28"/>
  <c r="V499" i="28"/>
  <c r="U499" i="28"/>
  <c r="T499" i="28"/>
  <c r="S499" i="28"/>
  <c r="R499" i="28"/>
  <c r="Q499" i="28"/>
  <c r="W498" i="28"/>
  <c r="V498" i="28"/>
  <c r="T498" i="28"/>
  <c r="U498" i="28" s="1"/>
  <c r="S498" i="28"/>
  <c r="R498" i="28"/>
  <c r="Q498" i="28"/>
  <c r="W497" i="28"/>
  <c r="V497" i="28"/>
  <c r="T497" i="28"/>
  <c r="S497" i="28"/>
  <c r="U497" i="28" s="1"/>
  <c r="R497" i="28"/>
  <c r="Q497" i="28"/>
  <c r="W496" i="28"/>
  <c r="V496" i="28"/>
  <c r="U496" i="28"/>
  <c r="T496" i="28"/>
  <c r="S496" i="28"/>
  <c r="R496" i="28"/>
  <c r="Q496" i="28"/>
  <c r="W495" i="28"/>
  <c r="V495" i="28"/>
  <c r="T495" i="28"/>
  <c r="S495" i="28"/>
  <c r="U495" i="28" s="1"/>
  <c r="R495" i="28"/>
  <c r="Q495" i="28"/>
  <c r="W494" i="28"/>
  <c r="V494" i="28"/>
  <c r="T494" i="28"/>
  <c r="S494" i="28"/>
  <c r="U494" i="28" s="1"/>
  <c r="R494" i="28"/>
  <c r="Q494" i="28"/>
  <c r="W493" i="28"/>
  <c r="V493" i="28"/>
  <c r="T493" i="28"/>
  <c r="U493" i="28" s="1"/>
  <c r="S493" i="28"/>
  <c r="R493" i="28"/>
  <c r="Q493" i="28"/>
  <c r="W492" i="28"/>
  <c r="V492" i="28"/>
  <c r="U492" i="28"/>
  <c r="T492" i="28"/>
  <c r="S492" i="28"/>
  <c r="R492" i="28"/>
  <c r="Q492" i="28"/>
  <c r="W491" i="28"/>
  <c r="V491" i="28"/>
  <c r="U491" i="28"/>
  <c r="T491" i="28"/>
  <c r="S491" i="28"/>
  <c r="R491" i="28"/>
  <c r="Q491" i="28"/>
  <c r="W490" i="28"/>
  <c r="V490" i="28"/>
  <c r="T490" i="28"/>
  <c r="U490" i="28" s="1"/>
  <c r="S490" i="28"/>
  <c r="R490" i="28"/>
  <c r="Q490" i="28"/>
  <c r="W489" i="28"/>
  <c r="V489" i="28"/>
  <c r="T489" i="28"/>
  <c r="S489" i="28"/>
  <c r="U489" i="28" s="1"/>
  <c r="R489" i="28"/>
  <c r="Q489" i="28"/>
  <c r="W488" i="28"/>
  <c r="V488" i="28"/>
  <c r="T488" i="28"/>
  <c r="S488" i="28"/>
  <c r="U488" i="28" s="1"/>
  <c r="R488" i="28"/>
  <c r="Q488" i="28"/>
  <c r="W487" i="28"/>
  <c r="V487" i="28"/>
  <c r="T487" i="28"/>
  <c r="S487" i="28"/>
  <c r="R487" i="28"/>
  <c r="Q487" i="28"/>
  <c r="W486" i="28"/>
  <c r="V486" i="28"/>
  <c r="U486" i="28"/>
  <c r="T486" i="28"/>
  <c r="S486" i="28"/>
  <c r="R486" i="28"/>
  <c r="Q486" i="28"/>
  <c r="W485" i="28"/>
  <c r="V485" i="28"/>
  <c r="T485" i="28"/>
  <c r="U485" i="28" s="1"/>
  <c r="S485" i="28"/>
  <c r="R485" i="28"/>
  <c r="Q485" i="28"/>
  <c r="W484" i="28"/>
  <c r="V484" i="28"/>
  <c r="U484" i="28"/>
  <c r="T484" i="28"/>
  <c r="S484" i="28"/>
  <c r="R484" i="28"/>
  <c r="Q484" i="28"/>
  <c r="W483" i="28"/>
  <c r="V483" i="28"/>
  <c r="T483" i="28"/>
  <c r="S483" i="28"/>
  <c r="U483" i="28" s="1"/>
  <c r="R483" i="28"/>
  <c r="Q483" i="28"/>
  <c r="W482" i="28"/>
  <c r="V482" i="28"/>
  <c r="T482" i="28"/>
  <c r="S482" i="28"/>
  <c r="U482" i="28" s="1"/>
  <c r="R482" i="28"/>
  <c r="Q482" i="28"/>
  <c r="W481" i="28"/>
  <c r="V481" i="28"/>
  <c r="T481" i="28"/>
  <c r="S481" i="28"/>
  <c r="U481" i="28" s="1"/>
  <c r="R481" i="28"/>
  <c r="Q481" i="28"/>
  <c r="W480" i="28"/>
  <c r="V480" i="28"/>
  <c r="T480" i="28"/>
  <c r="S480" i="28"/>
  <c r="U480" i="28" s="1"/>
  <c r="R480" i="28"/>
  <c r="Q480" i="28"/>
  <c r="W479" i="28"/>
  <c r="V479" i="28"/>
  <c r="T479" i="28"/>
  <c r="S479" i="28"/>
  <c r="R479" i="28"/>
  <c r="Q479" i="28"/>
  <c r="W478" i="28"/>
  <c r="V478" i="28"/>
  <c r="U478" i="28"/>
  <c r="T478" i="28"/>
  <c r="S478" i="28"/>
  <c r="R478" i="28"/>
  <c r="Q478" i="28"/>
  <c r="W477" i="28"/>
  <c r="V477" i="28"/>
  <c r="T477" i="28"/>
  <c r="U477" i="28" s="1"/>
  <c r="S477" i="28"/>
  <c r="R477" i="28"/>
  <c r="Q477" i="28"/>
  <c r="W476" i="28"/>
  <c r="V476" i="28"/>
  <c r="T476" i="28"/>
  <c r="S476" i="28"/>
  <c r="R476" i="28"/>
  <c r="Q476" i="28"/>
  <c r="W475" i="28"/>
  <c r="V475" i="28"/>
  <c r="T475" i="28"/>
  <c r="S475" i="28"/>
  <c r="U475" i="28" s="1"/>
  <c r="R475" i="28"/>
  <c r="Q475" i="28"/>
  <c r="W474" i="28"/>
  <c r="V474" i="28"/>
  <c r="T474" i="28"/>
  <c r="S474" i="28"/>
  <c r="U474" i="28" s="1"/>
  <c r="R474" i="28"/>
  <c r="Q474" i="28"/>
  <c r="W473" i="28"/>
  <c r="V473" i="28"/>
  <c r="T473" i="28"/>
  <c r="S473" i="28"/>
  <c r="U473" i="28" s="1"/>
  <c r="R473" i="28"/>
  <c r="Q473" i="28"/>
  <c r="W472" i="28"/>
  <c r="V472" i="28"/>
  <c r="U472" i="28"/>
  <c r="T472" i="28"/>
  <c r="S472" i="28"/>
  <c r="R472" i="28"/>
  <c r="Q472" i="28"/>
  <c r="W471" i="28"/>
  <c r="V471" i="28"/>
  <c r="T471" i="28"/>
  <c r="S471" i="28"/>
  <c r="U471" i="28" s="1"/>
  <c r="R471" i="28"/>
  <c r="Q471" i="28"/>
  <c r="W470" i="28"/>
  <c r="V470" i="28"/>
  <c r="U470" i="28"/>
  <c r="T470" i="28"/>
  <c r="S470" i="28"/>
  <c r="R470" i="28"/>
  <c r="Q470" i="28"/>
  <c r="W469" i="28"/>
  <c r="V469" i="28"/>
  <c r="T469" i="28"/>
  <c r="U469" i="28" s="1"/>
  <c r="S469" i="28"/>
  <c r="R469" i="28"/>
  <c r="Q469" i="28"/>
  <c r="W468" i="28"/>
  <c r="V468" i="28"/>
  <c r="T468" i="28"/>
  <c r="S468" i="28"/>
  <c r="U468" i="28" s="1"/>
  <c r="R468" i="28"/>
  <c r="Q468" i="28"/>
  <c r="W467" i="28"/>
  <c r="V467" i="28"/>
  <c r="T467" i="28"/>
  <c r="S467" i="28"/>
  <c r="U467" i="28" s="1"/>
  <c r="R467" i="28"/>
  <c r="Q467" i="28"/>
  <c r="W466" i="28"/>
  <c r="V466" i="28"/>
  <c r="T466" i="28"/>
  <c r="S466" i="28"/>
  <c r="U466" i="28" s="1"/>
  <c r="R466" i="28"/>
  <c r="Q466" i="28"/>
  <c r="W465" i="28"/>
  <c r="V465" i="28"/>
  <c r="U465" i="28"/>
  <c r="T465" i="28"/>
  <c r="S465" i="28"/>
  <c r="R465" i="28"/>
  <c r="Q465" i="28"/>
  <c r="W464" i="28"/>
  <c r="V464" i="28"/>
  <c r="T464" i="28"/>
  <c r="U464" i="28" s="1"/>
  <c r="S464" i="28"/>
  <c r="R464" i="28"/>
  <c r="Q464" i="28"/>
  <c r="W463" i="28"/>
  <c r="V463" i="28"/>
  <c r="T463" i="28"/>
  <c r="S463" i="28"/>
  <c r="R463" i="28"/>
  <c r="Q463" i="28"/>
  <c r="W462" i="28"/>
  <c r="V462" i="28"/>
  <c r="U462" i="28"/>
  <c r="T462" i="28"/>
  <c r="S462" i="28"/>
  <c r="R462" i="28"/>
  <c r="Q462" i="28"/>
  <c r="W461" i="28"/>
  <c r="V461" i="28"/>
  <c r="T461" i="28"/>
  <c r="U461" i="28" s="1"/>
  <c r="S461" i="28"/>
  <c r="R461" i="28"/>
  <c r="Q461" i="28"/>
  <c r="W460" i="28"/>
  <c r="V460" i="28"/>
  <c r="T460" i="28"/>
  <c r="S460" i="28"/>
  <c r="U460" i="28" s="1"/>
  <c r="R460" i="28"/>
  <c r="Q460" i="28"/>
  <c r="W459" i="28"/>
  <c r="V459" i="28"/>
  <c r="T459" i="28"/>
  <c r="S459" i="28"/>
  <c r="U459" i="28" s="1"/>
  <c r="R459" i="28"/>
  <c r="Q459" i="28"/>
  <c r="W458" i="28"/>
  <c r="V458" i="28"/>
  <c r="U458" i="28"/>
  <c r="T458" i="28"/>
  <c r="S458" i="28"/>
  <c r="R458" i="28"/>
  <c r="Q458" i="28"/>
  <c r="W457" i="28"/>
  <c r="V457" i="28"/>
  <c r="T457" i="28"/>
  <c r="U457" i="28" s="1"/>
  <c r="S457" i="28"/>
  <c r="R457" i="28"/>
  <c r="Q457" i="28"/>
  <c r="W456" i="28"/>
  <c r="V456" i="28"/>
  <c r="T456" i="28"/>
  <c r="S456" i="28"/>
  <c r="U456" i="28" s="1"/>
  <c r="R456" i="28"/>
  <c r="Q456" i="28"/>
  <c r="W455" i="28"/>
  <c r="V455" i="28"/>
  <c r="T455" i="28"/>
  <c r="S455" i="28"/>
  <c r="U455" i="28" s="1"/>
  <c r="R455" i="28"/>
  <c r="Q455" i="28"/>
  <c r="W454" i="28"/>
  <c r="V454" i="28"/>
  <c r="T454" i="28"/>
  <c r="S454" i="28"/>
  <c r="U454" i="28" s="1"/>
  <c r="R454" i="28"/>
  <c r="Q454" i="28"/>
  <c r="W453" i="28"/>
  <c r="V453" i="28"/>
  <c r="U453" i="28"/>
  <c r="T453" i="28"/>
  <c r="S453" i="28"/>
  <c r="R453" i="28"/>
  <c r="Q453" i="28"/>
  <c r="W452" i="28"/>
  <c r="V452" i="28"/>
  <c r="T452" i="28"/>
  <c r="S452" i="28"/>
  <c r="U452" i="28" s="1"/>
  <c r="R452" i="28"/>
  <c r="Q452" i="28"/>
  <c r="W451" i="28"/>
  <c r="V451" i="28"/>
  <c r="U451" i="28"/>
  <c r="T451" i="28"/>
  <c r="S451" i="28"/>
  <c r="R451" i="28"/>
  <c r="Q451" i="28"/>
  <c r="W450" i="28"/>
  <c r="V450" i="28"/>
  <c r="T450" i="28"/>
  <c r="U450" i="28" s="1"/>
  <c r="S450" i="28"/>
  <c r="R450" i="28"/>
  <c r="Q450" i="28"/>
  <c r="W449" i="28"/>
  <c r="V449" i="28"/>
  <c r="U449" i="28"/>
  <c r="T449" i="28"/>
  <c r="S449" i="28"/>
  <c r="R449" i="28"/>
  <c r="Q449" i="28"/>
  <c r="W448" i="28"/>
  <c r="V448" i="28"/>
  <c r="T448" i="28"/>
  <c r="U448" i="28" s="1"/>
  <c r="S448" i="28"/>
  <c r="R448" i="28"/>
  <c r="Q448" i="28"/>
  <c r="W447" i="28"/>
  <c r="V447" i="28"/>
  <c r="T447" i="28"/>
  <c r="S447" i="28"/>
  <c r="R447" i="28"/>
  <c r="Q447" i="28"/>
  <c r="W446" i="28"/>
  <c r="V446" i="28"/>
  <c r="T446" i="28"/>
  <c r="S446" i="28"/>
  <c r="U446" i="28" s="1"/>
  <c r="R446" i="28"/>
  <c r="Q446" i="28"/>
  <c r="W445" i="28"/>
  <c r="V445" i="28"/>
  <c r="T445" i="28"/>
  <c r="U445" i="28" s="1"/>
  <c r="S445" i="28"/>
  <c r="R445" i="28"/>
  <c r="Q445" i="28"/>
  <c r="W444" i="28"/>
  <c r="V444" i="28"/>
  <c r="U444" i="28"/>
  <c r="T444" i="28"/>
  <c r="S444" i="28"/>
  <c r="R444" i="28"/>
  <c r="Q444" i="28"/>
  <c r="W443" i="28"/>
  <c r="V443" i="28"/>
  <c r="T443" i="28"/>
  <c r="U443" i="28" s="1"/>
  <c r="S443" i="28"/>
  <c r="R443" i="28"/>
  <c r="Q443" i="28"/>
  <c r="W442" i="28"/>
  <c r="V442" i="28"/>
  <c r="U442" i="28"/>
  <c r="T442" i="28"/>
  <c r="S442" i="28"/>
  <c r="R442" i="28"/>
  <c r="Q442" i="28"/>
  <c r="W441" i="28"/>
  <c r="V441" i="28"/>
  <c r="T441" i="28"/>
  <c r="U441" i="28" s="1"/>
  <c r="S441" i="28"/>
  <c r="R441" i="28"/>
  <c r="Q441" i="28"/>
  <c r="W440" i="28"/>
  <c r="V440" i="28"/>
  <c r="T440" i="28"/>
  <c r="S440" i="28"/>
  <c r="U440" i="28" s="1"/>
  <c r="R440" i="28"/>
  <c r="Q440" i="28"/>
  <c r="W439" i="28"/>
  <c r="V439" i="28"/>
  <c r="T439" i="28"/>
  <c r="S439" i="28"/>
  <c r="U439" i="28" s="1"/>
  <c r="R439" i="28"/>
  <c r="Q439" i="28"/>
  <c r="W438" i="28"/>
  <c r="V438" i="28"/>
  <c r="T438" i="28"/>
  <c r="U438" i="28" s="1"/>
  <c r="S438" i="28"/>
  <c r="R438" i="28"/>
  <c r="Q438" i="28"/>
  <c r="W437" i="28"/>
  <c r="V437" i="28"/>
  <c r="U437" i="28"/>
  <c r="T437" i="28"/>
  <c r="S437" i="28"/>
  <c r="R437" i="28"/>
  <c r="Q437" i="28"/>
  <c r="W436" i="28"/>
  <c r="V436" i="28"/>
  <c r="T436" i="28"/>
  <c r="U436" i="28" s="1"/>
  <c r="S436" i="28"/>
  <c r="R436" i="28"/>
  <c r="Q436" i="28"/>
  <c r="W435" i="28"/>
  <c r="V435" i="28"/>
  <c r="T435" i="28"/>
  <c r="S435" i="28"/>
  <c r="U435" i="28" s="1"/>
  <c r="R435" i="28"/>
  <c r="Q435" i="28"/>
  <c r="W434" i="28"/>
  <c r="V434" i="28"/>
  <c r="T434" i="28"/>
  <c r="U434" i="28" s="1"/>
  <c r="S434" i="28"/>
  <c r="R434" i="28"/>
  <c r="Q434" i="28"/>
  <c r="W433" i="28"/>
  <c r="V433" i="28"/>
  <c r="U433" i="28"/>
  <c r="T433" i="28"/>
  <c r="S433" i="28"/>
  <c r="R433" i="28"/>
  <c r="Q433" i="28"/>
  <c r="W432" i="28"/>
  <c r="V432" i="28"/>
  <c r="T432" i="28"/>
  <c r="S432" i="28"/>
  <c r="U432" i="28" s="1"/>
  <c r="R432" i="28"/>
  <c r="Q432" i="28"/>
  <c r="W431" i="28"/>
  <c r="V431" i="28"/>
  <c r="T431" i="28"/>
  <c r="S431" i="28"/>
  <c r="U431" i="28" s="1"/>
  <c r="R431" i="28"/>
  <c r="Q431" i="28"/>
  <c r="W430" i="28"/>
  <c r="V430" i="28"/>
  <c r="T430" i="28"/>
  <c r="U430" i="28" s="1"/>
  <c r="S430" i="28"/>
  <c r="R430" i="28"/>
  <c r="Q430" i="28"/>
  <c r="W429" i="28"/>
  <c r="V429" i="28"/>
  <c r="U429" i="28"/>
  <c r="T429" i="28"/>
  <c r="S429" i="28"/>
  <c r="R429" i="28"/>
  <c r="Q429" i="28"/>
  <c r="W428" i="28"/>
  <c r="V428" i="28"/>
  <c r="T428" i="28"/>
  <c r="U428" i="28" s="1"/>
  <c r="S428" i="28"/>
  <c r="R428" i="28"/>
  <c r="Q428" i="28"/>
  <c r="W427" i="28"/>
  <c r="V427" i="28"/>
  <c r="T427" i="28"/>
  <c r="S427" i="28"/>
  <c r="U427" i="28" s="1"/>
  <c r="R427" i="28"/>
  <c r="Q427" i="28"/>
  <c r="W426" i="28"/>
  <c r="V426" i="28"/>
  <c r="U426" i="28"/>
  <c r="T426" i="28"/>
  <c r="S426" i="28"/>
  <c r="R426" i="28"/>
  <c r="Q426" i="28"/>
  <c r="W425" i="28"/>
  <c r="V425" i="28"/>
  <c r="T425" i="28"/>
  <c r="U425" i="28" s="1"/>
  <c r="S425" i="28"/>
  <c r="R425" i="28"/>
  <c r="Q425" i="28"/>
  <c r="W424" i="28"/>
  <c r="V424" i="28"/>
  <c r="T424" i="28"/>
  <c r="S424" i="28"/>
  <c r="U424" i="28" s="1"/>
  <c r="R424" i="28"/>
  <c r="Q424" i="28"/>
  <c r="W423" i="28"/>
  <c r="V423" i="28"/>
  <c r="T423" i="28"/>
  <c r="S423" i="28"/>
  <c r="U423" i="28" s="1"/>
  <c r="R423" i="28"/>
  <c r="Q423" i="28"/>
  <c r="W422" i="28"/>
  <c r="V422" i="28"/>
  <c r="T422" i="28"/>
  <c r="U422" i="28" s="1"/>
  <c r="S422" i="28"/>
  <c r="R422" i="28"/>
  <c r="Q422" i="28"/>
  <c r="W421" i="28"/>
  <c r="V421" i="28"/>
  <c r="U421" i="28"/>
  <c r="T421" i="28"/>
  <c r="S421" i="28"/>
  <c r="R421" i="28"/>
  <c r="Q421" i="28"/>
  <c r="W420" i="28"/>
  <c r="V420" i="28"/>
  <c r="T420" i="28"/>
  <c r="U420" i="28" s="1"/>
  <c r="S420" i="28"/>
  <c r="R420" i="28"/>
  <c r="Q420" i="28"/>
  <c r="W419" i="28"/>
  <c r="V419" i="28"/>
  <c r="T419" i="28"/>
  <c r="S419" i="28"/>
  <c r="U419" i="28" s="1"/>
  <c r="R419" i="28"/>
  <c r="Q419" i="28"/>
  <c r="W418" i="28"/>
  <c r="V418" i="28"/>
  <c r="T418" i="28"/>
  <c r="U418" i="28" s="1"/>
  <c r="S418" i="28"/>
  <c r="R418" i="28"/>
  <c r="Q418" i="28"/>
  <c r="W417" i="28"/>
  <c r="V417" i="28"/>
  <c r="U417" i="28"/>
  <c r="T417" i="28"/>
  <c r="S417" i="28"/>
  <c r="R417" i="28"/>
  <c r="Q417" i="28"/>
  <c r="W416" i="28"/>
  <c r="V416" i="28"/>
  <c r="T416" i="28"/>
  <c r="S416" i="28"/>
  <c r="U416" i="28" s="1"/>
  <c r="R416" i="28"/>
  <c r="Q416" i="28"/>
  <c r="W415" i="28"/>
  <c r="V415" i="28"/>
  <c r="T415" i="28"/>
  <c r="S415" i="28"/>
  <c r="U415" i="28" s="1"/>
  <c r="R415" i="28"/>
  <c r="Q415" i="28"/>
  <c r="W414" i="28"/>
  <c r="V414" i="28"/>
  <c r="T414" i="28"/>
  <c r="U414" i="28" s="1"/>
  <c r="S414" i="28"/>
  <c r="R414" i="28"/>
  <c r="Q414" i="28"/>
  <c r="W413" i="28"/>
  <c r="V413" i="28"/>
  <c r="U413" i="28"/>
  <c r="T413" i="28"/>
  <c r="S413" i="28"/>
  <c r="R413" i="28"/>
  <c r="Q413" i="28"/>
  <c r="W412" i="28"/>
  <c r="V412" i="28"/>
  <c r="T412" i="28"/>
  <c r="U412" i="28" s="1"/>
  <c r="S412" i="28"/>
  <c r="R412" i="28"/>
  <c r="Q412" i="28"/>
  <c r="W411" i="28"/>
  <c r="V411" i="28"/>
  <c r="T411" i="28"/>
  <c r="S411" i="28"/>
  <c r="U411" i="28" s="1"/>
  <c r="R411" i="28"/>
  <c r="Q411" i="28"/>
  <c r="W410" i="28"/>
  <c r="V410" i="28"/>
  <c r="U410" i="28"/>
  <c r="T410" i="28"/>
  <c r="S410" i="28"/>
  <c r="R410" i="28"/>
  <c r="Q410" i="28"/>
  <c r="W409" i="28"/>
  <c r="V409" i="28"/>
  <c r="T409" i="28"/>
  <c r="U409" i="28" s="1"/>
  <c r="S409" i="28"/>
  <c r="R409" i="28"/>
  <c r="Q409" i="28"/>
  <c r="W408" i="28"/>
  <c r="V408" i="28"/>
  <c r="T408" i="28"/>
  <c r="S408" i="28"/>
  <c r="U408" i="28" s="1"/>
  <c r="R408" i="28"/>
  <c r="Q408" i="28"/>
  <c r="W407" i="28"/>
  <c r="V407" i="28"/>
  <c r="T407" i="28"/>
  <c r="S407" i="28"/>
  <c r="U407" i="28" s="1"/>
  <c r="R407" i="28"/>
  <c r="Q407" i="28"/>
  <c r="W406" i="28"/>
  <c r="V406" i="28"/>
  <c r="T406" i="28"/>
  <c r="U406" i="28" s="1"/>
  <c r="S406" i="28"/>
  <c r="R406" i="28"/>
  <c r="Q406" i="28"/>
  <c r="W405" i="28"/>
  <c r="V405" i="28"/>
  <c r="U405" i="28"/>
  <c r="T405" i="28"/>
  <c r="S405" i="28"/>
  <c r="R405" i="28"/>
  <c r="Q405" i="28"/>
  <c r="W404" i="28"/>
  <c r="V404" i="28"/>
  <c r="T404" i="28"/>
  <c r="U404" i="28" s="1"/>
  <c r="S404" i="28"/>
  <c r="R404" i="28"/>
  <c r="Q404" i="28"/>
  <c r="W403" i="28"/>
  <c r="V403" i="28"/>
  <c r="T403" i="28"/>
  <c r="S403" i="28"/>
  <c r="U403" i="28" s="1"/>
  <c r="R403" i="28"/>
  <c r="Q403" i="28"/>
  <c r="W402" i="28"/>
  <c r="V402" i="28"/>
  <c r="T402" i="28"/>
  <c r="U402" i="28" s="1"/>
  <c r="S402" i="28"/>
  <c r="R402" i="28"/>
  <c r="Q402" i="28"/>
  <c r="W401" i="28"/>
  <c r="V401" i="28"/>
  <c r="U401" i="28"/>
  <c r="T401" i="28"/>
  <c r="S401" i="28"/>
  <c r="R401" i="28"/>
  <c r="Q401" i="28"/>
  <c r="W400" i="28"/>
  <c r="V400" i="28"/>
  <c r="T400" i="28"/>
  <c r="S400" i="28"/>
  <c r="U400" i="28" s="1"/>
  <c r="R400" i="28"/>
  <c r="Q400" i="28"/>
  <c r="W399" i="28"/>
  <c r="V399" i="28"/>
  <c r="T399" i="28"/>
  <c r="S399" i="28"/>
  <c r="U399" i="28" s="1"/>
  <c r="R399" i="28"/>
  <c r="Q399" i="28"/>
  <c r="W398" i="28"/>
  <c r="V398" i="28"/>
  <c r="T398" i="28"/>
  <c r="U398" i="28" s="1"/>
  <c r="S398" i="28"/>
  <c r="R398" i="28"/>
  <c r="Q398" i="28"/>
  <c r="W397" i="28"/>
  <c r="V397" i="28"/>
  <c r="U397" i="28"/>
  <c r="T397" i="28"/>
  <c r="S397" i="28"/>
  <c r="R397" i="28"/>
  <c r="Q397" i="28"/>
  <c r="W396" i="28"/>
  <c r="V396" i="28"/>
  <c r="T396" i="28"/>
  <c r="U396" i="28" s="1"/>
  <c r="S396" i="28"/>
  <c r="R396" i="28"/>
  <c r="Q396" i="28"/>
  <c r="W395" i="28"/>
  <c r="V395" i="28"/>
  <c r="T395" i="28"/>
  <c r="S395" i="28"/>
  <c r="U395" i="28" s="1"/>
  <c r="R395" i="28"/>
  <c r="Q395" i="28"/>
  <c r="W394" i="28"/>
  <c r="V394" i="28"/>
  <c r="U394" i="28"/>
  <c r="T394" i="28"/>
  <c r="S394" i="28"/>
  <c r="R394" i="28"/>
  <c r="Q394" i="28"/>
  <c r="W393" i="28"/>
  <c r="V393" i="28"/>
  <c r="T393" i="28"/>
  <c r="U393" i="28" s="1"/>
  <c r="S393" i="28"/>
  <c r="R393" i="28"/>
  <c r="Q393" i="28"/>
  <c r="W392" i="28"/>
  <c r="V392" i="28"/>
  <c r="T392" i="28"/>
  <c r="S392" i="28"/>
  <c r="U392" i="28" s="1"/>
  <c r="R392" i="28"/>
  <c r="Q392" i="28"/>
  <c r="W391" i="28"/>
  <c r="V391" i="28"/>
  <c r="T391" i="28"/>
  <c r="S391" i="28"/>
  <c r="U391" i="28" s="1"/>
  <c r="R391" i="28"/>
  <c r="Q391" i="28"/>
  <c r="W390" i="28"/>
  <c r="V390" i="28"/>
  <c r="T390" i="28"/>
  <c r="U390" i="28" s="1"/>
  <c r="S390" i="28"/>
  <c r="R390" i="28"/>
  <c r="Q390" i="28"/>
  <c r="W389" i="28"/>
  <c r="V389" i="28"/>
  <c r="U389" i="28"/>
  <c r="T389" i="28"/>
  <c r="S389" i="28"/>
  <c r="R389" i="28"/>
  <c r="Q389" i="28"/>
  <c r="W388" i="28"/>
  <c r="V388" i="28"/>
  <c r="T388" i="28"/>
  <c r="U388" i="28" s="1"/>
  <c r="S388" i="28"/>
  <c r="R388" i="28"/>
  <c r="Q388" i="28"/>
  <c r="W387" i="28"/>
  <c r="V387" i="28"/>
  <c r="T387" i="28"/>
  <c r="S387" i="28"/>
  <c r="U387" i="28" s="1"/>
  <c r="R387" i="28"/>
  <c r="Q387" i="28"/>
  <c r="W386" i="28"/>
  <c r="V386" i="28"/>
  <c r="T386" i="28"/>
  <c r="U386" i="28" s="1"/>
  <c r="S386" i="28"/>
  <c r="R386" i="28"/>
  <c r="Q386" i="28"/>
  <c r="W385" i="28"/>
  <c r="V385" i="28"/>
  <c r="U385" i="28"/>
  <c r="T385" i="28"/>
  <c r="S385" i="28"/>
  <c r="R385" i="28"/>
  <c r="Q385" i="28"/>
  <c r="W384" i="28"/>
  <c r="V384" i="28"/>
  <c r="T384" i="28"/>
  <c r="S384" i="28"/>
  <c r="U384" i="28" s="1"/>
  <c r="R384" i="28"/>
  <c r="Q384" i="28"/>
  <c r="W383" i="28"/>
  <c r="V383" i="28"/>
  <c r="U383" i="28"/>
  <c r="T383" i="28"/>
  <c r="S383" i="28"/>
  <c r="R383" i="28"/>
  <c r="Q383" i="28"/>
  <c r="W382" i="28"/>
  <c r="V382" i="28"/>
  <c r="T382" i="28"/>
  <c r="U382" i="28" s="1"/>
  <c r="S382" i="28"/>
  <c r="R382" i="28"/>
  <c r="Q382" i="28"/>
  <c r="W381" i="28"/>
  <c r="V381" i="28"/>
  <c r="T381" i="28"/>
  <c r="S381" i="28"/>
  <c r="U381" i="28" s="1"/>
  <c r="R381" i="28"/>
  <c r="Q381" i="28"/>
  <c r="W380" i="28"/>
  <c r="V380" i="28"/>
  <c r="T380" i="28"/>
  <c r="U380" i="28" s="1"/>
  <c r="S380" i="28"/>
  <c r="R380" i="28"/>
  <c r="Q380" i="28"/>
  <c r="W379" i="28"/>
  <c r="V379" i="28"/>
  <c r="U379" i="28"/>
  <c r="T379" i="28"/>
  <c r="S379" i="28"/>
  <c r="R379" i="28"/>
  <c r="Q379" i="28"/>
  <c r="W378" i="28"/>
  <c r="V378" i="28"/>
  <c r="T378" i="28"/>
  <c r="U378" i="28" s="1"/>
  <c r="S378" i="28"/>
  <c r="R378" i="28"/>
  <c r="Q378" i="28"/>
  <c r="W377" i="28"/>
  <c r="V377" i="28"/>
  <c r="U377" i="28"/>
  <c r="T377" i="28"/>
  <c r="S377" i="28"/>
  <c r="R377" i="28"/>
  <c r="Q377" i="28"/>
  <c r="W376" i="28"/>
  <c r="V376" i="28"/>
  <c r="T376" i="28"/>
  <c r="S376" i="28"/>
  <c r="U376" i="28" s="1"/>
  <c r="R376" i="28"/>
  <c r="Q376" i="28"/>
  <c r="W375" i="28"/>
  <c r="V375" i="28"/>
  <c r="T375" i="28"/>
  <c r="S375" i="28"/>
  <c r="U375" i="28" s="1"/>
  <c r="R375" i="28"/>
  <c r="Q375" i="28"/>
  <c r="W374" i="28"/>
  <c r="V374" i="28"/>
  <c r="T374" i="28"/>
  <c r="U374" i="28" s="1"/>
  <c r="S374" i="28"/>
  <c r="R374" i="28"/>
  <c r="Q374" i="28"/>
  <c r="W373" i="28"/>
  <c r="V373" i="28"/>
  <c r="U373" i="28"/>
  <c r="T373" i="28"/>
  <c r="S373" i="28"/>
  <c r="R373" i="28"/>
  <c r="Q373" i="28"/>
  <c r="W372" i="28"/>
  <c r="V372" i="28"/>
  <c r="T372" i="28"/>
  <c r="U372" i="28" s="1"/>
  <c r="S372" i="28"/>
  <c r="R372" i="28"/>
  <c r="Q372" i="28"/>
  <c r="W371" i="28"/>
  <c r="V371" i="28"/>
  <c r="U371" i="28"/>
  <c r="T371" i="28"/>
  <c r="S371" i="28"/>
  <c r="R371" i="28"/>
  <c r="Q371" i="28"/>
  <c r="W370" i="28"/>
  <c r="V370" i="28"/>
  <c r="T370" i="28"/>
  <c r="U370" i="28" s="1"/>
  <c r="S370" i="28"/>
  <c r="R370" i="28"/>
  <c r="Q370" i="28"/>
  <c r="W369" i="28"/>
  <c r="V369" i="28"/>
  <c r="T369" i="28"/>
  <c r="S369" i="28"/>
  <c r="U369" i="28" s="1"/>
  <c r="R369" i="28"/>
  <c r="Q369" i="28"/>
  <c r="W368" i="28"/>
  <c r="V368" i="28"/>
  <c r="T368" i="28"/>
  <c r="S368" i="28"/>
  <c r="U368" i="28" s="1"/>
  <c r="R368" i="28"/>
  <c r="Q368" i="28"/>
  <c r="W367" i="28"/>
  <c r="V367" i="28"/>
  <c r="U367" i="28"/>
  <c r="T367" i="28"/>
  <c r="S367" i="28"/>
  <c r="R367" i="28"/>
  <c r="Q367" i="28"/>
  <c r="W366" i="28"/>
  <c r="V366" i="28"/>
  <c r="T366" i="28"/>
  <c r="U366" i="28" s="1"/>
  <c r="S366" i="28"/>
  <c r="R366" i="28"/>
  <c r="Q366" i="28"/>
  <c r="W365" i="28"/>
  <c r="V365" i="28"/>
  <c r="U365" i="28"/>
  <c r="T365" i="28"/>
  <c r="S365" i="28"/>
  <c r="R365" i="28"/>
  <c r="Q365" i="28"/>
  <c r="W364" i="28"/>
  <c r="V364" i="28"/>
  <c r="T364" i="28"/>
  <c r="U364" i="28" s="1"/>
  <c r="S364" i="28"/>
  <c r="R364" i="28"/>
  <c r="Q364" i="28"/>
  <c r="W363" i="28"/>
  <c r="V363" i="28"/>
  <c r="T363" i="28"/>
  <c r="S363" i="28"/>
  <c r="U363" i="28" s="1"/>
  <c r="R363" i="28"/>
  <c r="Q363" i="28"/>
  <c r="W362" i="28"/>
  <c r="V362" i="28"/>
  <c r="U362" i="28"/>
  <c r="T362" i="28"/>
  <c r="S362" i="28"/>
  <c r="R362" i="28"/>
  <c r="Q362" i="28"/>
  <c r="W361" i="28"/>
  <c r="V361" i="28"/>
  <c r="T361" i="28"/>
  <c r="U361" i="28" s="1"/>
  <c r="S361" i="28"/>
  <c r="R361" i="28"/>
  <c r="Q361" i="28"/>
  <c r="W360" i="28"/>
  <c r="V360" i="28"/>
  <c r="T360" i="28"/>
  <c r="S360" i="28"/>
  <c r="U360" i="28" s="1"/>
  <c r="R360" i="28"/>
  <c r="Q360" i="28"/>
  <c r="W359" i="28"/>
  <c r="V359" i="28"/>
  <c r="U359" i="28"/>
  <c r="T359" i="28"/>
  <c r="S359" i="28"/>
  <c r="R359" i="28"/>
  <c r="Q359" i="28"/>
  <c r="W358" i="28"/>
  <c r="V358" i="28"/>
  <c r="T358" i="28"/>
  <c r="U358" i="28" s="1"/>
  <c r="S358" i="28"/>
  <c r="R358" i="28"/>
  <c r="Q358" i="28"/>
  <c r="W357" i="28"/>
  <c r="V357" i="28"/>
  <c r="T357" i="28"/>
  <c r="S357" i="28"/>
  <c r="U357" i="28" s="1"/>
  <c r="R357" i="28"/>
  <c r="Q357" i="28"/>
  <c r="W356" i="28"/>
  <c r="V356" i="28"/>
  <c r="T356" i="28"/>
  <c r="U356" i="28" s="1"/>
  <c r="S356" i="28"/>
  <c r="R356" i="28"/>
  <c r="Q356" i="28"/>
  <c r="W355" i="28"/>
  <c r="V355" i="28"/>
  <c r="T355" i="28"/>
  <c r="S355" i="28"/>
  <c r="U355" i="28" s="1"/>
  <c r="R355" i="28"/>
  <c r="Q355" i="28"/>
  <c r="W354" i="28"/>
  <c r="V354" i="28"/>
  <c r="U354" i="28"/>
  <c r="T354" i="28"/>
  <c r="S354" i="28"/>
  <c r="R354" i="28"/>
  <c r="Q354" i="28"/>
  <c r="W353" i="28"/>
  <c r="V353" i="28"/>
  <c r="T353" i="28"/>
  <c r="U353" i="28" s="1"/>
  <c r="S353" i="28"/>
  <c r="R353" i="28"/>
  <c r="Q353" i="28"/>
  <c r="W352" i="28"/>
  <c r="V352" i="28"/>
  <c r="T352" i="28"/>
  <c r="S352" i="28"/>
  <c r="U352" i="28" s="1"/>
  <c r="R352" i="28"/>
  <c r="Q352" i="28"/>
  <c r="W351" i="28"/>
  <c r="V351" i="28"/>
  <c r="T351" i="28"/>
  <c r="S351" i="28"/>
  <c r="U351" i="28" s="1"/>
  <c r="R351" i="28"/>
  <c r="Q351" i="28"/>
  <c r="W350" i="28"/>
  <c r="V350" i="28"/>
  <c r="T350" i="28"/>
  <c r="U350" i="28" s="1"/>
  <c r="S350" i="28"/>
  <c r="R350" i="28"/>
  <c r="Q350" i="28"/>
  <c r="W349" i="28"/>
  <c r="V349" i="28"/>
  <c r="T349" i="28"/>
  <c r="S349" i="28"/>
  <c r="U349" i="28" s="1"/>
  <c r="R349" i="28"/>
  <c r="Q349" i="28"/>
  <c r="W348" i="28"/>
  <c r="V348" i="28"/>
  <c r="T348" i="28"/>
  <c r="U348" i="28" s="1"/>
  <c r="S348" i="28"/>
  <c r="R348" i="28"/>
  <c r="Q348" i="28"/>
  <c r="W347" i="28"/>
  <c r="V347" i="28"/>
  <c r="T347" i="28"/>
  <c r="S347" i="28"/>
  <c r="U347" i="28" s="1"/>
  <c r="R347" i="28"/>
  <c r="Q347" i="28"/>
  <c r="W346" i="28"/>
  <c r="V346" i="28"/>
  <c r="U346" i="28"/>
  <c r="T346" i="28"/>
  <c r="S346" i="28"/>
  <c r="R346" i="28"/>
  <c r="Q346" i="28"/>
  <c r="W345" i="28"/>
  <c r="V345" i="28"/>
  <c r="T345" i="28"/>
  <c r="S345" i="28"/>
  <c r="U345" i="28" s="1"/>
  <c r="R345" i="28"/>
  <c r="Q345" i="28"/>
  <c r="W344" i="28"/>
  <c r="V344" i="28"/>
  <c r="T344" i="28"/>
  <c r="S344" i="28"/>
  <c r="R344" i="28"/>
  <c r="Q344" i="28"/>
  <c r="W343" i="28"/>
  <c r="V343" i="28"/>
  <c r="T343" i="28"/>
  <c r="S343" i="28"/>
  <c r="U343" i="28" s="1"/>
  <c r="R343" i="28"/>
  <c r="Q343" i="28"/>
  <c r="W342" i="28"/>
  <c r="V342" i="28"/>
  <c r="T342" i="28"/>
  <c r="U342" i="28" s="1"/>
  <c r="S342" i="28"/>
  <c r="R342" i="28"/>
  <c r="Q342" i="28"/>
  <c r="W341" i="28"/>
  <c r="V341" i="28"/>
  <c r="T341" i="28"/>
  <c r="S341" i="28"/>
  <c r="U341" i="28" s="1"/>
  <c r="R341" i="28"/>
  <c r="Q341" i="28"/>
  <c r="W340" i="28"/>
  <c r="V340" i="28"/>
  <c r="T340" i="28"/>
  <c r="U340" i="28" s="1"/>
  <c r="S340" i="28"/>
  <c r="R340" i="28"/>
  <c r="Q340" i="28"/>
  <c r="W339" i="28"/>
  <c r="V339" i="28"/>
  <c r="U339" i="28"/>
  <c r="T339" i="28"/>
  <c r="S339" i="28"/>
  <c r="R339" i="28"/>
  <c r="Q339" i="28"/>
  <c r="W338" i="28"/>
  <c r="V338" i="28"/>
  <c r="T338" i="28"/>
  <c r="U338" i="28" s="1"/>
  <c r="S338" i="28"/>
  <c r="R338" i="28"/>
  <c r="Q338" i="28"/>
  <c r="W337" i="28"/>
  <c r="V337" i="28"/>
  <c r="T337" i="28"/>
  <c r="S337" i="28"/>
  <c r="U337" i="28" s="1"/>
  <c r="R337" i="28"/>
  <c r="Q337" i="28"/>
  <c r="W336" i="28"/>
  <c r="V336" i="28"/>
  <c r="T336" i="28"/>
  <c r="S336" i="28"/>
  <c r="R336" i="28"/>
  <c r="Q336" i="28"/>
  <c r="W335" i="28"/>
  <c r="V335" i="28"/>
  <c r="T335" i="28"/>
  <c r="S335" i="28"/>
  <c r="U335" i="28" s="1"/>
  <c r="R335" i="28"/>
  <c r="Q335" i="28"/>
  <c r="W334" i="28"/>
  <c r="V334" i="28"/>
  <c r="T334" i="28"/>
  <c r="U334" i="28" s="1"/>
  <c r="S334" i="28"/>
  <c r="R334" i="28"/>
  <c r="Q334" i="28"/>
  <c r="W333" i="28"/>
  <c r="V333" i="28"/>
  <c r="U333" i="28"/>
  <c r="T333" i="28"/>
  <c r="S333" i="28"/>
  <c r="R333" i="28"/>
  <c r="Q333" i="28"/>
  <c r="W332" i="28"/>
  <c r="V332" i="28"/>
  <c r="T332" i="28"/>
  <c r="U332" i="28" s="1"/>
  <c r="S332" i="28"/>
  <c r="R332" i="28"/>
  <c r="Q332" i="28"/>
  <c r="W331" i="28"/>
  <c r="V331" i="28"/>
  <c r="U331" i="28"/>
  <c r="T331" i="28"/>
  <c r="S331" i="28"/>
  <c r="R331" i="28"/>
  <c r="Q331" i="28"/>
  <c r="W330" i="28"/>
  <c r="V330" i="28"/>
  <c r="T330" i="28"/>
  <c r="U330" i="28" s="1"/>
  <c r="S330" i="28"/>
  <c r="R330" i="28"/>
  <c r="Q330" i="28"/>
  <c r="W329" i="28"/>
  <c r="V329" i="28"/>
  <c r="T329" i="28"/>
  <c r="S329" i="28"/>
  <c r="U329" i="28" s="1"/>
  <c r="R329" i="28"/>
  <c r="Q329" i="28"/>
  <c r="W328" i="28"/>
  <c r="V328" i="28"/>
  <c r="T328" i="28"/>
  <c r="S328" i="28"/>
  <c r="R328" i="28"/>
  <c r="Q328" i="28"/>
  <c r="W327" i="28"/>
  <c r="V327" i="28"/>
  <c r="U327" i="28"/>
  <c r="T327" i="28"/>
  <c r="S327" i="28"/>
  <c r="R327" i="28"/>
  <c r="Q327" i="28"/>
  <c r="W326" i="28"/>
  <c r="V326" i="28"/>
  <c r="T326" i="28"/>
  <c r="U326" i="28" s="1"/>
  <c r="S326" i="28"/>
  <c r="R326" i="28"/>
  <c r="Q326" i="28"/>
  <c r="W325" i="28"/>
  <c r="V325" i="28"/>
  <c r="U325" i="28"/>
  <c r="T325" i="28"/>
  <c r="S325" i="28"/>
  <c r="R325" i="28"/>
  <c r="Q325" i="28"/>
  <c r="W324" i="28"/>
  <c r="V324" i="28"/>
  <c r="T324" i="28"/>
  <c r="U324" i="28" s="1"/>
  <c r="S324" i="28"/>
  <c r="R324" i="28"/>
  <c r="Q324" i="28"/>
  <c r="W323" i="28"/>
  <c r="V323" i="28"/>
  <c r="T323" i="28"/>
  <c r="S323" i="28"/>
  <c r="U323" i="28" s="1"/>
  <c r="R323" i="28"/>
  <c r="Q323" i="28"/>
  <c r="W322" i="28"/>
  <c r="V322" i="28"/>
  <c r="T322" i="28"/>
  <c r="U322" i="28" s="1"/>
  <c r="S322" i="28"/>
  <c r="R322" i="28"/>
  <c r="Q322" i="28"/>
  <c r="W321" i="28"/>
  <c r="V321" i="28"/>
  <c r="U321" i="28"/>
  <c r="T321" i="28"/>
  <c r="S321" i="28"/>
  <c r="R321" i="28"/>
  <c r="Q321" i="28"/>
  <c r="W320" i="28"/>
  <c r="V320" i="28"/>
  <c r="T320" i="28"/>
  <c r="S320" i="28"/>
  <c r="U320" i="28" s="1"/>
  <c r="R320" i="28"/>
  <c r="Q320" i="28"/>
  <c r="W319" i="28"/>
  <c r="V319" i="28"/>
  <c r="U319" i="28"/>
  <c r="T319" i="28"/>
  <c r="S319" i="28"/>
  <c r="R319" i="28"/>
  <c r="Q319" i="28"/>
  <c r="W318" i="28"/>
  <c r="V318" i="28"/>
  <c r="T318" i="28"/>
  <c r="U318" i="28" s="1"/>
  <c r="S318" i="28"/>
  <c r="R318" i="28"/>
  <c r="Q318" i="28"/>
  <c r="W317" i="28"/>
  <c r="V317" i="28"/>
  <c r="T317" i="28"/>
  <c r="S317" i="28"/>
  <c r="U317" i="28" s="1"/>
  <c r="R317" i="28"/>
  <c r="Q317" i="28"/>
  <c r="W316" i="28"/>
  <c r="V316" i="28"/>
  <c r="T316" i="28"/>
  <c r="U316" i="28" s="1"/>
  <c r="S316" i="28"/>
  <c r="R316" i="28"/>
  <c r="Q316" i="28"/>
  <c r="W315" i="28"/>
  <c r="V315" i="28"/>
  <c r="U315" i="28"/>
  <c r="T315" i="28"/>
  <c r="S315" i="28"/>
  <c r="R315" i="28"/>
  <c r="Q315" i="28"/>
  <c r="W314" i="28"/>
  <c r="V314" i="28"/>
  <c r="T314" i="28"/>
  <c r="U314" i="28" s="1"/>
  <c r="S314" i="28"/>
  <c r="R314" i="28"/>
  <c r="Q314" i="28"/>
  <c r="W313" i="28"/>
  <c r="V313" i="28"/>
  <c r="U313" i="28"/>
  <c r="T313" i="28"/>
  <c r="S313" i="28"/>
  <c r="R313" i="28"/>
  <c r="Q313" i="28"/>
  <c r="W312" i="28"/>
  <c r="V312" i="28"/>
  <c r="T312" i="28"/>
  <c r="S312" i="28"/>
  <c r="U312" i="28" s="1"/>
  <c r="R312" i="28"/>
  <c r="Q312" i="28"/>
  <c r="W311" i="28"/>
  <c r="V311" i="28"/>
  <c r="T311" i="28"/>
  <c r="S311" i="28"/>
  <c r="U311" i="28" s="1"/>
  <c r="R311" i="28"/>
  <c r="Q311" i="28"/>
  <c r="W310" i="28"/>
  <c r="V310" i="28"/>
  <c r="T310" i="28"/>
  <c r="U310" i="28" s="1"/>
  <c r="S310" i="28"/>
  <c r="R310" i="28"/>
  <c r="Q310" i="28"/>
  <c r="W309" i="28"/>
  <c r="V309" i="28"/>
  <c r="U309" i="28"/>
  <c r="T309" i="28"/>
  <c r="S309" i="28"/>
  <c r="R309" i="28"/>
  <c r="Q309" i="28"/>
  <c r="W308" i="28"/>
  <c r="V308" i="28"/>
  <c r="T308" i="28"/>
  <c r="U308" i="28" s="1"/>
  <c r="S308" i="28"/>
  <c r="R308" i="28"/>
  <c r="Q308" i="28"/>
  <c r="W307" i="28"/>
  <c r="V307" i="28"/>
  <c r="U307" i="28"/>
  <c r="T307" i="28"/>
  <c r="S307" i="28"/>
  <c r="R307" i="28"/>
  <c r="Q307" i="28"/>
  <c r="W306" i="28"/>
  <c r="V306" i="28"/>
  <c r="T306" i="28"/>
  <c r="U306" i="28" s="1"/>
  <c r="S306" i="28"/>
  <c r="R306" i="28"/>
  <c r="Q306" i="28"/>
  <c r="W305" i="28"/>
  <c r="V305" i="28"/>
  <c r="T305" i="28"/>
  <c r="S305" i="28"/>
  <c r="U305" i="28" s="1"/>
  <c r="R305" i="28"/>
  <c r="Q305" i="28"/>
  <c r="W304" i="28"/>
  <c r="V304" i="28"/>
  <c r="T304" i="28"/>
  <c r="S304" i="28"/>
  <c r="U304" i="28" s="1"/>
  <c r="R304" i="28"/>
  <c r="Q304" i="28"/>
  <c r="W303" i="28"/>
  <c r="V303" i="28"/>
  <c r="U303" i="28"/>
  <c r="T303" i="28"/>
  <c r="S303" i="28"/>
  <c r="R303" i="28"/>
  <c r="Q303" i="28"/>
  <c r="W302" i="28"/>
  <c r="V302" i="28"/>
  <c r="T302" i="28"/>
  <c r="U302" i="28" s="1"/>
  <c r="S302" i="28"/>
  <c r="R302" i="28"/>
  <c r="Q302" i="28"/>
  <c r="W301" i="28"/>
  <c r="V301" i="28"/>
  <c r="U301" i="28"/>
  <c r="T301" i="28"/>
  <c r="S301" i="28"/>
  <c r="R301" i="28"/>
  <c r="Q301" i="28"/>
  <c r="W300" i="28"/>
  <c r="V300" i="28"/>
  <c r="T300" i="28"/>
  <c r="U300" i="28" s="1"/>
  <c r="S300" i="28"/>
  <c r="R300" i="28"/>
  <c r="Q300" i="28"/>
  <c r="W299" i="28"/>
  <c r="V299" i="28"/>
  <c r="T299" i="28"/>
  <c r="S299" i="28"/>
  <c r="U299" i="28" s="1"/>
  <c r="R299" i="28"/>
  <c r="Q299" i="28"/>
  <c r="W298" i="28"/>
  <c r="V298" i="28"/>
  <c r="U298" i="28"/>
  <c r="T298" i="28"/>
  <c r="S298" i="28"/>
  <c r="R298" i="28"/>
  <c r="Q298" i="28"/>
  <c r="W297" i="28"/>
  <c r="V297" i="28"/>
  <c r="T297" i="28"/>
  <c r="U297" i="28" s="1"/>
  <c r="S297" i="28"/>
  <c r="R297" i="28"/>
  <c r="Q297" i="28"/>
  <c r="W296" i="28"/>
  <c r="V296" i="28"/>
  <c r="T296" i="28"/>
  <c r="S296" i="28"/>
  <c r="U296" i="28" s="1"/>
  <c r="R296" i="28"/>
  <c r="Q296" i="28"/>
  <c r="W295" i="28"/>
  <c r="V295" i="28"/>
  <c r="U295" i="28"/>
  <c r="T295" i="28"/>
  <c r="S295" i="28"/>
  <c r="R295" i="28"/>
  <c r="Q295" i="28"/>
  <c r="W294" i="28"/>
  <c r="V294" i="28"/>
  <c r="T294" i="28"/>
  <c r="U294" i="28" s="1"/>
  <c r="S294" i="28"/>
  <c r="R294" i="28"/>
  <c r="Q294" i="28"/>
  <c r="W293" i="28"/>
  <c r="V293" i="28"/>
  <c r="T293" i="28"/>
  <c r="S293" i="28"/>
  <c r="U293" i="28" s="1"/>
  <c r="R293" i="28"/>
  <c r="Q293" i="28"/>
  <c r="W292" i="28"/>
  <c r="V292" i="28"/>
  <c r="T292" i="28"/>
  <c r="U292" i="28" s="1"/>
  <c r="S292" i="28"/>
  <c r="R292" i="28"/>
  <c r="Q292" i="28"/>
  <c r="W291" i="28"/>
  <c r="V291" i="28"/>
  <c r="T291" i="28"/>
  <c r="S291" i="28"/>
  <c r="U291" i="28" s="1"/>
  <c r="R291" i="28"/>
  <c r="Q291" i="28"/>
  <c r="W290" i="28"/>
  <c r="V290" i="28"/>
  <c r="U290" i="28"/>
  <c r="T290" i="28"/>
  <c r="S290" i="28"/>
  <c r="R290" i="28"/>
  <c r="Q290" i="28"/>
  <c r="W289" i="28"/>
  <c r="V289" i="28"/>
  <c r="T289" i="28"/>
  <c r="U289" i="28" s="1"/>
  <c r="S289" i="28"/>
  <c r="R289" i="28"/>
  <c r="Q289" i="28"/>
  <c r="W288" i="28"/>
  <c r="V288" i="28"/>
  <c r="T288" i="28"/>
  <c r="S288" i="28"/>
  <c r="U288" i="28" s="1"/>
  <c r="R288" i="28"/>
  <c r="Q288" i="28"/>
  <c r="W287" i="28"/>
  <c r="V287" i="28"/>
  <c r="T287" i="28"/>
  <c r="S287" i="28"/>
  <c r="U287" i="28" s="1"/>
  <c r="R287" i="28"/>
  <c r="Q287" i="28"/>
  <c r="W286" i="28"/>
  <c r="V286" i="28"/>
  <c r="T286" i="28"/>
  <c r="U286" i="28" s="1"/>
  <c r="S286" i="28"/>
  <c r="R286" i="28"/>
  <c r="Q286" i="28"/>
  <c r="W285" i="28"/>
  <c r="V285" i="28"/>
  <c r="T285" i="28"/>
  <c r="S285" i="28"/>
  <c r="U285" i="28" s="1"/>
  <c r="R285" i="28"/>
  <c r="Q285" i="28"/>
  <c r="W284" i="28"/>
  <c r="V284" i="28"/>
  <c r="T284" i="28"/>
  <c r="U284" i="28" s="1"/>
  <c r="S284" i="28"/>
  <c r="R284" i="28"/>
  <c r="Q284" i="28"/>
  <c r="W283" i="28"/>
  <c r="V283" i="28"/>
  <c r="T283" i="28"/>
  <c r="S283" i="28"/>
  <c r="U283" i="28" s="1"/>
  <c r="R283" i="28"/>
  <c r="Q283" i="28"/>
  <c r="W282" i="28"/>
  <c r="V282" i="28"/>
  <c r="U282" i="28"/>
  <c r="T282" i="28"/>
  <c r="S282" i="28"/>
  <c r="R282" i="28"/>
  <c r="Q282" i="28"/>
  <c r="W281" i="28"/>
  <c r="V281" i="28"/>
  <c r="T281" i="28"/>
  <c r="S281" i="28"/>
  <c r="U281" i="28" s="1"/>
  <c r="R281" i="28"/>
  <c r="Q281" i="28"/>
  <c r="W280" i="28"/>
  <c r="V280" i="28"/>
  <c r="T280" i="28"/>
  <c r="S280" i="28"/>
  <c r="R280" i="28"/>
  <c r="Q280" i="28"/>
  <c r="W279" i="28"/>
  <c r="V279" i="28"/>
  <c r="T279" i="28"/>
  <c r="S279" i="28"/>
  <c r="U279" i="28" s="1"/>
  <c r="R279" i="28"/>
  <c r="Q279" i="28"/>
  <c r="W278" i="28"/>
  <c r="V278" i="28"/>
  <c r="T278" i="28"/>
  <c r="U278" i="28" s="1"/>
  <c r="S278" i="28"/>
  <c r="R278" i="28"/>
  <c r="Q278" i="28"/>
  <c r="W277" i="28"/>
  <c r="V277" i="28"/>
  <c r="T277" i="28"/>
  <c r="S277" i="28"/>
  <c r="U277" i="28" s="1"/>
  <c r="R277" i="28"/>
  <c r="Q277" i="28"/>
  <c r="W276" i="28"/>
  <c r="V276" i="28"/>
  <c r="T276" i="28"/>
  <c r="U276" i="28" s="1"/>
  <c r="S276" i="28"/>
  <c r="R276" i="28"/>
  <c r="Q276" i="28"/>
  <c r="W275" i="28"/>
  <c r="V275" i="28"/>
  <c r="U275" i="28"/>
  <c r="T275" i="28"/>
  <c r="S275" i="28"/>
  <c r="R275" i="28"/>
  <c r="Q275" i="28"/>
  <c r="W274" i="28"/>
  <c r="V274" i="28"/>
  <c r="T274" i="28"/>
  <c r="U274" i="28" s="1"/>
  <c r="S274" i="28"/>
  <c r="R274" i="28"/>
  <c r="Q274" i="28"/>
  <c r="W273" i="28"/>
  <c r="V273" i="28"/>
  <c r="T273" i="28"/>
  <c r="S273" i="28"/>
  <c r="U273" i="28" s="1"/>
  <c r="R273" i="28"/>
  <c r="Q273" i="28"/>
  <c r="W272" i="28"/>
  <c r="V272" i="28"/>
  <c r="T272" i="28"/>
  <c r="S272" i="28"/>
  <c r="R272" i="28"/>
  <c r="Q272" i="28"/>
  <c r="W271" i="28"/>
  <c r="V271" i="28"/>
  <c r="T271" i="28"/>
  <c r="S271" i="28"/>
  <c r="U271" i="28" s="1"/>
  <c r="R271" i="28"/>
  <c r="Q271" i="28"/>
  <c r="W270" i="28"/>
  <c r="V270" i="28"/>
  <c r="T270" i="28"/>
  <c r="U270" i="28" s="1"/>
  <c r="S270" i="28"/>
  <c r="R270" i="28"/>
  <c r="Q270" i="28"/>
  <c r="W269" i="28"/>
  <c r="V269" i="28"/>
  <c r="U269" i="28"/>
  <c r="T269" i="28"/>
  <c r="S269" i="28"/>
  <c r="R269" i="28"/>
  <c r="Q269" i="28"/>
  <c r="W268" i="28"/>
  <c r="V268" i="28"/>
  <c r="T268" i="28"/>
  <c r="U268" i="28" s="1"/>
  <c r="S268" i="28"/>
  <c r="R268" i="28"/>
  <c r="Q268" i="28"/>
  <c r="W267" i="28"/>
  <c r="V267" i="28"/>
  <c r="U267" i="28"/>
  <c r="T267" i="28"/>
  <c r="S267" i="28"/>
  <c r="R267" i="28"/>
  <c r="Q267" i="28"/>
  <c r="W266" i="28"/>
  <c r="V266" i="28"/>
  <c r="T266" i="28"/>
  <c r="U266" i="28" s="1"/>
  <c r="S266" i="28"/>
  <c r="R266" i="28"/>
  <c r="Q266" i="28"/>
  <c r="W265" i="28"/>
  <c r="V265" i="28"/>
  <c r="T265" i="28"/>
  <c r="S265" i="28"/>
  <c r="U265" i="28" s="1"/>
  <c r="R265" i="28"/>
  <c r="Q265" i="28"/>
  <c r="W264" i="28"/>
  <c r="V264" i="28"/>
  <c r="T264" i="28"/>
  <c r="S264" i="28"/>
  <c r="R264" i="28"/>
  <c r="Q264" i="28"/>
  <c r="W263" i="28"/>
  <c r="V263" i="28"/>
  <c r="U263" i="28"/>
  <c r="T263" i="28"/>
  <c r="S263" i="28"/>
  <c r="R263" i="28"/>
  <c r="Q263" i="28"/>
  <c r="W262" i="28"/>
  <c r="V262" i="28"/>
  <c r="T262" i="28"/>
  <c r="U262" i="28" s="1"/>
  <c r="S262" i="28"/>
  <c r="R262" i="28"/>
  <c r="Q262" i="28"/>
  <c r="W261" i="28"/>
  <c r="V261" i="28"/>
  <c r="U261" i="28"/>
  <c r="T261" i="28"/>
  <c r="S261" i="28"/>
  <c r="R261" i="28"/>
  <c r="Q261" i="28"/>
  <c r="W260" i="28"/>
  <c r="V260" i="28"/>
  <c r="T260" i="28"/>
  <c r="U260" i="28" s="1"/>
  <c r="S260" i="28"/>
  <c r="R260" i="28"/>
  <c r="Q260" i="28"/>
  <c r="W259" i="28"/>
  <c r="V259" i="28"/>
  <c r="T259" i="28"/>
  <c r="S259" i="28"/>
  <c r="U259" i="28" s="1"/>
  <c r="R259" i="28"/>
  <c r="Q259" i="28"/>
  <c r="W258" i="28"/>
  <c r="V258" i="28"/>
  <c r="T258" i="28"/>
  <c r="U258" i="28" s="1"/>
  <c r="S258" i="28"/>
  <c r="R258" i="28"/>
  <c r="Q258" i="28"/>
  <c r="W257" i="28"/>
  <c r="V257" i="28"/>
  <c r="U257" i="28"/>
  <c r="T257" i="28"/>
  <c r="S257" i="28"/>
  <c r="R257" i="28"/>
  <c r="Q257" i="28"/>
  <c r="W256" i="28"/>
  <c r="V256" i="28"/>
  <c r="T256" i="28"/>
  <c r="S256" i="28"/>
  <c r="U256" i="28" s="1"/>
  <c r="R256" i="28"/>
  <c r="Q256" i="28"/>
  <c r="W255" i="28"/>
  <c r="V255" i="28"/>
  <c r="U255" i="28"/>
  <c r="T255" i="28"/>
  <c r="S255" i="28"/>
  <c r="R255" i="28"/>
  <c r="Q255" i="28"/>
  <c r="W254" i="28"/>
  <c r="V254" i="28"/>
  <c r="T254" i="28"/>
  <c r="U254" i="28" s="1"/>
  <c r="S254" i="28"/>
  <c r="R254" i="28"/>
  <c r="Q254" i="28"/>
  <c r="W253" i="28"/>
  <c r="V253" i="28"/>
  <c r="T253" i="28"/>
  <c r="S253" i="28"/>
  <c r="U253" i="28" s="1"/>
  <c r="R253" i="28"/>
  <c r="Q253" i="28"/>
  <c r="W252" i="28"/>
  <c r="V252" i="28"/>
  <c r="T252" i="28"/>
  <c r="U252" i="28" s="1"/>
  <c r="S252" i="28"/>
  <c r="R252" i="28"/>
  <c r="Q252" i="28"/>
  <c r="W251" i="28"/>
  <c r="V251" i="28"/>
  <c r="U251" i="28"/>
  <c r="T251" i="28"/>
  <c r="S251" i="28"/>
  <c r="R251" i="28"/>
  <c r="Q251" i="28"/>
  <c r="W250" i="28"/>
  <c r="V250" i="28"/>
  <c r="T250" i="28"/>
  <c r="U250" i="28" s="1"/>
  <c r="S250" i="28"/>
  <c r="R250" i="28"/>
  <c r="Q250" i="28"/>
  <c r="W249" i="28"/>
  <c r="V249" i="28"/>
  <c r="U249" i="28"/>
  <c r="T249" i="28"/>
  <c r="S249" i="28"/>
  <c r="R249" i="28"/>
  <c r="Q249" i="28"/>
  <c r="W248" i="28"/>
  <c r="V248" i="28"/>
  <c r="T248" i="28"/>
  <c r="S248" i="28"/>
  <c r="U248" i="28" s="1"/>
  <c r="R248" i="28"/>
  <c r="Q248" i="28"/>
  <c r="W247" i="28"/>
  <c r="V247" i="28"/>
  <c r="T247" i="28"/>
  <c r="S247" i="28"/>
  <c r="U247" i="28" s="1"/>
  <c r="R247" i="28"/>
  <c r="Q247" i="28"/>
  <c r="W246" i="28"/>
  <c r="V246" i="28"/>
  <c r="T246" i="28"/>
  <c r="U246" i="28" s="1"/>
  <c r="S246" i="28"/>
  <c r="R246" i="28"/>
  <c r="Q246" i="28"/>
  <c r="W245" i="28"/>
  <c r="V245" i="28"/>
  <c r="U245" i="28"/>
  <c r="T245" i="28"/>
  <c r="S245" i="28"/>
  <c r="R245" i="28"/>
  <c r="Q245" i="28"/>
  <c r="W244" i="28"/>
  <c r="V244" i="28"/>
  <c r="T244" i="28"/>
  <c r="U244" i="28" s="1"/>
  <c r="S244" i="28"/>
  <c r="R244" i="28"/>
  <c r="Q244" i="28"/>
  <c r="W243" i="28"/>
  <c r="V243" i="28"/>
  <c r="U243" i="28"/>
  <c r="T243" i="28"/>
  <c r="S243" i="28"/>
  <c r="R243" i="28"/>
  <c r="Q243" i="28"/>
  <c r="W242" i="28"/>
  <c r="V242" i="28"/>
  <c r="T242" i="28"/>
  <c r="U242" i="28" s="1"/>
  <c r="S242" i="28"/>
  <c r="R242" i="28"/>
  <c r="Q242" i="28"/>
  <c r="W241" i="28"/>
  <c r="V241" i="28"/>
  <c r="T241" i="28"/>
  <c r="S241" i="28"/>
  <c r="U241" i="28" s="1"/>
  <c r="R241" i="28"/>
  <c r="Q241" i="28"/>
  <c r="W240" i="28"/>
  <c r="V240" i="28"/>
  <c r="T240" i="28"/>
  <c r="S240" i="28"/>
  <c r="U240" i="28" s="1"/>
  <c r="R240" i="28"/>
  <c r="Q240" i="28"/>
  <c r="W239" i="28"/>
  <c r="V239" i="28"/>
  <c r="U239" i="28"/>
  <c r="T239" i="28"/>
  <c r="S239" i="28"/>
  <c r="R239" i="28"/>
  <c r="Q239" i="28"/>
  <c r="W238" i="28"/>
  <c r="V238" i="28"/>
  <c r="T238" i="28"/>
  <c r="U238" i="28" s="1"/>
  <c r="S238" i="28"/>
  <c r="R238" i="28"/>
  <c r="Q238" i="28"/>
  <c r="W237" i="28"/>
  <c r="V237" i="28"/>
  <c r="U237" i="28"/>
  <c r="T237" i="28"/>
  <c r="S237" i="28"/>
  <c r="R237" i="28"/>
  <c r="Q237" i="28"/>
  <c r="W236" i="28"/>
  <c r="V236" i="28"/>
  <c r="T236" i="28"/>
  <c r="U236" i="28" s="1"/>
  <c r="S236" i="28"/>
  <c r="R236" i="28"/>
  <c r="Q236" i="28"/>
  <c r="W235" i="28"/>
  <c r="V235" i="28"/>
  <c r="T235" i="28"/>
  <c r="S235" i="28"/>
  <c r="U235" i="28" s="1"/>
  <c r="R235" i="28"/>
  <c r="Q235" i="28"/>
  <c r="W234" i="28"/>
  <c r="V234" i="28"/>
  <c r="U234" i="28"/>
  <c r="T234" i="28"/>
  <c r="S234" i="28"/>
  <c r="R234" i="28"/>
  <c r="Q234" i="28"/>
  <c r="W233" i="28"/>
  <c r="V233" i="28"/>
  <c r="T233" i="28"/>
  <c r="U233" i="28" s="1"/>
  <c r="S233" i="28"/>
  <c r="R233" i="28"/>
  <c r="Q233" i="28"/>
  <c r="W232" i="28"/>
  <c r="V232" i="28"/>
  <c r="T232" i="28"/>
  <c r="S232" i="28"/>
  <c r="U232" i="28" s="1"/>
  <c r="R232" i="28"/>
  <c r="Q232" i="28"/>
  <c r="W231" i="28"/>
  <c r="V231" i="28"/>
  <c r="U231" i="28"/>
  <c r="T231" i="28"/>
  <c r="S231" i="28"/>
  <c r="R231" i="28"/>
  <c r="Q231" i="28"/>
  <c r="W230" i="28"/>
  <c r="V230" i="28"/>
  <c r="T230" i="28"/>
  <c r="U230" i="28" s="1"/>
  <c r="S230" i="28"/>
  <c r="R230" i="28"/>
  <c r="Q230" i="28"/>
  <c r="W229" i="28"/>
  <c r="V229" i="28"/>
  <c r="T229" i="28"/>
  <c r="S229" i="28"/>
  <c r="U229" i="28" s="1"/>
  <c r="R229" i="28"/>
  <c r="Q229" i="28"/>
  <c r="W228" i="28"/>
  <c r="V228" i="28"/>
  <c r="T228" i="28"/>
  <c r="U228" i="28" s="1"/>
  <c r="S228" i="28"/>
  <c r="R228" i="28"/>
  <c r="Q228" i="28"/>
  <c r="W227" i="28"/>
  <c r="V227" i="28"/>
  <c r="T227" i="28"/>
  <c r="S227" i="28"/>
  <c r="U227" i="28" s="1"/>
  <c r="R227" i="28"/>
  <c r="Q227" i="28"/>
  <c r="W226" i="28"/>
  <c r="V226" i="28"/>
  <c r="U226" i="28"/>
  <c r="T226" i="28"/>
  <c r="S226" i="28"/>
  <c r="R226" i="28"/>
  <c r="Q226" i="28"/>
  <c r="W225" i="28"/>
  <c r="V225" i="28"/>
  <c r="T225" i="28"/>
  <c r="U225" i="28" s="1"/>
  <c r="S225" i="28"/>
  <c r="R225" i="28"/>
  <c r="Q225" i="28"/>
  <c r="W224" i="28"/>
  <c r="V224" i="28"/>
  <c r="T224" i="28"/>
  <c r="S224" i="28"/>
  <c r="U224" i="28" s="1"/>
  <c r="R224" i="28"/>
  <c r="Q224" i="28"/>
  <c r="W223" i="28"/>
  <c r="V223" i="28"/>
  <c r="T223" i="28"/>
  <c r="S223" i="28"/>
  <c r="U223" i="28" s="1"/>
  <c r="R223" i="28"/>
  <c r="Q223" i="28"/>
  <c r="W222" i="28"/>
  <c r="V222" i="28"/>
  <c r="T222" i="28"/>
  <c r="U222" i="28" s="1"/>
  <c r="S222" i="28"/>
  <c r="R222" i="28"/>
  <c r="Q222" i="28"/>
  <c r="W221" i="28"/>
  <c r="V221" i="28"/>
  <c r="T221" i="28"/>
  <c r="S221" i="28"/>
  <c r="U221" i="28" s="1"/>
  <c r="R221" i="28"/>
  <c r="Q221" i="28"/>
  <c r="W220" i="28"/>
  <c r="V220" i="28"/>
  <c r="T220" i="28"/>
  <c r="U220" i="28" s="1"/>
  <c r="S220" i="28"/>
  <c r="R220" i="28"/>
  <c r="Q220" i="28"/>
  <c r="W219" i="28"/>
  <c r="V219" i="28"/>
  <c r="T219" i="28"/>
  <c r="S219" i="28"/>
  <c r="U219" i="28" s="1"/>
  <c r="R219" i="28"/>
  <c r="Q219" i="28"/>
  <c r="W218" i="28"/>
  <c r="V218" i="28"/>
  <c r="U218" i="28"/>
  <c r="T218" i="28"/>
  <c r="S218" i="28"/>
  <c r="R218" i="28"/>
  <c r="Q218" i="28"/>
  <c r="W217" i="28"/>
  <c r="V217" i="28"/>
  <c r="T217" i="28"/>
  <c r="S217" i="28"/>
  <c r="U217" i="28" s="1"/>
  <c r="R217" i="28"/>
  <c r="Q217" i="28"/>
  <c r="W216" i="28"/>
  <c r="V216" i="28"/>
  <c r="T216" i="28"/>
  <c r="S216" i="28"/>
  <c r="R216" i="28"/>
  <c r="Q216" i="28"/>
  <c r="W215" i="28"/>
  <c r="V215" i="28"/>
  <c r="T215" i="28"/>
  <c r="S215" i="28"/>
  <c r="U215" i="28" s="1"/>
  <c r="R215" i="28"/>
  <c r="Q215" i="28"/>
  <c r="W214" i="28"/>
  <c r="V214" i="28"/>
  <c r="T214" i="28"/>
  <c r="U214" i="28" s="1"/>
  <c r="S214" i="28"/>
  <c r="R214" i="28"/>
  <c r="Q214" i="28"/>
  <c r="W213" i="28"/>
  <c r="V213" i="28"/>
  <c r="T213" i="28"/>
  <c r="S213" i="28"/>
  <c r="U213" i="28" s="1"/>
  <c r="R213" i="28"/>
  <c r="Q213" i="28"/>
  <c r="W212" i="28"/>
  <c r="V212" i="28"/>
  <c r="T212" i="28"/>
  <c r="U212" i="28" s="1"/>
  <c r="S212" i="28"/>
  <c r="R212" i="28"/>
  <c r="Q212" i="28"/>
  <c r="W211" i="28"/>
  <c r="V211" i="28"/>
  <c r="U211" i="28"/>
  <c r="T211" i="28"/>
  <c r="S211" i="28"/>
  <c r="R211" i="28"/>
  <c r="Q211" i="28"/>
  <c r="W210" i="28"/>
  <c r="V210" i="28"/>
  <c r="T210" i="28"/>
  <c r="U210" i="28" s="1"/>
  <c r="S210" i="28"/>
  <c r="R210" i="28"/>
  <c r="Q210" i="28"/>
  <c r="W209" i="28"/>
  <c r="V209" i="28"/>
  <c r="T209" i="28"/>
  <c r="S209" i="28"/>
  <c r="U209" i="28" s="1"/>
  <c r="R209" i="28"/>
  <c r="Q209" i="28"/>
  <c r="W208" i="28"/>
  <c r="V208" i="28"/>
  <c r="T208" i="28"/>
  <c r="S208" i="28"/>
  <c r="R208" i="28"/>
  <c r="Q208" i="28"/>
  <c r="W207" i="28"/>
  <c r="V207" i="28"/>
  <c r="T207" i="28"/>
  <c r="S207" i="28"/>
  <c r="U207" i="28" s="1"/>
  <c r="R207" i="28"/>
  <c r="Q207" i="28"/>
  <c r="W206" i="28"/>
  <c r="V206" i="28"/>
  <c r="T206" i="28"/>
  <c r="U206" i="28" s="1"/>
  <c r="S206" i="28"/>
  <c r="R206" i="28"/>
  <c r="Q206" i="28"/>
  <c r="W205" i="28"/>
  <c r="V205" i="28"/>
  <c r="U205" i="28"/>
  <c r="T205" i="28"/>
  <c r="S205" i="28"/>
  <c r="R205" i="28"/>
  <c r="Q205" i="28"/>
  <c r="W204" i="28"/>
  <c r="V204" i="28"/>
  <c r="T204" i="28"/>
  <c r="U204" i="28" s="1"/>
  <c r="S204" i="28"/>
  <c r="R204" i="28"/>
  <c r="Q204" i="28"/>
  <c r="W203" i="28"/>
  <c r="V203" i="28"/>
  <c r="U203" i="28"/>
  <c r="T203" i="28"/>
  <c r="S203" i="28"/>
  <c r="R203" i="28"/>
  <c r="Q203" i="28"/>
  <c r="W202" i="28"/>
  <c r="V202" i="28"/>
  <c r="T202" i="28"/>
  <c r="U202" i="28" s="1"/>
  <c r="S202" i="28"/>
  <c r="R202" i="28"/>
  <c r="Q202" i="28"/>
  <c r="W201" i="28"/>
  <c r="V201" i="28"/>
  <c r="T201" i="28"/>
  <c r="S201" i="28"/>
  <c r="U201" i="28" s="1"/>
  <c r="R201" i="28"/>
  <c r="Q201" i="28"/>
  <c r="W200" i="28"/>
  <c r="V200" i="28"/>
  <c r="T200" i="28"/>
  <c r="S200" i="28"/>
  <c r="R200" i="28"/>
  <c r="Q200" i="28"/>
  <c r="W199" i="28"/>
  <c r="V199" i="28"/>
  <c r="U199" i="28"/>
  <c r="T199" i="28"/>
  <c r="S199" i="28"/>
  <c r="R199" i="28"/>
  <c r="Q199" i="28"/>
  <c r="W198" i="28"/>
  <c r="V198" i="28"/>
  <c r="T198" i="28"/>
  <c r="U198" i="28" s="1"/>
  <c r="S198" i="28"/>
  <c r="R198" i="28"/>
  <c r="Q198" i="28"/>
  <c r="W197" i="28"/>
  <c r="V197" i="28"/>
  <c r="U197" i="28"/>
  <c r="T197" i="28"/>
  <c r="S197" i="28"/>
  <c r="R197" i="28"/>
  <c r="Q197" i="28"/>
  <c r="W196" i="28"/>
  <c r="V196" i="28"/>
  <c r="T196" i="28"/>
  <c r="U196" i="28" s="1"/>
  <c r="S196" i="28"/>
  <c r="R196" i="28"/>
  <c r="Q196" i="28"/>
  <c r="W195" i="28"/>
  <c r="V195" i="28"/>
  <c r="T195" i="28"/>
  <c r="S195" i="28"/>
  <c r="U195" i="28" s="1"/>
  <c r="R195" i="28"/>
  <c r="Q195" i="28"/>
  <c r="W194" i="28"/>
  <c r="V194" i="28"/>
  <c r="T194" i="28"/>
  <c r="U194" i="28" s="1"/>
  <c r="S194" i="28"/>
  <c r="R194" i="28"/>
  <c r="Q194" i="28"/>
  <c r="W193" i="28"/>
  <c r="V193" i="28"/>
  <c r="U193" i="28"/>
  <c r="T193" i="28"/>
  <c r="S193" i="28"/>
  <c r="R193" i="28"/>
  <c r="Q193" i="28"/>
  <c r="W192" i="28"/>
  <c r="V192" i="28"/>
  <c r="T192" i="28"/>
  <c r="S192" i="28"/>
  <c r="U192" i="28" s="1"/>
  <c r="R192" i="28"/>
  <c r="Q192" i="28"/>
  <c r="W191" i="28"/>
  <c r="V191" i="28"/>
  <c r="U191" i="28"/>
  <c r="T191" i="28"/>
  <c r="S191" i="28"/>
  <c r="R191" i="28"/>
  <c r="Q191" i="28"/>
  <c r="W190" i="28"/>
  <c r="V190" i="28"/>
  <c r="T190" i="28"/>
  <c r="U190" i="28" s="1"/>
  <c r="S190" i="28"/>
  <c r="R190" i="28"/>
  <c r="Q190" i="28"/>
  <c r="W189" i="28"/>
  <c r="V189" i="28"/>
  <c r="T189" i="28"/>
  <c r="S189" i="28"/>
  <c r="U189" i="28" s="1"/>
  <c r="R189" i="28"/>
  <c r="Q189" i="28"/>
  <c r="W188" i="28"/>
  <c r="V188" i="28"/>
  <c r="T188" i="28"/>
  <c r="U188" i="28" s="1"/>
  <c r="S188" i="28"/>
  <c r="R188" i="28"/>
  <c r="Q188" i="28"/>
  <c r="W187" i="28"/>
  <c r="V187" i="28"/>
  <c r="U187" i="28"/>
  <c r="T187" i="28"/>
  <c r="S187" i="28"/>
  <c r="R187" i="28"/>
  <c r="Q187" i="28"/>
  <c r="W186" i="28"/>
  <c r="V186" i="28"/>
  <c r="T186" i="28"/>
  <c r="U186" i="28" s="1"/>
  <c r="S186" i="28"/>
  <c r="R186" i="28"/>
  <c r="Q186" i="28"/>
  <c r="W185" i="28"/>
  <c r="V185" i="28"/>
  <c r="U185" i="28"/>
  <c r="T185" i="28"/>
  <c r="S185" i="28"/>
  <c r="R185" i="28"/>
  <c r="Q185" i="28"/>
  <c r="W184" i="28"/>
  <c r="V184" i="28"/>
  <c r="T184" i="28"/>
  <c r="S184" i="28"/>
  <c r="U184" i="28" s="1"/>
  <c r="R184" i="28"/>
  <c r="Q184" i="28"/>
  <c r="W183" i="28"/>
  <c r="V183" i="28"/>
  <c r="T183" i="28"/>
  <c r="S183" i="28"/>
  <c r="U183" i="28" s="1"/>
  <c r="R183" i="28"/>
  <c r="Q183" i="28"/>
  <c r="W182" i="28"/>
  <c r="V182" i="28"/>
  <c r="T182" i="28"/>
  <c r="U182" i="28" s="1"/>
  <c r="S182" i="28"/>
  <c r="R182" i="28"/>
  <c r="Q182" i="28"/>
  <c r="W181" i="28"/>
  <c r="V181" i="28"/>
  <c r="U181" i="28"/>
  <c r="T181" i="28"/>
  <c r="S181" i="28"/>
  <c r="R181" i="28"/>
  <c r="Q181" i="28"/>
  <c r="W180" i="28"/>
  <c r="V180" i="28"/>
  <c r="T180" i="28"/>
  <c r="U180" i="28" s="1"/>
  <c r="S180" i="28"/>
  <c r="R180" i="28"/>
  <c r="Q180" i="28"/>
  <c r="W179" i="28"/>
  <c r="V179" i="28"/>
  <c r="U179" i="28"/>
  <c r="T179" i="28"/>
  <c r="S179" i="28"/>
  <c r="R179" i="28"/>
  <c r="Q179" i="28"/>
  <c r="W178" i="28"/>
  <c r="V178" i="28"/>
  <c r="T178" i="28"/>
  <c r="U178" i="28" s="1"/>
  <c r="S178" i="28"/>
  <c r="R178" i="28"/>
  <c r="Q178" i="28"/>
  <c r="W177" i="28"/>
  <c r="V177" i="28"/>
  <c r="T177" i="28"/>
  <c r="S177" i="28"/>
  <c r="U177" i="28" s="1"/>
  <c r="R177" i="28"/>
  <c r="Q177" i="28"/>
  <c r="W176" i="28"/>
  <c r="V176" i="28"/>
  <c r="T176" i="28"/>
  <c r="S176" i="28"/>
  <c r="U176" i="28" s="1"/>
  <c r="R176" i="28"/>
  <c r="Q176" i="28"/>
  <c r="W175" i="28"/>
  <c r="V175" i="28"/>
  <c r="U175" i="28"/>
  <c r="T175" i="28"/>
  <c r="S175" i="28"/>
  <c r="R175" i="28"/>
  <c r="Q175" i="28"/>
  <c r="W174" i="28"/>
  <c r="V174" i="28"/>
  <c r="T174" i="28"/>
  <c r="U174" i="28" s="1"/>
  <c r="S174" i="28"/>
  <c r="R174" i="28"/>
  <c r="Q174" i="28"/>
  <c r="W173" i="28"/>
  <c r="V173" i="28"/>
  <c r="U173" i="28"/>
  <c r="T173" i="28"/>
  <c r="S173" i="28"/>
  <c r="R173" i="28"/>
  <c r="Q173" i="28"/>
  <c r="W172" i="28"/>
  <c r="V172" i="28"/>
  <c r="T172" i="28"/>
  <c r="U172" i="28" s="1"/>
  <c r="S172" i="28"/>
  <c r="R172" i="28"/>
  <c r="Q172" i="28"/>
  <c r="W171" i="28"/>
  <c r="V171" i="28"/>
  <c r="T171" i="28"/>
  <c r="S171" i="28"/>
  <c r="U171" i="28" s="1"/>
  <c r="R171" i="28"/>
  <c r="Q171" i="28"/>
  <c r="W170" i="28"/>
  <c r="V170" i="28"/>
  <c r="U170" i="28"/>
  <c r="T170" i="28"/>
  <c r="S170" i="28"/>
  <c r="R170" i="28"/>
  <c r="Q170" i="28"/>
  <c r="W169" i="28"/>
  <c r="V169" i="28"/>
  <c r="T169" i="28"/>
  <c r="U169" i="28" s="1"/>
  <c r="S169" i="28"/>
  <c r="R169" i="28"/>
  <c r="Q169" i="28"/>
  <c r="W168" i="28"/>
  <c r="V168" i="28"/>
  <c r="T168" i="28"/>
  <c r="S168" i="28"/>
  <c r="U168" i="28" s="1"/>
  <c r="R168" i="28"/>
  <c r="Q168" i="28"/>
  <c r="W167" i="28"/>
  <c r="V167" i="28"/>
  <c r="U167" i="28"/>
  <c r="T167" i="28"/>
  <c r="S167" i="28"/>
  <c r="R167" i="28"/>
  <c r="Q167" i="28"/>
  <c r="W166" i="28"/>
  <c r="V166" i="28"/>
  <c r="T166" i="28"/>
  <c r="U166" i="28" s="1"/>
  <c r="S166" i="28"/>
  <c r="R166" i="28"/>
  <c r="Q166" i="28"/>
  <c r="W165" i="28"/>
  <c r="V165" i="28"/>
  <c r="T165" i="28"/>
  <c r="S165" i="28"/>
  <c r="U165" i="28" s="1"/>
  <c r="R165" i="28"/>
  <c r="Q165" i="28"/>
  <c r="W164" i="28"/>
  <c r="V164" i="28"/>
  <c r="T164" i="28"/>
  <c r="U164" i="28" s="1"/>
  <c r="S164" i="28"/>
  <c r="R164" i="28"/>
  <c r="Q164" i="28"/>
  <c r="W163" i="28"/>
  <c r="V163" i="28"/>
  <c r="T163" i="28"/>
  <c r="S163" i="28"/>
  <c r="U163" i="28" s="1"/>
  <c r="R163" i="28"/>
  <c r="Q163" i="28"/>
  <c r="W162" i="28"/>
  <c r="V162" i="28"/>
  <c r="U162" i="28"/>
  <c r="T162" i="28"/>
  <c r="S162" i="28"/>
  <c r="R162" i="28"/>
  <c r="Q162" i="28"/>
  <c r="W161" i="28"/>
  <c r="V161" i="28"/>
  <c r="T161" i="28"/>
  <c r="U161" i="28" s="1"/>
  <c r="S161" i="28"/>
  <c r="R161" i="28"/>
  <c r="Q161" i="28"/>
  <c r="W160" i="28"/>
  <c r="V160" i="28"/>
  <c r="T160" i="28"/>
  <c r="S160" i="28"/>
  <c r="U160" i="28" s="1"/>
  <c r="R160" i="28"/>
  <c r="Q160" i="28"/>
  <c r="W159" i="28"/>
  <c r="V159" i="28"/>
  <c r="T159" i="28"/>
  <c r="S159" i="28"/>
  <c r="U159" i="28" s="1"/>
  <c r="R159" i="28"/>
  <c r="Q159" i="28"/>
  <c r="W158" i="28"/>
  <c r="V158" i="28"/>
  <c r="T158" i="28"/>
  <c r="U158" i="28" s="1"/>
  <c r="S158" i="28"/>
  <c r="R158" i="28"/>
  <c r="Q158" i="28"/>
  <c r="W157" i="28"/>
  <c r="V157" i="28"/>
  <c r="T157" i="28"/>
  <c r="S157" i="28"/>
  <c r="U157" i="28" s="1"/>
  <c r="R157" i="28"/>
  <c r="Q157" i="28"/>
  <c r="W156" i="28"/>
  <c r="V156" i="28"/>
  <c r="T156" i="28"/>
  <c r="U156" i="28" s="1"/>
  <c r="S156" i="28"/>
  <c r="R156" i="28"/>
  <c r="Q156" i="28"/>
  <c r="W155" i="28"/>
  <c r="V155" i="28"/>
  <c r="T155" i="28"/>
  <c r="S155" i="28"/>
  <c r="U155" i="28" s="1"/>
  <c r="R155" i="28"/>
  <c r="Q155" i="28"/>
  <c r="W154" i="28"/>
  <c r="V154" i="28"/>
  <c r="U154" i="28"/>
  <c r="T154" i="28"/>
  <c r="S154" i="28"/>
  <c r="R154" i="28"/>
  <c r="Q154" i="28"/>
  <c r="W153" i="28"/>
  <c r="V153" i="28"/>
  <c r="T153" i="28"/>
  <c r="S153" i="28"/>
  <c r="U153" i="28" s="1"/>
  <c r="R153" i="28"/>
  <c r="Q153" i="28"/>
  <c r="W152" i="28"/>
  <c r="V152" i="28"/>
  <c r="T152" i="28"/>
  <c r="S152" i="28"/>
  <c r="R152" i="28"/>
  <c r="Q152" i="28"/>
  <c r="W151" i="28"/>
  <c r="V151" i="28"/>
  <c r="T151" i="28"/>
  <c r="S151" i="28"/>
  <c r="U151" i="28" s="1"/>
  <c r="R151" i="28"/>
  <c r="Q151" i="28"/>
  <c r="W150" i="28"/>
  <c r="V150" i="28"/>
  <c r="T150" i="28"/>
  <c r="U150" i="28" s="1"/>
  <c r="S150" i="28"/>
  <c r="R150" i="28"/>
  <c r="Q150" i="28"/>
  <c r="W149" i="28"/>
  <c r="V149" i="28"/>
  <c r="T149" i="28"/>
  <c r="S149" i="28"/>
  <c r="U149" i="28" s="1"/>
  <c r="R149" i="28"/>
  <c r="Q149" i="28"/>
  <c r="W148" i="28"/>
  <c r="V148" i="28"/>
  <c r="T148" i="28"/>
  <c r="U148" i="28" s="1"/>
  <c r="S148" i="28"/>
  <c r="R148" i="28"/>
  <c r="Q148" i="28"/>
  <c r="W147" i="28"/>
  <c r="V147" i="28"/>
  <c r="U147" i="28"/>
  <c r="T147" i="28"/>
  <c r="S147" i="28"/>
  <c r="R147" i="28"/>
  <c r="Q147" i="28"/>
  <c r="W146" i="28"/>
  <c r="V146" i="28"/>
  <c r="T146" i="28"/>
  <c r="U146" i="28" s="1"/>
  <c r="S146" i="28"/>
  <c r="R146" i="28"/>
  <c r="Q146" i="28"/>
  <c r="W145" i="28"/>
  <c r="V145" i="28"/>
  <c r="T145" i="28"/>
  <c r="S145" i="28"/>
  <c r="U145" i="28" s="1"/>
  <c r="R145" i="28"/>
  <c r="Q145" i="28"/>
  <c r="W144" i="28"/>
  <c r="V144" i="28"/>
  <c r="T144" i="28"/>
  <c r="S144" i="28"/>
  <c r="R144" i="28"/>
  <c r="Q144" i="28"/>
  <c r="W143" i="28"/>
  <c r="V143" i="28"/>
  <c r="T143" i="28"/>
  <c r="S143" i="28"/>
  <c r="U143" i="28" s="1"/>
  <c r="R143" i="28"/>
  <c r="Q143" i="28"/>
  <c r="W142" i="28"/>
  <c r="V142" i="28"/>
  <c r="T142" i="28"/>
  <c r="U142" i="28" s="1"/>
  <c r="S142" i="28"/>
  <c r="R142" i="28"/>
  <c r="Q142" i="28"/>
  <c r="W141" i="28"/>
  <c r="V141" i="28"/>
  <c r="U141" i="28"/>
  <c r="T141" i="28"/>
  <c r="S141" i="28"/>
  <c r="R141" i="28"/>
  <c r="Q141" i="28"/>
  <c r="W140" i="28"/>
  <c r="V140" i="28"/>
  <c r="T140" i="28"/>
  <c r="U140" i="28" s="1"/>
  <c r="S140" i="28"/>
  <c r="R140" i="28"/>
  <c r="Q140" i="28"/>
  <c r="W139" i="28"/>
  <c r="V139" i="28"/>
  <c r="U139" i="28"/>
  <c r="T139" i="28"/>
  <c r="S139" i="28"/>
  <c r="R139" i="28"/>
  <c r="Q139" i="28"/>
  <c r="W138" i="28"/>
  <c r="V138" i="28"/>
  <c r="T138" i="28"/>
  <c r="U138" i="28" s="1"/>
  <c r="S138" i="28"/>
  <c r="R138" i="28"/>
  <c r="Q138" i="28"/>
  <c r="W137" i="28"/>
  <c r="V137" i="28"/>
  <c r="T137" i="28"/>
  <c r="S137" i="28"/>
  <c r="U137" i="28" s="1"/>
  <c r="R137" i="28"/>
  <c r="Q137" i="28"/>
  <c r="W136" i="28"/>
  <c r="V136" i="28"/>
  <c r="T136" i="28"/>
  <c r="S136" i="28"/>
  <c r="R136" i="28"/>
  <c r="Q136" i="28"/>
  <c r="W135" i="28"/>
  <c r="V135" i="28"/>
  <c r="U135" i="28"/>
  <c r="T135" i="28"/>
  <c r="S135" i="28"/>
  <c r="R135" i="28"/>
  <c r="Q135" i="28"/>
  <c r="W134" i="28"/>
  <c r="V134" i="28"/>
  <c r="T134" i="28"/>
  <c r="U134" i="28" s="1"/>
  <c r="S134" i="28"/>
  <c r="R134" i="28"/>
  <c r="Q134" i="28"/>
  <c r="W133" i="28"/>
  <c r="V133" i="28"/>
  <c r="U133" i="28"/>
  <c r="T133" i="28"/>
  <c r="S133" i="28"/>
  <c r="R133" i="28"/>
  <c r="Q133" i="28"/>
  <c r="W132" i="28"/>
  <c r="V132" i="28"/>
  <c r="T132" i="28"/>
  <c r="U132" i="28" s="1"/>
  <c r="S132" i="28"/>
  <c r="R132" i="28"/>
  <c r="Q132" i="28"/>
  <c r="W131" i="28"/>
  <c r="V131" i="28"/>
  <c r="T131" i="28"/>
  <c r="S131" i="28"/>
  <c r="U131" i="28" s="1"/>
  <c r="R131" i="28"/>
  <c r="Q131" i="28"/>
  <c r="W130" i="28"/>
  <c r="V130" i="28"/>
  <c r="T130" i="28"/>
  <c r="S130" i="28"/>
  <c r="U130" i="28" s="1"/>
  <c r="R130" i="28"/>
  <c r="Q130" i="28"/>
  <c r="W129" i="28"/>
  <c r="V129" i="28"/>
  <c r="U129" i="28"/>
  <c r="T129" i="28"/>
  <c r="S129" i="28"/>
  <c r="R129" i="28"/>
  <c r="Q129" i="28"/>
  <c r="W128" i="28"/>
  <c r="V128" i="28"/>
  <c r="T128" i="28"/>
  <c r="S128" i="28"/>
  <c r="U128" i="28" s="1"/>
  <c r="R128" i="28"/>
  <c r="Q128" i="28"/>
  <c r="W127" i="28"/>
  <c r="V127" i="28"/>
  <c r="U127" i="28"/>
  <c r="T127" i="28"/>
  <c r="S127" i="28"/>
  <c r="R127" i="28"/>
  <c r="Q127" i="28"/>
  <c r="W126" i="28"/>
  <c r="V126" i="28"/>
  <c r="T126" i="28"/>
  <c r="U126" i="28" s="1"/>
  <c r="S126" i="28"/>
  <c r="R126" i="28"/>
  <c r="Q126" i="28"/>
  <c r="W125" i="28"/>
  <c r="V125" i="28"/>
  <c r="T125" i="28"/>
  <c r="S125" i="28"/>
  <c r="U125" i="28" s="1"/>
  <c r="R125" i="28"/>
  <c r="Q125" i="28"/>
  <c r="W124" i="28"/>
  <c r="V124" i="28"/>
  <c r="T124" i="28"/>
  <c r="U124" i="28" s="1"/>
  <c r="S124" i="28"/>
  <c r="R124" i="28"/>
  <c r="Q124" i="28"/>
  <c r="W123" i="28"/>
  <c r="V123" i="28"/>
  <c r="U123" i="28"/>
  <c r="T123" i="28"/>
  <c r="S123" i="28"/>
  <c r="R123" i="28"/>
  <c r="Q123" i="28"/>
  <c r="W122" i="28"/>
  <c r="V122" i="28"/>
  <c r="T122" i="28"/>
  <c r="U122" i="28" s="1"/>
  <c r="S122" i="28"/>
  <c r="R122" i="28"/>
  <c r="Q122" i="28"/>
  <c r="W121" i="28"/>
  <c r="V121" i="28"/>
  <c r="T121" i="28"/>
  <c r="S121" i="28"/>
  <c r="U121" i="28" s="1"/>
  <c r="R121" i="28"/>
  <c r="Q121" i="28"/>
  <c r="W120" i="28"/>
  <c r="V120" i="28"/>
  <c r="T120" i="28"/>
  <c r="S120" i="28"/>
  <c r="R120" i="28"/>
  <c r="Q120" i="28"/>
  <c r="W119" i="28"/>
  <c r="V119" i="28"/>
  <c r="T119" i="28"/>
  <c r="S119" i="28"/>
  <c r="U119" i="28" s="1"/>
  <c r="R119" i="28"/>
  <c r="Q119" i="28"/>
  <c r="W118" i="28"/>
  <c r="V118" i="28"/>
  <c r="T118" i="28"/>
  <c r="U118" i="28" s="1"/>
  <c r="S118" i="28"/>
  <c r="R118" i="28"/>
  <c r="Q118" i="28"/>
  <c r="W117" i="28"/>
  <c r="V117" i="28"/>
  <c r="U117" i="28"/>
  <c r="T117" i="28"/>
  <c r="S117" i="28"/>
  <c r="R117" i="28"/>
  <c r="Q117" i="28"/>
  <c r="W116" i="28"/>
  <c r="V116" i="28"/>
  <c r="T116" i="28"/>
  <c r="U116" i="28" s="1"/>
  <c r="S116" i="28"/>
  <c r="R116" i="28"/>
  <c r="Q116" i="28"/>
  <c r="W115" i="28"/>
  <c r="V115" i="28"/>
  <c r="T115" i="28"/>
  <c r="S115" i="28"/>
  <c r="U115" i="28" s="1"/>
  <c r="R115" i="28"/>
  <c r="Q115" i="28"/>
  <c r="W114" i="28"/>
  <c r="V114" i="28"/>
  <c r="U114" i="28"/>
  <c r="T114" i="28"/>
  <c r="S114" i="28"/>
  <c r="R114" i="28"/>
  <c r="Q114" i="28"/>
  <c r="W113" i="28"/>
  <c r="V113" i="28"/>
  <c r="T113" i="28"/>
  <c r="U113" i="28" s="1"/>
  <c r="S113" i="28"/>
  <c r="R113" i="28"/>
  <c r="Q113" i="28"/>
  <c r="W112" i="28"/>
  <c r="V112" i="28"/>
  <c r="T112" i="28"/>
  <c r="S112" i="28"/>
  <c r="U112" i="28" s="1"/>
  <c r="R112" i="28"/>
  <c r="Q112" i="28"/>
  <c r="W111" i="28"/>
  <c r="V111" i="28"/>
  <c r="T111" i="28"/>
  <c r="S111" i="28"/>
  <c r="U111" i="28" s="1"/>
  <c r="R111" i="28"/>
  <c r="Q111" i="28"/>
  <c r="W110" i="28"/>
  <c r="V110" i="28"/>
  <c r="U110" i="28"/>
  <c r="T110" i="28"/>
  <c r="S110" i="28"/>
  <c r="R110" i="28"/>
  <c r="Q110" i="28"/>
  <c r="W109" i="28"/>
  <c r="V109" i="28"/>
  <c r="T109" i="28"/>
  <c r="U109" i="28" s="1"/>
  <c r="S109" i="28"/>
  <c r="R109" i="28"/>
  <c r="Q109" i="28"/>
  <c r="W108" i="28"/>
  <c r="V108" i="28"/>
  <c r="T108" i="28"/>
  <c r="S108" i="28"/>
  <c r="U108" i="28" s="1"/>
  <c r="R108" i="28"/>
  <c r="Q108" i="28"/>
  <c r="W107" i="28"/>
  <c r="V107" i="28"/>
  <c r="U107" i="28"/>
  <c r="T107" i="28"/>
  <c r="S107" i="28"/>
  <c r="R107" i="28"/>
  <c r="Q107" i="28"/>
  <c r="W106" i="28"/>
  <c r="V106" i="28"/>
  <c r="T106" i="28"/>
  <c r="U106" i="28" s="1"/>
  <c r="S106" i="28"/>
  <c r="R106" i="28"/>
  <c r="Q106" i="28"/>
  <c r="W105" i="28"/>
  <c r="V105" i="28"/>
  <c r="T105" i="28"/>
  <c r="S105" i="28"/>
  <c r="U105" i="28" s="1"/>
  <c r="R105" i="28"/>
  <c r="Q105" i="28"/>
  <c r="W104" i="28"/>
  <c r="V104" i="28"/>
  <c r="T104" i="28"/>
  <c r="S104" i="28"/>
  <c r="U104" i="28" s="1"/>
  <c r="R104" i="28"/>
  <c r="Q104" i="28"/>
  <c r="W103" i="28"/>
  <c r="V103" i="28"/>
  <c r="U103" i="28"/>
  <c r="T103" i="28"/>
  <c r="S103" i="28"/>
  <c r="R103" i="28"/>
  <c r="Q103" i="28"/>
  <c r="W102" i="28"/>
  <c r="V102" i="28"/>
  <c r="T102" i="28"/>
  <c r="U102" i="28" s="1"/>
  <c r="S102" i="28"/>
  <c r="R102" i="28"/>
  <c r="Q102" i="28"/>
  <c r="W101" i="28"/>
  <c r="V101" i="28"/>
  <c r="T101" i="28"/>
  <c r="S101" i="28"/>
  <c r="U101" i="28" s="1"/>
  <c r="R101" i="28"/>
  <c r="Q101" i="28"/>
  <c r="W100" i="28"/>
  <c r="V100" i="28"/>
  <c r="U100" i="28"/>
  <c r="T100" i="28"/>
  <c r="S100" i="28"/>
  <c r="R100" i="28"/>
  <c r="Q100" i="28"/>
  <c r="W99" i="28"/>
  <c r="V99" i="28"/>
  <c r="T99" i="28"/>
  <c r="U99" i="28" s="1"/>
  <c r="S99" i="28"/>
  <c r="R99" i="28"/>
  <c r="Q99" i="28"/>
  <c r="W98" i="28"/>
  <c r="V98" i="28"/>
  <c r="T98" i="28"/>
  <c r="S98" i="28"/>
  <c r="U98" i="28" s="1"/>
  <c r="R98" i="28"/>
  <c r="Q98" i="28"/>
  <c r="W97" i="28"/>
  <c r="V97" i="28"/>
  <c r="T97" i="28"/>
  <c r="S97" i="28"/>
  <c r="U97" i="28" s="1"/>
  <c r="R97" i="28"/>
  <c r="Q97" i="28"/>
  <c r="W96" i="28"/>
  <c r="V96" i="28"/>
  <c r="T96" i="28"/>
  <c r="S96" i="28"/>
  <c r="U96" i="28" s="1"/>
  <c r="R96" i="28"/>
  <c r="Q96" i="28"/>
  <c r="W95" i="28"/>
  <c r="V95" i="28"/>
  <c r="U95" i="28"/>
  <c r="T95" i="28"/>
  <c r="S95" i="28"/>
  <c r="R95" i="28"/>
  <c r="Q95" i="28"/>
  <c r="W94" i="28"/>
  <c r="V94" i="28"/>
  <c r="T94" i="28"/>
  <c r="U94" i="28" s="1"/>
  <c r="S94" i="28"/>
  <c r="R94" i="28"/>
  <c r="Q94" i="28"/>
  <c r="W93" i="28"/>
  <c r="V93" i="28"/>
  <c r="U93" i="28"/>
  <c r="T93" i="28"/>
  <c r="S93" i="28"/>
  <c r="R93" i="28"/>
  <c r="Q93" i="28"/>
  <c r="W92" i="28"/>
  <c r="V92" i="28"/>
  <c r="T92" i="28"/>
  <c r="U92" i="28" s="1"/>
  <c r="S92" i="28"/>
  <c r="R92" i="28"/>
  <c r="Q92" i="28"/>
  <c r="W91" i="28"/>
  <c r="V91" i="28"/>
  <c r="T91" i="28"/>
  <c r="S91" i="28"/>
  <c r="U91" i="28" s="1"/>
  <c r="R91" i="28"/>
  <c r="Q91" i="28"/>
  <c r="W90" i="28"/>
  <c r="V90" i="28"/>
  <c r="T90" i="28"/>
  <c r="S90" i="28"/>
  <c r="U90" i="28" s="1"/>
  <c r="R90" i="28"/>
  <c r="Q90" i="28"/>
  <c r="W89" i="28"/>
  <c r="V89" i="28"/>
  <c r="T89" i="28"/>
  <c r="S89" i="28"/>
  <c r="U89" i="28" s="1"/>
  <c r="R89" i="28"/>
  <c r="Q89" i="28"/>
  <c r="W88" i="28"/>
  <c r="V88" i="28"/>
  <c r="T88" i="28"/>
  <c r="S88" i="28"/>
  <c r="R88" i="28"/>
  <c r="Q88" i="28"/>
  <c r="W87" i="28"/>
  <c r="V87" i="28"/>
  <c r="T87" i="28"/>
  <c r="S87" i="28"/>
  <c r="U87" i="28" s="1"/>
  <c r="R87" i="28"/>
  <c r="Q87" i="28"/>
  <c r="W86" i="28"/>
  <c r="V86" i="28"/>
  <c r="U86" i="28"/>
  <c r="T86" i="28"/>
  <c r="S86" i="28"/>
  <c r="R86" i="28"/>
  <c r="Q86" i="28"/>
  <c r="W85" i="28"/>
  <c r="V85" i="28"/>
  <c r="T85" i="28"/>
  <c r="U85" i="28" s="1"/>
  <c r="S85" i="28"/>
  <c r="R85" i="28"/>
  <c r="Q85" i="28"/>
  <c r="W84" i="28"/>
  <c r="V84" i="28"/>
  <c r="T84" i="28"/>
  <c r="S84" i="28"/>
  <c r="U84" i="28" s="1"/>
  <c r="R84" i="28"/>
  <c r="Q84" i="28"/>
  <c r="W83" i="28"/>
  <c r="V83" i="28"/>
  <c r="T83" i="28"/>
  <c r="S83" i="28"/>
  <c r="U83" i="28" s="1"/>
  <c r="R83" i="28"/>
  <c r="Q83" i="28"/>
  <c r="W82" i="28"/>
  <c r="V82" i="28"/>
  <c r="T82" i="28"/>
  <c r="S82" i="28"/>
  <c r="U82" i="28" s="1"/>
  <c r="R82" i="28"/>
  <c r="Q82" i="28"/>
  <c r="W81" i="28"/>
  <c r="V81" i="28"/>
  <c r="U81" i="28"/>
  <c r="T81" i="28"/>
  <c r="S81" i="28"/>
  <c r="R81" i="28"/>
  <c r="Q81" i="28"/>
  <c r="W80" i="28"/>
  <c r="V80" i="28"/>
  <c r="T80" i="28"/>
  <c r="U80" i="28" s="1"/>
  <c r="S80" i="28"/>
  <c r="R80" i="28"/>
  <c r="Q80" i="28"/>
  <c r="W79" i="28"/>
  <c r="V79" i="28"/>
  <c r="T79" i="28"/>
  <c r="S79" i="28"/>
  <c r="U79" i="28" s="1"/>
  <c r="R79" i="28"/>
  <c r="Q79" i="28"/>
  <c r="W78" i="28"/>
  <c r="V78" i="28"/>
  <c r="U78" i="28"/>
  <c r="T78" i="28"/>
  <c r="S78" i="28"/>
  <c r="R78" i="28"/>
  <c r="Q78" i="28"/>
  <c r="W77" i="28"/>
  <c r="V77" i="28"/>
  <c r="T77" i="28"/>
  <c r="U77" i="28" s="1"/>
  <c r="S77" i="28"/>
  <c r="R77" i="28"/>
  <c r="Q77" i="28"/>
  <c r="W76" i="28"/>
  <c r="V76" i="28"/>
  <c r="T76" i="28"/>
  <c r="S76" i="28"/>
  <c r="U76" i="28" s="1"/>
  <c r="R76" i="28"/>
  <c r="Q76" i="28"/>
  <c r="W75" i="28"/>
  <c r="V75" i="28"/>
  <c r="T75" i="28"/>
  <c r="S75" i="28"/>
  <c r="U75" i="28" s="1"/>
  <c r="R75" i="28"/>
  <c r="Q75" i="28"/>
  <c r="W74" i="28"/>
  <c r="V74" i="28"/>
  <c r="T74" i="28"/>
  <c r="S74" i="28"/>
  <c r="U74" i="28" s="1"/>
  <c r="R74" i="28"/>
  <c r="Q74" i="28"/>
  <c r="W73" i="28"/>
  <c r="V73" i="28"/>
  <c r="U73" i="28"/>
  <c r="T73" i="28"/>
  <c r="S73" i="28"/>
  <c r="R73" i="28"/>
  <c r="Q73" i="28"/>
  <c r="W72" i="28"/>
  <c r="V72" i="28"/>
  <c r="T72" i="28"/>
  <c r="U72" i="28" s="1"/>
  <c r="S72" i="28"/>
  <c r="R72" i="28"/>
  <c r="Q72" i="28"/>
  <c r="W71" i="28"/>
  <c r="V71" i="28"/>
  <c r="T71" i="28"/>
  <c r="S71" i="28"/>
  <c r="U71" i="28" s="1"/>
  <c r="R71" i="28"/>
  <c r="Q71" i="28"/>
  <c r="W70" i="28"/>
  <c r="V70" i="28"/>
  <c r="U70" i="28"/>
  <c r="T70" i="28"/>
  <c r="S70" i="28"/>
  <c r="R70" i="28"/>
  <c r="Q70" i="28"/>
  <c r="W69" i="28"/>
  <c r="V69" i="28"/>
  <c r="T69" i="28"/>
  <c r="U69" i="28" s="1"/>
  <c r="S69" i="28"/>
  <c r="R69" i="28"/>
  <c r="Q69" i="28"/>
  <c r="W68" i="28"/>
  <c r="V68" i="28"/>
  <c r="T68" i="28"/>
  <c r="S68" i="28"/>
  <c r="U68" i="28" s="1"/>
  <c r="R68" i="28"/>
  <c r="Q68" i="28"/>
  <c r="W67" i="28"/>
  <c r="V67" i="28"/>
  <c r="T67" i="28"/>
  <c r="S67" i="28"/>
  <c r="U67" i="28" s="1"/>
  <c r="R67" i="28"/>
  <c r="Q67" i="28"/>
  <c r="W66" i="28"/>
  <c r="V66" i="28"/>
  <c r="T66" i="28"/>
  <c r="S66" i="28"/>
  <c r="U66" i="28" s="1"/>
  <c r="R66" i="28"/>
  <c r="Q66" i="28"/>
  <c r="W65" i="28"/>
  <c r="V65" i="28"/>
  <c r="U65" i="28"/>
  <c r="T65" i="28"/>
  <c r="S65" i="28"/>
  <c r="R65" i="28"/>
  <c r="Q65" i="28"/>
  <c r="W64" i="28"/>
  <c r="V64" i="28"/>
  <c r="T64" i="28"/>
  <c r="U64" i="28" s="1"/>
  <c r="S64" i="28"/>
  <c r="R64" i="28"/>
  <c r="Q64" i="28"/>
  <c r="W63" i="28"/>
  <c r="V63" i="28"/>
  <c r="T63" i="28"/>
  <c r="S63" i="28"/>
  <c r="U63" i="28" s="1"/>
  <c r="R63" i="28"/>
  <c r="Q63" i="28"/>
  <c r="W62" i="28"/>
  <c r="V62" i="28"/>
  <c r="U62" i="28"/>
  <c r="T62" i="28"/>
  <c r="S62" i="28"/>
  <c r="R62" i="28"/>
  <c r="Q62" i="28"/>
  <c r="W61" i="28"/>
  <c r="V61" i="28"/>
  <c r="T61" i="28"/>
  <c r="U61" i="28" s="1"/>
  <c r="S61" i="28"/>
  <c r="R61" i="28"/>
  <c r="Q61" i="28"/>
  <c r="W60" i="28"/>
  <c r="V60" i="28"/>
  <c r="T60" i="28"/>
  <c r="S60" i="28"/>
  <c r="U60" i="28" s="1"/>
  <c r="R60" i="28"/>
  <c r="Q60" i="28"/>
  <c r="W59" i="28"/>
  <c r="V59" i="28"/>
  <c r="T59" i="28"/>
  <c r="S59" i="28"/>
  <c r="U59" i="28" s="1"/>
  <c r="R59" i="28"/>
  <c r="Q59" i="28"/>
  <c r="W58" i="28"/>
  <c r="V58" i="28"/>
  <c r="T58" i="28"/>
  <c r="S58" i="28"/>
  <c r="U58" i="28" s="1"/>
  <c r="R58" i="28"/>
  <c r="Q58" i="28"/>
  <c r="W57" i="28"/>
  <c r="V57" i="28"/>
  <c r="U57" i="28"/>
  <c r="T57" i="28"/>
  <c r="S57" i="28"/>
  <c r="R57" i="28"/>
  <c r="Q57" i="28"/>
  <c r="W56" i="28"/>
  <c r="V56" i="28"/>
  <c r="T56" i="28"/>
  <c r="U56" i="28" s="1"/>
  <c r="S56" i="28"/>
  <c r="R56" i="28"/>
  <c r="Q56" i="28"/>
  <c r="W55" i="28"/>
  <c r="V55" i="28"/>
  <c r="T55" i="28"/>
  <c r="S55" i="28"/>
  <c r="U55" i="28" s="1"/>
  <c r="R55" i="28"/>
  <c r="Q55" i="28"/>
  <c r="W54" i="28"/>
  <c r="V54" i="28"/>
  <c r="U54" i="28"/>
  <c r="T54" i="28"/>
  <c r="S54" i="28"/>
  <c r="R54" i="28"/>
  <c r="Q54" i="28"/>
  <c r="W53" i="28"/>
  <c r="V53" i="28"/>
  <c r="T53" i="28"/>
  <c r="U53" i="28" s="1"/>
  <c r="S53" i="28"/>
  <c r="R53" i="28"/>
  <c r="Q53" i="28"/>
  <c r="W52" i="28"/>
  <c r="V52" i="28"/>
  <c r="T52" i="28"/>
  <c r="S52" i="28"/>
  <c r="U52" i="28" s="1"/>
  <c r="R52" i="28"/>
  <c r="Q52" i="28"/>
  <c r="W51" i="28"/>
  <c r="V51" i="28"/>
  <c r="T51" i="28"/>
  <c r="S51" i="28"/>
  <c r="U51" i="28" s="1"/>
  <c r="R51" i="28"/>
  <c r="Q51" i="28"/>
  <c r="W50" i="28"/>
  <c r="V50" i="28"/>
  <c r="T50" i="28"/>
  <c r="S50" i="28"/>
  <c r="U50" i="28" s="1"/>
  <c r="R50" i="28"/>
  <c r="Q50" i="28"/>
  <c r="W49" i="28"/>
  <c r="V49" i="28"/>
  <c r="U49" i="28"/>
  <c r="T49" i="28"/>
  <c r="S49" i="28"/>
  <c r="R49" i="28"/>
  <c r="Q49" i="28"/>
  <c r="W48" i="28"/>
  <c r="V48" i="28"/>
  <c r="T48" i="28"/>
  <c r="U48" i="28" s="1"/>
  <c r="S48" i="28"/>
  <c r="R48" i="28"/>
  <c r="Q48" i="28"/>
  <c r="W47" i="28"/>
  <c r="V47" i="28"/>
  <c r="T47" i="28"/>
  <c r="S47" i="28"/>
  <c r="U47" i="28" s="1"/>
  <c r="R47" i="28"/>
  <c r="Q47" i="28"/>
  <c r="W46" i="28"/>
  <c r="V46" i="28"/>
  <c r="U46" i="28"/>
  <c r="T46" i="28"/>
  <c r="S46" i="28"/>
  <c r="R46" i="28"/>
  <c r="Q46" i="28"/>
  <c r="W45" i="28"/>
  <c r="V45" i="28"/>
  <c r="T45" i="28"/>
  <c r="U45" i="28" s="1"/>
  <c r="S45" i="28"/>
  <c r="R45" i="28"/>
  <c r="Q45" i="28"/>
  <c r="W44" i="28"/>
  <c r="V44" i="28"/>
  <c r="T44" i="28"/>
  <c r="S44" i="28"/>
  <c r="U44" i="28" s="1"/>
  <c r="R44" i="28"/>
  <c r="Q44" i="28"/>
  <c r="W43" i="28"/>
  <c r="V43" i="28"/>
  <c r="T43" i="28"/>
  <c r="S43" i="28"/>
  <c r="U43" i="28" s="1"/>
  <c r="R43" i="28"/>
  <c r="Q43" i="28"/>
  <c r="W42" i="28"/>
  <c r="V42" i="28"/>
  <c r="T42" i="28"/>
  <c r="S42" i="28"/>
  <c r="U42" i="28" s="1"/>
  <c r="R42" i="28"/>
  <c r="Q42" i="28"/>
  <c r="W41" i="28"/>
  <c r="V41" i="28"/>
  <c r="U41" i="28"/>
  <c r="T41" i="28"/>
  <c r="S41" i="28"/>
  <c r="R41" i="28"/>
  <c r="Q41" i="28"/>
  <c r="W40" i="28"/>
  <c r="V40" i="28"/>
  <c r="T40" i="28"/>
  <c r="U40" i="28" s="1"/>
  <c r="S40" i="28"/>
  <c r="R40" i="28"/>
  <c r="Q40" i="28"/>
  <c r="W39" i="28"/>
  <c r="V39" i="28"/>
  <c r="T39" i="28"/>
  <c r="S39" i="28"/>
  <c r="U39" i="28" s="1"/>
  <c r="R39" i="28"/>
  <c r="Q39" i="28"/>
  <c r="W38" i="28"/>
  <c r="V38" i="28"/>
  <c r="U38" i="28"/>
  <c r="T38" i="28"/>
  <c r="S38" i="28"/>
  <c r="R38" i="28"/>
  <c r="Q38" i="28"/>
  <c r="W37" i="28"/>
  <c r="V37" i="28"/>
  <c r="T37" i="28"/>
  <c r="U37" i="28" s="1"/>
  <c r="S37" i="28"/>
  <c r="R37" i="28"/>
  <c r="Q37" i="28"/>
  <c r="W36" i="28"/>
  <c r="V36" i="28"/>
  <c r="T36" i="28"/>
  <c r="S36" i="28"/>
  <c r="U36" i="28" s="1"/>
  <c r="R36" i="28"/>
  <c r="Q36" i="28"/>
  <c r="W35" i="28"/>
  <c r="V35" i="28"/>
  <c r="T35" i="28"/>
  <c r="S35" i="28"/>
  <c r="U35" i="28" s="1"/>
  <c r="R35" i="28"/>
  <c r="Q35" i="28"/>
  <c r="W34" i="28"/>
  <c r="V34" i="28"/>
  <c r="T34" i="28"/>
  <c r="S34" i="28"/>
  <c r="U34" i="28" s="1"/>
  <c r="R34" i="28"/>
  <c r="Q34" i="28"/>
  <c r="W33" i="28"/>
  <c r="V33" i="28"/>
  <c r="U33" i="28"/>
  <c r="T33" i="28"/>
  <c r="S33" i="28"/>
  <c r="R33" i="28"/>
  <c r="Q33" i="28"/>
  <c r="W32" i="28"/>
  <c r="V32" i="28"/>
  <c r="T32" i="28"/>
  <c r="U32" i="28" s="1"/>
  <c r="S32" i="28"/>
  <c r="R32" i="28"/>
  <c r="Q32" i="28"/>
  <c r="W31" i="28"/>
  <c r="V31" i="28"/>
  <c r="T31" i="28"/>
  <c r="S31" i="28"/>
  <c r="U31" i="28" s="1"/>
  <c r="R31" i="28"/>
  <c r="Q31" i="28"/>
  <c r="W30" i="28"/>
  <c r="V30" i="28"/>
  <c r="U30" i="28"/>
  <c r="T30" i="28"/>
  <c r="S30" i="28"/>
  <c r="R30" i="28"/>
  <c r="Q30" i="28"/>
  <c r="W29" i="28"/>
  <c r="V29" i="28"/>
  <c r="T29" i="28"/>
  <c r="U29" i="28" s="1"/>
  <c r="S29" i="28"/>
  <c r="R29" i="28"/>
  <c r="Q29" i="28"/>
  <c r="W28" i="28"/>
  <c r="V28" i="28"/>
  <c r="T28" i="28"/>
  <c r="S28" i="28"/>
  <c r="U28" i="28" s="1"/>
  <c r="R28" i="28"/>
  <c r="Q28" i="28"/>
  <c r="W27" i="28"/>
  <c r="V27" i="28"/>
  <c r="T27" i="28"/>
  <c r="S27" i="28"/>
  <c r="U27" i="28" s="1"/>
  <c r="R27" i="28"/>
  <c r="Q27" i="28"/>
  <c r="W26" i="28"/>
  <c r="V26" i="28"/>
  <c r="T26" i="28"/>
  <c r="S26" i="28"/>
  <c r="U26" i="28" s="1"/>
  <c r="R26" i="28"/>
  <c r="Q26" i="28"/>
  <c r="W25" i="28"/>
  <c r="V25" i="28"/>
  <c r="U25" i="28"/>
  <c r="T25" i="28"/>
  <c r="S25" i="28"/>
  <c r="R25" i="28"/>
  <c r="Q25" i="28"/>
  <c r="W24" i="28"/>
  <c r="V24" i="28"/>
  <c r="T24" i="28"/>
  <c r="U24" i="28" s="1"/>
  <c r="S24" i="28"/>
  <c r="R24" i="28"/>
  <c r="Q24" i="28"/>
  <c r="W23" i="28"/>
  <c r="V23" i="28"/>
  <c r="T23" i="28"/>
  <c r="S23" i="28"/>
  <c r="U23" i="28" s="1"/>
  <c r="R23" i="28"/>
  <c r="Q23" i="28"/>
  <c r="W22" i="28"/>
  <c r="V22" i="28"/>
  <c r="U22" i="28"/>
  <c r="T22" i="28"/>
  <c r="S22" i="28"/>
  <c r="R22" i="28"/>
  <c r="Q22" i="28"/>
  <c r="W21" i="28"/>
  <c r="V21" i="28"/>
  <c r="T21" i="28"/>
  <c r="U21" i="28" s="1"/>
  <c r="S21" i="28"/>
  <c r="R21" i="28"/>
  <c r="Q21" i="28"/>
  <c r="W20" i="28"/>
  <c r="V20" i="28"/>
  <c r="T20" i="28"/>
  <c r="S20" i="28"/>
  <c r="U20" i="28" s="1"/>
  <c r="R20" i="28"/>
  <c r="Q20" i="28"/>
  <c r="W19" i="28"/>
  <c r="V19" i="28"/>
  <c r="T19" i="28"/>
  <c r="S19" i="28"/>
  <c r="U19" i="28" s="1"/>
  <c r="R19" i="28"/>
  <c r="Q19" i="28"/>
  <c r="W18" i="28"/>
  <c r="V18" i="28"/>
  <c r="T18" i="28"/>
  <c r="S18" i="28"/>
  <c r="U18" i="28" s="1"/>
  <c r="R18" i="28"/>
  <c r="Q18" i="28"/>
  <c r="W17" i="28"/>
  <c r="V17" i="28"/>
  <c r="U17" i="28"/>
  <c r="T17" i="28"/>
  <c r="S17" i="28"/>
  <c r="R17" i="28"/>
  <c r="Q17" i="28"/>
  <c r="W16" i="28"/>
  <c r="V16" i="28"/>
  <c r="T16" i="28"/>
  <c r="U16" i="28" s="1"/>
  <c r="S16" i="28"/>
  <c r="R16" i="28"/>
  <c r="Q16" i="28"/>
  <c r="W15" i="28"/>
  <c r="V15" i="28"/>
  <c r="T15" i="28"/>
  <c r="S15" i="28"/>
  <c r="U15" i="28" s="1"/>
  <c r="R15" i="28"/>
  <c r="Q15" i="28"/>
  <c r="W14" i="28"/>
  <c r="V14" i="28"/>
  <c r="U14" i="28"/>
  <c r="T14" i="28"/>
  <c r="S14" i="28"/>
  <c r="R14" i="28"/>
  <c r="Q14" i="28"/>
  <c r="W13" i="28"/>
  <c r="V13" i="28"/>
  <c r="T13" i="28"/>
  <c r="U13" i="28" s="1"/>
  <c r="S13" i="28"/>
  <c r="R13" i="28"/>
  <c r="Q13" i="28"/>
  <c r="W12" i="28"/>
  <c r="V12" i="28"/>
  <c r="T12" i="28"/>
  <c r="S12" i="28"/>
  <c r="U12" i="28" s="1"/>
  <c r="R12" i="28"/>
  <c r="Q12" i="28"/>
  <c r="W11" i="28"/>
  <c r="V11" i="28"/>
  <c r="T11" i="28"/>
  <c r="S11" i="28"/>
  <c r="U11" i="28" s="1"/>
  <c r="R11" i="28"/>
  <c r="Q11" i="28"/>
  <c r="W10" i="28"/>
  <c r="V10" i="28"/>
  <c r="T10" i="28"/>
  <c r="S10" i="28"/>
  <c r="U10" i="28" s="1"/>
  <c r="R10" i="28"/>
  <c r="Q10" i="28"/>
  <c r="W9" i="28"/>
  <c r="V9" i="28"/>
  <c r="U9" i="28"/>
  <c r="T9" i="28"/>
  <c r="S9" i="28"/>
  <c r="R9" i="28"/>
  <c r="Q9" i="28"/>
  <c r="W8" i="28"/>
  <c r="V8" i="28"/>
  <c r="T8" i="28"/>
  <c r="U8" i="28" s="1"/>
  <c r="S8" i="28"/>
  <c r="R8" i="28"/>
  <c r="Q8" i="28"/>
  <c r="P9" i="13"/>
  <c r="Q9" i="13"/>
  <c r="R9" i="13"/>
  <c r="S9" i="13"/>
  <c r="U9" i="13"/>
  <c r="V9" i="13"/>
  <c r="P10" i="13"/>
  <c r="Q10" i="13"/>
  <c r="R10" i="13"/>
  <c r="S10" i="13"/>
  <c r="U10" i="13"/>
  <c r="V10" i="13"/>
  <c r="P11" i="13"/>
  <c r="Q11" i="13"/>
  <c r="R11" i="13"/>
  <c r="S11" i="13"/>
  <c r="T11" i="13"/>
  <c r="U11" i="13"/>
  <c r="V11" i="13"/>
  <c r="P12" i="13"/>
  <c r="Q12" i="13"/>
  <c r="R12" i="13"/>
  <c r="S12" i="13"/>
  <c r="U12" i="13"/>
  <c r="V12" i="13"/>
  <c r="P13" i="13"/>
  <c r="Q13" i="13"/>
  <c r="R13" i="13"/>
  <c r="S13" i="13"/>
  <c r="U13" i="13"/>
  <c r="V13" i="13"/>
  <c r="P14" i="13"/>
  <c r="Q14" i="13"/>
  <c r="R14" i="13"/>
  <c r="S14" i="13"/>
  <c r="U14" i="13"/>
  <c r="V14" i="13"/>
  <c r="P15" i="13"/>
  <c r="Q15" i="13"/>
  <c r="R15" i="13"/>
  <c r="S15" i="13"/>
  <c r="U15" i="13"/>
  <c r="V15" i="13"/>
  <c r="P16" i="13"/>
  <c r="Q16" i="13"/>
  <c r="R16" i="13"/>
  <c r="S16" i="13"/>
  <c r="U16" i="13"/>
  <c r="V16" i="13"/>
  <c r="P17" i="13"/>
  <c r="Q17" i="13"/>
  <c r="R17" i="13"/>
  <c r="S17" i="13"/>
  <c r="U17" i="13"/>
  <c r="V17" i="13"/>
  <c r="P18" i="13"/>
  <c r="Q18" i="13"/>
  <c r="R18" i="13"/>
  <c r="S18" i="13"/>
  <c r="U18" i="13"/>
  <c r="V18" i="13"/>
  <c r="P19" i="13"/>
  <c r="Q19" i="13"/>
  <c r="R19" i="13"/>
  <c r="S19" i="13"/>
  <c r="T19" i="13" s="1"/>
  <c r="U19" i="13"/>
  <c r="V19" i="13"/>
  <c r="P20" i="13"/>
  <c r="Q20" i="13"/>
  <c r="R20" i="13"/>
  <c r="S20" i="13"/>
  <c r="U20" i="13"/>
  <c r="V20" i="13"/>
  <c r="P21" i="13"/>
  <c r="Q21" i="13"/>
  <c r="R21" i="13"/>
  <c r="S21" i="13"/>
  <c r="T21" i="13" s="1"/>
  <c r="U21" i="13"/>
  <c r="V21" i="13"/>
  <c r="P22" i="13"/>
  <c r="Q22" i="13"/>
  <c r="R22" i="13"/>
  <c r="S22" i="13"/>
  <c r="U22" i="13"/>
  <c r="V22" i="13"/>
  <c r="P23" i="13"/>
  <c r="Q23" i="13"/>
  <c r="R23" i="13"/>
  <c r="S23" i="13"/>
  <c r="U23" i="13"/>
  <c r="V23" i="13"/>
  <c r="P24" i="13"/>
  <c r="Q24" i="13"/>
  <c r="R24" i="13"/>
  <c r="S24" i="13"/>
  <c r="U24" i="13"/>
  <c r="V24" i="13"/>
  <c r="P25" i="13"/>
  <c r="Q25" i="13"/>
  <c r="R25" i="13"/>
  <c r="S25" i="13"/>
  <c r="U25" i="13"/>
  <c r="V25" i="13"/>
  <c r="P26" i="13"/>
  <c r="Q26" i="13"/>
  <c r="R26" i="13"/>
  <c r="S26" i="13"/>
  <c r="U26" i="13"/>
  <c r="V26" i="13"/>
  <c r="P27" i="13"/>
  <c r="Q27" i="13"/>
  <c r="R27" i="13"/>
  <c r="S27" i="13"/>
  <c r="U27" i="13"/>
  <c r="V27" i="13"/>
  <c r="P28" i="13"/>
  <c r="Q28" i="13"/>
  <c r="R28" i="13"/>
  <c r="S28" i="13"/>
  <c r="U28" i="13"/>
  <c r="V28" i="13"/>
  <c r="P29" i="13"/>
  <c r="Q29" i="13"/>
  <c r="R29" i="13"/>
  <c r="S29" i="13"/>
  <c r="U29" i="13"/>
  <c r="V29" i="13"/>
  <c r="P30" i="13"/>
  <c r="Q30" i="13"/>
  <c r="R30" i="13"/>
  <c r="S30" i="13"/>
  <c r="U30" i="13"/>
  <c r="V30" i="13"/>
  <c r="P31" i="13"/>
  <c r="Q31" i="13"/>
  <c r="R31" i="13"/>
  <c r="S31" i="13"/>
  <c r="U31" i="13"/>
  <c r="V31" i="13"/>
  <c r="P32" i="13"/>
  <c r="Q32" i="13"/>
  <c r="R32" i="13"/>
  <c r="S32" i="13"/>
  <c r="U32" i="13"/>
  <c r="V32" i="13"/>
  <c r="P33" i="13"/>
  <c r="Q33" i="13"/>
  <c r="R33" i="13"/>
  <c r="S33" i="13"/>
  <c r="T33" i="13" s="1"/>
  <c r="U33" i="13"/>
  <c r="V33" i="13"/>
  <c r="P34" i="13"/>
  <c r="Q34" i="13"/>
  <c r="R34" i="13"/>
  <c r="S34" i="13"/>
  <c r="U34" i="13"/>
  <c r="V34" i="13"/>
  <c r="P35" i="13"/>
  <c r="Q35" i="13"/>
  <c r="R35" i="13"/>
  <c r="S35" i="13"/>
  <c r="U35" i="13"/>
  <c r="V35" i="13"/>
  <c r="P36" i="13"/>
  <c r="Q36" i="13"/>
  <c r="R36" i="13"/>
  <c r="S36" i="13"/>
  <c r="U36" i="13"/>
  <c r="V36" i="13"/>
  <c r="P37" i="13"/>
  <c r="Q37" i="13"/>
  <c r="R37" i="13"/>
  <c r="S37" i="13"/>
  <c r="U37" i="13"/>
  <c r="V37" i="13"/>
  <c r="P38" i="13"/>
  <c r="Q38" i="13"/>
  <c r="R38" i="13"/>
  <c r="S38" i="13"/>
  <c r="U38" i="13"/>
  <c r="V38" i="13"/>
  <c r="P39" i="13"/>
  <c r="Q39" i="13"/>
  <c r="R39" i="13"/>
  <c r="S39" i="13"/>
  <c r="U39" i="13"/>
  <c r="V39" i="13"/>
  <c r="P40" i="13"/>
  <c r="Q40" i="13"/>
  <c r="R40" i="13"/>
  <c r="S40" i="13"/>
  <c r="U40" i="13"/>
  <c r="V40" i="13"/>
  <c r="P41" i="13"/>
  <c r="Q41" i="13"/>
  <c r="R41" i="13"/>
  <c r="S41" i="13"/>
  <c r="U41" i="13"/>
  <c r="V41" i="13"/>
  <c r="P42" i="13"/>
  <c r="Q42" i="13"/>
  <c r="R42" i="13"/>
  <c r="S42" i="13"/>
  <c r="U42" i="13"/>
  <c r="V42" i="13"/>
  <c r="P43" i="13"/>
  <c r="Q43" i="13"/>
  <c r="R43" i="13"/>
  <c r="S43" i="13"/>
  <c r="U43" i="13"/>
  <c r="V43" i="13"/>
  <c r="P44" i="13"/>
  <c r="Q44" i="13"/>
  <c r="R44" i="13"/>
  <c r="S44" i="13"/>
  <c r="U44" i="13"/>
  <c r="V44" i="13"/>
  <c r="P45" i="13"/>
  <c r="Q45" i="13"/>
  <c r="R45" i="13"/>
  <c r="S45" i="13"/>
  <c r="U45" i="13"/>
  <c r="V45" i="13"/>
  <c r="P46" i="13"/>
  <c r="Q46" i="13"/>
  <c r="R46" i="13"/>
  <c r="S46" i="13"/>
  <c r="U46" i="13"/>
  <c r="V46" i="13"/>
  <c r="P47" i="13"/>
  <c r="Q47" i="13"/>
  <c r="R47" i="13"/>
  <c r="S47" i="13"/>
  <c r="U47" i="13"/>
  <c r="V47" i="13"/>
  <c r="P48" i="13"/>
  <c r="Q48" i="13"/>
  <c r="R48" i="13"/>
  <c r="S48" i="13"/>
  <c r="U48" i="13"/>
  <c r="V48" i="13"/>
  <c r="P49" i="13"/>
  <c r="Q49" i="13"/>
  <c r="R49" i="13"/>
  <c r="S49" i="13"/>
  <c r="U49" i="13"/>
  <c r="V49" i="13"/>
  <c r="P50" i="13"/>
  <c r="Q50" i="13"/>
  <c r="R50" i="13"/>
  <c r="S50" i="13"/>
  <c r="U50" i="13"/>
  <c r="V50" i="13"/>
  <c r="P51" i="13"/>
  <c r="Q51" i="13"/>
  <c r="R51" i="13"/>
  <c r="S51" i="13"/>
  <c r="U51" i="13"/>
  <c r="V51" i="13"/>
  <c r="P52" i="13"/>
  <c r="Q52" i="13"/>
  <c r="R52" i="13"/>
  <c r="S52" i="13"/>
  <c r="U52" i="13"/>
  <c r="V52" i="13"/>
  <c r="P53" i="13"/>
  <c r="Q53" i="13"/>
  <c r="R53" i="13"/>
  <c r="S53" i="13"/>
  <c r="U53" i="13"/>
  <c r="V53" i="13"/>
  <c r="P54" i="13"/>
  <c r="Q54" i="13"/>
  <c r="R54" i="13"/>
  <c r="S54" i="13"/>
  <c r="U54" i="13"/>
  <c r="V54" i="13"/>
  <c r="P55" i="13"/>
  <c r="Q55" i="13"/>
  <c r="R55" i="13"/>
  <c r="S55" i="13"/>
  <c r="U55" i="13"/>
  <c r="V55" i="13"/>
  <c r="P56" i="13"/>
  <c r="Q56" i="13"/>
  <c r="R56" i="13"/>
  <c r="S56" i="13"/>
  <c r="U56" i="13"/>
  <c r="V56" i="13"/>
  <c r="P57" i="13"/>
  <c r="Q57" i="13"/>
  <c r="R57" i="13"/>
  <c r="S57" i="13"/>
  <c r="U57" i="13"/>
  <c r="V57" i="13"/>
  <c r="P58" i="13"/>
  <c r="Q58" i="13"/>
  <c r="R58" i="13"/>
  <c r="S58" i="13"/>
  <c r="U58" i="13"/>
  <c r="V58" i="13"/>
  <c r="P59" i="13"/>
  <c r="Q59" i="13"/>
  <c r="R59" i="13"/>
  <c r="S59" i="13"/>
  <c r="U59" i="13"/>
  <c r="V59" i="13"/>
  <c r="P60" i="13"/>
  <c r="Q60" i="13"/>
  <c r="R60" i="13"/>
  <c r="S60" i="13"/>
  <c r="U60" i="13"/>
  <c r="V60" i="13"/>
  <c r="P61" i="13"/>
  <c r="Q61" i="13"/>
  <c r="R61" i="13"/>
  <c r="S61" i="13"/>
  <c r="U61" i="13"/>
  <c r="V61" i="13"/>
  <c r="P62" i="13"/>
  <c r="Q62" i="13"/>
  <c r="R62" i="13"/>
  <c r="S62" i="13"/>
  <c r="U62" i="13"/>
  <c r="V62" i="13"/>
  <c r="P63" i="13"/>
  <c r="Q63" i="13"/>
  <c r="R63" i="13"/>
  <c r="S63" i="13"/>
  <c r="U63" i="13"/>
  <c r="V63" i="13"/>
  <c r="P64" i="13"/>
  <c r="Q64" i="13"/>
  <c r="R64" i="13"/>
  <c r="S64" i="13"/>
  <c r="U64" i="13"/>
  <c r="V64" i="13"/>
  <c r="P65" i="13"/>
  <c r="Q65" i="13"/>
  <c r="R65" i="13"/>
  <c r="S65" i="13"/>
  <c r="U65" i="13"/>
  <c r="V65" i="13"/>
  <c r="P66" i="13"/>
  <c r="Q66" i="13"/>
  <c r="R66" i="13"/>
  <c r="S66" i="13"/>
  <c r="U66" i="13"/>
  <c r="V66" i="13"/>
  <c r="P67" i="13"/>
  <c r="Q67" i="13"/>
  <c r="R67" i="13"/>
  <c r="S67" i="13"/>
  <c r="U67" i="13"/>
  <c r="V67" i="13"/>
  <c r="P68" i="13"/>
  <c r="Q68" i="13"/>
  <c r="R68" i="13"/>
  <c r="S68" i="13"/>
  <c r="U68" i="13"/>
  <c r="V68" i="13"/>
  <c r="P69" i="13"/>
  <c r="Q69" i="13"/>
  <c r="R69" i="13"/>
  <c r="S69" i="13"/>
  <c r="U69" i="13"/>
  <c r="V69" i="13"/>
  <c r="P70" i="13"/>
  <c r="Q70" i="13"/>
  <c r="R70" i="13"/>
  <c r="S70" i="13"/>
  <c r="U70" i="13"/>
  <c r="V70" i="13"/>
  <c r="P71" i="13"/>
  <c r="Q71" i="13"/>
  <c r="R71" i="13"/>
  <c r="S71" i="13"/>
  <c r="U71" i="13"/>
  <c r="V71" i="13"/>
  <c r="P72" i="13"/>
  <c r="Q72" i="13"/>
  <c r="R72" i="13"/>
  <c r="S72" i="13"/>
  <c r="U72" i="13"/>
  <c r="V72" i="13"/>
  <c r="P73" i="13"/>
  <c r="Q73" i="13"/>
  <c r="R73" i="13"/>
  <c r="S73" i="13"/>
  <c r="U73" i="13"/>
  <c r="V73" i="13"/>
  <c r="P74" i="13"/>
  <c r="Q74" i="13"/>
  <c r="R74" i="13"/>
  <c r="S74" i="13"/>
  <c r="U74" i="13"/>
  <c r="V74" i="13"/>
  <c r="P75" i="13"/>
  <c r="Q75" i="13"/>
  <c r="R75" i="13"/>
  <c r="S75" i="13"/>
  <c r="U75" i="13"/>
  <c r="V75" i="13"/>
  <c r="P76" i="13"/>
  <c r="Q76" i="13"/>
  <c r="R76" i="13"/>
  <c r="S76" i="13"/>
  <c r="U76" i="13"/>
  <c r="V76" i="13"/>
  <c r="P77" i="13"/>
  <c r="Q77" i="13"/>
  <c r="R77" i="13"/>
  <c r="S77" i="13"/>
  <c r="U77" i="13"/>
  <c r="V77" i="13"/>
  <c r="P78" i="13"/>
  <c r="Q78" i="13"/>
  <c r="R78" i="13"/>
  <c r="S78" i="13"/>
  <c r="U78" i="13"/>
  <c r="V78" i="13"/>
  <c r="P79" i="13"/>
  <c r="Q79" i="13"/>
  <c r="R79" i="13"/>
  <c r="S79" i="13"/>
  <c r="U79" i="13"/>
  <c r="V79" i="13"/>
  <c r="P80" i="13"/>
  <c r="Q80" i="13"/>
  <c r="R80" i="13"/>
  <c r="S80" i="13"/>
  <c r="U80" i="13"/>
  <c r="V80" i="13"/>
  <c r="P81" i="13"/>
  <c r="Q81" i="13"/>
  <c r="R81" i="13"/>
  <c r="S81" i="13"/>
  <c r="U81" i="13"/>
  <c r="V81" i="13"/>
  <c r="P82" i="13"/>
  <c r="Q82" i="13"/>
  <c r="R82" i="13"/>
  <c r="S82" i="13"/>
  <c r="U82" i="13"/>
  <c r="V82" i="13"/>
  <c r="P83" i="13"/>
  <c r="Q83" i="13"/>
  <c r="R83" i="13"/>
  <c r="S83" i="13"/>
  <c r="U83" i="13"/>
  <c r="V83" i="13"/>
  <c r="P84" i="13"/>
  <c r="Q84" i="13"/>
  <c r="R84" i="13"/>
  <c r="S84" i="13"/>
  <c r="U84" i="13"/>
  <c r="V84" i="13"/>
  <c r="P85" i="13"/>
  <c r="Q85" i="13"/>
  <c r="R85" i="13"/>
  <c r="S85" i="13"/>
  <c r="U85" i="13"/>
  <c r="V85" i="13"/>
  <c r="P86" i="13"/>
  <c r="Q86" i="13"/>
  <c r="R86" i="13"/>
  <c r="S86" i="13"/>
  <c r="U86" i="13"/>
  <c r="V86" i="13"/>
  <c r="P87" i="13"/>
  <c r="Q87" i="13"/>
  <c r="R87" i="13"/>
  <c r="S87" i="13"/>
  <c r="U87" i="13"/>
  <c r="V87" i="13"/>
  <c r="P88" i="13"/>
  <c r="Q88" i="13"/>
  <c r="R88" i="13"/>
  <c r="S88" i="13"/>
  <c r="U88" i="13"/>
  <c r="V88" i="13"/>
  <c r="P89" i="13"/>
  <c r="Q89" i="13"/>
  <c r="R89" i="13"/>
  <c r="S89" i="13"/>
  <c r="U89" i="13"/>
  <c r="V89" i="13"/>
  <c r="P90" i="13"/>
  <c r="Q90" i="13"/>
  <c r="R90" i="13"/>
  <c r="S90" i="13"/>
  <c r="U90" i="13"/>
  <c r="V90" i="13"/>
  <c r="P91" i="13"/>
  <c r="Q91" i="13"/>
  <c r="R91" i="13"/>
  <c r="S91" i="13"/>
  <c r="U91" i="13"/>
  <c r="V91" i="13"/>
  <c r="P92" i="13"/>
  <c r="Q92" i="13"/>
  <c r="R92" i="13"/>
  <c r="S92" i="13"/>
  <c r="U92" i="13"/>
  <c r="V92" i="13"/>
  <c r="P93" i="13"/>
  <c r="Q93" i="13"/>
  <c r="R93" i="13"/>
  <c r="S93" i="13"/>
  <c r="U93" i="13"/>
  <c r="V93" i="13"/>
  <c r="P94" i="13"/>
  <c r="Q94" i="13"/>
  <c r="R94" i="13"/>
  <c r="S94" i="13"/>
  <c r="U94" i="13"/>
  <c r="V94" i="13"/>
  <c r="P95" i="13"/>
  <c r="Q95" i="13"/>
  <c r="R95" i="13"/>
  <c r="S95" i="13"/>
  <c r="U95" i="13"/>
  <c r="V95" i="13"/>
  <c r="P96" i="13"/>
  <c r="Q96" i="13"/>
  <c r="R96" i="13"/>
  <c r="S96" i="13"/>
  <c r="U96" i="13"/>
  <c r="V96" i="13"/>
  <c r="P97" i="13"/>
  <c r="Q97" i="13"/>
  <c r="R97" i="13"/>
  <c r="S97" i="13"/>
  <c r="U97" i="13"/>
  <c r="V97" i="13"/>
  <c r="P98" i="13"/>
  <c r="Q98" i="13"/>
  <c r="R98" i="13"/>
  <c r="S98" i="13"/>
  <c r="U98" i="13"/>
  <c r="V98" i="13"/>
  <c r="P99" i="13"/>
  <c r="Q99" i="13"/>
  <c r="R99" i="13"/>
  <c r="S99" i="13"/>
  <c r="U99" i="13"/>
  <c r="V99" i="13"/>
  <c r="P100" i="13"/>
  <c r="Q100" i="13"/>
  <c r="R100" i="13"/>
  <c r="S100" i="13"/>
  <c r="U100" i="13"/>
  <c r="V100" i="13"/>
  <c r="P101" i="13"/>
  <c r="Q101" i="13"/>
  <c r="R101" i="13"/>
  <c r="S101" i="13"/>
  <c r="U101" i="13"/>
  <c r="V101" i="13"/>
  <c r="P102" i="13"/>
  <c r="Q102" i="13"/>
  <c r="R102" i="13"/>
  <c r="S102" i="13"/>
  <c r="U102" i="13"/>
  <c r="V102" i="13"/>
  <c r="P103" i="13"/>
  <c r="Q103" i="13"/>
  <c r="R103" i="13"/>
  <c r="S103" i="13"/>
  <c r="U103" i="13"/>
  <c r="V103" i="13"/>
  <c r="P104" i="13"/>
  <c r="Q104" i="13"/>
  <c r="R104" i="13"/>
  <c r="S104" i="13"/>
  <c r="U104" i="13"/>
  <c r="V104" i="13"/>
  <c r="P105" i="13"/>
  <c r="Q105" i="13"/>
  <c r="R105" i="13"/>
  <c r="S105" i="13"/>
  <c r="U105" i="13"/>
  <c r="V105" i="13"/>
  <c r="P106" i="13"/>
  <c r="Q106" i="13"/>
  <c r="R106" i="13"/>
  <c r="S106" i="13"/>
  <c r="U106" i="13"/>
  <c r="V106" i="13"/>
  <c r="P107" i="13"/>
  <c r="Q107" i="13"/>
  <c r="R107" i="13"/>
  <c r="S107" i="13"/>
  <c r="U107" i="13"/>
  <c r="V107" i="13"/>
  <c r="P108" i="13"/>
  <c r="Q108" i="13"/>
  <c r="R108" i="13"/>
  <c r="S108" i="13"/>
  <c r="U108" i="13"/>
  <c r="V108" i="13"/>
  <c r="P109" i="13"/>
  <c r="Q109" i="13"/>
  <c r="R109" i="13"/>
  <c r="S109" i="13"/>
  <c r="U109" i="13"/>
  <c r="V109" i="13"/>
  <c r="P110" i="13"/>
  <c r="Q110" i="13"/>
  <c r="R110" i="13"/>
  <c r="S110" i="13"/>
  <c r="U110" i="13"/>
  <c r="V110" i="13"/>
  <c r="P111" i="13"/>
  <c r="Q111" i="13"/>
  <c r="R111" i="13"/>
  <c r="S111" i="13"/>
  <c r="U111" i="13"/>
  <c r="V111" i="13"/>
  <c r="P112" i="13"/>
  <c r="Q112" i="13"/>
  <c r="R112" i="13"/>
  <c r="S112" i="13"/>
  <c r="U112" i="13"/>
  <c r="V112" i="13"/>
  <c r="P113" i="13"/>
  <c r="Q113" i="13"/>
  <c r="R113" i="13"/>
  <c r="S113" i="13"/>
  <c r="U113" i="13"/>
  <c r="V113" i="13"/>
  <c r="P114" i="13"/>
  <c r="Q114" i="13"/>
  <c r="R114" i="13"/>
  <c r="S114" i="13"/>
  <c r="U114" i="13"/>
  <c r="V114" i="13"/>
  <c r="P115" i="13"/>
  <c r="Q115" i="13"/>
  <c r="R115" i="13"/>
  <c r="S115" i="13"/>
  <c r="U115" i="13"/>
  <c r="V115" i="13"/>
  <c r="P116" i="13"/>
  <c r="Q116" i="13"/>
  <c r="R116" i="13"/>
  <c r="S116" i="13"/>
  <c r="U116" i="13"/>
  <c r="V116" i="13"/>
  <c r="P117" i="13"/>
  <c r="Q117" i="13"/>
  <c r="R117" i="13"/>
  <c r="S117" i="13"/>
  <c r="U117" i="13"/>
  <c r="V117" i="13"/>
  <c r="P118" i="13"/>
  <c r="Q118" i="13"/>
  <c r="R118" i="13"/>
  <c r="S118" i="13"/>
  <c r="U118" i="13"/>
  <c r="V118" i="13"/>
  <c r="P119" i="13"/>
  <c r="Q119" i="13"/>
  <c r="R119" i="13"/>
  <c r="S119" i="13"/>
  <c r="U119" i="13"/>
  <c r="V119" i="13"/>
  <c r="P120" i="13"/>
  <c r="Q120" i="13"/>
  <c r="R120" i="13"/>
  <c r="S120" i="13"/>
  <c r="U120" i="13"/>
  <c r="V120" i="13"/>
  <c r="P121" i="13"/>
  <c r="Q121" i="13"/>
  <c r="R121" i="13"/>
  <c r="S121" i="13"/>
  <c r="U121" i="13"/>
  <c r="V121" i="13"/>
  <c r="P122" i="13"/>
  <c r="Q122" i="13"/>
  <c r="R122" i="13"/>
  <c r="S122" i="13"/>
  <c r="U122" i="13"/>
  <c r="V122" i="13"/>
  <c r="P123" i="13"/>
  <c r="Q123" i="13"/>
  <c r="R123" i="13"/>
  <c r="S123" i="13"/>
  <c r="U123" i="13"/>
  <c r="V123" i="13"/>
  <c r="P124" i="13"/>
  <c r="Q124" i="13"/>
  <c r="R124" i="13"/>
  <c r="S124" i="13"/>
  <c r="U124" i="13"/>
  <c r="V124" i="13"/>
  <c r="P125" i="13"/>
  <c r="Q125" i="13"/>
  <c r="R125" i="13"/>
  <c r="S125" i="13"/>
  <c r="U125" i="13"/>
  <c r="V125" i="13"/>
  <c r="P126" i="13"/>
  <c r="Q126" i="13"/>
  <c r="R126" i="13"/>
  <c r="S126" i="13"/>
  <c r="U126" i="13"/>
  <c r="V126" i="13"/>
  <c r="P127" i="13"/>
  <c r="Q127" i="13"/>
  <c r="R127" i="13"/>
  <c r="S127" i="13"/>
  <c r="U127" i="13"/>
  <c r="V127" i="13"/>
  <c r="P128" i="13"/>
  <c r="Q128" i="13"/>
  <c r="R128" i="13"/>
  <c r="S128" i="13"/>
  <c r="U128" i="13"/>
  <c r="V128" i="13"/>
  <c r="P129" i="13"/>
  <c r="Q129" i="13"/>
  <c r="R129" i="13"/>
  <c r="S129" i="13"/>
  <c r="U129" i="13"/>
  <c r="V129" i="13"/>
  <c r="P130" i="13"/>
  <c r="Q130" i="13"/>
  <c r="R130" i="13"/>
  <c r="S130" i="13"/>
  <c r="U130" i="13"/>
  <c r="V130" i="13"/>
  <c r="P131" i="13"/>
  <c r="Q131" i="13"/>
  <c r="R131" i="13"/>
  <c r="S131" i="13"/>
  <c r="U131" i="13"/>
  <c r="V131" i="13"/>
  <c r="P132" i="13"/>
  <c r="Q132" i="13"/>
  <c r="R132" i="13"/>
  <c r="S132" i="13"/>
  <c r="U132" i="13"/>
  <c r="V132" i="13"/>
  <c r="P133" i="13"/>
  <c r="Q133" i="13"/>
  <c r="R133" i="13"/>
  <c r="S133" i="13"/>
  <c r="U133" i="13"/>
  <c r="V133" i="13"/>
  <c r="P134" i="13"/>
  <c r="Q134" i="13"/>
  <c r="R134" i="13"/>
  <c r="S134" i="13"/>
  <c r="U134" i="13"/>
  <c r="V134" i="13"/>
  <c r="P135" i="13"/>
  <c r="Q135" i="13"/>
  <c r="R135" i="13"/>
  <c r="S135" i="13"/>
  <c r="U135" i="13"/>
  <c r="V135" i="13"/>
  <c r="P136" i="13"/>
  <c r="Q136" i="13"/>
  <c r="R136" i="13"/>
  <c r="S136" i="13"/>
  <c r="U136" i="13"/>
  <c r="V136" i="13"/>
  <c r="P137" i="13"/>
  <c r="Q137" i="13"/>
  <c r="R137" i="13"/>
  <c r="S137" i="13"/>
  <c r="U137" i="13"/>
  <c r="V137" i="13"/>
  <c r="P138" i="13"/>
  <c r="Q138" i="13"/>
  <c r="R138" i="13"/>
  <c r="S138" i="13"/>
  <c r="U138" i="13"/>
  <c r="V138" i="13"/>
  <c r="P139" i="13"/>
  <c r="Q139" i="13"/>
  <c r="R139" i="13"/>
  <c r="S139" i="13"/>
  <c r="U139" i="13"/>
  <c r="V139" i="13"/>
  <c r="P140" i="13"/>
  <c r="Q140" i="13"/>
  <c r="R140" i="13"/>
  <c r="S140" i="13"/>
  <c r="U140" i="13"/>
  <c r="V140" i="13"/>
  <c r="P141" i="13"/>
  <c r="Q141" i="13"/>
  <c r="R141" i="13"/>
  <c r="S141" i="13"/>
  <c r="U141" i="13"/>
  <c r="V141" i="13"/>
  <c r="P142" i="13"/>
  <c r="Q142" i="13"/>
  <c r="R142" i="13"/>
  <c r="S142" i="13"/>
  <c r="U142" i="13"/>
  <c r="V142" i="13"/>
  <c r="P143" i="13"/>
  <c r="Q143" i="13"/>
  <c r="R143" i="13"/>
  <c r="S143" i="13"/>
  <c r="U143" i="13"/>
  <c r="V143" i="13"/>
  <c r="P144" i="13"/>
  <c r="Q144" i="13"/>
  <c r="R144" i="13"/>
  <c r="S144" i="13"/>
  <c r="U144" i="13"/>
  <c r="V144" i="13"/>
  <c r="P145" i="13"/>
  <c r="Q145" i="13"/>
  <c r="R145" i="13"/>
  <c r="S145" i="13"/>
  <c r="U145" i="13"/>
  <c r="V145" i="13"/>
  <c r="P146" i="13"/>
  <c r="Q146" i="13"/>
  <c r="R146" i="13"/>
  <c r="S146" i="13"/>
  <c r="U146" i="13"/>
  <c r="V146" i="13"/>
  <c r="P147" i="13"/>
  <c r="Q147" i="13"/>
  <c r="R147" i="13"/>
  <c r="S147" i="13"/>
  <c r="U147" i="13"/>
  <c r="V147" i="13"/>
  <c r="P148" i="13"/>
  <c r="Q148" i="13"/>
  <c r="R148" i="13"/>
  <c r="S148" i="13"/>
  <c r="U148" i="13"/>
  <c r="V148" i="13"/>
  <c r="P149" i="13"/>
  <c r="Q149" i="13"/>
  <c r="R149" i="13"/>
  <c r="S149" i="13"/>
  <c r="U149" i="13"/>
  <c r="V149" i="13"/>
  <c r="P150" i="13"/>
  <c r="Q150" i="13"/>
  <c r="R150" i="13"/>
  <c r="S150" i="13"/>
  <c r="U150" i="13"/>
  <c r="V150" i="13"/>
  <c r="P151" i="13"/>
  <c r="Q151" i="13"/>
  <c r="R151" i="13"/>
  <c r="S151" i="13"/>
  <c r="U151" i="13"/>
  <c r="V151" i="13"/>
  <c r="P152" i="13"/>
  <c r="Q152" i="13"/>
  <c r="R152" i="13"/>
  <c r="S152" i="13"/>
  <c r="U152" i="13"/>
  <c r="V152" i="13"/>
  <c r="P153" i="13"/>
  <c r="Q153" i="13"/>
  <c r="R153" i="13"/>
  <c r="S153" i="13"/>
  <c r="U153" i="13"/>
  <c r="V153" i="13"/>
  <c r="P154" i="13"/>
  <c r="Q154" i="13"/>
  <c r="R154" i="13"/>
  <c r="S154" i="13"/>
  <c r="U154" i="13"/>
  <c r="V154" i="13"/>
  <c r="P155" i="13"/>
  <c r="Q155" i="13"/>
  <c r="R155" i="13"/>
  <c r="S155" i="13"/>
  <c r="U155" i="13"/>
  <c r="V155" i="13"/>
  <c r="P156" i="13"/>
  <c r="Q156" i="13"/>
  <c r="R156" i="13"/>
  <c r="S156" i="13"/>
  <c r="U156" i="13"/>
  <c r="V156" i="13"/>
  <c r="P157" i="13"/>
  <c r="Q157" i="13"/>
  <c r="R157" i="13"/>
  <c r="S157" i="13"/>
  <c r="U157" i="13"/>
  <c r="V157" i="13"/>
  <c r="P158" i="13"/>
  <c r="Q158" i="13"/>
  <c r="R158" i="13"/>
  <c r="S158" i="13"/>
  <c r="U158" i="13"/>
  <c r="V158" i="13"/>
  <c r="P159" i="13"/>
  <c r="Q159" i="13"/>
  <c r="R159" i="13"/>
  <c r="S159" i="13"/>
  <c r="U159" i="13"/>
  <c r="V159" i="13"/>
  <c r="P160" i="13"/>
  <c r="Q160" i="13"/>
  <c r="R160" i="13"/>
  <c r="S160" i="13"/>
  <c r="U160" i="13"/>
  <c r="V160" i="13"/>
  <c r="P161" i="13"/>
  <c r="Q161" i="13"/>
  <c r="R161" i="13"/>
  <c r="S161" i="13"/>
  <c r="U161" i="13"/>
  <c r="V161" i="13"/>
  <c r="P162" i="13"/>
  <c r="Q162" i="13"/>
  <c r="R162" i="13"/>
  <c r="S162" i="13"/>
  <c r="U162" i="13"/>
  <c r="V162" i="13"/>
  <c r="P163" i="13"/>
  <c r="Q163" i="13"/>
  <c r="R163" i="13"/>
  <c r="S163" i="13"/>
  <c r="U163" i="13"/>
  <c r="V163" i="13"/>
  <c r="P164" i="13"/>
  <c r="Q164" i="13"/>
  <c r="R164" i="13"/>
  <c r="S164" i="13"/>
  <c r="U164" i="13"/>
  <c r="V164" i="13"/>
  <c r="P165" i="13"/>
  <c r="Q165" i="13"/>
  <c r="R165" i="13"/>
  <c r="S165" i="13"/>
  <c r="U165" i="13"/>
  <c r="V165" i="13"/>
  <c r="P166" i="13"/>
  <c r="Q166" i="13"/>
  <c r="R166" i="13"/>
  <c r="S166" i="13"/>
  <c r="U166" i="13"/>
  <c r="V166" i="13"/>
  <c r="P167" i="13"/>
  <c r="Q167" i="13"/>
  <c r="R167" i="13"/>
  <c r="S167" i="13"/>
  <c r="U167" i="13"/>
  <c r="V167" i="13"/>
  <c r="P168" i="13"/>
  <c r="Q168" i="13"/>
  <c r="R168" i="13"/>
  <c r="S168" i="13"/>
  <c r="U168" i="13"/>
  <c r="V168" i="13"/>
  <c r="P169" i="13"/>
  <c r="Q169" i="13"/>
  <c r="R169" i="13"/>
  <c r="S169" i="13"/>
  <c r="U169" i="13"/>
  <c r="V169" i="13"/>
  <c r="P170" i="13"/>
  <c r="Q170" i="13"/>
  <c r="R170" i="13"/>
  <c r="S170" i="13"/>
  <c r="U170" i="13"/>
  <c r="V170" i="13"/>
  <c r="P171" i="13"/>
  <c r="Q171" i="13"/>
  <c r="R171" i="13"/>
  <c r="S171" i="13"/>
  <c r="U171" i="13"/>
  <c r="V171" i="13"/>
  <c r="P172" i="13"/>
  <c r="Q172" i="13"/>
  <c r="R172" i="13"/>
  <c r="S172" i="13"/>
  <c r="U172" i="13"/>
  <c r="V172" i="13"/>
  <c r="P173" i="13"/>
  <c r="Q173" i="13"/>
  <c r="R173" i="13"/>
  <c r="S173" i="13"/>
  <c r="U173" i="13"/>
  <c r="V173" i="13"/>
  <c r="P174" i="13"/>
  <c r="Q174" i="13"/>
  <c r="R174" i="13"/>
  <c r="S174" i="13"/>
  <c r="U174" i="13"/>
  <c r="V174" i="13"/>
  <c r="P175" i="13"/>
  <c r="Q175" i="13"/>
  <c r="R175" i="13"/>
  <c r="S175" i="13"/>
  <c r="U175" i="13"/>
  <c r="V175" i="13"/>
  <c r="P176" i="13"/>
  <c r="Q176" i="13"/>
  <c r="R176" i="13"/>
  <c r="S176" i="13"/>
  <c r="U176" i="13"/>
  <c r="V176" i="13"/>
  <c r="P177" i="13"/>
  <c r="Q177" i="13"/>
  <c r="R177" i="13"/>
  <c r="S177" i="13"/>
  <c r="U177" i="13"/>
  <c r="V177" i="13"/>
  <c r="P178" i="13"/>
  <c r="Q178" i="13"/>
  <c r="R178" i="13"/>
  <c r="S178" i="13"/>
  <c r="U178" i="13"/>
  <c r="V178" i="13"/>
  <c r="P179" i="13"/>
  <c r="Q179" i="13"/>
  <c r="R179" i="13"/>
  <c r="S179" i="13"/>
  <c r="U179" i="13"/>
  <c r="V179" i="13"/>
  <c r="P180" i="13"/>
  <c r="Q180" i="13"/>
  <c r="R180" i="13"/>
  <c r="S180" i="13"/>
  <c r="U180" i="13"/>
  <c r="V180" i="13"/>
  <c r="P181" i="13"/>
  <c r="Q181" i="13"/>
  <c r="R181" i="13"/>
  <c r="S181" i="13"/>
  <c r="U181" i="13"/>
  <c r="V181" i="13"/>
  <c r="P182" i="13"/>
  <c r="Q182" i="13"/>
  <c r="R182" i="13"/>
  <c r="S182" i="13"/>
  <c r="U182" i="13"/>
  <c r="V182" i="13"/>
  <c r="P183" i="13"/>
  <c r="Q183" i="13"/>
  <c r="R183" i="13"/>
  <c r="S183" i="13"/>
  <c r="U183" i="13"/>
  <c r="V183" i="13"/>
  <c r="P184" i="13"/>
  <c r="Q184" i="13"/>
  <c r="R184" i="13"/>
  <c r="S184" i="13"/>
  <c r="U184" i="13"/>
  <c r="V184" i="13"/>
  <c r="P185" i="13"/>
  <c r="Q185" i="13"/>
  <c r="R185" i="13"/>
  <c r="S185" i="13"/>
  <c r="U185" i="13"/>
  <c r="V185" i="13"/>
  <c r="P186" i="13"/>
  <c r="Q186" i="13"/>
  <c r="R186" i="13"/>
  <c r="S186" i="13"/>
  <c r="U186" i="13"/>
  <c r="V186" i="13"/>
  <c r="P187" i="13"/>
  <c r="Q187" i="13"/>
  <c r="R187" i="13"/>
  <c r="S187" i="13"/>
  <c r="U187" i="13"/>
  <c r="V187" i="13"/>
  <c r="P188" i="13"/>
  <c r="Q188" i="13"/>
  <c r="R188" i="13"/>
  <c r="S188" i="13"/>
  <c r="U188" i="13"/>
  <c r="V188" i="13"/>
  <c r="P189" i="13"/>
  <c r="Q189" i="13"/>
  <c r="R189" i="13"/>
  <c r="S189" i="13"/>
  <c r="U189" i="13"/>
  <c r="V189" i="13"/>
  <c r="P190" i="13"/>
  <c r="Q190" i="13"/>
  <c r="R190" i="13"/>
  <c r="S190" i="13"/>
  <c r="U190" i="13"/>
  <c r="V190" i="13"/>
  <c r="P191" i="13"/>
  <c r="Q191" i="13"/>
  <c r="R191" i="13"/>
  <c r="S191" i="13"/>
  <c r="U191" i="13"/>
  <c r="V191" i="13"/>
  <c r="P192" i="13"/>
  <c r="Q192" i="13"/>
  <c r="R192" i="13"/>
  <c r="S192" i="13"/>
  <c r="U192" i="13"/>
  <c r="V192" i="13"/>
  <c r="P193" i="13"/>
  <c r="Q193" i="13"/>
  <c r="R193" i="13"/>
  <c r="S193" i="13"/>
  <c r="U193" i="13"/>
  <c r="V193" i="13"/>
  <c r="P194" i="13"/>
  <c r="Q194" i="13"/>
  <c r="R194" i="13"/>
  <c r="S194" i="13"/>
  <c r="U194" i="13"/>
  <c r="V194" i="13"/>
  <c r="P195" i="13"/>
  <c r="Q195" i="13"/>
  <c r="R195" i="13"/>
  <c r="S195" i="13"/>
  <c r="U195" i="13"/>
  <c r="V195" i="13"/>
  <c r="P196" i="13"/>
  <c r="Q196" i="13"/>
  <c r="R196" i="13"/>
  <c r="S196" i="13"/>
  <c r="U196" i="13"/>
  <c r="V196" i="13"/>
  <c r="P197" i="13"/>
  <c r="Q197" i="13"/>
  <c r="R197" i="13"/>
  <c r="S197" i="13"/>
  <c r="U197" i="13"/>
  <c r="V197" i="13"/>
  <c r="P198" i="13"/>
  <c r="Q198" i="13"/>
  <c r="R198" i="13"/>
  <c r="S198" i="13"/>
  <c r="U198" i="13"/>
  <c r="V198" i="13"/>
  <c r="P199" i="13"/>
  <c r="Q199" i="13"/>
  <c r="R199" i="13"/>
  <c r="S199" i="13"/>
  <c r="U199" i="13"/>
  <c r="V199" i="13"/>
  <c r="P200" i="13"/>
  <c r="Q200" i="13"/>
  <c r="R200" i="13"/>
  <c r="S200" i="13"/>
  <c r="U200" i="13"/>
  <c r="V200" i="13"/>
  <c r="P201" i="13"/>
  <c r="Q201" i="13"/>
  <c r="R201" i="13"/>
  <c r="S201" i="13"/>
  <c r="U201" i="13"/>
  <c r="V201" i="13"/>
  <c r="P202" i="13"/>
  <c r="Q202" i="13"/>
  <c r="R202" i="13"/>
  <c r="S202" i="13"/>
  <c r="U202" i="13"/>
  <c r="V202" i="13"/>
  <c r="P203" i="13"/>
  <c r="Q203" i="13"/>
  <c r="R203" i="13"/>
  <c r="S203" i="13"/>
  <c r="U203" i="13"/>
  <c r="V203" i="13"/>
  <c r="P204" i="13"/>
  <c r="Q204" i="13"/>
  <c r="R204" i="13"/>
  <c r="S204" i="13"/>
  <c r="U204" i="13"/>
  <c r="V204" i="13"/>
  <c r="P205" i="13"/>
  <c r="Q205" i="13"/>
  <c r="R205" i="13"/>
  <c r="S205" i="13"/>
  <c r="U205" i="13"/>
  <c r="V205" i="13"/>
  <c r="P206" i="13"/>
  <c r="Q206" i="13"/>
  <c r="R206" i="13"/>
  <c r="S206" i="13"/>
  <c r="U206" i="13"/>
  <c r="V206" i="13"/>
  <c r="P207" i="13"/>
  <c r="Q207" i="13"/>
  <c r="R207" i="13"/>
  <c r="S207" i="13"/>
  <c r="U207" i="13"/>
  <c r="V207" i="13"/>
  <c r="P208" i="13"/>
  <c r="Q208" i="13"/>
  <c r="R208" i="13"/>
  <c r="S208" i="13"/>
  <c r="U208" i="13"/>
  <c r="V208" i="13"/>
  <c r="P209" i="13"/>
  <c r="Q209" i="13"/>
  <c r="R209" i="13"/>
  <c r="S209" i="13"/>
  <c r="U209" i="13"/>
  <c r="V209" i="13"/>
  <c r="P210" i="13"/>
  <c r="Q210" i="13"/>
  <c r="R210" i="13"/>
  <c r="S210" i="13"/>
  <c r="U210" i="13"/>
  <c r="V210" i="13"/>
  <c r="P211" i="13"/>
  <c r="Q211" i="13"/>
  <c r="R211" i="13"/>
  <c r="S211" i="13"/>
  <c r="U211" i="13"/>
  <c r="V211" i="13"/>
  <c r="P212" i="13"/>
  <c r="Q212" i="13"/>
  <c r="R212" i="13"/>
  <c r="S212" i="13"/>
  <c r="U212" i="13"/>
  <c r="V212" i="13"/>
  <c r="P213" i="13"/>
  <c r="Q213" i="13"/>
  <c r="R213" i="13"/>
  <c r="S213" i="13"/>
  <c r="U213" i="13"/>
  <c r="V213" i="13"/>
  <c r="P214" i="13"/>
  <c r="Q214" i="13"/>
  <c r="R214" i="13"/>
  <c r="S214" i="13"/>
  <c r="U214" i="13"/>
  <c r="V214" i="13"/>
  <c r="P215" i="13"/>
  <c r="Q215" i="13"/>
  <c r="R215" i="13"/>
  <c r="S215" i="13"/>
  <c r="U215" i="13"/>
  <c r="V215" i="13"/>
  <c r="P216" i="13"/>
  <c r="Q216" i="13"/>
  <c r="R216" i="13"/>
  <c r="S216" i="13"/>
  <c r="U216" i="13"/>
  <c r="V216" i="13"/>
  <c r="P217" i="13"/>
  <c r="Q217" i="13"/>
  <c r="R217" i="13"/>
  <c r="S217" i="13"/>
  <c r="U217" i="13"/>
  <c r="V217" i="13"/>
  <c r="P218" i="13"/>
  <c r="Q218" i="13"/>
  <c r="R218" i="13"/>
  <c r="S218" i="13"/>
  <c r="U218" i="13"/>
  <c r="V218" i="13"/>
  <c r="P219" i="13"/>
  <c r="Q219" i="13"/>
  <c r="R219" i="13"/>
  <c r="S219" i="13"/>
  <c r="U219" i="13"/>
  <c r="V219" i="13"/>
  <c r="P220" i="13"/>
  <c r="Q220" i="13"/>
  <c r="R220" i="13"/>
  <c r="S220" i="13"/>
  <c r="U220" i="13"/>
  <c r="V220" i="13"/>
  <c r="P221" i="13"/>
  <c r="Q221" i="13"/>
  <c r="R221" i="13"/>
  <c r="S221" i="13"/>
  <c r="U221" i="13"/>
  <c r="V221" i="13"/>
  <c r="P222" i="13"/>
  <c r="Q222" i="13"/>
  <c r="R222" i="13"/>
  <c r="S222" i="13"/>
  <c r="U222" i="13"/>
  <c r="V222" i="13"/>
  <c r="P223" i="13"/>
  <c r="Q223" i="13"/>
  <c r="R223" i="13"/>
  <c r="S223" i="13"/>
  <c r="U223" i="13"/>
  <c r="V223" i="13"/>
  <c r="P224" i="13"/>
  <c r="Q224" i="13"/>
  <c r="R224" i="13"/>
  <c r="S224" i="13"/>
  <c r="U224" i="13"/>
  <c r="V224" i="13"/>
  <c r="P225" i="13"/>
  <c r="Q225" i="13"/>
  <c r="R225" i="13"/>
  <c r="S225" i="13"/>
  <c r="U225" i="13"/>
  <c r="V225" i="13"/>
  <c r="P226" i="13"/>
  <c r="Q226" i="13"/>
  <c r="R226" i="13"/>
  <c r="S226" i="13"/>
  <c r="U226" i="13"/>
  <c r="V226" i="13"/>
  <c r="P227" i="13"/>
  <c r="Q227" i="13"/>
  <c r="R227" i="13"/>
  <c r="S227" i="13"/>
  <c r="U227" i="13"/>
  <c r="V227" i="13"/>
  <c r="P228" i="13"/>
  <c r="Q228" i="13"/>
  <c r="R228" i="13"/>
  <c r="S228" i="13"/>
  <c r="U228" i="13"/>
  <c r="V228" i="13"/>
  <c r="P229" i="13"/>
  <c r="Q229" i="13"/>
  <c r="R229" i="13"/>
  <c r="S229" i="13"/>
  <c r="U229" i="13"/>
  <c r="V229" i="13"/>
  <c r="P230" i="13"/>
  <c r="Q230" i="13"/>
  <c r="R230" i="13"/>
  <c r="S230" i="13"/>
  <c r="U230" i="13"/>
  <c r="V230" i="13"/>
  <c r="P231" i="13"/>
  <c r="Q231" i="13"/>
  <c r="R231" i="13"/>
  <c r="S231" i="13"/>
  <c r="U231" i="13"/>
  <c r="V231" i="13"/>
  <c r="P232" i="13"/>
  <c r="Q232" i="13"/>
  <c r="R232" i="13"/>
  <c r="S232" i="13"/>
  <c r="U232" i="13"/>
  <c r="V232" i="13"/>
  <c r="P233" i="13"/>
  <c r="Q233" i="13"/>
  <c r="R233" i="13"/>
  <c r="S233" i="13"/>
  <c r="U233" i="13"/>
  <c r="V233" i="13"/>
  <c r="P234" i="13"/>
  <c r="Q234" i="13"/>
  <c r="R234" i="13"/>
  <c r="S234" i="13"/>
  <c r="U234" i="13"/>
  <c r="V234" i="13"/>
  <c r="P235" i="13"/>
  <c r="Q235" i="13"/>
  <c r="R235" i="13"/>
  <c r="S235" i="13"/>
  <c r="U235" i="13"/>
  <c r="V235" i="13"/>
  <c r="P236" i="13"/>
  <c r="Q236" i="13"/>
  <c r="R236" i="13"/>
  <c r="S236" i="13"/>
  <c r="U236" i="13"/>
  <c r="V236" i="13"/>
  <c r="P237" i="13"/>
  <c r="Q237" i="13"/>
  <c r="R237" i="13"/>
  <c r="S237" i="13"/>
  <c r="U237" i="13"/>
  <c r="V237" i="13"/>
  <c r="P238" i="13"/>
  <c r="Q238" i="13"/>
  <c r="R238" i="13"/>
  <c r="S238" i="13"/>
  <c r="U238" i="13"/>
  <c r="V238" i="13"/>
  <c r="P239" i="13"/>
  <c r="Q239" i="13"/>
  <c r="R239" i="13"/>
  <c r="S239" i="13"/>
  <c r="U239" i="13"/>
  <c r="V239" i="13"/>
  <c r="P240" i="13"/>
  <c r="Q240" i="13"/>
  <c r="R240" i="13"/>
  <c r="S240" i="13"/>
  <c r="U240" i="13"/>
  <c r="V240" i="13"/>
  <c r="P241" i="13"/>
  <c r="Q241" i="13"/>
  <c r="R241" i="13"/>
  <c r="S241" i="13"/>
  <c r="U241" i="13"/>
  <c r="V241" i="13"/>
  <c r="P242" i="13"/>
  <c r="Q242" i="13"/>
  <c r="R242" i="13"/>
  <c r="S242" i="13"/>
  <c r="U242" i="13"/>
  <c r="V242" i="13"/>
  <c r="P243" i="13"/>
  <c r="Q243" i="13"/>
  <c r="R243" i="13"/>
  <c r="S243" i="13"/>
  <c r="U243" i="13"/>
  <c r="V243" i="13"/>
  <c r="P244" i="13"/>
  <c r="Q244" i="13"/>
  <c r="R244" i="13"/>
  <c r="S244" i="13"/>
  <c r="U244" i="13"/>
  <c r="V244" i="13"/>
  <c r="P245" i="13"/>
  <c r="Q245" i="13"/>
  <c r="R245" i="13"/>
  <c r="S245" i="13"/>
  <c r="U245" i="13"/>
  <c r="V245" i="13"/>
  <c r="P246" i="13"/>
  <c r="Q246" i="13"/>
  <c r="R246" i="13"/>
  <c r="S246" i="13"/>
  <c r="U246" i="13"/>
  <c r="V246" i="13"/>
  <c r="P247" i="13"/>
  <c r="Q247" i="13"/>
  <c r="R247" i="13"/>
  <c r="S247" i="13"/>
  <c r="U247" i="13"/>
  <c r="V247" i="13"/>
  <c r="P248" i="13"/>
  <c r="Q248" i="13"/>
  <c r="R248" i="13"/>
  <c r="S248" i="13"/>
  <c r="U248" i="13"/>
  <c r="V248" i="13"/>
  <c r="P249" i="13"/>
  <c r="Q249" i="13"/>
  <c r="R249" i="13"/>
  <c r="S249" i="13"/>
  <c r="U249" i="13"/>
  <c r="V249" i="13"/>
  <c r="P250" i="13"/>
  <c r="Q250" i="13"/>
  <c r="R250" i="13"/>
  <c r="S250" i="13"/>
  <c r="U250" i="13"/>
  <c r="V250" i="13"/>
  <c r="P251" i="13"/>
  <c r="Q251" i="13"/>
  <c r="R251" i="13"/>
  <c r="S251" i="13"/>
  <c r="U251" i="13"/>
  <c r="V251" i="13"/>
  <c r="P252" i="13"/>
  <c r="Q252" i="13"/>
  <c r="R252" i="13"/>
  <c r="S252" i="13"/>
  <c r="U252" i="13"/>
  <c r="V252" i="13"/>
  <c r="P253" i="13"/>
  <c r="Q253" i="13"/>
  <c r="R253" i="13"/>
  <c r="S253" i="13"/>
  <c r="U253" i="13"/>
  <c r="V253" i="13"/>
  <c r="P254" i="13"/>
  <c r="Q254" i="13"/>
  <c r="R254" i="13"/>
  <c r="S254" i="13"/>
  <c r="U254" i="13"/>
  <c r="V254" i="13"/>
  <c r="P255" i="13"/>
  <c r="Q255" i="13"/>
  <c r="R255" i="13"/>
  <c r="S255" i="13"/>
  <c r="U255" i="13"/>
  <c r="V255" i="13"/>
  <c r="P256" i="13"/>
  <c r="Q256" i="13"/>
  <c r="R256" i="13"/>
  <c r="S256" i="13"/>
  <c r="U256" i="13"/>
  <c r="V256" i="13"/>
  <c r="P257" i="13"/>
  <c r="Q257" i="13"/>
  <c r="R257" i="13"/>
  <c r="S257" i="13"/>
  <c r="U257" i="13"/>
  <c r="V257" i="13"/>
  <c r="P258" i="13"/>
  <c r="Q258" i="13"/>
  <c r="R258" i="13"/>
  <c r="S258" i="13"/>
  <c r="U258" i="13"/>
  <c r="V258" i="13"/>
  <c r="P259" i="13"/>
  <c r="Q259" i="13"/>
  <c r="R259" i="13"/>
  <c r="S259" i="13"/>
  <c r="U259" i="13"/>
  <c r="V259" i="13"/>
  <c r="P260" i="13"/>
  <c r="Q260" i="13"/>
  <c r="R260" i="13"/>
  <c r="S260" i="13"/>
  <c r="U260" i="13"/>
  <c r="V260" i="13"/>
  <c r="P261" i="13"/>
  <c r="Q261" i="13"/>
  <c r="R261" i="13"/>
  <c r="S261" i="13"/>
  <c r="U261" i="13"/>
  <c r="V261" i="13"/>
  <c r="P262" i="13"/>
  <c r="Q262" i="13"/>
  <c r="R262" i="13"/>
  <c r="S262" i="13"/>
  <c r="U262" i="13"/>
  <c r="V262" i="13"/>
  <c r="P263" i="13"/>
  <c r="Q263" i="13"/>
  <c r="R263" i="13"/>
  <c r="S263" i="13"/>
  <c r="U263" i="13"/>
  <c r="V263" i="13"/>
  <c r="P264" i="13"/>
  <c r="Q264" i="13"/>
  <c r="R264" i="13"/>
  <c r="S264" i="13"/>
  <c r="U264" i="13"/>
  <c r="V264" i="13"/>
  <c r="P265" i="13"/>
  <c r="Q265" i="13"/>
  <c r="R265" i="13"/>
  <c r="S265" i="13"/>
  <c r="U265" i="13"/>
  <c r="V265" i="13"/>
  <c r="P266" i="13"/>
  <c r="Q266" i="13"/>
  <c r="R266" i="13"/>
  <c r="S266" i="13"/>
  <c r="U266" i="13"/>
  <c r="V266" i="13"/>
  <c r="P267" i="13"/>
  <c r="Q267" i="13"/>
  <c r="R267" i="13"/>
  <c r="S267" i="13"/>
  <c r="U267" i="13"/>
  <c r="V267" i="13"/>
  <c r="P268" i="13"/>
  <c r="Q268" i="13"/>
  <c r="R268" i="13"/>
  <c r="S268" i="13"/>
  <c r="U268" i="13"/>
  <c r="V268" i="13"/>
  <c r="P269" i="13"/>
  <c r="Q269" i="13"/>
  <c r="R269" i="13"/>
  <c r="S269" i="13"/>
  <c r="U269" i="13"/>
  <c r="V269" i="13"/>
  <c r="P270" i="13"/>
  <c r="Q270" i="13"/>
  <c r="R270" i="13"/>
  <c r="S270" i="13"/>
  <c r="U270" i="13"/>
  <c r="V270" i="13"/>
  <c r="P271" i="13"/>
  <c r="Q271" i="13"/>
  <c r="R271" i="13"/>
  <c r="S271" i="13"/>
  <c r="U271" i="13"/>
  <c r="V271" i="13"/>
  <c r="P272" i="13"/>
  <c r="Q272" i="13"/>
  <c r="R272" i="13"/>
  <c r="S272" i="13"/>
  <c r="U272" i="13"/>
  <c r="V272" i="13"/>
  <c r="P273" i="13"/>
  <c r="Q273" i="13"/>
  <c r="R273" i="13"/>
  <c r="S273" i="13"/>
  <c r="U273" i="13"/>
  <c r="V273" i="13"/>
  <c r="P274" i="13"/>
  <c r="Q274" i="13"/>
  <c r="R274" i="13"/>
  <c r="S274" i="13"/>
  <c r="U274" i="13"/>
  <c r="V274" i="13"/>
  <c r="P275" i="13"/>
  <c r="Q275" i="13"/>
  <c r="R275" i="13"/>
  <c r="S275" i="13"/>
  <c r="U275" i="13"/>
  <c r="V275" i="13"/>
  <c r="P276" i="13"/>
  <c r="Q276" i="13"/>
  <c r="R276" i="13"/>
  <c r="S276" i="13"/>
  <c r="U276" i="13"/>
  <c r="V276" i="13"/>
  <c r="P277" i="13"/>
  <c r="Q277" i="13"/>
  <c r="R277" i="13"/>
  <c r="S277" i="13"/>
  <c r="U277" i="13"/>
  <c r="V277" i="13"/>
  <c r="P278" i="13"/>
  <c r="Q278" i="13"/>
  <c r="R278" i="13"/>
  <c r="S278" i="13"/>
  <c r="U278" i="13"/>
  <c r="V278" i="13"/>
  <c r="P279" i="13"/>
  <c r="Q279" i="13"/>
  <c r="R279" i="13"/>
  <c r="S279" i="13"/>
  <c r="U279" i="13"/>
  <c r="V279" i="13"/>
  <c r="P280" i="13"/>
  <c r="Q280" i="13"/>
  <c r="R280" i="13"/>
  <c r="S280" i="13"/>
  <c r="U280" i="13"/>
  <c r="V280" i="13"/>
  <c r="P281" i="13"/>
  <c r="Q281" i="13"/>
  <c r="R281" i="13"/>
  <c r="S281" i="13"/>
  <c r="U281" i="13"/>
  <c r="V281" i="13"/>
  <c r="P282" i="13"/>
  <c r="Q282" i="13"/>
  <c r="R282" i="13"/>
  <c r="S282" i="13"/>
  <c r="U282" i="13"/>
  <c r="V282" i="13"/>
  <c r="P283" i="13"/>
  <c r="Q283" i="13"/>
  <c r="R283" i="13"/>
  <c r="S283" i="13"/>
  <c r="U283" i="13"/>
  <c r="V283" i="13"/>
  <c r="P284" i="13"/>
  <c r="Q284" i="13"/>
  <c r="R284" i="13"/>
  <c r="S284" i="13"/>
  <c r="U284" i="13"/>
  <c r="V284" i="13"/>
  <c r="P285" i="13"/>
  <c r="Q285" i="13"/>
  <c r="R285" i="13"/>
  <c r="S285" i="13"/>
  <c r="U285" i="13"/>
  <c r="V285" i="13"/>
  <c r="P286" i="13"/>
  <c r="Q286" i="13"/>
  <c r="R286" i="13"/>
  <c r="S286" i="13"/>
  <c r="U286" i="13"/>
  <c r="V286" i="13"/>
  <c r="P287" i="13"/>
  <c r="Q287" i="13"/>
  <c r="R287" i="13"/>
  <c r="S287" i="13"/>
  <c r="U287" i="13"/>
  <c r="V287" i="13"/>
  <c r="P288" i="13"/>
  <c r="Q288" i="13"/>
  <c r="R288" i="13"/>
  <c r="S288" i="13"/>
  <c r="U288" i="13"/>
  <c r="V288" i="13"/>
  <c r="P289" i="13"/>
  <c r="Q289" i="13"/>
  <c r="R289" i="13"/>
  <c r="S289" i="13"/>
  <c r="U289" i="13"/>
  <c r="V289" i="13"/>
  <c r="P290" i="13"/>
  <c r="Q290" i="13"/>
  <c r="R290" i="13"/>
  <c r="S290" i="13"/>
  <c r="U290" i="13"/>
  <c r="V290" i="13"/>
  <c r="P291" i="13"/>
  <c r="Q291" i="13"/>
  <c r="R291" i="13"/>
  <c r="S291" i="13"/>
  <c r="U291" i="13"/>
  <c r="V291" i="13"/>
  <c r="P292" i="13"/>
  <c r="Q292" i="13"/>
  <c r="R292" i="13"/>
  <c r="S292" i="13"/>
  <c r="U292" i="13"/>
  <c r="V292" i="13"/>
  <c r="P293" i="13"/>
  <c r="Q293" i="13"/>
  <c r="R293" i="13"/>
  <c r="S293" i="13"/>
  <c r="U293" i="13"/>
  <c r="V293" i="13"/>
  <c r="P294" i="13"/>
  <c r="Q294" i="13"/>
  <c r="R294" i="13"/>
  <c r="S294" i="13"/>
  <c r="U294" i="13"/>
  <c r="V294" i="13"/>
  <c r="P295" i="13"/>
  <c r="Q295" i="13"/>
  <c r="R295" i="13"/>
  <c r="S295" i="13"/>
  <c r="U295" i="13"/>
  <c r="V295" i="13"/>
  <c r="P296" i="13"/>
  <c r="Q296" i="13"/>
  <c r="R296" i="13"/>
  <c r="S296" i="13"/>
  <c r="U296" i="13"/>
  <c r="V296" i="13"/>
  <c r="P297" i="13"/>
  <c r="Q297" i="13"/>
  <c r="R297" i="13"/>
  <c r="S297" i="13"/>
  <c r="U297" i="13"/>
  <c r="V297" i="13"/>
  <c r="P298" i="13"/>
  <c r="Q298" i="13"/>
  <c r="R298" i="13"/>
  <c r="S298" i="13"/>
  <c r="U298" i="13"/>
  <c r="V298" i="13"/>
  <c r="P299" i="13"/>
  <c r="Q299" i="13"/>
  <c r="R299" i="13"/>
  <c r="S299" i="13"/>
  <c r="U299" i="13"/>
  <c r="V299" i="13"/>
  <c r="P300" i="13"/>
  <c r="Q300" i="13"/>
  <c r="R300" i="13"/>
  <c r="S300" i="13"/>
  <c r="U300" i="13"/>
  <c r="V300" i="13"/>
  <c r="P301" i="13"/>
  <c r="Q301" i="13"/>
  <c r="R301" i="13"/>
  <c r="S301" i="13"/>
  <c r="U301" i="13"/>
  <c r="V301" i="13"/>
  <c r="P302" i="13"/>
  <c r="Q302" i="13"/>
  <c r="R302" i="13"/>
  <c r="S302" i="13"/>
  <c r="U302" i="13"/>
  <c r="V302" i="13"/>
  <c r="P303" i="13"/>
  <c r="Q303" i="13"/>
  <c r="R303" i="13"/>
  <c r="S303" i="13"/>
  <c r="U303" i="13"/>
  <c r="V303" i="13"/>
  <c r="P304" i="13"/>
  <c r="Q304" i="13"/>
  <c r="R304" i="13"/>
  <c r="S304" i="13"/>
  <c r="U304" i="13"/>
  <c r="V304" i="13"/>
  <c r="P305" i="13"/>
  <c r="Q305" i="13"/>
  <c r="R305" i="13"/>
  <c r="S305" i="13"/>
  <c r="U305" i="13"/>
  <c r="V305" i="13"/>
  <c r="P306" i="13"/>
  <c r="Q306" i="13"/>
  <c r="R306" i="13"/>
  <c r="S306" i="13"/>
  <c r="U306" i="13"/>
  <c r="V306" i="13"/>
  <c r="P307" i="13"/>
  <c r="Q307" i="13"/>
  <c r="R307" i="13"/>
  <c r="S307" i="13"/>
  <c r="U307" i="13"/>
  <c r="V307" i="13"/>
  <c r="P308" i="13"/>
  <c r="Q308" i="13"/>
  <c r="R308" i="13"/>
  <c r="S308" i="13"/>
  <c r="U308" i="13"/>
  <c r="V308" i="13"/>
  <c r="P309" i="13"/>
  <c r="Q309" i="13"/>
  <c r="R309" i="13"/>
  <c r="S309" i="13"/>
  <c r="U309" i="13"/>
  <c r="V309" i="13"/>
  <c r="P310" i="13"/>
  <c r="Q310" i="13"/>
  <c r="R310" i="13"/>
  <c r="S310" i="13"/>
  <c r="U310" i="13"/>
  <c r="V310" i="13"/>
  <c r="P311" i="13"/>
  <c r="Q311" i="13"/>
  <c r="R311" i="13"/>
  <c r="S311" i="13"/>
  <c r="U311" i="13"/>
  <c r="V311" i="13"/>
  <c r="P312" i="13"/>
  <c r="Q312" i="13"/>
  <c r="R312" i="13"/>
  <c r="S312" i="13"/>
  <c r="U312" i="13"/>
  <c r="V312" i="13"/>
  <c r="P313" i="13"/>
  <c r="Q313" i="13"/>
  <c r="R313" i="13"/>
  <c r="S313" i="13"/>
  <c r="U313" i="13"/>
  <c r="V313" i="13"/>
  <c r="P314" i="13"/>
  <c r="Q314" i="13"/>
  <c r="R314" i="13"/>
  <c r="S314" i="13"/>
  <c r="U314" i="13"/>
  <c r="V314" i="13"/>
  <c r="P315" i="13"/>
  <c r="Q315" i="13"/>
  <c r="R315" i="13"/>
  <c r="S315" i="13"/>
  <c r="U315" i="13"/>
  <c r="V315" i="13"/>
  <c r="P316" i="13"/>
  <c r="Q316" i="13"/>
  <c r="R316" i="13"/>
  <c r="S316" i="13"/>
  <c r="U316" i="13"/>
  <c r="V316" i="13"/>
  <c r="P317" i="13"/>
  <c r="Q317" i="13"/>
  <c r="R317" i="13"/>
  <c r="S317" i="13"/>
  <c r="U317" i="13"/>
  <c r="V317" i="13"/>
  <c r="P318" i="13"/>
  <c r="Q318" i="13"/>
  <c r="R318" i="13"/>
  <c r="S318" i="13"/>
  <c r="U318" i="13"/>
  <c r="V318" i="13"/>
  <c r="P319" i="13"/>
  <c r="Q319" i="13"/>
  <c r="R319" i="13"/>
  <c r="S319" i="13"/>
  <c r="U319" i="13"/>
  <c r="V319" i="13"/>
  <c r="P320" i="13"/>
  <c r="Q320" i="13"/>
  <c r="R320" i="13"/>
  <c r="S320" i="13"/>
  <c r="U320" i="13"/>
  <c r="V320" i="13"/>
  <c r="P321" i="13"/>
  <c r="Q321" i="13"/>
  <c r="R321" i="13"/>
  <c r="S321" i="13"/>
  <c r="U321" i="13"/>
  <c r="V321" i="13"/>
  <c r="P322" i="13"/>
  <c r="Q322" i="13"/>
  <c r="R322" i="13"/>
  <c r="S322" i="13"/>
  <c r="U322" i="13"/>
  <c r="V322" i="13"/>
  <c r="P323" i="13"/>
  <c r="Q323" i="13"/>
  <c r="R323" i="13"/>
  <c r="S323" i="13"/>
  <c r="U323" i="13"/>
  <c r="V323" i="13"/>
  <c r="P324" i="13"/>
  <c r="Q324" i="13"/>
  <c r="R324" i="13"/>
  <c r="S324" i="13"/>
  <c r="U324" i="13"/>
  <c r="V324" i="13"/>
  <c r="P325" i="13"/>
  <c r="Q325" i="13"/>
  <c r="R325" i="13"/>
  <c r="S325" i="13"/>
  <c r="U325" i="13"/>
  <c r="V325" i="13"/>
  <c r="P326" i="13"/>
  <c r="Q326" i="13"/>
  <c r="R326" i="13"/>
  <c r="S326" i="13"/>
  <c r="U326" i="13"/>
  <c r="V326" i="13"/>
  <c r="P327" i="13"/>
  <c r="Q327" i="13"/>
  <c r="R327" i="13"/>
  <c r="S327" i="13"/>
  <c r="U327" i="13"/>
  <c r="V327" i="13"/>
  <c r="P328" i="13"/>
  <c r="Q328" i="13"/>
  <c r="R328" i="13"/>
  <c r="S328" i="13"/>
  <c r="U328" i="13"/>
  <c r="V328" i="13"/>
  <c r="P329" i="13"/>
  <c r="Q329" i="13"/>
  <c r="R329" i="13"/>
  <c r="S329" i="13"/>
  <c r="U329" i="13"/>
  <c r="V329" i="13"/>
  <c r="P330" i="13"/>
  <c r="Q330" i="13"/>
  <c r="R330" i="13"/>
  <c r="S330" i="13"/>
  <c r="U330" i="13"/>
  <c r="V330" i="13"/>
  <c r="P331" i="13"/>
  <c r="Q331" i="13"/>
  <c r="R331" i="13"/>
  <c r="S331" i="13"/>
  <c r="U331" i="13"/>
  <c r="V331" i="13"/>
  <c r="P332" i="13"/>
  <c r="Q332" i="13"/>
  <c r="R332" i="13"/>
  <c r="S332" i="13"/>
  <c r="U332" i="13"/>
  <c r="V332" i="13"/>
  <c r="P333" i="13"/>
  <c r="Q333" i="13"/>
  <c r="R333" i="13"/>
  <c r="S333" i="13"/>
  <c r="U333" i="13"/>
  <c r="V333" i="13"/>
  <c r="P334" i="13"/>
  <c r="Q334" i="13"/>
  <c r="R334" i="13"/>
  <c r="S334" i="13"/>
  <c r="U334" i="13"/>
  <c r="V334" i="13"/>
  <c r="P335" i="13"/>
  <c r="Q335" i="13"/>
  <c r="R335" i="13"/>
  <c r="S335" i="13"/>
  <c r="U335" i="13"/>
  <c r="V335" i="13"/>
  <c r="P336" i="13"/>
  <c r="Q336" i="13"/>
  <c r="R336" i="13"/>
  <c r="S336" i="13"/>
  <c r="U336" i="13"/>
  <c r="V336" i="13"/>
  <c r="P337" i="13"/>
  <c r="Q337" i="13"/>
  <c r="R337" i="13"/>
  <c r="S337" i="13"/>
  <c r="U337" i="13"/>
  <c r="V337" i="13"/>
  <c r="P338" i="13"/>
  <c r="Q338" i="13"/>
  <c r="R338" i="13"/>
  <c r="S338" i="13"/>
  <c r="U338" i="13"/>
  <c r="V338" i="13"/>
  <c r="P339" i="13"/>
  <c r="Q339" i="13"/>
  <c r="R339" i="13"/>
  <c r="S339" i="13"/>
  <c r="U339" i="13"/>
  <c r="V339" i="13"/>
  <c r="P340" i="13"/>
  <c r="Q340" i="13"/>
  <c r="R340" i="13"/>
  <c r="S340" i="13"/>
  <c r="U340" i="13"/>
  <c r="V340" i="13"/>
  <c r="P341" i="13"/>
  <c r="Q341" i="13"/>
  <c r="R341" i="13"/>
  <c r="S341" i="13"/>
  <c r="U341" i="13"/>
  <c r="V341" i="13"/>
  <c r="P342" i="13"/>
  <c r="Q342" i="13"/>
  <c r="R342" i="13"/>
  <c r="S342" i="13"/>
  <c r="U342" i="13"/>
  <c r="V342" i="13"/>
  <c r="P343" i="13"/>
  <c r="Q343" i="13"/>
  <c r="R343" i="13"/>
  <c r="S343" i="13"/>
  <c r="U343" i="13"/>
  <c r="V343" i="13"/>
  <c r="P344" i="13"/>
  <c r="Q344" i="13"/>
  <c r="R344" i="13"/>
  <c r="S344" i="13"/>
  <c r="U344" i="13"/>
  <c r="V344" i="13"/>
  <c r="P345" i="13"/>
  <c r="Q345" i="13"/>
  <c r="R345" i="13"/>
  <c r="S345" i="13"/>
  <c r="U345" i="13"/>
  <c r="V345" i="13"/>
  <c r="P346" i="13"/>
  <c r="Q346" i="13"/>
  <c r="R346" i="13"/>
  <c r="S346" i="13"/>
  <c r="U346" i="13"/>
  <c r="V346" i="13"/>
  <c r="P347" i="13"/>
  <c r="Q347" i="13"/>
  <c r="R347" i="13"/>
  <c r="S347" i="13"/>
  <c r="U347" i="13"/>
  <c r="V347" i="13"/>
  <c r="P348" i="13"/>
  <c r="Q348" i="13"/>
  <c r="R348" i="13"/>
  <c r="S348" i="13"/>
  <c r="U348" i="13"/>
  <c r="V348" i="13"/>
  <c r="P349" i="13"/>
  <c r="Q349" i="13"/>
  <c r="R349" i="13"/>
  <c r="S349" i="13"/>
  <c r="U349" i="13"/>
  <c r="V349" i="13"/>
  <c r="P350" i="13"/>
  <c r="Q350" i="13"/>
  <c r="R350" i="13"/>
  <c r="S350" i="13"/>
  <c r="U350" i="13"/>
  <c r="V350" i="13"/>
  <c r="P351" i="13"/>
  <c r="Q351" i="13"/>
  <c r="R351" i="13"/>
  <c r="S351" i="13"/>
  <c r="U351" i="13"/>
  <c r="V351" i="13"/>
  <c r="P352" i="13"/>
  <c r="Q352" i="13"/>
  <c r="R352" i="13"/>
  <c r="S352" i="13"/>
  <c r="U352" i="13"/>
  <c r="V352" i="13"/>
  <c r="P353" i="13"/>
  <c r="Q353" i="13"/>
  <c r="R353" i="13"/>
  <c r="S353" i="13"/>
  <c r="U353" i="13"/>
  <c r="V353" i="13"/>
  <c r="P354" i="13"/>
  <c r="Q354" i="13"/>
  <c r="R354" i="13"/>
  <c r="S354" i="13"/>
  <c r="U354" i="13"/>
  <c r="V354" i="13"/>
  <c r="P355" i="13"/>
  <c r="Q355" i="13"/>
  <c r="R355" i="13"/>
  <c r="S355" i="13"/>
  <c r="U355" i="13"/>
  <c r="V355" i="13"/>
  <c r="P356" i="13"/>
  <c r="Q356" i="13"/>
  <c r="R356" i="13"/>
  <c r="S356" i="13"/>
  <c r="U356" i="13"/>
  <c r="V356" i="13"/>
  <c r="P357" i="13"/>
  <c r="Q357" i="13"/>
  <c r="R357" i="13"/>
  <c r="S357" i="13"/>
  <c r="U357" i="13"/>
  <c r="V357" i="13"/>
  <c r="P358" i="13"/>
  <c r="Q358" i="13"/>
  <c r="R358" i="13"/>
  <c r="S358" i="13"/>
  <c r="U358" i="13"/>
  <c r="V358" i="13"/>
  <c r="P359" i="13"/>
  <c r="Q359" i="13"/>
  <c r="R359" i="13"/>
  <c r="S359" i="13"/>
  <c r="U359" i="13"/>
  <c r="V359" i="13"/>
  <c r="P360" i="13"/>
  <c r="Q360" i="13"/>
  <c r="R360" i="13"/>
  <c r="S360" i="13"/>
  <c r="U360" i="13"/>
  <c r="V360" i="13"/>
  <c r="P361" i="13"/>
  <c r="Q361" i="13"/>
  <c r="R361" i="13"/>
  <c r="S361" i="13"/>
  <c r="U361" i="13"/>
  <c r="V361" i="13"/>
  <c r="P362" i="13"/>
  <c r="Q362" i="13"/>
  <c r="R362" i="13"/>
  <c r="S362" i="13"/>
  <c r="U362" i="13"/>
  <c r="V362" i="13"/>
  <c r="P363" i="13"/>
  <c r="Q363" i="13"/>
  <c r="R363" i="13"/>
  <c r="S363" i="13"/>
  <c r="U363" i="13"/>
  <c r="V363" i="13"/>
  <c r="P364" i="13"/>
  <c r="Q364" i="13"/>
  <c r="R364" i="13"/>
  <c r="S364" i="13"/>
  <c r="U364" i="13"/>
  <c r="V364" i="13"/>
  <c r="P365" i="13"/>
  <c r="Q365" i="13"/>
  <c r="R365" i="13"/>
  <c r="S365" i="13"/>
  <c r="U365" i="13"/>
  <c r="V365" i="13"/>
  <c r="P366" i="13"/>
  <c r="Q366" i="13"/>
  <c r="R366" i="13"/>
  <c r="S366" i="13"/>
  <c r="U366" i="13"/>
  <c r="V366" i="13"/>
  <c r="P367" i="13"/>
  <c r="Q367" i="13"/>
  <c r="R367" i="13"/>
  <c r="S367" i="13"/>
  <c r="U367" i="13"/>
  <c r="V367" i="13"/>
  <c r="P368" i="13"/>
  <c r="Q368" i="13"/>
  <c r="R368" i="13"/>
  <c r="S368" i="13"/>
  <c r="U368" i="13"/>
  <c r="V368" i="13"/>
  <c r="P369" i="13"/>
  <c r="Q369" i="13"/>
  <c r="R369" i="13"/>
  <c r="S369" i="13"/>
  <c r="U369" i="13"/>
  <c r="V369" i="13"/>
  <c r="P370" i="13"/>
  <c r="Q370" i="13"/>
  <c r="R370" i="13"/>
  <c r="S370" i="13"/>
  <c r="U370" i="13"/>
  <c r="V370" i="13"/>
  <c r="P371" i="13"/>
  <c r="Q371" i="13"/>
  <c r="R371" i="13"/>
  <c r="S371" i="13"/>
  <c r="U371" i="13"/>
  <c r="V371" i="13"/>
  <c r="P372" i="13"/>
  <c r="Q372" i="13"/>
  <c r="R372" i="13"/>
  <c r="S372" i="13"/>
  <c r="U372" i="13"/>
  <c r="V372" i="13"/>
  <c r="P373" i="13"/>
  <c r="Q373" i="13"/>
  <c r="R373" i="13"/>
  <c r="S373" i="13"/>
  <c r="U373" i="13"/>
  <c r="V373" i="13"/>
  <c r="P374" i="13"/>
  <c r="Q374" i="13"/>
  <c r="R374" i="13"/>
  <c r="S374" i="13"/>
  <c r="U374" i="13"/>
  <c r="V374" i="13"/>
  <c r="P375" i="13"/>
  <c r="Q375" i="13"/>
  <c r="R375" i="13"/>
  <c r="S375" i="13"/>
  <c r="U375" i="13"/>
  <c r="V375" i="13"/>
  <c r="P376" i="13"/>
  <c r="Q376" i="13"/>
  <c r="R376" i="13"/>
  <c r="S376" i="13"/>
  <c r="U376" i="13"/>
  <c r="V376" i="13"/>
  <c r="P377" i="13"/>
  <c r="Q377" i="13"/>
  <c r="R377" i="13"/>
  <c r="S377" i="13"/>
  <c r="U377" i="13"/>
  <c r="V377" i="13"/>
  <c r="P378" i="13"/>
  <c r="Q378" i="13"/>
  <c r="R378" i="13"/>
  <c r="S378" i="13"/>
  <c r="U378" i="13"/>
  <c r="V378" i="13"/>
  <c r="P379" i="13"/>
  <c r="Q379" i="13"/>
  <c r="R379" i="13"/>
  <c r="S379" i="13"/>
  <c r="U379" i="13"/>
  <c r="V379" i="13"/>
  <c r="P380" i="13"/>
  <c r="Q380" i="13"/>
  <c r="R380" i="13"/>
  <c r="S380" i="13"/>
  <c r="U380" i="13"/>
  <c r="V380" i="13"/>
  <c r="P381" i="13"/>
  <c r="Q381" i="13"/>
  <c r="R381" i="13"/>
  <c r="S381" i="13"/>
  <c r="U381" i="13"/>
  <c r="V381" i="13"/>
  <c r="P382" i="13"/>
  <c r="Q382" i="13"/>
  <c r="R382" i="13"/>
  <c r="S382" i="13"/>
  <c r="U382" i="13"/>
  <c r="V382" i="13"/>
  <c r="P383" i="13"/>
  <c r="Q383" i="13"/>
  <c r="R383" i="13"/>
  <c r="S383" i="13"/>
  <c r="U383" i="13"/>
  <c r="V383" i="13"/>
  <c r="P384" i="13"/>
  <c r="Q384" i="13"/>
  <c r="R384" i="13"/>
  <c r="S384" i="13"/>
  <c r="U384" i="13"/>
  <c r="V384" i="13"/>
  <c r="P385" i="13"/>
  <c r="Q385" i="13"/>
  <c r="R385" i="13"/>
  <c r="S385" i="13"/>
  <c r="U385" i="13"/>
  <c r="V385" i="13"/>
  <c r="P386" i="13"/>
  <c r="Q386" i="13"/>
  <c r="R386" i="13"/>
  <c r="S386" i="13"/>
  <c r="U386" i="13"/>
  <c r="V386" i="13"/>
  <c r="P387" i="13"/>
  <c r="Q387" i="13"/>
  <c r="R387" i="13"/>
  <c r="S387" i="13"/>
  <c r="U387" i="13"/>
  <c r="V387" i="13"/>
  <c r="P388" i="13"/>
  <c r="Q388" i="13"/>
  <c r="R388" i="13"/>
  <c r="S388" i="13"/>
  <c r="U388" i="13"/>
  <c r="V388" i="13"/>
  <c r="P389" i="13"/>
  <c r="Q389" i="13"/>
  <c r="R389" i="13"/>
  <c r="S389" i="13"/>
  <c r="U389" i="13"/>
  <c r="V389" i="13"/>
  <c r="P390" i="13"/>
  <c r="Q390" i="13"/>
  <c r="R390" i="13"/>
  <c r="S390" i="13"/>
  <c r="U390" i="13"/>
  <c r="V390" i="13"/>
  <c r="P391" i="13"/>
  <c r="Q391" i="13"/>
  <c r="R391" i="13"/>
  <c r="S391" i="13"/>
  <c r="U391" i="13"/>
  <c r="V391" i="13"/>
  <c r="P392" i="13"/>
  <c r="Q392" i="13"/>
  <c r="R392" i="13"/>
  <c r="S392" i="13"/>
  <c r="U392" i="13"/>
  <c r="V392" i="13"/>
  <c r="P393" i="13"/>
  <c r="Q393" i="13"/>
  <c r="R393" i="13"/>
  <c r="S393" i="13"/>
  <c r="U393" i="13"/>
  <c r="V393" i="13"/>
  <c r="P394" i="13"/>
  <c r="Q394" i="13"/>
  <c r="R394" i="13"/>
  <c r="S394" i="13"/>
  <c r="U394" i="13"/>
  <c r="V394" i="13"/>
  <c r="P395" i="13"/>
  <c r="Q395" i="13"/>
  <c r="R395" i="13"/>
  <c r="S395" i="13"/>
  <c r="U395" i="13"/>
  <c r="V395" i="13"/>
  <c r="P396" i="13"/>
  <c r="Q396" i="13"/>
  <c r="R396" i="13"/>
  <c r="S396" i="13"/>
  <c r="U396" i="13"/>
  <c r="V396" i="13"/>
  <c r="P397" i="13"/>
  <c r="Q397" i="13"/>
  <c r="R397" i="13"/>
  <c r="S397" i="13"/>
  <c r="U397" i="13"/>
  <c r="V397" i="13"/>
  <c r="P398" i="13"/>
  <c r="Q398" i="13"/>
  <c r="R398" i="13"/>
  <c r="S398" i="13"/>
  <c r="U398" i="13"/>
  <c r="V398" i="13"/>
  <c r="P399" i="13"/>
  <c r="Q399" i="13"/>
  <c r="R399" i="13"/>
  <c r="S399" i="13"/>
  <c r="U399" i="13"/>
  <c r="V399" i="13"/>
  <c r="P400" i="13"/>
  <c r="Q400" i="13"/>
  <c r="R400" i="13"/>
  <c r="S400" i="13"/>
  <c r="U400" i="13"/>
  <c r="V400" i="13"/>
  <c r="P401" i="13"/>
  <c r="Q401" i="13"/>
  <c r="R401" i="13"/>
  <c r="S401" i="13"/>
  <c r="U401" i="13"/>
  <c r="V401" i="13"/>
  <c r="P402" i="13"/>
  <c r="Q402" i="13"/>
  <c r="R402" i="13"/>
  <c r="S402" i="13"/>
  <c r="U402" i="13"/>
  <c r="V402" i="13"/>
  <c r="P403" i="13"/>
  <c r="Q403" i="13"/>
  <c r="R403" i="13"/>
  <c r="S403" i="13"/>
  <c r="U403" i="13"/>
  <c r="V403" i="13"/>
  <c r="P404" i="13"/>
  <c r="Q404" i="13"/>
  <c r="R404" i="13"/>
  <c r="S404" i="13"/>
  <c r="U404" i="13"/>
  <c r="V404" i="13"/>
  <c r="P405" i="13"/>
  <c r="Q405" i="13"/>
  <c r="R405" i="13"/>
  <c r="S405" i="13"/>
  <c r="U405" i="13"/>
  <c r="V405" i="13"/>
  <c r="P406" i="13"/>
  <c r="Q406" i="13"/>
  <c r="R406" i="13"/>
  <c r="S406" i="13"/>
  <c r="U406" i="13"/>
  <c r="V406" i="13"/>
  <c r="P407" i="13"/>
  <c r="Q407" i="13"/>
  <c r="R407" i="13"/>
  <c r="S407" i="13"/>
  <c r="U407" i="13"/>
  <c r="V407" i="13"/>
  <c r="P408" i="13"/>
  <c r="Q408" i="13"/>
  <c r="R408" i="13"/>
  <c r="S408" i="13"/>
  <c r="U408" i="13"/>
  <c r="V408" i="13"/>
  <c r="P409" i="13"/>
  <c r="Q409" i="13"/>
  <c r="R409" i="13"/>
  <c r="S409" i="13"/>
  <c r="U409" i="13"/>
  <c r="V409" i="13"/>
  <c r="P410" i="13"/>
  <c r="Q410" i="13"/>
  <c r="R410" i="13"/>
  <c r="S410" i="13"/>
  <c r="U410" i="13"/>
  <c r="V410" i="13"/>
  <c r="P411" i="13"/>
  <c r="Q411" i="13"/>
  <c r="R411" i="13"/>
  <c r="S411" i="13"/>
  <c r="U411" i="13"/>
  <c r="V411" i="13"/>
  <c r="P412" i="13"/>
  <c r="Q412" i="13"/>
  <c r="R412" i="13"/>
  <c r="S412" i="13"/>
  <c r="U412" i="13"/>
  <c r="V412" i="13"/>
  <c r="P413" i="13"/>
  <c r="Q413" i="13"/>
  <c r="R413" i="13"/>
  <c r="S413" i="13"/>
  <c r="U413" i="13"/>
  <c r="V413" i="13"/>
  <c r="P414" i="13"/>
  <c r="Q414" i="13"/>
  <c r="R414" i="13"/>
  <c r="S414" i="13"/>
  <c r="U414" i="13"/>
  <c r="V414" i="13"/>
  <c r="P415" i="13"/>
  <c r="Q415" i="13"/>
  <c r="R415" i="13"/>
  <c r="S415" i="13"/>
  <c r="U415" i="13"/>
  <c r="V415" i="13"/>
  <c r="P416" i="13"/>
  <c r="Q416" i="13"/>
  <c r="R416" i="13"/>
  <c r="S416" i="13"/>
  <c r="U416" i="13"/>
  <c r="V416" i="13"/>
  <c r="P417" i="13"/>
  <c r="Q417" i="13"/>
  <c r="R417" i="13"/>
  <c r="S417" i="13"/>
  <c r="U417" i="13"/>
  <c r="V417" i="13"/>
  <c r="P418" i="13"/>
  <c r="Q418" i="13"/>
  <c r="R418" i="13"/>
  <c r="S418" i="13"/>
  <c r="U418" i="13"/>
  <c r="V418" i="13"/>
  <c r="P419" i="13"/>
  <c r="Q419" i="13"/>
  <c r="R419" i="13"/>
  <c r="S419" i="13"/>
  <c r="U419" i="13"/>
  <c r="V419" i="13"/>
  <c r="P420" i="13"/>
  <c r="Q420" i="13"/>
  <c r="R420" i="13"/>
  <c r="S420" i="13"/>
  <c r="U420" i="13"/>
  <c r="V420" i="13"/>
  <c r="P421" i="13"/>
  <c r="Q421" i="13"/>
  <c r="R421" i="13"/>
  <c r="S421" i="13"/>
  <c r="U421" i="13"/>
  <c r="V421" i="13"/>
  <c r="P422" i="13"/>
  <c r="Q422" i="13"/>
  <c r="R422" i="13"/>
  <c r="S422" i="13"/>
  <c r="U422" i="13"/>
  <c r="V422" i="13"/>
  <c r="P423" i="13"/>
  <c r="Q423" i="13"/>
  <c r="R423" i="13"/>
  <c r="S423" i="13"/>
  <c r="U423" i="13"/>
  <c r="V423" i="13"/>
  <c r="P424" i="13"/>
  <c r="Q424" i="13"/>
  <c r="R424" i="13"/>
  <c r="S424" i="13"/>
  <c r="U424" i="13"/>
  <c r="V424" i="13"/>
  <c r="P425" i="13"/>
  <c r="Q425" i="13"/>
  <c r="R425" i="13"/>
  <c r="S425" i="13"/>
  <c r="U425" i="13"/>
  <c r="V425" i="13"/>
  <c r="P426" i="13"/>
  <c r="Q426" i="13"/>
  <c r="R426" i="13"/>
  <c r="S426" i="13"/>
  <c r="U426" i="13"/>
  <c r="V426" i="13"/>
  <c r="P427" i="13"/>
  <c r="Q427" i="13"/>
  <c r="R427" i="13"/>
  <c r="S427" i="13"/>
  <c r="U427" i="13"/>
  <c r="V427" i="13"/>
  <c r="P428" i="13"/>
  <c r="Q428" i="13"/>
  <c r="R428" i="13"/>
  <c r="S428" i="13"/>
  <c r="U428" i="13"/>
  <c r="V428" i="13"/>
  <c r="P429" i="13"/>
  <c r="Q429" i="13"/>
  <c r="R429" i="13"/>
  <c r="S429" i="13"/>
  <c r="U429" i="13"/>
  <c r="V429" i="13"/>
  <c r="P430" i="13"/>
  <c r="Q430" i="13"/>
  <c r="R430" i="13"/>
  <c r="S430" i="13"/>
  <c r="U430" i="13"/>
  <c r="V430" i="13"/>
  <c r="P431" i="13"/>
  <c r="Q431" i="13"/>
  <c r="R431" i="13"/>
  <c r="S431" i="13"/>
  <c r="U431" i="13"/>
  <c r="V431" i="13"/>
  <c r="P432" i="13"/>
  <c r="Q432" i="13"/>
  <c r="R432" i="13"/>
  <c r="S432" i="13"/>
  <c r="U432" i="13"/>
  <c r="V432" i="13"/>
  <c r="P433" i="13"/>
  <c r="Q433" i="13"/>
  <c r="R433" i="13"/>
  <c r="S433" i="13"/>
  <c r="U433" i="13"/>
  <c r="V433" i="13"/>
  <c r="P434" i="13"/>
  <c r="Q434" i="13"/>
  <c r="R434" i="13"/>
  <c r="S434" i="13"/>
  <c r="U434" i="13"/>
  <c r="V434" i="13"/>
  <c r="P435" i="13"/>
  <c r="Q435" i="13"/>
  <c r="R435" i="13"/>
  <c r="S435" i="13"/>
  <c r="U435" i="13"/>
  <c r="V435" i="13"/>
  <c r="P436" i="13"/>
  <c r="Q436" i="13"/>
  <c r="R436" i="13"/>
  <c r="S436" i="13"/>
  <c r="U436" i="13"/>
  <c r="V436" i="13"/>
  <c r="P437" i="13"/>
  <c r="Q437" i="13"/>
  <c r="R437" i="13"/>
  <c r="S437" i="13"/>
  <c r="U437" i="13"/>
  <c r="V437" i="13"/>
  <c r="P438" i="13"/>
  <c r="Q438" i="13"/>
  <c r="R438" i="13"/>
  <c r="S438" i="13"/>
  <c r="U438" i="13"/>
  <c r="V438" i="13"/>
  <c r="P439" i="13"/>
  <c r="Q439" i="13"/>
  <c r="R439" i="13"/>
  <c r="S439" i="13"/>
  <c r="T439" i="13" s="1"/>
  <c r="U439" i="13"/>
  <c r="V439" i="13"/>
  <c r="P440" i="13"/>
  <c r="Q440" i="13"/>
  <c r="R440" i="13"/>
  <c r="S440" i="13"/>
  <c r="U440" i="13"/>
  <c r="V440" i="13"/>
  <c r="P441" i="13"/>
  <c r="Q441" i="13"/>
  <c r="R441" i="13"/>
  <c r="S441" i="13"/>
  <c r="U441" i="13"/>
  <c r="V441" i="13"/>
  <c r="P442" i="13"/>
  <c r="Q442" i="13"/>
  <c r="R442" i="13"/>
  <c r="S442" i="13"/>
  <c r="U442" i="13"/>
  <c r="V442" i="13"/>
  <c r="P443" i="13"/>
  <c r="Q443" i="13"/>
  <c r="R443" i="13"/>
  <c r="S443" i="13"/>
  <c r="U443" i="13"/>
  <c r="V443" i="13"/>
  <c r="P444" i="13"/>
  <c r="Q444" i="13"/>
  <c r="R444" i="13"/>
  <c r="S444" i="13"/>
  <c r="U444" i="13"/>
  <c r="V444" i="13"/>
  <c r="P445" i="13"/>
  <c r="Q445" i="13"/>
  <c r="R445" i="13"/>
  <c r="S445" i="13"/>
  <c r="U445" i="13"/>
  <c r="V445" i="13"/>
  <c r="P446" i="13"/>
  <c r="Q446" i="13"/>
  <c r="R446" i="13"/>
  <c r="S446" i="13"/>
  <c r="U446" i="13"/>
  <c r="V446" i="13"/>
  <c r="P447" i="13"/>
  <c r="Q447" i="13"/>
  <c r="R447" i="13"/>
  <c r="S447" i="13"/>
  <c r="U447" i="13"/>
  <c r="V447" i="13"/>
  <c r="P448" i="13"/>
  <c r="Q448" i="13"/>
  <c r="R448" i="13"/>
  <c r="S448" i="13"/>
  <c r="U448" i="13"/>
  <c r="V448" i="13"/>
  <c r="P449" i="13"/>
  <c r="Q449" i="13"/>
  <c r="R449" i="13"/>
  <c r="S449" i="13"/>
  <c r="U449" i="13"/>
  <c r="V449" i="13"/>
  <c r="P450" i="13"/>
  <c r="Q450" i="13"/>
  <c r="R450" i="13"/>
  <c r="S450" i="13"/>
  <c r="U450" i="13"/>
  <c r="V450" i="13"/>
  <c r="P451" i="13"/>
  <c r="Q451" i="13"/>
  <c r="R451" i="13"/>
  <c r="S451" i="13"/>
  <c r="U451" i="13"/>
  <c r="V451" i="13"/>
  <c r="P452" i="13"/>
  <c r="Q452" i="13"/>
  <c r="R452" i="13"/>
  <c r="S452" i="13"/>
  <c r="U452" i="13"/>
  <c r="V452" i="13"/>
  <c r="P453" i="13"/>
  <c r="Q453" i="13"/>
  <c r="R453" i="13"/>
  <c r="S453" i="13"/>
  <c r="U453" i="13"/>
  <c r="V453" i="13"/>
  <c r="P454" i="13"/>
  <c r="Q454" i="13"/>
  <c r="R454" i="13"/>
  <c r="S454" i="13"/>
  <c r="U454" i="13"/>
  <c r="V454" i="13"/>
  <c r="P455" i="13"/>
  <c r="Q455" i="13"/>
  <c r="R455" i="13"/>
  <c r="S455" i="13"/>
  <c r="U455" i="13"/>
  <c r="V455" i="13"/>
  <c r="P456" i="13"/>
  <c r="Q456" i="13"/>
  <c r="R456" i="13"/>
  <c r="S456" i="13"/>
  <c r="U456" i="13"/>
  <c r="V456" i="13"/>
  <c r="P457" i="13"/>
  <c r="Q457" i="13"/>
  <c r="R457" i="13"/>
  <c r="S457" i="13"/>
  <c r="U457" i="13"/>
  <c r="V457" i="13"/>
  <c r="P458" i="13"/>
  <c r="Q458" i="13"/>
  <c r="R458" i="13"/>
  <c r="S458" i="13"/>
  <c r="U458" i="13"/>
  <c r="V458" i="13"/>
  <c r="P459" i="13"/>
  <c r="Q459" i="13"/>
  <c r="R459" i="13"/>
  <c r="S459" i="13"/>
  <c r="U459" i="13"/>
  <c r="V459" i="13"/>
  <c r="P460" i="13"/>
  <c r="Q460" i="13"/>
  <c r="R460" i="13"/>
  <c r="S460" i="13"/>
  <c r="U460" i="13"/>
  <c r="V460" i="13"/>
  <c r="P461" i="13"/>
  <c r="Q461" i="13"/>
  <c r="R461" i="13"/>
  <c r="S461" i="13"/>
  <c r="U461" i="13"/>
  <c r="V461" i="13"/>
  <c r="P462" i="13"/>
  <c r="Q462" i="13"/>
  <c r="R462" i="13"/>
  <c r="S462" i="13"/>
  <c r="U462" i="13"/>
  <c r="V462" i="13"/>
  <c r="P463" i="13"/>
  <c r="Q463" i="13"/>
  <c r="R463" i="13"/>
  <c r="S463" i="13"/>
  <c r="U463" i="13"/>
  <c r="V463" i="13"/>
  <c r="P464" i="13"/>
  <c r="Q464" i="13"/>
  <c r="R464" i="13"/>
  <c r="S464" i="13"/>
  <c r="U464" i="13"/>
  <c r="V464" i="13"/>
  <c r="P465" i="13"/>
  <c r="Q465" i="13"/>
  <c r="R465" i="13"/>
  <c r="S465" i="13"/>
  <c r="U465" i="13"/>
  <c r="V465" i="13"/>
  <c r="P466" i="13"/>
  <c r="Q466" i="13"/>
  <c r="R466" i="13"/>
  <c r="S466" i="13"/>
  <c r="U466" i="13"/>
  <c r="V466" i="13"/>
  <c r="P467" i="13"/>
  <c r="Q467" i="13"/>
  <c r="R467" i="13"/>
  <c r="S467" i="13"/>
  <c r="U467" i="13"/>
  <c r="V467" i="13"/>
  <c r="P468" i="13"/>
  <c r="Q468" i="13"/>
  <c r="R468" i="13"/>
  <c r="S468" i="13"/>
  <c r="U468" i="13"/>
  <c r="V468" i="13"/>
  <c r="P469" i="13"/>
  <c r="Q469" i="13"/>
  <c r="R469" i="13"/>
  <c r="S469" i="13"/>
  <c r="U469" i="13"/>
  <c r="V469" i="13"/>
  <c r="P470" i="13"/>
  <c r="Q470" i="13"/>
  <c r="R470" i="13"/>
  <c r="S470" i="13"/>
  <c r="U470" i="13"/>
  <c r="V470" i="13"/>
  <c r="P471" i="13"/>
  <c r="Q471" i="13"/>
  <c r="R471" i="13"/>
  <c r="S471" i="13"/>
  <c r="U471" i="13"/>
  <c r="V471" i="13"/>
  <c r="P472" i="13"/>
  <c r="Q472" i="13"/>
  <c r="R472" i="13"/>
  <c r="S472" i="13"/>
  <c r="U472" i="13"/>
  <c r="V472" i="13"/>
  <c r="P473" i="13"/>
  <c r="Q473" i="13"/>
  <c r="R473" i="13"/>
  <c r="S473" i="13"/>
  <c r="U473" i="13"/>
  <c r="V473" i="13"/>
  <c r="P474" i="13"/>
  <c r="Q474" i="13"/>
  <c r="R474" i="13"/>
  <c r="S474" i="13"/>
  <c r="U474" i="13"/>
  <c r="V474" i="13"/>
  <c r="P475" i="13"/>
  <c r="Q475" i="13"/>
  <c r="R475" i="13"/>
  <c r="S475" i="13"/>
  <c r="U475" i="13"/>
  <c r="V475" i="13"/>
  <c r="P476" i="13"/>
  <c r="Q476" i="13"/>
  <c r="R476" i="13"/>
  <c r="S476" i="13"/>
  <c r="U476" i="13"/>
  <c r="V476" i="13"/>
  <c r="P477" i="13"/>
  <c r="Q477" i="13"/>
  <c r="R477" i="13"/>
  <c r="S477" i="13"/>
  <c r="U477" i="13"/>
  <c r="V477" i="13"/>
  <c r="P478" i="13"/>
  <c r="Q478" i="13"/>
  <c r="R478" i="13"/>
  <c r="S478" i="13"/>
  <c r="U478" i="13"/>
  <c r="V478" i="13"/>
  <c r="P479" i="13"/>
  <c r="Q479" i="13"/>
  <c r="R479" i="13"/>
  <c r="S479" i="13"/>
  <c r="U479" i="13"/>
  <c r="V479" i="13"/>
  <c r="P480" i="13"/>
  <c r="Q480" i="13"/>
  <c r="R480" i="13"/>
  <c r="S480" i="13"/>
  <c r="U480" i="13"/>
  <c r="V480" i="13"/>
  <c r="P481" i="13"/>
  <c r="Q481" i="13"/>
  <c r="R481" i="13"/>
  <c r="S481" i="13"/>
  <c r="U481" i="13"/>
  <c r="V481" i="13"/>
  <c r="P482" i="13"/>
  <c r="Q482" i="13"/>
  <c r="R482" i="13"/>
  <c r="S482" i="13"/>
  <c r="U482" i="13"/>
  <c r="V482" i="13"/>
  <c r="P483" i="13"/>
  <c r="Q483" i="13"/>
  <c r="R483" i="13"/>
  <c r="S483" i="13"/>
  <c r="U483" i="13"/>
  <c r="V483" i="13"/>
  <c r="P484" i="13"/>
  <c r="Q484" i="13"/>
  <c r="R484" i="13"/>
  <c r="S484" i="13"/>
  <c r="U484" i="13"/>
  <c r="V484" i="13"/>
  <c r="P485" i="13"/>
  <c r="Q485" i="13"/>
  <c r="R485" i="13"/>
  <c r="S485" i="13"/>
  <c r="U485" i="13"/>
  <c r="V485" i="13"/>
  <c r="P486" i="13"/>
  <c r="Q486" i="13"/>
  <c r="R486" i="13"/>
  <c r="S486" i="13"/>
  <c r="U486" i="13"/>
  <c r="V486" i="13"/>
  <c r="P487" i="13"/>
  <c r="Q487" i="13"/>
  <c r="R487" i="13"/>
  <c r="S487" i="13"/>
  <c r="U487" i="13"/>
  <c r="V487" i="13"/>
  <c r="P488" i="13"/>
  <c r="Q488" i="13"/>
  <c r="R488" i="13"/>
  <c r="S488" i="13"/>
  <c r="U488" i="13"/>
  <c r="V488" i="13"/>
  <c r="P489" i="13"/>
  <c r="Q489" i="13"/>
  <c r="R489" i="13"/>
  <c r="S489" i="13"/>
  <c r="U489" i="13"/>
  <c r="V489" i="13"/>
  <c r="P490" i="13"/>
  <c r="Q490" i="13"/>
  <c r="R490" i="13"/>
  <c r="S490" i="13"/>
  <c r="U490" i="13"/>
  <c r="V490" i="13"/>
  <c r="P491" i="13"/>
  <c r="Q491" i="13"/>
  <c r="R491" i="13"/>
  <c r="S491" i="13"/>
  <c r="U491" i="13"/>
  <c r="V491" i="13"/>
  <c r="P492" i="13"/>
  <c r="Q492" i="13"/>
  <c r="R492" i="13"/>
  <c r="S492" i="13"/>
  <c r="U492" i="13"/>
  <c r="V492" i="13"/>
  <c r="P493" i="13"/>
  <c r="Q493" i="13"/>
  <c r="R493" i="13"/>
  <c r="S493" i="13"/>
  <c r="U493" i="13"/>
  <c r="V493" i="13"/>
  <c r="P494" i="13"/>
  <c r="Q494" i="13"/>
  <c r="R494" i="13"/>
  <c r="S494" i="13"/>
  <c r="U494" i="13"/>
  <c r="V494" i="13"/>
  <c r="P495" i="13"/>
  <c r="Q495" i="13"/>
  <c r="R495" i="13"/>
  <c r="S495" i="13"/>
  <c r="U495" i="13"/>
  <c r="V495" i="13"/>
  <c r="P496" i="13"/>
  <c r="Q496" i="13"/>
  <c r="R496" i="13"/>
  <c r="S496" i="13"/>
  <c r="U496" i="13"/>
  <c r="V496" i="13"/>
  <c r="P497" i="13"/>
  <c r="Q497" i="13"/>
  <c r="R497" i="13"/>
  <c r="S497" i="13"/>
  <c r="U497" i="13"/>
  <c r="V497" i="13"/>
  <c r="P498" i="13"/>
  <c r="Q498" i="13"/>
  <c r="R498" i="13"/>
  <c r="S498" i="13"/>
  <c r="U498" i="13"/>
  <c r="V498" i="13"/>
  <c r="P499" i="13"/>
  <c r="Q499" i="13"/>
  <c r="R499" i="13"/>
  <c r="S499" i="13"/>
  <c r="U499" i="13"/>
  <c r="V499" i="13"/>
  <c r="P500" i="13"/>
  <c r="Q500" i="13"/>
  <c r="R500" i="13"/>
  <c r="S500" i="13"/>
  <c r="U500" i="13"/>
  <c r="V500" i="13"/>
  <c r="P501" i="13"/>
  <c r="Q501" i="13"/>
  <c r="R501" i="13"/>
  <c r="S501" i="13"/>
  <c r="U501" i="13"/>
  <c r="V501" i="13"/>
  <c r="P502" i="13"/>
  <c r="Q502" i="13"/>
  <c r="R502" i="13"/>
  <c r="S502" i="13"/>
  <c r="U502" i="13"/>
  <c r="V502" i="13"/>
  <c r="P503" i="13"/>
  <c r="Q503" i="13"/>
  <c r="R503" i="13"/>
  <c r="S503" i="13"/>
  <c r="U503" i="13"/>
  <c r="V503" i="13"/>
  <c r="P504" i="13"/>
  <c r="Q504" i="13"/>
  <c r="R504" i="13"/>
  <c r="S504" i="13"/>
  <c r="U504" i="13"/>
  <c r="V504" i="13"/>
  <c r="P505" i="13"/>
  <c r="Q505" i="13"/>
  <c r="R505" i="13"/>
  <c r="S505" i="13"/>
  <c r="U505" i="13"/>
  <c r="V505" i="13"/>
  <c r="P506" i="13"/>
  <c r="Q506" i="13"/>
  <c r="R506" i="13"/>
  <c r="S506" i="13"/>
  <c r="U506" i="13"/>
  <c r="V506" i="13"/>
  <c r="P507" i="13"/>
  <c r="Q507" i="13"/>
  <c r="R507" i="13"/>
  <c r="S507" i="13"/>
  <c r="U507" i="13"/>
  <c r="V507" i="13"/>
  <c r="P508" i="13"/>
  <c r="Q508" i="13"/>
  <c r="R508" i="13"/>
  <c r="S508" i="13"/>
  <c r="U508" i="13"/>
  <c r="V508" i="13"/>
  <c r="P509" i="13"/>
  <c r="Q509" i="13"/>
  <c r="R509" i="13"/>
  <c r="S509" i="13"/>
  <c r="U509" i="13"/>
  <c r="V509" i="13"/>
  <c r="P510" i="13"/>
  <c r="Q510" i="13"/>
  <c r="R510" i="13"/>
  <c r="S510" i="13"/>
  <c r="U510" i="13"/>
  <c r="V510" i="13"/>
  <c r="P511" i="13"/>
  <c r="Q511" i="13"/>
  <c r="R511" i="13"/>
  <c r="S511" i="13"/>
  <c r="U511" i="13"/>
  <c r="V511" i="13"/>
  <c r="P512" i="13"/>
  <c r="Q512" i="13"/>
  <c r="R512" i="13"/>
  <c r="S512" i="13"/>
  <c r="U512" i="13"/>
  <c r="V512" i="13"/>
  <c r="P513" i="13"/>
  <c r="Q513" i="13"/>
  <c r="R513" i="13"/>
  <c r="S513" i="13"/>
  <c r="U513" i="13"/>
  <c r="V513" i="13"/>
  <c r="P514" i="13"/>
  <c r="Q514" i="13"/>
  <c r="R514" i="13"/>
  <c r="S514" i="13"/>
  <c r="U514" i="13"/>
  <c r="V514" i="13"/>
  <c r="P515" i="13"/>
  <c r="Q515" i="13"/>
  <c r="R515" i="13"/>
  <c r="S515" i="13"/>
  <c r="U515" i="13"/>
  <c r="V515" i="13"/>
  <c r="P516" i="13"/>
  <c r="Q516" i="13"/>
  <c r="R516" i="13"/>
  <c r="S516" i="13"/>
  <c r="U516" i="13"/>
  <c r="V516" i="13"/>
  <c r="P517" i="13"/>
  <c r="Q517" i="13"/>
  <c r="R517" i="13"/>
  <c r="S517" i="13"/>
  <c r="U517" i="13"/>
  <c r="V517" i="13"/>
  <c r="P518" i="13"/>
  <c r="Q518" i="13"/>
  <c r="R518" i="13"/>
  <c r="S518" i="13"/>
  <c r="U518" i="13"/>
  <c r="V518" i="13"/>
  <c r="P519" i="13"/>
  <c r="Q519" i="13"/>
  <c r="R519" i="13"/>
  <c r="S519" i="13"/>
  <c r="U519" i="13"/>
  <c r="V519" i="13"/>
  <c r="P520" i="13"/>
  <c r="Q520" i="13"/>
  <c r="R520" i="13"/>
  <c r="S520" i="13"/>
  <c r="U520" i="13"/>
  <c r="V520" i="13"/>
  <c r="P521" i="13"/>
  <c r="Q521" i="13"/>
  <c r="R521" i="13"/>
  <c r="S521" i="13"/>
  <c r="U521" i="13"/>
  <c r="V521" i="13"/>
  <c r="P522" i="13"/>
  <c r="Q522" i="13"/>
  <c r="R522" i="13"/>
  <c r="S522" i="13"/>
  <c r="U522" i="13"/>
  <c r="V522" i="13"/>
  <c r="P523" i="13"/>
  <c r="Q523" i="13"/>
  <c r="R523" i="13"/>
  <c r="S523" i="13"/>
  <c r="U523" i="13"/>
  <c r="V523" i="13"/>
  <c r="P524" i="13"/>
  <c r="Q524" i="13"/>
  <c r="R524" i="13"/>
  <c r="S524" i="13"/>
  <c r="U524" i="13"/>
  <c r="V524" i="13"/>
  <c r="P525" i="13"/>
  <c r="Q525" i="13"/>
  <c r="R525" i="13"/>
  <c r="S525" i="13"/>
  <c r="U525" i="13"/>
  <c r="V525" i="13"/>
  <c r="P526" i="13"/>
  <c r="Q526" i="13"/>
  <c r="R526" i="13"/>
  <c r="S526" i="13"/>
  <c r="U526" i="13"/>
  <c r="V526" i="13"/>
  <c r="P527" i="13"/>
  <c r="Q527" i="13"/>
  <c r="R527" i="13"/>
  <c r="S527" i="13"/>
  <c r="U527" i="13"/>
  <c r="V527" i="13"/>
  <c r="P528" i="13"/>
  <c r="Q528" i="13"/>
  <c r="R528" i="13"/>
  <c r="S528" i="13"/>
  <c r="U528" i="13"/>
  <c r="V528" i="13"/>
  <c r="P529" i="13"/>
  <c r="Q529" i="13"/>
  <c r="R529" i="13"/>
  <c r="S529" i="13"/>
  <c r="U529" i="13"/>
  <c r="V529" i="13"/>
  <c r="P530" i="13"/>
  <c r="Q530" i="13"/>
  <c r="R530" i="13"/>
  <c r="S530" i="13"/>
  <c r="U530" i="13"/>
  <c r="V530" i="13"/>
  <c r="P531" i="13"/>
  <c r="Q531" i="13"/>
  <c r="R531" i="13"/>
  <c r="S531" i="13"/>
  <c r="U531" i="13"/>
  <c r="V531" i="13"/>
  <c r="P532" i="13"/>
  <c r="Q532" i="13"/>
  <c r="R532" i="13"/>
  <c r="S532" i="13"/>
  <c r="U532" i="13"/>
  <c r="V532" i="13"/>
  <c r="P533" i="13"/>
  <c r="Q533" i="13"/>
  <c r="R533" i="13"/>
  <c r="S533" i="13"/>
  <c r="U533" i="13"/>
  <c r="V533" i="13"/>
  <c r="P534" i="13"/>
  <c r="Q534" i="13"/>
  <c r="R534" i="13"/>
  <c r="S534" i="13"/>
  <c r="U534" i="13"/>
  <c r="V534" i="13"/>
  <c r="P535" i="13"/>
  <c r="Q535" i="13"/>
  <c r="R535" i="13"/>
  <c r="S535" i="13"/>
  <c r="U535" i="13"/>
  <c r="V535" i="13"/>
  <c r="P536" i="13"/>
  <c r="Q536" i="13"/>
  <c r="R536" i="13"/>
  <c r="S536" i="13"/>
  <c r="U536" i="13"/>
  <c r="V536" i="13"/>
  <c r="P537" i="13"/>
  <c r="Q537" i="13"/>
  <c r="R537" i="13"/>
  <c r="S537" i="13"/>
  <c r="U537" i="13"/>
  <c r="V537" i="13"/>
  <c r="P538" i="13"/>
  <c r="Q538" i="13"/>
  <c r="R538" i="13"/>
  <c r="S538" i="13"/>
  <c r="U538" i="13"/>
  <c r="V538" i="13"/>
  <c r="P539" i="13"/>
  <c r="Q539" i="13"/>
  <c r="R539" i="13"/>
  <c r="S539" i="13"/>
  <c r="U539" i="13"/>
  <c r="V539" i="13"/>
  <c r="P540" i="13"/>
  <c r="Q540" i="13"/>
  <c r="R540" i="13"/>
  <c r="S540" i="13"/>
  <c r="U540" i="13"/>
  <c r="V540" i="13"/>
  <c r="P541" i="13"/>
  <c r="Q541" i="13"/>
  <c r="R541" i="13"/>
  <c r="S541" i="13"/>
  <c r="U541" i="13"/>
  <c r="V541" i="13"/>
  <c r="P542" i="13"/>
  <c r="Q542" i="13"/>
  <c r="R542" i="13"/>
  <c r="S542" i="13"/>
  <c r="U542" i="13"/>
  <c r="V542" i="13"/>
  <c r="P543" i="13"/>
  <c r="Q543" i="13"/>
  <c r="R543" i="13"/>
  <c r="S543" i="13"/>
  <c r="U543" i="13"/>
  <c r="V543" i="13"/>
  <c r="P544" i="13"/>
  <c r="Q544" i="13"/>
  <c r="R544" i="13"/>
  <c r="S544" i="13"/>
  <c r="U544" i="13"/>
  <c r="V544" i="13"/>
  <c r="P545" i="13"/>
  <c r="Q545" i="13"/>
  <c r="R545" i="13"/>
  <c r="S545" i="13"/>
  <c r="U545" i="13"/>
  <c r="V545" i="13"/>
  <c r="P546" i="13"/>
  <c r="Q546" i="13"/>
  <c r="R546" i="13"/>
  <c r="S546" i="13"/>
  <c r="U546" i="13"/>
  <c r="V546" i="13"/>
  <c r="P547" i="13"/>
  <c r="Q547" i="13"/>
  <c r="R547" i="13"/>
  <c r="S547" i="13"/>
  <c r="U547" i="13"/>
  <c r="V547" i="13"/>
  <c r="P548" i="13"/>
  <c r="Q548" i="13"/>
  <c r="R548" i="13"/>
  <c r="S548" i="13"/>
  <c r="U548" i="13"/>
  <c r="V548" i="13"/>
  <c r="P549" i="13"/>
  <c r="Q549" i="13"/>
  <c r="R549" i="13"/>
  <c r="S549" i="13"/>
  <c r="U549" i="13"/>
  <c r="V549" i="13"/>
  <c r="P550" i="13"/>
  <c r="Q550" i="13"/>
  <c r="R550" i="13"/>
  <c r="S550" i="13"/>
  <c r="U550" i="13"/>
  <c r="V550" i="13"/>
  <c r="P551" i="13"/>
  <c r="Q551" i="13"/>
  <c r="R551" i="13"/>
  <c r="S551" i="13"/>
  <c r="U551" i="13"/>
  <c r="V551" i="13"/>
  <c r="P552" i="13"/>
  <c r="Q552" i="13"/>
  <c r="R552" i="13"/>
  <c r="S552" i="13"/>
  <c r="U552" i="13"/>
  <c r="V552" i="13"/>
  <c r="P553" i="13"/>
  <c r="Q553" i="13"/>
  <c r="R553" i="13"/>
  <c r="S553" i="13"/>
  <c r="U553" i="13"/>
  <c r="V553" i="13"/>
  <c r="P554" i="13"/>
  <c r="Q554" i="13"/>
  <c r="R554" i="13"/>
  <c r="S554" i="13"/>
  <c r="U554" i="13"/>
  <c r="V554" i="13"/>
  <c r="P555" i="13"/>
  <c r="Q555" i="13"/>
  <c r="R555" i="13"/>
  <c r="S555" i="13"/>
  <c r="U555" i="13"/>
  <c r="V555" i="13"/>
  <c r="P556" i="13"/>
  <c r="Q556" i="13"/>
  <c r="R556" i="13"/>
  <c r="S556" i="13"/>
  <c r="U556" i="13"/>
  <c r="V556" i="13"/>
  <c r="P557" i="13"/>
  <c r="Q557" i="13"/>
  <c r="R557" i="13"/>
  <c r="S557" i="13"/>
  <c r="U557" i="13"/>
  <c r="V557" i="13"/>
  <c r="P558" i="13"/>
  <c r="Q558" i="13"/>
  <c r="R558" i="13"/>
  <c r="S558" i="13"/>
  <c r="U558" i="13"/>
  <c r="V558" i="13"/>
  <c r="P559" i="13"/>
  <c r="Q559" i="13"/>
  <c r="R559" i="13"/>
  <c r="S559" i="13"/>
  <c r="U559" i="13"/>
  <c r="V559" i="13"/>
  <c r="P560" i="13"/>
  <c r="Q560" i="13"/>
  <c r="R560" i="13"/>
  <c r="S560" i="13"/>
  <c r="U560" i="13"/>
  <c r="V560" i="13"/>
  <c r="P561" i="13"/>
  <c r="Q561" i="13"/>
  <c r="R561" i="13"/>
  <c r="S561" i="13"/>
  <c r="U561" i="13"/>
  <c r="V561" i="13"/>
  <c r="P562" i="13"/>
  <c r="Q562" i="13"/>
  <c r="R562" i="13"/>
  <c r="S562" i="13"/>
  <c r="U562" i="13"/>
  <c r="V562" i="13"/>
  <c r="P563" i="13"/>
  <c r="Q563" i="13"/>
  <c r="R563" i="13"/>
  <c r="S563" i="13"/>
  <c r="U563" i="13"/>
  <c r="V563" i="13"/>
  <c r="P564" i="13"/>
  <c r="Q564" i="13"/>
  <c r="R564" i="13"/>
  <c r="S564" i="13"/>
  <c r="U564" i="13"/>
  <c r="V564" i="13"/>
  <c r="P565" i="13"/>
  <c r="Q565" i="13"/>
  <c r="R565" i="13"/>
  <c r="S565" i="13"/>
  <c r="U565" i="13"/>
  <c r="V565" i="13"/>
  <c r="P566" i="13"/>
  <c r="Q566" i="13"/>
  <c r="R566" i="13"/>
  <c r="S566" i="13"/>
  <c r="U566" i="13"/>
  <c r="V566" i="13"/>
  <c r="P567" i="13"/>
  <c r="Q567" i="13"/>
  <c r="R567" i="13"/>
  <c r="S567" i="13"/>
  <c r="T567" i="13" s="1"/>
  <c r="U567" i="13"/>
  <c r="V567" i="13"/>
  <c r="P568" i="13"/>
  <c r="Q568" i="13"/>
  <c r="R568" i="13"/>
  <c r="S568" i="13"/>
  <c r="U568" i="13"/>
  <c r="V568" i="13"/>
  <c r="P569" i="13"/>
  <c r="Q569" i="13"/>
  <c r="R569" i="13"/>
  <c r="S569" i="13"/>
  <c r="U569" i="13"/>
  <c r="V569" i="13"/>
  <c r="P570" i="13"/>
  <c r="Q570" i="13"/>
  <c r="R570" i="13"/>
  <c r="S570" i="13"/>
  <c r="U570" i="13"/>
  <c r="V570" i="13"/>
  <c r="P571" i="13"/>
  <c r="Q571" i="13"/>
  <c r="R571" i="13"/>
  <c r="S571" i="13"/>
  <c r="U571" i="13"/>
  <c r="V571" i="13"/>
  <c r="P572" i="13"/>
  <c r="Q572" i="13"/>
  <c r="R572" i="13"/>
  <c r="S572" i="13"/>
  <c r="U572" i="13"/>
  <c r="V572" i="13"/>
  <c r="P573" i="13"/>
  <c r="Q573" i="13"/>
  <c r="R573" i="13"/>
  <c r="S573" i="13"/>
  <c r="U573" i="13"/>
  <c r="V573" i="13"/>
  <c r="P574" i="13"/>
  <c r="Q574" i="13"/>
  <c r="R574" i="13"/>
  <c r="S574" i="13"/>
  <c r="U574" i="13"/>
  <c r="V574" i="13"/>
  <c r="P575" i="13"/>
  <c r="Q575" i="13"/>
  <c r="R575" i="13"/>
  <c r="S575" i="13"/>
  <c r="U575" i="13"/>
  <c r="V575" i="13"/>
  <c r="P576" i="13"/>
  <c r="Q576" i="13"/>
  <c r="R576" i="13"/>
  <c r="S576" i="13"/>
  <c r="U576" i="13"/>
  <c r="V576" i="13"/>
  <c r="P577" i="13"/>
  <c r="Q577" i="13"/>
  <c r="R577" i="13"/>
  <c r="S577" i="13"/>
  <c r="U577" i="13"/>
  <c r="V577" i="13"/>
  <c r="P578" i="13"/>
  <c r="Q578" i="13"/>
  <c r="R578" i="13"/>
  <c r="S578" i="13"/>
  <c r="U578" i="13"/>
  <c r="V578" i="13"/>
  <c r="P579" i="13"/>
  <c r="Q579" i="13"/>
  <c r="R579" i="13"/>
  <c r="S579" i="13"/>
  <c r="U579" i="13"/>
  <c r="V579" i="13"/>
  <c r="P580" i="13"/>
  <c r="Q580" i="13"/>
  <c r="R580" i="13"/>
  <c r="S580" i="13"/>
  <c r="U580" i="13"/>
  <c r="V580" i="13"/>
  <c r="P581" i="13"/>
  <c r="Q581" i="13"/>
  <c r="R581" i="13"/>
  <c r="S581" i="13"/>
  <c r="U581" i="13"/>
  <c r="V581" i="13"/>
  <c r="P582" i="13"/>
  <c r="Q582" i="13"/>
  <c r="R582" i="13"/>
  <c r="S582" i="13"/>
  <c r="U582" i="13"/>
  <c r="V582" i="13"/>
  <c r="P583" i="13"/>
  <c r="Q583" i="13"/>
  <c r="R583" i="13"/>
  <c r="S583" i="13"/>
  <c r="T583" i="13" s="1"/>
  <c r="U583" i="13"/>
  <c r="V583" i="13"/>
  <c r="P584" i="13"/>
  <c r="Q584" i="13"/>
  <c r="R584" i="13"/>
  <c r="S584" i="13"/>
  <c r="U584" i="13"/>
  <c r="V584" i="13"/>
  <c r="P585" i="13"/>
  <c r="Q585" i="13"/>
  <c r="R585" i="13"/>
  <c r="S585" i="13"/>
  <c r="U585" i="13"/>
  <c r="V585" i="13"/>
  <c r="P586" i="13"/>
  <c r="Q586" i="13"/>
  <c r="R586" i="13"/>
  <c r="S586" i="13"/>
  <c r="U586" i="13"/>
  <c r="V586" i="13"/>
  <c r="P587" i="13"/>
  <c r="Q587" i="13"/>
  <c r="R587" i="13"/>
  <c r="S587" i="13"/>
  <c r="U587" i="13"/>
  <c r="V587" i="13"/>
  <c r="P588" i="13"/>
  <c r="Q588" i="13"/>
  <c r="R588" i="13"/>
  <c r="S588" i="13"/>
  <c r="U588" i="13"/>
  <c r="V588" i="13"/>
  <c r="P589" i="13"/>
  <c r="Q589" i="13"/>
  <c r="R589" i="13"/>
  <c r="S589" i="13"/>
  <c r="T589" i="13" s="1"/>
  <c r="U589" i="13"/>
  <c r="V589" i="13"/>
  <c r="P590" i="13"/>
  <c r="Q590" i="13"/>
  <c r="R590" i="13"/>
  <c r="S590" i="13"/>
  <c r="U590" i="13"/>
  <c r="V590" i="13"/>
  <c r="P591" i="13"/>
  <c r="Q591" i="13"/>
  <c r="R591" i="13"/>
  <c r="S591" i="13"/>
  <c r="U591" i="13"/>
  <c r="V591" i="13"/>
  <c r="P592" i="13"/>
  <c r="Q592" i="13"/>
  <c r="R592" i="13"/>
  <c r="S592" i="13"/>
  <c r="U592" i="13"/>
  <c r="V592" i="13"/>
  <c r="P593" i="13"/>
  <c r="Q593" i="13"/>
  <c r="R593" i="13"/>
  <c r="S593" i="13"/>
  <c r="U593" i="13"/>
  <c r="V593" i="13"/>
  <c r="P594" i="13"/>
  <c r="Q594" i="13"/>
  <c r="R594" i="13"/>
  <c r="S594" i="13"/>
  <c r="U594" i="13"/>
  <c r="V594" i="13"/>
  <c r="P595" i="13"/>
  <c r="Q595" i="13"/>
  <c r="R595" i="13"/>
  <c r="S595" i="13"/>
  <c r="U595" i="13"/>
  <c r="V595" i="13"/>
  <c r="P596" i="13"/>
  <c r="Q596" i="13"/>
  <c r="R596" i="13"/>
  <c r="S596" i="13"/>
  <c r="U596" i="13"/>
  <c r="V596" i="13"/>
  <c r="P597" i="13"/>
  <c r="Q597" i="13"/>
  <c r="R597" i="13"/>
  <c r="S597" i="13"/>
  <c r="U597" i="13"/>
  <c r="V597" i="13"/>
  <c r="P598" i="13"/>
  <c r="Q598" i="13"/>
  <c r="R598" i="13"/>
  <c r="S598" i="13"/>
  <c r="U598" i="13"/>
  <c r="V598" i="13"/>
  <c r="P599" i="13"/>
  <c r="Q599" i="13"/>
  <c r="R599" i="13"/>
  <c r="S599" i="13"/>
  <c r="U599" i="13"/>
  <c r="V599" i="13"/>
  <c r="P600" i="13"/>
  <c r="Q600" i="13"/>
  <c r="R600" i="13"/>
  <c r="S600" i="13"/>
  <c r="U600" i="13"/>
  <c r="V600" i="13"/>
  <c r="P601" i="13"/>
  <c r="Q601" i="13"/>
  <c r="R601" i="13"/>
  <c r="S601" i="13"/>
  <c r="U601" i="13"/>
  <c r="V601" i="13"/>
  <c r="P602" i="13"/>
  <c r="Q602" i="13"/>
  <c r="R602" i="13"/>
  <c r="S602" i="13"/>
  <c r="U602" i="13"/>
  <c r="V602" i="13"/>
  <c r="P603" i="13"/>
  <c r="Q603" i="13"/>
  <c r="R603" i="13"/>
  <c r="S603" i="13"/>
  <c r="U603" i="13"/>
  <c r="V603" i="13"/>
  <c r="P604" i="13"/>
  <c r="Q604" i="13"/>
  <c r="R604" i="13"/>
  <c r="S604" i="13"/>
  <c r="U604" i="13"/>
  <c r="V604" i="13"/>
  <c r="P605" i="13"/>
  <c r="Q605" i="13"/>
  <c r="R605" i="13"/>
  <c r="S605" i="13"/>
  <c r="U605" i="13"/>
  <c r="V605" i="13"/>
  <c r="P606" i="13"/>
  <c r="Q606" i="13"/>
  <c r="R606" i="13"/>
  <c r="S606" i="13"/>
  <c r="U606" i="13"/>
  <c r="V606" i="13"/>
  <c r="P607" i="13"/>
  <c r="Q607" i="13"/>
  <c r="R607" i="13"/>
  <c r="S607" i="13"/>
  <c r="U607" i="13"/>
  <c r="V607" i="13"/>
  <c r="P608" i="13"/>
  <c r="Q608" i="13"/>
  <c r="R608" i="13"/>
  <c r="S608" i="13"/>
  <c r="U608" i="13"/>
  <c r="V608" i="13"/>
  <c r="P609" i="13"/>
  <c r="Q609" i="13"/>
  <c r="R609" i="13"/>
  <c r="S609" i="13"/>
  <c r="U609" i="13"/>
  <c r="V609" i="13"/>
  <c r="P610" i="13"/>
  <c r="Q610" i="13"/>
  <c r="R610" i="13"/>
  <c r="S610" i="13"/>
  <c r="U610" i="13"/>
  <c r="V610" i="13"/>
  <c r="P611" i="13"/>
  <c r="Q611" i="13"/>
  <c r="R611" i="13"/>
  <c r="S611" i="13"/>
  <c r="U611" i="13"/>
  <c r="V611" i="13"/>
  <c r="P612" i="13"/>
  <c r="Q612" i="13"/>
  <c r="R612" i="13"/>
  <c r="S612" i="13"/>
  <c r="U612" i="13"/>
  <c r="V612" i="13"/>
  <c r="P613" i="13"/>
  <c r="Q613" i="13"/>
  <c r="R613" i="13"/>
  <c r="S613" i="13"/>
  <c r="U613" i="13"/>
  <c r="V613" i="13"/>
  <c r="P614" i="13"/>
  <c r="Q614" i="13"/>
  <c r="R614" i="13"/>
  <c r="S614" i="13"/>
  <c r="U614" i="13"/>
  <c r="V614" i="13"/>
  <c r="P615" i="13"/>
  <c r="Q615" i="13"/>
  <c r="R615" i="13"/>
  <c r="S615" i="13"/>
  <c r="U615" i="13"/>
  <c r="V615" i="13"/>
  <c r="P616" i="13"/>
  <c r="Q616" i="13"/>
  <c r="R616" i="13"/>
  <c r="S616" i="13"/>
  <c r="U616" i="13"/>
  <c r="V616" i="13"/>
  <c r="P617" i="13"/>
  <c r="Q617" i="13"/>
  <c r="R617" i="13"/>
  <c r="S617" i="13"/>
  <c r="U617" i="13"/>
  <c r="V617" i="13"/>
  <c r="P618" i="13"/>
  <c r="Q618" i="13"/>
  <c r="R618" i="13"/>
  <c r="S618" i="13"/>
  <c r="U618" i="13"/>
  <c r="V618" i="13"/>
  <c r="P619" i="13"/>
  <c r="Q619" i="13"/>
  <c r="R619" i="13"/>
  <c r="S619" i="13"/>
  <c r="U619" i="13"/>
  <c r="V619" i="13"/>
  <c r="P620" i="13"/>
  <c r="Q620" i="13"/>
  <c r="R620" i="13"/>
  <c r="S620" i="13"/>
  <c r="U620" i="13"/>
  <c r="V620" i="13"/>
  <c r="P621" i="13"/>
  <c r="Q621" i="13"/>
  <c r="R621" i="13"/>
  <c r="S621" i="13"/>
  <c r="U621" i="13"/>
  <c r="V621" i="13"/>
  <c r="P622" i="13"/>
  <c r="Q622" i="13"/>
  <c r="R622" i="13"/>
  <c r="S622" i="13"/>
  <c r="U622" i="13"/>
  <c r="V622" i="13"/>
  <c r="P623" i="13"/>
  <c r="Q623" i="13"/>
  <c r="R623" i="13"/>
  <c r="S623" i="13"/>
  <c r="U623" i="13"/>
  <c r="V623" i="13"/>
  <c r="P624" i="13"/>
  <c r="Q624" i="13"/>
  <c r="R624" i="13"/>
  <c r="S624" i="13"/>
  <c r="U624" i="13"/>
  <c r="V624" i="13"/>
  <c r="P625" i="13"/>
  <c r="Q625" i="13"/>
  <c r="R625" i="13"/>
  <c r="S625" i="13"/>
  <c r="U625" i="13"/>
  <c r="V625" i="13"/>
  <c r="P626" i="13"/>
  <c r="Q626" i="13"/>
  <c r="R626" i="13"/>
  <c r="S626" i="13"/>
  <c r="U626" i="13"/>
  <c r="V626" i="13"/>
  <c r="P627" i="13"/>
  <c r="Q627" i="13"/>
  <c r="R627" i="13"/>
  <c r="S627" i="13"/>
  <c r="U627" i="13"/>
  <c r="V627" i="13"/>
  <c r="P628" i="13"/>
  <c r="Q628" i="13"/>
  <c r="R628" i="13"/>
  <c r="S628" i="13"/>
  <c r="U628" i="13"/>
  <c r="V628" i="13"/>
  <c r="P629" i="13"/>
  <c r="Q629" i="13"/>
  <c r="R629" i="13"/>
  <c r="S629" i="13"/>
  <c r="U629" i="13"/>
  <c r="V629" i="13"/>
  <c r="P630" i="13"/>
  <c r="Q630" i="13"/>
  <c r="R630" i="13"/>
  <c r="S630" i="13"/>
  <c r="U630" i="13"/>
  <c r="V630" i="13"/>
  <c r="P631" i="13"/>
  <c r="Q631" i="13"/>
  <c r="R631" i="13"/>
  <c r="S631" i="13"/>
  <c r="U631" i="13"/>
  <c r="V631" i="13"/>
  <c r="P632" i="13"/>
  <c r="Q632" i="13"/>
  <c r="R632" i="13"/>
  <c r="S632" i="13"/>
  <c r="U632" i="13"/>
  <c r="V632" i="13"/>
  <c r="P633" i="13"/>
  <c r="Q633" i="13"/>
  <c r="R633" i="13"/>
  <c r="S633" i="13"/>
  <c r="U633" i="13"/>
  <c r="V633" i="13"/>
  <c r="P634" i="13"/>
  <c r="Q634" i="13"/>
  <c r="R634" i="13"/>
  <c r="S634" i="13"/>
  <c r="U634" i="13"/>
  <c r="V634" i="13"/>
  <c r="P635" i="13"/>
  <c r="Q635" i="13"/>
  <c r="R635" i="13"/>
  <c r="S635" i="13"/>
  <c r="U635" i="13"/>
  <c r="V635" i="13"/>
  <c r="P636" i="13"/>
  <c r="Q636" i="13"/>
  <c r="R636" i="13"/>
  <c r="S636" i="13"/>
  <c r="U636" i="13"/>
  <c r="V636" i="13"/>
  <c r="P637" i="13"/>
  <c r="Q637" i="13"/>
  <c r="R637" i="13"/>
  <c r="S637" i="13"/>
  <c r="U637" i="13"/>
  <c r="V637" i="13"/>
  <c r="P638" i="13"/>
  <c r="Q638" i="13"/>
  <c r="R638" i="13"/>
  <c r="S638" i="13"/>
  <c r="U638" i="13"/>
  <c r="V638" i="13"/>
  <c r="P639" i="13"/>
  <c r="Q639" i="13"/>
  <c r="R639" i="13"/>
  <c r="S639" i="13"/>
  <c r="U639" i="13"/>
  <c r="V639" i="13"/>
  <c r="P640" i="13"/>
  <c r="Q640" i="13"/>
  <c r="R640" i="13"/>
  <c r="S640" i="13"/>
  <c r="U640" i="13"/>
  <c r="V640" i="13"/>
  <c r="P641" i="13"/>
  <c r="Q641" i="13"/>
  <c r="R641" i="13"/>
  <c r="S641" i="13"/>
  <c r="U641" i="13"/>
  <c r="V641" i="13"/>
  <c r="P642" i="13"/>
  <c r="Q642" i="13"/>
  <c r="R642" i="13"/>
  <c r="S642" i="13"/>
  <c r="U642" i="13"/>
  <c r="V642" i="13"/>
  <c r="P643" i="13"/>
  <c r="Q643" i="13"/>
  <c r="R643" i="13"/>
  <c r="S643" i="13"/>
  <c r="U643" i="13"/>
  <c r="V643" i="13"/>
  <c r="P644" i="13"/>
  <c r="Q644" i="13"/>
  <c r="R644" i="13"/>
  <c r="S644" i="13"/>
  <c r="U644" i="13"/>
  <c r="V644" i="13"/>
  <c r="P645" i="13"/>
  <c r="Q645" i="13"/>
  <c r="R645" i="13"/>
  <c r="S645" i="13"/>
  <c r="U645" i="13"/>
  <c r="V645" i="13"/>
  <c r="P646" i="13"/>
  <c r="Q646" i="13"/>
  <c r="R646" i="13"/>
  <c r="S646" i="13"/>
  <c r="U646" i="13"/>
  <c r="V646" i="13"/>
  <c r="P647" i="13"/>
  <c r="Q647" i="13"/>
  <c r="R647" i="13"/>
  <c r="S647" i="13"/>
  <c r="U647" i="13"/>
  <c r="V647" i="13"/>
  <c r="P648" i="13"/>
  <c r="Q648" i="13"/>
  <c r="R648" i="13"/>
  <c r="S648" i="13"/>
  <c r="U648" i="13"/>
  <c r="V648" i="13"/>
  <c r="P649" i="13"/>
  <c r="Q649" i="13"/>
  <c r="R649" i="13"/>
  <c r="S649" i="13"/>
  <c r="U649" i="13"/>
  <c r="V649" i="13"/>
  <c r="P650" i="13"/>
  <c r="Q650" i="13"/>
  <c r="R650" i="13"/>
  <c r="S650" i="13"/>
  <c r="U650" i="13"/>
  <c r="V650" i="13"/>
  <c r="P651" i="13"/>
  <c r="Q651" i="13"/>
  <c r="R651" i="13"/>
  <c r="S651" i="13"/>
  <c r="U651" i="13"/>
  <c r="V651" i="13"/>
  <c r="P652" i="13"/>
  <c r="Q652" i="13"/>
  <c r="R652" i="13"/>
  <c r="S652" i="13"/>
  <c r="U652" i="13"/>
  <c r="V652" i="13"/>
  <c r="P653" i="13"/>
  <c r="Q653" i="13"/>
  <c r="R653" i="13"/>
  <c r="S653" i="13"/>
  <c r="U653" i="13"/>
  <c r="V653" i="13"/>
  <c r="P654" i="13"/>
  <c r="Q654" i="13"/>
  <c r="R654" i="13"/>
  <c r="S654" i="13"/>
  <c r="U654" i="13"/>
  <c r="V654" i="13"/>
  <c r="P655" i="13"/>
  <c r="Q655" i="13"/>
  <c r="R655" i="13"/>
  <c r="S655" i="13"/>
  <c r="U655" i="13"/>
  <c r="V655" i="13"/>
  <c r="P656" i="13"/>
  <c r="Q656" i="13"/>
  <c r="R656" i="13"/>
  <c r="S656" i="13"/>
  <c r="U656" i="13"/>
  <c r="V656" i="13"/>
  <c r="P657" i="13"/>
  <c r="Q657" i="13"/>
  <c r="R657" i="13"/>
  <c r="S657" i="13"/>
  <c r="U657" i="13"/>
  <c r="V657" i="13"/>
  <c r="P658" i="13"/>
  <c r="Q658" i="13"/>
  <c r="R658" i="13"/>
  <c r="S658" i="13"/>
  <c r="U658" i="13"/>
  <c r="V658" i="13"/>
  <c r="P659" i="13"/>
  <c r="Q659" i="13"/>
  <c r="R659" i="13"/>
  <c r="S659" i="13"/>
  <c r="U659" i="13"/>
  <c r="V659" i="13"/>
  <c r="P660" i="13"/>
  <c r="Q660" i="13"/>
  <c r="R660" i="13"/>
  <c r="S660" i="13"/>
  <c r="U660" i="13"/>
  <c r="V660" i="13"/>
  <c r="P661" i="13"/>
  <c r="Q661" i="13"/>
  <c r="R661" i="13"/>
  <c r="S661" i="13"/>
  <c r="U661" i="13"/>
  <c r="V661" i="13"/>
  <c r="P662" i="13"/>
  <c r="Q662" i="13"/>
  <c r="R662" i="13"/>
  <c r="S662" i="13"/>
  <c r="U662" i="13"/>
  <c r="V662" i="13"/>
  <c r="P663" i="13"/>
  <c r="Q663" i="13"/>
  <c r="R663" i="13"/>
  <c r="S663" i="13"/>
  <c r="U663" i="13"/>
  <c r="V663" i="13"/>
  <c r="P664" i="13"/>
  <c r="Q664" i="13"/>
  <c r="R664" i="13"/>
  <c r="S664" i="13"/>
  <c r="U664" i="13"/>
  <c r="V664" i="13"/>
  <c r="P665" i="13"/>
  <c r="Q665" i="13"/>
  <c r="R665" i="13"/>
  <c r="S665" i="13"/>
  <c r="U665" i="13"/>
  <c r="V665" i="13"/>
  <c r="P666" i="13"/>
  <c r="Q666" i="13"/>
  <c r="R666" i="13"/>
  <c r="S666" i="13"/>
  <c r="U666" i="13"/>
  <c r="V666" i="13"/>
  <c r="P667" i="13"/>
  <c r="Q667" i="13"/>
  <c r="R667" i="13"/>
  <c r="S667" i="13"/>
  <c r="U667" i="13"/>
  <c r="V667" i="13"/>
  <c r="P668" i="13"/>
  <c r="Q668" i="13"/>
  <c r="R668" i="13"/>
  <c r="S668" i="13"/>
  <c r="U668" i="13"/>
  <c r="V668" i="13"/>
  <c r="P669" i="13"/>
  <c r="Q669" i="13"/>
  <c r="R669" i="13"/>
  <c r="S669" i="13"/>
  <c r="U669" i="13"/>
  <c r="V669" i="13"/>
  <c r="P670" i="13"/>
  <c r="Q670" i="13"/>
  <c r="R670" i="13"/>
  <c r="S670" i="13"/>
  <c r="U670" i="13"/>
  <c r="V670" i="13"/>
  <c r="P671" i="13"/>
  <c r="Q671" i="13"/>
  <c r="R671" i="13"/>
  <c r="S671" i="13"/>
  <c r="U671" i="13"/>
  <c r="V671" i="13"/>
  <c r="P672" i="13"/>
  <c r="Q672" i="13"/>
  <c r="R672" i="13"/>
  <c r="S672" i="13"/>
  <c r="U672" i="13"/>
  <c r="V672" i="13"/>
  <c r="P673" i="13"/>
  <c r="Q673" i="13"/>
  <c r="R673" i="13"/>
  <c r="S673" i="13"/>
  <c r="U673" i="13"/>
  <c r="V673" i="13"/>
  <c r="P674" i="13"/>
  <c r="Q674" i="13"/>
  <c r="R674" i="13"/>
  <c r="S674" i="13"/>
  <c r="U674" i="13"/>
  <c r="V674" i="13"/>
  <c r="P675" i="13"/>
  <c r="Q675" i="13"/>
  <c r="R675" i="13"/>
  <c r="S675" i="13"/>
  <c r="U675" i="13"/>
  <c r="V675" i="13"/>
  <c r="P676" i="13"/>
  <c r="Q676" i="13"/>
  <c r="R676" i="13"/>
  <c r="S676" i="13"/>
  <c r="U676" i="13"/>
  <c r="V676" i="13"/>
  <c r="P677" i="13"/>
  <c r="Q677" i="13"/>
  <c r="R677" i="13"/>
  <c r="S677" i="13"/>
  <c r="U677" i="13"/>
  <c r="V677" i="13"/>
  <c r="P678" i="13"/>
  <c r="Q678" i="13"/>
  <c r="R678" i="13"/>
  <c r="S678" i="13"/>
  <c r="U678" i="13"/>
  <c r="V678" i="13"/>
  <c r="P679" i="13"/>
  <c r="Q679" i="13"/>
  <c r="R679" i="13"/>
  <c r="S679" i="13"/>
  <c r="U679" i="13"/>
  <c r="V679" i="13"/>
  <c r="P680" i="13"/>
  <c r="Q680" i="13"/>
  <c r="R680" i="13"/>
  <c r="S680" i="13"/>
  <c r="U680" i="13"/>
  <c r="V680" i="13"/>
  <c r="P681" i="13"/>
  <c r="Q681" i="13"/>
  <c r="R681" i="13"/>
  <c r="S681" i="13"/>
  <c r="U681" i="13"/>
  <c r="V681" i="13"/>
  <c r="P682" i="13"/>
  <c r="Q682" i="13"/>
  <c r="R682" i="13"/>
  <c r="S682" i="13"/>
  <c r="U682" i="13"/>
  <c r="V682" i="13"/>
  <c r="P683" i="13"/>
  <c r="Q683" i="13"/>
  <c r="R683" i="13"/>
  <c r="S683" i="13"/>
  <c r="U683" i="13"/>
  <c r="V683" i="13"/>
  <c r="P684" i="13"/>
  <c r="Q684" i="13"/>
  <c r="R684" i="13"/>
  <c r="S684" i="13"/>
  <c r="U684" i="13"/>
  <c r="V684" i="13"/>
  <c r="P685" i="13"/>
  <c r="Q685" i="13"/>
  <c r="R685" i="13"/>
  <c r="S685" i="13"/>
  <c r="U685" i="13"/>
  <c r="V685" i="13"/>
  <c r="P686" i="13"/>
  <c r="Q686" i="13"/>
  <c r="R686" i="13"/>
  <c r="S686" i="13"/>
  <c r="U686" i="13"/>
  <c r="V686" i="13"/>
  <c r="P687" i="13"/>
  <c r="Q687" i="13"/>
  <c r="R687" i="13"/>
  <c r="S687" i="13"/>
  <c r="U687" i="13"/>
  <c r="V687" i="13"/>
  <c r="P688" i="13"/>
  <c r="Q688" i="13"/>
  <c r="R688" i="13"/>
  <c r="S688" i="13"/>
  <c r="U688" i="13"/>
  <c r="V688" i="13"/>
  <c r="P689" i="13"/>
  <c r="Q689" i="13"/>
  <c r="R689" i="13"/>
  <c r="S689" i="13"/>
  <c r="U689" i="13"/>
  <c r="V689" i="13"/>
  <c r="P690" i="13"/>
  <c r="Q690" i="13"/>
  <c r="R690" i="13"/>
  <c r="S690" i="13"/>
  <c r="U690" i="13"/>
  <c r="V690" i="13"/>
  <c r="P691" i="13"/>
  <c r="Q691" i="13"/>
  <c r="R691" i="13"/>
  <c r="S691" i="13"/>
  <c r="U691" i="13"/>
  <c r="V691" i="13"/>
  <c r="P692" i="13"/>
  <c r="Q692" i="13"/>
  <c r="R692" i="13"/>
  <c r="S692" i="13"/>
  <c r="U692" i="13"/>
  <c r="V692" i="13"/>
  <c r="P693" i="13"/>
  <c r="Q693" i="13"/>
  <c r="R693" i="13"/>
  <c r="S693" i="13"/>
  <c r="U693" i="13"/>
  <c r="V693" i="13"/>
  <c r="P694" i="13"/>
  <c r="Q694" i="13"/>
  <c r="R694" i="13"/>
  <c r="S694" i="13"/>
  <c r="U694" i="13"/>
  <c r="V694" i="13"/>
  <c r="P695" i="13"/>
  <c r="Q695" i="13"/>
  <c r="R695" i="13"/>
  <c r="S695" i="13"/>
  <c r="U695" i="13"/>
  <c r="V695" i="13"/>
  <c r="P696" i="13"/>
  <c r="Q696" i="13"/>
  <c r="R696" i="13"/>
  <c r="S696" i="13"/>
  <c r="U696" i="13"/>
  <c r="V696" i="13"/>
  <c r="P697" i="13"/>
  <c r="Q697" i="13"/>
  <c r="R697" i="13"/>
  <c r="S697" i="13"/>
  <c r="U697" i="13"/>
  <c r="V697" i="13"/>
  <c r="P698" i="13"/>
  <c r="Q698" i="13"/>
  <c r="R698" i="13"/>
  <c r="S698" i="13"/>
  <c r="U698" i="13"/>
  <c r="V698" i="13"/>
  <c r="P699" i="13"/>
  <c r="Q699" i="13"/>
  <c r="R699" i="13"/>
  <c r="S699" i="13"/>
  <c r="U699" i="13"/>
  <c r="V699" i="13"/>
  <c r="P700" i="13"/>
  <c r="Q700" i="13"/>
  <c r="R700" i="13"/>
  <c r="S700" i="13"/>
  <c r="U700" i="13"/>
  <c r="V700" i="13"/>
  <c r="P701" i="13"/>
  <c r="Q701" i="13"/>
  <c r="R701" i="13"/>
  <c r="S701" i="13"/>
  <c r="U701" i="13"/>
  <c r="V701" i="13"/>
  <c r="P702" i="13"/>
  <c r="Q702" i="13"/>
  <c r="R702" i="13"/>
  <c r="S702" i="13"/>
  <c r="U702" i="13"/>
  <c r="V702" i="13"/>
  <c r="P703" i="13"/>
  <c r="Q703" i="13"/>
  <c r="R703" i="13"/>
  <c r="S703" i="13"/>
  <c r="U703" i="13"/>
  <c r="V703" i="13"/>
  <c r="P704" i="13"/>
  <c r="Q704" i="13"/>
  <c r="R704" i="13"/>
  <c r="S704" i="13"/>
  <c r="U704" i="13"/>
  <c r="V704" i="13"/>
  <c r="P705" i="13"/>
  <c r="Q705" i="13"/>
  <c r="R705" i="13"/>
  <c r="S705" i="13"/>
  <c r="U705" i="13"/>
  <c r="V705" i="13"/>
  <c r="P706" i="13"/>
  <c r="Q706" i="13"/>
  <c r="R706" i="13"/>
  <c r="S706" i="13"/>
  <c r="U706" i="13"/>
  <c r="V706" i="13"/>
  <c r="P707" i="13"/>
  <c r="Q707" i="13"/>
  <c r="R707" i="13"/>
  <c r="S707" i="13"/>
  <c r="U707" i="13"/>
  <c r="V707" i="13"/>
  <c r="P708" i="13"/>
  <c r="Q708" i="13"/>
  <c r="R708" i="13"/>
  <c r="S708" i="13"/>
  <c r="U708" i="13"/>
  <c r="V708" i="13"/>
  <c r="P709" i="13"/>
  <c r="Q709" i="13"/>
  <c r="R709" i="13"/>
  <c r="S709" i="13"/>
  <c r="U709" i="13"/>
  <c r="V709" i="13"/>
  <c r="P710" i="13"/>
  <c r="Q710" i="13"/>
  <c r="R710" i="13"/>
  <c r="S710" i="13"/>
  <c r="U710" i="13"/>
  <c r="V710" i="13"/>
  <c r="P711" i="13"/>
  <c r="Q711" i="13"/>
  <c r="R711" i="13"/>
  <c r="S711" i="13"/>
  <c r="U711" i="13"/>
  <c r="V711" i="13"/>
  <c r="P712" i="13"/>
  <c r="Q712" i="13"/>
  <c r="R712" i="13"/>
  <c r="S712" i="13"/>
  <c r="U712" i="13"/>
  <c r="V712" i="13"/>
  <c r="P713" i="13"/>
  <c r="Q713" i="13"/>
  <c r="R713" i="13"/>
  <c r="S713" i="13"/>
  <c r="U713" i="13"/>
  <c r="V713" i="13"/>
  <c r="P714" i="13"/>
  <c r="Q714" i="13"/>
  <c r="R714" i="13"/>
  <c r="S714" i="13"/>
  <c r="U714" i="13"/>
  <c r="V714" i="13"/>
  <c r="P715" i="13"/>
  <c r="Q715" i="13"/>
  <c r="R715" i="13"/>
  <c r="S715" i="13"/>
  <c r="U715" i="13"/>
  <c r="V715" i="13"/>
  <c r="P716" i="13"/>
  <c r="Q716" i="13"/>
  <c r="R716" i="13"/>
  <c r="S716" i="13"/>
  <c r="U716" i="13"/>
  <c r="V716" i="13"/>
  <c r="P717" i="13"/>
  <c r="Q717" i="13"/>
  <c r="R717" i="13"/>
  <c r="S717" i="13"/>
  <c r="U717" i="13"/>
  <c r="V717" i="13"/>
  <c r="P718" i="13"/>
  <c r="Q718" i="13"/>
  <c r="R718" i="13"/>
  <c r="S718" i="13"/>
  <c r="U718" i="13"/>
  <c r="V718" i="13"/>
  <c r="P719" i="13"/>
  <c r="Q719" i="13"/>
  <c r="R719" i="13"/>
  <c r="S719" i="13"/>
  <c r="U719" i="13"/>
  <c r="V719" i="13"/>
  <c r="P720" i="13"/>
  <c r="Q720" i="13"/>
  <c r="R720" i="13"/>
  <c r="S720" i="13"/>
  <c r="U720" i="13"/>
  <c r="V720" i="13"/>
  <c r="P721" i="13"/>
  <c r="Q721" i="13"/>
  <c r="R721" i="13"/>
  <c r="S721" i="13"/>
  <c r="U721" i="13"/>
  <c r="V721" i="13"/>
  <c r="P722" i="13"/>
  <c r="Q722" i="13"/>
  <c r="R722" i="13"/>
  <c r="S722" i="13"/>
  <c r="U722" i="13"/>
  <c r="V722" i="13"/>
  <c r="P723" i="13"/>
  <c r="Q723" i="13"/>
  <c r="R723" i="13"/>
  <c r="S723" i="13"/>
  <c r="U723" i="13"/>
  <c r="V723" i="13"/>
  <c r="P724" i="13"/>
  <c r="Q724" i="13"/>
  <c r="R724" i="13"/>
  <c r="S724" i="13"/>
  <c r="U724" i="13"/>
  <c r="V724" i="13"/>
  <c r="P725" i="13"/>
  <c r="Q725" i="13"/>
  <c r="R725" i="13"/>
  <c r="S725" i="13"/>
  <c r="U725" i="13"/>
  <c r="V725" i="13"/>
  <c r="P726" i="13"/>
  <c r="Q726" i="13"/>
  <c r="R726" i="13"/>
  <c r="S726" i="13"/>
  <c r="U726" i="13"/>
  <c r="V726" i="13"/>
  <c r="P727" i="13"/>
  <c r="Q727" i="13"/>
  <c r="R727" i="13"/>
  <c r="S727" i="13"/>
  <c r="U727" i="13"/>
  <c r="V727" i="13"/>
  <c r="P728" i="13"/>
  <c r="Q728" i="13"/>
  <c r="R728" i="13"/>
  <c r="S728" i="13"/>
  <c r="U728" i="13"/>
  <c r="V728" i="13"/>
  <c r="P729" i="13"/>
  <c r="Q729" i="13"/>
  <c r="R729" i="13"/>
  <c r="S729" i="13"/>
  <c r="U729" i="13"/>
  <c r="V729" i="13"/>
  <c r="P730" i="13"/>
  <c r="Q730" i="13"/>
  <c r="R730" i="13"/>
  <c r="S730" i="13"/>
  <c r="U730" i="13"/>
  <c r="V730" i="13"/>
  <c r="P731" i="13"/>
  <c r="Q731" i="13"/>
  <c r="R731" i="13"/>
  <c r="S731" i="13"/>
  <c r="U731" i="13"/>
  <c r="V731" i="13"/>
  <c r="P732" i="13"/>
  <c r="Q732" i="13"/>
  <c r="R732" i="13"/>
  <c r="S732" i="13"/>
  <c r="U732" i="13"/>
  <c r="V732" i="13"/>
  <c r="P733" i="13"/>
  <c r="Q733" i="13"/>
  <c r="R733" i="13"/>
  <c r="S733" i="13"/>
  <c r="U733" i="13"/>
  <c r="V733" i="13"/>
  <c r="P734" i="13"/>
  <c r="Q734" i="13"/>
  <c r="R734" i="13"/>
  <c r="S734" i="13"/>
  <c r="U734" i="13"/>
  <c r="V734" i="13"/>
  <c r="P735" i="13"/>
  <c r="Q735" i="13"/>
  <c r="R735" i="13"/>
  <c r="S735" i="13"/>
  <c r="U735" i="13"/>
  <c r="V735" i="13"/>
  <c r="P736" i="13"/>
  <c r="Q736" i="13"/>
  <c r="R736" i="13"/>
  <c r="S736" i="13"/>
  <c r="U736" i="13"/>
  <c r="V736" i="13"/>
  <c r="P737" i="13"/>
  <c r="Q737" i="13"/>
  <c r="R737" i="13"/>
  <c r="S737" i="13"/>
  <c r="U737" i="13"/>
  <c r="V737" i="13"/>
  <c r="P738" i="13"/>
  <c r="Q738" i="13"/>
  <c r="R738" i="13"/>
  <c r="S738" i="13"/>
  <c r="U738" i="13"/>
  <c r="V738" i="13"/>
  <c r="P739" i="13"/>
  <c r="Q739" i="13"/>
  <c r="R739" i="13"/>
  <c r="S739" i="13"/>
  <c r="U739" i="13"/>
  <c r="V739" i="13"/>
  <c r="P740" i="13"/>
  <c r="Q740" i="13"/>
  <c r="R740" i="13"/>
  <c r="S740" i="13"/>
  <c r="U740" i="13"/>
  <c r="V740" i="13"/>
  <c r="P741" i="13"/>
  <c r="Q741" i="13"/>
  <c r="R741" i="13"/>
  <c r="S741" i="13"/>
  <c r="U741" i="13"/>
  <c r="V741" i="13"/>
  <c r="P742" i="13"/>
  <c r="Q742" i="13"/>
  <c r="R742" i="13"/>
  <c r="S742" i="13"/>
  <c r="U742" i="13"/>
  <c r="V742" i="13"/>
  <c r="P743" i="13"/>
  <c r="Q743" i="13"/>
  <c r="R743" i="13"/>
  <c r="S743" i="13"/>
  <c r="U743" i="13"/>
  <c r="V743" i="13"/>
  <c r="P744" i="13"/>
  <c r="Q744" i="13"/>
  <c r="R744" i="13"/>
  <c r="S744" i="13"/>
  <c r="U744" i="13"/>
  <c r="V744" i="13"/>
  <c r="P745" i="13"/>
  <c r="Q745" i="13"/>
  <c r="R745" i="13"/>
  <c r="S745" i="13"/>
  <c r="U745" i="13"/>
  <c r="V745" i="13"/>
  <c r="P746" i="13"/>
  <c r="Q746" i="13"/>
  <c r="R746" i="13"/>
  <c r="S746" i="13"/>
  <c r="U746" i="13"/>
  <c r="V746" i="13"/>
  <c r="P747" i="13"/>
  <c r="Q747" i="13"/>
  <c r="R747" i="13"/>
  <c r="S747" i="13"/>
  <c r="U747" i="13"/>
  <c r="V747" i="13"/>
  <c r="P748" i="13"/>
  <c r="Q748" i="13"/>
  <c r="R748" i="13"/>
  <c r="S748" i="13"/>
  <c r="U748" i="13"/>
  <c r="V748" i="13"/>
  <c r="P749" i="13"/>
  <c r="Q749" i="13"/>
  <c r="R749" i="13"/>
  <c r="S749" i="13"/>
  <c r="U749" i="13"/>
  <c r="V749" i="13"/>
  <c r="P750" i="13"/>
  <c r="Q750" i="13"/>
  <c r="R750" i="13"/>
  <c r="S750" i="13"/>
  <c r="U750" i="13"/>
  <c r="V750" i="13"/>
  <c r="P751" i="13"/>
  <c r="Q751" i="13"/>
  <c r="R751" i="13"/>
  <c r="S751" i="13"/>
  <c r="U751" i="13"/>
  <c r="V751" i="13"/>
  <c r="P752" i="13"/>
  <c r="Q752" i="13"/>
  <c r="R752" i="13"/>
  <c r="S752" i="13"/>
  <c r="U752" i="13"/>
  <c r="V752" i="13"/>
  <c r="P753" i="13"/>
  <c r="Q753" i="13"/>
  <c r="R753" i="13"/>
  <c r="S753" i="13"/>
  <c r="U753" i="13"/>
  <c r="V753" i="13"/>
  <c r="P754" i="13"/>
  <c r="Q754" i="13"/>
  <c r="R754" i="13"/>
  <c r="S754" i="13"/>
  <c r="U754" i="13"/>
  <c r="V754" i="13"/>
  <c r="P755" i="13"/>
  <c r="Q755" i="13"/>
  <c r="R755" i="13"/>
  <c r="S755" i="13"/>
  <c r="U755" i="13"/>
  <c r="V755" i="13"/>
  <c r="P756" i="13"/>
  <c r="Q756" i="13"/>
  <c r="R756" i="13"/>
  <c r="S756" i="13"/>
  <c r="U756" i="13"/>
  <c r="V756" i="13"/>
  <c r="P757" i="13"/>
  <c r="Q757" i="13"/>
  <c r="R757" i="13"/>
  <c r="S757" i="13"/>
  <c r="U757" i="13"/>
  <c r="V757" i="13"/>
  <c r="P758" i="13"/>
  <c r="Q758" i="13"/>
  <c r="R758" i="13"/>
  <c r="S758" i="13"/>
  <c r="U758" i="13"/>
  <c r="V758" i="13"/>
  <c r="P759" i="13"/>
  <c r="Q759" i="13"/>
  <c r="R759" i="13"/>
  <c r="S759" i="13"/>
  <c r="U759" i="13"/>
  <c r="V759" i="13"/>
  <c r="P760" i="13"/>
  <c r="Q760" i="13"/>
  <c r="R760" i="13"/>
  <c r="S760" i="13"/>
  <c r="U760" i="13"/>
  <c r="V760" i="13"/>
  <c r="P761" i="13"/>
  <c r="Q761" i="13"/>
  <c r="R761" i="13"/>
  <c r="S761" i="13"/>
  <c r="U761" i="13"/>
  <c r="V761" i="13"/>
  <c r="P762" i="13"/>
  <c r="Q762" i="13"/>
  <c r="R762" i="13"/>
  <c r="S762" i="13"/>
  <c r="U762" i="13"/>
  <c r="V762" i="13"/>
  <c r="P763" i="13"/>
  <c r="Q763" i="13"/>
  <c r="R763" i="13"/>
  <c r="S763" i="13"/>
  <c r="U763" i="13"/>
  <c r="V763" i="13"/>
  <c r="P764" i="13"/>
  <c r="Q764" i="13"/>
  <c r="R764" i="13"/>
  <c r="S764" i="13"/>
  <c r="U764" i="13"/>
  <c r="V764" i="13"/>
  <c r="P765" i="13"/>
  <c r="Q765" i="13"/>
  <c r="R765" i="13"/>
  <c r="S765" i="13"/>
  <c r="U765" i="13"/>
  <c r="V765" i="13"/>
  <c r="P766" i="13"/>
  <c r="Q766" i="13"/>
  <c r="R766" i="13"/>
  <c r="S766" i="13"/>
  <c r="U766" i="13"/>
  <c r="V766" i="13"/>
  <c r="P767" i="13"/>
  <c r="Q767" i="13"/>
  <c r="R767" i="13"/>
  <c r="S767" i="13"/>
  <c r="U767" i="13"/>
  <c r="V767" i="13"/>
  <c r="P768" i="13"/>
  <c r="Q768" i="13"/>
  <c r="R768" i="13"/>
  <c r="S768" i="13"/>
  <c r="U768" i="13"/>
  <c r="V768" i="13"/>
  <c r="P769" i="13"/>
  <c r="Q769" i="13"/>
  <c r="R769" i="13"/>
  <c r="S769" i="13"/>
  <c r="U769" i="13"/>
  <c r="V769" i="13"/>
  <c r="P770" i="13"/>
  <c r="Q770" i="13"/>
  <c r="R770" i="13"/>
  <c r="S770" i="13"/>
  <c r="U770" i="13"/>
  <c r="V770" i="13"/>
  <c r="P771" i="13"/>
  <c r="Q771" i="13"/>
  <c r="R771" i="13"/>
  <c r="S771" i="13"/>
  <c r="U771" i="13"/>
  <c r="V771" i="13"/>
  <c r="P772" i="13"/>
  <c r="Q772" i="13"/>
  <c r="R772" i="13"/>
  <c r="S772" i="13"/>
  <c r="U772" i="13"/>
  <c r="V772" i="13"/>
  <c r="P773" i="13"/>
  <c r="Q773" i="13"/>
  <c r="R773" i="13"/>
  <c r="S773" i="13"/>
  <c r="U773" i="13"/>
  <c r="V773" i="13"/>
  <c r="P774" i="13"/>
  <c r="Q774" i="13"/>
  <c r="R774" i="13"/>
  <c r="S774" i="13"/>
  <c r="U774" i="13"/>
  <c r="V774" i="13"/>
  <c r="P775" i="13"/>
  <c r="Q775" i="13"/>
  <c r="R775" i="13"/>
  <c r="S775" i="13"/>
  <c r="U775" i="13"/>
  <c r="V775" i="13"/>
  <c r="P776" i="13"/>
  <c r="Q776" i="13"/>
  <c r="R776" i="13"/>
  <c r="S776" i="13"/>
  <c r="U776" i="13"/>
  <c r="V776" i="13"/>
  <c r="P777" i="13"/>
  <c r="Q777" i="13"/>
  <c r="R777" i="13"/>
  <c r="S777" i="13"/>
  <c r="U777" i="13"/>
  <c r="V777" i="13"/>
  <c r="P778" i="13"/>
  <c r="Q778" i="13"/>
  <c r="R778" i="13"/>
  <c r="S778" i="13"/>
  <c r="U778" i="13"/>
  <c r="V778" i="13"/>
  <c r="P779" i="13"/>
  <c r="Q779" i="13"/>
  <c r="R779" i="13"/>
  <c r="S779" i="13"/>
  <c r="U779" i="13"/>
  <c r="V779" i="13"/>
  <c r="P780" i="13"/>
  <c r="Q780" i="13"/>
  <c r="R780" i="13"/>
  <c r="S780" i="13"/>
  <c r="U780" i="13"/>
  <c r="V780" i="13"/>
  <c r="P781" i="13"/>
  <c r="Q781" i="13"/>
  <c r="R781" i="13"/>
  <c r="S781" i="13"/>
  <c r="U781" i="13"/>
  <c r="V781" i="13"/>
  <c r="P782" i="13"/>
  <c r="Q782" i="13"/>
  <c r="R782" i="13"/>
  <c r="S782" i="13"/>
  <c r="U782" i="13"/>
  <c r="V782" i="13"/>
  <c r="P783" i="13"/>
  <c r="Q783" i="13"/>
  <c r="R783" i="13"/>
  <c r="S783" i="13"/>
  <c r="U783" i="13"/>
  <c r="V783" i="13"/>
  <c r="P784" i="13"/>
  <c r="Q784" i="13"/>
  <c r="R784" i="13"/>
  <c r="S784" i="13"/>
  <c r="U784" i="13"/>
  <c r="V784" i="13"/>
  <c r="P785" i="13"/>
  <c r="Q785" i="13"/>
  <c r="R785" i="13"/>
  <c r="S785" i="13"/>
  <c r="U785" i="13"/>
  <c r="V785" i="13"/>
  <c r="P786" i="13"/>
  <c r="Q786" i="13"/>
  <c r="R786" i="13"/>
  <c r="S786" i="13"/>
  <c r="U786" i="13"/>
  <c r="V786" i="13"/>
  <c r="P787" i="13"/>
  <c r="Q787" i="13"/>
  <c r="R787" i="13"/>
  <c r="S787" i="13"/>
  <c r="U787" i="13"/>
  <c r="V787" i="13"/>
  <c r="P788" i="13"/>
  <c r="Q788" i="13"/>
  <c r="R788" i="13"/>
  <c r="S788" i="13"/>
  <c r="U788" i="13"/>
  <c r="V788" i="13"/>
  <c r="P789" i="13"/>
  <c r="Q789" i="13"/>
  <c r="R789" i="13"/>
  <c r="S789" i="13"/>
  <c r="U789" i="13"/>
  <c r="V789" i="13"/>
  <c r="P790" i="13"/>
  <c r="Q790" i="13"/>
  <c r="R790" i="13"/>
  <c r="S790" i="13"/>
  <c r="U790" i="13"/>
  <c r="V790" i="13"/>
  <c r="P791" i="13"/>
  <c r="Q791" i="13"/>
  <c r="R791" i="13"/>
  <c r="S791" i="13"/>
  <c r="U791" i="13"/>
  <c r="V791" i="13"/>
  <c r="P792" i="13"/>
  <c r="Q792" i="13"/>
  <c r="R792" i="13"/>
  <c r="S792" i="13"/>
  <c r="U792" i="13"/>
  <c r="V792" i="13"/>
  <c r="P793" i="13"/>
  <c r="Q793" i="13"/>
  <c r="R793" i="13"/>
  <c r="S793" i="13"/>
  <c r="U793" i="13"/>
  <c r="V793" i="13"/>
  <c r="P794" i="13"/>
  <c r="Q794" i="13"/>
  <c r="R794" i="13"/>
  <c r="S794" i="13"/>
  <c r="U794" i="13"/>
  <c r="V794" i="13"/>
  <c r="P795" i="13"/>
  <c r="Q795" i="13"/>
  <c r="R795" i="13"/>
  <c r="S795" i="13"/>
  <c r="U795" i="13"/>
  <c r="V795" i="13"/>
  <c r="P796" i="13"/>
  <c r="Q796" i="13"/>
  <c r="R796" i="13"/>
  <c r="S796" i="13"/>
  <c r="U796" i="13"/>
  <c r="V796" i="13"/>
  <c r="P797" i="13"/>
  <c r="Q797" i="13"/>
  <c r="R797" i="13"/>
  <c r="S797" i="13"/>
  <c r="U797" i="13"/>
  <c r="V797" i="13"/>
  <c r="P798" i="13"/>
  <c r="Q798" i="13"/>
  <c r="R798" i="13"/>
  <c r="S798" i="13"/>
  <c r="U798" i="13"/>
  <c r="V798" i="13"/>
  <c r="P799" i="13"/>
  <c r="Q799" i="13"/>
  <c r="R799" i="13"/>
  <c r="S799" i="13"/>
  <c r="U799" i="13"/>
  <c r="V799" i="13"/>
  <c r="P800" i="13"/>
  <c r="Q800" i="13"/>
  <c r="R800" i="13"/>
  <c r="S800" i="13"/>
  <c r="U800" i="13"/>
  <c r="V800" i="13"/>
  <c r="P801" i="13"/>
  <c r="Q801" i="13"/>
  <c r="R801" i="13"/>
  <c r="S801" i="13"/>
  <c r="U801" i="13"/>
  <c r="V801" i="13"/>
  <c r="P802" i="13"/>
  <c r="Q802" i="13"/>
  <c r="R802" i="13"/>
  <c r="S802" i="13"/>
  <c r="U802" i="13"/>
  <c r="V802" i="13"/>
  <c r="P803" i="13"/>
  <c r="Q803" i="13"/>
  <c r="R803" i="13"/>
  <c r="S803" i="13"/>
  <c r="U803" i="13"/>
  <c r="V803" i="13"/>
  <c r="P804" i="13"/>
  <c r="Q804" i="13"/>
  <c r="R804" i="13"/>
  <c r="S804" i="13"/>
  <c r="U804" i="13"/>
  <c r="V804" i="13"/>
  <c r="P805" i="13"/>
  <c r="Q805" i="13"/>
  <c r="R805" i="13"/>
  <c r="S805" i="13"/>
  <c r="U805" i="13"/>
  <c r="V805" i="13"/>
  <c r="P806" i="13"/>
  <c r="Q806" i="13"/>
  <c r="R806" i="13"/>
  <c r="S806" i="13"/>
  <c r="U806" i="13"/>
  <c r="V806" i="13"/>
  <c r="P807" i="13"/>
  <c r="Q807" i="13"/>
  <c r="R807" i="13"/>
  <c r="S807" i="13"/>
  <c r="U807" i="13"/>
  <c r="V807" i="13"/>
  <c r="P808" i="13"/>
  <c r="Q808" i="13"/>
  <c r="R808" i="13"/>
  <c r="S808" i="13"/>
  <c r="U808" i="13"/>
  <c r="V808" i="13"/>
  <c r="P809" i="13"/>
  <c r="Q809" i="13"/>
  <c r="R809" i="13"/>
  <c r="S809" i="13"/>
  <c r="U809" i="13"/>
  <c r="V809" i="13"/>
  <c r="P810" i="13"/>
  <c r="Q810" i="13"/>
  <c r="R810" i="13"/>
  <c r="S810" i="13"/>
  <c r="U810" i="13"/>
  <c r="V810" i="13"/>
  <c r="P811" i="13"/>
  <c r="Q811" i="13"/>
  <c r="R811" i="13"/>
  <c r="S811" i="13"/>
  <c r="U811" i="13"/>
  <c r="V811" i="13"/>
  <c r="P812" i="13"/>
  <c r="Q812" i="13"/>
  <c r="R812" i="13"/>
  <c r="S812" i="13"/>
  <c r="U812" i="13"/>
  <c r="V812" i="13"/>
  <c r="P813" i="13"/>
  <c r="Q813" i="13"/>
  <c r="R813" i="13"/>
  <c r="S813" i="13"/>
  <c r="U813" i="13"/>
  <c r="V813" i="13"/>
  <c r="P814" i="13"/>
  <c r="Q814" i="13"/>
  <c r="R814" i="13"/>
  <c r="S814" i="13"/>
  <c r="U814" i="13"/>
  <c r="V814" i="13"/>
  <c r="P815" i="13"/>
  <c r="Q815" i="13"/>
  <c r="R815" i="13"/>
  <c r="S815" i="13"/>
  <c r="U815" i="13"/>
  <c r="V815" i="13"/>
  <c r="P816" i="13"/>
  <c r="Q816" i="13"/>
  <c r="R816" i="13"/>
  <c r="S816" i="13"/>
  <c r="U816" i="13"/>
  <c r="V816" i="13"/>
  <c r="P817" i="13"/>
  <c r="Q817" i="13"/>
  <c r="R817" i="13"/>
  <c r="S817" i="13"/>
  <c r="U817" i="13"/>
  <c r="V817" i="13"/>
  <c r="P818" i="13"/>
  <c r="Q818" i="13"/>
  <c r="R818" i="13"/>
  <c r="S818" i="13"/>
  <c r="U818" i="13"/>
  <c r="V818" i="13"/>
  <c r="P819" i="13"/>
  <c r="Q819" i="13"/>
  <c r="R819" i="13"/>
  <c r="S819" i="13"/>
  <c r="U819" i="13"/>
  <c r="V819" i="13"/>
  <c r="P820" i="13"/>
  <c r="Q820" i="13"/>
  <c r="R820" i="13"/>
  <c r="S820" i="13"/>
  <c r="U820" i="13"/>
  <c r="V820" i="13"/>
  <c r="P821" i="13"/>
  <c r="Q821" i="13"/>
  <c r="R821" i="13"/>
  <c r="S821" i="13"/>
  <c r="U821" i="13"/>
  <c r="V821" i="13"/>
  <c r="P822" i="13"/>
  <c r="Q822" i="13"/>
  <c r="R822" i="13"/>
  <c r="S822" i="13"/>
  <c r="U822" i="13"/>
  <c r="V822" i="13"/>
  <c r="P823" i="13"/>
  <c r="Q823" i="13"/>
  <c r="R823" i="13"/>
  <c r="S823" i="13"/>
  <c r="U823" i="13"/>
  <c r="V823" i="13"/>
  <c r="P824" i="13"/>
  <c r="Q824" i="13"/>
  <c r="R824" i="13"/>
  <c r="S824" i="13"/>
  <c r="U824" i="13"/>
  <c r="V824" i="13"/>
  <c r="P825" i="13"/>
  <c r="Q825" i="13"/>
  <c r="R825" i="13"/>
  <c r="S825" i="13"/>
  <c r="U825" i="13"/>
  <c r="V825" i="13"/>
  <c r="P826" i="13"/>
  <c r="Q826" i="13"/>
  <c r="R826" i="13"/>
  <c r="S826" i="13"/>
  <c r="U826" i="13"/>
  <c r="V826" i="13"/>
  <c r="P827" i="13"/>
  <c r="Q827" i="13"/>
  <c r="R827" i="13"/>
  <c r="S827" i="13"/>
  <c r="U827" i="13"/>
  <c r="V827" i="13"/>
  <c r="P828" i="13"/>
  <c r="Q828" i="13"/>
  <c r="R828" i="13"/>
  <c r="S828" i="13"/>
  <c r="U828" i="13"/>
  <c r="V828" i="13"/>
  <c r="P829" i="13"/>
  <c r="Q829" i="13"/>
  <c r="R829" i="13"/>
  <c r="S829" i="13"/>
  <c r="U829" i="13"/>
  <c r="V829" i="13"/>
  <c r="P830" i="13"/>
  <c r="Q830" i="13"/>
  <c r="R830" i="13"/>
  <c r="S830" i="13"/>
  <c r="U830" i="13"/>
  <c r="V830" i="13"/>
  <c r="P831" i="13"/>
  <c r="Q831" i="13"/>
  <c r="R831" i="13"/>
  <c r="S831" i="13"/>
  <c r="U831" i="13"/>
  <c r="V831" i="13"/>
  <c r="P832" i="13"/>
  <c r="Q832" i="13"/>
  <c r="R832" i="13"/>
  <c r="S832" i="13"/>
  <c r="U832" i="13"/>
  <c r="V832" i="13"/>
  <c r="P833" i="13"/>
  <c r="Q833" i="13"/>
  <c r="R833" i="13"/>
  <c r="S833" i="13"/>
  <c r="U833" i="13"/>
  <c r="V833" i="13"/>
  <c r="P834" i="13"/>
  <c r="Q834" i="13"/>
  <c r="R834" i="13"/>
  <c r="S834" i="13"/>
  <c r="U834" i="13"/>
  <c r="V834" i="13"/>
  <c r="P835" i="13"/>
  <c r="Q835" i="13"/>
  <c r="R835" i="13"/>
  <c r="S835" i="13"/>
  <c r="U835" i="13"/>
  <c r="V835" i="13"/>
  <c r="P836" i="13"/>
  <c r="Q836" i="13"/>
  <c r="R836" i="13"/>
  <c r="S836" i="13"/>
  <c r="U836" i="13"/>
  <c r="V836" i="13"/>
  <c r="P837" i="13"/>
  <c r="Q837" i="13"/>
  <c r="R837" i="13"/>
  <c r="S837" i="13"/>
  <c r="U837" i="13"/>
  <c r="V837" i="13"/>
  <c r="P838" i="13"/>
  <c r="Q838" i="13"/>
  <c r="R838" i="13"/>
  <c r="S838" i="13"/>
  <c r="U838" i="13"/>
  <c r="V838" i="13"/>
  <c r="P839" i="13"/>
  <c r="Q839" i="13"/>
  <c r="R839" i="13"/>
  <c r="S839" i="13"/>
  <c r="U839" i="13"/>
  <c r="V839" i="13"/>
  <c r="P840" i="13"/>
  <c r="Q840" i="13"/>
  <c r="R840" i="13"/>
  <c r="S840" i="13"/>
  <c r="U840" i="13"/>
  <c r="V840" i="13"/>
  <c r="P841" i="13"/>
  <c r="Q841" i="13"/>
  <c r="R841" i="13"/>
  <c r="S841" i="13"/>
  <c r="U841" i="13"/>
  <c r="V841" i="13"/>
  <c r="P842" i="13"/>
  <c r="Q842" i="13"/>
  <c r="R842" i="13"/>
  <c r="S842" i="13"/>
  <c r="U842" i="13"/>
  <c r="V842" i="13"/>
  <c r="P843" i="13"/>
  <c r="Q843" i="13"/>
  <c r="R843" i="13"/>
  <c r="S843" i="13"/>
  <c r="U843" i="13"/>
  <c r="V843" i="13"/>
  <c r="P844" i="13"/>
  <c r="Q844" i="13"/>
  <c r="R844" i="13"/>
  <c r="S844" i="13"/>
  <c r="U844" i="13"/>
  <c r="V844" i="13"/>
  <c r="P845" i="13"/>
  <c r="Q845" i="13"/>
  <c r="R845" i="13"/>
  <c r="S845" i="13"/>
  <c r="U845" i="13"/>
  <c r="V845" i="13"/>
  <c r="P846" i="13"/>
  <c r="Q846" i="13"/>
  <c r="R846" i="13"/>
  <c r="S846" i="13"/>
  <c r="U846" i="13"/>
  <c r="V846" i="13"/>
  <c r="P847" i="13"/>
  <c r="Q847" i="13"/>
  <c r="R847" i="13"/>
  <c r="S847" i="13"/>
  <c r="U847" i="13"/>
  <c r="V847" i="13"/>
  <c r="P848" i="13"/>
  <c r="Q848" i="13"/>
  <c r="R848" i="13"/>
  <c r="S848" i="13"/>
  <c r="U848" i="13"/>
  <c r="V848" i="13"/>
  <c r="P849" i="13"/>
  <c r="Q849" i="13"/>
  <c r="R849" i="13"/>
  <c r="S849" i="13"/>
  <c r="U849" i="13"/>
  <c r="V849" i="13"/>
  <c r="P850" i="13"/>
  <c r="Q850" i="13"/>
  <c r="R850" i="13"/>
  <c r="S850" i="13"/>
  <c r="U850" i="13"/>
  <c r="V850" i="13"/>
  <c r="P851" i="13"/>
  <c r="Q851" i="13"/>
  <c r="R851" i="13"/>
  <c r="S851" i="13"/>
  <c r="U851" i="13"/>
  <c r="V851" i="13"/>
  <c r="P852" i="13"/>
  <c r="Q852" i="13"/>
  <c r="R852" i="13"/>
  <c r="S852" i="13"/>
  <c r="U852" i="13"/>
  <c r="V852" i="13"/>
  <c r="P853" i="13"/>
  <c r="Q853" i="13"/>
  <c r="R853" i="13"/>
  <c r="S853" i="13"/>
  <c r="U853" i="13"/>
  <c r="V853" i="13"/>
  <c r="P854" i="13"/>
  <c r="Q854" i="13"/>
  <c r="R854" i="13"/>
  <c r="S854" i="13"/>
  <c r="U854" i="13"/>
  <c r="V854" i="13"/>
  <c r="P855" i="13"/>
  <c r="Q855" i="13"/>
  <c r="R855" i="13"/>
  <c r="S855" i="13"/>
  <c r="U855" i="13"/>
  <c r="V855" i="13"/>
  <c r="P856" i="13"/>
  <c r="Q856" i="13"/>
  <c r="R856" i="13"/>
  <c r="S856" i="13"/>
  <c r="U856" i="13"/>
  <c r="V856" i="13"/>
  <c r="P857" i="13"/>
  <c r="Q857" i="13"/>
  <c r="R857" i="13"/>
  <c r="S857" i="13"/>
  <c r="U857" i="13"/>
  <c r="V857" i="13"/>
  <c r="P858" i="13"/>
  <c r="Q858" i="13"/>
  <c r="R858" i="13"/>
  <c r="S858" i="13"/>
  <c r="U858" i="13"/>
  <c r="V858" i="13"/>
  <c r="P859" i="13"/>
  <c r="Q859" i="13"/>
  <c r="R859" i="13"/>
  <c r="S859" i="13"/>
  <c r="U859" i="13"/>
  <c r="V859" i="13"/>
  <c r="P860" i="13"/>
  <c r="Q860" i="13"/>
  <c r="R860" i="13"/>
  <c r="S860" i="13"/>
  <c r="U860" i="13"/>
  <c r="V860" i="13"/>
  <c r="P861" i="13"/>
  <c r="Q861" i="13"/>
  <c r="R861" i="13"/>
  <c r="S861" i="13"/>
  <c r="U861" i="13"/>
  <c r="V861" i="13"/>
  <c r="P862" i="13"/>
  <c r="Q862" i="13"/>
  <c r="R862" i="13"/>
  <c r="S862" i="13"/>
  <c r="U862" i="13"/>
  <c r="V862" i="13"/>
  <c r="P863" i="13"/>
  <c r="Q863" i="13"/>
  <c r="R863" i="13"/>
  <c r="S863" i="13"/>
  <c r="U863" i="13"/>
  <c r="V863" i="13"/>
  <c r="P864" i="13"/>
  <c r="Q864" i="13"/>
  <c r="R864" i="13"/>
  <c r="S864" i="13"/>
  <c r="U864" i="13"/>
  <c r="V864" i="13"/>
  <c r="P865" i="13"/>
  <c r="Q865" i="13"/>
  <c r="R865" i="13"/>
  <c r="S865" i="13"/>
  <c r="U865" i="13"/>
  <c r="V865" i="13"/>
  <c r="P866" i="13"/>
  <c r="Q866" i="13"/>
  <c r="R866" i="13"/>
  <c r="S866" i="13"/>
  <c r="U866" i="13"/>
  <c r="V866" i="13"/>
  <c r="P867" i="13"/>
  <c r="Q867" i="13"/>
  <c r="R867" i="13"/>
  <c r="S867" i="13"/>
  <c r="U867" i="13"/>
  <c r="V867" i="13"/>
  <c r="P868" i="13"/>
  <c r="Q868" i="13"/>
  <c r="R868" i="13"/>
  <c r="S868" i="13"/>
  <c r="U868" i="13"/>
  <c r="V868" i="13"/>
  <c r="P869" i="13"/>
  <c r="Q869" i="13"/>
  <c r="R869" i="13"/>
  <c r="S869" i="13"/>
  <c r="U869" i="13"/>
  <c r="V869" i="13"/>
  <c r="P870" i="13"/>
  <c r="Q870" i="13"/>
  <c r="R870" i="13"/>
  <c r="S870" i="13"/>
  <c r="U870" i="13"/>
  <c r="V870" i="13"/>
  <c r="P871" i="13"/>
  <c r="Q871" i="13"/>
  <c r="R871" i="13"/>
  <c r="S871" i="13"/>
  <c r="U871" i="13"/>
  <c r="V871" i="13"/>
  <c r="P872" i="13"/>
  <c r="Q872" i="13"/>
  <c r="R872" i="13"/>
  <c r="S872" i="13"/>
  <c r="U872" i="13"/>
  <c r="V872" i="13"/>
  <c r="P873" i="13"/>
  <c r="Q873" i="13"/>
  <c r="R873" i="13"/>
  <c r="S873" i="13"/>
  <c r="U873" i="13"/>
  <c r="V873" i="13"/>
  <c r="P874" i="13"/>
  <c r="Q874" i="13"/>
  <c r="R874" i="13"/>
  <c r="S874" i="13"/>
  <c r="U874" i="13"/>
  <c r="V874" i="13"/>
  <c r="P875" i="13"/>
  <c r="Q875" i="13"/>
  <c r="R875" i="13"/>
  <c r="S875" i="13"/>
  <c r="U875" i="13"/>
  <c r="V875" i="13"/>
  <c r="P876" i="13"/>
  <c r="Q876" i="13"/>
  <c r="R876" i="13"/>
  <c r="S876" i="13"/>
  <c r="U876" i="13"/>
  <c r="V876" i="13"/>
  <c r="P877" i="13"/>
  <c r="Q877" i="13"/>
  <c r="R877" i="13"/>
  <c r="S877" i="13"/>
  <c r="U877" i="13"/>
  <c r="V877" i="13"/>
  <c r="P878" i="13"/>
  <c r="Q878" i="13"/>
  <c r="R878" i="13"/>
  <c r="S878" i="13"/>
  <c r="U878" i="13"/>
  <c r="V878" i="13"/>
  <c r="P879" i="13"/>
  <c r="Q879" i="13"/>
  <c r="R879" i="13"/>
  <c r="S879" i="13"/>
  <c r="U879" i="13"/>
  <c r="V879" i="13"/>
  <c r="P880" i="13"/>
  <c r="Q880" i="13"/>
  <c r="R880" i="13"/>
  <c r="S880" i="13"/>
  <c r="U880" i="13"/>
  <c r="V880" i="13"/>
  <c r="P881" i="13"/>
  <c r="Q881" i="13"/>
  <c r="R881" i="13"/>
  <c r="S881" i="13"/>
  <c r="U881" i="13"/>
  <c r="V881" i="13"/>
  <c r="P882" i="13"/>
  <c r="Q882" i="13"/>
  <c r="R882" i="13"/>
  <c r="S882" i="13"/>
  <c r="U882" i="13"/>
  <c r="V882" i="13"/>
  <c r="P883" i="13"/>
  <c r="Q883" i="13"/>
  <c r="R883" i="13"/>
  <c r="S883" i="13"/>
  <c r="U883" i="13"/>
  <c r="V883" i="13"/>
  <c r="P884" i="13"/>
  <c r="Q884" i="13"/>
  <c r="R884" i="13"/>
  <c r="S884" i="13"/>
  <c r="U884" i="13"/>
  <c r="V884" i="13"/>
  <c r="P885" i="13"/>
  <c r="Q885" i="13"/>
  <c r="R885" i="13"/>
  <c r="S885" i="13"/>
  <c r="U885" i="13"/>
  <c r="V885" i="13"/>
  <c r="P886" i="13"/>
  <c r="Q886" i="13"/>
  <c r="R886" i="13"/>
  <c r="S886" i="13"/>
  <c r="U886" i="13"/>
  <c r="V886" i="13"/>
  <c r="P887" i="13"/>
  <c r="Q887" i="13"/>
  <c r="R887" i="13"/>
  <c r="S887" i="13"/>
  <c r="U887" i="13"/>
  <c r="V887" i="13"/>
  <c r="P888" i="13"/>
  <c r="Q888" i="13"/>
  <c r="R888" i="13"/>
  <c r="S888" i="13"/>
  <c r="U888" i="13"/>
  <c r="V888" i="13"/>
  <c r="P889" i="13"/>
  <c r="Q889" i="13"/>
  <c r="R889" i="13"/>
  <c r="S889" i="13"/>
  <c r="U889" i="13"/>
  <c r="V889" i="13"/>
  <c r="P890" i="13"/>
  <c r="Q890" i="13"/>
  <c r="R890" i="13"/>
  <c r="S890" i="13"/>
  <c r="U890" i="13"/>
  <c r="V890" i="13"/>
  <c r="P891" i="13"/>
  <c r="Q891" i="13"/>
  <c r="R891" i="13"/>
  <c r="S891" i="13"/>
  <c r="U891" i="13"/>
  <c r="V891" i="13"/>
  <c r="P892" i="13"/>
  <c r="Q892" i="13"/>
  <c r="R892" i="13"/>
  <c r="S892" i="13"/>
  <c r="U892" i="13"/>
  <c r="V892" i="13"/>
  <c r="P893" i="13"/>
  <c r="Q893" i="13"/>
  <c r="R893" i="13"/>
  <c r="S893" i="13"/>
  <c r="U893" i="13"/>
  <c r="V893" i="13"/>
  <c r="P894" i="13"/>
  <c r="Q894" i="13"/>
  <c r="R894" i="13"/>
  <c r="S894" i="13"/>
  <c r="U894" i="13"/>
  <c r="V894" i="13"/>
  <c r="P895" i="13"/>
  <c r="Q895" i="13"/>
  <c r="R895" i="13"/>
  <c r="S895" i="13"/>
  <c r="U895" i="13"/>
  <c r="V895" i="13"/>
  <c r="P896" i="13"/>
  <c r="Q896" i="13"/>
  <c r="R896" i="13"/>
  <c r="S896" i="13"/>
  <c r="U896" i="13"/>
  <c r="V896" i="13"/>
  <c r="P897" i="13"/>
  <c r="Q897" i="13"/>
  <c r="R897" i="13"/>
  <c r="S897" i="13"/>
  <c r="U897" i="13"/>
  <c r="V897" i="13"/>
  <c r="P898" i="13"/>
  <c r="Q898" i="13"/>
  <c r="R898" i="13"/>
  <c r="S898" i="13"/>
  <c r="U898" i="13"/>
  <c r="V898" i="13"/>
  <c r="P899" i="13"/>
  <c r="Q899" i="13"/>
  <c r="R899" i="13"/>
  <c r="S899" i="13"/>
  <c r="U899" i="13"/>
  <c r="V899" i="13"/>
  <c r="P900" i="13"/>
  <c r="Q900" i="13"/>
  <c r="R900" i="13"/>
  <c r="S900" i="13"/>
  <c r="U900" i="13"/>
  <c r="V900" i="13"/>
  <c r="P901" i="13"/>
  <c r="Q901" i="13"/>
  <c r="R901" i="13"/>
  <c r="S901" i="13"/>
  <c r="U901" i="13"/>
  <c r="V901" i="13"/>
  <c r="P902" i="13"/>
  <c r="Q902" i="13"/>
  <c r="R902" i="13"/>
  <c r="S902" i="13"/>
  <c r="U902" i="13"/>
  <c r="V902" i="13"/>
  <c r="P903" i="13"/>
  <c r="Q903" i="13"/>
  <c r="R903" i="13"/>
  <c r="S903" i="13"/>
  <c r="U903" i="13"/>
  <c r="V903" i="13"/>
  <c r="P904" i="13"/>
  <c r="Q904" i="13"/>
  <c r="R904" i="13"/>
  <c r="S904" i="13"/>
  <c r="U904" i="13"/>
  <c r="V904" i="13"/>
  <c r="P905" i="13"/>
  <c r="Q905" i="13"/>
  <c r="R905" i="13"/>
  <c r="S905" i="13"/>
  <c r="U905" i="13"/>
  <c r="V905" i="13"/>
  <c r="P906" i="13"/>
  <c r="Q906" i="13"/>
  <c r="R906" i="13"/>
  <c r="S906" i="13"/>
  <c r="U906" i="13"/>
  <c r="V906" i="13"/>
  <c r="P907" i="13"/>
  <c r="Q907" i="13"/>
  <c r="R907" i="13"/>
  <c r="S907" i="13"/>
  <c r="U907" i="13"/>
  <c r="V907" i="13"/>
  <c r="P908" i="13"/>
  <c r="Q908" i="13"/>
  <c r="R908" i="13"/>
  <c r="S908" i="13"/>
  <c r="U908" i="13"/>
  <c r="V908" i="13"/>
  <c r="P909" i="13"/>
  <c r="Q909" i="13"/>
  <c r="R909" i="13"/>
  <c r="S909" i="13"/>
  <c r="U909" i="13"/>
  <c r="V909" i="13"/>
  <c r="P910" i="13"/>
  <c r="Q910" i="13"/>
  <c r="R910" i="13"/>
  <c r="S910" i="13"/>
  <c r="U910" i="13"/>
  <c r="V910" i="13"/>
  <c r="P911" i="13"/>
  <c r="Q911" i="13"/>
  <c r="R911" i="13"/>
  <c r="S911" i="13"/>
  <c r="U911" i="13"/>
  <c r="V911" i="13"/>
  <c r="P912" i="13"/>
  <c r="Q912" i="13"/>
  <c r="R912" i="13"/>
  <c r="S912" i="13"/>
  <c r="U912" i="13"/>
  <c r="V912" i="13"/>
  <c r="P913" i="13"/>
  <c r="Q913" i="13"/>
  <c r="R913" i="13"/>
  <c r="S913" i="13"/>
  <c r="U913" i="13"/>
  <c r="V913" i="13"/>
  <c r="P914" i="13"/>
  <c r="Q914" i="13"/>
  <c r="R914" i="13"/>
  <c r="S914" i="13"/>
  <c r="U914" i="13"/>
  <c r="V914" i="13"/>
  <c r="P915" i="13"/>
  <c r="Q915" i="13"/>
  <c r="R915" i="13"/>
  <c r="S915" i="13"/>
  <c r="U915" i="13"/>
  <c r="V915" i="13"/>
  <c r="P916" i="13"/>
  <c r="Q916" i="13"/>
  <c r="R916" i="13"/>
  <c r="S916" i="13"/>
  <c r="U916" i="13"/>
  <c r="V916" i="13"/>
  <c r="P917" i="13"/>
  <c r="Q917" i="13"/>
  <c r="R917" i="13"/>
  <c r="S917" i="13"/>
  <c r="U917" i="13"/>
  <c r="V917" i="13"/>
  <c r="P918" i="13"/>
  <c r="Q918" i="13"/>
  <c r="R918" i="13"/>
  <c r="S918" i="13"/>
  <c r="U918" i="13"/>
  <c r="V918" i="13"/>
  <c r="P919" i="13"/>
  <c r="Q919" i="13"/>
  <c r="R919" i="13"/>
  <c r="S919" i="13"/>
  <c r="U919" i="13"/>
  <c r="V919" i="13"/>
  <c r="P920" i="13"/>
  <c r="Q920" i="13"/>
  <c r="R920" i="13"/>
  <c r="S920" i="13"/>
  <c r="U920" i="13"/>
  <c r="V920" i="13"/>
  <c r="P921" i="13"/>
  <c r="Q921" i="13"/>
  <c r="R921" i="13"/>
  <c r="S921" i="13"/>
  <c r="U921" i="13"/>
  <c r="V921" i="13"/>
  <c r="P922" i="13"/>
  <c r="Q922" i="13"/>
  <c r="R922" i="13"/>
  <c r="S922" i="13"/>
  <c r="U922" i="13"/>
  <c r="V922" i="13"/>
  <c r="P923" i="13"/>
  <c r="Q923" i="13"/>
  <c r="R923" i="13"/>
  <c r="S923" i="13"/>
  <c r="U923" i="13"/>
  <c r="V923" i="13"/>
  <c r="P924" i="13"/>
  <c r="Q924" i="13"/>
  <c r="R924" i="13"/>
  <c r="S924" i="13"/>
  <c r="U924" i="13"/>
  <c r="V924" i="13"/>
  <c r="P925" i="13"/>
  <c r="Q925" i="13"/>
  <c r="R925" i="13"/>
  <c r="S925" i="13"/>
  <c r="U925" i="13"/>
  <c r="V925" i="13"/>
  <c r="P926" i="13"/>
  <c r="Q926" i="13"/>
  <c r="R926" i="13"/>
  <c r="S926" i="13"/>
  <c r="U926" i="13"/>
  <c r="V926" i="13"/>
  <c r="P927" i="13"/>
  <c r="Q927" i="13"/>
  <c r="R927" i="13"/>
  <c r="S927" i="13"/>
  <c r="U927" i="13"/>
  <c r="V927" i="13"/>
  <c r="P928" i="13"/>
  <c r="Q928" i="13"/>
  <c r="R928" i="13"/>
  <c r="S928" i="13"/>
  <c r="U928" i="13"/>
  <c r="V928" i="13"/>
  <c r="P929" i="13"/>
  <c r="Q929" i="13"/>
  <c r="R929" i="13"/>
  <c r="S929" i="13"/>
  <c r="U929" i="13"/>
  <c r="V929" i="13"/>
  <c r="P930" i="13"/>
  <c r="Q930" i="13"/>
  <c r="R930" i="13"/>
  <c r="S930" i="13"/>
  <c r="U930" i="13"/>
  <c r="V930" i="13"/>
  <c r="P931" i="13"/>
  <c r="Q931" i="13"/>
  <c r="R931" i="13"/>
  <c r="S931" i="13"/>
  <c r="U931" i="13"/>
  <c r="V931" i="13"/>
  <c r="P932" i="13"/>
  <c r="Q932" i="13"/>
  <c r="R932" i="13"/>
  <c r="S932" i="13"/>
  <c r="U932" i="13"/>
  <c r="V932" i="13"/>
  <c r="P933" i="13"/>
  <c r="Q933" i="13"/>
  <c r="R933" i="13"/>
  <c r="S933" i="13"/>
  <c r="U933" i="13"/>
  <c r="V933" i="13"/>
  <c r="P934" i="13"/>
  <c r="Q934" i="13"/>
  <c r="R934" i="13"/>
  <c r="S934" i="13"/>
  <c r="U934" i="13"/>
  <c r="V934" i="13"/>
  <c r="P935" i="13"/>
  <c r="Q935" i="13"/>
  <c r="R935" i="13"/>
  <c r="S935" i="13"/>
  <c r="U935" i="13"/>
  <c r="V935" i="13"/>
  <c r="P936" i="13"/>
  <c r="Q936" i="13"/>
  <c r="R936" i="13"/>
  <c r="S936" i="13"/>
  <c r="U936" i="13"/>
  <c r="V936" i="13"/>
  <c r="P937" i="13"/>
  <c r="Q937" i="13"/>
  <c r="R937" i="13"/>
  <c r="S937" i="13"/>
  <c r="U937" i="13"/>
  <c r="V937" i="13"/>
  <c r="P938" i="13"/>
  <c r="Q938" i="13"/>
  <c r="R938" i="13"/>
  <c r="S938" i="13"/>
  <c r="U938" i="13"/>
  <c r="V938" i="13"/>
  <c r="P939" i="13"/>
  <c r="Q939" i="13"/>
  <c r="R939" i="13"/>
  <c r="S939" i="13"/>
  <c r="U939" i="13"/>
  <c r="V939" i="13"/>
  <c r="P940" i="13"/>
  <c r="Q940" i="13"/>
  <c r="R940" i="13"/>
  <c r="S940" i="13"/>
  <c r="U940" i="13"/>
  <c r="V940" i="13"/>
  <c r="P941" i="13"/>
  <c r="Q941" i="13"/>
  <c r="R941" i="13"/>
  <c r="S941" i="13"/>
  <c r="U941" i="13"/>
  <c r="V941" i="13"/>
  <c r="P942" i="13"/>
  <c r="Q942" i="13"/>
  <c r="R942" i="13"/>
  <c r="S942" i="13"/>
  <c r="U942" i="13"/>
  <c r="V942" i="13"/>
  <c r="P943" i="13"/>
  <c r="Q943" i="13"/>
  <c r="R943" i="13"/>
  <c r="S943" i="13"/>
  <c r="U943" i="13"/>
  <c r="V943" i="13"/>
  <c r="P944" i="13"/>
  <c r="Q944" i="13"/>
  <c r="R944" i="13"/>
  <c r="S944" i="13"/>
  <c r="U944" i="13"/>
  <c r="V944" i="13"/>
  <c r="P945" i="13"/>
  <c r="Q945" i="13"/>
  <c r="R945" i="13"/>
  <c r="S945" i="13"/>
  <c r="U945" i="13"/>
  <c r="V945" i="13"/>
  <c r="P946" i="13"/>
  <c r="Q946" i="13"/>
  <c r="R946" i="13"/>
  <c r="S946" i="13"/>
  <c r="U946" i="13"/>
  <c r="V946" i="13"/>
  <c r="P947" i="13"/>
  <c r="Q947" i="13"/>
  <c r="R947" i="13"/>
  <c r="S947" i="13"/>
  <c r="U947" i="13"/>
  <c r="V947" i="13"/>
  <c r="P948" i="13"/>
  <c r="Q948" i="13"/>
  <c r="R948" i="13"/>
  <c r="S948" i="13"/>
  <c r="U948" i="13"/>
  <c r="V948" i="13"/>
  <c r="P949" i="13"/>
  <c r="Q949" i="13"/>
  <c r="R949" i="13"/>
  <c r="S949" i="13"/>
  <c r="U949" i="13"/>
  <c r="V949" i="13"/>
  <c r="P950" i="13"/>
  <c r="Q950" i="13"/>
  <c r="R950" i="13"/>
  <c r="S950" i="13"/>
  <c r="U950" i="13"/>
  <c r="V950" i="13"/>
  <c r="P951" i="13"/>
  <c r="Q951" i="13"/>
  <c r="R951" i="13"/>
  <c r="S951" i="13"/>
  <c r="U951" i="13"/>
  <c r="V951" i="13"/>
  <c r="P952" i="13"/>
  <c r="Q952" i="13"/>
  <c r="R952" i="13"/>
  <c r="S952" i="13"/>
  <c r="U952" i="13"/>
  <c r="V952" i="13"/>
  <c r="P953" i="13"/>
  <c r="Q953" i="13"/>
  <c r="R953" i="13"/>
  <c r="S953" i="13"/>
  <c r="U953" i="13"/>
  <c r="V953" i="13"/>
  <c r="P954" i="13"/>
  <c r="Q954" i="13"/>
  <c r="R954" i="13"/>
  <c r="S954" i="13"/>
  <c r="U954" i="13"/>
  <c r="V954" i="13"/>
  <c r="P955" i="13"/>
  <c r="Q955" i="13"/>
  <c r="R955" i="13"/>
  <c r="S955" i="13"/>
  <c r="U955" i="13"/>
  <c r="V955" i="13"/>
  <c r="P956" i="13"/>
  <c r="Q956" i="13"/>
  <c r="R956" i="13"/>
  <c r="S956" i="13"/>
  <c r="U956" i="13"/>
  <c r="V956" i="13"/>
  <c r="P957" i="13"/>
  <c r="Q957" i="13"/>
  <c r="R957" i="13"/>
  <c r="S957" i="13"/>
  <c r="U957" i="13"/>
  <c r="V957" i="13"/>
  <c r="P958" i="13"/>
  <c r="Q958" i="13"/>
  <c r="R958" i="13"/>
  <c r="S958" i="13"/>
  <c r="U958" i="13"/>
  <c r="V958" i="13"/>
  <c r="P959" i="13"/>
  <c r="Q959" i="13"/>
  <c r="R959" i="13"/>
  <c r="S959" i="13"/>
  <c r="U959" i="13"/>
  <c r="V959" i="13"/>
  <c r="P960" i="13"/>
  <c r="Q960" i="13"/>
  <c r="R960" i="13"/>
  <c r="S960" i="13"/>
  <c r="U960" i="13"/>
  <c r="V960" i="13"/>
  <c r="P961" i="13"/>
  <c r="Q961" i="13"/>
  <c r="R961" i="13"/>
  <c r="S961" i="13"/>
  <c r="U961" i="13"/>
  <c r="V961" i="13"/>
  <c r="P962" i="13"/>
  <c r="Q962" i="13"/>
  <c r="R962" i="13"/>
  <c r="S962" i="13"/>
  <c r="U962" i="13"/>
  <c r="V962" i="13"/>
  <c r="P963" i="13"/>
  <c r="Q963" i="13"/>
  <c r="R963" i="13"/>
  <c r="S963" i="13"/>
  <c r="U963" i="13"/>
  <c r="V963" i="13"/>
  <c r="P964" i="13"/>
  <c r="Q964" i="13"/>
  <c r="R964" i="13"/>
  <c r="S964" i="13"/>
  <c r="U964" i="13"/>
  <c r="V964" i="13"/>
  <c r="P965" i="13"/>
  <c r="Q965" i="13"/>
  <c r="R965" i="13"/>
  <c r="S965" i="13"/>
  <c r="U965" i="13"/>
  <c r="V965" i="13"/>
  <c r="P966" i="13"/>
  <c r="Q966" i="13"/>
  <c r="R966" i="13"/>
  <c r="S966" i="13"/>
  <c r="U966" i="13"/>
  <c r="V966" i="13"/>
  <c r="P967" i="13"/>
  <c r="Q967" i="13"/>
  <c r="R967" i="13"/>
  <c r="S967" i="13"/>
  <c r="U967" i="13"/>
  <c r="V967" i="13"/>
  <c r="P968" i="13"/>
  <c r="Q968" i="13"/>
  <c r="R968" i="13"/>
  <c r="S968" i="13"/>
  <c r="U968" i="13"/>
  <c r="V968" i="13"/>
  <c r="P969" i="13"/>
  <c r="Q969" i="13"/>
  <c r="R969" i="13"/>
  <c r="S969" i="13"/>
  <c r="U969" i="13"/>
  <c r="V969" i="13"/>
  <c r="P970" i="13"/>
  <c r="Q970" i="13"/>
  <c r="R970" i="13"/>
  <c r="S970" i="13"/>
  <c r="U970" i="13"/>
  <c r="V970" i="13"/>
  <c r="P971" i="13"/>
  <c r="Q971" i="13"/>
  <c r="R971" i="13"/>
  <c r="S971" i="13"/>
  <c r="U971" i="13"/>
  <c r="V971" i="13"/>
  <c r="P972" i="13"/>
  <c r="Q972" i="13"/>
  <c r="R972" i="13"/>
  <c r="S972" i="13"/>
  <c r="U972" i="13"/>
  <c r="V972" i="13"/>
  <c r="P973" i="13"/>
  <c r="Q973" i="13"/>
  <c r="R973" i="13"/>
  <c r="S973" i="13"/>
  <c r="U973" i="13"/>
  <c r="V973" i="13"/>
  <c r="P974" i="13"/>
  <c r="Q974" i="13"/>
  <c r="R974" i="13"/>
  <c r="S974" i="13"/>
  <c r="U974" i="13"/>
  <c r="V974" i="13"/>
  <c r="P975" i="13"/>
  <c r="Q975" i="13"/>
  <c r="R975" i="13"/>
  <c r="S975" i="13"/>
  <c r="U975" i="13"/>
  <c r="V975" i="13"/>
  <c r="P976" i="13"/>
  <c r="Q976" i="13"/>
  <c r="R976" i="13"/>
  <c r="S976" i="13"/>
  <c r="U976" i="13"/>
  <c r="V976" i="13"/>
  <c r="P977" i="13"/>
  <c r="Q977" i="13"/>
  <c r="R977" i="13"/>
  <c r="S977" i="13"/>
  <c r="U977" i="13"/>
  <c r="V977" i="13"/>
  <c r="P978" i="13"/>
  <c r="Q978" i="13"/>
  <c r="R978" i="13"/>
  <c r="S978" i="13"/>
  <c r="U978" i="13"/>
  <c r="V978" i="13"/>
  <c r="P979" i="13"/>
  <c r="Q979" i="13"/>
  <c r="R979" i="13"/>
  <c r="S979" i="13"/>
  <c r="U979" i="13"/>
  <c r="V979" i="13"/>
  <c r="P980" i="13"/>
  <c r="Q980" i="13"/>
  <c r="R980" i="13"/>
  <c r="S980" i="13"/>
  <c r="U980" i="13"/>
  <c r="V980" i="13"/>
  <c r="P981" i="13"/>
  <c r="Q981" i="13"/>
  <c r="R981" i="13"/>
  <c r="S981" i="13"/>
  <c r="U981" i="13"/>
  <c r="V981" i="13"/>
  <c r="P982" i="13"/>
  <c r="Q982" i="13"/>
  <c r="R982" i="13"/>
  <c r="S982" i="13"/>
  <c r="U982" i="13"/>
  <c r="V982" i="13"/>
  <c r="P983" i="13"/>
  <c r="Q983" i="13"/>
  <c r="R983" i="13"/>
  <c r="S983" i="13"/>
  <c r="U983" i="13"/>
  <c r="V983" i="13"/>
  <c r="P984" i="13"/>
  <c r="Q984" i="13"/>
  <c r="R984" i="13"/>
  <c r="S984" i="13"/>
  <c r="U984" i="13"/>
  <c r="V984" i="13"/>
  <c r="P985" i="13"/>
  <c r="Q985" i="13"/>
  <c r="R985" i="13"/>
  <c r="S985" i="13"/>
  <c r="U985" i="13"/>
  <c r="V985" i="13"/>
  <c r="P986" i="13"/>
  <c r="Q986" i="13"/>
  <c r="R986" i="13"/>
  <c r="S986" i="13"/>
  <c r="U986" i="13"/>
  <c r="V986" i="13"/>
  <c r="P987" i="13"/>
  <c r="Q987" i="13"/>
  <c r="R987" i="13"/>
  <c r="S987" i="13"/>
  <c r="U987" i="13"/>
  <c r="V987" i="13"/>
  <c r="P988" i="13"/>
  <c r="Q988" i="13"/>
  <c r="R988" i="13"/>
  <c r="S988" i="13"/>
  <c r="U988" i="13"/>
  <c r="V988" i="13"/>
  <c r="P989" i="13"/>
  <c r="Q989" i="13"/>
  <c r="R989" i="13"/>
  <c r="S989" i="13"/>
  <c r="U989" i="13"/>
  <c r="V989" i="13"/>
  <c r="P990" i="13"/>
  <c r="Q990" i="13"/>
  <c r="R990" i="13"/>
  <c r="S990" i="13"/>
  <c r="U990" i="13"/>
  <c r="V990" i="13"/>
  <c r="P991" i="13"/>
  <c r="Q991" i="13"/>
  <c r="R991" i="13"/>
  <c r="S991" i="13"/>
  <c r="U991" i="13"/>
  <c r="V991" i="13"/>
  <c r="P992" i="13"/>
  <c r="Q992" i="13"/>
  <c r="R992" i="13"/>
  <c r="S992" i="13"/>
  <c r="U992" i="13"/>
  <c r="V992" i="13"/>
  <c r="P993" i="13"/>
  <c r="Q993" i="13"/>
  <c r="R993" i="13"/>
  <c r="S993" i="13"/>
  <c r="U993" i="13"/>
  <c r="V993" i="13"/>
  <c r="P994" i="13"/>
  <c r="Q994" i="13"/>
  <c r="R994" i="13"/>
  <c r="S994" i="13"/>
  <c r="U994" i="13"/>
  <c r="V994" i="13"/>
  <c r="P995" i="13"/>
  <c r="Q995" i="13"/>
  <c r="R995" i="13"/>
  <c r="S995" i="13"/>
  <c r="U995" i="13"/>
  <c r="V995" i="13"/>
  <c r="P996" i="13"/>
  <c r="Q996" i="13"/>
  <c r="R996" i="13"/>
  <c r="S996" i="13"/>
  <c r="U996" i="13"/>
  <c r="V996" i="13"/>
  <c r="P997" i="13"/>
  <c r="Q997" i="13"/>
  <c r="R997" i="13"/>
  <c r="S997" i="13"/>
  <c r="U997" i="13"/>
  <c r="V997" i="13"/>
  <c r="P998" i="13"/>
  <c r="Q998" i="13"/>
  <c r="R998" i="13"/>
  <c r="S998" i="13"/>
  <c r="U998" i="13"/>
  <c r="V998" i="13"/>
  <c r="P999" i="13"/>
  <c r="Q999" i="13"/>
  <c r="R999" i="13"/>
  <c r="S999" i="13"/>
  <c r="U999" i="13"/>
  <c r="V999" i="13"/>
  <c r="P1000" i="13"/>
  <c r="Q1000" i="13"/>
  <c r="R1000" i="13"/>
  <c r="S1000" i="13"/>
  <c r="U1000" i="13"/>
  <c r="V1000" i="13"/>
  <c r="P1001" i="13"/>
  <c r="Q1001" i="13"/>
  <c r="R1001" i="13"/>
  <c r="S1001" i="13"/>
  <c r="U1001" i="13"/>
  <c r="V1001" i="13"/>
  <c r="P1002" i="13"/>
  <c r="Q1002" i="13"/>
  <c r="R1002" i="13"/>
  <c r="S1002" i="13"/>
  <c r="U1002" i="13"/>
  <c r="V1002" i="13"/>
  <c r="P1003" i="13"/>
  <c r="Q1003" i="13"/>
  <c r="R1003" i="13"/>
  <c r="S1003" i="13"/>
  <c r="U1003" i="13"/>
  <c r="V1003" i="13"/>
  <c r="P1004" i="13"/>
  <c r="Q1004" i="13"/>
  <c r="R1004" i="13"/>
  <c r="S1004" i="13"/>
  <c r="U1004" i="13"/>
  <c r="V1004" i="13"/>
  <c r="P1005" i="13"/>
  <c r="Q1005" i="13"/>
  <c r="R1005" i="13"/>
  <c r="S1005" i="13"/>
  <c r="U1005" i="13"/>
  <c r="V1005" i="13"/>
  <c r="P1006" i="13"/>
  <c r="Q1006" i="13"/>
  <c r="R1006" i="13"/>
  <c r="S1006" i="13"/>
  <c r="U1006" i="13"/>
  <c r="V1006" i="13"/>
  <c r="P1007" i="13"/>
  <c r="Q1007" i="13"/>
  <c r="R1007" i="13"/>
  <c r="S1007" i="13"/>
  <c r="U1007" i="13"/>
  <c r="V1007" i="13"/>
  <c r="P1008" i="13"/>
  <c r="Q1008" i="13"/>
  <c r="R1008" i="13"/>
  <c r="S1008" i="13"/>
  <c r="U1008" i="13"/>
  <c r="V1008" i="13"/>
  <c r="P1009" i="13"/>
  <c r="Q1009" i="13"/>
  <c r="R1009" i="13"/>
  <c r="S1009" i="13"/>
  <c r="U1009" i="13"/>
  <c r="V1009" i="13"/>
  <c r="P1010" i="13"/>
  <c r="Q1010" i="13"/>
  <c r="R1010" i="13"/>
  <c r="S1010" i="13"/>
  <c r="U1010" i="13"/>
  <c r="V1010" i="13"/>
  <c r="P1011" i="13"/>
  <c r="Q1011" i="13"/>
  <c r="R1011" i="13"/>
  <c r="S1011" i="13"/>
  <c r="U1011" i="13"/>
  <c r="V1011" i="13"/>
  <c r="P1012" i="13"/>
  <c r="Q1012" i="13"/>
  <c r="R1012" i="13"/>
  <c r="S1012" i="13"/>
  <c r="U1012" i="13"/>
  <c r="V1012" i="13"/>
  <c r="P1013" i="13"/>
  <c r="Q1013" i="13"/>
  <c r="R1013" i="13"/>
  <c r="S1013" i="13"/>
  <c r="U1013" i="13"/>
  <c r="V1013" i="13"/>
  <c r="P1014" i="13"/>
  <c r="Q1014" i="13"/>
  <c r="R1014" i="13"/>
  <c r="S1014" i="13"/>
  <c r="U1014" i="13"/>
  <c r="V1014" i="13"/>
  <c r="P1015" i="13"/>
  <c r="Q1015" i="13"/>
  <c r="R1015" i="13"/>
  <c r="S1015" i="13"/>
  <c r="U1015" i="13"/>
  <c r="V1015" i="13"/>
  <c r="P1016" i="13"/>
  <c r="Q1016" i="13"/>
  <c r="R1016" i="13"/>
  <c r="S1016" i="13"/>
  <c r="U1016" i="13"/>
  <c r="V1016" i="13"/>
  <c r="P1017" i="13"/>
  <c r="Q1017" i="13"/>
  <c r="R1017" i="13"/>
  <c r="S1017" i="13"/>
  <c r="U1017" i="13"/>
  <c r="V1017" i="13"/>
  <c r="P1018" i="13"/>
  <c r="Q1018" i="13"/>
  <c r="R1018" i="13"/>
  <c r="S1018" i="13"/>
  <c r="U1018" i="13"/>
  <c r="V1018" i="13"/>
  <c r="P1019" i="13"/>
  <c r="Q1019" i="13"/>
  <c r="R1019" i="13"/>
  <c r="S1019" i="13"/>
  <c r="U1019" i="13"/>
  <c r="V1019" i="13"/>
  <c r="P1020" i="13"/>
  <c r="Q1020" i="13"/>
  <c r="R1020" i="13"/>
  <c r="S1020" i="13"/>
  <c r="U1020" i="13"/>
  <c r="V1020" i="13"/>
  <c r="P1021" i="13"/>
  <c r="Q1021" i="13"/>
  <c r="R1021" i="13"/>
  <c r="S1021" i="13"/>
  <c r="U1021" i="13"/>
  <c r="V1021" i="13"/>
  <c r="P1022" i="13"/>
  <c r="Q1022" i="13"/>
  <c r="R1022" i="13"/>
  <c r="S1022" i="13"/>
  <c r="U1022" i="13"/>
  <c r="V1022" i="13"/>
  <c r="P1023" i="13"/>
  <c r="Q1023" i="13"/>
  <c r="R1023" i="13"/>
  <c r="S1023" i="13"/>
  <c r="U1023" i="13"/>
  <c r="V1023" i="13"/>
  <c r="P1024" i="13"/>
  <c r="Q1024" i="13"/>
  <c r="R1024" i="13"/>
  <c r="S1024" i="13"/>
  <c r="U1024" i="13"/>
  <c r="V1024" i="13"/>
  <c r="P1025" i="13"/>
  <c r="Q1025" i="13"/>
  <c r="R1025" i="13"/>
  <c r="S1025" i="13"/>
  <c r="U1025" i="13"/>
  <c r="V1025" i="13"/>
  <c r="P1026" i="13"/>
  <c r="Q1026" i="13"/>
  <c r="R1026" i="13"/>
  <c r="S1026" i="13"/>
  <c r="U1026" i="13"/>
  <c r="V1026" i="13"/>
  <c r="P1027" i="13"/>
  <c r="Q1027" i="13"/>
  <c r="R1027" i="13"/>
  <c r="S1027" i="13"/>
  <c r="U1027" i="13"/>
  <c r="V1027" i="13"/>
  <c r="P1028" i="13"/>
  <c r="Q1028" i="13"/>
  <c r="R1028" i="13"/>
  <c r="S1028" i="13"/>
  <c r="U1028" i="13"/>
  <c r="V1028" i="13"/>
  <c r="P1029" i="13"/>
  <c r="Q1029" i="13"/>
  <c r="R1029" i="13"/>
  <c r="S1029" i="13"/>
  <c r="U1029" i="13"/>
  <c r="V1029" i="13"/>
  <c r="P1030" i="13"/>
  <c r="Q1030" i="13"/>
  <c r="R1030" i="13"/>
  <c r="S1030" i="13"/>
  <c r="U1030" i="13"/>
  <c r="V1030" i="13"/>
  <c r="P1031" i="13"/>
  <c r="Q1031" i="13"/>
  <c r="R1031" i="13"/>
  <c r="S1031" i="13"/>
  <c r="U1031" i="13"/>
  <c r="V1031" i="13"/>
  <c r="P1032" i="13"/>
  <c r="Q1032" i="13"/>
  <c r="R1032" i="13"/>
  <c r="S1032" i="13"/>
  <c r="U1032" i="13"/>
  <c r="V1032" i="13"/>
  <c r="P1033" i="13"/>
  <c r="Q1033" i="13"/>
  <c r="R1033" i="13"/>
  <c r="S1033" i="13"/>
  <c r="U1033" i="13"/>
  <c r="V1033" i="13"/>
  <c r="P1034" i="13"/>
  <c r="Q1034" i="13"/>
  <c r="R1034" i="13"/>
  <c r="S1034" i="13"/>
  <c r="U1034" i="13"/>
  <c r="V1034" i="13"/>
  <c r="P1035" i="13"/>
  <c r="Q1035" i="13"/>
  <c r="R1035" i="13"/>
  <c r="S1035" i="13"/>
  <c r="U1035" i="13"/>
  <c r="V1035" i="13"/>
  <c r="P1036" i="13"/>
  <c r="Q1036" i="13"/>
  <c r="R1036" i="13"/>
  <c r="S1036" i="13"/>
  <c r="U1036" i="13"/>
  <c r="V1036" i="13"/>
  <c r="P1037" i="13"/>
  <c r="Q1037" i="13"/>
  <c r="R1037" i="13"/>
  <c r="S1037" i="13"/>
  <c r="U1037" i="13"/>
  <c r="V1037" i="13"/>
  <c r="P1038" i="13"/>
  <c r="Q1038" i="13"/>
  <c r="R1038" i="13"/>
  <c r="S1038" i="13"/>
  <c r="U1038" i="13"/>
  <c r="V1038" i="13"/>
  <c r="P1039" i="13"/>
  <c r="Q1039" i="13"/>
  <c r="R1039" i="13"/>
  <c r="S1039" i="13"/>
  <c r="U1039" i="13"/>
  <c r="V1039" i="13"/>
  <c r="P1040" i="13"/>
  <c r="Q1040" i="13"/>
  <c r="R1040" i="13"/>
  <c r="S1040" i="13"/>
  <c r="U1040" i="13"/>
  <c r="V1040" i="13"/>
  <c r="P1041" i="13"/>
  <c r="Q1041" i="13"/>
  <c r="R1041" i="13"/>
  <c r="S1041" i="13"/>
  <c r="U1041" i="13"/>
  <c r="V1041" i="13"/>
  <c r="P1042" i="13"/>
  <c r="Q1042" i="13"/>
  <c r="R1042" i="13"/>
  <c r="S1042" i="13"/>
  <c r="U1042" i="13"/>
  <c r="V1042" i="13"/>
  <c r="P1043" i="13"/>
  <c r="Q1043" i="13"/>
  <c r="R1043" i="13"/>
  <c r="S1043" i="13"/>
  <c r="U1043" i="13"/>
  <c r="V1043" i="13"/>
  <c r="P1044" i="13"/>
  <c r="Q1044" i="13"/>
  <c r="R1044" i="13"/>
  <c r="S1044" i="13"/>
  <c r="U1044" i="13"/>
  <c r="V1044" i="13"/>
  <c r="P1045" i="13"/>
  <c r="Q1045" i="13"/>
  <c r="R1045" i="13"/>
  <c r="S1045" i="13"/>
  <c r="U1045" i="13"/>
  <c r="V1045" i="13"/>
  <c r="P1046" i="13"/>
  <c r="Q1046" i="13"/>
  <c r="R1046" i="13"/>
  <c r="S1046" i="13"/>
  <c r="U1046" i="13"/>
  <c r="V1046" i="13"/>
  <c r="P1047" i="13"/>
  <c r="Q1047" i="13"/>
  <c r="R1047" i="13"/>
  <c r="S1047" i="13"/>
  <c r="U1047" i="13"/>
  <c r="V1047" i="13"/>
  <c r="P1048" i="13"/>
  <c r="Q1048" i="13"/>
  <c r="R1048" i="13"/>
  <c r="S1048" i="13"/>
  <c r="U1048" i="13"/>
  <c r="V1048" i="13"/>
  <c r="P1049" i="13"/>
  <c r="Q1049" i="13"/>
  <c r="R1049" i="13"/>
  <c r="S1049" i="13"/>
  <c r="U1049" i="13"/>
  <c r="V1049" i="13"/>
  <c r="P1050" i="13"/>
  <c r="Q1050" i="13"/>
  <c r="R1050" i="13"/>
  <c r="S1050" i="13"/>
  <c r="U1050" i="13"/>
  <c r="V1050" i="13"/>
  <c r="P1051" i="13"/>
  <c r="Q1051" i="13"/>
  <c r="R1051" i="13"/>
  <c r="S1051" i="13"/>
  <c r="U1051" i="13"/>
  <c r="V1051" i="13"/>
  <c r="P1052" i="13"/>
  <c r="Q1052" i="13"/>
  <c r="R1052" i="13"/>
  <c r="S1052" i="13"/>
  <c r="U1052" i="13"/>
  <c r="V1052" i="13"/>
  <c r="P1053" i="13"/>
  <c r="Q1053" i="13"/>
  <c r="R1053" i="13"/>
  <c r="S1053" i="13"/>
  <c r="U1053" i="13"/>
  <c r="V1053" i="13"/>
  <c r="P1054" i="13"/>
  <c r="Q1054" i="13"/>
  <c r="R1054" i="13"/>
  <c r="S1054" i="13"/>
  <c r="U1054" i="13"/>
  <c r="V1054" i="13"/>
  <c r="P1055" i="13"/>
  <c r="Q1055" i="13"/>
  <c r="R1055" i="13"/>
  <c r="S1055" i="13"/>
  <c r="U1055" i="13"/>
  <c r="V1055" i="13"/>
  <c r="P1056" i="13"/>
  <c r="Q1056" i="13"/>
  <c r="R1056" i="13"/>
  <c r="S1056" i="13"/>
  <c r="U1056" i="13"/>
  <c r="V1056" i="13"/>
  <c r="P1057" i="13"/>
  <c r="Q1057" i="13"/>
  <c r="R1057" i="13"/>
  <c r="S1057" i="13"/>
  <c r="U1057" i="13"/>
  <c r="V1057" i="13"/>
  <c r="P1058" i="13"/>
  <c r="Q1058" i="13"/>
  <c r="R1058" i="13"/>
  <c r="S1058" i="13"/>
  <c r="U1058" i="13"/>
  <c r="V1058" i="13"/>
  <c r="P1059" i="13"/>
  <c r="Q1059" i="13"/>
  <c r="R1059" i="13"/>
  <c r="S1059" i="13"/>
  <c r="U1059" i="13"/>
  <c r="V1059" i="13"/>
  <c r="P1060" i="13"/>
  <c r="Q1060" i="13"/>
  <c r="R1060" i="13"/>
  <c r="S1060" i="13"/>
  <c r="U1060" i="13"/>
  <c r="V1060" i="13"/>
  <c r="P1061" i="13"/>
  <c r="Q1061" i="13"/>
  <c r="R1061" i="13"/>
  <c r="S1061" i="13"/>
  <c r="U1061" i="13"/>
  <c r="V1061" i="13"/>
  <c r="P1062" i="13"/>
  <c r="Q1062" i="13"/>
  <c r="R1062" i="13"/>
  <c r="S1062" i="13"/>
  <c r="U1062" i="13"/>
  <c r="V1062" i="13"/>
  <c r="P1063" i="13"/>
  <c r="Q1063" i="13"/>
  <c r="R1063" i="13"/>
  <c r="S1063" i="13"/>
  <c r="U1063" i="13"/>
  <c r="V1063" i="13"/>
  <c r="P1064" i="13"/>
  <c r="Q1064" i="13"/>
  <c r="R1064" i="13"/>
  <c r="S1064" i="13"/>
  <c r="U1064" i="13"/>
  <c r="V1064" i="13"/>
  <c r="P1065" i="13"/>
  <c r="Q1065" i="13"/>
  <c r="R1065" i="13"/>
  <c r="S1065" i="13"/>
  <c r="U1065" i="13"/>
  <c r="V1065" i="13"/>
  <c r="P1066" i="13"/>
  <c r="Q1066" i="13"/>
  <c r="R1066" i="13"/>
  <c r="S1066" i="13"/>
  <c r="U1066" i="13"/>
  <c r="V1066" i="13"/>
  <c r="P1067" i="13"/>
  <c r="Q1067" i="13"/>
  <c r="R1067" i="13"/>
  <c r="S1067" i="13"/>
  <c r="U1067" i="13"/>
  <c r="V1067" i="13"/>
  <c r="P1068" i="13"/>
  <c r="Q1068" i="13"/>
  <c r="R1068" i="13"/>
  <c r="S1068" i="13"/>
  <c r="U1068" i="13"/>
  <c r="V1068" i="13"/>
  <c r="P1069" i="13"/>
  <c r="Q1069" i="13"/>
  <c r="R1069" i="13"/>
  <c r="S1069" i="13"/>
  <c r="U1069" i="13"/>
  <c r="V1069" i="13"/>
  <c r="P1070" i="13"/>
  <c r="Q1070" i="13"/>
  <c r="R1070" i="13"/>
  <c r="S1070" i="13"/>
  <c r="U1070" i="13"/>
  <c r="V1070" i="13"/>
  <c r="P1071" i="13"/>
  <c r="Q1071" i="13"/>
  <c r="R1071" i="13"/>
  <c r="S1071" i="13"/>
  <c r="U1071" i="13"/>
  <c r="V1071" i="13"/>
  <c r="P1072" i="13"/>
  <c r="Q1072" i="13"/>
  <c r="R1072" i="13"/>
  <c r="S1072" i="13"/>
  <c r="U1072" i="13"/>
  <c r="V1072" i="13"/>
  <c r="P1073" i="13"/>
  <c r="Q1073" i="13"/>
  <c r="R1073" i="13"/>
  <c r="S1073" i="13"/>
  <c r="U1073" i="13"/>
  <c r="V1073" i="13"/>
  <c r="P1074" i="13"/>
  <c r="Q1074" i="13"/>
  <c r="R1074" i="13"/>
  <c r="S1074" i="13"/>
  <c r="U1074" i="13"/>
  <c r="V1074" i="13"/>
  <c r="P1075" i="13"/>
  <c r="Q1075" i="13"/>
  <c r="R1075" i="13"/>
  <c r="S1075" i="13"/>
  <c r="U1075" i="13"/>
  <c r="V1075" i="13"/>
  <c r="P1076" i="13"/>
  <c r="Q1076" i="13"/>
  <c r="R1076" i="13"/>
  <c r="S1076" i="13"/>
  <c r="U1076" i="13"/>
  <c r="V1076" i="13"/>
  <c r="P1077" i="13"/>
  <c r="Q1077" i="13"/>
  <c r="R1077" i="13"/>
  <c r="S1077" i="13"/>
  <c r="U1077" i="13"/>
  <c r="V1077" i="13"/>
  <c r="P1078" i="13"/>
  <c r="Q1078" i="13"/>
  <c r="R1078" i="13"/>
  <c r="S1078" i="13"/>
  <c r="U1078" i="13"/>
  <c r="V1078" i="13"/>
  <c r="P1079" i="13"/>
  <c r="Q1079" i="13"/>
  <c r="R1079" i="13"/>
  <c r="S1079" i="13"/>
  <c r="U1079" i="13"/>
  <c r="V1079" i="13"/>
  <c r="P1080" i="13"/>
  <c r="Q1080" i="13"/>
  <c r="R1080" i="13"/>
  <c r="S1080" i="13"/>
  <c r="U1080" i="13"/>
  <c r="V1080" i="13"/>
  <c r="P1081" i="13"/>
  <c r="Q1081" i="13"/>
  <c r="R1081" i="13"/>
  <c r="S1081" i="13"/>
  <c r="U1081" i="13"/>
  <c r="V1081" i="13"/>
  <c r="P1082" i="13"/>
  <c r="Q1082" i="13"/>
  <c r="R1082" i="13"/>
  <c r="S1082" i="13"/>
  <c r="U1082" i="13"/>
  <c r="V1082" i="13"/>
  <c r="P1083" i="13"/>
  <c r="Q1083" i="13"/>
  <c r="R1083" i="13"/>
  <c r="S1083" i="13"/>
  <c r="U1083" i="13"/>
  <c r="V1083" i="13"/>
  <c r="P1084" i="13"/>
  <c r="Q1084" i="13"/>
  <c r="R1084" i="13"/>
  <c r="S1084" i="13"/>
  <c r="U1084" i="13"/>
  <c r="V1084" i="13"/>
  <c r="P1085" i="13"/>
  <c r="Q1085" i="13"/>
  <c r="R1085" i="13"/>
  <c r="S1085" i="13"/>
  <c r="U1085" i="13"/>
  <c r="V1085" i="13"/>
  <c r="P1086" i="13"/>
  <c r="Q1086" i="13"/>
  <c r="R1086" i="13"/>
  <c r="S1086" i="13"/>
  <c r="U1086" i="13"/>
  <c r="V1086" i="13"/>
  <c r="P1087" i="13"/>
  <c r="Q1087" i="13"/>
  <c r="R1087" i="13"/>
  <c r="S1087" i="13"/>
  <c r="U1087" i="13"/>
  <c r="V1087" i="13"/>
  <c r="P1088" i="13"/>
  <c r="Q1088" i="13"/>
  <c r="R1088" i="13"/>
  <c r="S1088" i="13"/>
  <c r="U1088" i="13"/>
  <c r="V1088" i="13"/>
  <c r="P1089" i="13"/>
  <c r="Q1089" i="13"/>
  <c r="R1089" i="13"/>
  <c r="S1089" i="13"/>
  <c r="U1089" i="13"/>
  <c r="V1089" i="13"/>
  <c r="P1090" i="13"/>
  <c r="Q1090" i="13"/>
  <c r="R1090" i="13"/>
  <c r="S1090" i="13"/>
  <c r="U1090" i="13"/>
  <c r="V1090" i="13"/>
  <c r="P1091" i="13"/>
  <c r="Q1091" i="13"/>
  <c r="R1091" i="13"/>
  <c r="S1091" i="13"/>
  <c r="U1091" i="13"/>
  <c r="V1091" i="13"/>
  <c r="P1092" i="13"/>
  <c r="Q1092" i="13"/>
  <c r="R1092" i="13"/>
  <c r="S1092" i="13"/>
  <c r="U1092" i="13"/>
  <c r="V1092" i="13"/>
  <c r="P1093" i="13"/>
  <c r="Q1093" i="13"/>
  <c r="R1093" i="13"/>
  <c r="S1093" i="13"/>
  <c r="U1093" i="13"/>
  <c r="V1093" i="13"/>
  <c r="P1094" i="13"/>
  <c r="Q1094" i="13"/>
  <c r="R1094" i="13"/>
  <c r="S1094" i="13"/>
  <c r="U1094" i="13"/>
  <c r="V1094" i="13"/>
  <c r="P1095" i="13"/>
  <c r="Q1095" i="13"/>
  <c r="R1095" i="13"/>
  <c r="S1095" i="13"/>
  <c r="U1095" i="13"/>
  <c r="V1095" i="13"/>
  <c r="P1096" i="13"/>
  <c r="Q1096" i="13"/>
  <c r="R1096" i="13"/>
  <c r="S1096" i="13"/>
  <c r="U1096" i="13"/>
  <c r="V1096" i="13"/>
  <c r="P1097" i="13"/>
  <c r="Q1097" i="13"/>
  <c r="R1097" i="13"/>
  <c r="S1097" i="13"/>
  <c r="U1097" i="13"/>
  <c r="V1097" i="13"/>
  <c r="P1098" i="13"/>
  <c r="Q1098" i="13"/>
  <c r="R1098" i="13"/>
  <c r="S1098" i="13"/>
  <c r="U1098" i="13"/>
  <c r="V1098" i="13"/>
  <c r="P1099" i="13"/>
  <c r="Q1099" i="13"/>
  <c r="R1099" i="13"/>
  <c r="S1099" i="13"/>
  <c r="U1099" i="13"/>
  <c r="V1099" i="13"/>
  <c r="P1100" i="13"/>
  <c r="Q1100" i="13"/>
  <c r="R1100" i="13"/>
  <c r="S1100" i="13"/>
  <c r="U1100" i="13"/>
  <c r="V1100" i="13"/>
  <c r="P1101" i="13"/>
  <c r="Q1101" i="13"/>
  <c r="R1101" i="13"/>
  <c r="S1101" i="13"/>
  <c r="U1101" i="13"/>
  <c r="V1101" i="13"/>
  <c r="P1102" i="13"/>
  <c r="Q1102" i="13"/>
  <c r="R1102" i="13"/>
  <c r="S1102" i="13"/>
  <c r="U1102" i="13"/>
  <c r="V1102" i="13"/>
  <c r="P1103" i="13"/>
  <c r="Q1103" i="13"/>
  <c r="R1103" i="13"/>
  <c r="S1103" i="13"/>
  <c r="U1103" i="13"/>
  <c r="V1103" i="13"/>
  <c r="P1104" i="13"/>
  <c r="Q1104" i="13"/>
  <c r="R1104" i="13"/>
  <c r="S1104" i="13"/>
  <c r="U1104" i="13"/>
  <c r="V1104" i="13"/>
  <c r="P1105" i="13"/>
  <c r="Q1105" i="13"/>
  <c r="R1105" i="13"/>
  <c r="S1105" i="13"/>
  <c r="U1105" i="13"/>
  <c r="V1105" i="13"/>
  <c r="P1106" i="13"/>
  <c r="Q1106" i="13"/>
  <c r="R1106" i="13"/>
  <c r="S1106" i="13"/>
  <c r="U1106" i="13"/>
  <c r="V1106" i="13"/>
  <c r="P1107" i="13"/>
  <c r="Q1107" i="13"/>
  <c r="R1107" i="13"/>
  <c r="S1107" i="13"/>
  <c r="U1107" i="13"/>
  <c r="V1107" i="13"/>
  <c r="P1108" i="13"/>
  <c r="Q1108" i="13"/>
  <c r="R1108" i="13"/>
  <c r="S1108" i="13"/>
  <c r="U1108" i="13"/>
  <c r="V1108" i="13"/>
  <c r="P1109" i="13"/>
  <c r="Q1109" i="13"/>
  <c r="R1109" i="13"/>
  <c r="S1109" i="13"/>
  <c r="U1109" i="13"/>
  <c r="V1109" i="13"/>
  <c r="P1110" i="13"/>
  <c r="Q1110" i="13"/>
  <c r="R1110" i="13"/>
  <c r="S1110" i="13"/>
  <c r="U1110" i="13"/>
  <c r="V1110" i="13"/>
  <c r="P1111" i="13"/>
  <c r="Q1111" i="13"/>
  <c r="R1111" i="13"/>
  <c r="S1111" i="13"/>
  <c r="U1111" i="13"/>
  <c r="V1111" i="13"/>
  <c r="P1112" i="13"/>
  <c r="Q1112" i="13"/>
  <c r="R1112" i="13"/>
  <c r="S1112" i="13"/>
  <c r="U1112" i="13"/>
  <c r="V1112" i="13"/>
  <c r="P1113" i="13"/>
  <c r="Q1113" i="13"/>
  <c r="R1113" i="13"/>
  <c r="S1113" i="13"/>
  <c r="U1113" i="13"/>
  <c r="V1113" i="13"/>
  <c r="P1114" i="13"/>
  <c r="Q1114" i="13"/>
  <c r="R1114" i="13"/>
  <c r="S1114" i="13"/>
  <c r="U1114" i="13"/>
  <c r="V1114" i="13"/>
  <c r="P1115" i="13"/>
  <c r="Q1115" i="13"/>
  <c r="R1115" i="13"/>
  <c r="S1115" i="13"/>
  <c r="U1115" i="13"/>
  <c r="V1115" i="13"/>
  <c r="P1116" i="13"/>
  <c r="Q1116" i="13"/>
  <c r="R1116" i="13"/>
  <c r="S1116" i="13"/>
  <c r="U1116" i="13"/>
  <c r="V1116" i="13"/>
  <c r="P1117" i="13"/>
  <c r="Q1117" i="13"/>
  <c r="R1117" i="13"/>
  <c r="S1117" i="13"/>
  <c r="U1117" i="13"/>
  <c r="V1117" i="13"/>
  <c r="P1118" i="13"/>
  <c r="Q1118" i="13"/>
  <c r="R1118" i="13"/>
  <c r="S1118" i="13"/>
  <c r="U1118" i="13"/>
  <c r="V1118" i="13"/>
  <c r="P1119" i="13"/>
  <c r="Q1119" i="13"/>
  <c r="R1119" i="13"/>
  <c r="S1119" i="13"/>
  <c r="U1119" i="13"/>
  <c r="V1119" i="13"/>
  <c r="P1120" i="13"/>
  <c r="Q1120" i="13"/>
  <c r="R1120" i="13"/>
  <c r="S1120" i="13"/>
  <c r="U1120" i="13"/>
  <c r="V1120" i="13"/>
  <c r="P1121" i="13"/>
  <c r="Q1121" i="13"/>
  <c r="R1121" i="13"/>
  <c r="S1121" i="13"/>
  <c r="U1121" i="13"/>
  <c r="V1121" i="13"/>
  <c r="P1122" i="13"/>
  <c r="Q1122" i="13"/>
  <c r="R1122" i="13"/>
  <c r="S1122" i="13"/>
  <c r="U1122" i="13"/>
  <c r="V1122" i="13"/>
  <c r="P1123" i="13"/>
  <c r="Q1123" i="13"/>
  <c r="R1123" i="13"/>
  <c r="S1123" i="13"/>
  <c r="U1123" i="13"/>
  <c r="V1123" i="13"/>
  <c r="P1124" i="13"/>
  <c r="Q1124" i="13"/>
  <c r="R1124" i="13"/>
  <c r="S1124" i="13"/>
  <c r="U1124" i="13"/>
  <c r="V1124" i="13"/>
  <c r="P1125" i="13"/>
  <c r="Q1125" i="13"/>
  <c r="R1125" i="13"/>
  <c r="S1125" i="13"/>
  <c r="U1125" i="13"/>
  <c r="V1125" i="13"/>
  <c r="P1126" i="13"/>
  <c r="Q1126" i="13"/>
  <c r="R1126" i="13"/>
  <c r="S1126" i="13"/>
  <c r="U1126" i="13"/>
  <c r="V1126" i="13"/>
  <c r="P1127" i="13"/>
  <c r="Q1127" i="13"/>
  <c r="R1127" i="13"/>
  <c r="S1127" i="13"/>
  <c r="U1127" i="13"/>
  <c r="V1127" i="13"/>
  <c r="P1128" i="13"/>
  <c r="Q1128" i="13"/>
  <c r="R1128" i="13"/>
  <c r="S1128" i="13"/>
  <c r="U1128" i="13"/>
  <c r="V1128" i="13"/>
  <c r="P1129" i="13"/>
  <c r="Q1129" i="13"/>
  <c r="R1129" i="13"/>
  <c r="S1129" i="13"/>
  <c r="U1129" i="13"/>
  <c r="V1129" i="13"/>
  <c r="P1130" i="13"/>
  <c r="Q1130" i="13"/>
  <c r="R1130" i="13"/>
  <c r="S1130" i="13"/>
  <c r="U1130" i="13"/>
  <c r="V1130" i="13"/>
  <c r="P1131" i="13"/>
  <c r="Q1131" i="13"/>
  <c r="R1131" i="13"/>
  <c r="S1131" i="13"/>
  <c r="U1131" i="13"/>
  <c r="V1131" i="13"/>
  <c r="P1132" i="13"/>
  <c r="Q1132" i="13"/>
  <c r="R1132" i="13"/>
  <c r="S1132" i="13"/>
  <c r="U1132" i="13"/>
  <c r="V1132" i="13"/>
  <c r="P1133" i="13"/>
  <c r="Q1133" i="13"/>
  <c r="R1133" i="13"/>
  <c r="S1133" i="13"/>
  <c r="U1133" i="13"/>
  <c r="V1133" i="13"/>
  <c r="P1134" i="13"/>
  <c r="Q1134" i="13"/>
  <c r="R1134" i="13"/>
  <c r="S1134" i="13"/>
  <c r="U1134" i="13"/>
  <c r="V1134" i="13"/>
  <c r="P1135" i="13"/>
  <c r="Q1135" i="13"/>
  <c r="R1135" i="13"/>
  <c r="S1135" i="13"/>
  <c r="U1135" i="13"/>
  <c r="V1135" i="13"/>
  <c r="P1136" i="13"/>
  <c r="Q1136" i="13"/>
  <c r="R1136" i="13"/>
  <c r="S1136" i="13"/>
  <c r="U1136" i="13"/>
  <c r="V1136" i="13"/>
  <c r="P1137" i="13"/>
  <c r="Q1137" i="13"/>
  <c r="R1137" i="13"/>
  <c r="S1137" i="13"/>
  <c r="U1137" i="13"/>
  <c r="V1137" i="13"/>
  <c r="P1138" i="13"/>
  <c r="Q1138" i="13"/>
  <c r="R1138" i="13"/>
  <c r="S1138" i="13"/>
  <c r="U1138" i="13"/>
  <c r="V1138" i="13"/>
  <c r="P1139" i="13"/>
  <c r="Q1139" i="13"/>
  <c r="R1139" i="13"/>
  <c r="S1139" i="13"/>
  <c r="U1139" i="13"/>
  <c r="V1139" i="13"/>
  <c r="P1140" i="13"/>
  <c r="Q1140" i="13"/>
  <c r="R1140" i="13"/>
  <c r="S1140" i="13"/>
  <c r="U1140" i="13"/>
  <c r="V1140" i="13"/>
  <c r="P1141" i="13"/>
  <c r="Q1141" i="13"/>
  <c r="R1141" i="13"/>
  <c r="S1141" i="13"/>
  <c r="U1141" i="13"/>
  <c r="V1141" i="13"/>
  <c r="P1142" i="13"/>
  <c r="Q1142" i="13"/>
  <c r="R1142" i="13"/>
  <c r="S1142" i="13"/>
  <c r="U1142" i="13"/>
  <c r="V1142" i="13"/>
  <c r="P1143" i="13"/>
  <c r="Q1143" i="13"/>
  <c r="R1143" i="13"/>
  <c r="S1143" i="13"/>
  <c r="U1143" i="13"/>
  <c r="V1143" i="13"/>
  <c r="P1144" i="13"/>
  <c r="Q1144" i="13"/>
  <c r="R1144" i="13"/>
  <c r="S1144" i="13"/>
  <c r="U1144" i="13"/>
  <c r="V1144" i="13"/>
  <c r="P1145" i="13"/>
  <c r="Q1145" i="13"/>
  <c r="R1145" i="13"/>
  <c r="S1145" i="13"/>
  <c r="U1145" i="13"/>
  <c r="V1145" i="13"/>
  <c r="P1146" i="13"/>
  <c r="Q1146" i="13"/>
  <c r="R1146" i="13"/>
  <c r="S1146" i="13"/>
  <c r="U1146" i="13"/>
  <c r="V1146" i="13"/>
  <c r="P1147" i="13"/>
  <c r="Q1147" i="13"/>
  <c r="R1147" i="13"/>
  <c r="S1147" i="13"/>
  <c r="U1147" i="13"/>
  <c r="V1147" i="13"/>
  <c r="P1148" i="13"/>
  <c r="Q1148" i="13"/>
  <c r="R1148" i="13"/>
  <c r="S1148" i="13"/>
  <c r="U1148" i="13"/>
  <c r="V1148" i="13"/>
  <c r="P1149" i="13"/>
  <c r="Q1149" i="13"/>
  <c r="R1149" i="13"/>
  <c r="S1149" i="13"/>
  <c r="U1149" i="13"/>
  <c r="V1149" i="13"/>
  <c r="P1150" i="13"/>
  <c r="Q1150" i="13"/>
  <c r="R1150" i="13"/>
  <c r="S1150" i="13"/>
  <c r="U1150" i="13"/>
  <c r="V1150" i="13"/>
  <c r="P1151" i="13"/>
  <c r="Q1151" i="13"/>
  <c r="R1151" i="13"/>
  <c r="S1151" i="13"/>
  <c r="U1151" i="13"/>
  <c r="V1151" i="13"/>
  <c r="P1152" i="13"/>
  <c r="Q1152" i="13"/>
  <c r="R1152" i="13"/>
  <c r="S1152" i="13"/>
  <c r="U1152" i="13"/>
  <c r="V1152" i="13"/>
  <c r="P1153" i="13"/>
  <c r="Q1153" i="13"/>
  <c r="R1153" i="13"/>
  <c r="S1153" i="13"/>
  <c r="U1153" i="13"/>
  <c r="V1153" i="13"/>
  <c r="P1154" i="13"/>
  <c r="Q1154" i="13"/>
  <c r="R1154" i="13"/>
  <c r="S1154" i="13"/>
  <c r="U1154" i="13"/>
  <c r="V1154" i="13"/>
  <c r="P1155" i="13"/>
  <c r="Q1155" i="13"/>
  <c r="R1155" i="13"/>
  <c r="S1155" i="13"/>
  <c r="U1155" i="13"/>
  <c r="V1155" i="13"/>
  <c r="P1156" i="13"/>
  <c r="Q1156" i="13"/>
  <c r="R1156" i="13"/>
  <c r="S1156" i="13"/>
  <c r="U1156" i="13"/>
  <c r="V1156" i="13"/>
  <c r="P1157" i="13"/>
  <c r="Q1157" i="13"/>
  <c r="R1157" i="13"/>
  <c r="S1157" i="13"/>
  <c r="U1157" i="13"/>
  <c r="V1157" i="13"/>
  <c r="P1158" i="13"/>
  <c r="Q1158" i="13"/>
  <c r="R1158" i="13"/>
  <c r="S1158" i="13"/>
  <c r="U1158" i="13"/>
  <c r="V1158" i="13"/>
  <c r="P1159" i="13"/>
  <c r="Q1159" i="13"/>
  <c r="R1159" i="13"/>
  <c r="S1159" i="13"/>
  <c r="U1159" i="13"/>
  <c r="V1159" i="13"/>
  <c r="P1160" i="13"/>
  <c r="Q1160" i="13"/>
  <c r="R1160" i="13"/>
  <c r="S1160" i="13"/>
  <c r="U1160" i="13"/>
  <c r="V1160" i="13"/>
  <c r="P1161" i="13"/>
  <c r="Q1161" i="13"/>
  <c r="R1161" i="13"/>
  <c r="S1161" i="13"/>
  <c r="U1161" i="13"/>
  <c r="V1161" i="13"/>
  <c r="P1162" i="13"/>
  <c r="Q1162" i="13"/>
  <c r="R1162" i="13"/>
  <c r="S1162" i="13"/>
  <c r="U1162" i="13"/>
  <c r="V1162" i="13"/>
  <c r="P1163" i="13"/>
  <c r="Q1163" i="13"/>
  <c r="R1163" i="13"/>
  <c r="S1163" i="13"/>
  <c r="U1163" i="13"/>
  <c r="V1163" i="13"/>
  <c r="P1164" i="13"/>
  <c r="Q1164" i="13"/>
  <c r="R1164" i="13"/>
  <c r="S1164" i="13"/>
  <c r="U1164" i="13"/>
  <c r="V1164" i="13"/>
  <c r="P1165" i="13"/>
  <c r="Q1165" i="13"/>
  <c r="R1165" i="13"/>
  <c r="S1165" i="13"/>
  <c r="U1165" i="13"/>
  <c r="V1165" i="13"/>
  <c r="P1166" i="13"/>
  <c r="Q1166" i="13"/>
  <c r="R1166" i="13"/>
  <c r="S1166" i="13"/>
  <c r="U1166" i="13"/>
  <c r="V1166" i="13"/>
  <c r="P1167" i="13"/>
  <c r="Q1167" i="13"/>
  <c r="R1167" i="13"/>
  <c r="S1167" i="13"/>
  <c r="U1167" i="13"/>
  <c r="V1167" i="13"/>
  <c r="P1168" i="13"/>
  <c r="Q1168" i="13"/>
  <c r="R1168" i="13"/>
  <c r="S1168" i="13"/>
  <c r="U1168" i="13"/>
  <c r="V1168" i="13"/>
  <c r="P1169" i="13"/>
  <c r="Q1169" i="13"/>
  <c r="R1169" i="13"/>
  <c r="S1169" i="13"/>
  <c r="U1169" i="13"/>
  <c r="V1169" i="13"/>
  <c r="P1170" i="13"/>
  <c r="Q1170" i="13"/>
  <c r="R1170" i="13"/>
  <c r="S1170" i="13"/>
  <c r="U1170" i="13"/>
  <c r="V1170" i="13"/>
  <c r="P1171" i="13"/>
  <c r="Q1171" i="13"/>
  <c r="R1171" i="13"/>
  <c r="S1171" i="13"/>
  <c r="U1171" i="13"/>
  <c r="V1171" i="13"/>
  <c r="P1172" i="13"/>
  <c r="Q1172" i="13"/>
  <c r="R1172" i="13"/>
  <c r="S1172" i="13"/>
  <c r="U1172" i="13"/>
  <c r="V1172" i="13"/>
  <c r="P1173" i="13"/>
  <c r="Q1173" i="13"/>
  <c r="R1173" i="13"/>
  <c r="S1173" i="13"/>
  <c r="U1173" i="13"/>
  <c r="V1173" i="13"/>
  <c r="P1174" i="13"/>
  <c r="Q1174" i="13"/>
  <c r="R1174" i="13"/>
  <c r="S1174" i="13"/>
  <c r="U1174" i="13"/>
  <c r="V1174" i="13"/>
  <c r="P1175" i="13"/>
  <c r="Q1175" i="13"/>
  <c r="R1175" i="13"/>
  <c r="S1175" i="13"/>
  <c r="U1175" i="13"/>
  <c r="V1175" i="13"/>
  <c r="P1176" i="13"/>
  <c r="Q1176" i="13"/>
  <c r="R1176" i="13"/>
  <c r="S1176" i="13"/>
  <c r="U1176" i="13"/>
  <c r="V1176" i="13"/>
  <c r="P1177" i="13"/>
  <c r="Q1177" i="13"/>
  <c r="R1177" i="13"/>
  <c r="S1177" i="13"/>
  <c r="U1177" i="13"/>
  <c r="V1177" i="13"/>
  <c r="P1178" i="13"/>
  <c r="Q1178" i="13"/>
  <c r="R1178" i="13"/>
  <c r="S1178" i="13"/>
  <c r="U1178" i="13"/>
  <c r="V1178" i="13"/>
  <c r="P1179" i="13"/>
  <c r="Q1179" i="13"/>
  <c r="R1179" i="13"/>
  <c r="S1179" i="13"/>
  <c r="U1179" i="13"/>
  <c r="V1179" i="13"/>
  <c r="P1180" i="13"/>
  <c r="Q1180" i="13"/>
  <c r="R1180" i="13"/>
  <c r="S1180" i="13"/>
  <c r="U1180" i="13"/>
  <c r="V1180" i="13"/>
  <c r="P1181" i="13"/>
  <c r="Q1181" i="13"/>
  <c r="R1181" i="13"/>
  <c r="S1181" i="13"/>
  <c r="U1181" i="13"/>
  <c r="V1181" i="13"/>
  <c r="P1182" i="13"/>
  <c r="Q1182" i="13"/>
  <c r="R1182" i="13"/>
  <c r="S1182" i="13"/>
  <c r="U1182" i="13"/>
  <c r="V1182" i="13"/>
  <c r="P1183" i="13"/>
  <c r="Q1183" i="13"/>
  <c r="R1183" i="13"/>
  <c r="S1183" i="13"/>
  <c r="U1183" i="13"/>
  <c r="V1183" i="13"/>
  <c r="P1184" i="13"/>
  <c r="Q1184" i="13"/>
  <c r="R1184" i="13"/>
  <c r="S1184" i="13"/>
  <c r="U1184" i="13"/>
  <c r="V1184" i="13"/>
  <c r="P1185" i="13"/>
  <c r="Q1185" i="13"/>
  <c r="R1185" i="13"/>
  <c r="S1185" i="13"/>
  <c r="U1185" i="13"/>
  <c r="V1185" i="13"/>
  <c r="P1186" i="13"/>
  <c r="Q1186" i="13"/>
  <c r="R1186" i="13"/>
  <c r="S1186" i="13"/>
  <c r="U1186" i="13"/>
  <c r="V1186" i="13"/>
  <c r="P1187" i="13"/>
  <c r="Q1187" i="13"/>
  <c r="R1187" i="13"/>
  <c r="S1187" i="13"/>
  <c r="U1187" i="13"/>
  <c r="V1187" i="13"/>
  <c r="P1188" i="13"/>
  <c r="Q1188" i="13"/>
  <c r="R1188" i="13"/>
  <c r="S1188" i="13"/>
  <c r="U1188" i="13"/>
  <c r="V1188" i="13"/>
  <c r="P1189" i="13"/>
  <c r="Q1189" i="13"/>
  <c r="R1189" i="13"/>
  <c r="S1189" i="13"/>
  <c r="U1189" i="13"/>
  <c r="V1189" i="13"/>
  <c r="P1190" i="13"/>
  <c r="Q1190" i="13"/>
  <c r="R1190" i="13"/>
  <c r="S1190" i="13"/>
  <c r="U1190" i="13"/>
  <c r="V1190" i="13"/>
  <c r="P1191" i="13"/>
  <c r="Q1191" i="13"/>
  <c r="R1191" i="13"/>
  <c r="S1191" i="13"/>
  <c r="U1191" i="13"/>
  <c r="V1191" i="13"/>
  <c r="P1192" i="13"/>
  <c r="Q1192" i="13"/>
  <c r="R1192" i="13"/>
  <c r="S1192" i="13"/>
  <c r="U1192" i="13"/>
  <c r="V1192" i="13"/>
  <c r="P1193" i="13"/>
  <c r="Q1193" i="13"/>
  <c r="R1193" i="13"/>
  <c r="S1193" i="13"/>
  <c r="U1193" i="13"/>
  <c r="V1193" i="13"/>
  <c r="P1194" i="13"/>
  <c r="Q1194" i="13"/>
  <c r="R1194" i="13"/>
  <c r="S1194" i="13"/>
  <c r="U1194" i="13"/>
  <c r="V1194" i="13"/>
  <c r="P1195" i="13"/>
  <c r="Q1195" i="13"/>
  <c r="R1195" i="13"/>
  <c r="S1195" i="13"/>
  <c r="U1195" i="13"/>
  <c r="V1195" i="13"/>
  <c r="P1196" i="13"/>
  <c r="Q1196" i="13"/>
  <c r="R1196" i="13"/>
  <c r="S1196" i="13"/>
  <c r="U1196" i="13"/>
  <c r="V1196" i="13"/>
  <c r="P1197" i="13"/>
  <c r="Q1197" i="13"/>
  <c r="R1197" i="13"/>
  <c r="S1197" i="13"/>
  <c r="U1197" i="13"/>
  <c r="V1197" i="13"/>
  <c r="P1198" i="13"/>
  <c r="Q1198" i="13"/>
  <c r="R1198" i="13"/>
  <c r="S1198" i="13"/>
  <c r="U1198" i="13"/>
  <c r="V1198" i="13"/>
  <c r="P1199" i="13"/>
  <c r="Q1199" i="13"/>
  <c r="R1199" i="13"/>
  <c r="S1199" i="13"/>
  <c r="U1199" i="13"/>
  <c r="V1199" i="13"/>
  <c r="P1200" i="13"/>
  <c r="Q1200" i="13"/>
  <c r="R1200" i="13"/>
  <c r="S1200" i="13"/>
  <c r="U1200" i="13"/>
  <c r="V1200" i="13"/>
  <c r="P1201" i="13"/>
  <c r="Q1201" i="13"/>
  <c r="R1201" i="13"/>
  <c r="S1201" i="13"/>
  <c r="U1201" i="13"/>
  <c r="V1201" i="13"/>
  <c r="P1202" i="13"/>
  <c r="Q1202" i="13"/>
  <c r="R1202" i="13"/>
  <c r="S1202" i="13"/>
  <c r="U1202" i="13"/>
  <c r="V1202" i="13"/>
  <c r="P1203" i="13"/>
  <c r="Q1203" i="13"/>
  <c r="R1203" i="13"/>
  <c r="S1203" i="13"/>
  <c r="U1203" i="13"/>
  <c r="V1203" i="13"/>
  <c r="P1204" i="13"/>
  <c r="Q1204" i="13"/>
  <c r="R1204" i="13"/>
  <c r="S1204" i="13"/>
  <c r="U1204" i="13"/>
  <c r="V1204" i="13"/>
  <c r="P1205" i="13"/>
  <c r="Q1205" i="13"/>
  <c r="R1205" i="13"/>
  <c r="S1205" i="13"/>
  <c r="U1205" i="13"/>
  <c r="V1205" i="13"/>
  <c r="P1206" i="13"/>
  <c r="Q1206" i="13"/>
  <c r="R1206" i="13"/>
  <c r="S1206" i="13"/>
  <c r="U1206" i="13"/>
  <c r="V1206" i="13"/>
  <c r="P1207" i="13"/>
  <c r="Q1207" i="13"/>
  <c r="R1207" i="13"/>
  <c r="S1207" i="13"/>
  <c r="U1207" i="13"/>
  <c r="V1207" i="13"/>
  <c r="P1208" i="13"/>
  <c r="Q1208" i="13"/>
  <c r="R1208" i="13"/>
  <c r="S1208" i="13"/>
  <c r="U1208" i="13"/>
  <c r="V1208" i="13"/>
  <c r="P1209" i="13"/>
  <c r="Q1209" i="13"/>
  <c r="R1209" i="13"/>
  <c r="S1209" i="13"/>
  <c r="U1209" i="13"/>
  <c r="V1209" i="13"/>
  <c r="P1210" i="13"/>
  <c r="Q1210" i="13"/>
  <c r="R1210" i="13"/>
  <c r="S1210" i="13"/>
  <c r="U1210" i="13"/>
  <c r="V1210" i="13"/>
  <c r="P1211" i="13"/>
  <c r="Q1211" i="13"/>
  <c r="R1211" i="13"/>
  <c r="S1211" i="13"/>
  <c r="U1211" i="13"/>
  <c r="V1211" i="13"/>
  <c r="P1212" i="13"/>
  <c r="Q1212" i="13"/>
  <c r="R1212" i="13"/>
  <c r="S1212" i="13"/>
  <c r="U1212" i="13"/>
  <c r="V1212" i="13"/>
  <c r="P1213" i="13"/>
  <c r="Q1213" i="13"/>
  <c r="R1213" i="13"/>
  <c r="S1213" i="13"/>
  <c r="U1213" i="13"/>
  <c r="V1213" i="13"/>
  <c r="P1214" i="13"/>
  <c r="Q1214" i="13"/>
  <c r="R1214" i="13"/>
  <c r="S1214" i="13"/>
  <c r="U1214" i="13"/>
  <c r="V1214" i="13"/>
  <c r="P1215" i="13"/>
  <c r="Q1215" i="13"/>
  <c r="R1215" i="13"/>
  <c r="S1215" i="13"/>
  <c r="U1215" i="13"/>
  <c r="V1215" i="13"/>
  <c r="P1216" i="13"/>
  <c r="Q1216" i="13"/>
  <c r="R1216" i="13"/>
  <c r="S1216" i="13"/>
  <c r="U1216" i="13"/>
  <c r="V1216" i="13"/>
  <c r="P1217" i="13"/>
  <c r="Q1217" i="13"/>
  <c r="R1217" i="13"/>
  <c r="S1217" i="13"/>
  <c r="U1217" i="13"/>
  <c r="V1217" i="13"/>
  <c r="P1218" i="13"/>
  <c r="Q1218" i="13"/>
  <c r="R1218" i="13"/>
  <c r="S1218" i="13"/>
  <c r="U1218" i="13"/>
  <c r="V1218" i="13"/>
  <c r="P1219" i="13"/>
  <c r="Q1219" i="13"/>
  <c r="R1219" i="13"/>
  <c r="S1219" i="13"/>
  <c r="U1219" i="13"/>
  <c r="V1219" i="13"/>
  <c r="P1220" i="13"/>
  <c r="Q1220" i="13"/>
  <c r="R1220" i="13"/>
  <c r="S1220" i="13"/>
  <c r="U1220" i="13"/>
  <c r="V1220" i="13"/>
  <c r="P1221" i="13"/>
  <c r="Q1221" i="13"/>
  <c r="R1221" i="13"/>
  <c r="S1221" i="13"/>
  <c r="U1221" i="13"/>
  <c r="V1221" i="13"/>
  <c r="P1222" i="13"/>
  <c r="Q1222" i="13"/>
  <c r="R1222" i="13"/>
  <c r="S1222" i="13"/>
  <c r="U1222" i="13"/>
  <c r="V1222" i="13"/>
  <c r="P1223" i="13"/>
  <c r="Q1223" i="13"/>
  <c r="R1223" i="13"/>
  <c r="S1223" i="13"/>
  <c r="U1223" i="13"/>
  <c r="V1223" i="13"/>
  <c r="P1224" i="13"/>
  <c r="Q1224" i="13"/>
  <c r="R1224" i="13"/>
  <c r="S1224" i="13"/>
  <c r="U1224" i="13"/>
  <c r="V1224" i="13"/>
  <c r="P1225" i="13"/>
  <c r="Q1225" i="13"/>
  <c r="R1225" i="13"/>
  <c r="S1225" i="13"/>
  <c r="U1225" i="13"/>
  <c r="V1225" i="13"/>
  <c r="P1226" i="13"/>
  <c r="Q1226" i="13"/>
  <c r="R1226" i="13"/>
  <c r="S1226" i="13"/>
  <c r="U1226" i="13"/>
  <c r="V1226" i="13"/>
  <c r="P1227" i="13"/>
  <c r="Q1227" i="13"/>
  <c r="R1227" i="13"/>
  <c r="S1227" i="13"/>
  <c r="U1227" i="13"/>
  <c r="V1227" i="13"/>
  <c r="P1228" i="13"/>
  <c r="Q1228" i="13"/>
  <c r="R1228" i="13"/>
  <c r="S1228" i="13"/>
  <c r="U1228" i="13"/>
  <c r="V1228" i="13"/>
  <c r="P1229" i="13"/>
  <c r="Q1229" i="13"/>
  <c r="R1229" i="13"/>
  <c r="S1229" i="13"/>
  <c r="U1229" i="13"/>
  <c r="V1229" i="13"/>
  <c r="P1230" i="13"/>
  <c r="Q1230" i="13"/>
  <c r="R1230" i="13"/>
  <c r="S1230" i="13"/>
  <c r="U1230" i="13"/>
  <c r="V1230" i="13"/>
  <c r="P1231" i="13"/>
  <c r="Q1231" i="13"/>
  <c r="R1231" i="13"/>
  <c r="S1231" i="13"/>
  <c r="U1231" i="13"/>
  <c r="V1231" i="13"/>
  <c r="P1232" i="13"/>
  <c r="Q1232" i="13"/>
  <c r="R1232" i="13"/>
  <c r="S1232" i="13"/>
  <c r="U1232" i="13"/>
  <c r="V1232" i="13"/>
  <c r="P1233" i="13"/>
  <c r="Q1233" i="13"/>
  <c r="R1233" i="13"/>
  <c r="S1233" i="13"/>
  <c r="U1233" i="13"/>
  <c r="V1233" i="13"/>
  <c r="P1234" i="13"/>
  <c r="Q1234" i="13"/>
  <c r="R1234" i="13"/>
  <c r="S1234" i="13"/>
  <c r="U1234" i="13"/>
  <c r="V1234" i="13"/>
  <c r="P1235" i="13"/>
  <c r="Q1235" i="13"/>
  <c r="R1235" i="13"/>
  <c r="S1235" i="13"/>
  <c r="U1235" i="13"/>
  <c r="V1235" i="13"/>
  <c r="P1236" i="13"/>
  <c r="Q1236" i="13"/>
  <c r="R1236" i="13"/>
  <c r="S1236" i="13"/>
  <c r="U1236" i="13"/>
  <c r="V1236" i="13"/>
  <c r="P1237" i="13"/>
  <c r="Q1237" i="13"/>
  <c r="R1237" i="13"/>
  <c r="S1237" i="13"/>
  <c r="U1237" i="13"/>
  <c r="V1237" i="13"/>
  <c r="P1238" i="13"/>
  <c r="Q1238" i="13"/>
  <c r="R1238" i="13"/>
  <c r="S1238" i="13"/>
  <c r="U1238" i="13"/>
  <c r="V1238" i="13"/>
  <c r="P1239" i="13"/>
  <c r="Q1239" i="13"/>
  <c r="R1239" i="13"/>
  <c r="S1239" i="13"/>
  <c r="U1239" i="13"/>
  <c r="V1239" i="13"/>
  <c r="P1240" i="13"/>
  <c r="Q1240" i="13"/>
  <c r="R1240" i="13"/>
  <c r="S1240" i="13"/>
  <c r="U1240" i="13"/>
  <c r="V1240" i="13"/>
  <c r="P1241" i="13"/>
  <c r="Q1241" i="13"/>
  <c r="R1241" i="13"/>
  <c r="S1241" i="13"/>
  <c r="U1241" i="13"/>
  <c r="V1241" i="13"/>
  <c r="P1242" i="13"/>
  <c r="Q1242" i="13"/>
  <c r="R1242" i="13"/>
  <c r="S1242" i="13"/>
  <c r="U1242" i="13"/>
  <c r="V1242" i="13"/>
  <c r="P1243" i="13"/>
  <c r="Q1243" i="13"/>
  <c r="R1243" i="13"/>
  <c r="S1243" i="13"/>
  <c r="U1243" i="13"/>
  <c r="V1243" i="13"/>
  <c r="P1244" i="13"/>
  <c r="Q1244" i="13"/>
  <c r="R1244" i="13"/>
  <c r="S1244" i="13"/>
  <c r="U1244" i="13"/>
  <c r="V1244" i="13"/>
  <c r="P1245" i="13"/>
  <c r="Q1245" i="13"/>
  <c r="R1245" i="13"/>
  <c r="S1245" i="13"/>
  <c r="U1245" i="13"/>
  <c r="V1245" i="13"/>
  <c r="P1246" i="13"/>
  <c r="Q1246" i="13"/>
  <c r="R1246" i="13"/>
  <c r="S1246" i="13"/>
  <c r="U1246" i="13"/>
  <c r="V1246" i="13"/>
  <c r="P1247" i="13"/>
  <c r="Q1247" i="13"/>
  <c r="R1247" i="13"/>
  <c r="S1247" i="13"/>
  <c r="U1247" i="13"/>
  <c r="V1247" i="13"/>
  <c r="P1248" i="13"/>
  <c r="Q1248" i="13"/>
  <c r="R1248" i="13"/>
  <c r="S1248" i="13"/>
  <c r="U1248" i="13"/>
  <c r="V1248" i="13"/>
  <c r="P1249" i="13"/>
  <c r="Q1249" i="13"/>
  <c r="R1249" i="13"/>
  <c r="S1249" i="13"/>
  <c r="U1249" i="13"/>
  <c r="V1249" i="13"/>
  <c r="P1250" i="13"/>
  <c r="Q1250" i="13"/>
  <c r="R1250" i="13"/>
  <c r="S1250" i="13"/>
  <c r="U1250" i="13"/>
  <c r="V1250" i="13"/>
  <c r="P1251" i="13"/>
  <c r="Q1251" i="13"/>
  <c r="R1251" i="13"/>
  <c r="S1251" i="13"/>
  <c r="U1251" i="13"/>
  <c r="V1251" i="13"/>
  <c r="P1252" i="13"/>
  <c r="Q1252" i="13"/>
  <c r="R1252" i="13"/>
  <c r="S1252" i="13"/>
  <c r="U1252" i="13"/>
  <c r="V1252" i="13"/>
  <c r="P1253" i="13"/>
  <c r="Q1253" i="13"/>
  <c r="R1253" i="13"/>
  <c r="S1253" i="13"/>
  <c r="U1253" i="13"/>
  <c r="V1253" i="13"/>
  <c r="P1254" i="13"/>
  <c r="Q1254" i="13"/>
  <c r="R1254" i="13"/>
  <c r="S1254" i="13"/>
  <c r="U1254" i="13"/>
  <c r="V1254" i="13"/>
  <c r="P1255" i="13"/>
  <c r="Q1255" i="13"/>
  <c r="R1255" i="13"/>
  <c r="S1255" i="13"/>
  <c r="U1255" i="13"/>
  <c r="V1255" i="13"/>
  <c r="P1256" i="13"/>
  <c r="Q1256" i="13"/>
  <c r="R1256" i="13"/>
  <c r="S1256" i="13"/>
  <c r="U1256" i="13"/>
  <c r="V1256" i="13"/>
  <c r="P1257" i="13"/>
  <c r="Q1257" i="13"/>
  <c r="R1257" i="13"/>
  <c r="S1257" i="13"/>
  <c r="U1257" i="13"/>
  <c r="V1257" i="13"/>
  <c r="P1258" i="13"/>
  <c r="Q1258" i="13"/>
  <c r="R1258" i="13"/>
  <c r="S1258" i="13"/>
  <c r="U1258" i="13"/>
  <c r="V1258" i="13"/>
  <c r="P1259" i="13"/>
  <c r="Q1259" i="13"/>
  <c r="R1259" i="13"/>
  <c r="S1259" i="13"/>
  <c r="U1259" i="13"/>
  <c r="V1259" i="13"/>
  <c r="P1260" i="13"/>
  <c r="Q1260" i="13"/>
  <c r="R1260" i="13"/>
  <c r="S1260" i="13"/>
  <c r="U1260" i="13"/>
  <c r="V1260" i="13"/>
  <c r="P1261" i="13"/>
  <c r="Q1261" i="13"/>
  <c r="R1261" i="13"/>
  <c r="S1261" i="13"/>
  <c r="U1261" i="13"/>
  <c r="V1261" i="13"/>
  <c r="P1262" i="13"/>
  <c r="Q1262" i="13"/>
  <c r="R1262" i="13"/>
  <c r="S1262" i="13"/>
  <c r="U1262" i="13"/>
  <c r="V1262" i="13"/>
  <c r="P1263" i="13"/>
  <c r="Q1263" i="13"/>
  <c r="R1263" i="13"/>
  <c r="S1263" i="13"/>
  <c r="U1263" i="13"/>
  <c r="V1263" i="13"/>
  <c r="P1264" i="13"/>
  <c r="Q1264" i="13"/>
  <c r="R1264" i="13"/>
  <c r="S1264" i="13"/>
  <c r="U1264" i="13"/>
  <c r="V1264" i="13"/>
  <c r="P1265" i="13"/>
  <c r="Q1265" i="13"/>
  <c r="R1265" i="13"/>
  <c r="S1265" i="13"/>
  <c r="U1265" i="13"/>
  <c r="V1265" i="13"/>
  <c r="P1266" i="13"/>
  <c r="Q1266" i="13"/>
  <c r="R1266" i="13"/>
  <c r="S1266" i="13"/>
  <c r="U1266" i="13"/>
  <c r="V1266" i="13"/>
  <c r="P1267" i="13"/>
  <c r="Q1267" i="13"/>
  <c r="R1267" i="13"/>
  <c r="S1267" i="13"/>
  <c r="U1267" i="13"/>
  <c r="V1267" i="13"/>
  <c r="P1268" i="13"/>
  <c r="Q1268" i="13"/>
  <c r="R1268" i="13"/>
  <c r="S1268" i="13"/>
  <c r="U1268" i="13"/>
  <c r="V1268" i="13"/>
  <c r="P1269" i="13"/>
  <c r="Q1269" i="13"/>
  <c r="R1269" i="13"/>
  <c r="S1269" i="13"/>
  <c r="U1269" i="13"/>
  <c r="V1269" i="13"/>
  <c r="P1270" i="13"/>
  <c r="Q1270" i="13"/>
  <c r="R1270" i="13"/>
  <c r="S1270" i="13"/>
  <c r="U1270" i="13"/>
  <c r="V1270" i="13"/>
  <c r="P1271" i="13"/>
  <c r="Q1271" i="13"/>
  <c r="R1271" i="13"/>
  <c r="S1271" i="13"/>
  <c r="U1271" i="13"/>
  <c r="V1271" i="13"/>
  <c r="P1272" i="13"/>
  <c r="Q1272" i="13"/>
  <c r="R1272" i="13"/>
  <c r="S1272" i="13"/>
  <c r="U1272" i="13"/>
  <c r="V1272" i="13"/>
  <c r="P1273" i="13"/>
  <c r="Q1273" i="13"/>
  <c r="R1273" i="13"/>
  <c r="S1273" i="13"/>
  <c r="U1273" i="13"/>
  <c r="V1273" i="13"/>
  <c r="P1274" i="13"/>
  <c r="Q1274" i="13"/>
  <c r="R1274" i="13"/>
  <c r="S1274" i="13"/>
  <c r="U1274" i="13"/>
  <c r="V1274" i="13"/>
  <c r="P1275" i="13"/>
  <c r="Q1275" i="13"/>
  <c r="R1275" i="13"/>
  <c r="S1275" i="13"/>
  <c r="U1275" i="13"/>
  <c r="V1275" i="13"/>
  <c r="P1276" i="13"/>
  <c r="Q1276" i="13"/>
  <c r="R1276" i="13"/>
  <c r="S1276" i="13"/>
  <c r="U1276" i="13"/>
  <c r="V1276" i="13"/>
  <c r="P1277" i="13"/>
  <c r="Q1277" i="13"/>
  <c r="R1277" i="13"/>
  <c r="S1277" i="13"/>
  <c r="U1277" i="13"/>
  <c r="V1277" i="13"/>
  <c r="P1278" i="13"/>
  <c r="Q1278" i="13"/>
  <c r="R1278" i="13"/>
  <c r="S1278" i="13"/>
  <c r="U1278" i="13"/>
  <c r="V1278" i="13"/>
  <c r="P1279" i="13"/>
  <c r="Q1279" i="13"/>
  <c r="R1279" i="13"/>
  <c r="S1279" i="13"/>
  <c r="U1279" i="13"/>
  <c r="V1279" i="13"/>
  <c r="P1280" i="13"/>
  <c r="Q1280" i="13"/>
  <c r="R1280" i="13"/>
  <c r="S1280" i="13"/>
  <c r="U1280" i="13"/>
  <c r="V1280" i="13"/>
  <c r="P1281" i="13"/>
  <c r="Q1281" i="13"/>
  <c r="R1281" i="13"/>
  <c r="S1281" i="13"/>
  <c r="U1281" i="13"/>
  <c r="V1281" i="13"/>
  <c r="P1282" i="13"/>
  <c r="Q1282" i="13"/>
  <c r="R1282" i="13"/>
  <c r="S1282" i="13"/>
  <c r="U1282" i="13"/>
  <c r="V1282" i="13"/>
  <c r="P1283" i="13"/>
  <c r="Q1283" i="13"/>
  <c r="R1283" i="13"/>
  <c r="S1283" i="13"/>
  <c r="U1283" i="13"/>
  <c r="V1283" i="13"/>
  <c r="P1284" i="13"/>
  <c r="Q1284" i="13"/>
  <c r="R1284" i="13"/>
  <c r="S1284" i="13"/>
  <c r="U1284" i="13"/>
  <c r="V1284" i="13"/>
  <c r="P1285" i="13"/>
  <c r="Q1285" i="13"/>
  <c r="R1285" i="13"/>
  <c r="S1285" i="13"/>
  <c r="U1285" i="13"/>
  <c r="V1285" i="13"/>
  <c r="P1286" i="13"/>
  <c r="Q1286" i="13"/>
  <c r="R1286" i="13"/>
  <c r="S1286" i="13"/>
  <c r="U1286" i="13"/>
  <c r="V1286" i="13"/>
  <c r="P1287" i="13"/>
  <c r="Q1287" i="13"/>
  <c r="R1287" i="13"/>
  <c r="S1287" i="13"/>
  <c r="U1287" i="13"/>
  <c r="V1287" i="13"/>
  <c r="P1288" i="13"/>
  <c r="Q1288" i="13"/>
  <c r="R1288" i="13"/>
  <c r="S1288" i="13"/>
  <c r="U1288" i="13"/>
  <c r="V1288" i="13"/>
  <c r="P1289" i="13"/>
  <c r="Q1289" i="13"/>
  <c r="R1289" i="13"/>
  <c r="S1289" i="13"/>
  <c r="U1289" i="13"/>
  <c r="V1289" i="13"/>
  <c r="P1290" i="13"/>
  <c r="Q1290" i="13"/>
  <c r="R1290" i="13"/>
  <c r="S1290" i="13"/>
  <c r="U1290" i="13"/>
  <c r="V1290" i="13"/>
  <c r="P1291" i="13"/>
  <c r="Q1291" i="13"/>
  <c r="R1291" i="13"/>
  <c r="S1291" i="13"/>
  <c r="U1291" i="13"/>
  <c r="V1291" i="13"/>
  <c r="P1292" i="13"/>
  <c r="Q1292" i="13"/>
  <c r="R1292" i="13"/>
  <c r="S1292" i="13"/>
  <c r="U1292" i="13"/>
  <c r="V1292" i="13"/>
  <c r="P1293" i="13"/>
  <c r="Q1293" i="13"/>
  <c r="R1293" i="13"/>
  <c r="S1293" i="13"/>
  <c r="U1293" i="13"/>
  <c r="V1293" i="13"/>
  <c r="P1294" i="13"/>
  <c r="Q1294" i="13"/>
  <c r="R1294" i="13"/>
  <c r="S1294" i="13"/>
  <c r="U1294" i="13"/>
  <c r="V1294" i="13"/>
  <c r="P1295" i="13"/>
  <c r="Q1295" i="13"/>
  <c r="R1295" i="13"/>
  <c r="S1295" i="13"/>
  <c r="U1295" i="13"/>
  <c r="V1295" i="13"/>
  <c r="P1296" i="13"/>
  <c r="Q1296" i="13"/>
  <c r="R1296" i="13"/>
  <c r="S1296" i="13"/>
  <c r="U1296" i="13"/>
  <c r="V1296" i="13"/>
  <c r="P1297" i="13"/>
  <c r="Q1297" i="13"/>
  <c r="R1297" i="13"/>
  <c r="S1297" i="13"/>
  <c r="U1297" i="13"/>
  <c r="V1297" i="13"/>
  <c r="P1298" i="13"/>
  <c r="Q1298" i="13"/>
  <c r="R1298" i="13"/>
  <c r="S1298" i="13"/>
  <c r="U1298" i="13"/>
  <c r="V1298" i="13"/>
  <c r="P1299" i="13"/>
  <c r="Q1299" i="13"/>
  <c r="R1299" i="13"/>
  <c r="S1299" i="13"/>
  <c r="U1299" i="13"/>
  <c r="V1299" i="13"/>
  <c r="P1300" i="13"/>
  <c r="Q1300" i="13"/>
  <c r="R1300" i="13"/>
  <c r="S1300" i="13"/>
  <c r="U1300" i="13"/>
  <c r="V1300" i="13"/>
  <c r="P1301" i="13"/>
  <c r="Q1301" i="13"/>
  <c r="R1301" i="13"/>
  <c r="S1301" i="13"/>
  <c r="U1301" i="13"/>
  <c r="V1301" i="13"/>
  <c r="P1302" i="13"/>
  <c r="Q1302" i="13"/>
  <c r="R1302" i="13"/>
  <c r="S1302" i="13"/>
  <c r="U1302" i="13"/>
  <c r="V1302" i="13"/>
  <c r="P1303" i="13"/>
  <c r="Q1303" i="13"/>
  <c r="R1303" i="13"/>
  <c r="S1303" i="13"/>
  <c r="U1303" i="13"/>
  <c r="V1303" i="13"/>
  <c r="P1304" i="13"/>
  <c r="Q1304" i="13"/>
  <c r="R1304" i="13"/>
  <c r="S1304" i="13"/>
  <c r="U1304" i="13"/>
  <c r="V1304" i="13"/>
  <c r="P1305" i="13"/>
  <c r="Q1305" i="13"/>
  <c r="R1305" i="13"/>
  <c r="S1305" i="13"/>
  <c r="U1305" i="13"/>
  <c r="V1305" i="13"/>
  <c r="P1306" i="13"/>
  <c r="Q1306" i="13"/>
  <c r="R1306" i="13"/>
  <c r="S1306" i="13"/>
  <c r="U1306" i="13"/>
  <c r="V1306" i="13"/>
  <c r="P1307" i="13"/>
  <c r="Q1307" i="13"/>
  <c r="R1307" i="13"/>
  <c r="S1307" i="13"/>
  <c r="U1307" i="13"/>
  <c r="V1307" i="13"/>
  <c r="P1308" i="13"/>
  <c r="Q1308" i="13"/>
  <c r="R1308" i="13"/>
  <c r="S1308" i="13"/>
  <c r="U1308" i="13"/>
  <c r="V1308" i="13"/>
  <c r="P1309" i="13"/>
  <c r="Q1309" i="13"/>
  <c r="R1309" i="13"/>
  <c r="S1309" i="13"/>
  <c r="U1309" i="13"/>
  <c r="V1309" i="13"/>
  <c r="P1310" i="13"/>
  <c r="Q1310" i="13"/>
  <c r="R1310" i="13"/>
  <c r="S1310" i="13"/>
  <c r="U1310" i="13"/>
  <c r="V1310" i="13"/>
  <c r="P1311" i="13"/>
  <c r="Q1311" i="13"/>
  <c r="R1311" i="13"/>
  <c r="S1311" i="13"/>
  <c r="U1311" i="13"/>
  <c r="V1311" i="13"/>
  <c r="P1312" i="13"/>
  <c r="Q1312" i="13"/>
  <c r="R1312" i="13"/>
  <c r="S1312" i="13"/>
  <c r="U1312" i="13"/>
  <c r="V1312" i="13"/>
  <c r="P1313" i="13"/>
  <c r="Q1313" i="13"/>
  <c r="R1313" i="13"/>
  <c r="S1313" i="13"/>
  <c r="U1313" i="13"/>
  <c r="V1313" i="13"/>
  <c r="P1314" i="13"/>
  <c r="Q1314" i="13"/>
  <c r="R1314" i="13"/>
  <c r="S1314" i="13"/>
  <c r="U1314" i="13"/>
  <c r="V1314" i="13"/>
  <c r="P1315" i="13"/>
  <c r="Q1315" i="13"/>
  <c r="R1315" i="13"/>
  <c r="S1315" i="13"/>
  <c r="U1315" i="13"/>
  <c r="V1315" i="13"/>
  <c r="P1316" i="13"/>
  <c r="Q1316" i="13"/>
  <c r="R1316" i="13"/>
  <c r="S1316" i="13"/>
  <c r="U1316" i="13"/>
  <c r="V1316" i="13"/>
  <c r="P1317" i="13"/>
  <c r="Q1317" i="13"/>
  <c r="R1317" i="13"/>
  <c r="S1317" i="13"/>
  <c r="U1317" i="13"/>
  <c r="V1317" i="13"/>
  <c r="P1318" i="13"/>
  <c r="Q1318" i="13"/>
  <c r="R1318" i="13"/>
  <c r="S1318" i="13"/>
  <c r="U1318" i="13"/>
  <c r="V1318" i="13"/>
  <c r="P1319" i="13"/>
  <c r="Q1319" i="13"/>
  <c r="R1319" i="13"/>
  <c r="S1319" i="13"/>
  <c r="U1319" i="13"/>
  <c r="V1319" i="13"/>
  <c r="P1320" i="13"/>
  <c r="Q1320" i="13"/>
  <c r="R1320" i="13"/>
  <c r="S1320" i="13"/>
  <c r="U1320" i="13"/>
  <c r="V1320" i="13"/>
  <c r="P1321" i="13"/>
  <c r="Q1321" i="13"/>
  <c r="R1321" i="13"/>
  <c r="S1321" i="13"/>
  <c r="U1321" i="13"/>
  <c r="V1321" i="13"/>
  <c r="P1322" i="13"/>
  <c r="Q1322" i="13"/>
  <c r="R1322" i="13"/>
  <c r="S1322" i="13"/>
  <c r="U1322" i="13"/>
  <c r="V1322" i="13"/>
  <c r="P1323" i="13"/>
  <c r="Q1323" i="13"/>
  <c r="R1323" i="13"/>
  <c r="S1323" i="13"/>
  <c r="U1323" i="13"/>
  <c r="V1323" i="13"/>
  <c r="P1324" i="13"/>
  <c r="Q1324" i="13"/>
  <c r="R1324" i="13"/>
  <c r="S1324" i="13"/>
  <c r="U1324" i="13"/>
  <c r="V1324" i="13"/>
  <c r="P1325" i="13"/>
  <c r="Q1325" i="13"/>
  <c r="R1325" i="13"/>
  <c r="S1325" i="13"/>
  <c r="U1325" i="13"/>
  <c r="V1325" i="13"/>
  <c r="P1326" i="13"/>
  <c r="Q1326" i="13"/>
  <c r="R1326" i="13"/>
  <c r="S1326" i="13"/>
  <c r="U1326" i="13"/>
  <c r="V1326" i="13"/>
  <c r="P1327" i="13"/>
  <c r="Q1327" i="13"/>
  <c r="R1327" i="13"/>
  <c r="S1327" i="13"/>
  <c r="U1327" i="13"/>
  <c r="V1327" i="13"/>
  <c r="P1328" i="13"/>
  <c r="Q1328" i="13"/>
  <c r="R1328" i="13"/>
  <c r="S1328" i="13"/>
  <c r="U1328" i="13"/>
  <c r="V1328" i="13"/>
  <c r="P1329" i="13"/>
  <c r="Q1329" i="13"/>
  <c r="R1329" i="13"/>
  <c r="S1329" i="13"/>
  <c r="U1329" i="13"/>
  <c r="V1329" i="13"/>
  <c r="P1330" i="13"/>
  <c r="Q1330" i="13"/>
  <c r="R1330" i="13"/>
  <c r="S1330" i="13"/>
  <c r="U1330" i="13"/>
  <c r="V1330" i="13"/>
  <c r="P1331" i="13"/>
  <c r="Q1331" i="13"/>
  <c r="R1331" i="13"/>
  <c r="S1331" i="13"/>
  <c r="U1331" i="13"/>
  <c r="V1331" i="13"/>
  <c r="P1332" i="13"/>
  <c r="Q1332" i="13"/>
  <c r="R1332" i="13"/>
  <c r="S1332" i="13"/>
  <c r="U1332" i="13"/>
  <c r="V1332" i="13"/>
  <c r="P1333" i="13"/>
  <c r="Q1333" i="13"/>
  <c r="R1333" i="13"/>
  <c r="S1333" i="13"/>
  <c r="U1333" i="13"/>
  <c r="V1333" i="13"/>
  <c r="P1334" i="13"/>
  <c r="Q1334" i="13"/>
  <c r="R1334" i="13"/>
  <c r="S1334" i="13"/>
  <c r="U1334" i="13"/>
  <c r="V1334" i="13"/>
  <c r="P1335" i="13"/>
  <c r="Q1335" i="13"/>
  <c r="R1335" i="13"/>
  <c r="S1335" i="13"/>
  <c r="U1335" i="13"/>
  <c r="V1335" i="13"/>
  <c r="P1336" i="13"/>
  <c r="Q1336" i="13"/>
  <c r="R1336" i="13"/>
  <c r="S1336" i="13"/>
  <c r="U1336" i="13"/>
  <c r="V1336" i="13"/>
  <c r="P1337" i="13"/>
  <c r="Q1337" i="13"/>
  <c r="R1337" i="13"/>
  <c r="S1337" i="13"/>
  <c r="U1337" i="13"/>
  <c r="V1337" i="13"/>
  <c r="P1338" i="13"/>
  <c r="Q1338" i="13"/>
  <c r="R1338" i="13"/>
  <c r="S1338" i="13"/>
  <c r="U1338" i="13"/>
  <c r="V1338" i="13"/>
  <c r="P1339" i="13"/>
  <c r="Q1339" i="13"/>
  <c r="R1339" i="13"/>
  <c r="S1339" i="13"/>
  <c r="U1339" i="13"/>
  <c r="V1339" i="13"/>
  <c r="P1340" i="13"/>
  <c r="Q1340" i="13"/>
  <c r="R1340" i="13"/>
  <c r="S1340" i="13"/>
  <c r="U1340" i="13"/>
  <c r="V1340" i="13"/>
  <c r="P1341" i="13"/>
  <c r="Q1341" i="13"/>
  <c r="R1341" i="13"/>
  <c r="S1341" i="13"/>
  <c r="U1341" i="13"/>
  <c r="V1341" i="13"/>
  <c r="P1342" i="13"/>
  <c r="Q1342" i="13"/>
  <c r="R1342" i="13"/>
  <c r="S1342" i="13"/>
  <c r="U1342" i="13"/>
  <c r="V1342" i="13"/>
  <c r="P1343" i="13"/>
  <c r="Q1343" i="13"/>
  <c r="R1343" i="13"/>
  <c r="S1343" i="13"/>
  <c r="U1343" i="13"/>
  <c r="V1343" i="13"/>
  <c r="P1344" i="13"/>
  <c r="Q1344" i="13"/>
  <c r="R1344" i="13"/>
  <c r="S1344" i="13"/>
  <c r="U1344" i="13"/>
  <c r="V1344" i="13"/>
  <c r="P1345" i="13"/>
  <c r="Q1345" i="13"/>
  <c r="R1345" i="13"/>
  <c r="S1345" i="13"/>
  <c r="U1345" i="13"/>
  <c r="V1345" i="13"/>
  <c r="P1346" i="13"/>
  <c r="Q1346" i="13"/>
  <c r="R1346" i="13"/>
  <c r="S1346" i="13"/>
  <c r="U1346" i="13"/>
  <c r="V1346" i="13"/>
  <c r="P1347" i="13"/>
  <c r="Q1347" i="13"/>
  <c r="R1347" i="13"/>
  <c r="S1347" i="13"/>
  <c r="U1347" i="13"/>
  <c r="V1347" i="13"/>
  <c r="P1348" i="13"/>
  <c r="Q1348" i="13"/>
  <c r="R1348" i="13"/>
  <c r="S1348" i="13"/>
  <c r="U1348" i="13"/>
  <c r="V1348" i="13"/>
  <c r="P1349" i="13"/>
  <c r="Q1349" i="13"/>
  <c r="R1349" i="13"/>
  <c r="S1349" i="13"/>
  <c r="U1349" i="13"/>
  <c r="V1349" i="13"/>
  <c r="P1350" i="13"/>
  <c r="Q1350" i="13"/>
  <c r="R1350" i="13"/>
  <c r="S1350" i="13"/>
  <c r="U1350" i="13"/>
  <c r="V1350" i="13"/>
  <c r="P1351" i="13"/>
  <c r="Q1351" i="13"/>
  <c r="R1351" i="13"/>
  <c r="S1351" i="13"/>
  <c r="U1351" i="13"/>
  <c r="V1351" i="13"/>
  <c r="P1352" i="13"/>
  <c r="Q1352" i="13"/>
  <c r="R1352" i="13"/>
  <c r="S1352" i="13"/>
  <c r="U1352" i="13"/>
  <c r="V1352" i="13"/>
  <c r="P1353" i="13"/>
  <c r="Q1353" i="13"/>
  <c r="R1353" i="13"/>
  <c r="S1353" i="13"/>
  <c r="U1353" i="13"/>
  <c r="V1353" i="13"/>
  <c r="P1354" i="13"/>
  <c r="Q1354" i="13"/>
  <c r="R1354" i="13"/>
  <c r="S1354" i="13"/>
  <c r="U1354" i="13"/>
  <c r="V1354" i="13"/>
  <c r="P1355" i="13"/>
  <c r="Q1355" i="13"/>
  <c r="R1355" i="13"/>
  <c r="S1355" i="13"/>
  <c r="U1355" i="13"/>
  <c r="V1355" i="13"/>
  <c r="P1356" i="13"/>
  <c r="Q1356" i="13"/>
  <c r="R1356" i="13"/>
  <c r="S1356" i="13"/>
  <c r="U1356" i="13"/>
  <c r="V1356" i="13"/>
  <c r="P1357" i="13"/>
  <c r="Q1357" i="13"/>
  <c r="R1357" i="13"/>
  <c r="S1357" i="13"/>
  <c r="U1357" i="13"/>
  <c r="V1357" i="13"/>
  <c r="P1358" i="13"/>
  <c r="Q1358" i="13"/>
  <c r="R1358" i="13"/>
  <c r="S1358" i="13"/>
  <c r="U1358" i="13"/>
  <c r="V1358" i="13"/>
  <c r="P1359" i="13"/>
  <c r="Q1359" i="13"/>
  <c r="R1359" i="13"/>
  <c r="S1359" i="13"/>
  <c r="U1359" i="13"/>
  <c r="V1359" i="13"/>
  <c r="P1360" i="13"/>
  <c r="Q1360" i="13"/>
  <c r="R1360" i="13"/>
  <c r="S1360" i="13"/>
  <c r="U1360" i="13"/>
  <c r="V1360" i="13"/>
  <c r="P1361" i="13"/>
  <c r="Q1361" i="13"/>
  <c r="R1361" i="13"/>
  <c r="S1361" i="13"/>
  <c r="U1361" i="13"/>
  <c r="V1361" i="13"/>
  <c r="P1362" i="13"/>
  <c r="Q1362" i="13"/>
  <c r="R1362" i="13"/>
  <c r="S1362" i="13"/>
  <c r="U1362" i="13"/>
  <c r="V1362" i="13"/>
  <c r="P1363" i="13"/>
  <c r="Q1363" i="13"/>
  <c r="R1363" i="13"/>
  <c r="S1363" i="13"/>
  <c r="U1363" i="13"/>
  <c r="V1363" i="13"/>
  <c r="P1364" i="13"/>
  <c r="Q1364" i="13"/>
  <c r="R1364" i="13"/>
  <c r="S1364" i="13"/>
  <c r="U1364" i="13"/>
  <c r="V1364" i="13"/>
  <c r="P1365" i="13"/>
  <c r="Q1365" i="13"/>
  <c r="R1365" i="13"/>
  <c r="S1365" i="13"/>
  <c r="U1365" i="13"/>
  <c r="V1365" i="13"/>
  <c r="P1366" i="13"/>
  <c r="Q1366" i="13"/>
  <c r="R1366" i="13"/>
  <c r="S1366" i="13"/>
  <c r="U1366" i="13"/>
  <c r="V1366" i="13"/>
  <c r="P1367" i="13"/>
  <c r="Q1367" i="13"/>
  <c r="R1367" i="13"/>
  <c r="S1367" i="13"/>
  <c r="U1367" i="13"/>
  <c r="V1367" i="13"/>
  <c r="P1368" i="13"/>
  <c r="Q1368" i="13"/>
  <c r="R1368" i="13"/>
  <c r="S1368" i="13"/>
  <c r="U1368" i="13"/>
  <c r="V1368" i="13"/>
  <c r="P1369" i="13"/>
  <c r="Q1369" i="13"/>
  <c r="R1369" i="13"/>
  <c r="S1369" i="13"/>
  <c r="U1369" i="13"/>
  <c r="V1369" i="13"/>
  <c r="P1370" i="13"/>
  <c r="Q1370" i="13"/>
  <c r="R1370" i="13"/>
  <c r="S1370" i="13"/>
  <c r="U1370" i="13"/>
  <c r="V1370" i="13"/>
  <c r="P1371" i="13"/>
  <c r="Q1371" i="13"/>
  <c r="R1371" i="13"/>
  <c r="S1371" i="13"/>
  <c r="U1371" i="13"/>
  <c r="V1371" i="13"/>
  <c r="P1372" i="13"/>
  <c r="Q1372" i="13"/>
  <c r="R1372" i="13"/>
  <c r="S1372" i="13"/>
  <c r="U1372" i="13"/>
  <c r="V1372" i="13"/>
  <c r="P1373" i="13"/>
  <c r="Q1373" i="13"/>
  <c r="R1373" i="13"/>
  <c r="S1373" i="13"/>
  <c r="U1373" i="13"/>
  <c r="V1373" i="13"/>
  <c r="P1374" i="13"/>
  <c r="Q1374" i="13"/>
  <c r="R1374" i="13"/>
  <c r="S1374" i="13"/>
  <c r="U1374" i="13"/>
  <c r="V1374" i="13"/>
  <c r="P1375" i="13"/>
  <c r="Q1375" i="13"/>
  <c r="R1375" i="13"/>
  <c r="S1375" i="13"/>
  <c r="U1375" i="13"/>
  <c r="V1375" i="13"/>
  <c r="P1376" i="13"/>
  <c r="Q1376" i="13"/>
  <c r="R1376" i="13"/>
  <c r="S1376" i="13"/>
  <c r="U1376" i="13"/>
  <c r="V1376" i="13"/>
  <c r="P1377" i="13"/>
  <c r="Q1377" i="13"/>
  <c r="R1377" i="13"/>
  <c r="S1377" i="13"/>
  <c r="U1377" i="13"/>
  <c r="V1377" i="13"/>
  <c r="P1378" i="13"/>
  <c r="Q1378" i="13"/>
  <c r="R1378" i="13"/>
  <c r="S1378" i="13"/>
  <c r="U1378" i="13"/>
  <c r="V1378" i="13"/>
  <c r="P1379" i="13"/>
  <c r="Q1379" i="13"/>
  <c r="R1379" i="13"/>
  <c r="S1379" i="13"/>
  <c r="U1379" i="13"/>
  <c r="V1379" i="13"/>
  <c r="P1380" i="13"/>
  <c r="Q1380" i="13"/>
  <c r="R1380" i="13"/>
  <c r="S1380" i="13"/>
  <c r="U1380" i="13"/>
  <c r="V1380" i="13"/>
  <c r="P1381" i="13"/>
  <c r="Q1381" i="13"/>
  <c r="R1381" i="13"/>
  <c r="S1381" i="13"/>
  <c r="U1381" i="13"/>
  <c r="V1381" i="13"/>
  <c r="P1382" i="13"/>
  <c r="Q1382" i="13"/>
  <c r="R1382" i="13"/>
  <c r="S1382" i="13"/>
  <c r="U1382" i="13"/>
  <c r="V1382" i="13"/>
  <c r="P1383" i="13"/>
  <c r="Q1383" i="13"/>
  <c r="R1383" i="13"/>
  <c r="S1383" i="13"/>
  <c r="U1383" i="13"/>
  <c r="V1383" i="13"/>
  <c r="P1384" i="13"/>
  <c r="Q1384" i="13"/>
  <c r="R1384" i="13"/>
  <c r="S1384" i="13"/>
  <c r="U1384" i="13"/>
  <c r="V1384" i="13"/>
  <c r="P1385" i="13"/>
  <c r="Q1385" i="13"/>
  <c r="R1385" i="13"/>
  <c r="S1385" i="13"/>
  <c r="U1385" i="13"/>
  <c r="V1385" i="13"/>
  <c r="P1386" i="13"/>
  <c r="Q1386" i="13"/>
  <c r="R1386" i="13"/>
  <c r="S1386" i="13"/>
  <c r="U1386" i="13"/>
  <c r="V1386" i="13"/>
  <c r="P1387" i="13"/>
  <c r="Q1387" i="13"/>
  <c r="R1387" i="13"/>
  <c r="S1387" i="13"/>
  <c r="U1387" i="13"/>
  <c r="V1387" i="13"/>
  <c r="P1388" i="13"/>
  <c r="Q1388" i="13"/>
  <c r="R1388" i="13"/>
  <c r="S1388" i="13"/>
  <c r="U1388" i="13"/>
  <c r="V1388" i="13"/>
  <c r="P1389" i="13"/>
  <c r="Q1389" i="13"/>
  <c r="R1389" i="13"/>
  <c r="S1389" i="13"/>
  <c r="U1389" i="13"/>
  <c r="V1389" i="13"/>
  <c r="P1390" i="13"/>
  <c r="Q1390" i="13"/>
  <c r="R1390" i="13"/>
  <c r="S1390" i="13"/>
  <c r="U1390" i="13"/>
  <c r="V1390" i="13"/>
  <c r="P1391" i="13"/>
  <c r="Q1391" i="13"/>
  <c r="R1391" i="13"/>
  <c r="S1391" i="13"/>
  <c r="U1391" i="13"/>
  <c r="V1391" i="13"/>
  <c r="P1392" i="13"/>
  <c r="Q1392" i="13"/>
  <c r="R1392" i="13"/>
  <c r="S1392" i="13"/>
  <c r="U1392" i="13"/>
  <c r="V1392" i="13"/>
  <c r="P1393" i="13"/>
  <c r="Q1393" i="13"/>
  <c r="R1393" i="13"/>
  <c r="S1393" i="13"/>
  <c r="U1393" i="13"/>
  <c r="V1393" i="13"/>
  <c r="P1394" i="13"/>
  <c r="Q1394" i="13"/>
  <c r="R1394" i="13"/>
  <c r="S1394" i="13"/>
  <c r="U1394" i="13"/>
  <c r="V1394" i="13"/>
  <c r="P1395" i="13"/>
  <c r="Q1395" i="13"/>
  <c r="R1395" i="13"/>
  <c r="S1395" i="13"/>
  <c r="U1395" i="13"/>
  <c r="V1395" i="13"/>
  <c r="P1396" i="13"/>
  <c r="Q1396" i="13"/>
  <c r="R1396" i="13"/>
  <c r="S1396" i="13"/>
  <c r="U1396" i="13"/>
  <c r="V1396" i="13"/>
  <c r="P1397" i="13"/>
  <c r="Q1397" i="13"/>
  <c r="R1397" i="13"/>
  <c r="S1397" i="13"/>
  <c r="U1397" i="13"/>
  <c r="V1397" i="13"/>
  <c r="P1398" i="13"/>
  <c r="Q1398" i="13"/>
  <c r="R1398" i="13"/>
  <c r="S1398" i="13"/>
  <c r="U1398" i="13"/>
  <c r="V1398" i="13"/>
  <c r="P1399" i="13"/>
  <c r="Q1399" i="13"/>
  <c r="R1399" i="13"/>
  <c r="S1399" i="13"/>
  <c r="U1399" i="13"/>
  <c r="V1399" i="13"/>
  <c r="P1400" i="13"/>
  <c r="Q1400" i="13"/>
  <c r="R1400" i="13"/>
  <c r="S1400" i="13"/>
  <c r="U1400" i="13"/>
  <c r="V1400" i="13"/>
  <c r="P1401" i="13"/>
  <c r="Q1401" i="13"/>
  <c r="R1401" i="13"/>
  <c r="S1401" i="13"/>
  <c r="U1401" i="13"/>
  <c r="V1401" i="13"/>
  <c r="P1402" i="13"/>
  <c r="Q1402" i="13"/>
  <c r="R1402" i="13"/>
  <c r="S1402" i="13"/>
  <c r="U1402" i="13"/>
  <c r="V1402" i="13"/>
  <c r="P1403" i="13"/>
  <c r="Q1403" i="13"/>
  <c r="R1403" i="13"/>
  <c r="S1403" i="13"/>
  <c r="U1403" i="13"/>
  <c r="V1403" i="13"/>
  <c r="P1404" i="13"/>
  <c r="Q1404" i="13"/>
  <c r="R1404" i="13"/>
  <c r="S1404" i="13"/>
  <c r="U1404" i="13"/>
  <c r="V1404" i="13"/>
  <c r="P1405" i="13"/>
  <c r="Q1405" i="13"/>
  <c r="R1405" i="13"/>
  <c r="S1405" i="13"/>
  <c r="U1405" i="13"/>
  <c r="V1405" i="13"/>
  <c r="P1406" i="13"/>
  <c r="Q1406" i="13"/>
  <c r="R1406" i="13"/>
  <c r="S1406" i="13"/>
  <c r="U1406" i="13"/>
  <c r="V1406" i="13"/>
  <c r="P1407" i="13"/>
  <c r="Q1407" i="13"/>
  <c r="R1407" i="13"/>
  <c r="S1407" i="13"/>
  <c r="U1407" i="13"/>
  <c r="V1407" i="13"/>
  <c r="P1408" i="13"/>
  <c r="Q1408" i="13"/>
  <c r="R1408" i="13"/>
  <c r="S1408" i="13"/>
  <c r="U1408" i="13"/>
  <c r="V1408" i="13"/>
  <c r="P1409" i="13"/>
  <c r="Q1409" i="13"/>
  <c r="R1409" i="13"/>
  <c r="S1409" i="13"/>
  <c r="U1409" i="13"/>
  <c r="V1409" i="13"/>
  <c r="P1410" i="13"/>
  <c r="Q1410" i="13"/>
  <c r="R1410" i="13"/>
  <c r="S1410" i="13"/>
  <c r="U1410" i="13"/>
  <c r="V1410" i="13"/>
  <c r="P1411" i="13"/>
  <c r="Q1411" i="13"/>
  <c r="R1411" i="13"/>
  <c r="S1411" i="13"/>
  <c r="U1411" i="13"/>
  <c r="V1411" i="13"/>
  <c r="P1412" i="13"/>
  <c r="Q1412" i="13"/>
  <c r="R1412" i="13"/>
  <c r="S1412" i="13"/>
  <c r="U1412" i="13"/>
  <c r="V1412" i="13"/>
  <c r="P1413" i="13"/>
  <c r="Q1413" i="13"/>
  <c r="R1413" i="13"/>
  <c r="S1413" i="13"/>
  <c r="U1413" i="13"/>
  <c r="V1413" i="13"/>
  <c r="P1414" i="13"/>
  <c r="Q1414" i="13"/>
  <c r="R1414" i="13"/>
  <c r="S1414" i="13"/>
  <c r="U1414" i="13"/>
  <c r="V1414" i="13"/>
  <c r="P1415" i="13"/>
  <c r="Q1415" i="13"/>
  <c r="R1415" i="13"/>
  <c r="S1415" i="13"/>
  <c r="U1415" i="13"/>
  <c r="V1415" i="13"/>
  <c r="P1416" i="13"/>
  <c r="Q1416" i="13"/>
  <c r="R1416" i="13"/>
  <c r="S1416" i="13"/>
  <c r="U1416" i="13"/>
  <c r="V1416" i="13"/>
  <c r="P1417" i="13"/>
  <c r="Q1417" i="13"/>
  <c r="R1417" i="13"/>
  <c r="S1417" i="13"/>
  <c r="U1417" i="13"/>
  <c r="V1417" i="13"/>
  <c r="P1418" i="13"/>
  <c r="Q1418" i="13"/>
  <c r="R1418" i="13"/>
  <c r="S1418" i="13"/>
  <c r="U1418" i="13"/>
  <c r="V1418" i="13"/>
  <c r="P1419" i="13"/>
  <c r="Q1419" i="13"/>
  <c r="R1419" i="13"/>
  <c r="S1419" i="13"/>
  <c r="U1419" i="13"/>
  <c r="V1419" i="13"/>
  <c r="P1420" i="13"/>
  <c r="Q1420" i="13"/>
  <c r="R1420" i="13"/>
  <c r="S1420" i="13"/>
  <c r="U1420" i="13"/>
  <c r="V1420" i="13"/>
  <c r="P1421" i="13"/>
  <c r="Q1421" i="13"/>
  <c r="R1421" i="13"/>
  <c r="S1421" i="13"/>
  <c r="U1421" i="13"/>
  <c r="V1421" i="13"/>
  <c r="P1422" i="13"/>
  <c r="Q1422" i="13"/>
  <c r="R1422" i="13"/>
  <c r="S1422" i="13"/>
  <c r="U1422" i="13"/>
  <c r="V1422" i="13"/>
  <c r="P1423" i="13"/>
  <c r="Q1423" i="13"/>
  <c r="R1423" i="13"/>
  <c r="S1423" i="13"/>
  <c r="U1423" i="13"/>
  <c r="V1423" i="13"/>
  <c r="P1424" i="13"/>
  <c r="Q1424" i="13"/>
  <c r="R1424" i="13"/>
  <c r="S1424" i="13"/>
  <c r="U1424" i="13"/>
  <c r="V1424" i="13"/>
  <c r="P1425" i="13"/>
  <c r="Q1425" i="13"/>
  <c r="R1425" i="13"/>
  <c r="S1425" i="13"/>
  <c r="U1425" i="13"/>
  <c r="V1425" i="13"/>
  <c r="P1426" i="13"/>
  <c r="Q1426" i="13"/>
  <c r="R1426" i="13"/>
  <c r="S1426" i="13"/>
  <c r="U1426" i="13"/>
  <c r="V1426" i="13"/>
  <c r="P1427" i="13"/>
  <c r="Q1427" i="13"/>
  <c r="R1427" i="13"/>
  <c r="S1427" i="13"/>
  <c r="U1427" i="13"/>
  <c r="V1427" i="13"/>
  <c r="P1428" i="13"/>
  <c r="Q1428" i="13"/>
  <c r="R1428" i="13"/>
  <c r="S1428" i="13"/>
  <c r="U1428" i="13"/>
  <c r="V1428" i="13"/>
  <c r="P1429" i="13"/>
  <c r="Q1429" i="13"/>
  <c r="R1429" i="13"/>
  <c r="S1429" i="13"/>
  <c r="U1429" i="13"/>
  <c r="V1429" i="13"/>
  <c r="P1430" i="13"/>
  <c r="Q1430" i="13"/>
  <c r="R1430" i="13"/>
  <c r="S1430" i="13"/>
  <c r="U1430" i="13"/>
  <c r="V1430" i="13"/>
  <c r="P1431" i="13"/>
  <c r="Q1431" i="13"/>
  <c r="R1431" i="13"/>
  <c r="S1431" i="13"/>
  <c r="U1431" i="13"/>
  <c r="V1431" i="13"/>
  <c r="P1432" i="13"/>
  <c r="Q1432" i="13"/>
  <c r="R1432" i="13"/>
  <c r="S1432" i="13"/>
  <c r="U1432" i="13"/>
  <c r="V1432" i="13"/>
  <c r="P1433" i="13"/>
  <c r="Q1433" i="13"/>
  <c r="R1433" i="13"/>
  <c r="S1433" i="13"/>
  <c r="U1433" i="13"/>
  <c r="V1433" i="13"/>
  <c r="P1434" i="13"/>
  <c r="Q1434" i="13"/>
  <c r="R1434" i="13"/>
  <c r="S1434" i="13"/>
  <c r="U1434" i="13"/>
  <c r="V1434" i="13"/>
  <c r="P1435" i="13"/>
  <c r="Q1435" i="13"/>
  <c r="R1435" i="13"/>
  <c r="S1435" i="13"/>
  <c r="U1435" i="13"/>
  <c r="V1435" i="13"/>
  <c r="P1436" i="13"/>
  <c r="Q1436" i="13"/>
  <c r="R1436" i="13"/>
  <c r="S1436" i="13"/>
  <c r="U1436" i="13"/>
  <c r="V1436" i="13"/>
  <c r="P1437" i="13"/>
  <c r="Q1437" i="13"/>
  <c r="R1437" i="13"/>
  <c r="S1437" i="13"/>
  <c r="U1437" i="13"/>
  <c r="V1437" i="13"/>
  <c r="P1438" i="13"/>
  <c r="Q1438" i="13"/>
  <c r="R1438" i="13"/>
  <c r="S1438" i="13"/>
  <c r="U1438" i="13"/>
  <c r="V1438" i="13"/>
  <c r="P1439" i="13"/>
  <c r="Q1439" i="13"/>
  <c r="R1439" i="13"/>
  <c r="S1439" i="13"/>
  <c r="U1439" i="13"/>
  <c r="V1439" i="13"/>
  <c r="P1440" i="13"/>
  <c r="Q1440" i="13"/>
  <c r="R1440" i="13"/>
  <c r="S1440" i="13"/>
  <c r="U1440" i="13"/>
  <c r="V1440" i="13"/>
  <c r="P1441" i="13"/>
  <c r="Q1441" i="13"/>
  <c r="R1441" i="13"/>
  <c r="S1441" i="13"/>
  <c r="U1441" i="13"/>
  <c r="V1441" i="13"/>
  <c r="P1442" i="13"/>
  <c r="Q1442" i="13"/>
  <c r="R1442" i="13"/>
  <c r="S1442" i="13"/>
  <c r="U1442" i="13"/>
  <c r="V1442" i="13"/>
  <c r="P1443" i="13"/>
  <c r="Q1443" i="13"/>
  <c r="R1443" i="13"/>
  <c r="S1443" i="13"/>
  <c r="U1443" i="13"/>
  <c r="V1443" i="13"/>
  <c r="P1444" i="13"/>
  <c r="Q1444" i="13"/>
  <c r="R1444" i="13"/>
  <c r="S1444" i="13"/>
  <c r="U1444" i="13"/>
  <c r="V1444" i="13"/>
  <c r="P1445" i="13"/>
  <c r="Q1445" i="13"/>
  <c r="R1445" i="13"/>
  <c r="S1445" i="13"/>
  <c r="U1445" i="13"/>
  <c r="V1445" i="13"/>
  <c r="P1446" i="13"/>
  <c r="Q1446" i="13"/>
  <c r="R1446" i="13"/>
  <c r="S1446" i="13"/>
  <c r="U1446" i="13"/>
  <c r="V1446" i="13"/>
  <c r="P1447" i="13"/>
  <c r="Q1447" i="13"/>
  <c r="R1447" i="13"/>
  <c r="S1447" i="13"/>
  <c r="U1447" i="13"/>
  <c r="V1447" i="13"/>
  <c r="P1448" i="13"/>
  <c r="Q1448" i="13"/>
  <c r="R1448" i="13"/>
  <c r="S1448" i="13"/>
  <c r="U1448" i="13"/>
  <c r="V1448" i="13"/>
  <c r="P1449" i="13"/>
  <c r="Q1449" i="13"/>
  <c r="R1449" i="13"/>
  <c r="S1449" i="13"/>
  <c r="U1449" i="13"/>
  <c r="V1449" i="13"/>
  <c r="P1450" i="13"/>
  <c r="Q1450" i="13"/>
  <c r="R1450" i="13"/>
  <c r="S1450" i="13"/>
  <c r="U1450" i="13"/>
  <c r="V1450" i="13"/>
  <c r="P1451" i="13"/>
  <c r="Q1451" i="13"/>
  <c r="R1451" i="13"/>
  <c r="S1451" i="13"/>
  <c r="U1451" i="13"/>
  <c r="V1451" i="13"/>
  <c r="P1452" i="13"/>
  <c r="Q1452" i="13"/>
  <c r="R1452" i="13"/>
  <c r="S1452" i="13"/>
  <c r="U1452" i="13"/>
  <c r="V1452" i="13"/>
  <c r="P1453" i="13"/>
  <c r="Q1453" i="13"/>
  <c r="R1453" i="13"/>
  <c r="S1453" i="13"/>
  <c r="U1453" i="13"/>
  <c r="V1453" i="13"/>
  <c r="P1454" i="13"/>
  <c r="Q1454" i="13"/>
  <c r="R1454" i="13"/>
  <c r="S1454" i="13"/>
  <c r="U1454" i="13"/>
  <c r="V1454" i="13"/>
  <c r="P1455" i="13"/>
  <c r="Q1455" i="13"/>
  <c r="R1455" i="13"/>
  <c r="S1455" i="13"/>
  <c r="U1455" i="13"/>
  <c r="V1455" i="13"/>
  <c r="P1456" i="13"/>
  <c r="Q1456" i="13"/>
  <c r="R1456" i="13"/>
  <c r="S1456" i="13"/>
  <c r="U1456" i="13"/>
  <c r="V1456" i="13"/>
  <c r="P1457" i="13"/>
  <c r="Q1457" i="13"/>
  <c r="R1457" i="13"/>
  <c r="S1457" i="13"/>
  <c r="U1457" i="13"/>
  <c r="V1457" i="13"/>
  <c r="P1458" i="13"/>
  <c r="Q1458" i="13"/>
  <c r="R1458" i="13"/>
  <c r="S1458" i="13"/>
  <c r="U1458" i="13"/>
  <c r="V1458" i="13"/>
  <c r="P1459" i="13"/>
  <c r="Q1459" i="13"/>
  <c r="R1459" i="13"/>
  <c r="S1459" i="13"/>
  <c r="U1459" i="13"/>
  <c r="V1459" i="13"/>
  <c r="P1460" i="13"/>
  <c r="Q1460" i="13"/>
  <c r="R1460" i="13"/>
  <c r="S1460" i="13"/>
  <c r="U1460" i="13"/>
  <c r="V1460" i="13"/>
  <c r="P1461" i="13"/>
  <c r="Q1461" i="13"/>
  <c r="R1461" i="13"/>
  <c r="S1461" i="13"/>
  <c r="U1461" i="13"/>
  <c r="V1461" i="13"/>
  <c r="P1462" i="13"/>
  <c r="Q1462" i="13"/>
  <c r="R1462" i="13"/>
  <c r="S1462" i="13"/>
  <c r="U1462" i="13"/>
  <c r="V1462" i="13"/>
  <c r="P1463" i="13"/>
  <c r="Q1463" i="13"/>
  <c r="R1463" i="13"/>
  <c r="S1463" i="13"/>
  <c r="U1463" i="13"/>
  <c r="V1463" i="13"/>
  <c r="P1464" i="13"/>
  <c r="Q1464" i="13"/>
  <c r="R1464" i="13"/>
  <c r="S1464" i="13"/>
  <c r="U1464" i="13"/>
  <c r="V1464" i="13"/>
  <c r="P1465" i="13"/>
  <c r="Q1465" i="13"/>
  <c r="R1465" i="13"/>
  <c r="S1465" i="13"/>
  <c r="U1465" i="13"/>
  <c r="V1465" i="13"/>
  <c r="P1466" i="13"/>
  <c r="Q1466" i="13"/>
  <c r="R1466" i="13"/>
  <c r="S1466" i="13"/>
  <c r="U1466" i="13"/>
  <c r="V1466" i="13"/>
  <c r="P1467" i="13"/>
  <c r="Q1467" i="13"/>
  <c r="R1467" i="13"/>
  <c r="S1467" i="13"/>
  <c r="U1467" i="13"/>
  <c r="V1467" i="13"/>
  <c r="P1468" i="13"/>
  <c r="Q1468" i="13"/>
  <c r="R1468" i="13"/>
  <c r="S1468" i="13"/>
  <c r="U1468" i="13"/>
  <c r="V1468" i="13"/>
  <c r="P1469" i="13"/>
  <c r="Q1469" i="13"/>
  <c r="R1469" i="13"/>
  <c r="S1469" i="13"/>
  <c r="U1469" i="13"/>
  <c r="V1469" i="13"/>
  <c r="P1470" i="13"/>
  <c r="Q1470" i="13"/>
  <c r="R1470" i="13"/>
  <c r="S1470" i="13"/>
  <c r="U1470" i="13"/>
  <c r="V1470" i="13"/>
  <c r="P1471" i="13"/>
  <c r="Q1471" i="13"/>
  <c r="R1471" i="13"/>
  <c r="S1471" i="13"/>
  <c r="U1471" i="13"/>
  <c r="V1471" i="13"/>
  <c r="P1472" i="13"/>
  <c r="Q1472" i="13"/>
  <c r="R1472" i="13"/>
  <c r="S1472" i="13"/>
  <c r="U1472" i="13"/>
  <c r="V1472" i="13"/>
  <c r="P1473" i="13"/>
  <c r="Q1473" i="13"/>
  <c r="R1473" i="13"/>
  <c r="S1473" i="13"/>
  <c r="U1473" i="13"/>
  <c r="V1473" i="13"/>
  <c r="P1474" i="13"/>
  <c r="Q1474" i="13"/>
  <c r="R1474" i="13"/>
  <c r="S1474" i="13"/>
  <c r="U1474" i="13"/>
  <c r="V1474" i="13"/>
  <c r="P1475" i="13"/>
  <c r="Q1475" i="13"/>
  <c r="R1475" i="13"/>
  <c r="S1475" i="13"/>
  <c r="U1475" i="13"/>
  <c r="V1475" i="13"/>
  <c r="P1476" i="13"/>
  <c r="Q1476" i="13"/>
  <c r="R1476" i="13"/>
  <c r="S1476" i="13"/>
  <c r="U1476" i="13"/>
  <c r="V1476" i="13"/>
  <c r="P1477" i="13"/>
  <c r="Q1477" i="13"/>
  <c r="R1477" i="13"/>
  <c r="S1477" i="13"/>
  <c r="U1477" i="13"/>
  <c r="V1477" i="13"/>
  <c r="P1478" i="13"/>
  <c r="Q1478" i="13"/>
  <c r="R1478" i="13"/>
  <c r="S1478" i="13"/>
  <c r="U1478" i="13"/>
  <c r="V1478" i="13"/>
  <c r="P1479" i="13"/>
  <c r="Q1479" i="13"/>
  <c r="R1479" i="13"/>
  <c r="S1479" i="13"/>
  <c r="U1479" i="13"/>
  <c r="V1479" i="13"/>
  <c r="P1480" i="13"/>
  <c r="Q1480" i="13"/>
  <c r="R1480" i="13"/>
  <c r="S1480" i="13"/>
  <c r="U1480" i="13"/>
  <c r="V1480" i="13"/>
  <c r="P1481" i="13"/>
  <c r="Q1481" i="13"/>
  <c r="R1481" i="13"/>
  <c r="S1481" i="13"/>
  <c r="U1481" i="13"/>
  <c r="V1481" i="13"/>
  <c r="P1482" i="13"/>
  <c r="Q1482" i="13"/>
  <c r="R1482" i="13"/>
  <c r="S1482" i="13"/>
  <c r="U1482" i="13"/>
  <c r="V1482" i="13"/>
  <c r="P1483" i="13"/>
  <c r="Q1483" i="13"/>
  <c r="R1483" i="13"/>
  <c r="S1483" i="13"/>
  <c r="U1483" i="13"/>
  <c r="V1483" i="13"/>
  <c r="P1484" i="13"/>
  <c r="Q1484" i="13"/>
  <c r="R1484" i="13"/>
  <c r="S1484" i="13"/>
  <c r="U1484" i="13"/>
  <c r="V1484" i="13"/>
  <c r="P1485" i="13"/>
  <c r="Q1485" i="13"/>
  <c r="R1485" i="13"/>
  <c r="S1485" i="13"/>
  <c r="U1485" i="13"/>
  <c r="V1485" i="13"/>
  <c r="P1486" i="13"/>
  <c r="Q1486" i="13"/>
  <c r="R1486" i="13"/>
  <c r="S1486" i="13"/>
  <c r="U1486" i="13"/>
  <c r="V1486" i="13"/>
  <c r="P1487" i="13"/>
  <c r="Q1487" i="13"/>
  <c r="R1487" i="13"/>
  <c r="S1487" i="13"/>
  <c r="U1487" i="13"/>
  <c r="V1487" i="13"/>
  <c r="P1488" i="13"/>
  <c r="Q1488" i="13"/>
  <c r="R1488" i="13"/>
  <c r="S1488" i="13"/>
  <c r="U1488" i="13"/>
  <c r="V1488" i="13"/>
  <c r="P1489" i="13"/>
  <c r="Q1489" i="13"/>
  <c r="R1489" i="13"/>
  <c r="S1489" i="13"/>
  <c r="U1489" i="13"/>
  <c r="V1489" i="13"/>
  <c r="P1490" i="13"/>
  <c r="Q1490" i="13"/>
  <c r="R1490" i="13"/>
  <c r="S1490" i="13"/>
  <c r="U1490" i="13"/>
  <c r="V1490" i="13"/>
  <c r="P1491" i="13"/>
  <c r="Q1491" i="13"/>
  <c r="R1491" i="13"/>
  <c r="S1491" i="13"/>
  <c r="U1491" i="13"/>
  <c r="V1491" i="13"/>
  <c r="P1492" i="13"/>
  <c r="Q1492" i="13"/>
  <c r="R1492" i="13"/>
  <c r="S1492" i="13"/>
  <c r="U1492" i="13"/>
  <c r="V1492" i="13"/>
  <c r="P1493" i="13"/>
  <c r="Q1493" i="13"/>
  <c r="R1493" i="13"/>
  <c r="S1493" i="13"/>
  <c r="U1493" i="13"/>
  <c r="V1493" i="13"/>
  <c r="P1494" i="13"/>
  <c r="Q1494" i="13"/>
  <c r="R1494" i="13"/>
  <c r="S1494" i="13"/>
  <c r="U1494" i="13"/>
  <c r="V1494" i="13"/>
  <c r="P1495" i="13"/>
  <c r="Q1495" i="13"/>
  <c r="R1495" i="13"/>
  <c r="S1495" i="13"/>
  <c r="U1495" i="13"/>
  <c r="V1495" i="13"/>
  <c r="P1496" i="13"/>
  <c r="Q1496" i="13"/>
  <c r="R1496" i="13"/>
  <c r="S1496" i="13"/>
  <c r="U1496" i="13"/>
  <c r="V1496" i="13"/>
  <c r="P1497" i="13"/>
  <c r="Q1497" i="13"/>
  <c r="R1497" i="13"/>
  <c r="S1497" i="13"/>
  <c r="U1497" i="13"/>
  <c r="V1497" i="13"/>
  <c r="P1498" i="13"/>
  <c r="Q1498" i="13"/>
  <c r="R1498" i="13"/>
  <c r="S1498" i="13"/>
  <c r="U1498" i="13"/>
  <c r="V1498" i="13"/>
  <c r="P1499" i="13"/>
  <c r="Q1499" i="13"/>
  <c r="R1499" i="13"/>
  <c r="S1499" i="13"/>
  <c r="U1499" i="13"/>
  <c r="V1499" i="13"/>
  <c r="P1500" i="13"/>
  <c r="Q1500" i="13"/>
  <c r="R1500" i="13"/>
  <c r="S1500" i="13"/>
  <c r="U1500" i="13"/>
  <c r="V1500" i="13"/>
  <c r="P1501" i="13"/>
  <c r="Q1501" i="13"/>
  <c r="R1501" i="13"/>
  <c r="S1501" i="13"/>
  <c r="U1501" i="13"/>
  <c r="V1501" i="13"/>
  <c r="P1502" i="13"/>
  <c r="Q1502" i="13"/>
  <c r="R1502" i="13"/>
  <c r="S1502" i="13"/>
  <c r="U1502" i="13"/>
  <c r="V1502" i="13"/>
  <c r="P1503" i="13"/>
  <c r="Q1503" i="13"/>
  <c r="R1503" i="13"/>
  <c r="S1503" i="13"/>
  <c r="U1503" i="13"/>
  <c r="V1503" i="13"/>
  <c r="P1504" i="13"/>
  <c r="Q1504" i="13"/>
  <c r="R1504" i="13"/>
  <c r="S1504" i="13"/>
  <c r="U1504" i="13"/>
  <c r="V1504" i="13"/>
  <c r="P1505" i="13"/>
  <c r="Q1505" i="13"/>
  <c r="R1505" i="13"/>
  <c r="S1505" i="13"/>
  <c r="U1505" i="13"/>
  <c r="V1505" i="13"/>
  <c r="P1506" i="13"/>
  <c r="Q1506" i="13"/>
  <c r="R1506" i="13"/>
  <c r="S1506" i="13"/>
  <c r="U1506" i="13"/>
  <c r="V1506" i="13"/>
  <c r="P1507" i="13"/>
  <c r="Q1507" i="13"/>
  <c r="R1507" i="13"/>
  <c r="S1507" i="13"/>
  <c r="U1507" i="13"/>
  <c r="V1507" i="13"/>
  <c r="P1508" i="13"/>
  <c r="Q1508" i="13"/>
  <c r="R1508" i="13"/>
  <c r="S1508" i="13"/>
  <c r="U1508" i="13"/>
  <c r="V1508" i="13"/>
  <c r="P1509" i="13"/>
  <c r="Q1509" i="13"/>
  <c r="R1509" i="13"/>
  <c r="S1509" i="13"/>
  <c r="U1509" i="13"/>
  <c r="V1509" i="13"/>
  <c r="P1510" i="13"/>
  <c r="Q1510" i="13"/>
  <c r="R1510" i="13"/>
  <c r="S1510" i="13"/>
  <c r="U1510" i="13"/>
  <c r="V1510" i="13"/>
  <c r="P1511" i="13"/>
  <c r="Q1511" i="13"/>
  <c r="R1511" i="13"/>
  <c r="S1511" i="13"/>
  <c r="U1511" i="13"/>
  <c r="V1511" i="13"/>
  <c r="P1512" i="13"/>
  <c r="Q1512" i="13"/>
  <c r="R1512" i="13"/>
  <c r="S1512" i="13"/>
  <c r="U1512" i="13"/>
  <c r="V1512" i="13"/>
  <c r="P1513" i="13"/>
  <c r="Q1513" i="13"/>
  <c r="R1513" i="13"/>
  <c r="S1513" i="13"/>
  <c r="U1513" i="13"/>
  <c r="V1513" i="13"/>
  <c r="P1514" i="13"/>
  <c r="Q1514" i="13"/>
  <c r="R1514" i="13"/>
  <c r="S1514" i="13"/>
  <c r="U1514" i="13"/>
  <c r="V1514" i="13"/>
  <c r="P1515" i="13"/>
  <c r="Q1515" i="13"/>
  <c r="R1515" i="13"/>
  <c r="S1515" i="13"/>
  <c r="U1515" i="13"/>
  <c r="V1515" i="13"/>
  <c r="P1516" i="13"/>
  <c r="Q1516" i="13"/>
  <c r="R1516" i="13"/>
  <c r="S1516" i="13"/>
  <c r="U1516" i="13"/>
  <c r="V1516" i="13"/>
  <c r="P1517" i="13"/>
  <c r="Q1517" i="13"/>
  <c r="R1517" i="13"/>
  <c r="S1517" i="13"/>
  <c r="U1517" i="13"/>
  <c r="V1517" i="13"/>
  <c r="P1518" i="13"/>
  <c r="Q1518" i="13"/>
  <c r="R1518" i="13"/>
  <c r="S1518" i="13"/>
  <c r="U1518" i="13"/>
  <c r="V1518" i="13"/>
  <c r="P1519" i="13"/>
  <c r="Q1519" i="13"/>
  <c r="R1519" i="13"/>
  <c r="S1519" i="13"/>
  <c r="U1519" i="13"/>
  <c r="V1519" i="13"/>
  <c r="P1520" i="13"/>
  <c r="Q1520" i="13"/>
  <c r="R1520" i="13"/>
  <c r="S1520" i="13"/>
  <c r="U1520" i="13"/>
  <c r="V1520" i="13"/>
  <c r="P1521" i="13"/>
  <c r="Q1521" i="13"/>
  <c r="R1521" i="13"/>
  <c r="S1521" i="13"/>
  <c r="U1521" i="13"/>
  <c r="V1521" i="13"/>
  <c r="P1522" i="13"/>
  <c r="Q1522" i="13"/>
  <c r="R1522" i="13"/>
  <c r="S1522" i="13"/>
  <c r="U1522" i="13"/>
  <c r="V1522" i="13"/>
  <c r="P1523" i="13"/>
  <c r="Q1523" i="13"/>
  <c r="R1523" i="13"/>
  <c r="S1523" i="13"/>
  <c r="U1523" i="13"/>
  <c r="V1523" i="13"/>
  <c r="P1524" i="13"/>
  <c r="Q1524" i="13"/>
  <c r="R1524" i="13"/>
  <c r="S1524" i="13"/>
  <c r="U1524" i="13"/>
  <c r="V1524" i="13"/>
  <c r="P1525" i="13"/>
  <c r="Q1525" i="13"/>
  <c r="R1525" i="13"/>
  <c r="S1525" i="13"/>
  <c r="U1525" i="13"/>
  <c r="V1525" i="13"/>
  <c r="P1526" i="13"/>
  <c r="Q1526" i="13"/>
  <c r="R1526" i="13"/>
  <c r="S1526" i="13"/>
  <c r="U1526" i="13"/>
  <c r="V1526" i="13"/>
  <c r="P1527" i="13"/>
  <c r="Q1527" i="13"/>
  <c r="R1527" i="13"/>
  <c r="S1527" i="13"/>
  <c r="U1527" i="13"/>
  <c r="V1527" i="13"/>
  <c r="P1528" i="13"/>
  <c r="Q1528" i="13"/>
  <c r="R1528" i="13"/>
  <c r="S1528" i="13"/>
  <c r="U1528" i="13"/>
  <c r="V1528" i="13"/>
  <c r="P1529" i="13"/>
  <c r="Q1529" i="13"/>
  <c r="R1529" i="13"/>
  <c r="S1529" i="13"/>
  <c r="U1529" i="13"/>
  <c r="V1529" i="13"/>
  <c r="P1530" i="13"/>
  <c r="Q1530" i="13"/>
  <c r="R1530" i="13"/>
  <c r="S1530" i="13"/>
  <c r="U1530" i="13"/>
  <c r="V1530" i="13"/>
  <c r="P1531" i="13"/>
  <c r="Q1531" i="13"/>
  <c r="R1531" i="13"/>
  <c r="S1531" i="13"/>
  <c r="U1531" i="13"/>
  <c r="V1531" i="13"/>
  <c r="P1532" i="13"/>
  <c r="Q1532" i="13"/>
  <c r="R1532" i="13"/>
  <c r="S1532" i="13"/>
  <c r="U1532" i="13"/>
  <c r="V1532" i="13"/>
  <c r="P1533" i="13"/>
  <c r="Q1533" i="13"/>
  <c r="R1533" i="13"/>
  <c r="S1533" i="13"/>
  <c r="U1533" i="13"/>
  <c r="V1533" i="13"/>
  <c r="P1534" i="13"/>
  <c r="Q1534" i="13"/>
  <c r="R1534" i="13"/>
  <c r="S1534" i="13"/>
  <c r="U1534" i="13"/>
  <c r="V1534" i="13"/>
  <c r="P1535" i="13"/>
  <c r="Q1535" i="13"/>
  <c r="R1535" i="13"/>
  <c r="S1535" i="13"/>
  <c r="U1535" i="13"/>
  <c r="V1535" i="13"/>
  <c r="P1536" i="13"/>
  <c r="Q1536" i="13"/>
  <c r="R1536" i="13"/>
  <c r="S1536" i="13"/>
  <c r="U1536" i="13"/>
  <c r="V1536" i="13"/>
  <c r="P1537" i="13"/>
  <c r="Q1537" i="13"/>
  <c r="R1537" i="13"/>
  <c r="S1537" i="13"/>
  <c r="U1537" i="13"/>
  <c r="V1537" i="13"/>
  <c r="P1538" i="13"/>
  <c r="Q1538" i="13"/>
  <c r="R1538" i="13"/>
  <c r="S1538" i="13"/>
  <c r="U1538" i="13"/>
  <c r="V1538" i="13"/>
  <c r="P1539" i="13"/>
  <c r="Q1539" i="13"/>
  <c r="R1539" i="13"/>
  <c r="S1539" i="13"/>
  <c r="U1539" i="13"/>
  <c r="V1539" i="13"/>
  <c r="P1540" i="13"/>
  <c r="Q1540" i="13"/>
  <c r="R1540" i="13"/>
  <c r="S1540" i="13"/>
  <c r="U1540" i="13"/>
  <c r="V1540" i="13"/>
  <c r="P1541" i="13"/>
  <c r="Q1541" i="13"/>
  <c r="R1541" i="13"/>
  <c r="S1541" i="13"/>
  <c r="U1541" i="13"/>
  <c r="V1541" i="13"/>
  <c r="P1542" i="13"/>
  <c r="Q1542" i="13"/>
  <c r="R1542" i="13"/>
  <c r="S1542" i="13"/>
  <c r="U1542" i="13"/>
  <c r="V1542" i="13"/>
  <c r="P1543" i="13"/>
  <c r="Q1543" i="13"/>
  <c r="R1543" i="13"/>
  <c r="S1543" i="13"/>
  <c r="U1543" i="13"/>
  <c r="V1543" i="13"/>
  <c r="P1544" i="13"/>
  <c r="Q1544" i="13"/>
  <c r="R1544" i="13"/>
  <c r="S1544" i="13"/>
  <c r="U1544" i="13"/>
  <c r="V1544" i="13"/>
  <c r="P1545" i="13"/>
  <c r="Q1545" i="13"/>
  <c r="R1545" i="13"/>
  <c r="S1545" i="13"/>
  <c r="U1545" i="13"/>
  <c r="V1545" i="13"/>
  <c r="P1546" i="13"/>
  <c r="Q1546" i="13"/>
  <c r="R1546" i="13"/>
  <c r="S1546" i="13"/>
  <c r="U1546" i="13"/>
  <c r="V1546" i="13"/>
  <c r="P1547" i="13"/>
  <c r="Q1547" i="13"/>
  <c r="R1547" i="13"/>
  <c r="S1547" i="13"/>
  <c r="U1547" i="13"/>
  <c r="V1547" i="13"/>
  <c r="P1548" i="13"/>
  <c r="Q1548" i="13"/>
  <c r="R1548" i="13"/>
  <c r="S1548" i="13"/>
  <c r="U1548" i="13"/>
  <c r="V1548" i="13"/>
  <c r="P1549" i="13"/>
  <c r="Q1549" i="13"/>
  <c r="R1549" i="13"/>
  <c r="S1549" i="13"/>
  <c r="U1549" i="13"/>
  <c r="V1549" i="13"/>
  <c r="P1550" i="13"/>
  <c r="Q1550" i="13"/>
  <c r="R1550" i="13"/>
  <c r="S1550" i="13"/>
  <c r="U1550" i="13"/>
  <c r="V1550" i="13"/>
  <c r="P1551" i="13"/>
  <c r="Q1551" i="13"/>
  <c r="R1551" i="13"/>
  <c r="S1551" i="13"/>
  <c r="U1551" i="13"/>
  <c r="V1551" i="13"/>
  <c r="P1552" i="13"/>
  <c r="Q1552" i="13"/>
  <c r="R1552" i="13"/>
  <c r="S1552" i="13"/>
  <c r="U1552" i="13"/>
  <c r="V1552" i="13"/>
  <c r="P1553" i="13"/>
  <c r="Q1553" i="13"/>
  <c r="R1553" i="13"/>
  <c r="S1553" i="13"/>
  <c r="U1553" i="13"/>
  <c r="V1553" i="13"/>
  <c r="P1554" i="13"/>
  <c r="Q1554" i="13"/>
  <c r="R1554" i="13"/>
  <c r="S1554" i="13"/>
  <c r="U1554" i="13"/>
  <c r="V1554" i="13"/>
  <c r="P1555" i="13"/>
  <c r="Q1555" i="13"/>
  <c r="R1555" i="13"/>
  <c r="S1555" i="13"/>
  <c r="U1555" i="13"/>
  <c r="V1555" i="13"/>
  <c r="P1556" i="13"/>
  <c r="Q1556" i="13"/>
  <c r="R1556" i="13"/>
  <c r="S1556" i="13"/>
  <c r="U1556" i="13"/>
  <c r="V1556" i="13"/>
  <c r="P1557" i="13"/>
  <c r="Q1557" i="13"/>
  <c r="R1557" i="13"/>
  <c r="S1557" i="13"/>
  <c r="U1557" i="13"/>
  <c r="V1557" i="13"/>
  <c r="P1558" i="13"/>
  <c r="Q1558" i="13"/>
  <c r="R1558" i="13"/>
  <c r="S1558" i="13"/>
  <c r="U1558" i="13"/>
  <c r="V1558" i="13"/>
  <c r="P1559" i="13"/>
  <c r="Q1559" i="13"/>
  <c r="R1559" i="13"/>
  <c r="S1559" i="13"/>
  <c r="U1559" i="13"/>
  <c r="V1559" i="13"/>
  <c r="P1560" i="13"/>
  <c r="Q1560" i="13"/>
  <c r="R1560" i="13"/>
  <c r="S1560" i="13"/>
  <c r="U1560" i="13"/>
  <c r="V1560" i="13"/>
  <c r="P1561" i="13"/>
  <c r="Q1561" i="13"/>
  <c r="R1561" i="13"/>
  <c r="S1561" i="13"/>
  <c r="U1561" i="13"/>
  <c r="V1561" i="13"/>
  <c r="P1562" i="13"/>
  <c r="Q1562" i="13"/>
  <c r="R1562" i="13"/>
  <c r="S1562" i="13"/>
  <c r="U1562" i="13"/>
  <c r="V1562" i="13"/>
  <c r="P1563" i="13"/>
  <c r="Q1563" i="13"/>
  <c r="R1563" i="13"/>
  <c r="S1563" i="13"/>
  <c r="U1563" i="13"/>
  <c r="V1563" i="13"/>
  <c r="P1564" i="13"/>
  <c r="Q1564" i="13"/>
  <c r="R1564" i="13"/>
  <c r="S1564" i="13"/>
  <c r="U1564" i="13"/>
  <c r="V1564" i="13"/>
  <c r="P1565" i="13"/>
  <c r="Q1565" i="13"/>
  <c r="R1565" i="13"/>
  <c r="S1565" i="13"/>
  <c r="U1565" i="13"/>
  <c r="V1565" i="13"/>
  <c r="P1566" i="13"/>
  <c r="Q1566" i="13"/>
  <c r="R1566" i="13"/>
  <c r="S1566" i="13"/>
  <c r="U1566" i="13"/>
  <c r="V1566" i="13"/>
  <c r="P1567" i="13"/>
  <c r="Q1567" i="13"/>
  <c r="R1567" i="13"/>
  <c r="S1567" i="13"/>
  <c r="U1567" i="13"/>
  <c r="V1567" i="13"/>
  <c r="P1568" i="13"/>
  <c r="Q1568" i="13"/>
  <c r="R1568" i="13"/>
  <c r="S1568" i="13"/>
  <c r="U1568" i="13"/>
  <c r="V1568" i="13"/>
  <c r="P1569" i="13"/>
  <c r="Q1569" i="13"/>
  <c r="R1569" i="13"/>
  <c r="S1569" i="13"/>
  <c r="U1569" i="13"/>
  <c r="V1569" i="13"/>
  <c r="P1570" i="13"/>
  <c r="Q1570" i="13"/>
  <c r="R1570" i="13"/>
  <c r="S1570" i="13"/>
  <c r="U1570" i="13"/>
  <c r="V1570" i="13"/>
  <c r="P1571" i="13"/>
  <c r="Q1571" i="13"/>
  <c r="R1571" i="13"/>
  <c r="S1571" i="13"/>
  <c r="U1571" i="13"/>
  <c r="V1571" i="13"/>
  <c r="P1572" i="13"/>
  <c r="Q1572" i="13"/>
  <c r="R1572" i="13"/>
  <c r="S1572" i="13"/>
  <c r="U1572" i="13"/>
  <c r="V1572" i="13"/>
  <c r="P1573" i="13"/>
  <c r="Q1573" i="13"/>
  <c r="R1573" i="13"/>
  <c r="S1573" i="13"/>
  <c r="U1573" i="13"/>
  <c r="V1573" i="13"/>
  <c r="P1574" i="13"/>
  <c r="Q1574" i="13"/>
  <c r="R1574" i="13"/>
  <c r="S1574" i="13"/>
  <c r="U1574" i="13"/>
  <c r="V1574" i="13"/>
  <c r="P1575" i="13"/>
  <c r="Q1575" i="13"/>
  <c r="R1575" i="13"/>
  <c r="S1575" i="13"/>
  <c r="U1575" i="13"/>
  <c r="V1575" i="13"/>
  <c r="P1576" i="13"/>
  <c r="Q1576" i="13"/>
  <c r="R1576" i="13"/>
  <c r="S1576" i="13"/>
  <c r="U1576" i="13"/>
  <c r="V1576" i="13"/>
  <c r="P1577" i="13"/>
  <c r="Q1577" i="13"/>
  <c r="R1577" i="13"/>
  <c r="S1577" i="13"/>
  <c r="U1577" i="13"/>
  <c r="V1577" i="13"/>
  <c r="P1578" i="13"/>
  <c r="Q1578" i="13"/>
  <c r="R1578" i="13"/>
  <c r="S1578" i="13"/>
  <c r="U1578" i="13"/>
  <c r="V1578" i="13"/>
  <c r="P1579" i="13"/>
  <c r="Q1579" i="13"/>
  <c r="R1579" i="13"/>
  <c r="S1579" i="13"/>
  <c r="U1579" i="13"/>
  <c r="V1579" i="13"/>
  <c r="P1580" i="13"/>
  <c r="Q1580" i="13"/>
  <c r="R1580" i="13"/>
  <c r="S1580" i="13"/>
  <c r="U1580" i="13"/>
  <c r="V1580" i="13"/>
  <c r="P1581" i="13"/>
  <c r="Q1581" i="13"/>
  <c r="R1581" i="13"/>
  <c r="S1581" i="13"/>
  <c r="U1581" i="13"/>
  <c r="V1581" i="13"/>
  <c r="P1582" i="13"/>
  <c r="Q1582" i="13"/>
  <c r="R1582" i="13"/>
  <c r="S1582" i="13"/>
  <c r="U1582" i="13"/>
  <c r="V1582" i="13"/>
  <c r="P1583" i="13"/>
  <c r="Q1583" i="13"/>
  <c r="R1583" i="13"/>
  <c r="S1583" i="13"/>
  <c r="U1583" i="13"/>
  <c r="V1583" i="13"/>
  <c r="P1584" i="13"/>
  <c r="Q1584" i="13"/>
  <c r="R1584" i="13"/>
  <c r="S1584" i="13"/>
  <c r="U1584" i="13"/>
  <c r="V1584" i="13"/>
  <c r="P1585" i="13"/>
  <c r="Q1585" i="13"/>
  <c r="R1585" i="13"/>
  <c r="S1585" i="13"/>
  <c r="U1585" i="13"/>
  <c r="V1585" i="13"/>
  <c r="P1586" i="13"/>
  <c r="Q1586" i="13"/>
  <c r="R1586" i="13"/>
  <c r="S1586" i="13"/>
  <c r="U1586" i="13"/>
  <c r="V1586" i="13"/>
  <c r="P1587" i="13"/>
  <c r="Q1587" i="13"/>
  <c r="R1587" i="13"/>
  <c r="S1587" i="13"/>
  <c r="U1587" i="13"/>
  <c r="V1587" i="13"/>
  <c r="P1588" i="13"/>
  <c r="Q1588" i="13"/>
  <c r="R1588" i="13"/>
  <c r="S1588" i="13"/>
  <c r="U1588" i="13"/>
  <c r="V1588" i="13"/>
  <c r="P1589" i="13"/>
  <c r="Q1589" i="13"/>
  <c r="R1589" i="13"/>
  <c r="S1589" i="13"/>
  <c r="U1589" i="13"/>
  <c r="V1589" i="13"/>
  <c r="P1590" i="13"/>
  <c r="Q1590" i="13"/>
  <c r="R1590" i="13"/>
  <c r="S1590" i="13"/>
  <c r="U1590" i="13"/>
  <c r="V1590" i="13"/>
  <c r="P1591" i="13"/>
  <c r="Q1591" i="13"/>
  <c r="R1591" i="13"/>
  <c r="S1591" i="13"/>
  <c r="U1591" i="13"/>
  <c r="V1591" i="13"/>
  <c r="P1592" i="13"/>
  <c r="Q1592" i="13"/>
  <c r="R1592" i="13"/>
  <c r="S1592" i="13"/>
  <c r="U1592" i="13"/>
  <c r="V1592" i="13"/>
  <c r="P1593" i="13"/>
  <c r="Q1593" i="13"/>
  <c r="R1593" i="13"/>
  <c r="S1593" i="13"/>
  <c r="U1593" i="13"/>
  <c r="V1593" i="13"/>
  <c r="P1594" i="13"/>
  <c r="Q1594" i="13"/>
  <c r="R1594" i="13"/>
  <c r="S1594" i="13"/>
  <c r="U1594" i="13"/>
  <c r="V1594" i="13"/>
  <c r="P1595" i="13"/>
  <c r="Q1595" i="13"/>
  <c r="R1595" i="13"/>
  <c r="S1595" i="13"/>
  <c r="U1595" i="13"/>
  <c r="V1595" i="13"/>
  <c r="P1596" i="13"/>
  <c r="Q1596" i="13"/>
  <c r="R1596" i="13"/>
  <c r="S1596" i="13"/>
  <c r="U1596" i="13"/>
  <c r="V1596" i="13"/>
  <c r="P1597" i="13"/>
  <c r="Q1597" i="13"/>
  <c r="R1597" i="13"/>
  <c r="S1597" i="13"/>
  <c r="U1597" i="13"/>
  <c r="V1597" i="13"/>
  <c r="P1598" i="13"/>
  <c r="Q1598" i="13"/>
  <c r="R1598" i="13"/>
  <c r="S1598" i="13"/>
  <c r="U1598" i="13"/>
  <c r="V1598" i="13"/>
  <c r="P1599" i="13"/>
  <c r="Q1599" i="13"/>
  <c r="R1599" i="13"/>
  <c r="S1599" i="13"/>
  <c r="U1599" i="13"/>
  <c r="V1599" i="13"/>
  <c r="P1600" i="13"/>
  <c r="Q1600" i="13"/>
  <c r="R1600" i="13"/>
  <c r="S1600" i="13"/>
  <c r="U1600" i="13"/>
  <c r="V1600" i="13"/>
  <c r="P1601" i="13"/>
  <c r="Q1601" i="13"/>
  <c r="R1601" i="13"/>
  <c r="S1601" i="13"/>
  <c r="U1601" i="13"/>
  <c r="V1601" i="13"/>
  <c r="P1602" i="13"/>
  <c r="Q1602" i="13"/>
  <c r="R1602" i="13"/>
  <c r="S1602" i="13"/>
  <c r="U1602" i="13"/>
  <c r="V1602" i="13"/>
  <c r="P1603" i="13"/>
  <c r="Q1603" i="13"/>
  <c r="R1603" i="13"/>
  <c r="S1603" i="13"/>
  <c r="U1603" i="13"/>
  <c r="V1603" i="13"/>
  <c r="P1604" i="13"/>
  <c r="Q1604" i="13"/>
  <c r="R1604" i="13"/>
  <c r="S1604" i="13"/>
  <c r="U1604" i="13"/>
  <c r="V1604" i="13"/>
  <c r="P1605" i="13"/>
  <c r="Q1605" i="13"/>
  <c r="R1605" i="13"/>
  <c r="S1605" i="13"/>
  <c r="U1605" i="13"/>
  <c r="V1605" i="13"/>
  <c r="P1606" i="13"/>
  <c r="Q1606" i="13"/>
  <c r="R1606" i="13"/>
  <c r="S1606" i="13"/>
  <c r="U1606" i="13"/>
  <c r="V1606" i="13"/>
  <c r="P1607" i="13"/>
  <c r="Q1607" i="13"/>
  <c r="R1607" i="13"/>
  <c r="S1607" i="13"/>
  <c r="U1607" i="13"/>
  <c r="V1607" i="13"/>
  <c r="P1608" i="13"/>
  <c r="Q1608" i="13"/>
  <c r="R1608" i="13"/>
  <c r="S1608" i="13"/>
  <c r="U1608" i="13"/>
  <c r="V1608" i="13"/>
  <c r="P1609" i="13"/>
  <c r="Q1609" i="13"/>
  <c r="R1609" i="13"/>
  <c r="S1609" i="13"/>
  <c r="U1609" i="13"/>
  <c r="V1609" i="13"/>
  <c r="P1610" i="13"/>
  <c r="Q1610" i="13"/>
  <c r="R1610" i="13"/>
  <c r="S1610" i="13"/>
  <c r="U1610" i="13"/>
  <c r="V1610" i="13"/>
  <c r="P1611" i="13"/>
  <c r="Q1611" i="13"/>
  <c r="R1611" i="13"/>
  <c r="S1611" i="13"/>
  <c r="U1611" i="13"/>
  <c r="V1611" i="13"/>
  <c r="P1612" i="13"/>
  <c r="Q1612" i="13"/>
  <c r="R1612" i="13"/>
  <c r="S1612" i="13"/>
  <c r="U1612" i="13"/>
  <c r="V1612" i="13"/>
  <c r="P1613" i="13"/>
  <c r="Q1613" i="13"/>
  <c r="R1613" i="13"/>
  <c r="S1613" i="13"/>
  <c r="U1613" i="13"/>
  <c r="V1613" i="13"/>
  <c r="P1614" i="13"/>
  <c r="Q1614" i="13"/>
  <c r="R1614" i="13"/>
  <c r="S1614" i="13"/>
  <c r="U1614" i="13"/>
  <c r="V1614" i="13"/>
  <c r="P1615" i="13"/>
  <c r="Q1615" i="13"/>
  <c r="R1615" i="13"/>
  <c r="S1615" i="13"/>
  <c r="U1615" i="13"/>
  <c r="V1615" i="13"/>
  <c r="P1616" i="13"/>
  <c r="Q1616" i="13"/>
  <c r="R1616" i="13"/>
  <c r="S1616" i="13"/>
  <c r="U1616" i="13"/>
  <c r="V1616" i="13"/>
  <c r="P1617" i="13"/>
  <c r="Q1617" i="13"/>
  <c r="R1617" i="13"/>
  <c r="S1617" i="13"/>
  <c r="U1617" i="13"/>
  <c r="V1617" i="13"/>
  <c r="P1618" i="13"/>
  <c r="Q1618" i="13"/>
  <c r="R1618" i="13"/>
  <c r="S1618" i="13"/>
  <c r="U1618" i="13"/>
  <c r="V1618" i="13"/>
  <c r="P1619" i="13"/>
  <c r="Q1619" i="13"/>
  <c r="R1619" i="13"/>
  <c r="S1619" i="13"/>
  <c r="U1619" i="13"/>
  <c r="V1619" i="13"/>
  <c r="P1620" i="13"/>
  <c r="Q1620" i="13"/>
  <c r="R1620" i="13"/>
  <c r="S1620" i="13"/>
  <c r="U1620" i="13"/>
  <c r="V1620" i="13"/>
  <c r="P1621" i="13"/>
  <c r="Q1621" i="13"/>
  <c r="R1621" i="13"/>
  <c r="S1621" i="13"/>
  <c r="U1621" i="13"/>
  <c r="V1621" i="13"/>
  <c r="P1622" i="13"/>
  <c r="Q1622" i="13"/>
  <c r="R1622" i="13"/>
  <c r="S1622" i="13"/>
  <c r="U1622" i="13"/>
  <c r="V1622" i="13"/>
  <c r="P1623" i="13"/>
  <c r="Q1623" i="13"/>
  <c r="R1623" i="13"/>
  <c r="S1623" i="13"/>
  <c r="U1623" i="13"/>
  <c r="V1623" i="13"/>
  <c r="P1624" i="13"/>
  <c r="Q1624" i="13"/>
  <c r="R1624" i="13"/>
  <c r="S1624" i="13"/>
  <c r="U1624" i="13"/>
  <c r="V1624" i="13"/>
  <c r="P1625" i="13"/>
  <c r="Q1625" i="13"/>
  <c r="R1625" i="13"/>
  <c r="S1625" i="13"/>
  <c r="U1625" i="13"/>
  <c r="V1625" i="13"/>
  <c r="P1626" i="13"/>
  <c r="Q1626" i="13"/>
  <c r="R1626" i="13"/>
  <c r="S1626" i="13"/>
  <c r="U1626" i="13"/>
  <c r="V1626" i="13"/>
  <c r="P1627" i="13"/>
  <c r="Q1627" i="13"/>
  <c r="R1627" i="13"/>
  <c r="S1627" i="13"/>
  <c r="U1627" i="13"/>
  <c r="V1627" i="13"/>
  <c r="P1628" i="13"/>
  <c r="Q1628" i="13"/>
  <c r="R1628" i="13"/>
  <c r="S1628" i="13"/>
  <c r="U1628" i="13"/>
  <c r="V1628" i="13"/>
  <c r="P1629" i="13"/>
  <c r="Q1629" i="13"/>
  <c r="R1629" i="13"/>
  <c r="S1629" i="13"/>
  <c r="U1629" i="13"/>
  <c r="V1629" i="13"/>
  <c r="P1630" i="13"/>
  <c r="Q1630" i="13"/>
  <c r="R1630" i="13"/>
  <c r="S1630" i="13"/>
  <c r="U1630" i="13"/>
  <c r="V1630" i="13"/>
  <c r="P1631" i="13"/>
  <c r="Q1631" i="13"/>
  <c r="R1631" i="13"/>
  <c r="S1631" i="13"/>
  <c r="U1631" i="13"/>
  <c r="V1631" i="13"/>
  <c r="P1632" i="13"/>
  <c r="Q1632" i="13"/>
  <c r="R1632" i="13"/>
  <c r="S1632" i="13"/>
  <c r="U1632" i="13"/>
  <c r="V1632" i="13"/>
  <c r="P1633" i="13"/>
  <c r="Q1633" i="13"/>
  <c r="R1633" i="13"/>
  <c r="S1633" i="13"/>
  <c r="U1633" i="13"/>
  <c r="V1633" i="13"/>
  <c r="P1634" i="13"/>
  <c r="Q1634" i="13"/>
  <c r="R1634" i="13"/>
  <c r="S1634" i="13"/>
  <c r="U1634" i="13"/>
  <c r="V1634" i="13"/>
  <c r="P1635" i="13"/>
  <c r="Q1635" i="13"/>
  <c r="R1635" i="13"/>
  <c r="S1635" i="13"/>
  <c r="U1635" i="13"/>
  <c r="V1635" i="13"/>
  <c r="P1636" i="13"/>
  <c r="Q1636" i="13"/>
  <c r="R1636" i="13"/>
  <c r="S1636" i="13"/>
  <c r="U1636" i="13"/>
  <c r="V1636" i="13"/>
  <c r="P1637" i="13"/>
  <c r="Q1637" i="13"/>
  <c r="R1637" i="13"/>
  <c r="S1637" i="13"/>
  <c r="U1637" i="13"/>
  <c r="V1637" i="13"/>
  <c r="P1638" i="13"/>
  <c r="Q1638" i="13"/>
  <c r="R1638" i="13"/>
  <c r="S1638" i="13"/>
  <c r="U1638" i="13"/>
  <c r="V1638" i="13"/>
  <c r="P1639" i="13"/>
  <c r="Q1639" i="13"/>
  <c r="R1639" i="13"/>
  <c r="S1639" i="13"/>
  <c r="U1639" i="13"/>
  <c r="V1639" i="13"/>
  <c r="P1640" i="13"/>
  <c r="Q1640" i="13"/>
  <c r="R1640" i="13"/>
  <c r="S1640" i="13"/>
  <c r="U1640" i="13"/>
  <c r="V1640" i="13"/>
  <c r="P1641" i="13"/>
  <c r="Q1641" i="13"/>
  <c r="R1641" i="13"/>
  <c r="S1641" i="13"/>
  <c r="U1641" i="13"/>
  <c r="V1641" i="13"/>
  <c r="P1642" i="13"/>
  <c r="Q1642" i="13"/>
  <c r="R1642" i="13"/>
  <c r="S1642" i="13"/>
  <c r="U1642" i="13"/>
  <c r="V1642" i="13"/>
  <c r="P1643" i="13"/>
  <c r="Q1643" i="13"/>
  <c r="R1643" i="13"/>
  <c r="S1643" i="13"/>
  <c r="U1643" i="13"/>
  <c r="V1643" i="13"/>
  <c r="P1644" i="13"/>
  <c r="Q1644" i="13"/>
  <c r="R1644" i="13"/>
  <c r="S1644" i="13"/>
  <c r="U1644" i="13"/>
  <c r="V1644" i="13"/>
  <c r="P1645" i="13"/>
  <c r="Q1645" i="13"/>
  <c r="R1645" i="13"/>
  <c r="S1645" i="13"/>
  <c r="U1645" i="13"/>
  <c r="V1645" i="13"/>
  <c r="P1646" i="13"/>
  <c r="Q1646" i="13"/>
  <c r="R1646" i="13"/>
  <c r="S1646" i="13"/>
  <c r="U1646" i="13"/>
  <c r="V1646" i="13"/>
  <c r="P1647" i="13"/>
  <c r="Q1647" i="13"/>
  <c r="R1647" i="13"/>
  <c r="S1647" i="13"/>
  <c r="U1647" i="13"/>
  <c r="V1647" i="13"/>
  <c r="P1648" i="13"/>
  <c r="Q1648" i="13"/>
  <c r="R1648" i="13"/>
  <c r="S1648" i="13"/>
  <c r="U1648" i="13"/>
  <c r="V1648" i="13"/>
  <c r="P1649" i="13"/>
  <c r="Q1649" i="13"/>
  <c r="R1649" i="13"/>
  <c r="S1649" i="13"/>
  <c r="U1649" i="13"/>
  <c r="V1649" i="13"/>
  <c r="P1650" i="13"/>
  <c r="Q1650" i="13"/>
  <c r="R1650" i="13"/>
  <c r="S1650" i="13"/>
  <c r="U1650" i="13"/>
  <c r="V1650" i="13"/>
  <c r="P1651" i="13"/>
  <c r="Q1651" i="13"/>
  <c r="R1651" i="13"/>
  <c r="S1651" i="13"/>
  <c r="U1651" i="13"/>
  <c r="V1651" i="13"/>
  <c r="P1652" i="13"/>
  <c r="Q1652" i="13"/>
  <c r="R1652" i="13"/>
  <c r="S1652" i="13"/>
  <c r="U1652" i="13"/>
  <c r="V1652" i="13"/>
  <c r="P1653" i="13"/>
  <c r="Q1653" i="13"/>
  <c r="R1653" i="13"/>
  <c r="S1653" i="13"/>
  <c r="U1653" i="13"/>
  <c r="V1653" i="13"/>
  <c r="P1654" i="13"/>
  <c r="Q1654" i="13"/>
  <c r="R1654" i="13"/>
  <c r="S1654" i="13"/>
  <c r="U1654" i="13"/>
  <c r="V1654" i="13"/>
  <c r="P1655" i="13"/>
  <c r="Q1655" i="13"/>
  <c r="R1655" i="13"/>
  <c r="S1655" i="13"/>
  <c r="U1655" i="13"/>
  <c r="V1655" i="13"/>
  <c r="P1656" i="13"/>
  <c r="Q1656" i="13"/>
  <c r="R1656" i="13"/>
  <c r="S1656" i="13"/>
  <c r="U1656" i="13"/>
  <c r="V1656" i="13"/>
  <c r="P1657" i="13"/>
  <c r="Q1657" i="13"/>
  <c r="R1657" i="13"/>
  <c r="S1657" i="13"/>
  <c r="U1657" i="13"/>
  <c r="V1657" i="13"/>
  <c r="P1658" i="13"/>
  <c r="Q1658" i="13"/>
  <c r="R1658" i="13"/>
  <c r="S1658" i="13"/>
  <c r="U1658" i="13"/>
  <c r="V1658" i="13"/>
  <c r="P1659" i="13"/>
  <c r="Q1659" i="13"/>
  <c r="R1659" i="13"/>
  <c r="S1659" i="13"/>
  <c r="U1659" i="13"/>
  <c r="V1659" i="13"/>
  <c r="P1660" i="13"/>
  <c r="Q1660" i="13"/>
  <c r="R1660" i="13"/>
  <c r="S1660" i="13"/>
  <c r="U1660" i="13"/>
  <c r="V1660" i="13"/>
  <c r="P1661" i="13"/>
  <c r="Q1661" i="13"/>
  <c r="R1661" i="13"/>
  <c r="S1661" i="13"/>
  <c r="U1661" i="13"/>
  <c r="V1661" i="13"/>
  <c r="P1662" i="13"/>
  <c r="Q1662" i="13"/>
  <c r="R1662" i="13"/>
  <c r="S1662" i="13"/>
  <c r="U1662" i="13"/>
  <c r="V1662" i="13"/>
  <c r="P1663" i="13"/>
  <c r="Q1663" i="13"/>
  <c r="R1663" i="13"/>
  <c r="S1663" i="13"/>
  <c r="U1663" i="13"/>
  <c r="V1663" i="13"/>
  <c r="P1664" i="13"/>
  <c r="Q1664" i="13"/>
  <c r="R1664" i="13"/>
  <c r="S1664" i="13"/>
  <c r="U1664" i="13"/>
  <c r="V1664" i="13"/>
  <c r="P1665" i="13"/>
  <c r="Q1665" i="13"/>
  <c r="R1665" i="13"/>
  <c r="S1665" i="13"/>
  <c r="U1665" i="13"/>
  <c r="V1665" i="13"/>
  <c r="P1666" i="13"/>
  <c r="Q1666" i="13"/>
  <c r="R1666" i="13"/>
  <c r="S1666" i="13"/>
  <c r="U1666" i="13"/>
  <c r="V1666" i="13"/>
  <c r="P1667" i="13"/>
  <c r="Q1667" i="13"/>
  <c r="R1667" i="13"/>
  <c r="S1667" i="13"/>
  <c r="U1667" i="13"/>
  <c r="V1667" i="13"/>
  <c r="P1668" i="13"/>
  <c r="Q1668" i="13"/>
  <c r="R1668" i="13"/>
  <c r="S1668" i="13"/>
  <c r="U1668" i="13"/>
  <c r="V1668" i="13"/>
  <c r="P1669" i="13"/>
  <c r="Q1669" i="13"/>
  <c r="R1669" i="13"/>
  <c r="S1669" i="13"/>
  <c r="U1669" i="13"/>
  <c r="V1669" i="13"/>
  <c r="P1670" i="13"/>
  <c r="Q1670" i="13"/>
  <c r="R1670" i="13"/>
  <c r="S1670" i="13"/>
  <c r="U1670" i="13"/>
  <c r="V1670" i="13"/>
  <c r="P1671" i="13"/>
  <c r="Q1671" i="13"/>
  <c r="R1671" i="13"/>
  <c r="S1671" i="13"/>
  <c r="U1671" i="13"/>
  <c r="V1671" i="13"/>
  <c r="P1672" i="13"/>
  <c r="Q1672" i="13"/>
  <c r="R1672" i="13"/>
  <c r="S1672" i="13"/>
  <c r="U1672" i="13"/>
  <c r="V1672" i="13"/>
  <c r="P1673" i="13"/>
  <c r="Q1673" i="13"/>
  <c r="R1673" i="13"/>
  <c r="S1673" i="13"/>
  <c r="U1673" i="13"/>
  <c r="V1673" i="13"/>
  <c r="P1674" i="13"/>
  <c r="Q1674" i="13"/>
  <c r="R1674" i="13"/>
  <c r="S1674" i="13"/>
  <c r="U1674" i="13"/>
  <c r="V1674" i="13"/>
  <c r="P1675" i="13"/>
  <c r="Q1675" i="13"/>
  <c r="R1675" i="13"/>
  <c r="S1675" i="13"/>
  <c r="U1675" i="13"/>
  <c r="V1675" i="13"/>
  <c r="P1676" i="13"/>
  <c r="Q1676" i="13"/>
  <c r="R1676" i="13"/>
  <c r="S1676" i="13"/>
  <c r="U1676" i="13"/>
  <c r="V1676" i="13"/>
  <c r="P1677" i="13"/>
  <c r="Q1677" i="13"/>
  <c r="R1677" i="13"/>
  <c r="S1677" i="13"/>
  <c r="U1677" i="13"/>
  <c r="V1677" i="13"/>
  <c r="P1678" i="13"/>
  <c r="Q1678" i="13"/>
  <c r="R1678" i="13"/>
  <c r="S1678" i="13"/>
  <c r="U1678" i="13"/>
  <c r="V1678" i="13"/>
  <c r="P1679" i="13"/>
  <c r="Q1679" i="13"/>
  <c r="R1679" i="13"/>
  <c r="S1679" i="13"/>
  <c r="U1679" i="13"/>
  <c r="V1679" i="13"/>
  <c r="P1680" i="13"/>
  <c r="Q1680" i="13"/>
  <c r="R1680" i="13"/>
  <c r="S1680" i="13"/>
  <c r="U1680" i="13"/>
  <c r="V1680" i="13"/>
  <c r="P1681" i="13"/>
  <c r="Q1681" i="13"/>
  <c r="R1681" i="13"/>
  <c r="S1681" i="13"/>
  <c r="U1681" i="13"/>
  <c r="V1681" i="13"/>
  <c r="P1682" i="13"/>
  <c r="Q1682" i="13"/>
  <c r="R1682" i="13"/>
  <c r="S1682" i="13"/>
  <c r="U1682" i="13"/>
  <c r="V1682" i="13"/>
  <c r="P1683" i="13"/>
  <c r="Q1683" i="13"/>
  <c r="R1683" i="13"/>
  <c r="S1683" i="13"/>
  <c r="U1683" i="13"/>
  <c r="V1683" i="13"/>
  <c r="P1684" i="13"/>
  <c r="Q1684" i="13"/>
  <c r="R1684" i="13"/>
  <c r="S1684" i="13"/>
  <c r="U1684" i="13"/>
  <c r="V1684" i="13"/>
  <c r="P1685" i="13"/>
  <c r="Q1685" i="13"/>
  <c r="R1685" i="13"/>
  <c r="S1685" i="13"/>
  <c r="U1685" i="13"/>
  <c r="V1685" i="13"/>
  <c r="P1686" i="13"/>
  <c r="Q1686" i="13"/>
  <c r="R1686" i="13"/>
  <c r="S1686" i="13"/>
  <c r="U1686" i="13"/>
  <c r="V1686" i="13"/>
  <c r="P1687" i="13"/>
  <c r="Q1687" i="13"/>
  <c r="R1687" i="13"/>
  <c r="S1687" i="13"/>
  <c r="U1687" i="13"/>
  <c r="V1687" i="13"/>
  <c r="P1688" i="13"/>
  <c r="Q1688" i="13"/>
  <c r="R1688" i="13"/>
  <c r="S1688" i="13"/>
  <c r="U1688" i="13"/>
  <c r="V1688" i="13"/>
  <c r="P1689" i="13"/>
  <c r="Q1689" i="13"/>
  <c r="R1689" i="13"/>
  <c r="S1689" i="13"/>
  <c r="U1689" i="13"/>
  <c r="V1689" i="13"/>
  <c r="P1690" i="13"/>
  <c r="Q1690" i="13"/>
  <c r="R1690" i="13"/>
  <c r="S1690" i="13"/>
  <c r="U1690" i="13"/>
  <c r="V1690" i="13"/>
  <c r="P1691" i="13"/>
  <c r="Q1691" i="13"/>
  <c r="R1691" i="13"/>
  <c r="S1691" i="13"/>
  <c r="U1691" i="13"/>
  <c r="V1691" i="13"/>
  <c r="P1692" i="13"/>
  <c r="Q1692" i="13"/>
  <c r="R1692" i="13"/>
  <c r="S1692" i="13"/>
  <c r="U1692" i="13"/>
  <c r="V1692" i="13"/>
  <c r="P1693" i="13"/>
  <c r="Q1693" i="13"/>
  <c r="R1693" i="13"/>
  <c r="S1693" i="13"/>
  <c r="U1693" i="13"/>
  <c r="V1693" i="13"/>
  <c r="P1694" i="13"/>
  <c r="Q1694" i="13"/>
  <c r="R1694" i="13"/>
  <c r="S1694" i="13"/>
  <c r="U1694" i="13"/>
  <c r="V1694" i="13"/>
  <c r="P1695" i="13"/>
  <c r="Q1695" i="13"/>
  <c r="R1695" i="13"/>
  <c r="S1695" i="13"/>
  <c r="U1695" i="13"/>
  <c r="V1695" i="13"/>
  <c r="P1696" i="13"/>
  <c r="Q1696" i="13"/>
  <c r="R1696" i="13"/>
  <c r="S1696" i="13"/>
  <c r="U1696" i="13"/>
  <c r="V1696" i="13"/>
  <c r="P1697" i="13"/>
  <c r="Q1697" i="13"/>
  <c r="R1697" i="13"/>
  <c r="S1697" i="13"/>
  <c r="U1697" i="13"/>
  <c r="V1697" i="13"/>
  <c r="P1698" i="13"/>
  <c r="Q1698" i="13"/>
  <c r="R1698" i="13"/>
  <c r="S1698" i="13"/>
  <c r="U1698" i="13"/>
  <c r="V1698" i="13"/>
  <c r="P1699" i="13"/>
  <c r="Q1699" i="13"/>
  <c r="R1699" i="13"/>
  <c r="S1699" i="13"/>
  <c r="U1699" i="13"/>
  <c r="V1699" i="13"/>
  <c r="P1700" i="13"/>
  <c r="Q1700" i="13"/>
  <c r="R1700" i="13"/>
  <c r="S1700" i="13"/>
  <c r="U1700" i="13"/>
  <c r="V1700" i="13"/>
  <c r="P1701" i="13"/>
  <c r="Q1701" i="13"/>
  <c r="R1701" i="13"/>
  <c r="S1701" i="13"/>
  <c r="U1701" i="13"/>
  <c r="V1701" i="13"/>
  <c r="P1702" i="13"/>
  <c r="Q1702" i="13"/>
  <c r="R1702" i="13"/>
  <c r="S1702" i="13"/>
  <c r="U1702" i="13"/>
  <c r="V1702" i="13"/>
  <c r="P1703" i="13"/>
  <c r="Q1703" i="13"/>
  <c r="R1703" i="13"/>
  <c r="S1703" i="13"/>
  <c r="U1703" i="13"/>
  <c r="V1703" i="13"/>
  <c r="P1704" i="13"/>
  <c r="Q1704" i="13"/>
  <c r="R1704" i="13"/>
  <c r="S1704" i="13"/>
  <c r="U1704" i="13"/>
  <c r="V1704" i="13"/>
  <c r="P1705" i="13"/>
  <c r="Q1705" i="13"/>
  <c r="R1705" i="13"/>
  <c r="S1705" i="13"/>
  <c r="U1705" i="13"/>
  <c r="V1705" i="13"/>
  <c r="P1706" i="13"/>
  <c r="Q1706" i="13"/>
  <c r="R1706" i="13"/>
  <c r="S1706" i="13"/>
  <c r="U1706" i="13"/>
  <c r="V1706" i="13"/>
  <c r="P1707" i="13"/>
  <c r="Q1707" i="13"/>
  <c r="R1707" i="13"/>
  <c r="S1707" i="13"/>
  <c r="U1707" i="13"/>
  <c r="V1707" i="13"/>
  <c r="P1708" i="13"/>
  <c r="Q1708" i="13"/>
  <c r="R1708" i="13"/>
  <c r="S1708" i="13"/>
  <c r="U1708" i="13"/>
  <c r="V1708" i="13"/>
  <c r="P1709" i="13"/>
  <c r="Q1709" i="13"/>
  <c r="R1709" i="13"/>
  <c r="S1709" i="13"/>
  <c r="U1709" i="13"/>
  <c r="V1709" i="13"/>
  <c r="P1710" i="13"/>
  <c r="Q1710" i="13"/>
  <c r="R1710" i="13"/>
  <c r="S1710" i="13"/>
  <c r="U1710" i="13"/>
  <c r="V1710" i="13"/>
  <c r="P1711" i="13"/>
  <c r="Q1711" i="13"/>
  <c r="R1711" i="13"/>
  <c r="S1711" i="13"/>
  <c r="U1711" i="13"/>
  <c r="V1711" i="13"/>
  <c r="P1712" i="13"/>
  <c r="Q1712" i="13"/>
  <c r="R1712" i="13"/>
  <c r="S1712" i="13"/>
  <c r="U1712" i="13"/>
  <c r="V1712" i="13"/>
  <c r="P1713" i="13"/>
  <c r="Q1713" i="13"/>
  <c r="R1713" i="13"/>
  <c r="S1713" i="13"/>
  <c r="U1713" i="13"/>
  <c r="V1713" i="13"/>
  <c r="P1714" i="13"/>
  <c r="Q1714" i="13"/>
  <c r="R1714" i="13"/>
  <c r="S1714" i="13"/>
  <c r="U1714" i="13"/>
  <c r="V1714" i="13"/>
  <c r="P1715" i="13"/>
  <c r="Q1715" i="13"/>
  <c r="R1715" i="13"/>
  <c r="S1715" i="13"/>
  <c r="U1715" i="13"/>
  <c r="V1715" i="13"/>
  <c r="P1716" i="13"/>
  <c r="Q1716" i="13"/>
  <c r="R1716" i="13"/>
  <c r="S1716" i="13"/>
  <c r="U1716" i="13"/>
  <c r="V1716" i="13"/>
  <c r="P1717" i="13"/>
  <c r="Q1717" i="13"/>
  <c r="R1717" i="13"/>
  <c r="S1717" i="13"/>
  <c r="U1717" i="13"/>
  <c r="V1717" i="13"/>
  <c r="P1718" i="13"/>
  <c r="Q1718" i="13"/>
  <c r="R1718" i="13"/>
  <c r="S1718" i="13"/>
  <c r="U1718" i="13"/>
  <c r="V1718" i="13"/>
  <c r="P1719" i="13"/>
  <c r="Q1719" i="13"/>
  <c r="R1719" i="13"/>
  <c r="S1719" i="13"/>
  <c r="U1719" i="13"/>
  <c r="V1719" i="13"/>
  <c r="P1720" i="13"/>
  <c r="Q1720" i="13"/>
  <c r="R1720" i="13"/>
  <c r="S1720" i="13"/>
  <c r="U1720" i="13"/>
  <c r="V1720" i="13"/>
  <c r="P1721" i="13"/>
  <c r="Q1721" i="13"/>
  <c r="R1721" i="13"/>
  <c r="S1721" i="13"/>
  <c r="U1721" i="13"/>
  <c r="V1721" i="13"/>
  <c r="P1722" i="13"/>
  <c r="Q1722" i="13"/>
  <c r="R1722" i="13"/>
  <c r="S1722" i="13"/>
  <c r="U1722" i="13"/>
  <c r="V1722" i="13"/>
  <c r="P1723" i="13"/>
  <c r="Q1723" i="13"/>
  <c r="R1723" i="13"/>
  <c r="S1723" i="13"/>
  <c r="U1723" i="13"/>
  <c r="V1723" i="13"/>
  <c r="P1724" i="13"/>
  <c r="Q1724" i="13"/>
  <c r="R1724" i="13"/>
  <c r="S1724" i="13"/>
  <c r="U1724" i="13"/>
  <c r="V1724" i="13"/>
  <c r="P1725" i="13"/>
  <c r="Q1725" i="13"/>
  <c r="R1725" i="13"/>
  <c r="S1725" i="13"/>
  <c r="U1725" i="13"/>
  <c r="V1725" i="13"/>
  <c r="P1726" i="13"/>
  <c r="Q1726" i="13"/>
  <c r="R1726" i="13"/>
  <c r="S1726" i="13"/>
  <c r="U1726" i="13"/>
  <c r="V1726" i="13"/>
  <c r="P1727" i="13"/>
  <c r="Q1727" i="13"/>
  <c r="R1727" i="13"/>
  <c r="S1727" i="13"/>
  <c r="U1727" i="13"/>
  <c r="V1727" i="13"/>
  <c r="P1728" i="13"/>
  <c r="Q1728" i="13"/>
  <c r="R1728" i="13"/>
  <c r="S1728" i="13"/>
  <c r="U1728" i="13"/>
  <c r="V1728" i="13"/>
  <c r="P1729" i="13"/>
  <c r="Q1729" i="13"/>
  <c r="R1729" i="13"/>
  <c r="S1729" i="13"/>
  <c r="U1729" i="13"/>
  <c r="V1729" i="13"/>
  <c r="P1730" i="13"/>
  <c r="Q1730" i="13"/>
  <c r="R1730" i="13"/>
  <c r="S1730" i="13"/>
  <c r="U1730" i="13"/>
  <c r="V1730" i="13"/>
  <c r="P1731" i="13"/>
  <c r="Q1731" i="13"/>
  <c r="R1731" i="13"/>
  <c r="S1731" i="13"/>
  <c r="U1731" i="13"/>
  <c r="V1731" i="13"/>
  <c r="P1732" i="13"/>
  <c r="Q1732" i="13"/>
  <c r="R1732" i="13"/>
  <c r="S1732" i="13"/>
  <c r="U1732" i="13"/>
  <c r="V1732" i="13"/>
  <c r="P1733" i="13"/>
  <c r="Q1733" i="13"/>
  <c r="R1733" i="13"/>
  <c r="S1733" i="13"/>
  <c r="U1733" i="13"/>
  <c r="V1733" i="13"/>
  <c r="P1734" i="13"/>
  <c r="Q1734" i="13"/>
  <c r="R1734" i="13"/>
  <c r="S1734" i="13"/>
  <c r="U1734" i="13"/>
  <c r="V1734" i="13"/>
  <c r="P1735" i="13"/>
  <c r="Q1735" i="13"/>
  <c r="R1735" i="13"/>
  <c r="S1735" i="13"/>
  <c r="U1735" i="13"/>
  <c r="V1735" i="13"/>
  <c r="P1736" i="13"/>
  <c r="Q1736" i="13"/>
  <c r="R1736" i="13"/>
  <c r="S1736" i="13"/>
  <c r="U1736" i="13"/>
  <c r="V1736" i="13"/>
  <c r="P1737" i="13"/>
  <c r="Q1737" i="13"/>
  <c r="R1737" i="13"/>
  <c r="S1737" i="13"/>
  <c r="U1737" i="13"/>
  <c r="V1737" i="13"/>
  <c r="P1738" i="13"/>
  <c r="Q1738" i="13"/>
  <c r="R1738" i="13"/>
  <c r="S1738" i="13"/>
  <c r="U1738" i="13"/>
  <c r="V1738" i="13"/>
  <c r="P1739" i="13"/>
  <c r="Q1739" i="13"/>
  <c r="R1739" i="13"/>
  <c r="S1739" i="13"/>
  <c r="U1739" i="13"/>
  <c r="V1739" i="13"/>
  <c r="P1740" i="13"/>
  <c r="Q1740" i="13"/>
  <c r="R1740" i="13"/>
  <c r="S1740" i="13"/>
  <c r="U1740" i="13"/>
  <c r="V1740" i="13"/>
  <c r="P1741" i="13"/>
  <c r="Q1741" i="13"/>
  <c r="R1741" i="13"/>
  <c r="S1741" i="13"/>
  <c r="U1741" i="13"/>
  <c r="V1741" i="13"/>
  <c r="P1742" i="13"/>
  <c r="Q1742" i="13"/>
  <c r="R1742" i="13"/>
  <c r="S1742" i="13"/>
  <c r="U1742" i="13"/>
  <c r="V1742" i="13"/>
  <c r="P1743" i="13"/>
  <c r="Q1743" i="13"/>
  <c r="R1743" i="13"/>
  <c r="S1743" i="13"/>
  <c r="U1743" i="13"/>
  <c r="V1743" i="13"/>
  <c r="P1744" i="13"/>
  <c r="Q1744" i="13"/>
  <c r="R1744" i="13"/>
  <c r="S1744" i="13"/>
  <c r="U1744" i="13"/>
  <c r="V1744" i="13"/>
  <c r="P1745" i="13"/>
  <c r="Q1745" i="13"/>
  <c r="R1745" i="13"/>
  <c r="S1745" i="13"/>
  <c r="U1745" i="13"/>
  <c r="V1745" i="13"/>
  <c r="P1746" i="13"/>
  <c r="Q1746" i="13"/>
  <c r="R1746" i="13"/>
  <c r="S1746" i="13"/>
  <c r="U1746" i="13"/>
  <c r="V1746" i="13"/>
  <c r="P1747" i="13"/>
  <c r="Q1747" i="13"/>
  <c r="R1747" i="13"/>
  <c r="S1747" i="13"/>
  <c r="U1747" i="13"/>
  <c r="V1747" i="13"/>
  <c r="P1748" i="13"/>
  <c r="Q1748" i="13"/>
  <c r="R1748" i="13"/>
  <c r="S1748" i="13"/>
  <c r="U1748" i="13"/>
  <c r="V1748" i="13"/>
  <c r="P1749" i="13"/>
  <c r="Q1749" i="13"/>
  <c r="R1749" i="13"/>
  <c r="S1749" i="13"/>
  <c r="U1749" i="13"/>
  <c r="V1749" i="13"/>
  <c r="P1750" i="13"/>
  <c r="Q1750" i="13"/>
  <c r="R1750" i="13"/>
  <c r="S1750" i="13"/>
  <c r="U1750" i="13"/>
  <c r="V1750" i="13"/>
  <c r="P1751" i="13"/>
  <c r="Q1751" i="13"/>
  <c r="R1751" i="13"/>
  <c r="S1751" i="13"/>
  <c r="U1751" i="13"/>
  <c r="V1751" i="13"/>
  <c r="P1752" i="13"/>
  <c r="Q1752" i="13"/>
  <c r="R1752" i="13"/>
  <c r="S1752" i="13"/>
  <c r="U1752" i="13"/>
  <c r="V1752" i="13"/>
  <c r="P1753" i="13"/>
  <c r="Q1753" i="13"/>
  <c r="R1753" i="13"/>
  <c r="S1753" i="13"/>
  <c r="U1753" i="13"/>
  <c r="V1753" i="13"/>
  <c r="P1754" i="13"/>
  <c r="Q1754" i="13"/>
  <c r="R1754" i="13"/>
  <c r="S1754" i="13"/>
  <c r="U1754" i="13"/>
  <c r="V1754" i="13"/>
  <c r="P1755" i="13"/>
  <c r="Q1755" i="13"/>
  <c r="R1755" i="13"/>
  <c r="S1755" i="13"/>
  <c r="U1755" i="13"/>
  <c r="V1755" i="13"/>
  <c r="P1756" i="13"/>
  <c r="Q1756" i="13"/>
  <c r="R1756" i="13"/>
  <c r="S1756" i="13"/>
  <c r="U1756" i="13"/>
  <c r="V1756" i="13"/>
  <c r="P1757" i="13"/>
  <c r="Q1757" i="13"/>
  <c r="R1757" i="13"/>
  <c r="S1757" i="13"/>
  <c r="U1757" i="13"/>
  <c r="V1757" i="13"/>
  <c r="P1758" i="13"/>
  <c r="Q1758" i="13"/>
  <c r="R1758" i="13"/>
  <c r="S1758" i="13"/>
  <c r="U1758" i="13"/>
  <c r="V1758" i="13"/>
  <c r="P1759" i="13"/>
  <c r="Q1759" i="13"/>
  <c r="R1759" i="13"/>
  <c r="S1759" i="13"/>
  <c r="U1759" i="13"/>
  <c r="V1759" i="13"/>
  <c r="P1760" i="13"/>
  <c r="Q1760" i="13"/>
  <c r="R1760" i="13"/>
  <c r="S1760" i="13"/>
  <c r="U1760" i="13"/>
  <c r="V1760" i="13"/>
  <c r="P1761" i="13"/>
  <c r="Q1761" i="13"/>
  <c r="R1761" i="13"/>
  <c r="S1761" i="13"/>
  <c r="U1761" i="13"/>
  <c r="V1761" i="13"/>
  <c r="P1762" i="13"/>
  <c r="Q1762" i="13"/>
  <c r="R1762" i="13"/>
  <c r="S1762" i="13"/>
  <c r="U1762" i="13"/>
  <c r="V1762" i="13"/>
  <c r="P1763" i="13"/>
  <c r="Q1763" i="13"/>
  <c r="R1763" i="13"/>
  <c r="S1763" i="13"/>
  <c r="U1763" i="13"/>
  <c r="V1763" i="13"/>
  <c r="P1764" i="13"/>
  <c r="Q1764" i="13"/>
  <c r="R1764" i="13"/>
  <c r="S1764" i="13"/>
  <c r="U1764" i="13"/>
  <c r="V1764" i="13"/>
  <c r="P1765" i="13"/>
  <c r="Q1765" i="13"/>
  <c r="R1765" i="13"/>
  <c r="S1765" i="13"/>
  <c r="U1765" i="13"/>
  <c r="V1765" i="13"/>
  <c r="P1766" i="13"/>
  <c r="Q1766" i="13"/>
  <c r="R1766" i="13"/>
  <c r="S1766" i="13"/>
  <c r="U1766" i="13"/>
  <c r="V1766" i="13"/>
  <c r="P1767" i="13"/>
  <c r="Q1767" i="13"/>
  <c r="R1767" i="13"/>
  <c r="S1767" i="13"/>
  <c r="U1767" i="13"/>
  <c r="V1767" i="13"/>
  <c r="P1768" i="13"/>
  <c r="Q1768" i="13"/>
  <c r="R1768" i="13"/>
  <c r="S1768" i="13"/>
  <c r="U1768" i="13"/>
  <c r="V1768" i="13"/>
  <c r="P1769" i="13"/>
  <c r="Q1769" i="13"/>
  <c r="R1769" i="13"/>
  <c r="S1769" i="13"/>
  <c r="U1769" i="13"/>
  <c r="V1769" i="13"/>
  <c r="P1770" i="13"/>
  <c r="Q1770" i="13"/>
  <c r="R1770" i="13"/>
  <c r="S1770" i="13"/>
  <c r="U1770" i="13"/>
  <c r="V1770" i="13"/>
  <c r="P1771" i="13"/>
  <c r="Q1771" i="13"/>
  <c r="R1771" i="13"/>
  <c r="S1771" i="13"/>
  <c r="U1771" i="13"/>
  <c r="V1771" i="13"/>
  <c r="P1772" i="13"/>
  <c r="Q1772" i="13"/>
  <c r="R1772" i="13"/>
  <c r="S1772" i="13"/>
  <c r="U1772" i="13"/>
  <c r="V1772" i="13"/>
  <c r="P1773" i="13"/>
  <c r="Q1773" i="13"/>
  <c r="R1773" i="13"/>
  <c r="S1773" i="13"/>
  <c r="U1773" i="13"/>
  <c r="V1773" i="13"/>
  <c r="P1774" i="13"/>
  <c r="Q1774" i="13"/>
  <c r="R1774" i="13"/>
  <c r="S1774" i="13"/>
  <c r="U1774" i="13"/>
  <c r="V1774" i="13"/>
  <c r="P1775" i="13"/>
  <c r="Q1775" i="13"/>
  <c r="R1775" i="13"/>
  <c r="S1775" i="13"/>
  <c r="U1775" i="13"/>
  <c r="V1775" i="13"/>
  <c r="P1776" i="13"/>
  <c r="Q1776" i="13"/>
  <c r="R1776" i="13"/>
  <c r="S1776" i="13"/>
  <c r="U1776" i="13"/>
  <c r="V1776" i="13"/>
  <c r="P1777" i="13"/>
  <c r="Q1777" i="13"/>
  <c r="R1777" i="13"/>
  <c r="S1777" i="13"/>
  <c r="U1777" i="13"/>
  <c r="V1777" i="13"/>
  <c r="P1778" i="13"/>
  <c r="Q1778" i="13"/>
  <c r="R1778" i="13"/>
  <c r="S1778" i="13"/>
  <c r="U1778" i="13"/>
  <c r="V1778" i="13"/>
  <c r="P1779" i="13"/>
  <c r="Q1779" i="13"/>
  <c r="R1779" i="13"/>
  <c r="S1779" i="13"/>
  <c r="U1779" i="13"/>
  <c r="V1779" i="13"/>
  <c r="P1780" i="13"/>
  <c r="Q1780" i="13"/>
  <c r="R1780" i="13"/>
  <c r="S1780" i="13"/>
  <c r="U1780" i="13"/>
  <c r="V1780" i="13"/>
  <c r="P1781" i="13"/>
  <c r="Q1781" i="13"/>
  <c r="R1781" i="13"/>
  <c r="S1781" i="13"/>
  <c r="U1781" i="13"/>
  <c r="V1781" i="13"/>
  <c r="P1782" i="13"/>
  <c r="Q1782" i="13"/>
  <c r="R1782" i="13"/>
  <c r="S1782" i="13"/>
  <c r="U1782" i="13"/>
  <c r="V1782" i="13"/>
  <c r="P1783" i="13"/>
  <c r="Q1783" i="13"/>
  <c r="R1783" i="13"/>
  <c r="S1783" i="13"/>
  <c r="U1783" i="13"/>
  <c r="V1783" i="13"/>
  <c r="P1784" i="13"/>
  <c r="Q1784" i="13"/>
  <c r="R1784" i="13"/>
  <c r="S1784" i="13"/>
  <c r="U1784" i="13"/>
  <c r="V1784" i="13"/>
  <c r="P1785" i="13"/>
  <c r="Q1785" i="13"/>
  <c r="R1785" i="13"/>
  <c r="S1785" i="13"/>
  <c r="U1785" i="13"/>
  <c r="V1785" i="13"/>
  <c r="P1786" i="13"/>
  <c r="Q1786" i="13"/>
  <c r="R1786" i="13"/>
  <c r="S1786" i="13"/>
  <c r="U1786" i="13"/>
  <c r="V1786" i="13"/>
  <c r="P1787" i="13"/>
  <c r="Q1787" i="13"/>
  <c r="R1787" i="13"/>
  <c r="S1787" i="13"/>
  <c r="U1787" i="13"/>
  <c r="V1787" i="13"/>
  <c r="P1788" i="13"/>
  <c r="Q1788" i="13"/>
  <c r="R1788" i="13"/>
  <c r="S1788" i="13"/>
  <c r="U1788" i="13"/>
  <c r="V1788" i="13"/>
  <c r="P1789" i="13"/>
  <c r="Q1789" i="13"/>
  <c r="R1789" i="13"/>
  <c r="S1789" i="13"/>
  <c r="U1789" i="13"/>
  <c r="V1789" i="13"/>
  <c r="P1790" i="13"/>
  <c r="Q1790" i="13"/>
  <c r="R1790" i="13"/>
  <c r="S1790" i="13"/>
  <c r="U1790" i="13"/>
  <c r="V1790" i="13"/>
  <c r="P1791" i="13"/>
  <c r="Q1791" i="13"/>
  <c r="R1791" i="13"/>
  <c r="S1791" i="13"/>
  <c r="U1791" i="13"/>
  <c r="V1791" i="13"/>
  <c r="P1792" i="13"/>
  <c r="Q1792" i="13"/>
  <c r="R1792" i="13"/>
  <c r="S1792" i="13"/>
  <c r="U1792" i="13"/>
  <c r="V1792" i="13"/>
  <c r="P1793" i="13"/>
  <c r="Q1793" i="13"/>
  <c r="R1793" i="13"/>
  <c r="S1793" i="13"/>
  <c r="U1793" i="13"/>
  <c r="V1793" i="13"/>
  <c r="P1794" i="13"/>
  <c r="Q1794" i="13"/>
  <c r="R1794" i="13"/>
  <c r="S1794" i="13"/>
  <c r="U1794" i="13"/>
  <c r="V1794" i="13"/>
  <c r="P1795" i="13"/>
  <c r="Q1795" i="13"/>
  <c r="R1795" i="13"/>
  <c r="S1795" i="13"/>
  <c r="U1795" i="13"/>
  <c r="V1795" i="13"/>
  <c r="P1796" i="13"/>
  <c r="Q1796" i="13"/>
  <c r="R1796" i="13"/>
  <c r="S1796" i="13"/>
  <c r="U1796" i="13"/>
  <c r="V1796" i="13"/>
  <c r="P1797" i="13"/>
  <c r="Q1797" i="13"/>
  <c r="R1797" i="13"/>
  <c r="S1797" i="13"/>
  <c r="U1797" i="13"/>
  <c r="V1797" i="13"/>
  <c r="P1798" i="13"/>
  <c r="Q1798" i="13"/>
  <c r="R1798" i="13"/>
  <c r="S1798" i="13"/>
  <c r="U1798" i="13"/>
  <c r="V1798" i="13"/>
  <c r="P1799" i="13"/>
  <c r="Q1799" i="13"/>
  <c r="R1799" i="13"/>
  <c r="S1799" i="13"/>
  <c r="U1799" i="13"/>
  <c r="V1799" i="13"/>
  <c r="P1800" i="13"/>
  <c r="Q1800" i="13"/>
  <c r="R1800" i="13"/>
  <c r="S1800" i="13"/>
  <c r="U1800" i="13"/>
  <c r="V1800" i="13"/>
  <c r="P1801" i="13"/>
  <c r="Q1801" i="13"/>
  <c r="R1801" i="13"/>
  <c r="S1801" i="13"/>
  <c r="U1801" i="13"/>
  <c r="V1801" i="13"/>
  <c r="P1802" i="13"/>
  <c r="Q1802" i="13"/>
  <c r="R1802" i="13"/>
  <c r="S1802" i="13"/>
  <c r="U1802" i="13"/>
  <c r="V1802" i="13"/>
  <c r="P1803" i="13"/>
  <c r="Q1803" i="13"/>
  <c r="R1803" i="13"/>
  <c r="S1803" i="13"/>
  <c r="U1803" i="13"/>
  <c r="V1803" i="13"/>
  <c r="P1804" i="13"/>
  <c r="Q1804" i="13"/>
  <c r="R1804" i="13"/>
  <c r="S1804" i="13"/>
  <c r="U1804" i="13"/>
  <c r="V1804" i="13"/>
  <c r="P1805" i="13"/>
  <c r="Q1805" i="13"/>
  <c r="R1805" i="13"/>
  <c r="S1805" i="13"/>
  <c r="U1805" i="13"/>
  <c r="V1805" i="13"/>
  <c r="P1806" i="13"/>
  <c r="Q1806" i="13"/>
  <c r="R1806" i="13"/>
  <c r="S1806" i="13"/>
  <c r="U1806" i="13"/>
  <c r="V1806" i="13"/>
  <c r="P1807" i="13"/>
  <c r="Q1807" i="13"/>
  <c r="R1807" i="13"/>
  <c r="S1807" i="13"/>
  <c r="U1807" i="13"/>
  <c r="V1807" i="13"/>
  <c r="P1808" i="13"/>
  <c r="Q1808" i="13"/>
  <c r="R1808" i="13"/>
  <c r="S1808" i="13"/>
  <c r="U1808" i="13"/>
  <c r="V1808" i="13"/>
  <c r="P1809" i="13"/>
  <c r="Q1809" i="13"/>
  <c r="R1809" i="13"/>
  <c r="S1809" i="13"/>
  <c r="U1809" i="13"/>
  <c r="V1809" i="13"/>
  <c r="P1810" i="13"/>
  <c r="Q1810" i="13"/>
  <c r="R1810" i="13"/>
  <c r="S1810" i="13"/>
  <c r="U1810" i="13"/>
  <c r="V1810" i="13"/>
  <c r="P1811" i="13"/>
  <c r="Q1811" i="13"/>
  <c r="R1811" i="13"/>
  <c r="S1811" i="13"/>
  <c r="U1811" i="13"/>
  <c r="V1811" i="13"/>
  <c r="P1812" i="13"/>
  <c r="Q1812" i="13"/>
  <c r="R1812" i="13"/>
  <c r="S1812" i="13"/>
  <c r="U1812" i="13"/>
  <c r="V1812" i="13"/>
  <c r="P1813" i="13"/>
  <c r="Q1813" i="13"/>
  <c r="R1813" i="13"/>
  <c r="S1813" i="13"/>
  <c r="U1813" i="13"/>
  <c r="V1813" i="13"/>
  <c r="P1814" i="13"/>
  <c r="Q1814" i="13"/>
  <c r="R1814" i="13"/>
  <c r="S1814" i="13"/>
  <c r="U1814" i="13"/>
  <c r="V1814" i="13"/>
  <c r="P1815" i="13"/>
  <c r="Q1815" i="13"/>
  <c r="R1815" i="13"/>
  <c r="S1815" i="13"/>
  <c r="U1815" i="13"/>
  <c r="V1815" i="13"/>
  <c r="P1816" i="13"/>
  <c r="Q1816" i="13"/>
  <c r="R1816" i="13"/>
  <c r="S1816" i="13"/>
  <c r="U1816" i="13"/>
  <c r="V1816" i="13"/>
  <c r="P1817" i="13"/>
  <c r="Q1817" i="13"/>
  <c r="R1817" i="13"/>
  <c r="S1817" i="13"/>
  <c r="U1817" i="13"/>
  <c r="V1817" i="13"/>
  <c r="P1818" i="13"/>
  <c r="Q1818" i="13"/>
  <c r="R1818" i="13"/>
  <c r="S1818" i="13"/>
  <c r="U1818" i="13"/>
  <c r="V1818" i="13"/>
  <c r="P1819" i="13"/>
  <c r="Q1819" i="13"/>
  <c r="R1819" i="13"/>
  <c r="S1819" i="13"/>
  <c r="U1819" i="13"/>
  <c r="V1819" i="13"/>
  <c r="P1820" i="13"/>
  <c r="Q1820" i="13"/>
  <c r="R1820" i="13"/>
  <c r="S1820" i="13"/>
  <c r="U1820" i="13"/>
  <c r="V1820" i="13"/>
  <c r="P1821" i="13"/>
  <c r="Q1821" i="13"/>
  <c r="R1821" i="13"/>
  <c r="S1821" i="13"/>
  <c r="U1821" i="13"/>
  <c r="V1821" i="13"/>
  <c r="P1822" i="13"/>
  <c r="Q1822" i="13"/>
  <c r="R1822" i="13"/>
  <c r="S1822" i="13"/>
  <c r="U1822" i="13"/>
  <c r="V1822" i="13"/>
  <c r="P1823" i="13"/>
  <c r="Q1823" i="13"/>
  <c r="R1823" i="13"/>
  <c r="S1823" i="13"/>
  <c r="U1823" i="13"/>
  <c r="V1823" i="13"/>
  <c r="P1824" i="13"/>
  <c r="Q1824" i="13"/>
  <c r="R1824" i="13"/>
  <c r="S1824" i="13"/>
  <c r="U1824" i="13"/>
  <c r="V1824" i="13"/>
  <c r="P1825" i="13"/>
  <c r="Q1825" i="13"/>
  <c r="R1825" i="13"/>
  <c r="S1825" i="13"/>
  <c r="U1825" i="13"/>
  <c r="V1825" i="13"/>
  <c r="P1826" i="13"/>
  <c r="Q1826" i="13"/>
  <c r="R1826" i="13"/>
  <c r="S1826" i="13"/>
  <c r="U1826" i="13"/>
  <c r="V1826" i="13"/>
  <c r="P1827" i="13"/>
  <c r="Q1827" i="13"/>
  <c r="R1827" i="13"/>
  <c r="S1827" i="13"/>
  <c r="U1827" i="13"/>
  <c r="V1827" i="13"/>
  <c r="P1828" i="13"/>
  <c r="Q1828" i="13"/>
  <c r="R1828" i="13"/>
  <c r="S1828" i="13"/>
  <c r="U1828" i="13"/>
  <c r="V1828" i="13"/>
  <c r="P1829" i="13"/>
  <c r="Q1829" i="13"/>
  <c r="R1829" i="13"/>
  <c r="S1829" i="13"/>
  <c r="U1829" i="13"/>
  <c r="V1829" i="13"/>
  <c r="P1830" i="13"/>
  <c r="Q1830" i="13"/>
  <c r="R1830" i="13"/>
  <c r="S1830" i="13"/>
  <c r="U1830" i="13"/>
  <c r="V1830" i="13"/>
  <c r="P1831" i="13"/>
  <c r="Q1831" i="13"/>
  <c r="R1831" i="13"/>
  <c r="S1831" i="13"/>
  <c r="U1831" i="13"/>
  <c r="V1831" i="13"/>
  <c r="P1832" i="13"/>
  <c r="Q1832" i="13"/>
  <c r="R1832" i="13"/>
  <c r="S1832" i="13"/>
  <c r="U1832" i="13"/>
  <c r="V1832" i="13"/>
  <c r="P1833" i="13"/>
  <c r="Q1833" i="13"/>
  <c r="R1833" i="13"/>
  <c r="S1833" i="13"/>
  <c r="U1833" i="13"/>
  <c r="V1833" i="13"/>
  <c r="P1834" i="13"/>
  <c r="Q1834" i="13"/>
  <c r="R1834" i="13"/>
  <c r="S1834" i="13"/>
  <c r="U1834" i="13"/>
  <c r="V1834" i="13"/>
  <c r="P1835" i="13"/>
  <c r="Q1835" i="13"/>
  <c r="R1835" i="13"/>
  <c r="S1835" i="13"/>
  <c r="U1835" i="13"/>
  <c r="V1835" i="13"/>
  <c r="P1836" i="13"/>
  <c r="Q1836" i="13"/>
  <c r="R1836" i="13"/>
  <c r="S1836" i="13"/>
  <c r="U1836" i="13"/>
  <c r="V1836" i="13"/>
  <c r="P1837" i="13"/>
  <c r="Q1837" i="13"/>
  <c r="R1837" i="13"/>
  <c r="S1837" i="13"/>
  <c r="U1837" i="13"/>
  <c r="V1837" i="13"/>
  <c r="P1838" i="13"/>
  <c r="Q1838" i="13"/>
  <c r="R1838" i="13"/>
  <c r="S1838" i="13"/>
  <c r="U1838" i="13"/>
  <c r="V1838" i="13"/>
  <c r="P1839" i="13"/>
  <c r="Q1839" i="13"/>
  <c r="R1839" i="13"/>
  <c r="S1839" i="13"/>
  <c r="U1839" i="13"/>
  <c r="V1839" i="13"/>
  <c r="P1840" i="13"/>
  <c r="Q1840" i="13"/>
  <c r="R1840" i="13"/>
  <c r="S1840" i="13"/>
  <c r="U1840" i="13"/>
  <c r="V1840" i="13"/>
  <c r="P1841" i="13"/>
  <c r="Q1841" i="13"/>
  <c r="R1841" i="13"/>
  <c r="S1841" i="13"/>
  <c r="U1841" i="13"/>
  <c r="V1841" i="13"/>
  <c r="P1842" i="13"/>
  <c r="Q1842" i="13"/>
  <c r="R1842" i="13"/>
  <c r="S1842" i="13"/>
  <c r="U1842" i="13"/>
  <c r="V1842" i="13"/>
  <c r="P1843" i="13"/>
  <c r="Q1843" i="13"/>
  <c r="R1843" i="13"/>
  <c r="S1843" i="13"/>
  <c r="U1843" i="13"/>
  <c r="V1843" i="13"/>
  <c r="P1844" i="13"/>
  <c r="Q1844" i="13"/>
  <c r="R1844" i="13"/>
  <c r="S1844" i="13"/>
  <c r="U1844" i="13"/>
  <c r="V1844" i="13"/>
  <c r="P1845" i="13"/>
  <c r="Q1845" i="13"/>
  <c r="R1845" i="13"/>
  <c r="S1845" i="13"/>
  <c r="U1845" i="13"/>
  <c r="V1845" i="13"/>
  <c r="P1846" i="13"/>
  <c r="Q1846" i="13"/>
  <c r="R1846" i="13"/>
  <c r="S1846" i="13"/>
  <c r="U1846" i="13"/>
  <c r="V1846" i="13"/>
  <c r="P1847" i="13"/>
  <c r="Q1847" i="13"/>
  <c r="R1847" i="13"/>
  <c r="S1847" i="13"/>
  <c r="U1847" i="13"/>
  <c r="V1847" i="13"/>
  <c r="P1848" i="13"/>
  <c r="Q1848" i="13"/>
  <c r="R1848" i="13"/>
  <c r="S1848" i="13"/>
  <c r="U1848" i="13"/>
  <c r="V1848" i="13"/>
  <c r="P1849" i="13"/>
  <c r="Q1849" i="13"/>
  <c r="R1849" i="13"/>
  <c r="S1849" i="13"/>
  <c r="U1849" i="13"/>
  <c r="V1849" i="13"/>
  <c r="P1850" i="13"/>
  <c r="Q1850" i="13"/>
  <c r="R1850" i="13"/>
  <c r="S1850" i="13"/>
  <c r="U1850" i="13"/>
  <c r="V1850" i="13"/>
  <c r="P1851" i="13"/>
  <c r="Q1851" i="13"/>
  <c r="R1851" i="13"/>
  <c r="S1851" i="13"/>
  <c r="U1851" i="13"/>
  <c r="V1851" i="13"/>
  <c r="P1852" i="13"/>
  <c r="Q1852" i="13"/>
  <c r="R1852" i="13"/>
  <c r="S1852" i="13"/>
  <c r="U1852" i="13"/>
  <c r="V1852" i="13"/>
  <c r="P1853" i="13"/>
  <c r="Q1853" i="13"/>
  <c r="R1853" i="13"/>
  <c r="S1853" i="13"/>
  <c r="U1853" i="13"/>
  <c r="V1853" i="13"/>
  <c r="P1854" i="13"/>
  <c r="Q1854" i="13"/>
  <c r="R1854" i="13"/>
  <c r="S1854" i="13"/>
  <c r="U1854" i="13"/>
  <c r="V1854" i="13"/>
  <c r="P1855" i="13"/>
  <c r="Q1855" i="13"/>
  <c r="R1855" i="13"/>
  <c r="S1855" i="13"/>
  <c r="U1855" i="13"/>
  <c r="V1855" i="13"/>
  <c r="P1856" i="13"/>
  <c r="Q1856" i="13"/>
  <c r="R1856" i="13"/>
  <c r="S1856" i="13"/>
  <c r="U1856" i="13"/>
  <c r="V1856" i="13"/>
  <c r="P1857" i="13"/>
  <c r="Q1857" i="13"/>
  <c r="R1857" i="13"/>
  <c r="S1857" i="13"/>
  <c r="U1857" i="13"/>
  <c r="V1857" i="13"/>
  <c r="P1858" i="13"/>
  <c r="Q1858" i="13"/>
  <c r="R1858" i="13"/>
  <c r="S1858" i="13"/>
  <c r="U1858" i="13"/>
  <c r="V1858" i="13"/>
  <c r="P1859" i="13"/>
  <c r="Q1859" i="13"/>
  <c r="R1859" i="13"/>
  <c r="S1859" i="13"/>
  <c r="U1859" i="13"/>
  <c r="V1859" i="13"/>
  <c r="P1860" i="13"/>
  <c r="Q1860" i="13"/>
  <c r="R1860" i="13"/>
  <c r="S1860" i="13"/>
  <c r="U1860" i="13"/>
  <c r="V1860" i="13"/>
  <c r="P1861" i="13"/>
  <c r="Q1861" i="13"/>
  <c r="R1861" i="13"/>
  <c r="S1861" i="13"/>
  <c r="U1861" i="13"/>
  <c r="V1861" i="13"/>
  <c r="P1862" i="13"/>
  <c r="Q1862" i="13"/>
  <c r="R1862" i="13"/>
  <c r="S1862" i="13"/>
  <c r="U1862" i="13"/>
  <c r="V1862" i="13"/>
  <c r="P1863" i="13"/>
  <c r="Q1863" i="13"/>
  <c r="R1863" i="13"/>
  <c r="S1863" i="13"/>
  <c r="U1863" i="13"/>
  <c r="V1863" i="13"/>
  <c r="P1864" i="13"/>
  <c r="Q1864" i="13"/>
  <c r="R1864" i="13"/>
  <c r="S1864" i="13"/>
  <c r="U1864" i="13"/>
  <c r="V1864" i="13"/>
  <c r="P1865" i="13"/>
  <c r="Q1865" i="13"/>
  <c r="R1865" i="13"/>
  <c r="S1865" i="13"/>
  <c r="U1865" i="13"/>
  <c r="V1865" i="13"/>
  <c r="P1866" i="13"/>
  <c r="Q1866" i="13"/>
  <c r="R1866" i="13"/>
  <c r="S1866" i="13"/>
  <c r="U1866" i="13"/>
  <c r="V1866" i="13"/>
  <c r="P1867" i="13"/>
  <c r="Q1867" i="13"/>
  <c r="R1867" i="13"/>
  <c r="S1867" i="13"/>
  <c r="U1867" i="13"/>
  <c r="V1867" i="13"/>
  <c r="P1868" i="13"/>
  <c r="Q1868" i="13"/>
  <c r="R1868" i="13"/>
  <c r="S1868" i="13"/>
  <c r="U1868" i="13"/>
  <c r="V1868" i="13"/>
  <c r="P1869" i="13"/>
  <c r="Q1869" i="13"/>
  <c r="R1869" i="13"/>
  <c r="S1869" i="13"/>
  <c r="U1869" i="13"/>
  <c r="V1869" i="13"/>
  <c r="P1870" i="13"/>
  <c r="Q1870" i="13"/>
  <c r="R1870" i="13"/>
  <c r="S1870" i="13"/>
  <c r="U1870" i="13"/>
  <c r="V1870" i="13"/>
  <c r="P1871" i="13"/>
  <c r="Q1871" i="13"/>
  <c r="R1871" i="13"/>
  <c r="S1871" i="13"/>
  <c r="U1871" i="13"/>
  <c r="V1871" i="13"/>
  <c r="P1872" i="13"/>
  <c r="Q1872" i="13"/>
  <c r="R1872" i="13"/>
  <c r="S1872" i="13"/>
  <c r="U1872" i="13"/>
  <c r="V1872" i="13"/>
  <c r="P1873" i="13"/>
  <c r="Q1873" i="13"/>
  <c r="R1873" i="13"/>
  <c r="S1873" i="13"/>
  <c r="U1873" i="13"/>
  <c r="V1873" i="13"/>
  <c r="P1874" i="13"/>
  <c r="Q1874" i="13"/>
  <c r="R1874" i="13"/>
  <c r="S1874" i="13"/>
  <c r="U1874" i="13"/>
  <c r="V1874" i="13"/>
  <c r="P1875" i="13"/>
  <c r="Q1875" i="13"/>
  <c r="R1875" i="13"/>
  <c r="S1875" i="13"/>
  <c r="U1875" i="13"/>
  <c r="V1875" i="13"/>
  <c r="P1876" i="13"/>
  <c r="Q1876" i="13"/>
  <c r="R1876" i="13"/>
  <c r="S1876" i="13"/>
  <c r="U1876" i="13"/>
  <c r="V1876" i="13"/>
  <c r="P1877" i="13"/>
  <c r="Q1877" i="13"/>
  <c r="R1877" i="13"/>
  <c r="S1877" i="13"/>
  <c r="U1877" i="13"/>
  <c r="V1877" i="13"/>
  <c r="P1878" i="13"/>
  <c r="Q1878" i="13"/>
  <c r="R1878" i="13"/>
  <c r="S1878" i="13"/>
  <c r="U1878" i="13"/>
  <c r="V1878" i="13"/>
  <c r="P1879" i="13"/>
  <c r="Q1879" i="13"/>
  <c r="R1879" i="13"/>
  <c r="S1879" i="13"/>
  <c r="U1879" i="13"/>
  <c r="V1879" i="13"/>
  <c r="P1880" i="13"/>
  <c r="Q1880" i="13"/>
  <c r="R1880" i="13"/>
  <c r="S1880" i="13"/>
  <c r="U1880" i="13"/>
  <c r="V1880" i="13"/>
  <c r="P1881" i="13"/>
  <c r="Q1881" i="13"/>
  <c r="R1881" i="13"/>
  <c r="S1881" i="13"/>
  <c r="U1881" i="13"/>
  <c r="V1881" i="13"/>
  <c r="P1882" i="13"/>
  <c r="Q1882" i="13"/>
  <c r="R1882" i="13"/>
  <c r="S1882" i="13"/>
  <c r="U1882" i="13"/>
  <c r="V1882" i="13"/>
  <c r="P1883" i="13"/>
  <c r="Q1883" i="13"/>
  <c r="R1883" i="13"/>
  <c r="S1883" i="13"/>
  <c r="U1883" i="13"/>
  <c r="V1883" i="13"/>
  <c r="P1884" i="13"/>
  <c r="Q1884" i="13"/>
  <c r="R1884" i="13"/>
  <c r="S1884" i="13"/>
  <c r="U1884" i="13"/>
  <c r="V1884" i="13"/>
  <c r="P1885" i="13"/>
  <c r="Q1885" i="13"/>
  <c r="R1885" i="13"/>
  <c r="S1885" i="13"/>
  <c r="U1885" i="13"/>
  <c r="V1885" i="13"/>
  <c r="P1886" i="13"/>
  <c r="Q1886" i="13"/>
  <c r="R1886" i="13"/>
  <c r="S1886" i="13"/>
  <c r="U1886" i="13"/>
  <c r="V1886" i="13"/>
  <c r="P1887" i="13"/>
  <c r="Q1887" i="13"/>
  <c r="R1887" i="13"/>
  <c r="S1887" i="13"/>
  <c r="U1887" i="13"/>
  <c r="V1887" i="13"/>
  <c r="P1888" i="13"/>
  <c r="Q1888" i="13"/>
  <c r="R1888" i="13"/>
  <c r="S1888" i="13"/>
  <c r="U1888" i="13"/>
  <c r="V1888" i="13"/>
  <c r="P1889" i="13"/>
  <c r="Q1889" i="13"/>
  <c r="R1889" i="13"/>
  <c r="S1889" i="13"/>
  <c r="U1889" i="13"/>
  <c r="V1889" i="13"/>
  <c r="P1890" i="13"/>
  <c r="Q1890" i="13"/>
  <c r="R1890" i="13"/>
  <c r="S1890" i="13"/>
  <c r="U1890" i="13"/>
  <c r="V1890" i="13"/>
  <c r="P1891" i="13"/>
  <c r="Q1891" i="13"/>
  <c r="R1891" i="13"/>
  <c r="S1891" i="13"/>
  <c r="U1891" i="13"/>
  <c r="V1891" i="13"/>
  <c r="P1892" i="13"/>
  <c r="Q1892" i="13"/>
  <c r="R1892" i="13"/>
  <c r="S1892" i="13"/>
  <c r="U1892" i="13"/>
  <c r="V1892" i="13"/>
  <c r="P1893" i="13"/>
  <c r="Q1893" i="13"/>
  <c r="R1893" i="13"/>
  <c r="S1893" i="13"/>
  <c r="U1893" i="13"/>
  <c r="V1893" i="13"/>
  <c r="P1894" i="13"/>
  <c r="Q1894" i="13"/>
  <c r="R1894" i="13"/>
  <c r="S1894" i="13"/>
  <c r="U1894" i="13"/>
  <c r="V1894" i="13"/>
  <c r="P1895" i="13"/>
  <c r="Q1895" i="13"/>
  <c r="R1895" i="13"/>
  <c r="S1895" i="13"/>
  <c r="U1895" i="13"/>
  <c r="V1895" i="13"/>
  <c r="P1896" i="13"/>
  <c r="Q1896" i="13"/>
  <c r="R1896" i="13"/>
  <c r="S1896" i="13"/>
  <c r="U1896" i="13"/>
  <c r="V1896" i="13"/>
  <c r="P1897" i="13"/>
  <c r="Q1897" i="13"/>
  <c r="R1897" i="13"/>
  <c r="S1897" i="13"/>
  <c r="U1897" i="13"/>
  <c r="V1897" i="13"/>
  <c r="P1898" i="13"/>
  <c r="Q1898" i="13"/>
  <c r="R1898" i="13"/>
  <c r="S1898" i="13"/>
  <c r="U1898" i="13"/>
  <c r="V1898" i="13"/>
  <c r="P1899" i="13"/>
  <c r="Q1899" i="13"/>
  <c r="R1899" i="13"/>
  <c r="S1899" i="13"/>
  <c r="U1899" i="13"/>
  <c r="V1899" i="13"/>
  <c r="P1900" i="13"/>
  <c r="Q1900" i="13"/>
  <c r="R1900" i="13"/>
  <c r="S1900" i="13"/>
  <c r="U1900" i="13"/>
  <c r="V1900" i="13"/>
  <c r="P1901" i="13"/>
  <c r="Q1901" i="13"/>
  <c r="R1901" i="13"/>
  <c r="S1901" i="13"/>
  <c r="U1901" i="13"/>
  <c r="V1901" i="13"/>
  <c r="P1902" i="13"/>
  <c r="Q1902" i="13"/>
  <c r="R1902" i="13"/>
  <c r="S1902" i="13"/>
  <c r="U1902" i="13"/>
  <c r="V1902" i="13"/>
  <c r="P1903" i="13"/>
  <c r="Q1903" i="13"/>
  <c r="R1903" i="13"/>
  <c r="S1903" i="13"/>
  <c r="U1903" i="13"/>
  <c r="V1903" i="13"/>
  <c r="P1904" i="13"/>
  <c r="Q1904" i="13"/>
  <c r="R1904" i="13"/>
  <c r="S1904" i="13"/>
  <c r="U1904" i="13"/>
  <c r="V1904" i="13"/>
  <c r="P1905" i="13"/>
  <c r="Q1905" i="13"/>
  <c r="R1905" i="13"/>
  <c r="S1905" i="13"/>
  <c r="U1905" i="13"/>
  <c r="V1905" i="13"/>
  <c r="P1906" i="13"/>
  <c r="Q1906" i="13"/>
  <c r="R1906" i="13"/>
  <c r="S1906" i="13"/>
  <c r="U1906" i="13"/>
  <c r="V1906" i="13"/>
  <c r="P1907" i="13"/>
  <c r="Q1907" i="13"/>
  <c r="R1907" i="13"/>
  <c r="S1907" i="13"/>
  <c r="U1907" i="13"/>
  <c r="V1907" i="13"/>
  <c r="P1908" i="13"/>
  <c r="Q1908" i="13"/>
  <c r="R1908" i="13"/>
  <c r="S1908" i="13"/>
  <c r="U1908" i="13"/>
  <c r="V1908" i="13"/>
  <c r="P1909" i="13"/>
  <c r="Q1909" i="13"/>
  <c r="R1909" i="13"/>
  <c r="S1909" i="13"/>
  <c r="U1909" i="13"/>
  <c r="V1909" i="13"/>
  <c r="P1910" i="13"/>
  <c r="Q1910" i="13"/>
  <c r="R1910" i="13"/>
  <c r="S1910" i="13"/>
  <c r="U1910" i="13"/>
  <c r="V1910" i="13"/>
  <c r="P1911" i="13"/>
  <c r="Q1911" i="13"/>
  <c r="R1911" i="13"/>
  <c r="S1911" i="13"/>
  <c r="U1911" i="13"/>
  <c r="V1911" i="13"/>
  <c r="P1912" i="13"/>
  <c r="Q1912" i="13"/>
  <c r="R1912" i="13"/>
  <c r="S1912" i="13"/>
  <c r="U1912" i="13"/>
  <c r="V1912" i="13"/>
  <c r="P1913" i="13"/>
  <c r="Q1913" i="13"/>
  <c r="R1913" i="13"/>
  <c r="S1913" i="13"/>
  <c r="U1913" i="13"/>
  <c r="V1913" i="13"/>
  <c r="P1914" i="13"/>
  <c r="Q1914" i="13"/>
  <c r="R1914" i="13"/>
  <c r="S1914" i="13"/>
  <c r="U1914" i="13"/>
  <c r="V1914" i="13"/>
  <c r="P1915" i="13"/>
  <c r="Q1915" i="13"/>
  <c r="R1915" i="13"/>
  <c r="S1915" i="13"/>
  <c r="U1915" i="13"/>
  <c r="V1915" i="13"/>
  <c r="P1916" i="13"/>
  <c r="Q1916" i="13"/>
  <c r="R1916" i="13"/>
  <c r="S1916" i="13"/>
  <c r="U1916" i="13"/>
  <c r="V1916" i="13"/>
  <c r="P1917" i="13"/>
  <c r="Q1917" i="13"/>
  <c r="R1917" i="13"/>
  <c r="S1917" i="13"/>
  <c r="U1917" i="13"/>
  <c r="V1917" i="13"/>
  <c r="P1918" i="13"/>
  <c r="Q1918" i="13"/>
  <c r="R1918" i="13"/>
  <c r="S1918" i="13"/>
  <c r="U1918" i="13"/>
  <c r="V1918" i="13"/>
  <c r="P1919" i="13"/>
  <c r="Q1919" i="13"/>
  <c r="R1919" i="13"/>
  <c r="S1919" i="13"/>
  <c r="U1919" i="13"/>
  <c r="V1919" i="13"/>
  <c r="P1920" i="13"/>
  <c r="Q1920" i="13"/>
  <c r="R1920" i="13"/>
  <c r="S1920" i="13"/>
  <c r="U1920" i="13"/>
  <c r="V1920" i="13"/>
  <c r="P1921" i="13"/>
  <c r="Q1921" i="13"/>
  <c r="R1921" i="13"/>
  <c r="S1921" i="13"/>
  <c r="U1921" i="13"/>
  <c r="V1921" i="13"/>
  <c r="P1922" i="13"/>
  <c r="Q1922" i="13"/>
  <c r="R1922" i="13"/>
  <c r="S1922" i="13"/>
  <c r="U1922" i="13"/>
  <c r="V1922" i="13"/>
  <c r="P1923" i="13"/>
  <c r="Q1923" i="13"/>
  <c r="R1923" i="13"/>
  <c r="S1923" i="13"/>
  <c r="U1923" i="13"/>
  <c r="V1923" i="13"/>
  <c r="P1924" i="13"/>
  <c r="Q1924" i="13"/>
  <c r="R1924" i="13"/>
  <c r="S1924" i="13"/>
  <c r="U1924" i="13"/>
  <c r="V1924" i="13"/>
  <c r="P1925" i="13"/>
  <c r="Q1925" i="13"/>
  <c r="R1925" i="13"/>
  <c r="S1925" i="13"/>
  <c r="U1925" i="13"/>
  <c r="V1925" i="13"/>
  <c r="P1926" i="13"/>
  <c r="Q1926" i="13"/>
  <c r="R1926" i="13"/>
  <c r="S1926" i="13"/>
  <c r="U1926" i="13"/>
  <c r="V1926" i="13"/>
  <c r="P1927" i="13"/>
  <c r="Q1927" i="13"/>
  <c r="R1927" i="13"/>
  <c r="S1927" i="13"/>
  <c r="U1927" i="13"/>
  <c r="V1927" i="13"/>
  <c r="P1928" i="13"/>
  <c r="Q1928" i="13"/>
  <c r="R1928" i="13"/>
  <c r="S1928" i="13"/>
  <c r="U1928" i="13"/>
  <c r="V1928" i="13"/>
  <c r="P1929" i="13"/>
  <c r="Q1929" i="13"/>
  <c r="R1929" i="13"/>
  <c r="S1929" i="13"/>
  <c r="U1929" i="13"/>
  <c r="V1929" i="13"/>
  <c r="P1930" i="13"/>
  <c r="Q1930" i="13"/>
  <c r="R1930" i="13"/>
  <c r="S1930" i="13"/>
  <c r="U1930" i="13"/>
  <c r="V1930" i="13"/>
  <c r="P1931" i="13"/>
  <c r="Q1931" i="13"/>
  <c r="R1931" i="13"/>
  <c r="S1931" i="13"/>
  <c r="U1931" i="13"/>
  <c r="V1931" i="13"/>
  <c r="P1932" i="13"/>
  <c r="Q1932" i="13"/>
  <c r="R1932" i="13"/>
  <c r="S1932" i="13"/>
  <c r="U1932" i="13"/>
  <c r="V1932" i="13"/>
  <c r="P1933" i="13"/>
  <c r="Q1933" i="13"/>
  <c r="R1933" i="13"/>
  <c r="S1933" i="13"/>
  <c r="U1933" i="13"/>
  <c r="V1933" i="13"/>
  <c r="P1934" i="13"/>
  <c r="Q1934" i="13"/>
  <c r="R1934" i="13"/>
  <c r="S1934" i="13"/>
  <c r="U1934" i="13"/>
  <c r="V1934" i="13"/>
  <c r="P1935" i="13"/>
  <c r="Q1935" i="13"/>
  <c r="R1935" i="13"/>
  <c r="S1935" i="13"/>
  <c r="U1935" i="13"/>
  <c r="V1935" i="13"/>
  <c r="P1936" i="13"/>
  <c r="Q1936" i="13"/>
  <c r="R1936" i="13"/>
  <c r="S1936" i="13"/>
  <c r="U1936" i="13"/>
  <c r="V1936" i="13"/>
  <c r="P1937" i="13"/>
  <c r="Q1937" i="13"/>
  <c r="R1937" i="13"/>
  <c r="S1937" i="13"/>
  <c r="U1937" i="13"/>
  <c r="V1937" i="13"/>
  <c r="P1938" i="13"/>
  <c r="Q1938" i="13"/>
  <c r="R1938" i="13"/>
  <c r="S1938" i="13"/>
  <c r="U1938" i="13"/>
  <c r="V1938" i="13"/>
  <c r="P1939" i="13"/>
  <c r="Q1939" i="13"/>
  <c r="R1939" i="13"/>
  <c r="S1939" i="13"/>
  <c r="U1939" i="13"/>
  <c r="V1939" i="13"/>
  <c r="P1940" i="13"/>
  <c r="Q1940" i="13"/>
  <c r="R1940" i="13"/>
  <c r="S1940" i="13"/>
  <c r="U1940" i="13"/>
  <c r="V1940" i="13"/>
  <c r="P1941" i="13"/>
  <c r="Q1941" i="13"/>
  <c r="R1941" i="13"/>
  <c r="S1941" i="13"/>
  <c r="U1941" i="13"/>
  <c r="V1941" i="13"/>
  <c r="P1942" i="13"/>
  <c r="Q1942" i="13"/>
  <c r="R1942" i="13"/>
  <c r="S1942" i="13"/>
  <c r="U1942" i="13"/>
  <c r="V1942" i="13"/>
  <c r="P1943" i="13"/>
  <c r="Q1943" i="13"/>
  <c r="R1943" i="13"/>
  <c r="S1943" i="13"/>
  <c r="U1943" i="13"/>
  <c r="V1943" i="13"/>
  <c r="P1944" i="13"/>
  <c r="Q1944" i="13"/>
  <c r="R1944" i="13"/>
  <c r="S1944" i="13"/>
  <c r="U1944" i="13"/>
  <c r="V1944" i="13"/>
  <c r="P1945" i="13"/>
  <c r="Q1945" i="13"/>
  <c r="R1945" i="13"/>
  <c r="S1945" i="13"/>
  <c r="U1945" i="13"/>
  <c r="V1945" i="13"/>
  <c r="P1946" i="13"/>
  <c r="Q1946" i="13"/>
  <c r="R1946" i="13"/>
  <c r="S1946" i="13"/>
  <c r="U1946" i="13"/>
  <c r="V1946" i="13"/>
  <c r="P1947" i="13"/>
  <c r="Q1947" i="13"/>
  <c r="R1947" i="13"/>
  <c r="S1947" i="13"/>
  <c r="U1947" i="13"/>
  <c r="V1947" i="13"/>
  <c r="P1948" i="13"/>
  <c r="Q1948" i="13"/>
  <c r="R1948" i="13"/>
  <c r="S1948" i="13"/>
  <c r="U1948" i="13"/>
  <c r="V1948" i="13"/>
  <c r="P1949" i="13"/>
  <c r="Q1949" i="13"/>
  <c r="R1949" i="13"/>
  <c r="S1949" i="13"/>
  <c r="U1949" i="13"/>
  <c r="V1949" i="13"/>
  <c r="P1950" i="13"/>
  <c r="Q1950" i="13"/>
  <c r="R1950" i="13"/>
  <c r="S1950" i="13"/>
  <c r="U1950" i="13"/>
  <c r="V1950" i="13"/>
  <c r="P1951" i="13"/>
  <c r="Q1951" i="13"/>
  <c r="R1951" i="13"/>
  <c r="S1951" i="13"/>
  <c r="U1951" i="13"/>
  <c r="V1951" i="13"/>
  <c r="P1952" i="13"/>
  <c r="Q1952" i="13"/>
  <c r="R1952" i="13"/>
  <c r="S1952" i="13"/>
  <c r="U1952" i="13"/>
  <c r="V1952" i="13"/>
  <c r="P1953" i="13"/>
  <c r="Q1953" i="13"/>
  <c r="R1953" i="13"/>
  <c r="S1953" i="13"/>
  <c r="U1953" i="13"/>
  <c r="V1953" i="13"/>
  <c r="P1954" i="13"/>
  <c r="Q1954" i="13"/>
  <c r="R1954" i="13"/>
  <c r="S1954" i="13"/>
  <c r="U1954" i="13"/>
  <c r="V1954" i="13"/>
  <c r="P1955" i="13"/>
  <c r="Q1955" i="13"/>
  <c r="R1955" i="13"/>
  <c r="S1955" i="13"/>
  <c r="U1955" i="13"/>
  <c r="V1955" i="13"/>
  <c r="P1956" i="13"/>
  <c r="Q1956" i="13"/>
  <c r="R1956" i="13"/>
  <c r="S1956" i="13"/>
  <c r="U1956" i="13"/>
  <c r="V1956" i="13"/>
  <c r="P1957" i="13"/>
  <c r="Q1957" i="13"/>
  <c r="R1957" i="13"/>
  <c r="S1957" i="13"/>
  <c r="U1957" i="13"/>
  <c r="V1957" i="13"/>
  <c r="P1958" i="13"/>
  <c r="Q1958" i="13"/>
  <c r="R1958" i="13"/>
  <c r="S1958" i="13"/>
  <c r="U1958" i="13"/>
  <c r="V1958" i="13"/>
  <c r="P1959" i="13"/>
  <c r="Q1959" i="13"/>
  <c r="R1959" i="13"/>
  <c r="S1959" i="13"/>
  <c r="U1959" i="13"/>
  <c r="V1959" i="13"/>
  <c r="P1960" i="13"/>
  <c r="Q1960" i="13"/>
  <c r="R1960" i="13"/>
  <c r="S1960" i="13"/>
  <c r="U1960" i="13"/>
  <c r="V1960" i="13"/>
  <c r="P1961" i="13"/>
  <c r="Q1961" i="13"/>
  <c r="R1961" i="13"/>
  <c r="S1961" i="13"/>
  <c r="U1961" i="13"/>
  <c r="V1961" i="13"/>
  <c r="P1962" i="13"/>
  <c r="Q1962" i="13"/>
  <c r="R1962" i="13"/>
  <c r="S1962" i="13"/>
  <c r="U1962" i="13"/>
  <c r="V1962" i="13"/>
  <c r="P1963" i="13"/>
  <c r="Q1963" i="13"/>
  <c r="R1963" i="13"/>
  <c r="S1963" i="13"/>
  <c r="U1963" i="13"/>
  <c r="V1963" i="13"/>
  <c r="P1964" i="13"/>
  <c r="Q1964" i="13"/>
  <c r="R1964" i="13"/>
  <c r="S1964" i="13"/>
  <c r="U1964" i="13"/>
  <c r="V1964" i="13"/>
  <c r="P1965" i="13"/>
  <c r="Q1965" i="13"/>
  <c r="R1965" i="13"/>
  <c r="S1965" i="13"/>
  <c r="U1965" i="13"/>
  <c r="V1965" i="13"/>
  <c r="P1966" i="13"/>
  <c r="Q1966" i="13"/>
  <c r="R1966" i="13"/>
  <c r="S1966" i="13"/>
  <c r="U1966" i="13"/>
  <c r="V1966" i="13"/>
  <c r="P1967" i="13"/>
  <c r="Q1967" i="13"/>
  <c r="R1967" i="13"/>
  <c r="S1967" i="13"/>
  <c r="U1967" i="13"/>
  <c r="V1967" i="13"/>
  <c r="P1968" i="13"/>
  <c r="Q1968" i="13"/>
  <c r="R1968" i="13"/>
  <c r="S1968" i="13"/>
  <c r="U1968" i="13"/>
  <c r="V1968" i="13"/>
  <c r="P1969" i="13"/>
  <c r="Q1969" i="13"/>
  <c r="R1969" i="13"/>
  <c r="S1969" i="13"/>
  <c r="U1969" i="13"/>
  <c r="V1969" i="13"/>
  <c r="P1970" i="13"/>
  <c r="Q1970" i="13"/>
  <c r="R1970" i="13"/>
  <c r="S1970" i="13"/>
  <c r="U1970" i="13"/>
  <c r="V1970" i="13"/>
  <c r="P1971" i="13"/>
  <c r="Q1971" i="13"/>
  <c r="R1971" i="13"/>
  <c r="S1971" i="13"/>
  <c r="U1971" i="13"/>
  <c r="V1971" i="13"/>
  <c r="P1972" i="13"/>
  <c r="Q1972" i="13"/>
  <c r="R1972" i="13"/>
  <c r="S1972" i="13"/>
  <c r="U1972" i="13"/>
  <c r="V1972" i="13"/>
  <c r="P1973" i="13"/>
  <c r="Q1973" i="13"/>
  <c r="R1973" i="13"/>
  <c r="S1973" i="13"/>
  <c r="U1973" i="13"/>
  <c r="V1973" i="13"/>
  <c r="P1974" i="13"/>
  <c r="Q1974" i="13"/>
  <c r="R1974" i="13"/>
  <c r="S1974" i="13"/>
  <c r="U1974" i="13"/>
  <c r="V1974" i="13"/>
  <c r="P1975" i="13"/>
  <c r="Q1975" i="13"/>
  <c r="R1975" i="13"/>
  <c r="S1975" i="13"/>
  <c r="U1975" i="13"/>
  <c r="V1975" i="13"/>
  <c r="P1976" i="13"/>
  <c r="Q1976" i="13"/>
  <c r="R1976" i="13"/>
  <c r="S1976" i="13"/>
  <c r="U1976" i="13"/>
  <c r="V1976" i="13"/>
  <c r="P1977" i="13"/>
  <c r="Q1977" i="13"/>
  <c r="R1977" i="13"/>
  <c r="S1977" i="13"/>
  <c r="U1977" i="13"/>
  <c r="V1977" i="13"/>
  <c r="P1978" i="13"/>
  <c r="Q1978" i="13"/>
  <c r="R1978" i="13"/>
  <c r="S1978" i="13"/>
  <c r="U1978" i="13"/>
  <c r="V1978" i="13"/>
  <c r="P1979" i="13"/>
  <c r="Q1979" i="13"/>
  <c r="R1979" i="13"/>
  <c r="S1979" i="13"/>
  <c r="U1979" i="13"/>
  <c r="V1979" i="13"/>
  <c r="P1980" i="13"/>
  <c r="Q1980" i="13"/>
  <c r="R1980" i="13"/>
  <c r="S1980" i="13"/>
  <c r="U1980" i="13"/>
  <c r="V1980" i="13"/>
  <c r="P1981" i="13"/>
  <c r="Q1981" i="13"/>
  <c r="R1981" i="13"/>
  <c r="S1981" i="13"/>
  <c r="U1981" i="13"/>
  <c r="V1981" i="13"/>
  <c r="P1982" i="13"/>
  <c r="Q1982" i="13"/>
  <c r="R1982" i="13"/>
  <c r="S1982" i="13"/>
  <c r="U1982" i="13"/>
  <c r="V1982" i="13"/>
  <c r="P1983" i="13"/>
  <c r="Q1983" i="13"/>
  <c r="R1983" i="13"/>
  <c r="S1983" i="13"/>
  <c r="U1983" i="13"/>
  <c r="V1983" i="13"/>
  <c r="P1984" i="13"/>
  <c r="Q1984" i="13"/>
  <c r="R1984" i="13"/>
  <c r="S1984" i="13"/>
  <c r="U1984" i="13"/>
  <c r="V1984" i="13"/>
  <c r="P1985" i="13"/>
  <c r="Q1985" i="13"/>
  <c r="R1985" i="13"/>
  <c r="S1985" i="13"/>
  <c r="U1985" i="13"/>
  <c r="V1985" i="13"/>
  <c r="P1986" i="13"/>
  <c r="Q1986" i="13"/>
  <c r="R1986" i="13"/>
  <c r="S1986" i="13"/>
  <c r="U1986" i="13"/>
  <c r="V1986" i="13"/>
  <c r="P1987" i="13"/>
  <c r="Q1987" i="13"/>
  <c r="R1987" i="13"/>
  <c r="S1987" i="13"/>
  <c r="U1987" i="13"/>
  <c r="V1987" i="13"/>
  <c r="P1988" i="13"/>
  <c r="Q1988" i="13"/>
  <c r="R1988" i="13"/>
  <c r="S1988" i="13"/>
  <c r="U1988" i="13"/>
  <c r="V1988" i="13"/>
  <c r="P1989" i="13"/>
  <c r="Q1989" i="13"/>
  <c r="R1989" i="13"/>
  <c r="S1989" i="13"/>
  <c r="U1989" i="13"/>
  <c r="V1989" i="13"/>
  <c r="P1990" i="13"/>
  <c r="Q1990" i="13"/>
  <c r="R1990" i="13"/>
  <c r="S1990" i="13"/>
  <c r="U1990" i="13"/>
  <c r="V1990" i="13"/>
  <c r="P1991" i="13"/>
  <c r="Q1991" i="13"/>
  <c r="R1991" i="13"/>
  <c r="S1991" i="13"/>
  <c r="U1991" i="13"/>
  <c r="V1991" i="13"/>
  <c r="P1992" i="13"/>
  <c r="Q1992" i="13"/>
  <c r="R1992" i="13"/>
  <c r="S1992" i="13"/>
  <c r="U1992" i="13"/>
  <c r="V1992" i="13"/>
  <c r="P1993" i="13"/>
  <c r="Q1993" i="13"/>
  <c r="R1993" i="13"/>
  <c r="S1993" i="13"/>
  <c r="U1993" i="13"/>
  <c r="V1993" i="13"/>
  <c r="P1994" i="13"/>
  <c r="Q1994" i="13"/>
  <c r="R1994" i="13"/>
  <c r="S1994" i="13"/>
  <c r="U1994" i="13"/>
  <c r="V1994" i="13"/>
  <c r="P1995" i="13"/>
  <c r="Q1995" i="13"/>
  <c r="R1995" i="13"/>
  <c r="S1995" i="13"/>
  <c r="U1995" i="13"/>
  <c r="V1995" i="13"/>
  <c r="P1996" i="13"/>
  <c r="Q1996" i="13"/>
  <c r="R1996" i="13"/>
  <c r="S1996" i="13"/>
  <c r="U1996" i="13"/>
  <c r="V1996" i="13"/>
  <c r="P1997" i="13"/>
  <c r="Q1997" i="13"/>
  <c r="R1997" i="13"/>
  <c r="S1997" i="13"/>
  <c r="U1997" i="13"/>
  <c r="V1997" i="13"/>
  <c r="P1998" i="13"/>
  <c r="Q1998" i="13"/>
  <c r="R1998" i="13"/>
  <c r="S1998" i="13"/>
  <c r="U1998" i="13"/>
  <c r="V1998" i="13"/>
  <c r="P1999" i="13"/>
  <c r="Q1999" i="13"/>
  <c r="R1999" i="13"/>
  <c r="S1999" i="13"/>
  <c r="U1999" i="13"/>
  <c r="V1999" i="13"/>
  <c r="P2000" i="13"/>
  <c r="Q2000" i="13"/>
  <c r="R2000" i="13"/>
  <c r="S2000" i="13"/>
  <c r="U2000" i="13"/>
  <c r="V2000" i="13"/>
  <c r="P2001" i="13"/>
  <c r="Q2001" i="13"/>
  <c r="R2001" i="13"/>
  <c r="S2001" i="13"/>
  <c r="U2001" i="13"/>
  <c r="V2001" i="13"/>
  <c r="P2002" i="13"/>
  <c r="Q2002" i="13"/>
  <c r="R2002" i="13"/>
  <c r="S2002" i="13"/>
  <c r="U2002" i="13"/>
  <c r="V2002" i="13"/>
  <c r="P2003" i="13"/>
  <c r="Q2003" i="13"/>
  <c r="R2003" i="13"/>
  <c r="S2003" i="13"/>
  <c r="U2003" i="13"/>
  <c r="V2003" i="13"/>
  <c r="P2004" i="13"/>
  <c r="Q2004" i="13"/>
  <c r="R2004" i="13"/>
  <c r="S2004" i="13"/>
  <c r="U2004" i="13"/>
  <c r="V2004" i="13"/>
  <c r="P2005" i="13"/>
  <c r="Q2005" i="13"/>
  <c r="R2005" i="13"/>
  <c r="S2005" i="13"/>
  <c r="U2005" i="13"/>
  <c r="V2005" i="13"/>
  <c r="P2006" i="13"/>
  <c r="Q2006" i="13"/>
  <c r="R2006" i="13"/>
  <c r="S2006" i="13"/>
  <c r="U2006" i="13"/>
  <c r="V2006" i="13"/>
  <c r="P2007" i="13"/>
  <c r="Q2007" i="13"/>
  <c r="R2007" i="13"/>
  <c r="S2007" i="13"/>
  <c r="U2007" i="13"/>
  <c r="V2007" i="13"/>
  <c r="P2008" i="13"/>
  <c r="Q2008" i="13"/>
  <c r="R2008" i="13"/>
  <c r="S2008" i="13"/>
  <c r="U2008" i="13"/>
  <c r="V2008" i="13"/>
  <c r="P2009" i="13"/>
  <c r="Q2009" i="13"/>
  <c r="R2009" i="13"/>
  <c r="S2009" i="13"/>
  <c r="U2009" i="13"/>
  <c r="V2009" i="13"/>
  <c r="P2010" i="13"/>
  <c r="Q2010" i="13"/>
  <c r="R2010" i="13"/>
  <c r="S2010" i="13"/>
  <c r="U2010" i="13"/>
  <c r="V2010" i="13"/>
  <c r="P2011" i="13"/>
  <c r="Q2011" i="13"/>
  <c r="R2011" i="13"/>
  <c r="S2011" i="13"/>
  <c r="U2011" i="13"/>
  <c r="V2011" i="13"/>
  <c r="P2012" i="13"/>
  <c r="Q2012" i="13"/>
  <c r="R2012" i="13"/>
  <c r="S2012" i="13"/>
  <c r="U2012" i="13"/>
  <c r="V2012" i="13"/>
  <c r="P2013" i="13"/>
  <c r="Q2013" i="13"/>
  <c r="R2013" i="13"/>
  <c r="S2013" i="13"/>
  <c r="U2013" i="13"/>
  <c r="V2013" i="13"/>
  <c r="P2014" i="13"/>
  <c r="Q2014" i="13"/>
  <c r="R2014" i="13"/>
  <c r="S2014" i="13"/>
  <c r="U2014" i="13"/>
  <c r="V2014" i="13"/>
  <c r="P2015" i="13"/>
  <c r="Q2015" i="13"/>
  <c r="R2015" i="13"/>
  <c r="S2015" i="13"/>
  <c r="U2015" i="13"/>
  <c r="V2015" i="13"/>
  <c r="P2016" i="13"/>
  <c r="Q2016" i="13"/>
  <c r="R2016" i="13"/>
  <c r="S2016" i="13"/>
  <c r="U2016" i="13"/>
  <c r="V2016" i="13"/>
  <c r="P2017" i="13"/>
  <c r="Q2017" i="13"/>
  <c r="R2017" i="13"/>
  <c r="S2017" i="13"/>
  <c r="U2017" i="13"/>
  <c r="V2017" i="13"/>
  <c r="P2018" i="13"/>
  <c r="Q2018" i="13"/>
  <c r="R2018" i="13"/>
  <c r="S2018" i="13"/>
  <c r="U2018" i="13"/>
  <c r="V2018" i="13"/>
  <c r="P2019" i="13"/>
  <c r="Q2019" i="13"/>
  <c r="R2019" i="13"/>
  <c r="S2019" i="13"/>
  <c r="U2019" i="13"/>
  <c r="V2019" i="13"/>
  <c r="P2020" i="13"/>
  <c r="Q2020" i="13"/>
  <c r="R2020" i="13"/>
  <c r="S2020" i="13"/>
  <c r="U2020" i="13"/>
  <c r="V2020" i="13"/>
  <c r="P2021" i="13"/>
  <c r="Q2021" i="13"/>
  <c r="R2021" i="13"/>
  <c r="S2021" i="13"/>
  <c r="U2021" i="13"/>
  <c r="V2021" i="13"/>
  <c r="P2022" i="13"/>
  <c r="Q2022" i="13"/>
  <c r="R2022" i="13"/>
  <c r="S2022" i="13"/>
  <c r="U2022" i="13"/>
  <c r="V2022" i="13"/>
  <c r="P2023" i="13"/>
  <c r="Q2023" i="13"/>
  <c r="R2023" i="13"/>
  <c r="S2023" i="13"/>
  <c r="U2023" i="13"/>
  <c r="V2023" i="13"/>
  <c r="P2024" i="13"/>
  <c r="Q2024" i="13"/>
  <c r="R2024" i="13"/>
  <c r="S2024" i="13"/>
  <c r="U2024" i="13"/>
  <c r="V2024" i="13"/>
  <c r="P2025" i="13"/>
  <c r="Q2025" i="13"/>
  <c r="R2025" i="13"/>
  <c r="S2025" i="13"/>
  <c r="U2025" i="13"/>
  <c r="V2025" i="13"/>
  <c r="P2026" i="13"/>
  <c r="Q2026" i="13"/>
  <c r="R2026" i="13"/>
  <c r="S2026" i="13"/>
  <c r="U2026" i="13"/>
  <c r="V2026" i="13"/>
  <c r="P2027" i="13"/>
  <c r="Q2027" i="13"/>
  <c r="R2027" i="13"/>
  <c r="S2027" i="13"/>
  <c r="U2027" i="13"/>
  <c r="V2027" i="13"/>
  <c r="P2028" i="13"/>
  <c r="Q2028" i="13"/>
  <c r="R2028" i="13"/>
  <c r="S2028" i="13"/>
  <c r="U2028" i="13"/>
  <c r="V2028" i="13"/>
  <c r="P2029" i="13"/>
  <c r="Q2029" i="13"/>
  <c r="R2029" i="13"/>
  <c r="S2029" i="13"/>
  <c r="U2029" i="13"/>
  <c r="V2029" i="13"/>
  <c r="P2030" i="13"/>
  <c r="Q2030" i="13"/>
  <c r="R2030" i="13"/>
  <c r="S2030" i="13"/>
  <c r="U2030" i="13"/>
  <c r="V2030" i="13"/>
  <c r="P2031" i="13"/>
  <c r="Q2031" i="13"/>
  <c r="R2031" i="13"/>
  <c r="S2031" i="13"/>
  <c r="U2031" i="13"/>
  <c r="V2031" i="13"/>
  <c r="P2032" i="13"/>
  <c r="Q2032" i="13"/>
  <c r="R2032" i="13"/>
  <c r="S2032" i="13"/>
  <c r="U2032" i="13"/>
  <c r="V2032" i="13"/>
  <c r="P2033" i="13"/>
  <c r="Q2033" i="13"/>
  <c r="R2033" i="13"/>
  <c r="S2033" i="13"/>
  <c r="U2033" i="13"/>
  <c r="V2033" i="13"/>
  <c r="P2034" i="13"/>
  <c r="Q2034" i="13"/>
  <c r="R2034" i="13"/>
  <c r="S2034" i="13"/>
  <c r="U2034" i="13"/>
  <c r="V2034" i="13"/>
  <c r="P2035" i="13"/>
  <c r="Q2035" i="13"/>
  <c r="R2035" i="13"/>
  <c r="S2035" i="13"/>
  <c r="U2035" i="13"/>
  <c r="V2035" i="13"/>
  <c r="P2036" i="13"/>
  <c r="Q2036" i="13"/>
  <c r="R2036" i="13"/>
  <c r="S2036" i="13"/>
  <c r="U2036" i="13"/>
  <c r="V2036" i="13"/>
  <c r="P2037" i="13"/>
  <c r="Q2037" i="13"/>
  <c r="R2037" i="13"/>
  <c r="S2037" i="13"/>
  <c r="U2037" i="13"/>
  <c r="V2037" i="13"/>
  <c r="P2038" i="13"/>
  <c r="Q2038" i="13"/>
  <c r="R2038" i="13"/>
  <c r="S2038" i="13"/>
  <c r="U2038" i="13"/>
  <c r="V2038" i="13"/>
  <c r="P2039" i="13"/>
  <c r="Q2039" i="13"/>
  <c r="R2039" i="13"/>
  <c r="S2039" i="13"/>
  <c r="U2039" i="13"/>
  <c r="V2039" i="13"/>
  <c r="P2040" i="13"/>
  <c r="Q2040" i="13"/>
  <c r="R2040" i="13"/>
  <c r="S2040" i="13"/>
  <c r="U2040" i="13"/>
  <c r="V2040" i="13"/>
  <c r="P2041" i="13"/>
  <c r="Q2041" i="13"/>
  <c r="R2041" i="13"/>
  <c r="S2041" i="13"/>
  <c r="U2041" i="13"/>
  <c r="V2041" i="13"/>
  <c r="P2042" i="13"/>
  <c r="Q2042" i="13"/>
  <c r="R2042" i="13"/>
  <c r="S2042" i="13"/>
  <c r="U2042" i="13"/>
  <c r="V2042" i="13"/>
  <c r="P2043" i="13"/>
  <c r="Q2043" i="13"/>
  <c r="R2043" i="13"/>
  <c r="S2043" i="13"/>
  <c r="U2043" i="13"/>
  <c r="V2043" i="13"/>
  <c r="P2044" i="13"/>
  <c r="Q2044" i="13"/>
  <c r="R2044" i="13"/>
  <c r="S2044" i="13"/>
  <c r="U2044" i="13"/>
  <c r="V2044" i="13"/>
  <c r="P2045" i="13"/>
  <c r="Q2045" i="13"/>
  <c r="R2045" i="13"/>
  <c r="S2045" i="13"/>
  <c r="U2045" i="13"/>
  <c r="V2045" i="13"/>
  <c r="P2046" i="13"/>
  <c r="Q2046" i="13"/>
  <c r="R2046" i="13"/>
  <c r="S2046" i="13"/>
  <c r="U2046" i="13"/>
  <c r="V2046" i="13"/>
  <c r="P2047" i="13"/>
  <c r="Q2047" i="13"/>
  <c r="R2047" i="13"/>
  <c r="S2047" i="13"/>
  <c r="U2047" i="13"/>
  <c r="V2047" i="13"/>
  <c r="P2048" i="13"/>
  <c r="Q2048" i="13"/>
  <c r="R2048" i="13"/>
  <c r="S2048" i="13"/>
  <c r="U2048" i="13"/>
  <c r="V2048" i="13"/>
  <c r="P2049" i="13"/>
  <c r="Q2049" i="13"/>
  <c r="R2049" i="13"/>
  <c r="S2049" i="13"/>
  <c r="U2049" i="13"/>
  <c r="V2049" i="13"/>
  <c r="P2050" i="13"/>
  <c r="Q2050" i="13"/>
  <c r="R2050" i="13"/>
  <c r="S2050" i="13"/>
  <c r="U2050" i="13"/>
  <c r="V2050" i="13"/>
  <c r="P2051" i="13"/>
  <c r="Q2051" i="13"/>
  <c r="R2051" i="13"/>
  <c r="S2051" i="13"/>
  <c r="U2051" i="13"/>
  <c r="V2051" i="13"/>
  <c r="P2052" i="13"/>
  <c r="Q2052" i="13"/>
  <c r="R2052" i="13"/>
  <c r="S2052" i="13"/>
  <c r="U2052" i="13"/>
  <c r="V2052" i="13"/>
  <c r="P2053" i="13"/>
  <c r="Q2053" i="13"/>
  <c r="R2053" i="13"/>
  <c r="S2053" i="13"/>
  <c r="U2053" i="13"/>
  <c r="V2053" i="13"/>
  <c r="P2054" i="13"/>
  <c r="Q2054" i="13"/>
  <c r="R2054" i="13"/>
  <c r="S2054" i="13"/>
  <c r="U2054" i="13"/>
  <c r="V2054" i="13"/>
  <c r="P2055" i="13"/>
  <c r="Q2055" i="13"/>
  <c r="R2055" i="13"/>
  <c r="S2055" i="13"/>
  <c r="U2055" i="13"/>
  <c r="V2055" i="13"/>
  <c r="P2056" i="13"/>
  <c r="Q2056" i="13"/>
  <c r="R2056" i="13"/>
  <c r="S2056" i="13"/>
  <c r="U2056" i="13"/>
  <c r="V2056" i="13"/>
  <c r="P2057" i="13"/>
  <c r="Q2057" i="13"/>
  <c r="R2057" i="13"/>
  <c r="S2057" i="13"/>
  <c r="U2057" i="13"/>
  <c r="V2057" i="13"/>
  <c r="P2058" i="13"/>
  <c r="Q2058" i="13"/>
  <c r="R2058" i="13"/>
  <c r="S2058" i="13"/>
  <c r="U2058" i="13"/>
  <c r="V2058" i="13"/>
  <c r="P2059" i="13"/>
  <c r="Q2059" i="13"/>
  <c r="R2059" i="13"/>
  <c r="S2059" i="13"/>
  <c r="U2059" i="13"/>
  <c r="V2059" i="13"/>
  <c r="P2060" i="13"/>
  <c r="Q2060" i="13"/>
  <c r="R2060" i="13"/>
  <c r="S2060" i="13"/>
  <c r="U2060" i="13"/>
  <c r="V2060" i="13"/>
  <c r="P2061" i="13"/>
  <c r="Q2061" i="13"/>
  <c r="R2061" i="13"/>
  <c r="S2061" i="13"/>
  <c r="U2061" i="13"/>
  <c r="V2061" i="13"/>
  <c r="P2062" i="13"/>
  <c r="Q2062" i="13"/>
  <c r="R2062" i="13"/>
  <c r="S2062" i="13"/>
  <c r="U2062" i="13"/>
  <c r="V2062" i="13"/>
  <c r="P2063" i="13"/>
  <c r="Q2063" i="13"/>
  <c r="R2063" i="13"/>
  <c r="S2063" i="13"/>
  <c r="U2063" i="13"/>
  <c r="V2063" i="13"/>
  <c r="P2064" i="13"/>
  <c r="Q2064" i="13"/>
  <c r="R2064" i="13"/>
  <c r="S2064" i="13"/>
  <c r="U2064" i="13"/>
  <c r="V2064" i="13"/>
  <c r="P2065" i="13"/>
  <c r="Q2065" i="13"/>
  <c r="R2065" i="13"/>
  <c r="S2065" i="13"/>
  <c r="U2065" i="13"/>
  <c r="V2065" i="13"/>
  <c r="P2066" i="13"/>
  <c r="Q2066" i="13"/>
  <c r="R2066" i="13"/>
  <c r="S2066" i="13"/>
  <c r="U2066" i="13"/>
  <c r="V2066" i="13"/>
  <c r="P2067" i="13"/>
  <c r="Q2067" i="13"/>
  <c r="R2067" i="13"/>
  <c r="S2067" i="13"/>
  <c r="U2067" i="13"/>
  <c r="V2067" i="13"/>
  <c r="P2068" i="13"/>
  <c r="Q2068" i="13"/>
  <c r="R2068" i="13"/>
  <c r="S2068" i="13"/>
  <c r="U2068" i="13"/>
  <c r="V2068" i="13"/>
  <c r="P2069" i="13"/>
  <c r="Q2069" i="13"/>
  <c r="R2069" i="13"/>
  <c r="S2069" i="13"/>
  <c r="U2069" i="13"/>
  <c r="V2069" i="13"/>
  <c r="P2070" i="13"/>
  <c r="Q2070" i="13"/>
  <c r="R2070" i="13"/>
  <c r="S2070" i="13"/>
  <c r="U2070" i="13"/>
  <c r="V2070" i="13"/>
  <c r="P2071" i="13"/>
  <c r="Q2071" i="13"/>
  <c r="R2071" i="13"/>
  <c r="S2071" i="13"/>
  <c r="U2071" i="13"/>
  <c r="V2071" i="13"/>
  <c r="P2072" i="13"/>
  <c r="Q2072" i="13"/>
  <c r="R2072" i="13"/>
  <c r="S2072" i="13"/>
  <c r="U2072" i="13"/>
  <c r="V2072" i="13"/>
  <c r="P2073" i="13"/>
  <c r="Q2073" i="13"/>
  <c r="R2073" i="13"/>
  <c r="S2073" i="13"/>
  <c r="U2073" i="13"/>
  <c r="V2073" i="13"/>
  <c r="P2074" i="13"/>
  <c r="Q2074" i="13"/>
  <c r="R2074" i="13"/>
  <c r="S2074" i="13"/>
  <c r="U2074" i="13"/>
  <c r="V2074" i="13"/>
  <c r="P2075" i="13"/>
  <c r="Q2075" i="13"/>
  <c r="R2075" i="13"/>
  <c r="S2075" i="13"/>
  <c r="U2075" i="13"/>
  <c r="V2075" i="13"/>
  <c r="P2076" i="13"/>
  <c r="Q2076" i="13"/>
  <c r="R2076" i="13"/>
  <c r="S2076" i="13"/>
  <c r="U2076" i="13"/>
  <c r="V2076" i="13"/>
  <c r="P2077" i="13"/>
  <c r="Q2077" i="13"/>
  <c r="R2077" i="13"/>
  <c r="S2077" i="13"/>
  <c r="U2077" i="13"/>
  <c r="V2077" i="13"/>
  <c r="P2078" i="13"/>
  <c r="Q2078" i="13"/>
  <c r="R2078" i="13"/>
  <c r="S2078" i="13"/>
  <c r="U2078" i="13"/>
  <c r="V2078" i="13"/>
  <c r="P2079" i="13"/>
  <c r="Q2079" i="13"/>
  <c r="R2079" i="13"/>
  <c r="S2079" i="13"/>
  <c r="U2079" i="13"/>
  <c r="V2079" i="13"/>
  <c r="P2080" i="13"/>
  <c r="Q2080" i="13"/>
  <c r="R2080" i="13"/>
  <c r="S2080" i="13"/>
  <c r="U2080" i="13"/>
  <c r="V2080" i="13"/>
  <c r="P2081" i="13"/>
  <c r="Q2081" i="13"/>
  <c r="R2081" i="13"/>
  <c r="S2081" i="13"/>
  <c r="U2081" i="13"/>
  <c r="V2081" i="13"/>
  <c r="P2082" i="13"/>
  <c r="Q2082" i="13"/>
  <c r="R2082" i="13"/>
  <c r="S2082" i="13"/>
  <c r="U2082" i="13"/>
  <c r="V2082" i="13"/>
  <c r="P2083" i="13"/>
  <c r="Q2083" i="13"/>
  <c r="R2083" i="13"/>
  <c r="S2083" i="13"/>
  <c r="U2083" i="13"/>
  <c r="V2083" i="13"/>
  <c r="P2084" i="13"/>
  <c r="Q2084" i="13"/>
  <c r="R2084" i="13"/>
  <c r="S2084" i="13"/>
  <c r="U2084" i="13"/>
  <c r="V2084" i="13"/>
  <c r="P2085" i="13"/>
  <c r="Q2085" i="13"/>
  <c r="R2085" i="13"/>
  <c r="S2085" i="13"/>
  <c r="U2085" i="13"/>
  <c r="V2085" i="13"/>
  <c r="P2086" i="13"/>
  <c r="Q2086" i="13"/>
  <c r="R2086" i="13"/>
  <c r="S2086" i="13"/>
  <c r="U2086" i="13"/>
  <c r="V2086" i="13"/>
  <c r="P2087" i="13"/>
  <c r="Q2087" i="13"/>
  <c r="R2087" i="13"/>
  <c r="S2087" i="13"/>
  <c r="U2087" i="13"/>
  <c r="V2087" i="13"/>
  <c r="P2088" i="13"/>
  <c r="Q2088" i="13"/>
  <c r="R2088" i="13"/>
  <c r="S2088" i="13"/>
  <c r="U2088" i="13"/>
  <c r="V2088" i="13"/>
  <c r="P2089" i="13"/>
  <c r="Q2089" i="13"/>
  <c r="R2089" i="13"/>
  <c r="S2089" i="13"/>
  <c r="U2089" i="13"/>
  <c r="V2089" i="13"/>
  <c r="P2090" i="13"/>
  <c r="Q2090" i="13"/>
  <c r="R2090" i="13"/>
  <c r="S2090" i="13"/>
  <c r="U2090" i="13"/>
  <c r="V2090" i="13"/>
  <c r="P2091" i="13"/>
  <c r="Q2091" i="13"/>
  <c r="R2091" i="13"/>
  <c r="S2091" i="13"/>
  <c r="U2091" i="13"/>
  <c r="V2091" i="13"/>
  <c r="P2092" i="13"/>
  <c r="Q2092" i="13"/>
  <c r="R2092" i="13"/>
  <c r="S2092" i="13"/>
  <c r="U2092" i="13"/>
  <c r="V2092" i="13"/>
  <c r="P2093" i="13"/>
  <c r="Q2093" i="13"/>
  <c r="R2093" i="13"/>
  <c r="S2093" i="13"/>
  <c r="U2093" i="13"/>
  <c r="V2093" i="13"/>
  <c r="P2094" i="13"/>
  <c r="Q2094" i="13"/>
  <c r="R2094" i="13"/>
  <c r="S2094" i="13"/>
  <c r="U2094" i="13"/>
  <c r="V2094" i="13"/>
  <c r="P2095" i="13"/>
  <c r="Q2095" i="13"/>
  <c r="R2095" i="13"/>
  <c r="S2095" i="13"/>
  <c r="U2095" i="13"/>
  <c r="V2095" i="13"/>
  <c r="P2096" i="13"/>
  <c r="Q2096" i="13"/>
  <c r="R2096" i="13"/>
  <c r="S2096" i="13"/>
  <c r="U2096" i="13"/>
  <c r="V2096" i="13"/>
  <c r="P2097" i="13"/>
  <c r="Q2097" i="13"/>
  <c r="R2097" i="13"/>
  <c r="S2097" i="13"/>
  <c r="U2097" i="13"/>
  <c r="V2097" i="13"/>
  <c r="P2098" i="13"/>
  <c r="Q2098" i="13"/>
  <c r="R2098" i="13"/>
  <c r="S2098" i="13"/>
  <c r="U2098" i="13"/>
  <c r="V2098" i="13"/>
  <c r="P2099" i="13"/>
  <c r="Q2099" i="13"/>
  <c r="R2099" i="13"/>
  <c r="S2099" i="13"/>
  <c r="U2099" i="13"/>
  <c r="V2099" i="13"/>
  <c r="P2100" i="13"/>
  <c r="Q2100" i="13"/>
  <c r="R2100" i="13"/>
  <c r="S2100" i="13"/>
  <c r="U2100" i="13"/>
  <c r="V2100" i="13"/>
  <c r="P2101" i="13"/>
  <c r="Q2101" i="13"/>
  <c r="R2101" i="13"/>
  <c r="S2101" i="13"/>
  <c r="U2101" i="13"/>
  <c r="V2101" i="13"/>
  <c r="P2102" i="13"/>
  <c r="Q2102" i="13"/>
  <c r="R2102" i="13"/>
  <c r="S2102" i="13"/>
  <c r="U2102" i="13"/>
  <c r="V2102" i="13"/>
  <c r="P2103" i="13"/>
  <c r="Q2103" i="13"/>
  <c r="R2103" i="13"/>
  <c r="S2103" i="13"/>
  <c r="U2103" i="13"/>
  <c r="V2103" i="13"/>
  <c r="P2104" i="13"/>
  <c r="Q2104" i="13"/>
  <c r="R2104" i="13"/>
  <c r="S2104" i="13"/>
  <c r="U2104" i="13"/>
  <c r="V2104" i="13"/>
  <c r="P2105" i="13"/>
  <c r="Q2105" i="13"/>
  <c r="R2105" i="13"/>
  <c r="S2105" i="13"/>
  <c r="U2105" i="13"/>
  <c r="V2105" i="13"/>
  <c r="P2106" i="13"/>
  <c r="Q2106" i="13"/>
  <c r="R2106" i="13"/>
  <c r="S2106" i="13"/>
  <c r="U2106" i="13"/>
  <c r="V2106" i="13"/>
  <c r="P2107" i="13"/>
  <c r="Q2107" i="13"/>
  <c r="R2107" i="13"/>
  <c r="S2107" i="13"/>
  <c r="U2107" i="13"/>
  <c r="V2107" i="13"/>
  <c r="P2108" i="13"/>
  <c r="Q2108" i="13"/>
  <c r="R2108" i="13"/>
  <c r="S2108" i="13"/>
  <c r="U2108" i="13"/>
  <c r="V2108" i="13"/>
  <c r="P2109" i="13"/>
  <c r="Q2109" i="13"/>
  <c r="R2109" i="13"/>
  <c r="S2109" i="13"/>
  <c r="U2109" i="13"/>
  <c r="V2109" i="13"/>
  <c r="P2110" i="13"/>
  <c r="Q2110" i="13"/>
  <c r="R2110" i="13"/>
  <c r="S2110" i="13"/>
  <c r="U2110" i="13"/>
  <c r="V2110" i="13"/>
  <c r="P2111" i="13"/>
  <c r="Q2111" i="13"/>
  <c r="R2111" i="13"/>
  <c r="S2111" i="13"/>
  <c r="U2111" i="13"/>
  <c r="V2111" i="13"/>
  <c r="P2112" i="13"/>
  <c r="Q2112" i="13"/>
  <c r="R2112" i="13"/>
  <c r="S2112" i="13"/>
  <c r="U2112" i="13"/>
  <c r="V2112" i="13"/>
  <c r="P2113" i="13"/>
  <c r="Q2113" i="13"/>
  <c r="R2113" i="13"/>
  <c r="S2113" i="13"/>
  <c r="U2113" i="13"/>
  <c r="V2113" i="13"/>
  <c r="P2114" i="13"/>
  <c r="Q2114" i="13"/>
  <c r="R2114" i="13"/>
  <c r="S2114" i="13"/>
  <c r="U2114" i="13"/>
  <c r="V2114" i="13"/>
  <c r="P2115" i="13"/>
  <c r="Q2115" i="13"/>
  <c r="R2115" i="13"/>
  <c r="S2115" i="13"/>
  <c r="U2115" i="13"/>
  <c r="V2115" i="13"/>
  <c r="P2116" i="13"/>
  <c r="Q2116" i="13"/>
  <c r="R2116" i="13"/>
  <c r="S2116" i="13"/>
  <c r="U2116" i="13"/>
  <c r="V2116" i="13"/>
  <c r="P2117" i="13"/>
  <c r="Q2117" i="13"/>
  <c r="R2117" i="13"/>
  <c r="S2117" i="13"/>
  <c r="U2117" i="13"/>
  <c r="V2117" i="13"/>
  <c r="P2118" i="13"/>
  <c r="Q2118" i="13"/>
  <c r="R2118" i="13"/>
  <c r="S2118" i="13"/>
  <c r="U2118" i="13"/>
  <c r="V2118" i="13"/>
  <c r="P2119" i="13"/>
  <c r="Q2119" i="13"/>
  <c r="R2119" i="13"/>
  <c r="S2119" i="13"/>
  <c r="U2119" i="13"/>
  <c r="V2119" i="13"/>
  <c r="P2120" i="13"/>
  <c r="Q2120" i="13"/>
  <c r="R2120" i="13"/>
  <c r="S2120" i="13"/>
  <c r="U2120" i="13"/>
  <c r="V2120" i="13"/>
  <c r="P2121" i="13"/>
  <c r="Q2121" i="13"/>
  <c r="R2121" i="13"/>
  <c r="S2121" i="13"/>
  <c r="U2121" i="13"/>
  <c r="V2121" i="13"/>
  <c r="P2122" i="13"/>
  <c r="Q2122" i="13"/>
  <c r="R2122" i="13"/>
  <c r="S2122" i="13"/>
  <c r="U2122" i="13"/>
  <c r="V2122" i="13"/>
  <c r="P2123" i="13"/>
  <c r="Q2123" i="13"/>
  <c r="R2123" i="13"/>
  <c r="S2123" i="13"/>
  <c r="U2123" i="13"/>
  <c r="V2123" i="13"/>
  <c r="P2124" i="13"/>
  <c r="Q2124" i="13"/>
  <c r="R2124" i="13"/>
  <c r="S2124" i="13"/>
  <c r="U2124" i="13"/>
  <c r="V2124" i="13"/>
  <c r="P2125" i="13"/>
  <c r="Q2125" i="13"/>
  <c r="R2125" i="13"/>
  <c r="S2125" i="13"/>
  <c r="U2125" i="13"/>
  <c r="V2125" i="13"/>
  <c r="P2126" i="13"/>
  <c r="Q2126" i="13"/>
  <c r="R2126" i="13"/>
  <c r="S2126" i="13"/>
  <c r="U2126" i="13"/>
  <c r="V2126" i="13"/>
  <c r="P2127" i="13"/>
  <c r="Q2127" i="13"/>
  <c r="R2127" i="13"/>
  <c r="S2127" i="13"/>
  <c r="U2127" i="13"/>
  <c r="V2127" i="13"/>
  <c r="P2128" i="13"/>
  <c r="Q2128" i="13"/>
  <c r="R2128" i="13"/>
  <c r="S2128" i="13"/>
  <c r="U2128" i="13"/>
  <c r="V2128" i="13"/>
  <c r="P2129" i="13"/>
  <c r="Q2129" i="13"/>
  <c r="R2129" i="13"/>
  <c r="S2129" i="13"/>
  <c r="U2129" i="13"/>
  <c r="V2129" i="13"/>
  <c r="P2130" i="13"/>
  <c r="Q2130" i="13"/>
  <c r="R2130" i="13"/>
  <c r="S2130" i="13"/>
  <c r="U2130" i="13"/>
  <c r="V2130" i="13"/>
  <c r="P2131" i="13"/>
  <c r="Q2131" i="13"/>
  <c r="R2131" i="13"/>
  <c r="S2131" i="13"/>
  <c r="U2131" i="13"/>
  <c r="V2131" i="13"/>
  <c r="P2132" i="13"/>
  <c r="Q2132" i="13"/>
  <c r="R2132" i="13"/>
  <c r="S2132" i="13"/>
  <c r="U2132" i="13"/>
  <c r="V2132" i="13"/>
  <c r="P2133" i="13"/>
  <c r="Q2133" i="13"/>
  <c r="R2133" i="13"/>
  <c r="S2133" i="13"/>
  <c r="U2133" i="13"/>
  <c r="V2133" i="13"/>
  <c r="P2134" i="13"/>
  <c r="Q2134" i="13"/>
  <c r="R2134" i="13"/>
  <c r="S2134" i="13"/>
  <c r="U2134" i="13"/>
  <c r="V2134" i="13"/>
  <c r="P2135" i="13"/>
  <c r="Q2135" i="13"/>
  <c r="R2135" i="13"/>
  <c r="S2135" i="13"/>
  <c r="U2135" i="13"/>
  <c r="V2135" i="13"/>
  <c r="P2136" i="13"/>
  <c r="Q2136" i="13"/>
  <c r="R2136" i="13"/>
  <c r="S2136" i="13"/>
  <c r="U2136" i="13"/>
  <c r="V2136" i="13"/>
  <c r="P2137" i="13"/>
  <c r="Q2137" i="13"/>
  <c r="R2137" i="13"/>
  <c r="S2137" i="13"/>
  <c r="U2137" i="13"/>
  <c r="V2137" i="13"/>
  <c r="P2138" i="13"/>
  <c r="Q2138" i="13"/>
  <c r="R2138" i="13"/>
  <c r="S2138" i="13"/>
  <c r="U2138" i="13"/>
  <c r="V2138" i="13"/>
  <c r="P2139" i="13"/>
  <c r="Q2139" i="13"/>
  <c r="R2139" i="13"/>
  <c r="S2139" i="13"/>
  <c r="U2139" i="13"/>
  <c r="V2139" i="13"/>
  <c r="P2140" i="13"/>
  <c r="Q2140" i="13"/>
  <c r="R2140" i="13"/>
  <c r="S2140" i="13"/>
  <c r="U2140" i="13"/>
  <c r="V2140" i="13"/>
  <c r="P2141" i="13"/>
  <c r="Q2141" i="13"/>
  <c r="R2141" i="13"/>
  <c r="S2141" i="13"/>
  <c r="U2141" i="13"/>
  <c r="V2141" i="13"/>
  <c r="P2142" i="13"/>
  <c r="Q2142" i="13"/>
  <c r="R2142" i="13"/>
  <c r="S2142" i="13"/>
  <c r="U2142" i="13"/>
  <c r="V2142" i="13"/>
  <c r="P2143" i="13"/>
  <c r="Q2143" i="13"/>
  <c r="R2143" i="13"/>
  <c r="S2143" i="13"/>
  <c r="U2143" i="13"/>
  <c r="V2143" i="13"/>
  <c r="P2144" i="13"/>
  <c r="Q2144" i="13"/>
  <c r="R2144" i="13"/>
  <c r="S2144" i="13"/>
  <c r="U2144" i="13"/>
  <c r="V2144" i="13"/>
  <c r="P2145" i="13"/>
  <c r="Q2145" i="13"/>
  <c r="R2145" i="13"/>
  <c r="S2145" i="13"/>
  <c r="U2145" i="13"/>
  <c r="V2145" i="13"/>
  <c r="P2146" i="13"/>
  <c r="Q2146" i="13"/>
  <c r="R2146" i="13"/>
  <c r="S2146" i="13"/>
  <c r="U2146" i="13"/>
  <c r="V2146" i="13"/>
  <c r="P2147" i="13"/>
  <c r="Q2147" i="13"/>
  <c r="R2147" i="13"/>
  <c r="S2147" i="13"/>
  <c r="U2147" i="13"/>
  <c r="V2147" i="13"/>
  <c r="P2148" i="13"/>
  <c r="Q2148" i="13"/>
  <c r="R2148" i="13"/>
  <c r="S2148" i="13"/>
  <c r="U2148" i="13"/>
  <c r="V2148" i="13"/>
  <c r="P2149" i="13"/>
  <c r="Q2149" i="13"/>
  <c r="R2149" i="13"/>
  <c r="S2149" i="13"/>
  <c r="U2149" i="13"/>
  <c r="V2149" i="13"/>
  <c r="P2150" i="13"/>
  <c r="Q2150" i="13"/>
  <c r="R2150" i="13"/>
  <c r="S2150" i="13"/>
  <c r="U2150" i="13"/>
  <c r="V2150" i="13"/>
  <c r="P2151" i="13"/>
  <c r="Q2151" i="13"/>
  <c r="R2151" i="13"/>
  <c r="S2151" i="13"/>
  <c r="U2151" i="13"/>
  <c r="V2151" i="13"/>
  <c r="P2152" i="13"/>
  <c r="Q2152" i="13"/>
  <c r="R2152" i="13"/>
  <c r="S2152" i="13"/>
  <c r="U2152" i="13"/>
  <c r="V2152" i="13"/>
  <c r="P2153" i="13"/>
  <c r="Q2153" i="13"/>
  <c r="R2153" i="13"/>
  <c r="S2153" i="13"/>
  <c r="U2153" i="13"/>
  <c r="V2153" i="13"/>
  <c r="P2154" i="13"/>
  <c r="Q2154" i="13"/>
  <c r="R2154" i="13"/>
  <c r="S2154" i="13"/>
  <c r="U2154" i="13"/>
  <c r="V2154" i="13"/>
  <c r="P2155" i="13"/>
  <c r="Q2155" i="13"/>
  <c r="R2155" i="13"/>
  <c r="S2155" i="13"/>
  <c r="U2155" i="13"/>
  <c r="V2155" i="13"/>
  <c r="P2156" i="13"/>
  <c r="Q2156" i="13"/>
  <c r="R2156" i="13"/>
  <c r="S2156" i="13"/>
  <c r="U2156" i="13"/>
  <c r="V2156" i="13"/>
  <c r="P2157" i="13"/>
  <c r="Q2157" i="13"/>
  <c r="R2157" i="13"/>
  <c r="S2157" i="13"/>
  <c r="U2157" i="13"/>
  <c r="V2157" i="13"/>
  <c r="P2158" i="13"/>
  <c r="Q2158" i="13"/>
  <c r="R2158" i="13"/>
  <c r="S2158" i="13"/>
  <c r="U2158" i="13"/>
  <c r="V2158" i="13"/>
  <c r="P2159" i="13"/>
  <c r="Q2159" i="13"/>
  <c r="R2159" i="13"/>
  <c r="S2159" i="13"/>
  <c r="U2159" i="13"/>
  <c r="V2159" i="13"/>
  <c r="P2160" i="13"/>
  <c r="Q2160" i="13"/>
  <c r="R2160" i="13"/>
  <c r="S2160" i="13"/>
  <c r="U2160" i="13"/>
  <c r="V2160" i="13"/>
  <c r="P2161" i="13"/>
  <c r="Q2161" i="13"/>
  <c r="R2161" i="13"/>
  <c r="S2161" i="13"/>
  <c r="U2161" i="13"/>
  <c r="V2161" i="13"/>
  <c r="P2162" i="13"/>
  <c r="Q2162" i="13"/>
  <c r="R2162" i="13"/>
  <c r="S2162" i="13"/>
  <c r="U2162" i="13"/>
  <c r="V2162" i="13"/>
  <c r="P2163" i="13"/>
  <c r="Q2163" i="13"/>
  <c r="R2163" i="13"/>
  <c r="S2163" i="13"/>
  <c r="U2163" i="13"/>
  <c r="V2163" i="13"/>
  <c r="P2164" i="13"/>
  <c r="Q2164" i="13"/>
  <c r="R2164" i="13"/>
  <c r="S2164" i="13"/>
  <c r="U2164" i="13"/>
  <c r="V2164" i="13"/>
  <c r="P2165" i="13"/>
  <c r="Q2165" i="13"/>
  <c r="R2165" i="13"/>
  <c r="S2165" i="13"/>
  <c r="U2165" i="13"/>
  <c r="V2165" i="13"/>
  <c r="P2166" i="13"/>
  <c r="Q2166" i="13"/>
  <c r="R2166" i="13"/>
  <c r="S2166" i="13"/>
  <c r="U2166" i="13"/>
  <c r="V2166" i="13"/>
  <c r="P2167" i="13"/>
  <c r="Q2167" i="13"/>
  <c r="R2167" i="13"/>
  <c r="S2167" i="13"/>
  <c r="U2167" i="13"/>
  <c r="V2167" i="13"/>
  <c r="P2168" i="13"/>
  <c r="Q2168" i="13"/>
  <c r="R2168" i="13"/>
  <c r="S2168" i="13"/>
  <c r="U2168" i="13"/>
  <c r="V2168" i="13"/>
  <c r="P2169" i="13"/>
  <c r="Q2169" i="13"/>
  <c r="R2169" i="13"/>
  <c r="S2169" i="13"/>
  <c r="U2169" i="13"/>
  <c r="V2169" i="13"/>
  <c r="P2170" i="13"/>
  <c r="Q2170" i="13"/>
  <c r="R2170" i="13"/>
  <c r="S2170" i="13"/>
  <c r="U2170" i="13"/>
  <c r="V2170" i="13"/>
  <c r="P2171" i="13"/>
  <c r="Q2171" i="13"/>
  <c r="R2171" i="13"/>
  <c r="S2171" i="13"/>
  <c r="U2171" i="13"/>
  <c r="V2171" i="13"/>
  <c r="P2172" i="13"/>
  <c r="Q2172" i="13"/>
  <c r="R2172" i="13"/>
  <c r="S2172" i="13"/>
  <c r="U2172" i="13"/>
  <c r="V2172" i="13"/>
  <c r="P2173" i="13"/>
  <c r="Q2173" i="13"/>
  <c r="R2173" i="13"/>
  <c r="S2173" i="13"/>
  <c r="U2173" i="13"/>
  <c r="V2173" i="13"/>
  <c r="P2174" i="13"/>
  <c r="Q2174" i="13"/>
  <c r="R2174" i="13"/>
  <c r="S2174" i="13"/>
  <c r="U2174" i="13"/>
  <c r="V2174" i="13"/>
  <c r="P2175" i="13"/>
  <c r="Q2175" i="13"/>
  <c r="R2175" i="13"/>
  <c r="S2175" i="13"/>
  <c r="U2175" i="13"/>
  <c r="V2175" i="13"/>
  <c r="P2176" i="13"/>
  <c r="Q2176" i="13"/>
  <c r="R2176" i="13"/>
  <c r="S2176" i="13"/>
  <c r="U2176" i="13"/>
  <c r="V2176" i="13"/>
  <c r="P2177" i="13"/>
  <c r="Q2177" i="13"/>
  <c r="R2177" i="13"/>
  <c r="S2177" i="13"/>
  <c r="U2177" i="13"/>
  <c r="V2177" i="13"/>
  <c r="P2178" i="13"/>
  <c r="Q2178" i="13"/>
  <c r="R2178" i="13"/>
  <c r="S2178" i="13"/>
  <c r="U2178" i="13"/>
  <c r="V2178" i="13"/>
  <c r="P2179" i="13"/>
  <c r="Q2179" i="13"/>
  <c r="R2179" i="13"/>
  <c r="S2179" i="13"/>
  <c r="U2179" i="13"/>
  <c r="V2179" i="13"/>
  <c r="P2180" i="13"/>
  <c r="Q2180" i="13"/>
  <c r="R2180" i="13"/>
  <c r="S2180" i="13"/>
  <c r="U2180" i="13"/>
  <c r="V2180" i="13"/>
  <c r="P2181" i="13"/>
  <c r="Q2181" i="13"/>
  <c r="R2181" i="13"/>
  <c r="S2181" i="13"/>
  <c r="U2181" i="13"/>
  <c r="V2181" i="13"/>
  <c r="P2182" i="13"/>
  <c r="Q2182" i="13"/>
  <c r="R2182" i="13"/>
  <c r="S2182" i="13"/>
  <c r="U2182" i="13"/>
  <c r="V2182" i="13"/>
  <c r="P2183" i="13"/>
  <c r="Q2183" i="13"/>
  <c r="R2183" i="13"/>
  <c r="S2183" i="13"/>
  <c r="U2183" i="13"/>
  <c r="V2183" i="13"/>
  <c r="P2184" i="13"/>
  <c r="Q2184" i="13"/>
  <c r="R2184" i="13"/>
  <c r="S2184" i="13"/>
  <c r="U2184" i="13"/>
  <c r="V2184" i="13"/>
  <c r="P2185" i="13"/>
  <c r="Q2185" i="13"/>
  <c r="R2185" i="13"/>
  <c r="S2185" i="13"/>
  <c r="U2185" i="13"/>
  <c r="V2185" i="13"/>
  <c r="P2186" i="13"/>
  <c r="Q2186" i="13"/>
  <c r="R2186" i="13"/>
  <c r="S2186" i="13"/>
  <c r="U2186" i="13"/>
  <c r="V2186" i="13"/>
  <c r="P2187" i="13"/>
  <c r="Q2187" i="13"/>
  <c r="R2187" i="13"/>
  <c r="S2187" i="13"/>
  <c r="U2187" i="13"/>
  <c r="V2187" i="13"/>
  <c r="P2188" i="13"/>
  <c r="Q2188" i="13"/>
  <c r="R2188" i="13"/>
  <c r="S2188" i="13"/>
  <c r="U2188" i="13"/>
  <c r="V2188" i="13"/>
  <c r="P2189" i="13"/>
  <c r="Q2189" i="13"/>
  <c r="R2189" i="13"/>
  <c r="S2189" i="13"/>
  <c r="U2189" i="13"/>
  <c r="V2189" i="13"/>
  <c r="P2190" i="13"/>
  <c r="Q2190" i="13"/>
  <c r="R2190" i="13"/>
  <c r="S2190" i="13"/>
  <c r="U2190" i="13"/>
  <c r="V2190" i="13"/>
  <c r="P2191" i="13"/>
  <c r="Q2191" i="13"/>
  <c r="R2191" i="13"/>
  <c r="S2191" i="13"/>
  <c r="U2191" i="13"/>
  <c r="V2191" i="13"/>
  <c r="P2192" i="13"/>
  <c r="Q2192" i="13"/>
  <c r="R2192" i="13"/>
  <c r="S2192" i="13"/>
  <c r="U2192" i="13"/>
  <c r="V2192" i="13"/>
  <c r="P2193" i="13"/>
  <c r="Q2193" i="13"/>
  <c r="R2193" i="13"/>
  <c r="S2193" i="13"/>
  <c r="U2193" i="13"/>
  <c r="V2193" i="13"/>
  <c r="P2194" i="13"/>
  <c r="Q2194" i="13"/>
  <c r="R2194" i="13"/>
  <c r="S2194" i="13"/>
  <c r="U2194" i="13"/>
  <c r="V2194" i="13"/>
  <c r="P2195" i="13"/>
  <c r="Q2195" i="13"/>
  <c r="R2195" i="13"/>
  <c r="S2195" i="13"/>
  <c r="U2195" i="13"/>
  <c r="V2195" i="13"/>
  <c r="P2196" i="13"/>
  <c r="Q2196" i="13"/>
  <c r="R2196" i="13"/>
  <c r="S2196" i="13"/>
  <c r="U2196" i="13"/>
  <c r="V2196" i="13"/>
  <c r="P2197" i="13"/>
  <c r="Q2197" i="13"/>
  <c r="R2197" i="13"/>
  <c r="S2197" i="13"/>
  <c r="U2197" i="13"/>
  <c r="V2197" i="13"/>
  <c r="P2198" i="13"/>
  <c r="Q2198" i="13"/>
  <c r="R2198" i="13"/>
  <c r="S2198" i="13"/>
  <c r="U2198" i="13"/>
  <c r="V2198" i="13"/>
  <c r="P2199" i="13"/>
  <c r="Q2199" i="13"/>
  <c r="R2199" i="13"/>
  <c r="S2199" i="13"/>
  <c r="U2199" i="13"/>
  <c r="V2199" i="13"/>
  <c r="P2200" i="13"/>
  <c r="Q2200" i="13"/>
  <c r="R2200" i="13"/>
  <c r="S2200" i="13"/>
  <c r="U2200" i="13"/>
  <c r="V2200" i="13"/>
  <c r="P2201" i="13"/>
  <c r="Q2201" i="13"/>
  <c r="R2201" i="13"/>
  <c r="S2201" i="13"/>
  <c r="U2201" i="13"/>
  <c r="V2201" i="13"/>
  <c r="P2202" i="13"/>
  <c r="Q2202" i="13"/>
  <c r="R2202" i="13"/>
  <c r="S2202" i="13"/>
  <c r="U2202" i="13"/>
  <c r="V2202" i="13"/>
  <c r="P2203" i="13"/>
  <c r="Q2203" i="13"/>
  <c r="R2203" i="13"/>
  <c r="S2203" i="13"/>
  <c r="U2203" i="13"/>
  <c r="V2203" i="13"/>
  <c r="P2204" i="13"/>
  <c r="Q2204" i="13"/>
  <c r="R2204" i="13"/>
  <c r="S2204" i="13"/>
  <c r="U2204" i="13"/>
  <c r="V2204" i="13"/>
  <c r="P2205" i="13"/>
  <c r="Q2205" i="13"/>
  <c r="R2205" i="13"/>
  <c r="S2205" i="13"/>
  <c r="U2205" i="13"/>
  <c r="V2205" i="13"/>
  <c r="P2206" i="13"/>
  <c r="Q2206" i="13"/>
  <c r="R2206" i="13"/>
  <c r="S2206" i="13"/>
  <c r="U2206" i="13"/>
  <c r="V2206" i="13"/>
  <c r="P2207" i="13"/>
  <c r="Q2207" i="13"/>
  <c r="R2207" i="13"/>
  <c r="S2207" i="13"/>
  <c r="U2207" i="13"/>
  <c r="V2207" i="13"/>
  <c r="P2208" i="13"/>
  <c r="Q2208" i="13"/>
  <c r="R2208" i="13"/>
  <c r="S2208" i="13"/>
  <c r="U2208" i="13"/>
  <c r="V2208" i="13"/>
  <c r="P2209" i="13"/>
  <c r="Q2209" i="13"/>
  <c r="R2209" i="13"/>
  <c r="S2209" i="13"/>
  <c r="U2209" i="13"/>
  <c r="V2209" i="13"/>
  <c r="P2210" i="13"/>
  <c r="Q2210" i="13"/>
  <c r="R2210" i="13"/>
  <c r="S2210" i="13"/>
  <c r="U2210" i="13"/>
  <c r="V2210" i="13"/>
  <c r="P2211" i="13"/>
  <c r="Q2211" i="13"/>
  <c r="R2211" i="13"/>
  <c r="S2211" i="13"/>
  <c r="U2211" i="13"/>
  <c r="V2211" i="13"/>
  <c r="P2212" i="13"/>
  <c r="Q2212" i="13"/>
  <c r="R2212" i="13"/>
  <c r="S2212" i="13"/>
  <c r="U2212" i="13"/>
  <c r="V2212" i="13"/>
  <c r="P2213" i="13"/>
  <c r="Q2213" i="13"/>
  <c r="R2213" i="13"/>
  <c r="S2213" i="13"/>
  <c r="U2213" i="13"/>
  <c r="V2213" i="13"/>
  <c r="P2214" i="13"/>
  <c r="Q2214" i="13"/>
  <c r="R2214" i="13"/>
  <c r="S2214" i="13"/>
  <c r="U2214" i="13"/>
  <c r="V2214" i="13"/>
  <c r="P2215" i="13"/>
  <c r="Q2215" i="13"/>
  <c r="R2215" i="13"/>
  <c r="S2215" i="13"/>
  <c r="U2215" i="13"/>
  <c r="V2215" i="13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T2120" i="13" l="1"/>
  <c r="T2060" i="13"/>
  <c r="T1942" i="13"/>
  <c r="T1370" i="13"/>
  <c r="T2056" i="13"/>
  <c r="T2042" i="13"/>
  <c r="T2086" i="13"/>
  <c r="T2032" i="13"/>
  <c r="T2157" i="13"/>
  <c r="T898" i="13"/>
  <c r="T2163" i="13"/>
  <c r="T1775" i="13"/>
  <c r="T1747" i="13"/>
  <c r="T1739" i="13"/>
  <c r="T1824" i="13"/>
  <c r="T1366" i="13"/>
  <c r="T1563" i="13"/>
  <c r="T1431" i="13"/>
  <c r="T1429" i="13"/>
  <c r="T1311" i="13"/>
  <c r="T985" i="13"/>
  <c r="T975" i="13"/>
  <c r="T949" i="13"/>
  <c r="T433" i="13"/>
  <c r="T1916" i="13"/>
  <c r="T1874" i="13"/>
  <c r="T1868" i="13"/>
  <c r="T1860" i="13"/>
  <c r="T1832" i="13"/>
  <c r="T1826" i="13"/>
  <c r="T986" i="13"/>
  <c r="T790" i="13"/>
  <c r="T602" i="13"/>
  <c r="T598" i="13"/>
  <c r="T302" i="13"/>
  <c r="T278" i="13"/>
  <c r="T274" i="13"/>
  <c r="T272" i="13"/>
  <c r="T270" i="13"/>
  <c r="T268" i="13"/>
  <c r="T266" i="13"/>
  <c r="T242" i="13"/>
  <c r="T240" i="13"/>
  <c r="T238" i="13"/>
  <c r="T236" i="13"/>
  <c r="T234" i="13"/>
  <c r="T232" i="13"/>
  <c r="T230" i="13"/>
  <c r="T228" i="13"/>
  <c r="T218" i="13"/>
  <c r="T194" i="13"/>
  <c r="T146" i="13"/>
  <c r="T98" i="13"/>
  <c r="T96" i="13"/>
  <c r="T94" i="13"/>
  <c r="T92" i="13"/>
  <c r="T90" i="13"/>
  <c r="T88" i="13"/>
  <c r="T86" i="13"/>
  <c r="T84" i="13"/>
  <c r="T74" i="13"/>
  <c r="T70" i="13"/>
  <c r="T68" i="13"/>
  <c r="T66" i="13"/>
  <c r="T64" i="13"/>
  <c r="T62" i="13"/>
  <c r="T60" i="13"/>
  <c r="T58" i="13"/>
  <c r="T50" i="13"/>
  <c r="T2019" i="13"/>
  <c r="T687" i="13"/>
  <c r="T661" i="13"/>
  <c r="T659" i="13"/>
  <c r="T657" i="13"/>
  <c r="T651" i="13"/>
  <c r="T631" i="13"/>
  <c r="T417" i="13"/>
  <c r="T309" i="13"/>
  <c r="T279" i="13"/>
  <c r="T171" i="13"/>
  <c r="T147" i="13"/>
  <c r="T1508" i="13"/>
  <c r="T1274" i="13"/>
  <c r="T1250" i="13"/>
  <c r="T1248" i="13"/>
  <c r="T1244" i="13"/>
  <c r="T1242" i="13"/>
  <c r="T1240" i="13"/>
  <c r="T1226" i="13"/>
  <c r="T1172" i="13"/>
  <c r="T818" i="13"/>
  <c r="T1454" i="13"/>
  <c r="T2013" i="13"/>
  <c r="T1989" i="13"/>
  <c r="T310" i="13"/>
  <c r="T308" i="13"/>
  <c r="T1783" i="13"/>
  <c r="T1642" i="13"/>
  <c r="T2200" i="13"/>
  <c r="T2188" i="13"/>
  <c r="T2174" i="13"/>
  <c r="T2102" i="13"/>
  <c r="T1239" i="13"/>
  <c r="T1203" i="13"/>
  <c r="T1195" i="13"/>
  <c r="T1193" i="13"/>
  <c r="T1191" i="13"/>
  <c r="T799" i="13"/>
  <c r="T793" i="13"/>
  <c r="T1118" i="13"/>
  <c r="T1106" i="13"/>
  <c r="T1048" i="13"/>
  <c r="T1038" i="13"/>
  <c r="T95" i="13"/>
  <c r="T1853" i="13"/>
  <c r="T1811" i="13"/>
  <c r="T1805" i="13"/>
  <c r="T1787" i="13"/>
  <c r="T1364" i="13"/>
  <c r="T1358" i="13"/>
  <c r="T1356" i="13"/>
  <c r="T1352" i="13"/>
  <c r="T1350" i="13"/>
  <c r="T1348" i="13"/>
  <c r="T1184" i="13"/>
  <c r="T1174" i="13"/>
  <c r="T415" i="13"/>
  <c r="T411" i="13"/>
  <c r="T409" i="13"/>
  <c r="T407" i="13"/>
  <c r="T403" i="13"/>
  <c r="T399" i="13"/>
  <c r="T391" i="13"/>
  <c r="T389" i="13"/>
  <c r="T373" i="13"/>
  <c r="T315" i="13"/>
  <c r="T135" i="13"/>
  <c r="T129" i="13"/>
  <c r="T127" i="13"/>
  <c r="T123" i="13"/>
  <c r="T850" i="13"/>
  <c r="T2143" i="13"/>
  <c r="T2141" i="13"/>
  <c r="T2137" i="13"/>
  <c r="T2135" i="13"/>
  <c r="T1972" i="13"/>
  <c r="T1970" i="13"/>
  <c r="T1954" i="13"/>
  <c r="T1946" i="13"/>
  <c r="T1491" i="13"/>
  <c r="T1383" i="13"/>
  <c r="T646" i="13"/>
  <c r="T1112" i="13"/>
  <c r="T1050" i="13"/>
  <c r="T1034" i="13"/>
  <c r="T83" i="13"/>
  <c r="T530" i="13"/>
  <c r="T528" i="13"/>
  <c r="T522" i="13"/>
  <c r="T520" i="13"/>
  <c r="T502" i="13"/>
  <c r="T2026" i="13"/>
  <c r="T1130" i="13"/>
  <c r="T1120" i="13"/>
  <c r="T1058" i="13"/>
  <c r="T1046" i="13"/>
  <c r="T1032" i="13"/>
  <c r="T85" i="13"/>
  <c r="T1790" i="13"/>
  <c r="T372" i="13"/>
  <c r="T370" i="13"/>
  <c r="T358" i="13"/>
  <c r="T342" i="13"/>
  <c r="T340" i="13"/>
  <c r="T336" i="13"/>
  <c r="T334" i="13"/>
  <c r="T286" i="13"/>
  <c r="T2030" i="13"/>
  <c r="T1703" i="13"/>
  <c r="T1110" i="13"/>
  <c r="T2001" i="13"/>
  <c r="T1738" i="13"/>
  <c r="T1704" i="13"/>
  <c r="T1688" i="13"/>
  <c r="T1644" i="13"/>
  <c r="T1622" i="13"/>
  <c r="T1123" i="13"/>
  <c r="T1121" i="13"/>
  <c r="T1119" i="13"/>
  <c r="T1107" i="13"/>
  <c r="T993" i="13"/>
  <c r="T1124" i="13"/>
  <c r="T1104" i="13"/>
  <c r="T1052" i="13"/>
  <c r="T1635" i="13"/>
  <c r="T1550" i="13"/>
  <c r="T1546" i="13"/>
  <c r="T1514" i="13"/>
  <c r="T1510" i="13"/>
  <c r="T847" i="13"/>
  <c r="T843" i="13"/>
  <c r="T841" i="13"/>
  <c r="T839" i="13"/>
  <c r="T831" i="13"/>
  <c r="T763" i="13"/>
  <c r="T747" i="13"/>
  <c r="T711" i="13"/>
  <c r="T613" i="13"/>
  <c r="T1044" i="13"/>
  <c r="T97" i="13"/>
  <c r="T1128" i="13"/>
  <c r="T1116" i="13"/>
  <c r="T1040" i="13"/>
  <c r="T1020" i="13"/>
  <c r="T1941" i="13"/>
  <c r="T1929" i="13"/>
  <c r="T1442" i="13"/>
  <c r="T1400" i="13"/>
  <c r="T559" i="13"/>
  <c r="T547" i="13"/>
  <c r="T543" i="13"/>
  <c r="T529" i="13"/>
  <c r="T527" i="13"/>
  <c r="T523" i="13"/>
  <c r="T521" i="13"/>
  <c r="T519" i="13"/>
  <c r="T517" i="13"/>
  <c r="T459" i="13"/>
  <c r="T2073" i="13"/>
  <c r="T2012" i="13"/>
  <c r="T2006" i="13"/>
  <c r="T2002" i="13"/>
  <c r="T1677" i="13"/>
  <c r="T1671" i="13"/>
  <c r="T1544" i="13"/>
  <c r="T1538" i="13"/>
  <c r="T1060" i="13"/>
  <c r="T1012" i="13"/>
  <c r="T775" i="13"/>
  <c r="T639" i="13"/>
  <c r="T430" i="13"/>
  <c r="T418" i="13"/>
  <c r="T386" i="13"/>
  <c r="T382" i="13"/>
  <c r="T380" i="13"/>
  <c r="T374" i="13"/>
  <c r="T51" i="13"/>
  <c r="T1490" i="13"/>
  <c r="T974" i="13"/>
  <c r="T966" i="13"/>
  <c r="T964" i="13"/>
  <c r="T940" i="13"/>
  <c r="T886" i="13"/>
  <c r="T884" i="13"/>
  <c r="T47" i="13"/>
  <c r="T35" i="13"/>
  <c r="T1430" i="13"/>
  <c r="T1402" i="13"/>
  <c r="T842" i="13"/>
  <c r="T471" i="13"/>
  <c r="T469" i="13"/>
  <c r="T2116" i="13"/>
  <c r="T1852" i="13"/>
  <c r="T2114" i="13"/>
  <c r="T2082" i="13"/>
  <c r="T2080" i="13"/>
  <c r="T2078" i="13"/>
  <c r="T2076" i="13"/>
  <c r="T2074" i="13"/>
  <c r="T1615" i="13"/>
  <c r="T1613" i="13"/>
  <c r="T1611" i="13"/>
  <c r="T1599" i="13"/>
  <c r="T457" i="13"/>
  <c r="T455" i="13"/>
  <c r="T451" i="13"/>
  <c r="T447" i="13"/>
  <c r="T445" i="13"/>
  <c r="T2144" i="13"/>
  <c r="T2084" i="13"/>
  <c r="T2044" i="13"/>
  <c r="T1778" i="13"/>
  <c r="T1774" i="13"/>
  <c r="T1766" i="13"/>
  <c r="T1764" i="13"/>
  <c r="T1762" i="13"/>
  <c r="T1752" i="13"/>
  <c r="T1744" i="13"/>
  <c r="T1740" i="13"/>
  <c r="T1736" i="13"/>
  <c r="T1652" i="13"/>
  <c r="T1646" i="13"/>
  <c r="T1334" i="13"/>
  <c r="T1029" i="13"/>
  <c r="T788" i="13"/>
  <c r="T786" i="13"/>
  <c r="T784" i="13"/>
  <c r="T782" i="13"/>
  <c r="T780" i="13"/>
  <c r="T774" i="13"/>
  <c r="T772" i="13"/>
  <c r="T768" i="13"/>
  <c r="T766" i="13"/>
  <c r="T746" i="13"/>
  <c r="T744" i="13"/>
  <c r="T738" i="13"/>
  <c r="T736" i="13"/>
  <c r="T734" i="13"/>
  <c r="T718" i="13"/>
  <c r="T716" i="13"/>
  <c r="T714" i="13"/>
  <c r="T712" i="13"/>
  <c r="T710" i="13"/>
  <c r="T702" i="13"/>
  <c r="T700" i="13"/>
  <c r="T696" i="13"/>
  <c r="T694" i="13"/>
  <c r="T692" i="13"/>
  <c r="T670" i="13"/>
  <c r="T662" i="13"/>
  <c r="T427" i="13"/>
  <c r="T421" i="13"/>
  <c r="T419" i="13"/>
  <c r="T367" i="13"/>
  <c r="T361" i="13"/>
  <c r="T351" i="13"/>
  <c r="T345" i="13"/>
  <c r="T325" i="13"/>
  <c r="T2145" i="13"/>
  <c r="T1945" i="13"/>
  <c r="T1943" i="13"/>
  <c r="T1449" i="13"/>
  <c r="T1310" i="13"/>
  <c r="T1308" i="13"/>
  <c r="T1304" i="13"/>
  <c r="T1302" i="13"/>
  <c r="T1300" i="13"/>
  <c r="T1298" i="13"/>
  <c r="T1286" i="13"/>
  <c r="T1256" i="13"/>
  <c r="T927" i="13"/>
  <c r="T925" i="13"/>
  <c r="T923" i="13"/>
  <c r="T921" i="13"/>
  <c r="T901" i="13"/>
  <c r="T891" i="13"/>
  <c r="T883" i="13"/>
  <c r="T855" i="13"/>
  <c r="T291" i="13"/>
  <c r="T285" i="13"/>
  <c r="T34" i="13"/>
  <c r="T32" i="13"/>
  <c r="T30" i="13"/>
  <c r="T26" i="13"/>
  <c r="T22" i="13"/>
  <c r="T14" i="13"/>
  <c r="T12" i="13"/>
  <c r="T2128" i="13"/>
  <c r="T2133" i="13"/>
  <c r="T2103" i="13"/>
  <c r="T2014" i="13"/>
  <c r="T1911" i="13"/>
  <c r="T1885" i="13"/>
  <c r="T1634" i="13"/>
  <c r="T1186" i="13"/>
  <c r="T490" i="13"/>
  <c r="T482" i="13"/>
  <c r="T243" i="13"/>
  <c r="T207" i="13"/>
  <c r="T201" i="13"/>
  <c r="T199" i="13"/>
  <c r="T183" i="13"/>
  <c r="T177" i="13"/>
  <c r="T2204" i="13"/>
  <c r="T2085" i="13"/>
  <c r="T2008" i="13"/>
  <c r="T2000" i="13"/>
  <c r="T1616" i="13"/>
  <c r="T1614" i="13"/>
  <c r="T1586" i="13"/>
  <c r="T1584" i="13"/>
  <c r="T1574" i="13"/>
  <c r="T1572" i="13"/>
  <c r="T1568" i="13"/>
  <c r="T1566" i="13"/>
  <c r="T458" i="13"/>
  <c r="T2123" i="13"/>
  <c r="T1664" i="13"/>
  <c r="T1660" i="13"/>
  <c r="T1656" i="13"/>
  <c r="T878" i="13"/>
  <c r="T2176" i="13"/>
  <c r="T2098" i="13"/>
  <c r="T2094" i="13"/>
  <c r="T2090" i="13"/>
  <c r="T1984" i="13"/>
  <c r="T1980" i="13"/>
  <c r="T1976" i="13"/>
  <c r="T2212" i="13"/>
  <c r="T1958" i="13"/>
  <c r="T1881" i="13"/>
  <c r="T1879" i="13"/>
  <c r="T1877" i="13"/>
  <c r="T1875" i="13"/>
  <c r="T1871" i="13"/>
  <c r="T1869" i="13"/>
  <c r="T1867" i="13"/>
  <c r="T1732" i="13"/>
  <c r="T1730" i="13"/>
  <c r="T1728" i="13"/>
  <c r="T1718" i="13"/>
  <c r="T1716" i="13"/>
  <c r="T1714" i="13"/>
  <c r="T1712" i="13"/>
  <c r="T1700" i="13"/>
  <c r="T1696" i="13"/>
  <c r="T1633" i="13"/>
  <c r="T1631" i="13"/>
  <c r="T1623" i="13"/>
  <c r="T1506" i="13"/>
  <c r="T1502" i="13"/>
  <c r="T1500" i="13"/>
  <c r="T1496" i="13"/>
  <c r="T1494" i="13"/>
  <c r="T1492" i="13"/>
  <c r="T1272" i="13"/>
  <c r="T1268" i="13"/>
  <c r="T1266" i="13"/>
  <c r="T1264" i="13"/>
  <c r="T1262" i="13"/>
  <c r="T1167" i="13"/>
  <c r="T1159" i="13"/>
  <c r="T1157" i="13"/>
  <c r="T1155" i="13"/>
  <c r="T1143" i="13"/>
  <c r="T1141" i="13"/>
  <c r="T950" i="13"/>
  <c r="T934" i="13"/>
  <c r="T817" i="13"/>
  <c r="T815" i="13"/>
  <c r="T811" i="13"/>
  <c r="T809" i="13"/>
  <c r="T807" i="13"/>
  <c r="T805" i="13"/>
  <c r="T783" i="13"/>
  <c r="T574" i="13"/>
  <c r="T562" i="13"/>
  <c r="T554" i="13"/>
  <c r="T200" i="13"/>
  <c r="T176" i="13"/>
  <c r="T45" i="13"/>
  <c r="T43" i="13"/>
  <c r="T759" i="13"/>
  <c r="T753" i="13"/>
  <c r="T745" i="13"/>
  <c r="T743" i="13"/>
  <c r="T739" i="13"/>
  <c r="T735" i="13"/>
  <c r="T733" i="13"/>
  <c r="T731" i="13"/>
  <c r="T729" i="13"/>
  <c r="T723" i="13"/>
  <c r="T721" i="13"/>
  <c r="T703" i="13"/>
  <c r="T699" i="13"/>
  <c r="T697" i="13"/>
  <c r="T695" i="13"/>
  <c r="T691" i="13"/>
  <c r="T685" i="13"/>
  <c r="T675" i="13"/>
  <c r="T470" i="13"/>
  <c r="T466" i="13"/>
  <c r="T464" i="13"/>
  <c r="T462" i="13"/>
  <c r="T460" i="13"/>
  <c r="T381" i="13"/>
  <c r="T170" i="13"/>
  <c r="T168" i="13"/>
  <c r="T166" i="13"/>
  <c r="T162" i="13"/>
  <c r="T160" i="13"/>
  <c r="T158" i="13"/>
  <c r="T156" i="13"/>
  <c r="T154" i="13"/>
  <c r="T27" i="13"/>
  <c r="T15" i="13"/>
  <c r="T9" i="13"/>
  <c r="T1095" i="13"/>
  <c r="T1575" i="13"/>
  <c r="T1478" i="13"/>
  <c r="T1472" i="13"/>
  <c r="T1347" i="13"/>
  <c r="T1335" i="13"/>
  <c r="T1079" i="13"/>
  <c r="T1666" i="13"/>
  <c r="T1662" i="13"/>
  <c r="T1658" i="13"/>
  <c r="T868" i="13"/>
  <c r="T2182" i="13"/>
  <c r="T1773" i="13"/>
  <c r="T1765" i="13"/>
  <c r="T1436" i="13"/>
  <c r="T1434" i="13"/>
  <c r="T1418" i="13"/>
  <c r="T1416" i="13"/>
  <c r="T1412" i="13"/>
  <c r="T1410" i="13"/>
  <c r="T1408" i="13"/>
  <c r="T1406" i="13"/>
  <c r="T1299" i="13"/>
  <c r="T1287" i="13"/>
  <c r="T1196" i="13"/>
  <c r="T1051" i="13"/>
  <c r="T1049" i="13"/>
  <c r="T1027" i="13"/>
  <c r="T1021" i="13"/>
  <c r="T456" i="13"/>
  <c r="T450" i="13"/>
  <c r="T448" i="13"/>
  <c r="T446" i="13"/>
  <c r="T343" i="13"/>
  <c r="T341" i="13"/>
  <c r="T339" i="13"/>
  <c r="T337" i="13"/>
  <c r="T335" i="13"/>
  <c r="T327" i="13"/>
  <c r="T122" i="13"/>
  <c r="T1843" i="13"/>
  <c r="T1488" i="13"/>
  <c r="T1470" i="13"/>
  <c r="T1075" i="13"/>
  <c r="T1331" i="13"/>
  <c r="T2184" i="13"/>
  <c r="T1767" i="13"/>
  <c r="T1759" i="13"/>
  <c r="T1743" i="13"/>
  <c r="T2168" i="13"/>
  <c r="T2164" i="13"/>
  <c r="T2160" i="13"/>
  <c r="T1928" i="13"/>
  <c r="T1638" i="13"/>
  <c r="T1537" i="13"/>
  <c r="T1531" i="13"/>
  <c r="T1527" i="13"/>
  <c r="T1515" i="13"/>
  <c r="T1398" i="13"/>
  <c r="T1394" i="13"/>
  <c r="T1392" i="13"/>
  <c r="T1388" i="13"/>
  <c r="T1386" i="13"/>
  <c r="T1384" i="13"/>
  <c r="T1285" i="13"/>
  <c r="T1275" i="13"/>
  <c r="T1180" i="13"/>
  <c r="T629" i="13"/>
  <c r="T627" i="13"/>
  <c r="T625" i="13"/>
  <c r="T623" i="13"/>
  <c r="T621" i="13"/>
  <c r="T615" i="13"/>
  <c r="T603" i="13"/>
  <c r="T444" i="13"/>
  <c r="T442" i="13"/>
  <c r="T440" i="13"/>
  <c r="T434" i="13"/>
  <c r="T1825" i="13"/>
  <c r="T1678" i="13"/>
  <c r="T1087" i="13"/>
  <c r="T1069" i="13"/>
  <c r="T906" i="13"/>
  <c r="T1206" i="13"/>
  <c r="T2186" i="13"/>
  <c r="T1769" i="13"/>
  <c r="T1763" i="13"/>
  <c r="T1757" i="13"/>
  <c r="T1745" i="13"/>
  <c r="T1741" i="13"/>
  <c r="T2170" i="13"/>
  <c r="T2166" i="13"/>
  <c r="T2162" i="13"/>
  <c r="T1640" i="13"/>
  <c r="T1636" i="13"/>
  <c r="T2156" i="13"/>
  <c r="T2152" i="13"/>
  <c r="T2150" i="13"/>
  <c r="T2146" i="13"/>
  <c r="T2132" i="13"/>
  <c r="T1959" i="13"/>
  <c r="T1910" i="13"/>
  <c r="T1908" i="13"/>
  <c r="T1906" i="13"/>
  <c r="T1904" i="13"/>
  <c r="T1902" i="13"/>
  <c r="T1900" i="13"/>
  <c r="T1894" i="13"/>
  <c r="T1892" i="13"/>
  <c r="T1888" i="13"/>
  <c r="T1886" i="13"/>
  <c r="T1737" i="13"/>
  <c r="T1733" i="13"/>
  <c r="T1731" i="13"/>
  <c r="T1729" i="13"/>
  <c r="T1727" i="13"/>
  <c r="T1725" i="13"/>
  <c r="T1711" i="13"/>
  <c r="T1709" i="13"/>
  <c r="T1600" i="13"/>
  <c r="T1360" i="13"/>
  <c r="T1263" i="13"/>
  <c r="T1261" i="13"/>
  <c r="T1259" i="13"/>
  <c r="T1251" i="13"/>
  <c r="T1168" i="13"/>
  <c r="T1166" i="13"/>
  <c r="T1164" i="13"/>
  <c r="T1160" i="13"/>
  <c r="T1158" i="13"/>
  <c r="T1154" i="13"/>
  <c r="T1152" i="13"/>
  <c r="T1148" i="13"/>
  <c r="T1146" i="13"/>
  <c r="T1142" i="13"/>
  <c r="T1140" i="13"/>
  <c r="T1132" i="13"/>
  <c r="T816" i="13"/>
  <c r="T810" i="13"/>
  <c r="T808" i="13"/>
  <c r="T577" i="13"/>
  <c r="T541" i="13"/>
  <c r="T531" i="13"/>
  <c r="T511" i="13"/>
  <c r="T505" i="13"/>
  <c r="T301" i="13"/>
  <c r="T2121" i="13"/>
  <c r="T1680" i="13"/>
  <c r="T1073" i="13"/>
  <c r="T902" i="13"/>
  <c r="T1220" i="13"/>
  <c r="T1346" i="13"/>
  <c r="T1233" i="13"/>
  <c r="T1096" i="13"/>
  <c r="T1094" i="13"/>
  <c r="T1090" i="13"/>
  <c r="T1072" i="13"/>
  <c r="T1064" i="13"/>
  <c r="T967" i="13"/>
  <c r="T961" i="13"/>
  <c r="T957" i="13"/>
  <c r="T937" i="13"/>
  <c r="T915" i="13"/>
  <c r="T913" i="13"/>
  <c r="T706" i="13"/>
  <c r="T416" i="13"/>
  <c r="T267" i="13"/>
  <c r="T265" i="13"/>
  <c r="T263" i="13"/>
  <c r="T257" i="13"/>
  <c r="T253" i="13"/>
  <c r="T251" i="13"/>
  <c r="T241" i="13"/>
  <c r="T239" i="13"/>
  <c r="T229" i="13"/>
  <c r="T227" i="13"/>
  <c r="T221" i="13"/>
  <c r="T195" i="13"/>
  <c r="T159" i="13"/>
  <c r="T153" i="13"/>
  <c r="T1682" i="13"/>
  <c r="T1589" i="13"/>
  <c r="T1484" i="13"/>
  <c r="T926" i="13"/>
  <c r="T904" i="13"/>
  <c r="T1323" i="13"/>
  <c r="T1204" i="13"/>
  <c r="T1753" i="13"/>
  <c r="T1479" i="13"/>
  <c r="T1455" i="13"/>
  <c r="T501" i="13"/>
  <c r="T499" i="13"/>
  <c r="T497" i="13"/>
  <c r="T487" i="13"/>
  <c r="T485" i="13"/>
  <c r="T483" i="13"/>
  <c r="T481" i="13"/>
  <c r="T479" i="13"/>
  <c r="T2125" i="13"/>
  <c r="T2072" i="13"/>
  <c r="T1841" i="13"/>
  <c r="T1482" i="13"/>
  <c r="T1238" i="13"/>
  <c r="T1085" i="13"/>
  <c r="T2119" i="13"/>
  <c r="T2193" i="13"/>
  <c r="T2187" i="13"/>
  <c r="T2043" i="13"/>
  <c r="T1814" i="13"/>
  <c r="T1804" i="13"/>
  <c r="T1798" i="13"/>
  <c r="T1796" i="13"/>
  <c r="T1792" i="13"/>
  <c r="T1655" i="13"/>
  <c r="T1562" i="13"/>
  <c r="T1556" i="13"/>
  <c r="T1554" i="13"/>
  <c r="T1552" i="13"/>
  <c r="T1540" i="13"/>
  <c r="T1413" i="13"/>
  <c r="T1401" i="13"/>
  <c r="T1328" i="13"/>
  <c r="T1326" i="13"/>
  <c r="T1322" i="13"/>
  <c r="T1225" i="13"/>
  <c r="T1223" i="13"/>
  <c r="T1215" i="13"/>
  <c r="T1213" i="13"/>
  <c r="T879" i="13"/>
  <c r="T871" i="13"/>
  <c r="T867" i="13"/>
  <c r="T865" i="13"/>
  <c r="T835" i="13"/>
  <c r="T686" i="13"/>
  <c r="T682" i="13"/>
  <c r="T680" i="13"/>
  <c r="T674" i="13"/>
  <c r="T634" i="13"/>
  <c r="T414" i="13"/>
  <c r="T412" i="13"/>
  <c r="T408" i="13"/>
  <c r="T406" i="13"/>
  <c r="T404" i="13"/>
  <c r="T398" i="13"/>
  <c r="T394" i="13"/>
  <c r="T346" i="13"/>
  <c r="T344" i="13"/>
  <c r="T111" i="13"/>
  <c r="T105" i="13"/>
  <c r="T103" i="13"/>
  <c r="T99" i="13"/>
  <c r="T1849" i="13"/>
  <c r="T1827" i="13"/>
  <c r="T1591" i="13"/>
  <c r="T1480" i="13"/>
  <c r="T1357" i="13"/>
  <c r="T1081" i="13"/>
  <c r="T914" i="13"/>
  <c r="T1208" i="13"/>
  <c r="T870" i="13"/>
  <c r="T75" i="13"/>
  <c r="T63" i="13"/>
  <c r="T57" i="13"/>
  <c r="T55" i="13"/>
  <c r="T1851" i="13"/>
  <c r="T1585" i="13"/>
  <c r="T1071" i="13"/>
  <c r="T2117" i="13"/>
  <c r="T1551" i="13"/>
  <c r="T1333" i="13"/>
  <c r="T1218" i="13"/>
  <c r="T2180" i="13"/>
  <c r="T2096" i="13"/>
  <c r="T2092" i="13"/>
  <c r="T1982" i="13"/>
  <c r="T1978" i="13"/>
  <c r="T1536" i="13"/>
  <c r="T1532" i="13"/>
  <c r="T1530" i="13"/>
  <c r="T1528" i="13"/>
  <c r="T1526" i="13"/>
  <c r="T1520" i="13"/>
  <c r="T1518" i="13"/>
  <c r="T1516" i="13"/>
  <c r="T1395" i="13"/>
  <c r="T1393" i="13"/>
  <c r="T1371" i="13"/>
  <c r="T1183" i="13"/>
  <c r="T1181" i="13"/>
  <c r="T1179" i="13"/>
  <c r="T1008" i="13"/>
  <c r="T998" i="13"/>
  <c r="T996" i="13"/>
  <c r="T825" i="13"/>
  <c r="T823" i="13"/>
  <c r="T821" i="13"/>
  <c r="T630" i="13"/>
  <c r="T628" i="13"/>
  <c r="T624" i="13"/>
  <c r="T590" i="13"/>
  <c r="T314" i="13"/>
  <c r="T2066" i="13"/>
  <c r="T2023" i="13"/>
  <c r="T1817" i="13"/>
  <c r="T1807" i="13"/>
  <c r="T1382" i="13"/>
  <c r="T1372" i="13"/>
  <c r="T1194" i="13"/>
  <c r="T2177" i="13"/>
  <c r="T2136" i="13"/>
  <c r="T2095" i="13"/>
  <c r="T1872" i="13"/>
  <c r="T2115" i="13"/>
  <c r="T1772" i="13"/>
  <c r="T1768" i="13"/>
  <c r="T1760" i="13"/>
  <c r="T1754" i="13"/>
  <c r="T1202" i="13"/>
  <c r="T1198" i="13"/>
  <c r="T1558" i="13"/>
  <c r="T1249" i="13"/>
  <c r="T1015" i="13"/>
  <c r="T1007" i="13"/>
  <c r="T999" i="13"/>
  <c r="T997" i="13"/>
  <c r="T995" i="13"/>
  <c r="T2064" i="13"/>
  <c r="T2025" i="13"/>
  <c r="T2138" i="13"/>
  <c r="T1878" i="13"/>
  <c r="T1501" i="13"/>
  <c r="T1964" i="13"/>
  <c r="T1864" i="13"/>
  <c r="T2126" i="13"/>
  <c r="T1991" i="13"/>
  <c r="T2111" i="13"/>
  <c r="T2070" i="13"/>
  <c r="T1813" i="13"/>
  <c r="T1374" i="13"/>
  <c r="T2185" i="13"/>
  <c r="T1505" i="13"/>
  <c r="T1962" i="13"/>
  <c r="T1921" i="13"/>
  <c r="T1797" i="13"/>
  <c r="T2210" i="13"/>
  <c r="T2122" i="13"/>
  <c r="T2038" i="13"/>
  <c r="T1997" i="13"/>
  <c r="T2167" i="13"/>
  <c r="T1907" i="13"/>
  <c r="T1848" i="13"/>
  <c r="T1836" i="13"/>
  <c r="T2068" i="13"/>
  <c r="T2021" i="13"/>
  <c r="T1815" i="13"/>
  <c r="T1809" i="13"/>
  <c r="T1376" i="13"/>
  <c r="T1192" i="13"/>
  <c r="T2181" i="13"/>
  <c r="T2142" i="13"/>
  <c r="T2011" i="13"/>
  <c r="T2005" i="13"/>
  <c r="T1876" i="13"/>
  <c r="T1803" i="13"/>
  <c r="T1608" i="13"/>
  <c r="T1507" i="13"/>
  <c r="T2089" i="13"/>
  <c r="T2050" i="13"/>
  <c r="T1968" i="13"/>
  <c r="T1862" i="13"/>
  <c r="T1795" i="13"/>
  <c r="T1793" i="13"/>
  <c r="T1791" i="13"/>
  <c r="T2036" i="13"/>
  <c r="T1948" i="13"/>
  <c r="T2169" i="13"/>
  <c r="T2165" i="13"/>
  <c r="T1909" i="13"/>
  <c r="T1850" i="13"/>
  <c r="T1844" i="13"/>
  <c r="T2198" i="13"/>
  <c r="T2194" i="13"/>
  <c r="T2192" i="13"/>
  <c r="T2155" i="13"/>
  <c r="T2153" i="13"/>
  <c r="T2149" i="13"/>
  <c r="T2147" i="13"/>
  <c r="T1981" i="13"/>
  <c r="T1979" i="13"/>
  <c r="T1977" i="13"/>
  <c r="T1893" i="13"/>
  <c r="T1887" i="13"/>
  <c r="T1419" i="13"/>
  <c r="T1407" i="13"/>
  <c r="T1292" i="13"/>
  <c r="T1290" i="13"/>
  <c r="T1288" i="13"/>
  <c r="T1088" i="13"/>
  <c r="T1086" i="13"/>
  <c r="T1084" i="13"/>
  <c r="T1082" i="13"/>
  <c r="T1080" i="13"/>
  <c r="T1076" i="13"/>
  <c r="T1074" i="13"/>
  <c r="T1070" i="13"/>
  <c r="T1068" i="13"/>
  <c r="T2062" i="13"/>
  <c r="T1821" i="13"/>
  <c r="T2179" i="13"/>
  <c r="T2140" i="13"/>
  <c r="T2093" i="13"/>
  <c r="T2003" i="13"/>
  <c r="T1610" i="13"/>
  <c r="T2054" i="13"/>
  <c r="T2046" i="13"/>
  <c r="T1960" i="13"/>
  <c r="T1919" i="13"/>
  <c r="T1858" i="13"/>
  <c r="T2206" i="13"/>
  <c r="T1952" i="13"/>
  <c r="T1905" i="13"/>
  <c r="T1846" i="13"/>
  <c r="T1838" i="13"/>
  <c r="T1834" i="13"/>
  <c r="T1706" i="13"/>
  <c r="T2196" i="13"/>
  <c r="T2139" i="13"/>
  <c r="T2112" i="13"/>
  <c r="T2110" i="13"/>
  <c r="T2108" i="13"/>
  <c r="T2106" i="13"/>
  <c r="T2104" i="13"/>
  <c r="T2071" i="13"/>
  <c r="T2069" i="13"/>
  <c r="T2065" i="13"/>
  <c r="T2063" i="13"/>
  <c r="T2061" i="13"/>
  <c r="T2024" i="13"/>
  <c r="T2020" i="13"/>
  <c r="T2018" i="13"/>
  <c r="T2016" i="13"/>
  <c r="T1975" i="13"/>
  <c r="T1973" i="13"/>
  <c r="T1971" i="13"/>
  <c r="T1940" i="13"/>
  <c r="T1938" i="13"/>
  <c r="T1936" i="13"/>
  <c r="T1934" i="13"/>
  <c r="T1932" i="13"/>
  <c r="T1930" i="13"/>
  <c r="T1873" i="13"/>
  <c r="T1822" i="13"/>
  <c r="T1820" i="13"/>
  <c r="T1808" i="13"/>
  <c r="T1676" i="13"/>
  <c r="T1617" i="13"/>
  <c r="T1284" i="13"/>
  <c r="T1280" i="13"/>
  <c r="T1278" i="13"/>
  <c r="T1276" i="13"/>
  <c r="T2113" i="13"/>
  <c r="T1939" i="13"/>
  <c r="T1380" i="13"/>
  <c r="T2183" i="13"/>
  <c r="T2134" i="13"/>
  <c r="T2087" i="13"/>
  <c r="T2048" i="13"/>
  <c r="T1966" i="13"/>
  <c r="T1925" i="13"/>
  <c r="T1917" i="13"/>
  <c r="T1999" i="13"/>
  <c r="T1161" i="13"/>
  <c r="T1149" i="13"/>
  <c r="T2208" i="13"/>
  <c r="T1993" i="13"/>
  <c r="T1950" i="13"/>
  <c r="T2053" i="13"/>
  <c r="T2051" i="13"/>
  <c r="T2049" i="13"/>
  <c r="T1969" i="13"/>
  <c r="T1967" i="13"/>
  <c r="T1965" i="13"/>
  <c r="T1926" i="13"/>
  <c r="T1924" i="13"/>
  <c r="T1922" i="13"/>
  <c r="T1920" i="13"/>
  <c r="T1918" i="13"/>
  <c r="T1865" i="13"/>
  <c r="T1863" i="13"/>
  <c r="T1861" i="13"/>
  <c r="T1859" i="13"/>
  <c r="T1857" i="13"/>
  <c r="T1855" i="13"/>
  <c r="T2109" i="13"/>
  <c r="T1937" i="13"/>
  <c r="T1823" i="13"/>
  <c r="T2097" i="13"/>
  <c r="T2009" i="13"/>
  <c r="T1870" i="13"/>
  <c r="T1503" i="13"/>
  <c r="T2052" i="13"/>
  <c r="T1927" i="13"/>
  <c r="T2214" i="13"/>
  <c r="T2040" i="13"/>
  <c r="T2083" i="13"/>
  <c r="T2215" i="13"/>
  <c r="T2213" i="13"/>
  <c r="T2209" i="13"/>
  <c r="T2207" i="13"/>
  <c r="T2205" i="13"/>
  <c r="T2158" i="13"/>
  <c r="T2041" i="13"/>
  <c r="T2039" i="13"/>
  <c r="T2037" i="13"/>
  <c r="T2035" i="13"/>
  <c r="T2033" i="13"/>
  <c r="T1998" i="13"/>
  <c r="T1996" i="13"/>
  <c r="T1994" i="13"/>
  <c r="T1992" i="13"/>
  <c r="T1990" i="13"/>
  <c r="T1988" i="13"/>
  <c r="T1953" i="13"/>
  <c r="T1951" i="13"/>
  <c r="T1949" i="13"/>
  <c r="T1914" i="13"/>
  <c r="T1898" i="13"/>
  <c r="T1839" i="13"/>
  <c r="T1788" i="13"/>
  <c r="T1784" i="13"/>
  <c r="T1776" i="13"/>
  <c r="T1719" i="13"/>
  <c r="T1650" i="13"/>
  <c r="T1648" i="13"/>
  <c r="T1466" i="13"/>
  <c r="T1464" i="13"/>
  <c r="T1460" i="13"/>
  <c r="T1458" i="13"/>
  <c r="T1456" i="13"/>
  <c r="T1629" i="13"/>
  <c r="T1564" i="13"/>
  <c r="T1509" i="13"/>
  <c r="T1468" i="13"/>
  <c r="T1341" i="13"/>
  <c r="T1294" i="13"/>
  <c r="T1173" i="13"/>
  <c r="T1108" i="13"/>
  <c r="T1045" i="13"/>
  <c r="T1043" i="13"/>
  <c r="T1035" i="13"/>
  <c r="T958" i="13"/>
  <c r="T907" i="13"/>
  <c r="T905" i="13"/>
  <c r="T903" i="13"/>
  <c r="T846" i="13"/>
  <c r="T844" i="13"/>
  <c r="T840" i="13"/>
  <c r="T838" i="13"/>
  <c r="T836" i="13"/>
  <c r="T773" i="13"/>
  <c r="T771" i="13"/>
  <c r="T769" i="13"/>
  <c r="T767" i="13"/>
  <c r="T765" i="13"/>
  <c r="T757" i="13"/>
  <c r="T673" i="13"/>
  <c r="T671" i="13"/>
  <c r="T667" i="13"/>
  <c r="T665" i="13"/>
  <c r="T663" i="13"/>
  <c r="T655" i="13"/>
  <c r="T649" i="13"/>
  <c r="T600" i="13"/>
  <c r="T594" i="13"/>
  <c r="T592" i="13"/>
  <c r="T555" i="13"/>
  <c r="T553" i="13"/>
  <c r="T551" i="13"/>
  <c r="T486" i="13"/>
  <c r="T484" i="13"/>
  <c r="T480" i="13"/>
  <c r="T478" i="13"/>
  <c r="T423" i="13"/>
  <c r="T384" i="13"/>
  <c r="T378" i="13"/>
  <c r="T376" i="13"/>
  <c r="T313" i="13"/>
  <c r="T311" i="13"/>
  <c r="T307" i="13"/>
  <c r="T303" i="13"/>
  <c r="T169" i="13"/>
  <c r="T167" i="13"/>
  <c r="T163" i="13"/>
  <c r="T161" i="13"/>
  <c r="T157" i="13"/>
  <c r="T155" i="13"/>
  <c r="T82" i="13"/>
  <c r="T23" i="13"/>
  <c r="T938" i="13"/>
  <c r="T897" i="13"/>
  <c r="T895" i="13"/>
  <c r="T889" i="13"/>
  <c r="T887" i="13"/>
  <c r="T885" i="13"/>
  <c r="T877" i="13"/>
  <c r="T830" i="13"/>
  <c r="T826" i="13"/>
  <c r="T824" i="13"/>
  <c r="T814" i="13"/>
  <c r="T806" i="13"/>
  <c r="T698" i="13"/>
  <c r="T645" i="13"/>
  <c r="T643" i="13"/>
  <c r="T641" i="13"/>
  <c r="T619" i="13"/>
  <c r="T588" i="13"/>
  <c r="T586" i="13"/>
  <c r="T584" i="13"/>
  <c r="T578" i="13"/>
  <c r="T537" i="13"/>
  <c r="T535" i="13"/>
  <c r="T533" i="13"/>
  <c r="T454" i="13"/>
  <c r="T405" i="13"/>
  <c r="T354" i="13"/>
  <c r="T352" i="13"/>
  <c r="T350" i="13"/>
  <c r="T348" i="13"/>
  <c r="T338" i="13"/>
  <c r="T332" i="13"/>
  <c r="T299" i="13"/>
  <c r="T295" i="13"/>
  <c r="T293" i="13"/>
  <c r="T277" i="13"/>
  <c r="T216" i="13"/>
  <c r="T214" i="13"/>
  <c r="T212" i="13"/>
  <c r="T210" i="13"/>
  <c r="T208" i="13"/>
  <c r="T206" i="13"/>
  <c r="T204" i="13"/>
  <c r="T202" i="13"/>
  <c r="T145" i="13"/>
  <c r="T143" i="13"/>
  <c r="T139" i="13"/>
  <c r="T133" i="13"/>
  <c r="T131" i="13"/>
  <c r="T46" i="13"/>
  <c r="T38" i="13"/>
  <c r="T1750" i="13"/>
  <c r="T1748" i="13"/>
  <c r="T1695" i="13"/>
  <c r="T1689" i="13"/>
  <c r="T1609" i="13"/>
  <c r="T1607" i="13"/>
  <c r="T1593" i="13"/>
  <c r="T1587" i="13"/>
  <c r="T1542" i="13"/>
  <c r="T1485" i="13"/>
  <c r="T1452" i="13"/>
  <c r="T1448" i="13"/>
  <c r="T1446" i="13"/>
  <c r="T1444" i="13"/>
  <c r="T1438" i="13"/>
  <c r="T1362" i="13"/>
  <c r="T1321" i="13"/>
  <c r="T1231" i="13"/>
  <c r="T1229" i="13"/>
  <c r="T1227" i="13"/>
  <c r="T1125" i="13"/>
  <c r="T1054" i="13"/>
  <c r="T991" i="13"/>
  <c r="T989" i="13"/>
  <c r="T987" i="13"/>
  <c r="T981" i="13"/>
  <c r="T979" i="13"/>
  <c r="T977" i="13"/>
  <c r="T930" i="13"/>
  <c r="T928" i="13"/>
  <c r="T922" i="13"/>
  <c r="T863" i="13"/>
  <c r="T861" i="13"/>
  <c r="T859" i="13"/>
  <c r="T853" i="13"/>
  <c r="T851" i="13"/>
  <c r="T804" i="13"/>
  <c r="T802" i="13"/>
  <c r="T800" i="13"/>
  <c r="T778" i="13"/>
  <c r="T727" i="13"/>
  <c r="T609" i="13"/>
  <c r="T572" i="13"/>
  <c r="T570" i="13"/>
  <c r="T568" i="13"/>
  <c r="T566" i="13"/>
  <c r="T515" i="13"/>
  <c r="T513" i="13"/>
  <c r="T507" i="13"/>
  <c r="T495" i="13"/>
  <c r="T397" i="13"/>
  <c r="T387" i="13"/>
  <c r="T326" i="13"/>
  <c r="T322" i="13"/>
  <c r="T318" i="13"/>
  <c r="T316" i="13"/>
  <c r="T255" i="13"/>
  <c r="T249" i="13"/>
  <c r="T247" i="13"/>
  <c r="T192" i="13"/>
  <c r="T190" i="13"/>
  <c r="T188" i="13"/>
  <c r="T186" i="13"/>
  <c r="T184" i="13"/>
  <c r="T182" i="13"/>
  <c r="T180" i="13"/>
  <c r="T178" i="13"/>
  <c r="T121" i="13"/>
  <c r="T119" i="13"/>
  <c r="T113" i="13"/>
  <c r="T109" i="13"/>
  <c r="T107" i="13"/>
  <c r="T1522" i="13"/>
  <c r="T1473" i="13"/>
  <c r="T1432" i="13"/>
  <c r="T1305" i="13"/>
  <c r="T1258" i="13"/>
  <c r="T1036" i="13"/>
  <c r="T955" i="13"/>
  <c r="T910" i="13"/>
  <c r="T908" i="13"/>
  <c r="T770" i="13"/>
  <c r="T475" i="13"/>
  <c r="T87" i="13"/>
  <c r="T81" i="13"/>
  <c r="T79" i="13"/>
  <c r="T28" i="13"/>
  <c r="T672" i="13"/>
  <c r="T666" i="13"/>
  <c r="T664" i="13"/>
  <c r="T601" i="13"/>
  <c r="T599" i="13"/>
  <c r="T595" i="13"/>
  <c r="T591" i="13"/>
  <c r="T558" i="13"/>
  <c r="T556" i="13"/>
  <c r="T552" i="13"/>
  <c r="T550" i="13"/>
  <c r="T385" i="13"/>
  <c r="T383" i="13"/>
  <c r="T379" i="13"/>
  <c r="T377" i="13"/>
  <c r="T375" i="13"/>
  <c r="T312" i="13"/>
  <c r="T306" i="13"/>
  <c r="T304" i="13"/>
  <c r="T231" i="13"/>
  <c r="T219" i="13"/>
  <c r="T1665" i="13"/>
  <c r="T1659" i="13"/>
  <c r="T1653" i="13"/>
  <c r="T1632" i="13"/>
  <c r="T1630" i="13"/>
  <c r="T1628" i="13"/>
  <c r="T1626" i="13"/>
  <c r="T1624" i="13"/>
  <c r="T1573" i="13"/>
  <c r="T1567" i="13"/>
  <c r="T1565" i="13"/>
  <c r="T1557" i="13"/>
  <c r="T1504" i="13"/>
  <c r="T1471" i="13"/>
  <c r="T1469" i="13"/>
  <c r="T1467" i="13"/>
  <c r="T1428" i="13"/>
  <c r="T1424" i="13"/>
  <c r="T1422" i="13"/>
  <c r="T1420" i="13"/>
  <c r="T1377" i="13"/>
  <c r="T1344" i="13"/>
  <c r="T1340" i="13"/>
  <c r="T1338" i="13"/>
  <c r="T1336" i="13"/>
  <c r="T1330" i="13"/>
  <c r="T1297" i="13"/>
  <c r="T1295" i="13"/>
  <c r="T1254" i="13"/>
  <c r="T1252" i="13"/>
  <c r="T1207" i="13"/>
  <c r="T1205" i="13"/>
  <c r="T1197" i="13"/>
  <c r="T1117" i="13"/>
  <c r="T1115" i="13"/>
  <c r="T1111" i="13"/>
  <c r="T1109" i="13"/>
  <c r="T1101" i="13"/>
  <c r="T1022" i="13"/>
  <c r="T945" i="13"/>
  <c r="T943" i="13"/>
  <c r="T941" i="13"/>
  <c r="T829" i="13"/>
  <c r="T819" i="13"/>
  <c r="T758" i="13"/>
  <c r="T754" i="13"/>
  <c r="T752" i="13"/>
  <c r="T750" i="13"/>
  <c r="T748" i="13"/>
  <c r="T717" i="13"/>
  <c r="T715" i="13"/>
  <c r="T709" i="13"/>
  <c r="T707" i="13"/>
  <c r="T660" i="13"/>
  <c r="T658" i="13"/>
  <c r="T656" i="13"/>
  <c r="T650" i="13"/>
  <c r="T463" i="13"/>
  <c r="T428" i="13"/>
  <c r="T426" i="13"/>
  <c r="T424" i="13"/>
  <c r="T422" i="13"/>
  <c r="T371" i="13"/>
  <c r="T363" i="13"/>
  <c r="T73" i="13"/>
  <c r="T71" i="13"/>
  <c r="T61" i="13"/>
  <c r="T59" i="13"/>
  <c r="T1781" i="13"/>
  <c r="T1777" i="13"/>
  <c r="T1726" i="13"/>
  <c r="T1724" i="13"/>
  <c r="T1612" i="13"/>
  <c r="T1545" i="13"/>
  <c r="T1465" i="13"/>
  <c r="T1365" i="13"/>
  <c r="T1324" i="13"/>
  <c r="T1156" i="13"/>
  <c r="T1144" i="13"/>
  <c r="T1089" i="13"/>
  <c r="T1083" i="13"/>
  <c r="T1018" i="13"/>
  <c r="T1016" i="13"/>
  <c r="T1006" i="13"/>
  <c r="T1000" i="13"/>
  <c r="T994" i="13"/>
  <c r="T939" i="13"/>
  <c r="T894" i="13"/>
  <c r="T892" i="13"/>
  <c r="T890" i="13"/>
  <c r="T874" i="13"/>
  <c r="T866" i="13"/>
  <c r="T742" i="13"/>
  <c r="T644" i="13"/>
  <c r="T642" i="13"/>
  <c r="T640" i="13"/>
  <c r="T638" i="13"/>
  <c r="T636" i="13"/>
  <c r="T626" i="13"/>
  <c r="T587" i="13"/>
  <c r="T585" i="13"/>
  <c r="T579" i="13"/>
  <c r="T542" i="13"/>
  <c r="T538" i="13"/>
  <c r="T526" i="13"/>
  <c r="T518" i="13"/>
  <c r="T453" i="13"/>
  <c r="T410" i="13"/>
  <c r="T355" i="13"/>
  <c r="T353" i="13"/>
  <c r="T331" i="13"/>
  <c r="T300" i="13"/>
  <c r="T298" i="13"/>
  <c r="T296" i="13"/>
  <c r="T294" i="13"/>
  <c r="T292" i="13"/>
  <c r="T290" i="13"/>
  <c r="T288" i="13"/>
  <c r="T217" i="13"/>
  <c r="T215" i="13"/>
  <c r="T209" i="13"/>
  <c r="T205" i="13"/>
  <c r="T203" i="13"/>
  <c r="T144" i="13"/>
  <c r="T142" i="13"/>
  <c r="T138" i="13"/>
  <c r="T136" i="13"/>
  <c r="T134" i="13"/>
  <c r="T132" i="13"/>
  <c r="T130" i="13"/>
  <c r="T10" i="13"/>
  <c r="T1604" i="13"/>
  <c r="T1602" i="13"/>
  <c r="T1543" i="13"/>
  <c r="T1541" i="13"/>
  <c r="T1539" i="13"/>
  <c r="T1443" i="13"/>
  <c r="T1437" i="13"/>
  <c r="T1396" i="13"/>
  <c r="T1359" i="13"/>
  <c r="T1320" i="13"/>
  <c r="T1316" i="13"/>
  <c r="T1314" i="13"/>
  <c r="T1312" i="13"/>
  <c r="T1269" i="13"/>
  <c r="T1236" i="13"/>
  <c r="T1232" i="13"/>
  <c r="T1230" i="13"/>
  <c r="T1228" i="13"/>
  <c r="T1222" i="13"/>
  <c r="T1189" i="13"/>
  <c r="T1187" i="13"/>
  <c r="T1059" i="13"/>
  <c r="T1053" i="13"/>
  <c r="T1047" i="13"/>
  <c r="T982" i="13"/>
  <c r="T980" i="13"/>
  <c r="T978" i="13"/>
  <c r="T970" i="13"/>
  <c r="T933" i="13"/>
  <c r="T919" i="13"/>
  <c r="T864" i="13"/>
  <c r="T860" i="13"/>
  <c r="T858" i="13"/>
  <c r="T856" i="13"/>
  <c r="T854" i="13"/>
  <c r="T803" i="13"/>
  <c r="T801" i="13"/>
  <c r="T795" i="13"/>
  <c r="T614" i="13"/>
  <c r="T610" i="13"/>
  <c r="T608" i="13"/>
  <c r="T606" i="13"/>
  <c r="T604" i="13"/>
  <c r="T573" i="13"/>
  <c r="T571" i="13"/>
  <c r="T565" i="13"/>
  <c r="T563" i="13"/>
  <c r="T516" i="13"/>
  <c r="T514" i="13"/>
  <c r="T193" i="13"/>
  <c r="T191" i="13"/>
  <c r="T181" i="13"/>
  <c r="T179" i="13"/>
  <c r="T120" i="13"/>
  <c r="T118" i="13"/>
  <c r="T116" i="13"/>
  <c r="T114" i="13"/>
  <c r="T112" i="13"/>
  <c r="T110" i="13"/>
  <c r="T108" i="13"/>
  <c r="T106" i="13"/>
  <c r="T39" i="13"/>
  <c r="T31" i="13"/>
  <c r="T1702" i="13"/>
  <c r="T1684" i="13"/>
  <c r="T1598" i="13"/>
  <c r="T1594" i="13"/>
  <c r="T1592" i="13"/>
  <c r="T1590" i="13"/>
  <c r="T1588" i="13"/>
  <c r="T1580" i="13"/>
  <c r="T1521" i="13"/>
  <c r="T1474" i="13"/>
  <c r="T1216" i="13"/>
  <c r="T1210" i="13"/>
  <c r="T789" i="13"/>
  <c r="T787" i="13"/>
  <c r="T785" i="13"/>
  <c r="T781" i="13"/>
  <c r="T732" i="13"/>
  <c r="T730" i="13"/>
  <c r="T728" i="13"/>
  <c r="T722" i="13"/>
  <c r="T681" i="13"/>
  <c r="T679" i="13"/>
  <c r="T677" i="13"/>
  <c r="T498" i="13"/>
  <c r="T496" i="13"/>
  <c r="T494" i="13"/>
  <c r="T492" i="13"/>
  <c r="T443" i="13"/>
  <c r="T435" i="13"/>
  <c r="T264" i="13"/>
  <c r="T262" i="13"/>
  <c r="T258" i="13"/>
  <c r="T256" i="13"/>
  <c r="T254" i="13"/>
  <c r="T252" i="13"/>
  <c r="T250" i="13"/>
  <c r="T248" i="13"/>
  <c r="T246" i="13"/>
  <c r="T244" i="13"/>
  <c r="T2189" i="13"/>
  <c r="T2088" i="13"/>
  <c r="T2047" i="13"/>
  <c r="T2017" i="13"/>
  <c r="T1974" i="13"/>
  <c r="T2197" i="13"/>
  <c r="T2195" i="13"/>
  <c r="T2154" i="13"/>
  <c r="T2124" i="13"/>
  <c r="T2081" i="13"/>
  <c r="T2079" i="13"/>
  <c r="T2010" i="13"/>
  <c r="T1935" i="13"/>
  <c r="T2107" i="13"/>
  <c r="T2077" i="13"/>
  <c r="T2004" i="13"/>
  <c r="T1963" i="13"/>
  <c r="T1961" i="13"/>
  <c r="T1654" i="13"/>
  <c r="T2191" i="13"/>
  <c r="T2161" i="13"/>
  <c r="T2045" i="13"/>
  <c r="T1854" i="13"/>
  <c r="T2202" i="13"/>
  <c r="T2172" i="13"/>
  <c r="T2131" i="13"/>
  <c r="T2129" i="13"/>
  <c r="T2127" i="13"/>
  <c r="T2101" i="13"/>
  <c r="T2099" i="13"/>
  <c r="T2058" i="13"/>
  <c r="T2028" i="13"/>
  <c r="T1987" i="13"/>
  <c r="T1985" i="13"/>
  <c r="T1983" i="13"/>
  <c r="T1957" i="13"/>
  <c r="T1955" i="13"/>
  <c r="T1912" i="13"/>
  <c r="T1897" i="13"/>
  <c r="T1895" i="13"/>
  <c r="T1884" i="13"/>
  <c r="T1882" i="13"/>
  <c r="T1880" i="13"/>
  <c r="T1831" i="13"/>
  <c r="T1829" i="13"/>
  <c r="T1603" i="13"/>
  <c r="T1190" i="13"/>
  <c r="T1933" i="13"/>
  <c r="T1812" i="13"/>
  <c r="T1789" i="13"/>
  <c r="T2159" i="13"/>
  <c r="T2118" i="13"/>
  <c r="T2015" i="13"/>
  <c r="T2211" i="13"/>
  <c r="T2067" i="13"/>
  <c r="T1923" i="13"/>
  <c r="T1819" i="13"/>
  <c r="T1761" i="13"/>
  <c r="T1755" i="13"/>
  <c r="T1810" i="13"/>
  <c r="T1742" i="13"/>
  <c r="T2151" i="13"/>
  <c r="T2007" i="13"/>
  <c r="T1840" i="13"/>
  <c r="T1683" i="13"/>
  <c r="T1681" i="13"/>
  <c r="T1679" i="13"/>
  <c r="T1931" i="13"/>
  <c r="T2091" i="13"/>
  <c r="T2022" i="13"/>
  <c r="T1947" i="13"/>
  <c r="T1891" i="13"/>
  <c r="T1889" i="13"/>
  <c r="T1751" i="13"/>
  <c r="T1749" i="13"/>
  <c r="T2175" i="13"/>
  <c r="T2031" i="13"/>
  <c r="T1780" i="13"/>
  <c r="T2105" i="13"/>
  <c r="T2034" i="13"/>
  <c r="T1710" i="13"/>
  <c r="T1708" i="13"/>
  <c r="T2190" i="13"/>
  <c r="T2203" i="13"/>
  <c r="T2201" i="13"/>
  <c r="T2199" i="13"/>
  <c r="T2173" i="13"/>
  <c r="T2171" i="13"/>
  <c r="T2130" i="13"/>
  <c r="T2100" i="13"/>
  <c r="T2059" i="13"/>
  <c r="T2057" i="13"/>
  <c r="T2055" i="13"/>
  <c r="T2029" i="13"/>
  <c r="T2027" i="13"/>
  <c r="T1986" i="13"/>
  <c r="T1956" i="13"/>
  <c r="T1915" i="13"/>
  <c r="T1913" i="13"/>
  <c r="T1896" i="13"/>
  <c r="T1883" i="13"/>
  <c r="T1847" i="13"/>
  <c r="T1830" i="13"/>
  <c r="T1828" i="13"/>
  <c r="T2178" i="13"/>
  <c r="T2148" i="13"/>
  <c r="T2075" i="13"/>
  <c r="T1995" i="13"/>
  <c r="T1639" i="13"/>
  <c r="T1637" i="13"/>
  <c r="T1529" i="13"/>
  <c r="T1495" i="13"/>
  <c r="T1493" i="13"/>
  <c r="T1459" i="13"/>
  <c r="T1457" i="13"/>
  <c r="T1423" i="13"/>
  <c r="T1421" i="13"/>
  <c r="T1387" i="13"/>
  <c r="T1385" i="13"/>
  <c r="T1351" i="13"/>
  <c r="T1349" i="13"/>
  <c r="T1315" i="13"/>
  <c r="T1313" i="13"/>
  <c r="T1279" i="13"/>
  <c r="T1277" i="13"/>
  <c r="T1243" i="13"/>
  <c r="T1241" i="13"/>
  <c r="T1188" i="13"/>
  <c r="T1136" i="13"/>
  <c r="T1134" i="13"/>
  <c r="T946" i="13"/>
  <c r="T944" i="13"/>
  <c r="T942" i="13"/>
  <c r="T751" i="13"/>
  <c r="T362" i="13"/>
  <c r="T226" i="13"/>
  <c r="T1669" i="13"/>
  <c r="T1667" i="13"/>
  <c r="T1620" i="13"/>
  <c r="T1618" i="13"/>
  <c r="T1582" i="13"/>
  <c r="T1548" i="13"/>
  <c r="T1512" i="13"/>
  <c r="T1476" i="13"/>
  <c r="T1440" i="13"/>
  <c r="T1404" i="13"/>
  <c r="T1368" i="13"/>
  <c r="T1332" i="13"/>
  <c r="T1296" i="13"/>
  <c r="T1260" i="13"/>
  <c r="T1224" i="13"/>
  <c r="T1182" i="13"/>
  <c r="T1126" i="13"/>
  <c r="T1105" i="13"/>
  <c r="T637" i="13"/>
  <c r="T289" i="13"/>
  <c r="T1802" i="13"/>
  <c r="T1800" i="13"/>
  <c r="T1785" i="13"/>
  <c r="T1734" i="13"/>
  <c r="T1723" i="13"/>
  <c r="T1721" i="13"/>
  <c r="T1698" i="13"/>
  <c r="T1694" i="13"/>
  <c r="T1692" i="13"/>
  <c r="T1690" i="13"/>
  <c r="T1597" i="13"/>
  <c r="T1595" i="13"/>
  <c r="T1578" i="13"/>
  <c r="T1576" i="13"/>
  <c r="T1561" i="13"/>
  <c r="T1559" i="13"/>
  <c r="T1525" i="13"/>
  <c r="T1523" i="13"/>
  <c r="T1489" i="13"/>
  <c r="T1487" i="13"/>
  <c r="T1453" i="13"/>
  <c r="T1451" i="13"/>
  <c r="T1417" i="13"/>
  <c r="T1415" i="13"/>
  <c r="T1381" i="13"/>
  <c r="T1379" i="13"/>
  <c r="T1345" i="13"/>
  <c r="T1343" i="13"/>
  <c r="T1309" i="13"/>
  <c r="T1307" i="13"/>
  <c r="T1273" i="13"/>
  <c r="T1271" i="13"/>
  <c r="T1178" i="13"/>
  <c r="T1176" i="13"/>
  <c r="T1122" i="13"/>
  <c r="T794" i="13"/>
  <c r="T607" i="13"/>
  <c r="T1944" i="13"/>
  <c r="T1903" i="13"/>
  <c r="T1901" i="13"/>
  <c r="T1899" i="13"/>
  <c r="T1856" i="13"/>
  <c r="T1845" i="13"/>
  <c r="T1717" i="13"/>
  <c r="T1713" i="13"/>
  <c r="T1686" i="13"/>
  <c r="T1663" i="13"/>
  <c r="T1661" i="13"/>
  <c r="T1657" i="13"/>
  <c r="T1606" i="13"/>
  <c r="T1570" i="13"/>
  <c r="T1555" i="13"/>
  <c r="T1553" i="13"/>
  <c r="T1534" i="13"/>
  <c r="T1519" i="13"/>
  <c r="T1517" i="13"/>
  <c r="T1498" i="13"/>
  <c r="T1483" i="13"/>
  <c r="T1481" i="13"/>
  <c r="T1462" i="13"/>
  <c r="T1447" i="13"/>
  <c r="T1445" i="13"/>
  <c r="T1426" i="13"/>
  <c r="T1411" i="13"/>
  <c r="T1409" i="13"/>
  <c r="T1390" i="13"/>
  <c r="T1375" i="13"/>
  <c r="T1373" i="13"/>
  <c r="T1354" i="13"/>
  <c r="T1339" i="13"/>
  <c r="T1337" i="13"/>
  <c r="T1318" i="13"/>
  <c r="T1303" i="13"/>
  <c r="T1301" i="13"/>
  <c r="T1282" i="13"/>
  <c r="T1267" i="13"/>
  <c r="T1265" i="13"/>
  <c r="T1246" i="13"/>
  <c r="T1214" i="13"/>
  <c r="T1212" i="13"/>
  <c r="T1170" i="13"/>
  <c r="T1153" i="13"/>
  <c r="T1151" i="13"/>
  <c r="T1147" i="13"/>
  <c r="T1145" i="13"/>
  <c r="T973" i="13"/>
  <c r="T963" i="13"/>
  <c r="T493" i="13"/>
  <c r="T1779" i="13"/>
  <c r="T1707" i="13"/>
  <c r="T1185" i="13"/>
  <c r="T1162" i="13"/>
  <c r="T1137" i="13"/>
  <c r="T1065" i="13"/>
  <c r="T1329" i="13"/>
  <c r="T1293" i="13"/>
  <c r="T1257" i="13"/>
  <c r="T1221" i="13"/>
  <c r="T1837" i="13"/>
  <c r="T1835" i="13"/>
  <c r="T1833" i="13"/>
  <c r="T1816" i="13"/>
  <c r="T1758" i="13"/>
  <c r="T1756" i="13"/>
  <c r="T1705" i="13"/>
  <c r="T1701" i="13"/>
  <c r="T1674" i="13"/>
  <c r="T1672" i="13"/>
  <c r="T1670" i="13"/>
  <c r="T1668" i="13"/>
  <c r="T1647" i="13"/>
  <c r="T1621" i="13"/>
  <c r="T1619" i="13"/>
  <c r="T1581" i="13"/>
  <c r="T1549" i="13"/>
  <c r="T1547" i="13"/>
  <c r="T1513" i="13"/>
  <c r="T1511" i="13"/>
  <c r="T1477" i="13"/>
  <c r="T1475" i="13"/>
  <c r="T1441" i="13"/>
  <c r="T1439" i="13"/>
  <c r="T1405" i="13"/>
  <c r="T1403" i="13"/>
  <c r="T1369" i="13"/>
  <c r="T1367" i="13"/>
  <c r="T1131" i="13"/>
  <c r="T1100" i="13"/>
  <c r="T349" i="13"/>
  <c r="T1486" i="13"/>
  <c r="T1450" i="13"/>
  <c r="T1435" i="13"/>
  <c r="T1433" i="13"/>
  <c r="T1414" i="13"/>
  <c r="T1399" i="13"/>
  <c r="T1397" i="13"/>
  <c r="T1378" i="13"/>
  <c r="T1363" i="13"/>
  <c r="T1361" i="13"/>
  <c r="T1342" i="13"/>
  <c r="T1327" i="13"/>
  <c r="T1325" i="13"/>
  <c r="T1306" i="13"/>
  <c r="T1291" i="13"/>
  <c r="T1289" i="13"/>
  <c r="T1270" i="13"/>
  <c r="T1255" i="13"/>
  <c r="T1253" i="13"/>
  <c r="T1234" i="13"/>
  <c r="T1219" i="13"/>
  <c r="T1217" i="13"/>
  <c r="T1200" i="13"/>
  <c r="T622" i="13"/>
  <c r="T1801" i="13"/>
  <c r="T1799" i="13"/>
  <c r="T1786" i="13"/>
  <c r="T1771" i="13"/>
  <c r="T1735" i="13"/>
  <c r="T1722" i="13"/>
  <c r="T1720" i="13"/>
  <c r="T1693" i="13"/>
  <c r="T1691" i="13"/>
  <c r="T1645" i="13"/>
  <c r="T1596" i="13"/>
  <c r="T1579" i="13"/>
  <c r="T1577" i="13"/>
  <c r="T1560" i="13"/>
  <c r="T1524" i="13"/>
  <c r="T1209" i="13"/>
  <c r="T1177" i="13"/>
  <c r="T1092" i="13"/>
  <c r="T1033" i="13"/>
  <c r="T976" i="13"/>
  <c r="T931" i="13"/>
  <c r="T506" i="13"/>
  <c r="T319" i="13"/>
  <c r="T1641" i="13"/>
  <c r="T1605" i="13"/>
  <c r="T1569" i="13"/>
  <c r="T1533" i="13"/>
  <c r="T1497" i="13"/>
  <c r="T1461" i="13"/>
  <c r="T1425" i="13"/>
  <c r="T1389" i="13"/>
  <c r="T1353" i="13"/>
  <c r="T1317" i="13"/>
  <c r="T1281" i="13"/>
  <c r="T1245" i="13"/>
  <c r="T1056" i="13"/>
  <c r="T1005" i="13"/>
  <c r="T1003" i="13"/>
  <c r="T1001" i="13"/>
  <c r="T969" i="13"/>
  <c r="T965" i="13"/>
  <c r="T954" i="13"/>
  <c r="T952" i="13"/>
  <c r="T935" i="13"/>
  <c r="T918" i="13"/>
  <c r="T916" i="13"/>
  <c r="T899" i="13"/>
  <c r="T882" i="13"/>
  <c r="T880" i="13"/>
  <c r="T848" i="13"/>
  <c r="T833" i="13"/>
  <c r="T792" i="13"/>
  <c r="T777" i="13"/>
  <c r="T762" i="13"/>
  <c r="T760" i="13"/>
  <c r="T719" i="13"/>
  <c r="T704" i="13"/>
  <c r="T689" i="13"/>
  <c r="T648" i="13"/>
  <c r="T633" i="13"/>
  <c r="T618" i="13"/>
  <c r="T616" i="13"/>
  <c r="T575" i="13"/>
  <c r="T560" i="13"/>
  <c r="T545" i="13"/>
  <c r="T504" i="13"/>
  <c r="T500" i="13"/>
  <c r="T489" i="13"/>
  <c r="T474" i="13"/>
  <c r="T472" i="13"/>
  <c r="T431" i="13"/>
  <c r="T429" i="13"/>
  <c r="T401" i="13"/>
  <c r="T360" i="13"/>
  <c r="T356" i="13"/>
  <c r="T330" i="13"/>
  <c r="T328" i="13"/>
  <c r="T283" i="13"/>
  <c r="T281" i="13"/>
  <c r="T369" i="13"/>
  <c r="T260" i="13"/>
  <c r="T237" i="13"/>
  <c r="T235" i="13"/>
  <c r="T189" i="13"/>
  <c r="T187" i="13"/>
  <c r="T164" i="13"/>
  <c r="T141" i="13"/>
  <c r="T93" i="13"/>
  <c r="T91" i="13"/>
  <c r="T72" i="13"/>
  <c r="T49" i="13"/>
  <c r="T13" i="13"/>
  <c r="T1171" i="13"/>
  <c r="T1169" i="13"/>
  <c r="T1150" i="13"/>
  <c r="T1135" i="13"/>
  <c r="T1133" i="13"/>
  <c r="T1114" i="13"/>
  <c r="T1099" i="13"/>
  <c r="T1097" i="13"/>
  <c r="T1078" i="13"/>
  <c r="T1063" i="13"/>
  <c r="T1061" i="13"/>
  <c r="T1042" i="13"/>
  <c r="T1025" i="13"/>
  <c r="T1023" i="13"/>
  <c r="T1010" i="13"/>
  <c r="T959" i="13"/>
  <c r="T912" i="13"/>
  <c r="T876" i="13"/>
  <c r="T872" i="13"/>
  <c r="T827" i="13"/>
  <c r="T812" i="13"/>
  <c r="T756" i="13"/>
  <c r="T741" i="13"/>
  <c r="T726" i="13"/>
  <c r="T724" i="13"/>
  <c r="T683" i="13"/>
  <c r="T668" i="13"/>
  <c r="T612" i="13"/>
  <c r="T597" i="13"/>
  <c r="T582" i="13"/>
  <c r="T580" i="13"/>
  <c r="T539" i="13"/>
  <c r="T524" i="13"/>
  <c r="T468" i="13"/>
  <c r="T438" i="13"/>
  <c r="T436" i="13"/>
  <c r="T395" i="13"/>
  <c r="T393" i="13"/>
  <c r="T324" i="13"/>
  <c r="T320" i="13"/>
  <c r="T275" i="13"/>
  <c r="T273" i="13"/>
  <c r="T271" i="13"/>
  <c r="T24" i="13"/>
  <c r="T548" i="13"/>
  <c r="T477" i="13"/>
  <c r="T333" i="13"/>
  <c r="T225" i="13"/>
  <c r="T223" i="13"/>
  <c r="T198" i="13"/>
  <c r="T196" i="13"/>
  <c r="T175" i="13"/>
  <c r="T173" i="13"/>
  <c r="T152" i="13"/>
  <c r="T150" i="13"/>
  <c r="T148" i="13"/>
  <c r="T125" i="13"/>
  <c r="T104" i="13"/>
  <c r="T102" i="13"/>
  <c r="T100" i="13"/>
  <c r="T77" i="13"/>
  <c r="T56" i="13"/>
  <c r="T54" i="13"/>
  <c r="T52" i="13"/>
  <c r="T37" i="13"/>
  <c r="T20" i="13"/>
  <c r="T18" i="13"/>
  <c r="T16" i="13"/>
  <c r="T1237" i="13"/>
  <c r="T1235" i="13"/>
  <c r="T1201" i="13"/>
  <c r="T1199" i="13"/>
  <c r="T1165" i="13"/>
  <c r="T1163" i="13"/>
  <c r="T1129" i="13"/>
  <c r="T1127" i="13"/>
  <c r="T1093" i="13"/>
  <c r="T1091" i="13"/>
  <c r="T1057" i="13"/>
  <c r="T1055" i="13"/>
  <c r="T1019" i="13"/>
  <c r="T1002" i="13"/>
  <c r="T968" i="13"/>
  <c r="T953" i="13"/>
  <c r="T951" i="13"/>
  <c r="T917" i="13"/>
  <c r="T900" i="13"/>
  <c r="T896" i="13"/>
  <c r="T862" i="13"/>
  <c r="T849" i="13"/>
  <c r="T834" i="13"/>
  <c r="T832" i="13"/>
  <c r="T791" i="13"/>
  <c r="T776" i="13"/>
  <c r="T761" i="13"/>
  <c r="T720" i="13"/>
  <c r="T705" i="13"/>
  <c r="T690" i="13"/>
  <c r="T688" i="13"/>
  <c r="T647" i="13"/>
  <c r="T632" i="13"/>
  <c r="T617" i="13"/>
  <c r="T576" i="13"/>
  <c r="T561" i="13"/>
  <c r="T546" i="13"/>
  <c r="T544" i="13"/>
  <c r="T503" i="13"/>
  <c r="T488" i="13"/>
  <c r="T473" i="13"/>
  <c r="T432" i="13"/>
  <c r="T402" i="13"/>
  <c r="T400" i="13"/>
  <c r="T359" i="13"/>
  <c r="T357" i="13"/>
  <c r="T329" i="13"/>
  <c r="T284" i="13"/>
  <c r="T282" i="13"/>
  <c r="T280" i="13"/>
  <c r="T1138" i="13"/>
  <c r="T1102" i="13"/>
  <c r="T1066" i="13"/>
  <c r="T1030" i="13"/>
  <c r="T1013" i="13"/>
  <c r="T962" i="13"/>
  <c r="T512" i="13"/>
  <c r="T441" i="13"/>
  <c r="T368" i="13"/>
  <c r="T297" i="13"/>
  <c r="T261" i="13"/>
  <c r="T259" i="13"/>
  <c r="T213" i="13"/>
  <c r="T211" i="13"/>
  <c r="T165" i="13"/>
  <c r="T140" i="13"/>
  <c r="T117" i="13"/>
  <c r="T115" i="13"/>
  <c r="T69" i="13"/>
  <c r="T67" i="13"/>
  <c r="T48" i="13"/>
  <c r="T1113" i="13"/>
  <c r="T1098" i="13"/>
  <c r="T1077" i="13"/>
  <c r="T1062" i="13"/>
  <c r="T1041" i="13"/>
  <c r="T1024" i="13"/>
  <c r="T1011" i="13"/>
  <c r="T1009" i="13"/>
  <c r="T911" i="13"/>
  <c r="T909" i="13"/>
  <c r="T875" i="13"/>
  <c r="T873" i="13"/>
  <c r="T828" i="13"/>
  <c r="T813" i="13"/>
  <c r="T798" i="13"/>
  <c r="T796" i="13"/>
  <c r="T755" i="13"/>
  <c r="T740" i="13"/>
  <c r="T684" i="13"/>
  <c r="T669" i="13"/>
  <c r="T654" i="13"/>
  <c r="T652" i="13"/>
  <c r="T611" i="13"/>
  <c r="T596" i="13"/>
  <c r="T540" i="13"/>
  <c r="T536" i="13"/>
  <c r="T525" i="13"/>
  <c r="T510" i="13"/>
  <c r="T508" i="13"/>
  <c r="T467" i="13"/>
  <c r="T465" i="13"/>
  <c r="T452" i="13"/>
  <c r="T396" i="13"/>
  <c r="T392" i="13"/>
  <c r="T366" i="13"/>
  <c r="T364" i="13"/>
  <c r="T323" i="13"/>
  <c r="T321" i="13"/>
  <c r="T276" i="13"/>
  <c r="T44" i="13"/>
  <c r="T42" i="13"/>
  <c r="T40" i="13"/>
  <c r="T25" i="13"/>
  <c r="T1039" i="13"/>
  <c r="T1037" i="13"/>
  <c r="T990" i="13"/>
  <c r="T988" i="13"/>
  <c r="T971" i="13"/>
  <c r="T924" i="13"/>
  <c r="T920" i="13"/>
  <c r="T888" i="13"/>
  <c r="T852" i="13"/>
  <c r="T837" i="13"/>
  <c r="T822" i="13"/>
  <c r="T820" i="13"/>
  <c r="T779" i="13"/>
  <c r="T764" i="13"/>
  <c r="T708" i="13"/>
  <c r="T693" i="13"/>
  <c r="T678" i="13"/>
  <c r="T676" i="13"/>
  <c r="T635" i="13"/>
  <c r="T620" i="13"/>
  <c r="T564" i="13"/>
  <c r="T549" i="13"/>
  <c r="T534" i="13"/>
  <c r="T532" i="13"/>
  <c r="T491" i="13"/>
  <c r="T476" i="13"/>
  <c r="T420" i="13"/>
  <c r="T390" i="13"/>
  <c r="T388" i="13"/>
  <c r="T347" i="13"/>
  <c r="T287" i="13"/>
  <c r="T224" i="13"/>
  <c r="T222" i="13"/>
  <c r="T220" i="13"/>
  <c r="T174" i="13"/>
  <c r="T172" i="13"/>
  <c r="T151" i="13"/>
  <c r="T128" i="13"/>
  <c r="T126" i="13"/>
  <c r="T124" i="13"/>
  <c r="T80" i="13"/>
  <c r="T78" i="13"/>
  <c r="T76" i="13"/>
  <c r="T36" i="13"/>
  <c r="U120" i="28"/>
  <c r="U144" i="28"/>
  <c r="U208" i="28"/>
  <c r="U272" i="28"/>
  <c r="U336" i="28"/>
  <c r="U447" i="28"/>
  <c r="U476" i="28"/>
  <c r="U553" i="28"/>
  <c r="U585" i="28"/>
  <c r="U136" i="28"/>
  <c r="U200" i="28"/>
  <c r="U264" i="28"/>
  <c r="U328" i="28"/>
  <c r="U88" i="28"/>
  <c r="U152" i="28"/>
  <c r="U216" i="28"/>
  <c r="U280" i="28"/>
  <c r="U344" i="28"/>
  <c r="U521" i="28"/>
  <c r="U463" i="28"/>
  <c r="U503" i="28"/>
  <c r="U535" i="28"/>
  <c r="U567" i="28"/>
  <c r="U615" i="28"/>
  <c r="U591" i="28"/>
  <c r="U655" i="28"/>
  <c r="U671" i="28"/>
  <c r="U687" i="28"/>
  <c r="U703" i="28"/>
  <c r="U719" i="28"/>
  <c r="U735" i="28"/>
  <c r="U751" i="28"/>
  <c r="U767" i="28"/>
  <c r="U783" i="28"/>
  <c r="U799" i="28"/>
  <c r="U815" i="28"/>
  <c r="U831" i="28"/>
  <c r="U847" i="28"/>
  <c r="U863" i="28"/>
  <c r="U879" i="28"/>
  <c r="U895" i="28"/>
  <c r="U911" i="28"/>
  <c r="U927" i="28"/>
  <c r="U943" i="28"/>
  <c r="U959" i="28"/>
  <c r="U975" i="28"/>
  <c r="U991" i="28"/>
  <c r="U1007" i="28"/>
  <c r="U1023" i="28"/>
  <c r="U487" i="28"/>
  <c r="U519" i="28"/>
  <c r="U551" i="28"/>
  <c r="U623" i="28"/>
  <c r="U663" i="28"/>
  <c r="U679" i="28"/>
  <c r="U695" i="28"/>
  <c r="U711" i="28"/>
  <c r="U727" i="28"/>
  <c r="U743" i="28"/>
  <c r="U759" i="28"/>
  <c r="U775" i="28"/>
  <c r="U791" i="28"/>
  <c r="U807" i="28"/>
  <c r="U823" i="28"/>
  <c r="U839" i="28"/>
  <c r="U855" i="28"/>
  <c r="U871" i="28"/>
  <c r="U887" i="28"/>
  <c r="U903" i="28"/>
  <c r="U919" i="28"/>
  <c r="U935" i="28"/>
  <c r="U951" i="28"/>
  <c r="U479" i="28"/>
  <c r="U511" i="28"/>
  <c r="U543" i="28"/>
  <c r="U575" i="28"/>
  <c r="U599" i="28"/>
  <c r="T1842" i="13"/>
  <c r="T1770" i="13"/>
  <c r="T1699" i="13"/>
  <c r="T1697" i="13"/>
  <c r="T1017" i="13"/>
  <c r="T1866" i="13"/>
  <c r="T1782" i="13"/>
  <c r="T1715" i="13"/>
  <c r="T1675" i="13"/>
  <c r="T1673" i="13"/>
  <c r="T1583" i="13"/>
  <c r="T1890" i="13"/>
  <c r="T1794" i="13"/>
  <c r="T1651" i="13"/>
  <c r="T1649" i="13"/>
  <c r="T1806" i="13"/>
  <c r="T1627" i="13"/>
  <c r="T1625" i="13"/>
  <c r="T1687" i="13"/>
  <c r="T1685" i="13"/>
  <c r="T1601" i="13"/>
  <c r="T1571" i="13"/>
  <c r="T1535" i="13"/>
  <c r="T1499" i="13"/>
  <c r="T1463" i="13"/>
  <c r="T1427" i="13"/>
  <c r="T1391" i="13"/>
  <c r="T1355" i="13"/>
  <c r="T1319" i="13"/>
  <c r="T1283" i="13"/>
  <c r="T1247" i="13"/>
  <c r="T1211" i="13"/>
  <c r="T1175" i="13"/>
  <c r="T1139" i="13"/>
  <c r="T1103" i="13"/>
  <c r="T1067" i="13"/>
  <c r="T1031" i="13"/>
  <c r="T1818" i="13"/>
  <c r="T1746" i="13"/>
  <c r="T1643" i="13"/>
  <c r="T960" i="13"/>
  <c r="T845" i="13"/>
  <c r="T701" i="13"/>
  <c r="T557" i="13"/>
  <c r="T413" i="13"/>
  <c r="T29" i="13"/>
  <c r="T929" i="13"/>
  <c r="T65" i="13"/>
  <c r="T992" i="13"/>
  <c r="T983" i="13"/>
  <c r="T956" i="13"/>
  <c r="T947" i="13"/>
  <c r="T869" i="13"/>
  <c r="T725" i="13"/>
  <c r="T581" i="13"/>
  <c r="T437" i="13"/>
  <c r="T1004" i="13"/>
  <c r="T972" i="13"/>
  <c r="T936" i="13"/>
  <c r="T893" i="13"/>
  <c r="T749" i="13"/>
  <c r="T605" i="13"/>
  <c r="T461" i="13"/>
  <c r="T317" i="13"/>
  <c r="T245" i="13"/>
  <c r="T197" i="13"/>
  <c r="T149" i="13"/>
  <c r="T101" i="13"/>
  <c r="T53" i="13"/>
  <c r="T17" i="13"/>
  <c r="T932" i="13"/>
  <c r="T1014" i="13"/>
  <c r="T857" i="13"/>
  <c r="T713" i="13"/>
  <c r="T569" i="13"/>
  <c r="T425" i="13"/>
  <c r="T233" i="13"/>
  <c r="T185" i="13"/>
  <c r="T137" i="13"/>
  <c r="T89" i="13"/>
  <c r="T1028" i="13"/>
  <c r="T984" i="13"/>
  <c r="T948" i="13"/>
  <c r="T797" i="13"/>
  <c r="T653" i="13"/>
  <c r="T509" i="13"/>
  <c r="T365" i="13"/>
  <c r="T41" i="13"/>
  <c r="T1026" i="13"/>
  <c r="T881" i="13"/>
  <c r="T737" i="13"/>
  <c r="T593" i="13"/>
  <c r="T449" i="13"/>
  <c r="T305" i="13"/>
  <c r="T269" i="13"/>
  <c r="F50" i="27"/>
  <c r="V8" i="13"/>
  <c r="P8" i="13" l="1"/>
  <c r="Q8" i="13"/>
  <c r="R8" i="13"/>
  <c r="S8" i="13"/>
  <c r="U8" i="13"/>
  <c r="T8" i="13" l="1"/>
  <c r="H26" i="27" l="1"/>
  <c r="H9" i="27"/>
  <c r="G16" i="27"/>
  <c r="H16" i="27" s="1"/>
  <c r="G17" i="27"/>
  <c r="H17" i="27" s="1"/>
  <c r="G18" i="27"/>
  <c r="H18" i="27" s="1"/>
  <c r="G19" i="27"/>
  <c r="H19" i="27" s="1"/>
  <c r="G20" i="27"/>
  <c r="H20" i="27" s="1"/>
  <c r="G21" i="27"/>
  <c r="H21" i="27" s="1"/>
  <c r="G22" i="27"/>
  <c r="H22" i="27" s="1"/>
  <c r="G23" i="27"/>
  <c r="H23" i="27" s="1"/>
  <c r="G24" i="27"/>
  <c r="H24" i="27" s="1"/>
  <c r="G25" i="27"/>
  <c r="H25" i="27" s="1"/>
  <c r="G26" i="27"/>
  <c r="G27" i="27"/>
  <c r="H27" i="27" s="1"/>
  <c r="G28" i="27"/>
  <c r="H28" i="27" s="1"/>
  <c r="G29" i="27"/>
  <c r="H29" i="27" s="1"/>
  <c r="G30" i="27"/>
  <c r="G9" i="27"/>
  <c r="G10" i="27"/>
  <c r="H10" i="27" s="1"/>
  <c r="G11" i="27"/>
  <c r="H11" i="27" s="1"/>
  <c r="G12" i="27"/>
  <c r="G14" i="27"/>
  <c r="H14" i="27" s="1"/>
  <c r="G15" i="27"/>
  <c r="H15" i="27" s="1"/>
  <c r="G13" i="27" l="1"/>
  <c r="H13" i="27" s="1"/>
  <c r="M9" i="22" l="1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1" i="22"/>
  <c r="L42" i="22"/>
  <c r="L43" i="22"/>
  <c r="L44" i="22"/>
  <c r="L8" i="22"/>
  <c r="H12" i="27" l="1"/>
</calcChain>
</file>

<file path=xl/sharedStrings.xml><?xml version="1.0" encoding="utf-8"?>
<sst xmlns="http://schemas.openxmlformats.org/spreadsheetml/2006/main" count="70639" uniqueCount="438">
  <si>
    <t>DA results</t>
  </si>
  <si>
    <t>TTC Adjustment</t>
  </si>
  <si>
    <t>TTC Validated</t>
  </si>
  <si>
    <t>ANTC</t>
  </si>
  <si>
    <t>LimitedBy</t>
  </si>
  <si>
    <t>AT</t>
  </si>
  <si>
    <t>CH</t>
  </si>
  <si>
    <t>FR</t>
  </si>
  <si>
    <t>IT</t>
  </si>
  <si>
    <t>SI</t>
  </si>
  <si>
    <t>Business day</t>
  </si>
  <si>
    <t>Month</t>
  </si>
  <si>
    <t>Timestamp</t>
  </si>
  <si>
    <t>TTC_Full_Import</t>
  </si>
  <si>
    <t>TTCImport</t>
  </si>
  <si>
    <t>TTCExport</t>
  </si>
  <si>
    <t>ANTCfinal</t>
  </si>
  <si>
    <t>ANTCfeasible</t>
  </si>
  <si>
    <t>ANTC NTC1</t>
  </si>
  <si>
    <t>Adjustment</t>
  </si>
  <si>
    <t>NTC1</t>
  </si>
  <si>
    <t>70% red</t>
  </si>
  <si>
    <t>TTCRed_Import</t>
  </si>
  <si>
    <t>TTCRed_Transit_Import</t>
  </si>
  <si>
    <t>TTCRed_Transit_Export</t>
  </si>
  <si>
    <t>TTCRed_Transit</t>
  </si>
  <si>
    <t>TTC and 70% red</t>
  </si>
  <si>
    <t>FLAG</t>
  </si>
  <si>
    <t xml:space="preserve"> Bilateral</t>
  </si>
  <si>
    <t>MNII</t>
  </si>
  <si>
    <t>Reason</t>
  </si>
  <si>
    <t>Bilateral - Export</t>
  </si>
  <si>
    <t>MNIE</t>
  </si>
  <si>
    <t>Bilateral</t>
  </si>
  <si>
    <t>MIEC</t>
  </si>
  <si>
    <t>20250701</t>
  </si>
  <si>
    <t>July</t>
  </si>
  <si>
    <t>0030</t>
  </si>
  <si>
    <t>Critical Branch</t>
  </si>
  <si>
    <t>Validation phase</t>
  </si>
  <si>
    <t>Expected overloading on the following CNEC: CNE: 380kV Fiorano-Robbia [DIR][IT], C: 380KV GORLAGO-ROBBIA</t>
  </si>
  <si>
    <t>0130</t>
  </si>
  <si>
    <t>0230</t>
  </si>
  <si>
    <t>0330</t>
  </si>
  <si>
    <t>Expected overloading on the following CNEC: CNE: 380kV Lavorgo - Musignano [DIR] [CH], C: N-2 Robbia-Gorlago + Robbia-S.Fiorano</t>
  </si>
  <si>
    <t>0430</t>
  </si>
  <si>
    <t>0530</t>
  </si>
  <si>
    <t>0630</t>
  </si>
  <si>
    <t>0730</t>
  </si>
  <si>
    <t>0830</t>
  </si>
  <si>
    <t>Smoothing ramp</t>
  </si>
  <si>
    <t>0930</t>
  </si>
  <si>
    <t>TTC Selection - LTTC</t>
  </si>
  <si>
    <t>1030</t>
  </si>
  <si>
    <t>1130</t>
  </si>
  <si>
    <t>1230</t>
  </si>
  <si>
    <t>Missing CNEC in CC: CNE: 380kV Fiorano-Robbia [DIR][IT], C: N-1 PRADELLA-ROBBIA</t>
  </si>
  <si>
    <t>1330</t>
  </si>
  <si>
    <t>1430</t>
  </si>
  <si>
    <t>1530</t>
  </si>
  <si>
    <t>Adjustment reached</t>
  </si>
  <si>
    <t>1630</t>
  </si>
  <si>
    <t>Min import NTC Threshold</t>
  </si>
  <si>
    <t>1730</t>
  </si>
  <si>
    <t>1830</t>
  </si>
  <si>
    <t>Expected overloading on the following CNEC: CNE: 380kV Bulciago - Soazza [DIR] [CH], C: N-2 Robbia-Gorlago + Robbia-S.Fiorano</t>
  </si>
  <si>
    <t>1930</t>
  </si>
  <si>
    <t>2030</t>
  </si>
  <si>
    <t>2130</t>
  </si>
  <si>
    <t>2230</t>
  </si>
  <si>
    <t>2330</t>
  </si>
  <si>
    <t>20250702</t>
  </si>
  <si>
    <t>IT issues in internal Validation Tool. BackUp-NTC-values are applied.</t>
  </si>
  <si>
    <t>Reduction because NTC over thermal limit on border</t>
  </si>
  <si>
    <t>Minimum Margin</t>
  </si>
  <si>
    <t xml:space="preserve"> Overload: CNEC: CNE: 400 kV Divaca-Redipuglia, C: N-2 Robbia-Gorlago + Robbia-S.Fiorano, Global TTC reduction tirggered</t>
  </si>
  <si>
    <t>Forecasted Security Violations</t>
  </si>
  <si>
    <t>20250703</t>
  </si>
  <si>
    <t>20250704</t>
  </si>
  <si>
    <t>Expected overloading on the following CNEC: CNE: 380kV Bulciago - Soazza [DIR] [CH], C: N-2 Pradella-Robbia + Filisur-Robbia</t>
  </si>
  <si>
    <t>TTC Validation phase - bilateral reduction</t>
  </si>
  <si>
    <t>20250705</t>
  </si>
  <si>
    <t>Expected overloading on the following CNEC: CNE: 220kV Riddes - Valpelline [DIR] [CH], C: N-2 ALBERTVILLE-RONDISSONE</t>
  </si>
  <si>
    <t>20250706</t>
  </si>
  <si>
    <t>Scheduled TTC</t>
  </si>
  <si>
    <t>Secure Value</t>
  </si>
  <si>
    <t>20250707</t>
  </si>
  <si>
    <t>Planned outage Venaus Villarodin 400kV</t>
  </si>
  <si>
    <t>20250708</t>
  </si>
  <si>
    <t>20250709</t>
  </si>
  <si>
    <t>20250710</t>
  </si>
  <si>
    <t>20250711</t>
  </si>
  <si>
    <t>20250712</t>
  </si>
  <si>
    <t>Expected overloading on the following CNEC: CNE: 380kV Lavorgo - Musignano [DIR] [CH], C: N-2 ALBERTVILLE-RONDISSONE</t>
  </si>
  <si>
    <t>20250713</t>
  </si>
  <si>
    <t>20250714</t>
  </si>
  <si>
    <t>Expected overloading on the following CNEC: CNE: 380kV Lavorgo - Musignano [DIR] [CH], C: N-2 Pradella-Robbia + Filisur-Robbia</t>
  </si>
  <si>
    <t>20250715</t>
  </si>
  <si>
    <t>20250716</t>
  </si>
  <si>
    <t>20250717</t>
  </si>
  <si>
    <t>Expected overloading on the following CNEC: CNE: 220kV Avise - Riddes [OPP] [CH], C: N-2 ALBERTVILLE-RONDISSONE</t>
  </si>
  <si>
    <t>20250718</t>
  </si>
  <si>
    <t>Unplanned outage MERY VIELMOULIN 1</t>
  </si>
  <si>
    <t>20250719</t>
  </si>
  <si>
    <t>20250720</t>
  </si>
  <si>
    <t>20250721</t>
  </si>
  <si>
    <t>20250722</t>
  </si>
  <si>
    <t>20250723</t>
  </si>
  <si>
    <t>Expected overloading on the following CNEC: CNE: 220kV Riddes - Valpelline [DIR] [CH], C: N-1 AVISE-RIDDES</t>
  </si>
  <si>
    <t>20250724</t>
  </si>
  <si>
    <t>20250725</t>
  </si>
  <si>
    <t xml:space="preserve">  Overload: CNEC: CNE: 400 kV Divaca-Redipuglia, C: N-2 Robbia-Gorlago + Robbia-S.Fiorano, Global TTC reduction tirggered</t>
  </si>
  <si>
    <t>20250726</t>
  </si>
  <si>
    <t>20250727</t>
  </si>
  <si>
    <t>20250728</t>
  </si>
  <si>
    <t>Planned outage on Chaffard-Grande Ile 2</t>
  </si>
  <si>
    <t>20250729</t>
  </si>
  <si>
    <t>20250730</t>
  </si>
  <si>
    <t>20250731</t>
  </si>
  <si>
    <t>20250801</t>
  </si>
  <si>
    <t>August</t>
  </si>
  <si>
    <t>20250802</t>
  </si>
  <si>
    <t>20250803</t>
  </si>
  <si>
    <t>20250804</t>
  </si>
  <si>
    <t>TTC Selection - LTTCExport</t>
  </si>
  <si>
    <t>Missing CNEC in CC: CNE: 220kV Avise - Riddes [OPP] [CH], C: N-2 Pradella-Robbia + Filisur-Robbia</t>
  </si>
  <si>
    <t>Missing CNEC in CC: CNE: 220kV Riddes - Valpelline [DIR] [CH], C: N-2 Robbia-Gorlago + Robbia-S.Fiorano</t>
  </si>
  <si>
    <t>20250805</t>
  </si>
  <si>
    <t>No calculation has been done</t>
  </si>
  <si>
    <t>20250806</t>
  </si>
  <si>
    <t>20250807</t>
  </si>
  <si>
    <t>20250808</t>
  </si>
  <si>
    <t>Missing CNEC in CC: CNE: 220kV Riddes - Valpelline [DIR] [CH], C: N-2 Pradella-Robbia + Filisur-Robbia</t>
  </si>
  <si>
    <t>Full import calculation</t>
  </si>
  <si>
    <t>20250809</t>
  </si>
  <si>
    <t>20250810</t>
  </si>
  <si>
    <t>20250811</t>
  </si>
  <si>
    <t>Expected overloading on the following CNEC: CNE: 220kV Riddes - Valpelline [DIR] [CH], C: N-1 VILLARODIN-VENAUS</t>
  </si>
  <si>
    <t>Expected overloading on the following CNEC: CNE: 380kV Pradella-Nauders 2 [OPP] [CH], C: N-1 PRADELLA-NAUDERS 1</t>
  </si>
  <si>
    <t>20250812</t>
  </si>
  <si>
    <t>Expected overloading on the following CNEC: CNE: 220kV Avise - Riddes [OPP] [CH], C: N-1 VILLARODIN-PRAZ</t>
  </si>
  <si>
    <t>20250813</t>
  </si>
  <si>
    <t>Expected overloading on the following CNEC: CNE: 380kV Sils - Soazza [DIR], C: N-2 Pradella-Robbia + Filisur-Robbia</t>
  </si>
  <si>
    <t>TTC Selection - LTTCImport</t>
  </si>
  <si>
    <t>20250814</t>
  </si>
  <si>
    <t>20250815</t>
  </si>
  <si>
    <t>Planned Outage of GRANDE ILE - PIOSSASCO 1 &amp; 2</t>
  </si>
  <si>
    <t>Outage of HVDC FIL link 1 and link 2</t>
  </si>
  <si>
    <t>Expected overloading on the following CNEC: CNE: 220kV Avise - Riddes [OPP] [CH], C: N-1 VILLARODIN-VENAUS</t>
  </si>
  <si>
    <t>20250816</t>
  </si>
  <si>
    <t>20250817</t>
  </si>
  <si>
    <t>Planned outage of Albertville-Rondissonne 1&amp;2 and limitation on PISA 1</t>
  </si>
  <si>
    <t>20250818</t>
  </si>
  <si>
    <t>20250819</t>
  </si>
  <si>
    <t>20250820</t>
  </si>
  <si>
    <t>20250821</t>
  </si>
  <si>
    <t>Expected overloading on the following CNEC: CNE: 220kV Riddes - Valpelline [DIR] [CH], C: N-1 VILLARODIN-PRAZ</t>
  </si>
  <si>
    <t>20250822</t>
  </si>
  <si>
    <t>20250823</t>
  </si>
  <si>
    <t>Expected overloading on the following CNEC: CNE: 380kV Filisur - Robbia [DIR], C: 380KV SILS-SOAZZA</t>
  </si>
  <si>
    <t>20250824</t>
  </si>
  <si>
    <t>20250825</t>
  </si>
  <si>
    <t>Expected overloading on the following CNEC: CNE: 380kV Sils - Soazza [DIR], C: N-2 Robbia-Gorlago + Robbia-S.Fiorano</t>
  </si>
  <si>
    <t>20250826</t>
  </si>
  <si>
    <t>20250827</t>
  </si>
  <si>
    <t>20250828</t>
  </si>
  <si>
    <t>20250829</t>
  </si>
  <si>
    <t>20250830</t>
  </si>
  <si>
    <t>20250831</t>
  </si>
  <si>
    <t>20250901</t>
  </si>
  <si>
    <t>September</t>
  </si>
  <si>
    <t>20250902</t>
  </si>
  <si>
    <t>Testing of HVDC cables imported from Italy to France</t>
  </si>
  <si>
    <t>20250903</t>
  </si>
  <si>
    <t>N-2 Albertville-Rondissone / [CH-IT] Riddes-Valpelline [DIR][IT]</t>
  </si>
  <si>
    <t>Expected overloading on the following CNEC: CNE: 220kV Pressy-Vallorcine [OPP] [CH], C: N-1 BOIS TOLLOT-ROMANEL</t>
  </si>
  <si>
    <t>20250904</t>
  </si>
  <si>
    <t>20250905</t>
  </si>
  <si>
    <t>20250906</t>
  </si>
  <si>
    <t>20250907</t>
  </si>
  <si>
    <t>20250908</t>
  </si>
  <si>
    <t>20250909</t>
  </si>
  <si>
    <t>20250910</t>
  </si>
  <si>
    <t>20250911</t>
  </si>
  <si>
    <t>Expected overloading on the following CNEC: CNE: 380kV Fiorano-Robbia [DIR][IT], C: N-2 ALBERTVILLE-RONDISSONE</t>
  </si>
  <si>
    <t>Missing CNEC in CC: CNE: 380kV Bulciago - Soazza [DIR] [CH], C: N-2 PRAD-ROBB + FILISUR-ROBBIA + CRA_PRADELLA_SILS</t>
  </si>
  <si>
    <t>20250912</t>
  </si>
  <si>
    <t>20250913</t>
  </si>
  <si>
    <t>20250914</t>
  </si>
  <si>
    <t>20250915</t>
  </si>
  <si>
    <t>20250916</t>
  </si>
  <si>
    <t>20250917</t>
  </si>
  <si>
    <t>20250918</t>
  </si>
  <si>
    <t>20250919</t>
  </si>
  <si>
    <t>20250920</t>
  </si>
  <si>
    <t>20250921</t>
  </si>
  <si>
    <t>20250922</t>
  </si>
  <si>
    <t>Expected overloading on the following CNEC: CNE: 380kV Filisur - Robbia [DIR], C: N-1 PRADELLA-ROBBIA</t>
  </si>
  <si>
    <t>20250923</t>
  </si>
  <si>
    <t>20250924</t>
  </si>
  <si>
    <t>20250925</t>
  </si>
  <si>
    <t>Planned Outage of GRANDE ILE - PIOSSASCO 1 &amp; 2 + Essai fil 1</t>
  </si>
  <si>
    <t>20250926</t>
  </si>
  <si>
    <t>Outage - Outage of Bus Bar 2.1 at GENISSIAT 400kV</t>
  </si>
  <si>
    <t>20250927</t>
  </si>
  <si>
    <t>20250928</t>
  </si>
  <si>
    <t>20250929</t>
  </si>
  <si>
    <t>20250930</t>
  </si>
  <si>
    <t>DA 70% reduction results</t>
  </si>
  <si>
    <t>BD</t>
  </si>
  <si>
    <t>TS</t>
  </si>
  <si>
    <t>70% reduction</t>
  </si>
  <si>
    <t>% reduction</t>
  </si>
  <si>
    <t>Category</t>
  </si>
  <si>
    <t>DA Validation reduction results</t>
  </si>
  <si>
    <t>TTC Validation</t>
  </si>
  <si>
    <t>TTC Validation Reduction</t>
  </si>
  <si>
    <t>Reason for TTC Reduction</t>
  </si>
  <si>
    <t xml:space="preserve">Reason for TTC Reduction AT </t>
  </si>
  <si>
    <t>Reason for TTC Reduction CH</t>
  </si>
  <si>
    <t>Reason for TTC Reduction FR</t>
  </si>
  <si>
    <t>Reason for TTC Reduction IT</t>
  </si>
  <si>
    <t>Reason for TTC Reduction SI</t>
  </si>
  <si>
    <t>TTC_Import</t>
  </si>
  <si>
    <t>TTC_Transit_Import</t>
  </si>
  <si>
    <t>TTC_Transit_Export</t>
  </si>
  <si>
    <t>Final</t>
  </si>
  <si>
    <t>Feasible</t>
  </si>
  <si>
    <t xml:space="preserve"> NTC1</t>
  </si>
  <si>
    <t>Adj</t>
  </si>
  <si>
    <t>TTC Reduction - Import</t>
  </si>
  <si>
    <t>TTC Reduction - Transit</t>
  </si>
  <si>
    <t>Reduction TTC and 70%</t>
  </si>
  <si>
    <t>Smoothing</t>
  </si>
  <si>
    <t>NA</t>
  </si>
  <si>
    <t>FLAGS processing</t>
  </si>
  <si>
    <t>TSO</t>
  </si>
  <si>
    <t>Long description</t>
  </si>
  <si>
    <t>Short</t>
  </si>
  <si>
    <t>Type</t>
  </si>
  <si>
    <t># of TS</t>
  </si>
  <si>
    <t>CB</t>
  </si>
  <si>
    <t>CO</t>
  </si>
  <si>
    <t>NTC over thermal limit</t>
  </si>
  <si>
    <t>CNE: 220kV Riddes - Valpelline [DIR] [CH], C: N-2 ALBERTVILLE-RONDISSONE</t>
  </si>
  <si>
    <t>Overload</t>
  </si>
  <si>
    <t>IT Issues</t>
  </si>
  <si>
    <t>CNE: 380kV Bulciago - Soazza [DIR] [CH], C: N-2 Robbia-Gorlago + Robbia-S.Fiorano</t>
  </si>
  <si>
    <t xml:space="preserve"> CNE: 380kV Lavorgo - Musignano [DIR] [CH], C: N-2 Pradella-Robbia + Filisur-Robbia</t>
  </si>
  <si>
    <t>CNE: 220kV Riddes - Valpelline [DIR] [CH], C: N-1 VILLARODIN-VENAUS</t>
  </si>
  <si>
    <t>CNE: 380kV Bulciago - Soazza [DIR] [CH], C: N-2 Pradella-Robbia + Filisur-Robbia</t>
  </si>
  <si>
    <t>CNE: 220kV Avise - Riddes [OPP] [CH], C: N-2 ALBERTVILLE-RONDISSONE</t>
  </si>
  <si>
    <t>CNE: 380kV Lavorgo - Musignano [DIR] [CH], C: N-2 Robbia-Gorlago + Robbia-S.Fiorano</t>
  </si>
  <si>
    <t>CNE: 220kV Avise - Riddes [OPP] [CH], C: N-1 VILLARODIN-VENAUS</t>
  </si>
  <si>
    <t>CNE: 380kV Sils - Soazza [DIR], C: N-2 Pradella-Robbia + Filisur-Robbia</t>
  </si>
  <si>
    <t>CNE: 380kV Fiorano-Robbia [DIR][IT], C: 380KV GORLAGO-ROBBIA</t>
  </si>
  <si>
    <t>CNE: 220kV Pressy-Vallorcine [OPP] [CH], C: N-1 BOIS TOLLOT-ROMANEL</t>
  </si>
  <si>
    <t>CNE: 380kV Filisur - Robbia [DIR], C: 380KV SILS-SOAZZA</t>
  </si>
  <si>
    <t>CNE: 220kV Riddes - Valpelline [DIR] [CH], C: N-1 AVISE-RIDDES</t>
  </si>
  <si>
    <t>CNE: 380kV Filisur - Robbia [DIR], C: N-1 PRADELLA-ROBBIA</t>
  </si>
  <si>
    <t>CNE: 380kV Lavorgo - Musignano [DIR] [CH], C: N-2 ALBERTVILLE-RONDISSONE</t>
  </si>
  <si>
    <t>Not Specified</t>
  </si>
  <si>
    <t>CNE: 220kV Riddes - Valpelline [DIR] [CH], C: N-1 VILLARODIN-PRAZ</t>
  </si>
  <si>
    <t>CNE: 380kV Pradella-Nauders 2 [OPP] [CH], C: N-1 PRADELLA-NAUDERS 1</t>
  </si>
  <si>
    <t>CNE: 380kV Sils - Soazza [DIR], C: N-2 Robbia-Gorlago + Robbia-S.Fiorano</t>
  </si>
  <si>
    <t>CNE: 220kV Riddes - Valpelline [DIR] [CH], C: N-2 Robbia-Gorlago + Robbia-S.Fiorano</t>
  </si>
  <si>
    <t>CNE: 220kV Avise - Riddes [OPP] [CH], C: N-1 VILLARODIN-PRAZ</t>
  </si>
  <si>
    <t>CNE: 380kV Fiorano-Robbia [DIR][IT], C: N-2 ALBERTVILLE-RONDISSONE</t>
  </si>
  <si>
    <t>CNE: 220kV Avise - Riddes [OPP] [CH], C: N-2 Pradella-Robbia + Filisur-Robbia</t>
  </si>
  <si>
    <t>CNE: 220kV Riddes - Valpelline [DIR] [CH], C: N-2 Pradella-Robbia + Filisur-Robbia</t>
  </si>
  <si>
    <t>CNE: 380kV Bulciago - Soazza [DIR] [CH], C: N-2 PRAD-ROBB + FILISUR-ROBBIA + CRA_PRADELLA_SILS</t>
  </si>
  <si>
    <t>CNE: 380kV Fiorano-Robbia [DIR][IT], C: N-1 PRADELLA-ROBBIA</t>
  </si>
  <si>
    <t>Outage</t>
  </si>
  <si>
    <t>Tense Situation</t>
  </si>
  <si>
    <t>CNE: 400 kV Divaca-Redipuglia, C: N-2 Robbia-Gorlago + Robbia-S.Fiorano, Global TTC reduction tirggered</t>
  </si>
  <si>
    <t>ID results</t>
  </si>
  <si>
    <t>TTRed_Transit</t>
  </si>
  <si>
    <t>Bilateral - MNII</t>
  </si>
  <si>
    <t>Bilateral - MIEC</t>
  </si>
  <si>
    <t>2025-09-01</t>
  </si>
  <si>
    <t>None</t>
  </si>
  <si>
    <t>Because of high redispatch the leftover intraday capacity was set to 0</t>
  </si>
  <si>
    <t>ATC blocked</t>
  </si>
  <si>
    <t>ID schedules</t>
  </si>
  <si>
    <t>2025-09-02</t>
  </si>
  <si>
    <t>N-2 Albertville-Grande Ile / [FR-FR] ALBERTVILLE-GRANDE ILE 3 [OPP] [FR]</t>
  </si>
  <si>
    <t>Bilateral - Test GRANDE ILE PIOSSASCO 1</t>
  </si>
  <si>
    <t>2025-09-03</t>
  </si>
  <si>
    <t>GSK Limitation</t>
  </si>
  <si>
    <t>Bilateral - Planned outage G.ILE-PIOSSASCO 1&amp;2</t>
  </si>
  <si>
    <t>2025-09-04</t>
  </si>
  <si>
    <t>Process fail during TSO validation phase</t>
  </si>
  <si>
    <t>2025-09-05</t>
  </si>
  <si>
    <t>2025-09-06</t>
  </si>
  <si>
    <t>Bilateral - Outage GRANDE ILE - PIOSSASCO 1&amp;2</t>
  </si>
  <si>
    <t>2025-09-07</t>
  </si>
  <si>
    <t>2025-09-08</t>
  </si>
  <si>
    <t>Bilateral - Outage HVDC GRANDE ILE - PIOSSASCO 1 and 2</t>
  </si>
  <si>
    <t>2025-09-09</t>
  </si>
  <si>
    <t>Bilateral - Outage - Planned Outage G.ILE PIOSSASCO 1 and 2</t>
  </si>
  <si>
    <t>2025-09-10</t>
  </si>
  <si>
    <t>Bilateral - Outage - N-2 Albertville-Rondissone</t>
  </si>
  <si>
    <t>2025-09-11</t>
  </si>
  <si>
    <t>Bilateral - Outage - Planned outage G.ILE PIOSSASCO 1 and 2</t>
  </si>
  <si>
    <t>2025-09-12</t>
  </si>
  <si>
    <t>Bilateral - Outage - RDCR FIL 1 &amp; 2</t>
  </si>
  <si>
    <t>N situation / [AT-AT] PST NAUDERS 2 NRPST22 [DIR]</t>
  </si>
  <si>
    <t>2025-09-13</t>
  </si>
  <si>
    <t>N-2 Albertville-Rondissone / [CH-IT] RIDDES-VALPELLINE [DIR] [CH]</t>
  </si>
  <si>
    <t>2025-09-14</t>
  </si>
  <si>
    <t>2025-09-15</t>
  </si>
  <si>
    <t>N-2 Robbia-Gorlago + Robbia-S.Fiorano / [CH-CH] SILS-SOAZZA [DIR]</t>
  </si>
  <si>
    <t>Bilateral - Outage - HVDC FIL 1 &amp; 2</t>
  </si>
  <si>
    <t>2025-09-16</t>
  </si>
  <si>
    <t>N-2 Albertville-Rondissone / [CH-IT] Riddes-Valpelline [DIR] [CH]</t>
  </si>
  <si>
    <t>2025-09-17</t>
  </si>
  <si>
    <t>Bilateral - Outage - GRANDE ILE - PIOSSASCO 1 and 2</t>
  </si>
  <si>
    <t>2025-09-18</t>
  </si>
  <si>
    <t>Bilateral - Outage - Outage G.ILE PIOSSASCO 1 and 2</t>
  </si>
  <si>
    <t>2025-09-19</t>
  </si>
  <si>
    <t>Bilateral - Outage - HVDC GRANDE ILE - PIOSSASCO 1 and 2</t>
  </si>
  <si>
    <t>Bilateral - N-2 Albertville-Rondissone / [FR-FR] ALBERTVILLE-GRANDE ILE 3 [OPP] [FR]</t>
  </si>
  <si>
    <t>2025-09-20</t>
  </si>
  <si>
    <t>2025-09-21</t>
  </si>
  <si>
    <t>2025-09-22</t>
  </si>
  <si>
    <t>N-1 Creys-Saint Vulbas 1 / [FR-FR] Creys-Saint Vulbas 2 [OPP] [FR]</t>
  </si>
  <si>
    <t>Reduction due to missing redispatch potential</t>
  </si>
  <si>
    <t>2025-09-23</t>
  </si>
  <si>
    <t>2025-09-24</t>
  </si>
  <si>
    <t>2025-09-25</t>
  </si>
  <si>
    <t>Bilateral - Outage - Retrait HVDC</t>
  </si>
  <si>
    <t>2025-09-26</t>
  </si>
  <si>
    <t>Bilateral - Outage - Retrait HVDC G.ILE-PIOSSASCO 1&amp;2</t>
  </si>
  <si>
    <t>Outage - Retrait HVDC G.ILE-PIOSSASCO 1&amp;2</t>
  </si>
  <si>
    <t>Bilateral - Outage - GENISSIAT S1.2</t>
  </si>
  <si>
    <t>Outage - GENISSIAT S1.2</t>
  </si>
  <si>
    <t>2025-09-27</t>
  </si>
  <si>
    <t>Bilateral - N-2 Robbia-Gorlago + Robbia-S.Fiorano / [CH-IT] SOAZZA-BULCIAGO [DIR] [CH]</t>
  </si>
  <si>
    <t>2025-09-28</t>
  </si>
  <si>
    <t>Bilateral - N-2 Pradella-Robbia + Filisur-Robbia / [CH-IT] SOAZZA-BULCIAGO [DIR] [CH]</t>
  </si>
  <si>
    <t>N-2 Pradella-Robbia + Filisur-Robbia / [CH-IT] SOAZZA-BULCIAGO [DIR] [CH]</t>
  </si>
  <si>
    <t>Bilateral - Outage - Outage - Retrait Barre 2.1 GENISSIAT</t>
  </si>
  <si>
    <t>2025-09-29</t>
  </si>
  <si>
    <t>Bilateral - N-2 Albertville-Rondissone / [CH-IT] RIDDES-AVISE [DIR][IT]</t>
  </si>
  <si>
    <t>2025-09-30</t>
  </si>
  <si>
    <t>N-2 Albertville-Rondissone / [CH-IT] ROBBIA-FIORANO [DIR] [CH]</t>
  </si>
  <si>
    <t>Bilateral - N-2 Albertville-Rondissone / [CH-IT] ROBBIA-FIORANO [DIR] [CH]</t>
  </si>
  <si>
    <t>N-2 Albertville-Rondissone / [CH-IT] RIDDES-AVISE [DIR][IT]</t>
  </si>
  <si>
    <t>2025-07-01</t>
  </si>
  <si>
    <t>2025-07-02</t>
  </si>
  <si>
    <t>Expected overloading on the following CNEC: CNE: 380kV Gorlago - Robbia [DIR][IT], C: N-2 Divaca-Redipuglia + Divaca-Padriciano</t>
  </si>
  <si>
    <t>2025-07-03</t>
  </si>
  <si>
    <t>2025-07-04</t>
  </si>
  <si>
    <t>2025-07-05</t>
  </si>
  <si>
    <t>2025-07-06</t>
  </si>
  <si>
    <t>2025-07-07</t>
  </si>
  <si>
    <t>2025-07-08</t>
  </si>
  <si>
    <t>2025-07-09</t>
  </si>
  <si>
    <t>2025-07-10</t>
  </si>
  <si>
    <t>2025-07-11</t>
  </si>
  <si>
    <t>2025-07-12</t>
  </si>
  <si>
    <t>2025-07-13</t>
  </si>
  <si>
    <t>2025-07-14</t>
  </si>
  <si>
    <t>2025-07-15</t>
  </si>
  <si>
    <t>2025-07-16</t>
  </si>
  <si>
    <t>2025-07-17</t>
  </si>
  <si>
    <t>2025-07-18</t>
  </si>
  <si>
    <t>Bilateral - Unplanned outage MERY VIELMOULIN 1</t>
  </si>
  <si>
    <t>2025-07-19</t>
  </si>
  <si>
    <t>Missing CNEC in CC: CNE: 380kV Lavorgo - Musignano [DIR] [CH], C: N-2 PRAD-ROBB + FILISUR-ROBBIA + CRA_PRADELLA_SILS</t>
  </si>
  <si>
    <t>2025-07-20</t>
  </si>
  <si>
    <t>2025-07-21</t>
  </si>
  <si>
    <t>2025-07-22</t>
  </si>
  <si>
    <t>Calculation Failed, reduction based on IDCF prognose</t>
  </si>
  <si>
    <t>2025-07-23</t>
  </si>
  <si>
    <t>2025-07-24</t>
  </si>
  <si>
    <t>Expected overloading on the following CNEC: CNE: 380kV Filisur - Robbia [DIR], C: N-2 Pradella-Robbia + Pradella-Sils</t>
  </si>
  <si>
    <t>2025-07-25</t>
  </si>
  <si>
    <t>2025-07-26</t>
  </si>
  <si>
    <t>2025-07-27</t>
  </si>
  <si>
    <t>2025-07-28</t>
  </si>
  <si>
    <t>Bilateral - Planned Outage CHAFFARD GRANDE ILE 2</t>
  </si>
  <si>
    <t>2025-07-29</t>
  </si>
  <si>
    <t>Expected overloading on the following CNEC: CNE: 380kV Filisur - Robbia [DIR], C: N-1 SOAZZA-BULCIAGO</t>
  </si>
  <si>
    <t>2025-07-30</t>
  </si>
  <si>
    <t>2025-07-31</t>
  </si>
  <si>
    <t>2025-08-01</t>
  </si>
  <si>
    <t>Bilateral - Process fail during TSO validation phase</t>
  </si>
  <si>
    <t>2025-08-02</t>
  </si>
  <si>
    <t>2025-08-03</t>
  </si>
  <si>
    <t>2025-08-04</t>
  </si>
  <si>
    <t>2025-08-05</t>
  </si>
  <si>
    <t>2025-08-06</t>
  </si>
  <si>
    <t>2025-08-07</t>
  </si>
  <si>
    <t>2025-08-08</t>
  </si>
  <si>
    <t>2025-08-09</t>
  </si>
  <si>
    <t>2025-08-10</t>
  </si>
  <si>
    <t>2025-08-11</t>
  </si>
  <si>
    <t>2025-08-12</t>
  </si>
  <si>
    <t>2025-08-13</t>
  </si>
  <si>
    <t>2025-08-14</t>
  </si>
  <si>
    <t>Tripping HVDC PISA 1 and 2</t>
  </si>
  <si>
    <t>2025-08-15</t>
  </si>
  <si>
    <t>2025-08-16</t>
  </si>
  <si>
    <t>2025-08-17</t>
  </si>
  <si>
    <t>2025-08-18</t>
  </si>
  <si>
    <t>Bilateral - Planned outage of Albertville-Rondissone 1&amp;2 and limitation on PISA 1</t>
  </si>
  <si>
    <t>2025-08-19</t>
  </si>
  <si>
    <t>2025-08-20</t>
  </si>
  <si>
    <t>2025-08-21</t>
  </si>
  <si>
    <t>2025-08-22</t>
  </si>
  <si>
    <t>2025-08-23</t>
  </si>
  <si>
    <t>2025-08-24</t>
  </si>
  <si>
    <t>2025-08-25</t>
  </si>
  <si>
    <t>2025-08-26</t>
  </si>
  <si>
    <t>2025-08-27</t>
  </si>
  <si>
    <t>2025-08-28</t>
  </si>
  <si>
    <t>2025-08-29</t>
  </si>
  <si>
    <t>2025-08-30</t>
  </si>
  <si>
    <t>2025-08-31</t>
  </si>
  <si>
    <t>ID 70% reduction results</t>
  </si>
  <si>
    <t>ID Validation reduction results</t>
  </si>
  <si>
    <t>NTC-Import</t>
  </si>
  <si>
    <t>NTC-Export</t>
  </si>
  <si>
    <t>AT-IT 
FR-IT</t>
  </si>
  <si>
    <t>IT-AT 
IT-FR</t>
  </si>
  <si>
    <t>MNII
MIEC</t>
  </si>
  <si>
    <t>-3005</t>
  </si>
  <si>
    <t>-2950</t>
  </si>
  <si>
    <t>-2904</t>
  </si>
  <si>
    <t>-4150</t>
  </si>
  <si>
    <t>-2267</t>
  </si>
  <si>
    <t>-2294</t>
  </si>
  <si>
    <t>-1648</t>
  </si>
  <si>
    <t>Redispatch</t>
  </si>
  <si>
    <t>Missing CNEC in CC</t>
  </si>
  <si>
    <t>Process Fail</t>
  </si>
  <si>
    <t>ATC Blocked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</si>
</sst>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[$]dd/mm/yy;@" x16r2:formatCode16="[$-en-DE,1]dd/mm/yy;@"/>
    <numFmt numFmtId="166" formatCode="yyyy\-mm\-dd;@"/>
  </numFmts>
  <fonts count="3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Arial Nova"/>
      <family val="2"/>
    </font>
    <font>
      <sz val="10"/>
      <color theme="1"/>
      <name val="Arial Nova"/>
      <family val="2"/>
    </font>
    <font>
      <b/>
      <sz val="10"/>
      <color theme="0"/>
      <name val="Arial Nova"/>
      <family val="2"/>
    </font>
    <font>
      <sz val="11"/>
      <color theme="1"/>
      <name val="Arial Nova"/>
      <family val="2"/>
    </font>
    <font>
      <b/>
      <sz val="24"/>
      <color rgb="FF7030A0"/>
      <name val="Arial Nova"/>
      <family val="2"/>
    </font>
    <font>
      <sz val="11"/>
      <color theme="1"/>
      <name val="Calibri"/>
      <family val="2"/>
      <scheme val="minor"/>
    </font>
    <font>
      <b/>
      <sz val="8"/>
      <color theme="1"/>
      <name val="Arial Nova"/>
      <family val="2"/>
    </font>
    <font>
      <sz val="8"/>
      <color theme="1"/>
      <name val="Arial Nova"/>
      <family val="2"/>
    </font>
    <font>
      <sz val="8"/>
      <color theme="1"/>
      <name val="Calibri"/>
      <family val="2"/>
      <scheme val="minor"/>
    </font>
    <font>
      <b/>
      <sz val="8"/>
      <color theme="0"/>
      <name val="Arial Nova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b/>
      <sz val="8"/>
      <color rgb="FF7030A0"/>
      <name val="Arial Nova"/>
      <family val="2"/>
    </font>
    <font>
      <b/>
      <sz val="8"/>
      <color theme="0" tint="-0.499984740745262"/>
      <name val="Arial Nova"/>
      <family val="2"/>
    </font>
    <font>
      <sz val="11"/>
      <color rgb="FFFF0000"/>
      <name val="Calibri"/>
      <family val="2"/>
      <scheme val="minor"/>
    </font>
    <font>
      <b/>
      <sz val="10"/>
      <color rgb="FF000000"/>
      <name val="Arial Nova"/>
      <family val="2"/>
      <charset val="1"/>
    </font>
    <font>
      <b/>
      <sz val="11"/>
      <color theme="0"/>
      <name val="Calibri"/>
      <family val="2"/>
      <scheme val="minor"/>
    </font>
    <font>
      <b/>
      <sz val="24"/>
      <color theme="3" tint="-0.249977111117893"/>
      <name val="Arial Nova"/>
      <family val="2"/>
    </font>
    <font>
      <b/>
      <sz val="11"/>
      <color theme="0"/>
      <name val="Calibri"/>
      <family val="2"/>
    </font>
    <font>
      <b/>
      <sz val="24"/>
      <color theme="4" tint="-0.499984740745262"/>
      <name val="Arial Nova"/>
      <family val="2"/>
    </font>
    <font>
      <sz val="8"/>
      <color rgb="FF000000"/>
      <name val="Arial Nova"/>
      <family val="2"/>
    </font>
    <font>
      <b/>
      <sz val="8"/>
      <color rgb="FFFFFFFF"/>
      <name val="Arial Nova"/>
      <family val="2"/>
    </font>
    <font>
      <b/>
      <sz val="8"/>
      <color rgb="FF000000"/>
      <name val="Arial Nova"/>
      <family val="2"/>
    </font>
    <font>
      <sz val="8"/>
      <color rgb="FF000000"/>
      <name val="Calibri"/>
      <family val="2"/>
    </font>
    <font>
      <sz val="10"/>
      <name val="Arial Nova"/>
      <family val="2"/>
    </font>
    <font>
      <sz val="8"/>
      <color theme="1"/>
      <name val="Arial Nova"/>
    </font>
    <font>
      <sz val="8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ECDFF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CDFF5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rgb="FF000000"/>
      </patternFill>
    </fill>
    <fill>
      <patternFill patternType="solid">
        <fgColor rgb="FF203764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279">
    <xf numFmtId="0" fontId="0" fillId="0" borderId="0" xfId="0"/>
    <xf numFmtId="49" fontId="0" fillId="0" borderId="0" xfId="0" applyNumberFormat="1"/>
    <xf numFmtId="0" fontId="6" fillId="0" borderId="0" xfId="0" applyFont="1"/>
    <xf numFmtId="4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3" fillId="2" borderId="5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0" fillId="0" borderId="5" xfId="0" applyBorder="1"/>
    <xf numFmtId="0" fontId="0" fillId="0" borderId="7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3" fillId="2" borderId="2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49" fontId="3" fillId="2" borderId="3" xfId="0" applyNumberFormat="1" applyFont="1" applyFill="1" applyBorder="1" applyAlignment="1">
      <alignment horizontal="center"/>
    </xf>
    <xf numFmtId="0" fontId="0" fillId="0" borderId="2" xfId="0" applyBorder="1"/>
    <xf numFmtId="0" fontId="0" fillId="0" borderId="4" xfId="0" applyBorder="1"/>
    <xf numFmtId="49" fontId="3" fillId="2" borderId="10" xfId="0" applyNumberFormat="1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0" fillId="0" borderId="3" xfId="0" applyBorder="1"/>
    <xf numFmtId="0" fontId="0" fillId="0" borderId="10" xfId="0" applyBorder="1"/>
    <xf numFmtId="0" fontId="0" fillId="0" borderId="13" xfId="0" applyBorder="1"/>
    <xf numFmtId="0" fontId="0" fillId="0" borderId="14" xfId="0" applyBorder="1"/>
    <xf numFmtId="0" fontId="12" fillId="4" borderId="2" xfId="0" applyFont="1" applyFill="1" applyBorder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49" fontId="9" fillId="5" borderId="3" xfId="0" applyNumberFormat="1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 wrapText="1"/>
    </xf>
    <xf numFmtId="49" fontId="9" fillId="5" borderId="10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49" fontId="9" fillId="5" borderId="4" xfId="0" applyNumberFormat="1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 wrapText="1"/>
    </xf>
    <xf numFmtId="0" fontId="4" fillId="0" borderId="0" xfId="0" applyFont="1"/>
    <xf numFmtId="0" fontId="12" fillId="4" borderId="4" xfId="0" applyFont="1" applyFill="1" applyBorder="1" applyAlignment="1">
      <alignment horizontal="center" vertical="center"/>
    </xf>
    <xf numFmtId="49" fontId="9" fillId="5" borderId="2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5" fillId="0" borderId="0" xfId="0" applyFont="1"/>
    <xf numFmtId="0" fontId="2" fillId="3" borderId="2" xfId="0" applyFont="1" applyFill="1" applyBorder="1"/>
    <xf numFmtId="49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9" fillId="6" borderId="5" xfId="0" applyFont="1" applyFill="1" applyBorder="1" applyAlignment="1">
      <alignment horizontal="center"/>
    </xf>
    <xf numFmtId="0" fontId="19" fillId="6" borderId="0" xfId="0" applyFont="1" applyFill="1" applyAlignment="1">
      <alignment horizontal="center"/>
    </xf>
    <xf numFmtId="0" fontId="10" fillId="0" borderId="10" xfId="1" applyNumberFormat="1" applyFont="1" applyBorder="1" applyAlignment="1">
      <alignment horizontal="center" vertical="center"/>
    </xf>
    <xf numFmtId="0" fontId="0" fillId="7" borderId="0" xfId="0" applyFill="1"/>
    <xf numFmtId="0" fontId="12" fillId="4" borderId="2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49" fontId="1" fillId="0" borderId="0" xfId="0" applyNumberFormat="1" applyFont="1"/>
    <xf numFmtId="49" fontId="18" fillId="0" borderId="0" xfId="0" applyNumberFormat="1" applyFont="1"/>
    <xf numFmtId="0" fontId="12" fillId="4" borderId="2" xfId="0" applyFont="1" applyFill="1" applyBorder="1" applyAlignment="1">
      <alignment vertical="center"/>
    </xf>
    <xf numFmtId="0" fontId="12" fillId="4" borderId="3" xfId="0" applyFont="1" applyFill="1" applyBorder="1" applyAlignment="1">
      <alignment vertical="center"/>
    </xf>
    <xf numFmtId="0" fontId="12" fillId="4" borderId="4" xfId="0" applyFont="1" applyFill="1" applyBorder="1" applyAlignment="1">
      <alignment vertical="center"/>
    </xf>
    <xf numFmtId="1" fontId="0" fillId="0" borderId="0" xfId="0" applyNumberFormat="1"/>
    <xf numFmtId="0" fontId="14" fillId="0" borderId="4" xfId="0" applyFont="1" applyBorder="1"/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10" xfId="0" applyFont="1" applyFill="1" applyBorder="1" applyAlignment="1">
      <alignment horizontal="center"/>
    </xf>
    <xf numFmtId="0" fontId="14" fillId="0" borderId="6" xfId="0" applyFont="1" applyBorder="1"/>
    <xf numFmtId="1" fontId="0" fillId="0" borderId="3" xfId="0" applyNumberFormat="1" applyBorder="1"/>
    <xf numFmtId="1" fontId="0" fillId="0" borderId="8" xfId="0" applyNumberFormat="1" applyBorder="1"/>
    <xf numFmtId="0" fontId="10" fillId="0" borderId="1" xfId="1" applyNumberFormat="1" applyFont="1" applyBorder="1" applyAlignment="1">
      <alignment horizontal="center" vertical="center"/>
    </xf>
    <xf numFmtId="9" fontId="10" fillId="0" borderId="10" xfId="2" applyFont="1" applyBorder="1" applyAlignment="1">
      <alignment horizontal="center" vertical="center"/>
    </xf>
    <xf numFmtId="9" fontId="10" fillId="0" borderId="1" xfId="2" applyFont="1" applyBorder="1" applyAlignment="1">
      <alignment horizontal="center" vertical="center"/>
    </xf>
    <xf numFmtId="0" fontId="4" fillId="0" borderId="4" xfId="0" applyFont="1" applyBorder="1"/>
    <xf numFmtId="0" fontId="4" fillId="0" borderId="6" xfId="0" applyFont="1" applyBorder="1"/>
    <xf numFmtId="0" fontId="4" fillId="0" borderId="9" xfId="0" applyFont="1" applyBorder="1"/>
    <xf numFmtId="1" fontId="0" fillId="0" borderId="4" xfId="0" applyNumberFormat="1" applyBorder="1"/>
    <xf numFmtId="1" fontId="0" fillId="0" borderId="6" xfId="0" applyNumberFormat="1" applyBorder="1"/>
    <xf numFmtId="1" fontId="0" fillId="0" borderId="9" xfId="0" applyNumberFormat="1" applyBorder="1"/>
    <xf numFmtId="0" fontId="22" fillId="9" borderId="4" xfId="0" applyFont="1" applyFill="1" applyBorder="1"/>
    <xf numFmtId="0" fontId="22" fillId="9" borderId="0" xfId="0" applyFont="1" applyFill="1"/>
    <xf numFmtId="0" fontId="22" fillId="9" borderId="6" xfId="0" applyFont="1" applyFill="1" applyBorder="1"/>
    <xf numFmtId="0" fontId="9" fillId="5" borderId="5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0" fontId="9" fillId="5" borderId="6" xfId="0" applyFont="1" applyFill="1" applyBorder="1" applyAlignment="1">
      <alignment horizontal="center" vertical="center"/>
    </xf>
    <xf numFmtId="0" fontId="9" fillId="5" borderId="14" xfId="0" applyFont="1" applyFill="1" applyBorder="1" applyAlignment="1">
      <alignment horizontal="center" vertical="center"/>
    </xf>
    <xf numFmtId="9" fontId="0" fillId="0" borderId="0" xfId="2" applyFont="1"/>
    <xf numFmtId="0" fontId="24" fillId="0" borderId="0" xfId="0" applyFont="1" applyAlignment="1">
      <alignment horizontal="center"/>
    </xf>
    <xf numFmtId="0" fontId="25" fillId="10" borderId="2" xfId="0" applyFont="1" applyFill="1" applyBorder="1" applyAlignment="1">
      <alignment horizontal="center"/>
    </xf>
    <xf numFmtId="0" fontId="25" fillId="0" borderId="0" xfId="0" applyFont="1" applyAlignment="1">
      <alignment horizontal="center"/>
    </xf>
    <xf numFmtId="49" fontId="26" fillId="11" borderId="10" xfId="0" applyNumberFormat="1" applyFont="1" applyFill="1" applyBorder="1" applyAlignment="1">
      <alignment horizontal="center" vertical="center"/>
    </xf>
    <xf numFmtId="49" fontId="26" fillId="11" borderId="4" xfId="0" applyNumberFormat="1" applyFont="1" applyFill="1" applyBorder="1" applyAlignment="1">
      <alignment horizontal="center" vertical="center"/>
    </xf>
    <xf numFmtId="0" fontId="26" fillId="11" borderId="10" xfId="0" applyFont="1" applyFill="1" applyBorder="1" applyAlignment="1">
      <alignment horizontal="center" vertical="center"/>
    </xf>
    <xf numFmtId="0" fontId="26" fillId="11" borderId="2" xfId="0" applyFont="1" applyFill="1" applyBorder="1" applyAlignment="1">
      <alignment horizontal="center" vertical="center"/>
    </xf>
    <xf numFmtId="0" fontId="26" fillId="11" borderId="4" xfId="0" applyFont="1" applyFill="1" applyBorder="1" applyAlignment="1">
      <alignment horizontal="center" vertical="center"/>
    </xf>
    <xf numFmtId="0" fontId="26" fillId="11" borderId="10" xfId="0" applyFont="1" applyFill="1" applyBorder="1" applyAlignment="1">
      <alignment horizontal="center" vertical="center" wrapText="1"/>
    </xf>
    <xf numFmtId="0" fontId="26" fillId="11" borderId="4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5" fillId="10" borderId="2" xfId="0" applyFont="1" applyFill="1" applyBorder="1" applyAlignment="1">
      <alignment vertical="center"/>
    </xf>
    <xf numFmtId="0" fontId="25" fillId="10" borderId="4" xfId="0" applyFont="1" applyFill="1" applyBorder="1" applyAlignment="1">
      <alignment vertical="center"/>
    </xf>
    <xf numFmtId="49" fontId="26" fillId="11" borderId="2" xfId="0" applyNumberFormat="1" applyFont="1" applyFill="1" applyBorder="1" applyAlignment="1">
      <alignment horizontal="center" vertical="center"/>
    </xf>
    <xf numFmtId="49" fontId="26" fillId="11" borderId="3" xfId="0" applyNumberFormat="1" applyFont="1" applyFill="1" applyBorder="1" applyAlignment="1">
      <alignment horizontal="center" vertical="center"/>
    </xf>
    <xf numFmtId="0" fontId="26" fillId="11" borderId="5" xfId="0" applyFont="1" applyFill="1" applyBorder="1" applyAlignment="1">
      <alignment horizontal="center" vertical="center"/>
    </xf>
    <xf numFmtId="0" fontId="26" fillId="11" borderId="0" xfId="0" applyFont="1" applyFill="1" applyAlignment="1">
      <alignment horizontal="center" vertical="center"/>
    </xf>
    <xf numFmtId="0" fontId="26" fillId="11" borderId="6" xfId="0" applyFont="1" applyFill="1" applyBorder="1" applyAlignment="1">
      <alignment horizontal="center" vertical="center"/>
    </xf>
    <xf numFmtId="0" fontId="26" fillId="11" borderId="5" xfId="0" applyFont="1" applyFill="1" applyBorder="1" applyAlignment="1">
      <alignment horizontal="center" vertical="center" wrapText="1"/>
    </xf>
    <xf numFmtId="0" fontId="26" fillId="11" borderId="6" xfId="0" applyFont="1" applyFill="1" applyBorder="1" applyAlignment="1">
      <alignment horizontal="center" vertical="center" wrapText="1"/>
    </xf>
    <xf numFmtId="0" fontId="26" fillId="11" borderId="0" xfId="0" applyFont="1" applyFill="1" applyAlignment="1">
      <alignment horizontal="center" vertical="center" wrapText="1"/>
    </xf>
    <xf numFmtId="0" fontId="26" fillId="11" borderId="6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center"/>
    </xf>
    <xf numFmtId="0" fontId="4" fillId="0" borderId="0" xfId="0" applyFont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5" xfId="0" applyFont="1" applyBorder="1"/>
    <xf numFmtId="0" fontId="4" fillId="0" borderId="3" xfId="0" applyFont="1" applyBorder="1"/>
    <xf numFmtId="0" fontId="4" fillId="0" borderId="2" xfId="0" applyFont="1" applyBorder="1"/>
    <xf numFmtId="0" fontId="4" fillId="0" borderId="0" xfId="0" applyFont="1" applyAlignment="1">
      <alignment horizontal="right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49" fontId="4" fillId="0" borderId="9" xfId="0" applyNumberFormat="1" applyFont="1" applyBorder="1" applyAlignment="1">
      <alignment horizontal="center"/>
    </xf>
    <xf numFmtId="0" fontId="4" fillId="0" borderId="8" xfId="0" applyFont="1" applyBorder="1"/>
    <xf numFmtId="0" fontId="4" fillId="0" borderId="7" xfId="0" applyFont="1" applyBorder="1"/>
    <xf numFmtId="49" fontId="4" fillId="0" borderId="2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5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4" fillId="0" borderId="6" xfId="0" applyFont="1" applyBorder="1" applyAlignment="1">
      <alignment horizontal="left"/>
    </xf>
    <xf numFmtId="0" fontId="4" fillId="12" borderId="3" xfId="0" applyFont="1" applyFill="1" applyBorder="1"/>
    <xf numFmtId="0" fontId="4" fillId="12" borderId="4" xfId="0" applyFont="1" applyFill="1" applyBorder="1"/>
    <xf numFmtId="0" fontId="4" fillId="12" borderId="0" xfId="0" applyFont="1" applyFill="1"/>
    <xf numFmtId="0" fontId="4" fillId="12" borderId="6" xfId="0" applyFont="1" applyFill="1" applyBorder="1"/>
    <xf numFmtId="0" fontId="15" fillId="0" borderId="5" xfId="0" applyFont="1" applyBorder="1"/>
    <xf numFmtId="0" fontId="15" fillId="0" borderId="6" xfId="0" applyFont="1" applyBorder="1"/>
    <xf numFmtId="165" fontId="4" fillId="0" borderId="5" xfId="0" applyNumberFormat="1" applyFont="1" applyBorder="1" applyAlignment="1">
      <alignment horizontal="center"/>
    </xf>
    <xf numFmtId="0" fontId="4" fillId="0" borderId="6" xfId="0" applyFont="1" applyBorder="1" applyAlignment="1">
      <alignment horizontal="right"/>
    </xf>
    <xf numFmtId="0" fontId="4" fillId="0" borderId="5" xfId="0" applyFont="1" applyBorder="1" applyAlignment="1">
      <alignment horizontal="right"/>
    </xf>
    <xf numFmtId="0" fontId="4" fillId="0" borderId="3" xfId="0" applyFont="1" applyBorder="1" applyAlignment="1">
      <alignment horizontal="right"/>
    </xf>
    <xf numFmtId="0" fontId="0" fillId="0" borderId="14" xfId="0" applyBorder="1" applyAlignment="1">
      <alignment horizontal="right"/>
    </xf>
    <xf numFmtId="0" fontId="0" fillId="0" borderId="14" xfId="0" applyBorder="1" applyAlignment="1">
      <alignment horizontal="left"/>
    </xf>
    <xf numFmtId="165" fontId="4" fillId="0" borderId="7" xfId="0" applyNumberFormat="1" applyFont="1" applyBorder="1" applyAlignment="1">
      <alignment horizontal="center"/>
    </xf>
    <xf numFmtId="0" fontId="4" fillId="0" borderId="8" xfId="0" applyFont="1" applyBorder="1" applyAlignment="1">
      <alignment horizontal="right"/>
    </xf>
    <xf numFmtId="0" fontId="4" fillId="0" borderId="9" xfId="0" applyFont="1" applyBorder="1" applyAlignment="1">
      <alignment horizontal="right"/>
    </xf>
    <xf numFmtId="0" fontId="4" fillId="0" borderId="7" xfId="0" applyFont="1" applyBorder="1" applyAlignment="1">
      <alignment horizontal="right"/>
    </xf>
    <xf numFmtId="0" fontId="0" fillId="0" borderId="13" xfId="0" applyBorder="1" applyAlignment="1">
      <alignment horizontal="right"/>
    </xf>
    <xf numFmtId="165" fontId="4" fillId="0" borderId="2" xfId="0" applyNumberFormat="1" applyFont="1" applyBorder="1" applyAlignment="1">
      <alignment horizontal="center"/>
    </xf>
    <xf numFmtId="0" fontId="4" fillId="0" borderId="4" xfId="0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4" fillId="0" borderId="3" xfId="0" applyFont="1" applyBorder="1" applyAlignment="1">
      <alignment horizontal="left"/>
    </xf>
    <xf numFmtId="0" fontId="0" fillId="0" borderId="10" xfId="0" applyBorder="1" applyAlignment="1">
      <alignment horizontal="right"/>
    </xf>
    <xf numFmtId="0" fontId="4" fillId="0" borderId="8" xfId="0" applyFont="1" applyBorder="1" applyAlignment="1">
      <alignment horizontal="left"/>
    </xf>
    <xf numFmtId="0" fontId="28" fillId="0" borderId="4" xfId="0" applyFont="1" applyBorder="1"/>
    <xf numFmtId="0" fontId="28" fillId="0" borderId="6" xfId="0" applyFont="1" applyBorder="1"/>
    <xf numFmtId="0" fontId="28" fillId="0" borderId="9" xfId="0" applyFont="1" applyBorder="1"/>
    <xf numFmtId="166" fontId="4" fillId="0" borderId="2" xfId="0" applyNumberFormat="1" applyFont="1" applyBorder="1" applyAlignment="1">
      <alignment horizontal="center"/>
    </xf>
    <xf numFmtId="166" fontId="4" fillId="0" borderId="5" xfId="0" applyNumberFormat="1" applyFont="1" applyBorder="1" applyAlignment="1">
      <alignment horizontal="center"/>
    </xf>
    <xf numFmtId="166" fontId="4" fillId="0" borderId="7" xfId="0" applyNumberFormat="1" applyFont="1" applyBorder="1" applyAlignment="1">
      <alignment horizontal="center"/>
    </xf>
    <xf numFmtId="166" fontId="4" fillId="13" borderId="5" xfId="0" applyNumberFormat="1" applyFont="1" applyFill="1" applyBorder="1" applyAlignment="1">
      <alignment horizontal="center"/>
    </xf>
    <xf numFmtId="0" fontId="4" fillId="13" borderId="0" xfId="0" applyFont="1" applyFill="1" applyAlignment="1">
      <alignment horizontal="center"/>
    </xf>
    <xf numFmtId="49" fontId="4" fillId="13" borderId="6" xfId="0" applyNumberFormat="1" applyFont="1" applyFill="1" applyBorder="1" applyAlignment="1">
      <alignment horizontal="center"/>
    </xf>
    <xf numFmtId="0" fontId="4" fillId="13" borderId="0" xfId="0" applyFont="1" applyFill="1" applyAlignment="1">
      <alignment horizontal="right"/>
    </xf>
    <xf numFmtId="0" fontId="4" fillId="13" borderId="6" xfId="0" applyFont="1" applyFill="1" applyBorder="1" applyAlignment="1">
      <alignment horizontal="right"/>
    </xf>
    <xf numFmtId="0" fontId="4" fillId="13" borderId="5" xfId="0" applyFont="1" applyFill="1" applyBorder="1" applyAlignment="1">
      <alignment horizontal="right"/>
    </xf>
    <xf numFmtId="0" fontId="4" fillId="13" borderId="5" xfId="0" applyFont="1" applyFill="1" applyBorder="1"/>
    <xf numFmtId="0" fontId="4" fillId="13" borderId="0" xfId="0" applyFont="1" applyFill="1"/>
    <xf numFmtId="0" fontId="4" fillId="13" borderId="6" xfId="0" applyFont="1" applyFill="1" applyBorder="1"/>
    <xf numFmtId="0" fontId="0" fillId="13" borderId="14" xfId="0" applyFill="1" applyBorder="1"/>
    <xf numFmtId="0" fontId="4" fillId="13" borderId="0" xfId="0" applyFont="1" applyFill="1" applyAlignment="1">
      <alignment horizontal="left"/>
    </xf>
    <xf numFmtId="49" fontId="10" fillId="0" borderId="10" xfId="0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49" fontId="29" fillId="0" borderId="2" xfId="0" applyNumberFormat="1" applyFont="1" applyBorder="1" applyAlignment="1">
      <alignment horizontal="center" vertical="center"/>
    </xf>
    <xf numFmtId="49" fontId="29" fillId="0" borderId="3" xfId="0" applyNumberFormat="1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9" fontId="10" fillId="0" borderId="14" xfId="2" applyFont="1" applyBorder="1" applyAlignment="1">
      <alignment horizontal="center" vertical="center"/>
    </xf>
    <xf numFmtId="49" fontId="10" fillId="0" borderId="14" xfId="0" applyNumberFormat="1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49" fontId="29" fillId="0" borderId="5" xfId="0" applyNumberFormat="1" applyFont="1" applyBorder="1" applyAlignment="1">
      <alignment horizontal="center" vertical="center"/>
    </xf>
    <xf numFmtId="49" fontId="29" fillId="0" borderId="0" xfId="0" applyNumberFormat="1" applyFont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10" fillId="0" borderId="14" xfId="1" applyNumberFormat="1" applyFont="1" applyBorder="1" applyAlignment="1">
      <alignment horizontal="center" vertical="center"/>
    </xf>
    <xf numFmtId="49" fontId="29" fillId="0" borderId="0" xfId="0" applyNumberFormat="1" applyFont="1" applyAlignment="1">
      <alignment horizontal="right" vertical="center"/>
    </xf>
    <xf numFmtId="0" fontId="29" fillId="0" borderId="0" xfId="0" applyFont="1" applyAlignment="1">
      <alignment horizontal="center" vertical="center"/>
    </xf>
    <xf numFmtId="10" fontId="10" fillId="0" borderId="14" xfId="2" applyNumberFormat="1" applyFont="1" applyBorder="1" applyAlignment="1">
      <alignment horizontal="center" vertical="center"/>
    </xf>
    <xf numFmtId="0" fontId="29" fillId="0" borderId="0" xfId="0" applyFont="1"/>
    <xf numFmtId="0" fontId="29" fillId="0" borderId="14" xfId="0" applyFont="1" applyBorder="1"/>
    <xf numFmtId="0" fontId="29" fillId="0" borderId="14" xfId="0" applyFont="1" applyBorder="1" applyAlignment="1">
      <alignment horizontal="center"/>
    </xf>
    <xf numFmtId="0" fontId="29" fillId="0" borderId="5" xfId="0" applyFont="1" applyBorder="1"/>
    <xf numFmtId="0" fontId="29" fillId="0" borderId="6" xfId="0" applyFont="1" applyBorder="1"/>
    <xf numFmtId="0" fontId="29" fillId="0" borderId="0" xfId="0" applyFont="1" applyAlignment="1">
      <alignment horizontal="center"/>
    </xf>
    <xf numFmtId="10" fontId="29" fillId="0" borderId="14" xfId="2" applyNumberFormat="1" applyFont="1" applyBorder="1" applyAlignment="1">
      <alignment horizontal="center"/>
    </xf>
    <xf numFmtId="9" fontId="29" fillId="0" borderId="14" xfId="2" applyFont="1" applyBorder="1" applyAlignment="1">
      <alignment horizontal="center"/>
    </xf>
    <xf numFmtId="0" fontId="29" fillId="0" borderId="13" xfId="0" applyFont="1" applyBorder="1" applyAlignment="1">
      <alignment horizontal="center"/>
    </xf>
    <xf numFmtId="0" fontId="29" fillId="0" borderId="7" xfId="0" applyFont="1" applyBorder="1"/>
    <xf numFmtId="0" fontId="29" fillId="0" borderId="8" xfId="0" applyFont="1" applyBorder="1"/>
    <xf numFmtId="0" fontId="29" fillId="0" borderId="9" xfId="0" applyFont="1" applyBorder="1"/>
    <xf numFmtId="0" fontId="29" fillId="0" borderId="8" xfId="0" applyFont="1" applyBorder="1" applyAlignment="1">
      <alignment horizontal="center"/>
    </xf>
    <xf numFmtId="0" fontId="29" fillId="0" borderId="13" xfId="0" applyFont="1" applyBorder="1"/>
    <xf numFmtId="10" fontId="29" fillId="0" borderId="13" xfId="2" applyNumberFormat="1" applyFont="1" applyBorder="1" applyAlignment="1">
      <alignment horizontal="center"/>
    </xf>
    <xf numFmtId="49" fontId="10" fillId="0" borderId="5" xfId="0" applyNumberFormat="1" applyFont="1" applyBorder="1" applyAlignment="1">
      <alignment horizontal="center" vertical="center"/>
    </xf>
    <xf numFmtId="49" fontId="10" fillId="0" borderId="6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0" fillId="0" borderId="6" xfId="0" applyFont="1" applyBorder="1" applyAlignment="1">
      <alignment vertical="center" wrapText="1"/>
    </xf>
    <xf numFmtId="0" fontId="10" fillId="0" borderId="6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6" xfId="0" applyFont="1" applyBorder="1" applyAlignment="1">
      <alignment horizontal="left" wrapText="1"/>
    </xf>
    <xf numFmtId="0" fontId="10" fillId="0" borderId="6" xfId="0" applyFont="1" applyBorder="1" applyAlignment="1">
      <alignment horizontal="center" wrapText="1"/>
    </xf>
    <xf numFmtId="0" fontId="10" fillId="0" borderId="6" xfId="0" applyFont="1" applyBorder="1" applyAlignment="1">
      <alignment wrapText="1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left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vertical="center" wrapText="1"/>
    </xf>
    <xf numFmtId="0" fontId="11" fillId="0" borderId="6" xfId="0" applyFont="1" applyBorder="1" applyAlignment="1">
      <alignment horizontal="left" vertical="center" wrapText="1"/>
    </xf>
    <xf numFmtId="166" fontId="11" fillId="0" borderId="5" xfId="0" applyNumberFormat="1" applyFont="1" applyBorder="1" applyAlignment="1">
      <alignment horizontal="center" vertical="center"/>
    </xf>
    <xf numFmtId="0" fontId="11" fillId="0" borderId="6" xfId="0" applyFont="1" applyBorder="1" applyAlignment="1">
      <alignment horizontal="left" vertical="center"/>
    </xf>
    <xf numFmtId="0" fontId="11" fillId="14" borderId="5" xfId="0" applyFont="1" applyFill="1" applyBorder="1" applyAlignment="1">
      <alignment horizontal="center" vertical="center"/>
    </xf>
    <xf numFmtId="0" fontId="11" fillId="14" borderId="0" xfId="0" applyFont="1" applyFill="1" applyAlignment="1">
      <alignment horizontal="center" vertical="center"/>
    </xf>
    <xf numFmtId="0" fontId="11" fillId="14" borderId="6" xfId="0" applyFont="1" applyFill="1" applyBorder="1" applyAlignment="1">
      <alignment horizontal="center" vertical="center"/>
    </xf>
    <xf numFmtId="0" fontId="11" fillId="14" borderId="5" xfId="0" applyFont="1" applyFill="1" applyBorder="1" applyAlignment="1">
      <alignment horizontal="center" vertical="center" wrapText="1"/>
    </xf>
    <xf numFmtId="0" fontId="11" fillId="14" borderId="6" xfId="0" applyFont="1" applyFill="1" applyBorder="1" applyAlignment="1">
      <alignment horizontal="center" vertical="center" wrapText="1"/>
    </xf>
    <xf numFmtId="0" fontId="11" fillId="14" borderId="6" xfId="0" applyFont="1" applyFill="1" applyBorder="1" applyAlignment="1">
      <alignment vertical="center" wrapText="1"/>
    </xf>
    <xf numFmtId="0" fontId="11" fillId="14" borderId="6" xfId="0" applyFont="1" applyFill="1" applyBorder="1" applyAlignment="1">
      <alignment horizontal="left" vertical="center"/>
    </xf>
    <xf numFmtId="0" fontId="30" fillId="0" borderId="6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7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49" fontId="0" fillId="0" borderId="0" xfId="0" applyNumberFormat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12" fillId="4" borderId="2" xfId="0" applyFont="1" applyFill="1" applyBorder="1" applyAlignment="1">
      <alignment horizontal="center"/>
    </xf>
    <xf numFmtId="0" fontId="12" fillId="4" borderId="3" xfId="0" applyFont="1" applyFill="1" applyBorder="1" applyAlignment="1">
      <alignment horizontal="center"/>
    </xf>
    <xf numFmtId="0" fontId="12" fillId="4" borderId="8" xfId="0" applyFont="1" applyFill="1" applyBorder="1" applyAlignment="1">
      <alignment horizontal="center"/>
    </xf>
    <xf numFmtId="0" fontId="12" fillId="4" borderId="9" xfId="0" applyFont="1" applyFill="1" applyBorder="1" applyAlignment="1">
      <alignment horizontal="center"/>
    </xf>
    <xf numFmtId="0" fontId="12" fillId="4" borderId="11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20" fillId="4" borderId="2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10" borderId="8" xfId="0" applyFont="1" applyFill="1" applyBorder="1" applyAlignment="1">
      <alignment horizontal="center"/>
    </xf>
    <xf numFmtId="0" fontId="25" fillId="10" borderId="9" xfId="0" applyFont="1" applyFill="1" applyBorder="1" applyAlignment="1">
      <alignment horizontal="center"/>
    </xf>
    <xf numFmtId="0" fontId="25" fillId="10" borderId="2" xfId="0" applyFont="1" applyFill="1" applyBorder="1" applyAlignment="1">
      <alignment horizontal="center"/>
    </xf>
    <xf numFmtId="0" fontId="25" fillId="10" borderId="3" xfId="0" applyFont="1" applyFill="1" applyBorder="1" applyAlignment="1">
      <alignment horizontal="center"/>
    </xf>
    <xf numFmtId="0" fontId="25" fillId="10" borderId="2" xfId="0" applyFont="1" applyFill="1" applyBorder="1" applyAlignment="1">
      <alignment horizontal="center" vertical="center" wrapText="1"/>
    </xf>
    <xf numFmtId="0" fontId="25" fillId="10" borderId="3" xfId="0" applyFont="1" applyFill="1" applyBorder="1" applyAlignment="1">
      <alignment horizontal="center" vertical="center" wrapText="1"/>
    </xf>
    <xf numFmtId="0" fontId="25" fillId="10" borderId="4" xfId="0" applyFont="1" applyFill="1" applyBorder="1" applyAlignment="1">
      <alignment horizontal="center" vertical="center" wrapText="1"/>
    </xf>
    <xf numFmtId="0" fontId="25" fillId="10" borderId="2" xfId="0" applyFont="1" applyFill="1" applyBorder="1" applyAlignment="1">
      <alignment horizontal="center" vertical="center"/>
    </xf>
    <xf numFmtId="0" fontId="25" fillId="10" borderId="3" xfId="0" applyFont="1" applyFill="1" applyBorder="1" applyAlignment="1">
      <alignment horizontal="center" vertical="center"/>
    </xf>
    <xf numFmtId="0" fontId="25" fillId="10" borderId="4" xfId="0" applyFont="1" applyFill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AFAF"/>
      <color rgb="FFE4D2F2"/>
      <color rgb="FFFFB7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oreso-my.sharepoint.com/personal/veena_tantri_coreso_eu/Documents/Desktop/Backuo_old_pc/IBWT%20Reporting/IN%20D2%20Art16.3%202025Q2/2025Q2_Summary_Art16.3_D-2_ID_Report_Data_V3.xlsx" TargetMode="External"/><Relationship Id="rId1" Type="http://schemas.openxmlformats.org/officeDocument/2006/relationships/externalLinkPath" Target="https://coreso-my.sharepoint.com/personal/veena_tantri_coreso_eu/Documents/Desktop/Backuo_old_pc/IBWT%20Reporting/IN%20D2%20Art16.3%202025Q2/2025Q2_Summary_Art16.3_D-2_ID_Report_Data_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gRRVmlG84UOIpKESF5yNeHW1bmHFLGlHgD-JVQ9EW1F3yk5P3yJoTqsy4rTpEnU3" itemId="01INW5LQ7SNP6D6WKUNFFYQZHY3E2C6QAM">
      <xxl21:absoluteUrl r:id="rId2"/>
    </xxl21:alternateUrls>
    <sheetNames>
      <sheetName val="DA Results"/>
      <sheetName val="DA 70% Reduction"/>
      <sheetName val="DA TTC Validation "/>
      <sheetName val="DA FLAGS processing"/>
      <sheetName val="ID Full Results Data 2025Q2"/>
      <sheetName val="ID 70% reduction"/>
      <sheetName val="ID validation reduction"/>
      <sheetName val="ID FLAGS process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11BF1-6064-CB49-9EA3-F8264305855B}">
  <sheetPr codeName="Sheet5"/>
  <dimension ref="A1:AZ8839"/>
  <sheetViews>
    <sheetView showGridLines="0" zoomScale="78" zoomScaleNormal="73" workbookViewId="0">
      <pane xSplit="4" ySplit="7" topLeftCell="U75" activePane="bottomRight" state="frozen"/>
      <selection pane="bottomRight" activeCell="AK2218" sqref="AK2218"/>
      <selection pane="bottomLeft" activeCell="A8" sqref="A8"/>
      <selection pane="topRight" activeCell="E1" sqref="E1"/>
    </sheetView>
  </sheetViews>
  <sheetFormatPr defaultColWidth="8.85546875" defaultRowHeight="14.25" customHeight="1"/>
  <cols>
    <col min="1" max="1" width="8.85546875" customWidth="1"/>
    <col min="2" max="2" width="19" bestFit="1" customWidth="1"/>
    <col min="3" max="3" width="12.85546875" bestFit="1" customWidth="1"/>
    <col min="4" max="4" width="22.140625" customWidth="1"/>
    <col min="5" max="5" width="22" bestFit="1" customWidth="1"/>
    <col min="6" max="7" width="16.42578125" bestFit="1" customWidth="1"/>
    <col min="8" max="8" width="22" bestFit="1" customWidth="1"/>
    <col min="9" max="10" width="16.42578125" bestFit="1" customWidth="1"/>
    <col min="11" max="11" width="16.28515625" bestFit="1" customWidth="1"/>
    <col min="12" max="12" width="19.42578125" bestFit="1" customWidth="1"/>
    <col min="13" max="13" width="18" bestFit="1" customWidth="1"/>
    <col min="14" max="15" width="37" bestFit="1" customWidth="1"/>
    <col min="16" max="16" width="14.42578125" customWidth="1"/>
    <col min="17" max="17" width="21.28515625" bestFit="1" customWidth="1"/>
    <col min="18" max="19" width="28.42578125" bestFit="1" customWidth="1"/>
    <col min="20" max="20" width="20.28515625" bestFit="1" customWidth="1"/>
    <col min="21" max="21" width="22.42578125" bestFit="1" customWidth="1"/>
    <col min="22" max="22" width="12.140625" bestFit="1" customWidth="1"/>
    <col min="23" max="23" width="15" bestFit="1" customWidth="1"/>
    <col min="24" max="24" width="11.28515625" bestFit="1" customWidth="1"/>
    <col min="25" max="25" width="17.28515625" customWidth="1"/>
    <col min="26" max="26" width="22" bestFit="1" customWidth="1"/>
    <col min="27" max="27" width="11.85546875" bestFit="1" customWidth="1"/>
    <col min="28" max="28" width="13.85546875" bestFit="1" customWidth="1"/>
    <col min="29" max="29" width="14.42578125" bestFit="1" customWidth="1"/>
    <col min="30" max="30" width="11.28515625" bestFit="1" customWidth="1"/>
    <col min="31" max="31" width="10.85546875" customWidth="1"/>
    <col min="32" max="32" width="22" bestFit="1" customWidth="1"/>
    <col min="33" max="33" width="11.85546875" bestFit="1" customWidth="1"/>
    <col min="34" max="34" width="13.85546875" bestFit="1" customWidth="1"/>
    <col min="35" max="35" width="14.42578125" bestFit="1" customWidth="1"/>
    <col min="36" max="36" width="11.28515625" bestFit="1" customWidth="1"/>
    <col min="37" max="37" width="13.28515625" bestFit="1" customWidth="1"/>
    <col min="38" max="38" width="22" bestFit="1" customWidth="1"/>
    <col min="39" max="39" width="11.85546875" bestFit="1" customWidth="1"/>
    <col min="40" max="40" width="13.85546875" bestFit="1" customWidth="1"/>
    <col min="41" max="41" width="14.42578125" bestFit="1" customWidth="1"/>
    <col min="42" max="42" width="11.28515625" bestFit="1" customWidth="1"/>
    <col min="43" max="43" width="13.28515625" bestFit="1" customWidth="1"/>
    <col min="44" max="44" width="21.85546875" bestFit="1" customWidth="1"/>
    <col min="45" max="45" width="11.85546875" bestFit="1" customWidth="1"/>
    <col min="46" max="46" width="13.85546875" bestFit="1" customWidth="1"/>
    <col min="47" max="47" width="17.42578125" customWidth="1"/>
    <col min="48" max="48" width="10.85546875" bestFit="1" customWidth="1"/>
    <col min="49" max="50" width="17.42578125" customWidth="1"/>
    <col min="51" max="51" width="11.7109375" bestFit="1" customWidth="1"/>
    <col min="52" max="52" width="13.28515625" bestFit="1" customWidth="1"/>
  </cols>
  <sheetData>
    <row r="1" spans="1:52" s="2" customFormat="1" ht="14.25" customHeight="1">
      <c r="B1" s="3"/>
      <c r="C1" s="3"/>
      <c r="D1" s="244" t="s">
        <v>0</v>
      </c>
      <c r="E1" s="244"/>
      <c r="F1" s="244"/>
      <c r="G1" s="245"/>
      <c r="H1" s="244"/>
      <c r="I1" s="244"/>
      <c r="J1" s="244"/>
      <c r="K1" s="244"/>
      <c r="L1" s="244"/>
      <c r="M1" s="244"/>
      <c r="N1" s="244"/>
      <c r="O1" s="4"/>
      <c r="P1" s="4"/>
      <c r="Q1" s="4"/>
      <c r="R1" s="4"/>
      <c r="S1" s="4"/>
      <c r="T1" s="4"/>
      <c r="U1" s="4"/>
      <c r="V1" s="4"/>
      <c r="W1" s="4"/>
      <c r="X1" s="4"/>
      <c r="Z1" s="4"/>
      <c r="AA1" s="4"/>
    </row>
    <row r="2" spans="1:52" s="2" customFormat="1" ht="14.25" customHeight="1">
      <c r="A2" s="4"/>
      <c r="B2" s="3"/>
      <c r="C2" s="3"/>
      <c r="D2" s="244"/>
      <c r="E2" s="244"/>
      <c r="F2" s="244"/>
      <c r="G2" s="245"/>
      <c r="H2" s="244"/>
      <c r="I2" s="244"/>
      <c r="J2" s="244"/>
      <c r="K2" s="244"/>
      <c r="L2" s="244"/>
      <c r="M2" s="244"/>
      <c r="N2" s="244"/>
      <c r="O2" s="4"/>
      <c r="P2" s="4"/>
      <c r="Q2" s="4"/>
      <c r="R2" s="4"/>
      <c r="S2" s="4"/>
      <c r="T2" s="4"/>
      <c r="U2" s="4"/>
      <c r="V2" s="4"/>
      <c r="W2" s="4"/>
      <c r="X2" s="4"/>
      <c r="Z2" s="4"/>
      <c r="AA2" s="4"/>
    </row>
    <row r="3" spans="1:52" s="2" customFormat="1" ht="14.25" customHeight="1">
      <c r="A3" s="4"/>
      <c r="B3" s="3"/>
      <c r="C3" s="3"/>
      <c r="D3" s="244"/>
      <c r="E3" s="244"/>
      <c r="F3" s="244"/>
      <c r="G3" s="245"/>
      <c r="H3" s="244"/>
      <c r="I3" s="244"/>
      <c r="J3" s="244"/>
      <c r="K3" s="244"/>
      <c r="L3" s="244"/>
      <c r="M3" s="244"/>
      <c r="N3" s="244"/>
      <c r="O3" s="4"/>
      <c r="P3" s="4"/>
      <c r="Q3" s="4"/>
      <c r="R3" s="4"/>
      <c r="S3" s="4"/>
      <c r="T3" s="4"/>
      <c r="U3" s="4"/>
      <c r="V3" s="4"/>
      <c r="W3" s="4"/>
      <c r="X3" s="4"/>
      <c r="Z3" s="4"/>
      <c r="AA3" s="4"/>
    </row>
    <row r="4" spans="1:52" s="2" customFormat="1" ht="14.25" customHeight="1">
      <c r="A4" s="4"/>
      <c r="B4" s="3"/>
      <c r="C4" s="3"/>
      <c r="D4" s="244"/>
      <c r="E4" s="244"/>
      <c r="F4" s="244"/>
      <c r="G4" s="245"/>
      <c r="H4" s="244"/>
      <c r="I4" s="244"/>
      <c r="J4" s="244"/>
      <c r="K4" s="244"/>
      <c r="L4" s="244"/>
      <c r="M4" s="244"/>
      <c r="N4" s="244"/>
      <c r="O4" s="4"/>
      <c r="P4" s="4"/>
      <c r="Q4" s="4"/>
      <c r="R4" s="4"/>
      <c r="S4" s="4"/>
      <c r="T4" s="4"/>
      <c r="U4" s="4"/>
      <c r="V4" s="4"/>
      <c r="W4" s="4"/>
      <c r="X4" s="4"/>
      <c r="Z4" s="4"/>
      <c r="AA4" s="4"/>
    </row>
    <row r="5" spans="1:52" ht="14.25" customHeight="1" thickBot="1"/>
    <row r="6" spans="1:52" ht="14.25" customHeight="1" thickBot="1">
      <c r="E6" s="247" t="s">
        <v>1</v>
      </c>
      <c r="F6" s="247"/>
      <c r="G6" s="248"/>
      <c r="H6" s="247" t="s">
        <v>2</v>
      </c>
      <c r="I6" s="247"/>
      <c r="J6" s="247"/>
      <c r="K6" s="246" t="s">
        <v>3</v>
      </c>
      <c r="L6" s="247"/>
      <c r="M6" s="248"/>
      <c r="N6" s="246" t="s">
        <v>4</v>
      </c>
      <c r="O6" s="248"/>
      <c r="W6" s="43" t="s">
        <v>5</v>
      </c>
      <c r="X6" s="43" t="s">
        <v>5</v>
      </c>
      <c r="Y6" s="43" t="s">
        <v>5</v>
      </c>
      <c r="Z6" s="43" t="s">
        <v>5</v>
      </c>
      <c r="AA6" s="43" t="s">
        <v>5</v>
      </c>
      <c r="AB6" s="43" t="s">
        <v>5</v>
      </c>
      <c r="AC6" s="43" t="s">
        <v>6</v>
      </c>
      <c r="AD6" s="43" t="s">
        <v>6</v>
      </c>
      <c r="AE6" s="43" t="s">
        <v>6</v>
      </c>
      <c r="AF6" s="43" t="s">
        <v>6</v>
      </c>
      <c r="AG6" s="43" t="s">
        <v>6</v>
      </c>
      <c r="AH6" s="43" t="s">
        <v>6</v>
      </c>
      <c r="AI6" s="43" t="s">
        <v>7</v>
      </c>
      <c r="AJ6" s="43" t="s">
        <v>7</v>
      </c>
      <c r="AK6" s="43" t="s">
        <v>7</v>
      </c>
      <c r="AL6" s="43" t="s">
        <v>7</v>
      </c>
      <c r="AM6" s="43" t="s">
        <v>7</v>
      </c>
      <c r="AN6" s="43" t="s">
        <v>7</v>
      </c>
      <c r="AO6" s="43" t="s">
        <v>8</v>
      </c>
      <c r="AP6" s="43" t="s">
        <v>8</v>
      </c>
      <c r="AQ6" s="43" t="s">
        <v>8</v>
      </c>
      <c r="AR6" s="43" t="s">
        <v>8</v>
      </c>
      <c r="AS6" s="43" t="s">
        <v>8</v>
      </c>
      <c r="AT6" s="43" t="s">
        <v>8</v>
      </c>
      <c r="AU6" s="43" t="s">
        <v>9</v>
      </c>
      <c r="AV6" s="43" t="s">
        <v>9</v>
      </c>
      <c r="AW6" s="43" t="s">
        <v>9</v>
      </c>
      <c r="AX6" s="43" t="s">
        <v>9</v>
      </c>
      <c r="AY6" s="43" t="s">
        <v>9</v>
      </c>
      <c r="AZ6" s="43" t="s">
        <v>9</v>
      </c>
    </row>
    <row r="7" spans="1:52" ht="15.95" customHeight="1" thickBot="1">
      <c r="B7" s="18" t="s">
        <v>10</v>
      </c>
      <c r="C7" s="15" t="s">
        <v>11</v>
      </c>
      <c r="D7" s="18" t="s">
        <v>12</v>
      </c>
      <c r="E7" s="19" t="s">
        <v>13</v>
      </c>
      <c r="F7" s="7" t="s">
        <v>14</v>
      </c>
      <c r="G7" s="7" t="s">
        <v>15</v>
      </c>
      <c r="H7" s="13" t="s">
        <v>13</v>
      </c>
      <c r="I7" s="7" t="s">
        <v>14</v>
      </c>
      <c r="J7" s="6" t="s">
        <v>15</v>
      </c>
      <c r="K7" s="13" t="s">
        <v>16</v>
      </c>
      <c r="L7" s="14" t="s">
        <v>17</v>
      </c>
      <c r="M7" s="7" t="s">
        <v>18</v>
      </c>
      <c r="N7" s="19" t="s">
        <v>19</v>
      </c>
      <c r="O7" s="7" t="s">
        <v>20</v>
      </c>
      <c r="P7" s="13" t="s">
        <v>21</v>
      </c>
      <c r="Q7" s="14" t="s">
        <v>22</v>
      </c>
      <c r="R7" s="14" t="s">
        <v>23</v>
      </c>
      <c r="S7" s="14" t="s">
        <v>24</v>
      </c>
      <c r="T7" s="14" t="s">
        <v>25</v>
      </c>
      <c r="U7" s="14" t="s">
        <v>26</v>
      </c>
      <c r="V7" s="19" t="s">
        <v>27</v>
      </c>
      <c r="W7" s="5" t="s">
        <v>28</v>
      </c>
      <c r="X7" s="5" t="s">
        <v>29</v>
      </c>
      <c r="Y7" s="7" t="s">
        <v>30</v>
      </c>
      <c r="Z7" s="6" t="s">
        <v>31</v>
      </c>
      <c r="AA7" s="6" t="s">
        <v>32</v>
      </c>
      <c r="AB7" s="7" t="s">
        <v>30</v>
      </c>
      <c r="AC7" s="5" t="s">
        <v>33</v>
      </c>
      <c r="AD7" s="5" t="s">
        <v>29</v>
      </c>
      <c r="AE7" s="7" t="s">
        <v>30</v>
      </c>
      <c r="AF7" s="6" t="s">
        <v>31</v>
      </c>
      <c r="AG7" s="6" t="s">
        <v>34</v>
      </c>
      <c r="AH7" s="7" t="s">
        <v>30</v>
      </c>
      <c r="AI7" s="5" t="s">
        <v>33</v>
      </c>
      <c r="AJ7" s="5" t="s">
        <v>29</v>
      </c>
      <c r="AK7" s="7" t="s">
        <v>30</v>
      </c>
      <c r="AL7" s="6" t="s">
        <v>31</v>
      </c>
      <c r="AM7" s="6" t="s">
        <v>34</v>
      </c>
      <c r="AN7" s="7" t="s">
        <v>30</v>
      </c>
      <c r="AO7" s="46" t="s">
        <v>33</v>
      </c>
      <c r="AP7" s="5" t="s">
        <v>29</v>
      </c>
      <c r="AQ7" s="19" t="s">
        <v>30</v>
      </c>
      <c r="AR7" s="47" t="s">
        <v>31</v>
      </c>
      <c r="AS7" s="6" t="s">
        <v>34</v>
      </c>
      <c r="AT7" s="19" t="s">
        <v>30</v>
      </c>
      <c r="AU7" s="46" t="s">
        <v>33</v>
      </c>
      <c r="AV7" s="5" t="s">
        <v>29</v>
      </c>
      <c r="AW7" s="19" t="s">
        <v>30</v>
      </c>
      <c r="AX7" s="47" t="s">
        <v>31</v>
      </c>
      <c r="AY7" s="6" t="s">
        <v>34</v>
      </c>
      <c r="AZ7" s="19" t="s">
        <v>30</v>
      </c>
    </row>
    <row r="8" spans="1:52" ht="14.25" customHeight="1">
      <c r="A8" s="1"/>
      <c r="B8" s="16" t="s">
        <v>35</v>
      </c>
      <c r="C8" s="20" t="s">
        <v>36</v>
      </c>
      <c r="D8" s="17" t="s">
        <v>37</v>
      </c>
      <c r="E8" s="20">
        <v>8326</v>
      </c>
      <c r="F8" s="20"/>
      <c r="G8" s="17"/>
      <c r="H8" s="63">
        <v>7816</v>
      </c>
      <c r="I8" s="20"/>
      <c r="J8" s="17"/>
      <c r="K8" s="63">
        <v>-1564</v>
      </c>
      <c r="L8" s="63">
        <v>-1564</v>
      </c>
      <c r="M8" s="63">
        <v>-1054</v>
      </c>
      <c r="N8" s="16" t="s">
        <v>38</v>
      </c>
      <c r="O8" s="17" t="s">
        <v>39</v>
      </c>
      <c r="P8" s="68">
        <f t="shared" ref="P8" si="0">IFERROR(K8-L8,0)</f>
        <v>0</v>
      </c>
      <c r="Q8" s="17">
        <f t="shared" ref="Q8" si="1">IF(AND(ISNUMBER(E8),ISNUMBER(H8),ISBLANK(F8)),E8-H8,"NA")</f>
        <v>510</v>
      </c>
      <c r="R8" s="68" t="str">
        <f t="shared" ref="R8" si="2">IF(AND(ISNUMBER(F8),ISNUMBER(I8),ISBLANK(E8)),F8-I8,"NA")</f>
        <v>NA</v>
      </c>
      <c r="S8" s="68" t="str">
        <f t="shared" ref="S8" si="3">IF(AND(ISNUMBER(G8),ISNUMBER(J8),ISBLANK(E8)),G8-J8,"NA")</f>
        <v>NA</v>
      </c>
      <c r="T8" s="17" t="str">
        <f t="shared" ref="T8" si="4">IF(AND(ISNUMBER(R8),ISNUMBER(S8),ISBLANK(E8)),S8+R8,"NA")</f>
        <v>NA</v>
      </c>
      <c r="U8" s="17">
        <f t="shared" ref="U8" si="5">IF(M8&lt;0,0,IF(M8=K8,M8,M8-(L8-M8)))</f>
        <v>0</v>
      </c>
      <c r="V8" s="17">
        <f>MIN(IF(SUM(W8,X8,Z8,AA8,AD8,AC8,AF8,AG8,AJ8,AI8,AL8,AM8,AO8,AP8,AR8,AS8,A8,AY8,AU8,AV8,AX8)=0,0,1)+IF(O8="Smoothing ramp",1,0)+IF(ISNUMBER(W8),1,0)+IF(ISNUMBER(X8),1,0)+IF(ISNUMBER(Z8),1,0)+IF(ISNUMBER(AA8),1,0)+IF(ISNUMBER(AD8),1,0)+IF(ISNUMBER(AC8),1,0)+IF(ISNUMBER(AF8),1,0)+IF(ISNUMBER(AG8),1,0)+IF(ISNUMBER(AI8),1,0)+IF(ISNUMBER(AJ8),1,0)+IF(ISNUMBER(AL8),1,0)+IF(ISNUMBER(AM8),1,0)+IF(ISNUMBER(AO8),1,0)+IF(ISNUMBER(AP8),1,0)+IF(ISNUMBER(AR8),1,0)+IF(ISNUMBER(AS8),1,0)+IF(ISNUMBER(AY8),1,0)+IF(ISNUMBER(AU8),1,0)+IF(ISNUMBER(AV8),1,0)+IF(ISNUMBER(AX8),1,0),1)</f>
        <v>1</v>
      </c>
      <c r="W8" s="20"/>
      <c r="X8" s="20"/>
      <c r="Y8" s="17"/>
      <c r="Z8" s="20"/>
      <c r="AA8" s="20"/>
      <c r="AB8" s="17"/>
      <c r="AC8" s="20"/>
      <c r="AD8" s="20">
        <v>7506</v>
      </c>
      <c r="AE8" s="17" t="s">
        <v>40</v>
      </c>
      <c r="AF8" s="20"/>
      <c r="AG8" s="20"/>
      <c r="AH8" s="17"/>
      <c r="AI8" s="20"/>
      <c r="AJ8" s="20"/>
      <c r="AK8" s="17"/>
      <c r="AL8" s="20"/>
      <c r="AM8" s="20"/>
      <c r="AN8" s="17"/>
      <c r="AO8" s="20"/>
      <c r="AP8" s="20"/>
      <c r="AQ8" s="17"/>
      <c r="AR8" s="20"/>
      <c r="AS8" s="20"/>
      <c r="AT8" s="17"/>
      <c r="AU8" s="20"/>
      <c r="AV8" s="20"/>
      <c r="AW8" s="17"/>
      <c r="AX8" s="20"/>
      <c r="AY8" s="20"/>
      <c r="AZ8" s="17"/>
    </row>
    <row r="9" spans="1:52" ht="14.25" customHeight="1">
      <c r="A9" s="1"/>
      <c r="B9" s="8" t="s">
        <v>35</v>
      </c>
      <c r="C9" t="s">
        <v>36</v>
      </c>
      <c r="D9" s="10" t="s">
        <v>41</v>
      </c>
      <c r="E9">
        <v>8326</v>
      </c>
      <c r="G9" s="10"/>
      <c r="H9" s="57">
        <v>7816</v>
      </c>
      <c r="J9" s="10"/>
      <c r="K9" s="57">
        <v>-1564</v>
      </c>
      <c r="L9" s="57">
        <v>-1564</v>
      </c>
      <c r="M9" s="57">
        <v>-1054</v>
      </c>
      <c r="N9" s="8" t="s">
        <v>38</v>
      </c>
      <c r="O9" s="10" t="s">
        <v>39</v>
      </c>
      <c r="P9" s="69">
        <f t="shared" ref="P9:P72" si="6">IFERROR(K9-L9,0)</f>
        <v>0</v>
      </c>
      <c r="Q9" s="10">
        <f t="shared" ref="Q9:Q72" si="7">IF(AND(ISNUMBER(E9),ISNUMBER(H9),ISBLANK(F9)),E9-H9,"NA")</f>
        <v>510</v>
      </c>
      <c r="R9" s="69" t="str">
        <f t="shared" ref="R9:R72" si="8">IF(AND(ISNUMBER(F9),ISNUMBER(I9),ISBLANK(E9)),F9-I9,"NA")</f>
        <v>NA</v>
      </c>
      <c r="S9" s="69" t="str">
        <f t="shared" ref="S9:S72" si="9">IF(AND(ISNUMBER(G9),ISNUMBER(J9),ISBLANK(E9)),G9-J9,"NA")</f>
        <v>NA</v>
      </c>
      <c r="T9" s="10" t="str">
        <f t="shared" ref="T9:T72" si="10">IF(AND(ISNUMBER(R9),ISNUMBER(S9),ISBLANK(E9)),S9+R9,"NA")</f>
        <v>NA</v>
      </c>
      <c r="U9" s="10">
        <f t="shared" ref="U9:U72" si="11">IF(M9&lt;0,0,IF(M9=K9,M9,M9-(L9-M9)))</f>
        <v>0</v>
      </c>
      <c r="V9" s="10">
        <f t="shared" ref="V9:V72" si="12">MIN(IF(SUM(W9,X9,Z9,AA9,AD9,AC9,AF9,AG9,AJ9,AI9,AL9,AM9,AO9,AP9,AR9,AS9,A9,AY9,AU9,AV9,AX9)=0,0,1)+IF(O9="Smoothing ramp",1,0)+IF(ISNUMBER(W9),1,0)+IF(ISNUMBER(X9),1,0)+IF(ISNUMBER(Z9),1,0)+IF(ISNUMBER(AA9),1,0)+IF(ISNUMBER(AD9),1,0)+IF(ISNUMBER(AC9),1,0)+IF(ISNUMBER(AF9),1,0)+IF(ISNUMBER(AG9),1,0)+IF(ISNUMBER(AI9),1,0)+IF(ISNUMBER(AJ9),1,0)+IF(ISNUMBER(AL9),1,0)+IF(ISNUMBER(AM9),1,0)+IF(ISNUMBER(AO9),1,0)+IF(ISNUMBER(AP9),1,0)+IF(ISNUMBER(AR9),1,0)+IF(ISNUMBER(AS9),1,0)+IF(ISNUMBER(AY9),1,0)+IF(ISNUMBER(AU9),1,0)+IF(ISNUMBER(AV9),1,0)+IF(ISNUMBER(AX9),1,0),1)</f>
        <v>1</v>
      </c>
      <c r="Y9" s="10"/>
      <c r="AB9" s="10"/>
      <c r="AD9">
        <v>7506</v>
      </c>
      <c r="AE9" s="10" t="s">
        <v>40</v>
      </c>
      <c r="AH9" s="10"/>
      <c r="AK9" s="10"/>
      <c r="AN9" s="10"/>
      <c r="AQ9" s="10"/>
      <c r="AT9" s="10"/>
      <c r="AW9" s="10"/>
      <c r="AZ9" s="10"/>
    </row>
    <row r="10" spans="1:52" ht="14.25" customHeight="1">
      <c r="A10" s="1"/>
      <c r="B10" s="8" t="s">
        <v>35</v>
      </c>
      <c r="C10" t="s">
        <v>36</v>
      </c>
      <c r="D10" s="10" t="s">
        <v>42</v>
      </c>
      <c r="E10">
        <v>8326</v>
      </c>
      <c r="G10" s="10"/>
      <c r="H10" s="57">
        <v>7816</v>
      </c>
      <c r="J10" s="10"/>
      <c r="K10" s="57">
        <v>-1564</v>
      </c>
      <c r="L10" s="57">
        <v>-1564</v>
      </c>
      <c r="M10" s="57">
        <v>-1054</v>
      </c>
      <c r="N10" s="8" t="s">
        <v>38</v>
      </c>
      <c r="O10" s="10" t="s">
        <v>39</v>
      </c>
      <c r="P10" s="69">
        <f t="shared" si="6"/>
        <v>0</v>
      </c>
      <c r="Q10" s="10">
        <f t="shared" si="7"/>
        <v>510</v>
      </c>
      <c r="R10" s="69" t="str">
        <f t="shared" si="8"/>
        <v>NA</v>
      </c>
      <c r="S10" s="69" t="str">
        <f t="shared" si="9"/>
        <v>NA</v>
      </c>
      <c r="T10" s="10" t="str">
        <f t="shared" si="10"/>
        <v>NA</v>
      </c>
      <c r="U10" s="10">
        <f t="shared" si="11"/>
        <v>0</v>
      </c>
      <c r="V10" s="10">
        <f t="shared" si="12"/>
        <v>1</v>
      </c>
      <c r="Y10" s="10"/>
      <c r="AB10" s="10"/>
      <c r="AD10">
        <v>7506</v>
      </c>
      <c r="AE10" s="10" t="s">
        <v>40</v>
      </c>
      <c r="AH10" s="10"/>
      <c r="AK10" s="10"/>
      <c r="AN10" s="10"/>
      <c r="AQ10" s="10"/>
      <c r="AT10" s="10"/>
      <c r="AW10" s="10"/>
      <c r="AZ10" s="10"/>
    </row>
    <row r="11" spans="1:52" ht="14.25" customHeight="1">
      <c r="A11" s="1"/>
      <c r="B11" s="8" t="s">
        <v>35</v>
      </c>
      <c r="C11" t="s">
        <v>36</v>
      </c>
      <c r="D11" s="10" t="s">
        <v>43</v>
      </c>
      <c r="E11">
        <v>8611</v>
      </c>
      <c r="G11" s="10"/>
      <c r="H11" s="57">
        <v>8493</v>
      </c>
      <c r="J11" s="10"/>
      <c r="K11" s="57">
        <v>-1504</v>
      </c>
      <c r="L11" s="57">
        <v>-1504</v>
      </c>
      <c r="M11" s="57">
        <v>-1386</v>
      </c>
      <c r="N11" s="8" t="s">
        <v>38</v>
      </c>
      <c r="O11" s="10" t="s">
        <v>39</v>
      </c>
      <c r="P11" s="69">
        <f t="shared" si="6"/>
        <v>0</v>
      </c>
      <c r="Q11" s="10">
        <f t="shared" si="7"/>
        <v>118</v>
      </c>
      <c r="R11" s="69" t="str">
        <f t="shared" si="8"/>
        <v>NA</v>
      </c>
      <c r="S11" s="69" t="str">
        <f t="shared" si="9"/>
        <v>NA</v>
      </c>
      <c r="T11" s="10" t="str">
        <f t="shared" si="10"/>
        <v>NA</v>
      </c>
      <c r="U11" s="10">
        <f t="shared" si="11"/>
        <v>0</v>
      </c>
      <c r="V11" s="10">
        <f t="shared" si="12"/>
        <v>1</v>
      </c>
      <c r="Y11" s="10"/>
      <c r="AB11" s="10"/>
      <c r="AD11">
        <v>8183</v>
      </c>
      <c r="AE11" s="10" t="s">
        <v>44</v>
      </c>
      <c r="AH11" s="10"/>
      <c r="AK11" s="10"/>
      <c r="AN11" s="10"/>
      <c r="AQ11" s="10"/>
      <c r="AT11" s="10"/>
      <c r="AW11" s="10"/>
      <c r="AZ11" s="10"/>
    </row>
    <row r="12" spans="1:52" ht="14.25" customHeight="1">
      <c r="A12" s="1"/>
      <c r="B12" s="8" t="s">
        <v>35</v>
      </c>
      <c r="C12" t="s">
        <v>36</v>
      </c>
      <c r="D12" s="10" t="s">
        <v>45</v>
      </c>
      <c r="E12">
        <v>8611</v>
      </c>
      <c r="G12" s="10"/>
      <c r="H12" s="57">
        <v>8493</v>
      </c>
      <c r="J12" s="10"/>
      <c r="K12" s="57">
        <v>-1504</v>
      </c>
      <c r="L12" s="57">
        <v>-1504</v>
      </c>
      <c r="M12" s="57">
        <v>-1386</v>
      </c>
      <c r="N12" s="8" t="s">
        <v>38</v>
      </c>
      <c r="O12" s="10" t="s">
        <v>39</v>
      </c>
      <c r="P12" s="69">
        <f t="shared" si="6"/>
        <v>0</v>
      </c>
      <c r="Q12" s="10">
        <f t="shared" si="7"/>
        <v>118</v>
      </c>
      <c r="R12" s="69" t="str">
        <f t="shared" si="8"/>
        <v>NA</v>
      </c>
      <c r="S12" s="69" t="str">
        <f t="shared" si="9"/>
        <v>NA</v>
      </c>
      <c r="T12" s="10" t="str">
        <f t="shared" si="10"/>
        <v>NA</v>
      </c>
      <c r="U12" s="10">
        <f t="shared" si="11"/>
        <v>0</v>
      </c>
      <c r="V12" s="10">
        <f t="shared" si="12"/>
        <v>1</v>
      </c>
      <c r="Y12" s="10"/>
      <c r="AB12" s="10"/>
      <c r="AD12">
        <v>8183</v>
      </c>
      <c r="AE12" s="10" t="s">
        <v>44</v>
      </c>
      <c r="AH12" s="10"/>
      <c r="AK12" s="10"/>
      <c r="AN12" s="10"/>
      <c r="AQ12" s="10"/>
      <c r="AT12" s="10"/>
      <c r="AW12" s="10"/>
      <c r="AZ12" s="10"/>
    </row>
    <row r="13" spans="1:52" ht="14.25" customHeight="1">
      <c r="A13" s="1"/>
      <c r="B13" s="8" t="s">
        <v>35</v>
      </c>
      <c r="C13" t="s">
        <v>36</v>
      </c>
      <c r="D13" s="10" t="s">
        <v>46</v>
      </c>
      <c r="E13">
        <v>8611</v>
      </c>
      <c r="G13" s="10"/>
      <c r="H13" s="57">
        <v>8493</v>
      </c>
      <c r="J13" s="10"/>
      <c r="K13" s="57">
        <v>-1504</v>
      </c>
      <c r="L13" s="57">
        <v>-1504</v>
      </c>
      <c r="M13" s="57">
        <v>-1386</v>
      </c>
      <c r="N13" s="8" t="s">
        <v>38</v>
      </c>
      <c r="O13" s="10" t="s">
        <v>39</v>
      </c>
      <c r="P13" s="69">
        <f t="shared" si="6"/>
        <v>0</v>
      </c>
      <c r="Q13" s="10">
        <f t="shared" si="7"/>
        <v>118</v>
      </c>
      <c r="R13" s="69" t="str">
        <f t="shared" si="8"/>
        <v>NA</v>
      </c>
      <c r="S13" s="69" t="str">
        <f t="shared" si="9"/>
        <v>NA</v>
      </c>
      <c r="T13" s="10" t="str">
        <f t="shared" si="10"/>
        <v>NA</v>
      </c>
      <c r="U13" s="10">
        <f t="shared" si="11"/>
        <v>0</v>
      </c>
      <c r="V13" s="10">
        <f t="shared" si="12"/>
        <v>1</v>
      </c>
      <c r="Y13" s="10"/>
      <c r="AB13" s="10"/>
      <c r="AD13">
        <v>8183</v>
      </c>
      <c r="AE13" s="10" t="s">
        <v>44</v>
      </c>
      <c r="AH13" s="10"/>
      <c r="AK13" s="10"/>
      <c r="AN13" s="10"/>
      <c r="AQ13" s="10"/>
      <c r="AT13" s="10"/>
      <c r="AW13" s="10"/>
      <c r="AZ13" s="10"/>
    </row>
    <row r="14" spans="1:52" ht="14.25" customHeight="1">
      <c r="A14" s="1"/>
      <c r="B14" s="8" t="s">
        <v>35</v>
      </c>
      <c r="C14" t="s">
        <v>36</v>
      </c>
      <c r="D14" s="10" t="s">
        <v>47</v>
      </c>
      <c r="E14">
        <v>8411</v>
      </c>
      <c r="G14" s="10"/>
      <c r="H14" s="57">
        <v>8293</v>
      </c>
      <c r="J14" s="10"/>
      <c r="K14" s="57">
        <v>-1283</v>
      </c>
      <c r="L14" s="57">
        <v>-1283</v>
      </c>
      <c r="M14" s="57">
        <v>-1165</v>
      </c>
      <c r="N14" s="8" t="s">
        <v>38</v>
      </c>
      <c r="O14" s="10" t="s">
        <v>39</v>
      </c>
      <c r="P14" s="69">
        <f t="shared" si="6"/>
        <v>0</v>
      </c>
      <c r="Q14" s="10">
        <f t="shared" si="7"/>
        <v>118</v>
      </c>
      <c r="R14" s="69" t="str">
        <f t="shared" si="8"/>
        <v>NA</v>
      </c>
      <c r="S14" s="69" t="str">
        <f t="shared" si="9"/>
        <v>NA</v>
      </c>
      <c r="T14" s="10" t="str">
        <f t="shared" si="10"/>
        <v>NA</v>
      </c>
      <c r="U14" s="10">
        <f t="shared" si="11"/>
        <v>0</v>
      </c>
      <c r="V14" s="10">
        <f t="shared" si="12"/>
        <v>1</v>
      </c>
      <c r="Y14" s="10"/>
      <c r="AB14" s="10"/>
      <c r="AD14">
        <v>7983</v>
      </c>
      <c r="AE14" s="10" t="s">
        <v>44</v>
      </c>
      <c r="AH14" s="10"/>
      <c r="AK14" s="10"/>
      <c r="AN14" s="10"/>
      <c r="AQ14" s="10"/>
      <c r="AT14" s="10"/>
      <c r="AW14" s="10"/>
      <c r="AZ14" s="10"/>
    </row>
    <row r="15" spans="1:52" ht="14.25" customHeight="1">
      <c r="A15" s="1"/>
      <c r="B15" s="8" t="s">
        <v>35</v>
      </c>
      <c r="C15" t="s">
        <v>36</v>
      </c>
      <c r="D15" s="10" t="s">
        <v>48</v>
      </c>
      <c r="E15">
        <v>8206</v>
      </c>
      <c r="G15" s="10"/>
      <c r="H15" s="57">
        <v>8158</v>
      </c>
      <c r="J15" s="10"/>
      <c r="K15" s="57">
        <v>-5053</v>
      </c>
      <c r="L15" s="57">
        <v>-5053</v>
      </c>
      <c r="M15" s="57">
        <v>-5005</v>
      </c>
      <c r="N15" s="8" t="s">
        <v>38</v>
      </c>
      <c r="O15" s="10" t="s">
        <v>39</v>
      </c>
      <c r="P15" s="69">
        <f t="shared" si="6"/>
        <v>0</v>
      </c>
      <c r="Q15" s="10">
        <f t="shared" si="7"/>
        <v>48</v>
      </c>
      <c r="R15" s="69" t="str">
        <f t="shared" si="8"/>
        <v>NA</v>
      </c>
      <c r="S15" s="69" t="str">
        <f t="shared" si="9"/>
        <v>NA</v>
      </c>
      <c r="T15" s="10" t="str">
        <f t="shared" si="10"/>
        <v>NA</v>
      </c>
      <c r="U15" s="10">
        <f t="shared" si="11"/>
        <v>0</v>
      </c>
      <c r="V15" s="10">
        <f t="shared" si="12"/>
        <v>1</v>
      </c>
      <c r="Y15" s="10"/>
      <c r="AB15" s="10"/>
      <c r="AD15">
        <v>7843</v>
      </c>
      <c r="AE15" s="10" t="s">
        <v>44</v>
      </c>
      <c r="AH15" s="10"/>
      <c r="AK15" s="10"/>
      <c r="AN15" s="10"/>
      <c r="AQ15" s="10"/>
      <c r="AT15" s="10"/>
      <c r="AW15" s="10"/>
      <c r="AZ15" s="10"/>
    </row>
    <row r="16" spans="1:52" ht="14.25" customHeight="1">
      <c r="A16" s="1"/>
      <c r="B16" s="8" t="s">
        <v>35</v>
      </c>
      <c r="C16" t="s">
        <v>36</v>
      </c>
      <c r="D16" s="10" t="s">
        <v>49</v>
      </c>
      <c r="E16">
        <v>8206</v>
      </c>
      <c r="G16" s="10"/>
      <c r="H16" s="57">
        <v>7990</v>
      </c>
      <c r="J16" s="10"/>
      <c r="K16" s="57">
        <v>-5053</v>
      </c>
      <c r="L16" s="57">
        <v>-5053</v>
      </c>
      <c r="M16" s="57">
        <v>-4837</v>
      </c>
      <c r="N16" s="8" t="s">
        <v>38</v>
      </c>
      <c r="O16" s="10" t="s">
        <v>50</v>
      </c>
      <c r="P16" s="69">
        <f t="shared" si="6"/>
        <v>0</v>
      </c>
      <c r="Q16" s="10">
        <f t="shared" si="7"/>
        <v>216</v>
      </c>
      <c r="R16" s="69" t="str">
        <f t="shared" si="8"/>
        <v>NA</v>
      </c>
      <c r="S16" s="69" t="str">
        <f t="shared" si="9"/>
        <v>NA</v>
      </c>
      <c r="T16" s="10" t="str">
        <f t="shared" si="10"/>
        <v>NA</v>
      </c>
      <c r="U16" s="10">
        <f t="shared" si="11"/>
        <v>0</v>
      </c>
      <c r="V16" s="10">
        <f t="shared" si="12"/>
        <v>1</v>
      </c>
      <c r="Y16" s="10"/>
      <c r="AB16" s="10"/>
      <c r="AD16">
        <v>7843</v>
      </c>
      <c r="AE16" s="10" t="s">
        <v>44</v>
      </c>
      <c r="AH16" s="10"/>
      <c r="AK16" s="10"/>
      <c r="AN16" s="10"/>
      <c r="AQ16" s="10"/>
      <c r="AT16" s="10"/>
      <c r="AW16" s="10"/>
      <c r="AZ16" s="10"/>
    </row>
    <row r="17" spans="1:52" ht="14.25" customHeight="1">
      <c r="A17" s="1"/>
      <c r="B17" s="8" t="s">
        <v>35</v>
      </c>
      <c r="C17" t="s">
        <v>36</v>
      </c>
      <c r="D17" s="10" t="s">
        <v>51</v>
      </c>
      <c r="E17">
        <v>6490</v>
      </c>
      <c r="G17" s="10"/>
      <c r="H17" s="57">
        <v>6490</v>
      </c>
      <c r="J17" s="10"/>
      <c r="K17" s="57">
        <v>-70</v>
      </c>
      <c r="L17" s="57">
        <v>-70</v>
      </c>
      <c r="M17" s="72">
        <v>-70</v>
      </c>
      <c r="N17" s="8" t="s">
        <v>52</v>
      </c>
      <c r="O17" s="10" t="s">
        <v>52</v>
      </c>
      <c r="P17" s="69">
        <f t="shared" si="6"/>
        <v>0</v>
      </c>
      <c r="Q17" s="10">
        <f t="shared" si="7"/>
        <v>0</v>
      </c>
      <c r="R17" s="69" t="str">
        <f t="shared" si="8"/>
        <v>NA</v>
      </c>
      <c r="S17" s="69" t="str">
        <f t="shared" si="9"/>
        <v>NA</v>
      </c>
      <c r="T17" s="10" t="str">
        <f t="shared" si="10"/>
        <v>NA</v>
      </c>
      <c r="U17" s="10">
        <f t="shared" si="11"/>
        <v>0</v>
      </c>
      <c r="V17" s="10">
        <f t="shared" si="12"/>
        <v>0</v>
      </c>
      <c r="Y17" s="10"/>
      <c r="AB17" s="10"/>
      <c r="AE17" s="10"/>
      <c r="AH17" s="10"/>
      <c r="AK17" s="10"/>
      <c r="AN17" s="10"/>
      <c r="AQ17" s="10"/>
      <c r="AT17" s="10"/>
      <c r="AW17" s="10"/>
      <c r="AZ17" s="10"/>
    </row>
    <row r="18" spans="1:52" ht="14.25" customHeight="1">
      <c r="A18" s="1"/>
      <c r="B18" s="8" t="s">
        <v>35</v>
      </c>
      <c r="C18" t="s">
        <v>36</v>
      </c>
      <c r="D18" s="10" t="s">
        <v>53</v>
      </c>
      <c r="E18">
        <v>6490</v>
      </c>
      <c r="G18" s="10"/>
      <c r="H18" s="57">
        <v>6490</v>
      </c>
      <c r="J18" s="10"/>
      <c r="K18" s="57">
        <v>-70</v>
      </c>
      <c r="L18" s="57">
        <v>-70</v>
      </c>
      <c r="M18" s="72">
        <v>-70</v>
      </c>
      <c r="N18" s="8" t="s">
        <v>52</v>
      </c>
      <c r="O18" s="10" t="s">
        <v>52</v>
      </c>
      <c r="P18" s="69">
        <f t="shared" si="6"/>
        <v>0</v>
      </c>
      <c r="Q18" s="10">
        <f t="shared" si="7"/>
        <v>0</v>
      </c>
      <c r="R18" s="69" t="str">
        <f t="shared" si="8"/>
        <v>NA</v>
      </c>
      <c r="S18" s="69" t="str">
        <f t="shared" si="9"/>
        <v>NA</v>
      </c>
      <c r="T18" s="10" t="str">
        <f t="shared" si="10"/>
        <v>NA</v>
      </c>
      <c r="U18" s="10">
        <f t="shared" si="11"/>
        <v>0</v>
      </c>
      <c r="V18" s="10">
        <f t="shared" si="12"/>
        <v>0</v>
      </c>
      <c r="Y18" s="10"/>
      <c r="AB18" s="10"/>
      <c r="AE18" s="10"/>
      <c r="AH18" s="10"/>
      <c r="AK18" s="10"/>
      <c r="AN18" s="10"/>
      <c r="AQ18" s="10"/>
      <c r="AT18" s="10"/>
      <c r="AW18" s="10"/>
      <c r="AZ18" s="10"/>
    </row>
    <row r="19" spans="1:52" ht="14.25" customHeight="1">
      <c r="A19" s="1"/>
      <c r="B19" s="8" t="s">
        <v>35</v>
      </c>
      <c r="C19" t="s">
        <v>36</v>
      </c>
      <c r="D19" s="10" t="s">
        <v>54</v>
      </c>
      <c r="E19">
        <v>6490</v>
      </c>
      <c r="G19" s="10"/>
      <c r="H19" s="57">
        <v>6441</v>
      </c>
      <c r="J19" s="10"/>
      <c r="K19" s="57">
        <v>-70</v>
      </c>
      <c r="L19" s="57">
        <v>-70</v>
      </c>
      <c r="M19" s="57">
        <v>-21</v>
      </c>
      <c r="N19" s="8" t="s">
        <v>52</v>
      </c>
      <c r="O19" s="10" t="s">
        <v>50</v>
      </c>
      <c r="P19" s="69">
        <f t="shared" si="6"/>
        <v>0</v>
      </c>
      <c r="Q19" s="10">
        <f t="shared" si="7"/>
        <v>49</v>
      </c>
      <c r="R19" s="69" t="str">
        <f t="shared" si="8"/>
        <v>NA</v>
      </c>
      <c r="S19" s="69" t="str">
        <f t="shared" si="9"/>
        <v>NA</v>
      </c>
      <c r="T19" s="10" t="str">
        <f t="shared" si="10"/>
        <v>NA</v>
      </c>
      <c r="U19" s="10">
        <f t="shared" si="11"/>
        <v>0</v>
      </c>
      <c r="V19" s="10">
        <f t="shared" si="12"/>
        <v>1</v>
      </c>
      <c r="Y19" s="10"/>
      <c r="AB19" s="10"/>
      <c r="AE19" s="10"/>
      <c r="AH19" s="10"/>
      <c r="AK19" s="10"/>
      <c r="AN19" s="10"/>
      <c r="AQ19" s="10"/>
      <c r="AT19" s="10"/>
      <c r="AW19" s="10"/>
      <c r="AZ19" s="10"/>
    </row>
    <row r="20" spans="1:52" ht="14.25" customHeight="1">
      <c r="A20" s="1"/>
      <c r="B20" s="8" t="s">
        <v>35</v>
      </c>
      <c r="C20" t="s">
        <v>36</v>
      </c>
      <c r="D20" s="10" t="s">
        <v>55</v>
      </c>
      <c r="E20">
        <v>6490</v>
      </c>
      <c r="G20" s="10"/>
      <c r="H20" s="57">
        <v>4941</v>
      </c>
      <c r="J20" s="10"/>
      <c r="K20" s="57">
        <v>-169</v>
      </c>
      <c r="L20" s="57">
        <v>-169</v>
      </c>
      <c r="M20" s="57">
        <v>1380</v>
      </c>
      <c r="N20" s="8" t="s">
        <v>52</v>
      </c>
      <c r="O20" s="10" t="s">
        <v>39</v>
      </c>
      <c r="P20" s="69">
        <f t="shared" si="6"/>
        <v>0</v>
      </c>
      <c r="Q20" s="10">
        <f t="shared" si="7"/>
        <v>1549</v>
      </c>
      <c r="R20" s="69" t="str">
        <f t="shared" si="8"/>
        <v>NA</v>
      </c>
      <c r="S20" s="69" t="str">
        <f t="shared" si="9"/>
        <v>NA</v>
      </c>
      <c r="T20" s="10" t="str">
        <f t="shared" si="10"/>
        <v>NA</v>
      </c>
      <c r="U20" s="10">
        <f t="shared" si="11"/>
        <v>2929</v>
      </c>
      <c r="V20" s="10">
        <f t="shared" si="12"/>
        <v>1</v>
      </c>
      <c r="Y20" s="10"/>
      <c r="AB20" s="10"/>
      <c r="AD20">
        <v>4626</v>
      </c>
      <c r="AE20" s="10" t="s">
        <v>56</v>
      </c>
      <c r="AH20" s="10"/>
      <c r="AK20" s="10"/>
      <c r="AN20" s="10"/>
      <c r="AQ20" s="10"/>
      <c r="AT20" s="10"/>
      <c r="AW20" s="10"/>
      <c r="AZ20" s="10"/>
    </row>
    <row r="21" spans="1:52" ht="14.25" customHeight="1">
      <c r="A21" s="1"/>
      <c r="B21" s="8" t="s">
        <v>35</v>
      </c>
      <c r="C21" t="s">
        <v>36</v>
      </c>
      <c r="D21" s="10" t="s">
        <v>57</v>
      </c>
      <c r="E21">
        <v>6490</v>
      </c>
      <c r="G21" s="10"/>
      <c r="H21" s="57">
        <v>4941</v>
      </c>
      <c r="J21" s="10"/>
      <c r="K21" s="57">
        <v>-169</v>
      </c>
      <c r="L21" s="57">
        <v>-169</v>
      </c>
      <c r="M21" s="57">
        <v>1380</v>
      </c>
      <c r="N21" s="8" t="s">
        <v>52</v>
      </c>
      <c r="O21" s="10" t="s">
        <v>39</v>
      </c>
      <c r="P21" s="69">
        <f t="shared" si="6"/>
        <v>0</v>
      </c>
      <c r="Q21" s="10">
        <f t="shared" si="7"/>
        <v>1549</v>
      </c>
      <c r="R21" s="69" t="str">
        <f t="shared" si="8"/>
        <v>NA</v>
      </c>
      <c r="S21" s="69" t="str">
        <f t="shared" si="9"/>
        <v>NA</v>
      </c>
      <c r="T21" s="10" t="str">
        <f t="shared" si="10"/>
        <v>NA</v>
      </c>
      <c r="U21" s="10">
        <f t="shared" si="11"/>
        <v>2929</v>
      </c>
      <c r="V21" s="10">
        <f t="shared" si="12"/>
        <v>1</v>
      </c>
      <c r="Y21" s="10"/>
      <c r="AB21" s="10"/>
      <c r="AD21">
        <v>4626</v>
      </c>
      <c r="AE21" s="10" t="s">
        <v>56</v>
      </c>
      <c r="AH21" s="10"/>
      <c r="AK21" s="10"/>
      <c r="AN21" s="10"/>
      <c r="AQ21" s="10"/>
      <c r="AT21" s="10"/>
      <c r="AW21" s="10"/>
      <c r="AZ21" s="10"/>
    </row>
    <row r="22" spans="1:52" ht="14.25" customHeight="1">
      <c r="A22" s="1"/>
      <c r="B22" s="8" t="s">
        <v>35</v>
      </c>
      <c r="C22" t="s">
        <v>36</v>
      </c>
      <c r="D22" s="10" t="s">
        <v>58</v>
      </c>
      <c r="E22">
        <v>6490</v>
      </c>
      <c r="G22" s="10"/>
      <c r="H22" s="57">
        <v>4941</v>
      </c>
      <c r="J22" s="10"/>
      <c r="K22" s="57">
        <v>-169</v>
      </c>
      <c r="L22" s="57">
        <v>-169</v>
      </c>
      <c r="M22" s="57">
        <v>1380</v>
      </c>
      <c r="N22" s="8" t="s">
        <v>52</v>
      </c>
      <c r="O22" s="10" t="s">
        <v>39</v>
      </c>
      <c r="P22" s="69">
        <f t="shared" si="6"/>
        <v>0</v>
      </c>
      <c r="Q22" s="10">
        <f t="shared" si="7"/>
        <v>1549</v>
      </c>
      <c r="R22" s="69" t="str">
        <f t="shared" si="8"/>
        <v>NA</v>
      </c>
      <c r="S22" s="69" t="str">
        <f t="shared" si="9"/>
        <v>NA</v>
      </c>
      <c r="T22" s="10" t="str">
        <f t="shared" si="10"/>
        <v>NA</v>
      </c>
      <c r="U22" s="10">
        <f t="shared" si="11"/>
        <v>2929</v>
      </c>
      <c r="V22" s="10">
        <f t="shared" si="12"/>
        <v>1</v>
      </c>
      <c r="Y22" s="10"/>
      <c r="AB22" s="10"/>
      <c r="AD22">
        <v>4626</v>
      </c>
      <c r="AE22" s="10" t="s">
        <v>56</v>
      </c>
      <c r="AH22" s="10"/>
      <c r="AK22" s="10"/>
      <c r="AN22" s="10"/>
      <c r="AQ22" s="10"/>
      <c r="AT22" s="10"/>
      <c r="AW22" s="10"/>
      <c r="AZ22" s="10"/>
    </row>
    <row r="23" spans="1:52" ht="14.25" customHeight="1">
      <c r="A23" s="1"/>
      <c r="B23" s="8" t="s">
        <v>35</v>
      </c>
      <c r="C23" t="s">
        <v>36</v>
      </c>
      <c r="D23" s="10" t="s">
        <v>59</v>
      </c>
      <c r="F23">
        <v>6570</v>
      </c>
      <c r="G23" s="10">
        <v>564</v>
      </c>
      <c r="I23" s="57">
        <v>6216</v>
      </c>
      <c r="J23" s="72">
        <v>564</v>
      </c>
      <c r="K23" s="57">
        <v>77</v>
      </c>
      <c r="L23" s="57">
        <v>77</v>
      </c>
      <c r="M23" s="57">
        <v>0</v>
      </c>
      <c r="N23" s="8" t="s">
        <v>60</v>
      </c>
      <c r="O23" s="10" t="s">
        <v>50</v>
      </c>
      <c r="P23" s="69">
        <f t="shared" si="6"/>
        <v>0</v>
      </c>
      <c r="Q23" s="10" t="str">
        <f t="shared" si="7"/>
        <v>NA</v>
      </c>
      <c r="R23" s="69">
        <f t="shared" si="8"/>
        <v>354</v>
      </c>
      <c r="S23" s="69">
        <f t="shared" si="9"/>
        <v>0</v>
      </c>
      <c r="T23" s="10">
        <f t="shared" si="10"/>
        <v>354</v>
      </c>
      <c r="U23" s="10">
        <f t="shared" si="11"/>
        <v>-77</v>
      </c>
      <c r="V23" s="10">
        <f t="shared" si="12"/>
        <v>1</v>
      </c>
      <c r="Y23" s="10"/>
      <c r="AB23" s="10"/>
      <c r="AE23" s="10"/>
      <c r="AH23" s="10"/>
      <c r="AK23" s="10"/>
      <c r="AN23" s="10"/>
      <c r="AQ23" s="10"/>
      <c r="AT23" s="10"/>
      <c r="AW23" s="10"/>
      <c r="AZ23" s="10"/>
    </row>
    <row r="24" spans="1:52" ht="14.25" customHeight="1">
      <c r="A24" s="1"/>
      <c r="B24" s="8" t="s">
        <v>35</v>
      </c>
      <c r="C24" t="s">
        <v>36</v>
      </c>
      <c r="D24" s="10" t="s">
        <v>61</v>
      </c>
      <c r="F24">
        <v>6570</v>
      </c>
      <c r="G24" s="10">
        <v>564</v>
      </c>
      <c r="I24" s="57">
        <v>6570</v>
      </c>
      <c r="J24" s="72">
        <v>564</v>
      </c>
      <c r="K24" s="57">
        <v>77</v>
      </c>
      <c r="L24" s="57">
        <v>77</v>
      </c>
      <c r="M24" s="72">
        <v>0</v>
      </c>
      <c r="N24" s="8" t="s">
        <v>60</v>
      </c>
      <c r="O24" s="10" t="s">
        <v>62</v>
      </c>
      <c r="P24" s="69">
        <f t="shared" si="6"/>
        <v>0</v>
      </c>
      <c r="Q24" s="10" t="str">
        <f t="shared" si="7"/>
        <v>NA</v>
      </c>
      <c r="R24" s="69">
        <f t="shared" si="8"/>
        <v>0</v>
      </c>
      <c r="S24" s="69">
        <f t="shared" si="9"/>
        <v>0</v>
      </c>
      <c r="T24" s="10">
        <f t="shared" si="10"/>
        <v>0</v>
      </c>
      <c r="U24" s="10">
        <f t="shared" si="11"/>
        <v>-77</v>
      </c>
      <c r="V24" s="10">
        <f t="shared" si="12"/>
        <v>0</v>
      </c>
      <c r="Y24" s="10"/>
      <c r="AB24" s="10"/>
      <c r="AE24" s="10"/>
      <c r="AH24" s="10"/>
      <c r="AK24" s="10"/>
      <c r="AN24" s="10"/>
      <c r="AQ24" s="10"/>
      <c r="AT24" s="10"/>
      <c r="AW24" s="10"/>
      <c r="AZ24" s="10"/>
    </row>
    <row r="25" spans="1:52" ht="14.25" customHeight="1">
      <c r="A25" s="1"/>
      <c r="B25" s="8" t="s">
        <v>35</v>
      </c>
      <c r="C25" t="s">
        <v>36</v>
      </c>
      <c r="D25" s="10" t="s">
        <v>63</v>
      </c>
      <c r="F25">
        <v>6570</v>
      </c>
      <c r="G25" s="10">
        <v>564</v>
      </c>
      <c r="I25" s="57">
        <v>6570</v>
      </c>
      <c r="J25" s="72">
        <v>564</v>
      </c>
      <c r="K25" s="57">
        <v>77</v>
      </c>
      <c r="L25" s="57">
        <v>77</v>
      </c>
      <c r="M25" s="72">
        <v>0</v>
      </c>
      <c r="N25" s="8" t="s">
        <v>60</v>
      </c>
      <c r="O25" s="10" t="s">
        <v>62</v>
      </c>
      <c r="P25" s="69">
        <f t="shared" si="6"/>
        <v>0</v>
      </c>
      <c r="Q25" s="10" t="str">
        <f t="shared" si="7"/>
        <v>NA</v>
      </c>
      <c r="R25" s="69">
        <f t="shared" si="8"/>
        <v>0</v>
      </c>
      <c r="S25" s="69">
        <f t="shared" si="9"/>
        <v>0</v>
      </c>
      <c r="T25" s="10">
        <f t="shared" si="10"/>
        <v>0</v>
      </c>
      <c r="U25" s="10">
        <f t="shared" si="11"/>
        <v>-77</v>
      </c>
      <c r="V25" s="10">
        <f t="shared" si="12"/>
        <v>0</v>
      </c>
      <c r="Y25" s="10"/>
      <c r="AB25" s="10"/>
      <c r="AE25" s="10"/>
      <c r="AH25" s="10"/>
      <c r="AK25" s="10"/>
      <c r="AN25" s="10"/>
      <c r="AQ25" s="10"/>
      <c r="AT25" s="10"/>
      <c r="AW25" s="10"/>
      <c r="AZ25" s="10"/>
    </row>
    <row r="26" spans="1:52" ht="14.25" customHeight="1">
      <c r="A26" s="1"/>
      <c r="B26" s="8" t="s">
        <v>35</v>
      </c>
      <c r="C26" t="s">
        <v>36</v>
      </c>
      <c r="D26" s="10" t="s">
        <v>64</v>
      </c>
      <c r="F26">
        <v>7763</v>
      </c>
      <c r="G26" s="10">
        <v>620</v>
      </c>
      <c r="I26" s="57">
        <v>7712</v>
      </c>
      <c r="J26" s="72">
        <v>616</v>
      </c>
      <c r="K26" s="57">
        <v>-1898</v>
      </c>
      <c r="L26" s="57">
        <v>-1898</v>
      </c>
      <c r="M26" s="57">
        <v>0</v>
      </c>
      <c r="N26" s="8" t="s">
        <v>38</v>
      </c>
      <c r="O26" s="10" t="s">
        <v>39</v>
      </c>
      <c r="P26" s="69">
        <f t="shared" si="6"/>
        <v>0</v>
      </c>
      <c r="Q26" s="10" t="str">
        <f t="shared" si="7"/>
        <v>NA</v>
      </c>
      <c r="R26" s="69">
        <f t="shared" si="8"/>
        <v>51</v>
      </c>
      <c r="S26" s="69">
        <f t="shared" si="9"/>
        <v>4</v>
      </c>
      <c r="T26" s="10">
        <f t="shared" si="10"/>
        <v>55</v>
      </c>
      <c r="U26" s="10">
        <f t="shared" si="11"/>
        <v>1898</v>
      </c>
      <c r="V26" s="10">
        <f t="shared" si="12"/>
        <v>1</v>
      </c>
      <c r="Y26" s="10"/>
      <c r="AB26" s="10"/>
      <c r="AD26">
        <v>7722</v>
      </c>
      <c r="AE26" s="10" t="s">
        <v>65</v>
      </c>
      <c r="AH26" s="10"/>
      <c r="AK26" s="10"/>
      <c r="AN26" s="10"/>
      <c r="AQ26" s="10"/>
      <c r="AT26" s="10"/>
      <c r="AW26" s="10"/>
      <c r="AZ26" s="10"/>
    </row>
    <row r="27" spans="1:52" ht="14.25" customHeight="1">
      <c r="A27" s="1"/>
      <c r="B27" s="8" t="s">
        <v>35</v>
      </c>
      <c r="C27" t="s">
        <v>36</v>
      </c>
      <c r="D27" s="10" t="s">
        <v>66</v>
      </c>
      <c r="F27">
        <v>7763</v>
      </c>
      <c r="G27" s="10">
        <v>620</v>
      </c>
      <c r="I27" s="57">
        <v>7712</v>
      </c>
      <c r="J27" s="72">
        <v>616</v>
      </c>
      <c r="K27" s="57">
        <v>-1898</v>
      </c>
      <c r="L27" s="57">
        <v>-1898</v>
      </c>
      <c r="M27" s="57">
        <v>0</v>
      </c>
      <c r="N27" s="8" t="s">
        <v>38</v>
      </c>
      <c r="O27" s="10" t="s">
        <v>39</v>
      </c>
      <c r="P27" s="69">
        <f t="shared" si="6"/>
        <v>0</v>
      </c>
      <c r="Q27" s="10" t="str">
        <f t="shared" si="7"/>
        <v>NA</v>
      </c>
      <c r="R27" s="69">
        <f t="shared" si="8"/>
        <v>51</v>
      </c>
      <c r="S27" s="69">
        <f t="shared" si="9"/>
        <v>4</v>
      </c>
      <c r="T27" s="10">
        <f t="shared" si="10"/>
        <v>55</v>
      </c>
      <c r="U27" s="10">
        <f t="shared" si="11"/>
        <v>1898</v>
      </c>
      <c r="V27" s="10">
        <f t="shared" si="12"/>
        <v>1</v>
      </c>
      <c r="Y27" s="10"/>
      <c r="AB27" s="10"/>
      <c r="AD27">
        <v>7722</v>
      </c>
      <c r="AE27" s="10" t="s">
        <v>65</v>
      </c>
      <c r="AH27" s="10"/>
      <c r="AK27" s="10"/>
      <c r="AN27" s="10"/>
      <c r="AQ27" s="10"/>
      <c r="AT27" s="10"/>
      <c r="AW27" s="10"/>
      <c r="AZ27" s="10"/>
    </row>
    <row r="28" spans="1:52" ht="14.25" customHeight="1">
      <c r="A28" s="1"/>
      <c r="B28" s="8" t="s">
        <v>35</v>
      </c>
      <c r="C28" t="s">
        <v>36</v>
      </c>
      <c r="D28" s="10" t="s">
        <v>67</v>
      </c>
      <c r="F28">
        <v>7763</v>
      </c>
      <c r="G28" s="10">
        <v>620</v>
      </c>
      <c r="I28" s="57">
        <v>7712</v>
      </c>
      <c r="J28" s="72">
        <v>616</v>
      </c>
      <c r="K28" s="57">
        <v>-1898</v>
      </c>
      <c r="L28" s="57">
        <v>-1898</v>
      </c>
      <c r="M28" s="57">
        <v>0</v>
      </c>
      <c r="N28" s="8" t="s">
        <v>38</v>
      </c>
      <c r="O28" s="10" t="s">
        <v>39</v>
      </c>
      <c r="P28" s="69">
        <f t="shared" si="6"/>
        <v>0</v>
      </c>
      <c r="Q28" s="10" t="str">
        <f t="shared" si="7"/>
        <v>NA</v>
      </c>
      <c r="R28" s="69">
        <f t="shared" si="8"/>
        <v>51</v>
      </c>
      <c r="S28" s="69">
        <f t="shared" si="9"/>
        <v>4</v>
      </c>
      <c r="T28" s="10">
        <f t="shared" si="10"/>
        <v>55</v>
      </c>
      <c r="U28" s="10">
        <f t="shared" si="11"/>
        <v>1898</v>
      </c>
      <c r="V28" s="10">
        <f t="shared" si="12"/>
        <v>1</v>
      </c>
      <c r="Y28" s="10"/>
      <c r="AB28" s="10"/>
      <c r="AD28">
        <v>7722</v>
      </c>
      <c r="AE28" s="10" t="s">
        <v>65</v>
      </c>
      <c r="AH28" s="10"/>
      <c r="AK28" s="10"/>
      <c r="AN28" s="10"/>
      <c r="AQ28" s="10"/>
      <c r="AT28" s="10"/>
      <c r="AW28" s="10"/>
      <c r="AZ28" s="10"/>
    </row>
    <row r="29" spans="1:52" ht="14.25" customHeight="1">
      <c r="A29" s="1"/>
      <c r="B29" s="8" t="s">
        <v>35</v>
      </c>
      <c r="C29" t="s">
        <v>36</v>
      </c>
      <c r="D29" s="10" t="s">
        <v>68</v>
      </c>
      <c r="F29">
        <v>7611</v>
      </c>
      <c r="G29" s="10">
        <v>625</v>
      </c>
      <c r="I29" s="57">
        <v>7578</v>
      </c>
      <c r="J29" s="72">
        <v>622</v>
      </c>
      <c r="K29" s="57">
        <v>-1834</v>
      </c>
      <c r="L29" s="57">
        <v>-1834</v>
      </c>
      <c r="M29" s="57">
        <v>0</v>
      </c>
      <c r="N29" s="8" t="s">
        <v>38</v>
      </c>
      <c r="O29" s="10" t="s">
        <v>39</v>
      </c>
      <c r="P29" s="69">
        <f t="shared" si="6"/>
        <v>0</v>
      </c>
      <c r="Q29" s="10" t="str">
        <f t="shared" si="7"/>
        <v>NA</v>
      </c>
      <c r="R29" s="69">
        <f t="shared" si="8"/>
        <v>33</v>
      </c>
      <c r="S29" s="69">
        <f t="shared" si="9"/>
        <v>3</v>
      </c>
      <c r="T29" s="10">
        <f t="shared" si="10"/>
        <v>36</v>
      </c>
      <c r="U29" s="10">
        <f t="shared" si="11"/>
        <v>1834</v>
      </c>
      <c r="V29" s="10">
        <f t="shared" si="12"/>
        <v>1</v>
      </c>
      <c r="Y29" s="10"/>
      <c r="AB29" s="10"/>
      <c r="AD29">
        <v>7565</v>
      </c>
      <c r="AE29" s="10" t="s">
        <v>65</v>
      </c>
      <c r="AH29" s="10"/>
      <c r="AK29" s="10"/>
      <c r="AN29" s="10"/>
      <c r="AQ29" s="10"/>
      <c r="AT29" s="10"/>
      <c r="AW29" s="10"/>
      <c r="AZ29" s="10"/>
    </row>
    <row r="30" spans="1:52" ht="14.25" customHeight="1">
      <c r="A30" s="1"/>
      <c r="B30" s="8" t="s">
        <v>35</v>
      </c>
      <c r="C30" t="s">
        <v>36</v>
      </c>
      <c r="D30" s="10" t="s">
        <v>69</v>
      </c>
      <c r="F30">
        <v>7611</v>
      </c>
      <c r="G30" s="10">
        <v>625</v>
      </c>
      <c r="I30" s="57">
        <v>7578</v>
      </c>
      <c r="J30" s="72">
        <v>622</v>
      </c>
      <c r="K30" s="57">
        <v>-1834</v>
      </c>
      <c r="L30" s="57">
        <v>-1834</v>
      </c>
      <c r="M30" s="57">
        <v>0</v>
      </c>
      <c r="N30" s="8" t="s">
        <v>38</v>
      </c>
      <c r="O30" s="10" t="s">
        <v>39</v>
      </c>
      <c r="P30" s="69">
        <f t="shared" si="6"/>
        <v>0</v>
      </c>
      <c r="Q30" s="10" t="str">
        <f t="shared" si="7"/>
        <v>NA</v>
      </c>
      <c r="R30" s="69">
        <f t="shared" si="8"/>
        <v>33</v>
      </c>
      <c r="S30" s="69">
        <f t="shared" si="9"/>
        <v>3</v>
      </c>
      <c r="T30" s="10">
        <f t="shared" si="10"/>
        <v>36</v>
      </c>
      <c r="U30" s="10">
        <f t="shared" si="11"/>
        <v>1834</v>
      </c>
      <c r="V30" s="10">
        <f t="shared" si="12"/>
        <v>1</v>
      </c>
      <c r="Y30" s="10"/>
      <c r="AB30" s="10"/>
      <c r="AD30">
        <v>7565</v>
      </c>
      <c r="AE30" s="10" t="s">
        <v>65</v>
      </c>
      <c r="AH30" s="10"/>
      <c r="AK30" s="10"/>
      <c r="AN30" s="10"/>
      <c r="AQ30" s="10"/>
      <c r="AT30" s="10"/>
      <c r="AW30" s="10"/>
      <c r="AZ30" s="10"/>
    </row>
    <row r="31" spans="1:52" ht="14.25" customHeight="1">
      <c r="A31" s="1"/>
      <c r="B31" s="8" t="s">
        <v>35</v>
      </c>
      <c r="C31" t="s">
        <v>36</v>
      </c>
      <c r="D31" s="10" t="s">
        <v>70</v>
      </c>
      <c r="F31">
        <v>7046</v>
      </c>
      <c r="G31" s="10">
        <v>650</v>
      </c>
      <c r="I31" s="57">
        <v>7033</v>
      </c>
      <c r="J31" s="72">
        <v>649</v>
      </c>
      <c r="K31" s="57">
        <v>-1205</v>
      </c>
      <c r="L31" s="57">
        <v>-1205</v>
      </c>
      <c r="M31" s="57">
        <v>0</v>
      </c>
      <c r="N31" s="8" t="s">
        <v>38</v>
      </c>
      <c r="O31" s="10" t="s">
        <v>39</v>
      </c>
      <c r="P31" s="69">
        <f t="shared" si="6"/>
        <v>0</v>
      </c>
      <c r="Q31" s="10" t="str">
        <f t="shared" si="7"/>
        <v>NA</v>
      </c>
      <c r="R31" s="69">
        <f t="shared" si="8"/>
        <v>13</v>
      </c>
      <c r="S31" s="69">
        <f t="shared" si="9"/>
        <v>1</v>
      </c>
      <c r="T31" s="10">
        <f t="shared" si="10"/>
        <v>14</v>
      </c>
      <c r="U31" s="10">
        <f t="shared" si="11"/>
        <v>1205</v>
      </c>
      <c r="V31" s="10">
        <f t="shared" si="12"/>
        <v>1</v>
      </c>
      <c r="Y31" s="10"/>
      <c r="AB31" s="10"/>
      <c r="AD31">
        <v>6985</v>
      </c>
      <c r="AE31" s="10" t="s">
        <v>65</v>
      </c>
      <c r="AH31" s="10"/>
      <c r="AK31" s="10"/>
      <c r="AN31" s="10"/>
      <c r="AQ31" s="10"/>
      <c r="AT31" s="10"/>
      <c r="AW31" s="10"/>
      <c r="AZ31" s="10"/>
    </row>
    <row r="32" spans="1:52" ht="14.25" customHeight="1">
      <c r="A32" s="1"/>
      <c r="B32" s="8" t="s">
        <v>71</v>
      </c>
      <c r="C32" t="s">
        <v>36</v>
      </c>
      <c r="D32" s="10" t="s">
        <v>37</v>
      </c>
      <c r="E32">
        <v>7084</v>
      </c>
      <c r="G32" s="10"/>
      <c r="H32" s="57">
        <v>7084</v>
      </c>
      <c r="J32" s="10"/>
      <c r="K32" s="57">
        <v>-3447</v>
      </c>
      <c r="L32" s="57">
        <v>-3447</v>
      </c>
      <c r="M32" s="57">
        <v>-3446</v>
      </c>
      <c r="N32" s="8" t="s">
        <v>38</v>
      </c>
      <c r="O32" s="10" t="s">
        <v>39</v>
      </c>
      <c r="P32" s="69">
        <f t="shared" si="6"/>
        <v>0</v>
      </c>
      <c r="Q32" s="10">
        <f t="shared" si="7"/>
        <v>0</v>
      </c>
      <c r="R32" s="69" t="str">
        <f t="shared" si="8"/>
        <v>NA</v>
      </c>
      <c r="S32" s="69" t="str">
        <f t="shared" si="9"/>
        <v>NA</v>
      </c>
      <c r="T32" s="10" t="str">
        <f t="shared" si="10"/>
        <v>NA</v>
      </c>
      <c r="U32" s="10">
        <f t="shared" si="11"/>
        <v>0</v>
      </c>
      <c r="V32" s="10">
        <f t="shared" si="12"/>
        <v>1</v>
      </c>
      <c r="W32">
        <v>187</v>
      </c>
      <c r="Y32" s="10"/>
      <c r="Z32">
        <v>70</v>
      </c>
      <c r="AB32" s="10"/>
      <c r="AD32">
        <v>7990</v>
      </c>
      <c r="AE32" s="10" t="s">
        <v>72</v>
      </c>
      <c r="AH32" s="10"/>
      <c r="AK32" s="10"/>
      <c r="AN32" s="10"/>
      <c r="AQ32" s="10"/>
      <c r="AT32" s="10"/>
      <c r="AW32" s="10"/>
      <c r="AZ32" s="10"/>
    </row>
    <row r="33" spans="1:52" ht="14.25" customHeight="1">
      <c r="A33" s="1"/>
      <c r="B33" s="8" t="s">
        <v>71</v>
      </c>
      <c r="C33" t="s">
        <v>36</v>
      </c>
      <c r="D33" s="10" t="s">
        <v>41</v>
      </c>
      <c r="E33">
        <v>7084</v>
      </c>
      <c r="G33" s="10"/>
      <c r="H33" s="57">
        <v>7084</v>
      </c>
      <c r="J33" s="10"/>
      <c r="K33" s="57">
        <v>-3447</v>
      </c>
      <c r="L33" s="57">
        <v>-3447</v>
      </c>
      <c r="M33" s="57">
        <v>-3446</v>
      </c>
      <c r="N33" s="8" t="s">
        <v>38</v>
      </c>
      <c r="O33" s="10" t="s">
        <v>39</v>
      </c>
      <c r="P33" s="69">
        <f t="shared" si="6"/>
        <v>0</v>
      </c>
      <c r="Q33" s="10">
        <f t="shared" si="7"/>
        <v>0</v>
      </c>
      <c r="R33" s="69" t="str">
        <f t="shared" si="8"/>
        <v>NA</v>
      </c>
      <c r="S33" s="69" t="str">
        <f t="shared" si="9"/>
        <v>NA</v>
      </c>
      <c r="T33" s="10" t="str">
        <f t="shared" si="10"/>
        <v>NA</v>
      </c>
      <c r="U33" s="10">
        <f t="shared" si="11"/>
        <v>0</v>
      </c>
      <c r="V33" s="10">
        <f t="shared" si="12"/>
        <v>1</v>
      </c>
      <c r="W33">
        <v>187</v>
      </c>
      <c r="Y33" s="10"/>
      <c r="Z33">
        <v>70</v>
      </c>
      <c r="AB33" s="10"/>
      <c r="AD33">
        <v>7990</v>
      </c>
      <c r="AE33" s="10" t="s">
        <v>72</v>
      </c>
      <c r="AH33" s="10"/>
      <c r="AK33" s="10"/>
      <c r="AN33" s="10"/>
      <c r="AQ33" s="10"/>
      <c r="AT33" s="10"/>
      <c r="AW33" s="10"/>
      <c r="AZ33" s="10"/>
    </row>
    <row r="34" spans="1:52" ht="14.25" customHeight="1">
      <c r="A34" s="1"/>
      <c r="B34" s="8" t="s">
        <v>71</v>
      </c>
      <c r="C34" t="s">
        <v>36</v>
      </c>
      <c r="D34" s="10" t="s">
        <v>42</v>
      </c>
      <c r="E34">
        <v>7084</v>
      </c>
      <c r="G34" s="10"/>
      <c r="H34" s="57">
        <v>7084</v>
      </c>
      <c r="J34" s="10"/>
      <c r="K34" s="57">
        <v>-3447</v>
      </c>
      <c r="L34" s="57">
        <v>-3447</v>
      </c>
      <c r="M34" s="57">
        <v>-3446</v>
      </c>
      <c r="N34" s="8" t="s">
        <v>38</v>
      </c>
      <c r="O34" s="10" t="s">
        <v>39</v>
      </c>
      <c r="P34" s="69">
        <f t="shared" si="6"/>
        <v>0</v>
      </c>
      <c r="Q34" s="10">
        <f t="shared" si="7"/>
        <v>0</v>
      </c>
      <c r="R34" s="69" t="str">
        <f t="shared" si="8"/>
        <v>NA</v>
      </c>
      <c r="S34" s="69" t="str">
        <f t="shared" si="9"/>
        <v>NA</v>
      </c>
      <c r="T34" s="10" t="str">
        <f t="shared" si="10"/>
        <v>NA</v>
      </c>
      <c r="U34" s="10">
        <f t="shared" si="11"/>
        <v>0</v>
      </c>
      <c r="V34" s="10">
        <f t="shared" si="12"/>
        <v>1</v>
      </c>
      <c r="W34">
        <v>187</v>
      </c>
      <c r="Y34" s="10"/>
      <c r="Z34">
        <v>70</v>
      </c>
      <c r="AB34" s="10"/>
      <c r="AD34">
        <v>7990</v>
      </c>
      <c r="AE34" s="10" t="s">
        <v>72</v>
      </c>
      <c r="AH34" s="10"/>
      <c r="AK34" s="10"/>
      <c r="AN34" s="10"/>
      <c r="AQ34" s="10"/>
      <c r="AT34" s="10"/>
      <c r="AW34" s="10"/>
      <c r="AZ34" s="10"/>
    </row>
    <row r="35" spans="1:52" ht="14.25" customHeight="1">
      <c r="A35" s="1"/>
      <c r="B35" s="8" t="s">
        <v>71</v>
      </c>
      <c r="C35" t="s">
        <v>36</v>
      </c>
      <c r="D35" s="10" t="s">
        <v>43</v>
      </c>
      <c r="E35">
        <v>8923</v>
      </c>
      <c r="G35" s="10"/>
      <c r="H35" s="57">
        <v>8299</v>
      </c>
      <c r="J35" s="10"/>
      <c r="K35" s="57">
        <v>-4881</v>
      </c>
      <c r="L35" s="57">
        <v>-4881</v>
      </c>
      <c r="M35" s="57">
        <v>-4257</v>
      </c>
      <c r="N35" s="8" t="s">
        <v>38</v>
      </c>
      <c r="O35" s="10" t="s">
        <v>39</v>
      </c>
      <c r="P35" s="69">
        <f t="shared" si="6"/>
        <v>0</v>
      </c>
      <c r="Q35" s="10">
        <f t="shared" si="7"/>
        <v>624</v>
      </c>
      <c r="R35" s="69" t="str">
        <f t="shared" si="8"/>
        <v>NA</v>
      </c>
      <c r="S35" s="69" t="str">
        <f t="shared" si="9"/>
        <v>NA</v>
      </c>
      <c r="T35" s="10" t="str">
        <f t="shared" si="10"/>
        <v>NA</v>
      </c>
      <c r="U35" s="10">
        <f t="shared" si="11"/>
        <v>0</v>
      </c>
      <c r="V35" s="10">
        <f t="shared" si="12"/>
        <v>1</v>
      </c>
      <c r="W35">
        <v>210</v>
      </c>
      <c r="Y35" s="10" t="s">
        <v>73</v>
      </c>
      <c r="Z35">
        <v>70</v>
      </c>
      <c r="AB35" s="10" t="s">
        <v>73</v>
      </c>
      <c r="AD35">
        <v>7990</v>
      </c>
      <c r="AE35" s="10" t="s">
        <v>72</v>
      </c>
      <c r="AH35" s="10"/>
      <c r="AK35" s="10"/>
      <c r="AN35" s="10"/>
      <c r="AQ35" s="10"/>
      <c r="AT35" s="10"/>
      <c r="AW35" s="10"/>
      <c r="AZ35" s="10"/>
    </row>
    <row r="36" spans="1:52" ht="14.25" customHeight="1">
      <c r="A36" s="1"/>
      <c r="B36" s="8" t="s">
        <v>71</v>
      </c>
      <c r="C36" t="s">
        <v>36</v>
      </c>
      <c r="D36" s="10" t="s">
        <v>45</v>
      </c>
      <c r="E36">
        <v>8923</v>
      </c>
      <c r="G36" s="10"/>
      <c r="H36" s="57">
        <v>8299</v>
      </c>
      <c r="J36" s="10"/>
      <c r="K36" s="57">
        <v>-4881</v>
      </c>
      <c r="L36" s="57">
        <v>-4881</v>
      </c>
      <c r="M36" s="57">
        <v>-4257</v>
      </c>
      <c r="N36" s="8" t="s">
        <v>38</v>
      </c>
      <c r="O36" s="10" t="s">
        <v>39</v>
      </c>
      <c r="P36" s="69">
        <f t="shared" si="6"/>
        <v>0</v>
      </c>
      <c r="Q36" s="10">
        <f t="shared" si="7"/>
        <v>624</v>
      </c>
      <c r="R36" s="69" t="str">
        <f t="shared" si="8"/>
        <v>NA</v>
      </c>
      <c r="S36" s="69" t="str">
        <f t="shared" si="9"/>
        <v>NA</v>
      </c>
      <c r="T36" s="10" t="str">
        <f t="shared" si="10"/>
        <v>NA</v>
      </c>
      <c r="U36" s="10">
        <f t="shared" si="11"/>
        <v>0</v>
      </c>
      <c r="V36" s="10">
        <f t="shared" si="12"/>
        <v>1</v>
      </c>
      <c r="W36">
        <v>210</v>
      </c>
      <c r="Y36" s="10" t="s">
        <v>73</v>
      </c>
      <c r="Z36">
        <v>70</v>
      </c>
      <c r="AB36" s="10" t="s">
        <v>73</v>
      </c>
      <c r="AD36">
        <v>7990</v>
      </c>
      <c r="AE36" s="10" t="s">
        <v>72</v>
      </c>
      <c r="AH36" s="10"/>
      <c r="AK36" s="10"/>
      <c r="AN36" s="10"/>
      <c r="AQ36" s="10"/>
      <c r="AT36" s="10"/>
      <c r="AW36" s="10"/>
      <c r="AZ36" s="10"/>
    </row>
    <row r="37" spans="1:52" ht="14.25" customHeight="1">
      <c r="A37" s="1"/>
      <c r="B37" s="8" t="s">
        <v>71</v>
      </c>
      <c r="C37" t="s">
        <v>36</v>
      </c>
      <c r="D37" s="10" t="s">
        <v>46</v>
      </c>
      <c r="E37">
        <v>8923</v>
      </c>
      <c r="G37" s="10"/>
      <c r="H37" s="57">
        <v>8000</v>
      </c>
      <c r="J37" s="10"/>
      <c r="K37" s="57">
        <v>-4881</v>
      </c>
      <c r="L37" s="57">
        <v>-4881</v>
      </c>
      <c r="M37" s="57">
        <v>-3959</v>
      </c>
      <c r="N37" s="8" t="s">
        <v>38</v>
      </c>
      <c r="O37" s="10" t="s">
        <v>39</v>
      </c>
      <c r="P37" s="69">
        <f t="shared" si="6"/>
        <v>0</v>
      </c>
      <c r="Q37" s="10">
        <f t="shared" si="7"/>
        <v>923</v>
      </c>
      <c r="R37" s="69" t="str">
        <f t="shared" si="8"/>
        <v>NA</v>
      </c>
      <c r="S37" s="69" t="str">
        <f t="shared" si="9"/>
        <v>NA</v>
      </c>
      <c r="T37" s="10" t="str">
        <f t="shared" si="10"/>
        <v>NA</v>
      </c>
      <c r="U37" s="10">
        <f t="shared" si="11"/>
        <v>0</v>
      </c>
      <c r="V37" s="10">
        <f t="shared" si="12"/>
        <v>1</v>
      </c>
      <c r="W37">
        <v>210</v>
      </c>
      <c r="Y37" s="10" t="s">
        <v>73</v>
      </c>
      <c r="Z37">
        <v>70</v>
      </c>
      <c r="AB37" s="10" t="s">
        <v>73</v>
      </c>
      <c r="AD37">
        <v>7990</v>
      </c>
      <c r="AE37" s="10" t="s">
        <v>72</v>
      </c>
      <c r="AH37" s="10"/>
      <c r="AK37" s="10"/>
      <c r="AN37" s="10"/>
      <c r="AQ37" s="10"/>
      <c r="AT37" s="10"/>
      <c r="AW37" s="10"/>
      <c r="AZ37" s="10"/>
    </row>
    <row r="38" spans="1:52" ht="14.25" customHeight="1">
      <c r="A38" s="1"/>
      <c r="B38" s="8" t="s">
        <v>71</v>
      </c>
      <c r="C38" t="s">
        <v>36</v>
      </c>
      <c r="D38" s="10" t="s">
        <v>47</v>
      </c>
      <c r="E38">
        <v>8723</v>
      </c>
      <c r="G38" s="10"/>
      <c r="H38" s="57">
        <v>6500</v>
      </c>
      <c r="J38" s="10"/>
      <c r="K38" s="57">
        <v>-4673</v>
      </c>
      <c r="L38" s="57">
        <v>-4673</v>
      </c>
      <c r="M38" s="57">
        <v>-2456</v>
      </c>
      <c r="N38" s="8" t="s">
        <v>38</v>
      </c>
      <c r="O38" s="10" t="s">
        <v>39</v>
      </c>
      <c r="P38" s="69">
        <f t="shared" si="6"/>
        <v>0</v>
      </c>
      <c r="Q38" s="10">
        <f t="shared" si="7"/>
        <v>2223</v>
      </c>
      <c r="R38" s="69" t="str">
        <f t="shared" si="8"/>
        <v>NA</v>
      </c>
      <c r="S38" s="69" t="str">
        <f t="shared" si="9"/>
        <v>NA</v>
      </c>
      <c r="T38" s="10" t="str">
        <f t="shared" si="10"/>
        <v>NA</v>
      </c>
      <c r="U38" s="10">
        <f t="shared" si="11"/>
        <v>0</v>
      </c>
      <c r="V38" s="10">
        <f t="shared" si="12"/>
        <v>1</v>
      </c>
      <c r="W38">
        <v>210</v>
      </c>
      <c r="Y38" s="10" t="s">
        <v>73</v>
      </c>
      <c r="Z38">
        <v>70</v>
      </c>
      <c r="AB38" s="10" t="s">
        <v>73</v>
      </c>
      <c r="AD38">
        <v>7990</v>
      </c>
      <c r="AE38" s="10" t="s">
        <v>72</v>
      </c>
      <c r="AH38" s="10"/>
      <c r="AK38" s="10"/>
      <c r="AN38" s="10"/>
      <c r="AQ38" s="10"/>
      <c r="AT38" s="10"/>
      <c r="AW38" s="10"/>
      <c r="AZ38" s="10"/>
    </row>
    <row r="39" spans="1:52" ht="14.25" customHeight="1">
      <c r="A39" s="1"/>
      <c r="B39" s="8" t="s">
        <v>71</v>
      </c>
      <c r="C39" t="s">
        <v>36</v>
      </c>
      <c r="D39" s="10" t="s">
        <v>48</v>
      </c>
      <c r="E39">
        <v>7335</v>
      </c>
      <c r="G39" s="10"/>
      <c r="H39" s="57">
        <v>5000</v>
      </c>
      <c r="J39" s="10"/>
      <c r="K39" s="57">
        <v>-1788</v>
      </c>
      <c r="L39" s="57">
        <v>-1788</v>
      </c>
      <c r="M39" s="57">
        <v>547</v>
      </c>
      <c r="N39" s="8" t="s">
        <v>38</v>
      </c>
      <c r="O39" s="10" t="s">
        <v>39</v>
      </c>
      <c r="P39" s="69">
        <f t="shared" si="6"/>
        <v>0</v>
      </c>
      <c r="Q39" s="10">
        <f t="shared" si="7"/>
        <v>2335</v>
      </c>
      <c r="R39" s="69" t="str">
        <f t="shared" si="8"/>
        <v>NA</v>
      </c>
      <c r="S39" s="69" t="str">
        <f t="shared" si="9"/>
        <v>NA</v>
      </c>
      <c r="T39" s="10" t="str">
        <f t="shared" si="10"/>
        <v>NA</v>
      </c>
      <c r="U39" s="10">
        <f t="shared" si="11"/>
        <v>2882</v>
      </c>
      <c r="V39" s="10">
        <f t="shared" si="12"/>
        <v>1</v>
      </c>
      <c r="W39">
        <v>190</v>
      </c>
      <c r="Y39" s="10"/>
      <c r="Z39">
        <v>70</v>
      </c>
      <c r="AB39" s="10"/>
      <c r="AD39">
        <v>4685</v>
      </c>
      <c r="AE39" s="10" t="s">
        <v>72</v>
      </c>
      <c r="AH39" s="10"/>
      <c r="AK39" s="10"/>
      <c r="AN39" s="10"/>
      <c r="AQ39" s="10"/>
      <c r="AT39" s="10"/>
      <c r="AW39" s="10"/>
      <c r="AZ39" s="10"/>
    </row>
    <row r="40" spans="1:52" ht="14.25" customHeight="1">
      <c r="A40" s="1"/>
      <c r="B40" s="8" t="s">
        <v>71</v>
      </c>
      <c r="C40" t="s">
        <v>36</v>
      </c>
      <c r="D40" s="10" t="s">
        <v>49</v>
      </c>
      <c r="E40">
        <v>7335</v>
      </c>
      <c r="G40" s="10"/>
      <c r="H40" s="57">
        <v>5000</v>
      </c>
      <c r="J40" s="10"/>
      <c r="K40" s="57">
        <v>-1788</v>
      </c>
      <c r="L40" s="57">
        <v>-1788</v>
      </c>
      <c r="M40" s="57">
        <v>547</v>
      </c>
      <c r="N40" s="8" t="s">
        <v>38</v>
      </c>
      <c r="O40" s="10" t="s">
        <v>39</v>
      </c>
      <c r="P40" s="69">
        <f t="shared" si="6"/>
        <v>0</v>
      </c>
      <c r="Q40" s="10">
        <f t="shared" si="7"/>
        <v>2335</v>
      </c>
      <c r="R40" s="69" t="str">
        <f t="shared" si="8"/>
        <v>NA</v>
      </c>
      <c r="S40" s="69" t="str">
        <f t="shared" si="9"/>
        <v>NA</v>
      </c>
      <c r="T40" s="10" t="str">
        <f t="shared" si="10"/>
        <v>NA</v>
      </c>
      <c r="U40" s="10">
        <f t="shared" si="11"/>
        <v>2882</v>
      </c>
      <c r="V40" s="10">
        <f t="shared" si="12"/>
        <v>1</v>
      </c>
      <c r="W40">
        <v>176</v>
      </c>
      <c r="Y40" s="10"/>
      <c r="Z40">
        <v>70</v>
      </c>
      <c r="AB40" s="10"/>
      <c r="AD40">
        <v>4685</v>
      </c>
      <c r="AE40" s="10" t="s">
        <v>72</v>
      </c>
      <c r="AH40" s="10"/>
      <c r="AK40" s="10"/>
      <c r="AN40" s="10"/>
      <c r="AQ40" s="10"/>
      <c r="AT40" s="10"/>
      <c r="AW40" s="10"/>
      <c r="AZ40" s="10"/>
    </row>
    <row r="41" spans="1:52" ht="14.25" customHeight="1">
      <c r="A41" s="1"/>
      <c r="B41" s="8" t="s">
        <v>71</v>
      </c>
      <c r="C41" t="s">
        <v>36</v>
      </c>
      <c r="D41" s="10" t="s">
        <v>51</v>
      </c>
      <c r="E41">
        <v>5315</v>
      </c>
      <c r="G41" s="10"/>
      <c r="H41" s="57">
        <v>5000</v>
      </c>
      <c r="J41" s="10"/>
      <c r="K41" s="57">
        <v>-84</v>
      </c>
      <c r="L41" s="57">
        <v>-84</v>
      </c>
      <c r="M41" s="57">
        <v>231</v>
      </c>
      <c r="N41" s="8" t="s">
        <v>52</v>
      </c>
      <c r="O41" s="10" t="s">
        <v>39</v>
      </c>
      <c r="P41" s="69">
        <f t="shared" si="6"/>
        <v>0</v>
      </c>
      <c r="Q41" s="10">
        <f t="shared" si="7"/>
        <v>315</v>
      </c>
      <c r="R41" s="69" t="str">
        <f t="shared" si="8"/>
        <v>NA</v>
      </c>
      <c r="S41" s="69" t="str">
        <f t="shared" si="9"/>
        <v>NA</v>
      </c>
      <c r="T41" s="10" t="str">
        <f t="shared" si="10"/>
        <v>NA</v>
      </c>
      <c r="U41" s="10">
        <f t="shared" si="11"/>
        <v>546</v>
      </c>
      <c r="V41" s="10">
        <f t="shared" si="12"/>
        <v>1</v>
      </c>
      <c r="W41">
        <v>164</v>
      </c>
      <c r="Y41" s="10"/>
      <c r="Z41">
        <v>70</v>
      </c>
      <c r="AB41" s="10"/>
      <c r="AD41">
        <v>4685</v>
      </c>
      <c r="AE41" s="10" t="s">
        <v>72</v>
      </c>
      <c r="AH41" s="10"/>
      <c r="AK41" s="10"/>
      <c r="AN41" s="10"/>
      <c r="AQ41" s="10"/>
      <c r="AT41" s="10"/>
      <c r="AW41" s="10"/>
      <c r="AZ41" s="10"/>
    </row>
    <row r="42" spans="1:52" ht="14.25" customHeight="1">
      <c r="A42" s="1"/>
      <c r="B42" s="8" t="s">
        <v>71</v>
      </c>
      <c r="C42" t="s">
        <v>36</v>
      </c>
      <c r="D42" s="10" t="s">
        <v>53</v>
      </c>
      <c r="E42">
        <v>5315</v>
      </c>
      <c r="G42" s="10"/>
      <c r="H42" s="57">
        <v>5000</v>
      </c>
      <c r="J42" s="10"/>
      <c r="K42" s="57">
        <v>-84</v>
      </c>
      <c r="L42" s="57">
        <v>-84</v>
      </c>
      <c r="M42" s="57">
        <v>231</v>
      </c>
      <c r="N42" s="8" t="s">
        <v>52</v>
      </c>
      <c r="O42" s="10" t="s">
        <v>39</v>
      </c>
      <c r="P42" s="69">
        <f t="shared" si="6"/>
        <v>0</v>
      </c>
      <c r="Q42" s="10">
        <f t="shared" si="7"/>
        <v>315</v>
      </c>
      <c r="R42" s="69" t="str">
        <f t="shared" si="8"/>
        <v>NA</v>
      </c>
      <c r="S42" s="69" t="str">
        <f t="shared" si="9"/>
        <v>NA</v>
      </c>
      <c r="T42" s="10" t="str">
        <f t="shared" si="10"/>
        <v>NA</v>
      </c>
      <c r="U42" s="10">
        <f t="shared" si="11"/>
        <v>546</v>
      </c>
      <c r="V42" s="10">
        <f t="shared" si="12"/>
        <v>1</v>
      </c>
      <c r="W42">
        <v>164</v>
      </c>
      <c r="Y42" s="10"/>
      <c r="Z42">
        <v>70</v>
      </c>
      <c r="AB42" s="10"/>
      <c r="AD42">
        <v>4685</v>
      </c>
      <c r="AE42" s="10" t="s">
        <v>72</v>
      </c>
      <c r="AH42" s="10"/>
      <c r="AK42" s="10"/>
      <c r="AN42" s="10"/>
      <c r="AQ42" s="10"/>
      <c r="AT42" s="10"/>
      <c r="AW42" s="10"/>
      <c r="AZ42" s="10"/>
    </row>
    <row r="43" spans="1:52" ht="14.25" customHeight="1">
      <c r="A43" s="1"/>
      <c r="B43" s="8" t="s">
        <v>71</v>
      </c>
      <c r="C43" t="s">
        <v>36</v>
      </c>
      <c r="D43" s="10" t="s">
        <v>54</v>
      </c>
      <c r="E43">
        <v>5315</v>
      </c>
      <c r="G43" s="10"/>
      <c r="H43" s="57">
        <v>5000</v>
      </c>
      <c r="J43" s="10"/>
      <c r="K43" s="57">
        <v>-84</v>
      </c>
      <c r="L43" s="57">
        <v>-84</v>
      </c>
      <c r="M43" s="57">
        <v>231</v>
      </c>
      <c r="N43" s="8" t="s">
        <v>52</v>
      </c>
      <c r="O43" s="10" t="s">
        <v>39</v>
      </c>
      <c r="P43" s="69">
        <f t="shared" si="6"/>
        <v>0</v>
      </c>
      <c r="Q43" s="10">
        <f t="shared" si="7"/>
        <v>315</v>
      </c>
      <c r="R43" s="69" t="str">
        <f t="shared" si="8"/>
        <v>NA</v>
      </c>
      <c r="S43" s="69" t="str">
        <f t="shared" si="9"/>
        <v>NA</v>
      </c>
      <c r="T43" s="10" t="str">
        <f t="shared" si="10"/>
        <v>NA</v>
      </c>
      <c r="U43" s="10">
        <f t="shared" si="11"/>
        <v>546</v>
      </c>
      <c r="V43" s="10">
        <f t="shared" si="12"/>
        <v>1</v>
      </c>
      <c r="W43">
        <v>164</v>
      </c>
      <c r="Y43" s="10"/>
      <c r="Z43">
        <v>70</v>
      </c>
      <c r="AB43" s="10"/>
      <c r="AD43">
        <v>4685</v>
      </c>
      <c r="AE43" s="10" t="s">
        <v>72</v>
      </c>
      <c r="AH43" s="10"/>
      <c r="AK43" s="10"/>
      <c r="AN43" s="10"/>
      <c r="AQ43" s="10"/>
      <c r="AT43" s="10"/>
      <c r="AW43" s="10"/>
      <c r="AZ43" s="10"/>
    </row>
    <row r="44" spans="1:52" ht="14.25" customHeight="1">
      <c r="A44" s="1"/>
      <c r="B44" s="8" t="s">
        <v>71</v>
      </c>
      <c r="C44" t="s">
        <v>36</v>
      </c>
      <c r="D44" s="10" t="s">
        <v>55</v>
      </c>
      <c r="E44">
        <v>6684</v>
      </c>
      <c r="G44" s="10"/>
      <c r="H44" s="57">
        <v>5500</v>
      </c>
      <c r="J44" s="10"/>
      <c r="K44" s="57">
        <v>890</v>
      </c>
      <c r="L44" s="57">
        <v>469</v>
      </c>
      <c r="M44" s="57">
        <v>1605</v>
      </c>
      <c r="N44" s="8" t="s">
        <v>74</v>
      </c>
      <c r="O44" s="10" t="s">
        <v>39</v>
      </c>
      <c r="P44" s="69">
        <f t="shared" si="6"/>
        <v>421</v>
      </c>
      <c r="Q44" s="10">
        <f t="shared" si="7"/>
        <v>1184</v>
      </c>
      <c r="R44" s="69" t="str">
        <f t="shared" si="8"/>
        <v>NA</v>
      </c>
      <c r="S44" s="69" t="str">
        <f t="shared" si="9"/>
        <v>NA</v>
      </c>
      <c r="T44" s="10" t="str">
        <f t="shared" si="10"/>
        <v>NA</v>
      </c>
      <c r="U44" s="10">
        <f t="shared" si="11"/>
        <v>2741</v>
      </c>
      <c r="V44" s="10">
        <f t="shared" si="12"/>
        <v>1</v>
      </c>
      <c r="W44">
        <v>178</v>
      </c>
      <c r="Y44" s="10"/>
      <c r="Z44">
        <v>70</v>
      </c>
      <c r="AB44" s="10"/>
      <c r="AD44">
        <v>5185</v>
      </c>
      <c r="AE44" s="10" t="s">
        <v>72</v>
      </c>
      <c r="AH44" s="10"/>
      <c r="AK44" s="10"/>
      <c r="AN44" s="10"/>
      <c r="AQ44" s="10"/>
      <c r="AT44" s="10"/>
      <c r="AV44">
        <v>6000</v>
      </c>
      <c r="AW44" s="10" t="s">
        <v>75</v>
      </c>
      <c r="AZ44" s="10"/>
    </row>
    <row r="45" spans="1:52" ht="14.25" customHeight="1">
      <c r="A45" s="1"/>
      <c r="B45" s="8" t="s">
        <v>71</v>
      </c>
      <c r="C45" t="s">
        <v>36</v>
      </c>
      <c r="D45" s="10" t="s">
        <v>57</v>
      </c>
      <c r="E45">
        <v>6426</v>
      </c>
      <c r="G45" s="10"/>
      <c r="H45" s="57">
        <v>5500</v>
      </c>
      <c r="J45" s="10"/>
      <c r="K45" s="57">
        <v>890</v>
      </c>
      <c r="L45" s="57">
        <v>211</v>
      </c>
      <c r="M45" s="57">
        <v>1605</v>
      </c>
      <c r="N45" s="8" t="s">
        <v>74</v>
      </c>
      <c r="O45" s="10" t="s">
        <v>39</v>
      </c>
      <c r="P45" s="69">
        <f t="shared" si="6"/>
        <v>679</v>
      </c>
      <c r="Q45" s="10">
        <f t="shared" si="7"/>
        <v>926</v>
      </c>
      <c r="R45" s="69" t="str">
        <f t="shared" si="8"/>
        <v>NA</v>
      </c>
      <c r="S45" s="69" t="str">
        <f t="shared" si="9"/>
        <v>NA</v>
      </c>
      <c r="T45" s="10" t="str">
        <f t="shared" si="10"/>
        <v>NA</v>
      </c>
      <c r="U45" s="10">
        <f t="shared" si="11"/>
        <v>2999</v>
      </c>
      <c r="V45" s="10">
        <f t="shared" si="12"/>
        <v>1</v>
      </c>
      <c r="W45">
        <v>173</v>
      </c>
      <c r="Y45" s="10"/>
      <c r="Z45">
        <v>70</v>
      </c>
      <c r="AB45" s="10"/>
      <c r="AD45">
        <v>5185</v>
      </c>
      <c r="AE45" s="10" t="s">
        <v>72</v>
      </c>
      <c r="AH45" s="10"/>
      <c r="AK45" s="10"/>
      <c r="AN45" s="10"/>
      <c r="AQ45" s="10"/>
      <c r="AT45" s="10"/>
      <c r="AV45">
        <v>6000</v>
      </c>
      <c r="AW45" s="10" t="s">
        <v>75</v>
      </c>
      <c r="AZ45" s="10"/>
    </row>
    <row r="46" spans="1:52" ht="14.25" customHeight="1">
      <c r="A46" s="1"/>
      <c r="B46" s="8" t="s">
        <v>71</v>
      </c>
      <c r="C46" t="s">
        <v>36</v>
      </c>
      <c r="D46" s="10" t="s">
        <v>58</v>
      </c>
      <c r="E46">
        <v>6383</v>
      </c>
      <c r="G46" s="10"/>
      <c r="H46" s="57">
        <v>5500</v>
      </c>
      <c r="J46" s="10"/>
      <c r="K46" s="57">
        <v>890</v>
      </c>
      <c r="L46" s="57">
        <v>168</v>
      </c>
      <c r="M46" s="57">
        <v>1605</v>
      </c>
      <c r="N46" s="8" t="s">
        <v>74</v>
      </c>
      <c r="O46" s="10" t="s">
        <v>39</v>
      </c>
      <c r="P46" s="69">
        <f t="shared" si="6"/>
        <v>722</v>
      </c>
      <c r="Q46" s="10">
        <f t="shared" si="7"/>
        <v>883</v>
      </c>
      <c r="R46" s="69" t="str">
        <f t="shared" si="8"/>
        <v>NA</v>
      </c>
      <c r="S46" s="69" t="str">
        <f t="shared" si="9"/>
        <v>NA</v>
      </c>
      <c r="T46" s="10" t="str">
        <f t="shared" si="10"/>
        <v>NA</v>
      </c>
      <c r="U46" s="10">
        <f t="shared" si="11"/>
        <v>3042</v>
      </c>
      <c r="V46" s="10">
        <f t="shared" si="12"/>
        <v>1</v>
      </c>
      <c r="W46">
        <v>172</v>
      </c>
      <c r="Y46" s="10"/>
      <c r="Z46">
        <v>70</v>
      </c>
      <c r="AB46" s="10"/>
      <c r="AD46">
        <v>5185</v>
      </c>
      <c r="AE46" s="10" t="s">
        <v>72</v>
      </c>
      <c r="AH46" s="10"/>
      <c r="AK46" s="10"/>
      <c r="AN46" s="10"/>
      <c r="AQ46" s="10"/>
      <c r="AT46" s="10"/>
      <c r="AV46">
        <v>6000</v>
      </c>
      <c r="AW46" s="10" t="s">
        <v>75</v>
      </c>
      <c r="AZ46" s="10"/>
    </row>
    <row r="47" spans="1:52" ht="14.25" customHeight="1">
      <c r="A47" s="1"/>
      <c r="B47" s="8" t="s">
        <v>71</v>
      </c>
      <c r="C47" t="s">
        <v>36</v>
      </c>
      <c r="D47" s="10" t="s">
        <v>59</v>
      </c>
      <c r="E47">
        <v>6215</v>
      </c>
      <c r="G47" s="10"/>
      <c r="H47" s="57">
        <v>5500</v>
      </c>
      <c r="J47" s="10"/>
      <c r="K47" s="57">
        <v>-621</v>
      </c>
      <c r="L47" s="57">
        <v>-621</v>
      </c>
      <c r="M47" s="57">
        <v>94</v>
      </c>
      <c r="N47" s="8" t="s">
        <v>52</v>
      </c>
      <c r="O47" s="10" t="s">
        <v>39</v>
      </c>
      <c r="P47" s="69">
        <f t="shared" si="6"/>
        <v>0</v>
      </c>
      <c r="Q47" s="10">
        <f t="shared" si="7"/>
        <v>715</v>
      </c>
      <c r="R47" s="69" t="str">
        <f t="shared" si="8"/>
        <v>NA</v>
      </c>
      <c r="S47" s="69" t="str">
        <f t="shared" si="9"/>
        <v>NA</v>
      </c>
      <c r="T47" s="10" t="str">
        <f t="shared" si="10"/>
        <v>NA</v>
      </c>
      <c r="U47" s="10">
        <f t="shared" si="11"/>
        <v>809</v>
      </c>
      <c r="V47" s="10">
        <f t="shared" si="12"/>
        <v>1</v>
      </c>
      <c r="W47">
        <v>169</v>
      </c>
      <c r="Y47" s="10"/>
      <c r="Z47">
        <v>70</v>
      </c>
      <c r="AB47" s="10"/>
      <c r="AD47">
        <v>5185</v>
      </c>
      <c r="AE47" s="10" t="s">
        <v>72</v>
      </c>
      <c r="AH47" s="10"/>
      <c r="AK47" s="10"/>
      <c r="AN47" s="10"/>
      <c r="AQ47" s="10"/>
      <c r="AT47" s="10"/>
      <c r="AW47" s="10"/>
      <c r="AZ47" s="10"/>
    </row>
    <row r="48" spans="1:52" ht="14.25" customHeight="1">
      <c r="A48" s="1"/>
      <c r="B48" s="8" t="s">
        <v>71</v>
      </c>
      <c r="C48" t="s">
        <v>36</v>
      </c>
      <c r="D48" s="10" t="s">
        <v>61</v>
      </c>
      <c r="E48">
        <v>6215</v>
      </c>
      <c r="G48" s="10"/>
      <c r="H48" s="57">
        <v>5500</v>
      </c>
      <c r="J48" s="10"/>
      <c r="K48" s="57">
        <v>-621</v>
      </c>
      <c r="L48" s="57">
        <v>-621</v>
      </c>
      <c r="M48" s="57">
        <v>94</v>
      </c>
      <c r="N48" s="8" t="s">
        <v>52</v>
      </c>
      <c r="O48" s="10" t="s">
        <v>39</v>
      </c>
      <c r="P48" s="69">
        <f t="shared" si="6"/>
        <v>0</v>
      </c>
      <c r="Q48" s="10">
        <f t="shared" si="7"/>
        <v>715</v>
      </c>
      <c r="R48" s="69" t="str">
        <f t="shared" si="8"/>
        <v>NA</v>
      </c>
      <c r="S48" s="69" t="str">
        <f t="shared" si="9"/>
        <v>NA</v>
      </c>
      <c r="T48" s="10" t="str">
        <f t="shared" si="10"/>
        <v>NA</v>
      </c>
      <c r="U48" s="10">
        <f t="shared" si="11"/>
        <v>809</v>
      </c>
      <c r="V48" s="10">
        <f t="shared" si="12"/>
        <v>1</v>
      </c>
      <c r="W48">
        <v>169</v>
      </c>
      <c r="Y48" s="10"/>
      <c r="Z48">
        <v>70</v>
      </c>
      <c r="AB48" s="10"/>
      <c r="AD48">
        <v>5185</v>
      </c>
      <c r="AE48" s="10" t="s">
        <v>72</v>
      </c>
      <c r="AH48" s="10"/>
      <c r="AK48" s="10"/>
      <c r="AN48" s="10"/>
      <c r="AQ48" s="10"/>
      <c r="AT48" s="10"/>
      <c r="AW48" s="10"/>
      <c r="AZ48" s="10"/>
    </row>
    <row r="49" spans="1:52" ht="14.25" customHeight="1">
      <c r="A49" s="1"/>
      <c r="B49" s="8" t="s">
        <v>71</v>
      </c>
      <c r="C49" t="s">
        <v>36</v>
      </c>
      <c r="D49" s="10" t="s">
        <v>63</v>
      </c>
      <c r="E49">
        <v>6515</v>
      </c>
      <c r="G49" s="10"/>
      <c r="H49" s="57">
        <v>6000</v>
      </c>
      <c r="J49" s="10"/>
      <c r="K49" s="57">
        <v>-940</v>
      </c>
      <c r="L49" s="57">
        <v>-940</v>
      </c>
      <c r="M49" s="57">
        <v>-425</v>
      </c>
      <c r="N49" s="8" t="s">
        <v>52</v>
      </c>
      <c r="O49" s="10" t="s">
        <v>39</v>
      </c>
      <c r="P49" s="69">
        <f t="shared" si="6"/>
        <v>0</v>
      </c>
      <c r="Q49" s="10">
        <f t="shared" si="7"/>
        <v>515</v>
      </c>
      <c r="R49" s="69" t="str">
        <f t="shared" si="8"/>
        <v>NA</v>
      </c>
      <c r="S49" s="69" t="str">
        <f t="shared" si="9"/>
        <v>NA</v>
      </c>
      <c r="T49" s="10" t="str">
        <f t="shared" si="10"/>
        <v>NA</v>
      </c>
      <c r="U49" s="10">
        <f t="shared" si="11"/>
        <v>0</v>
      </c>
      <c r="V49" s="10">
        <f t="shared" si="12"/>
        <v>1</v>
      </c>
      <c r="W49">
        <v>171</v>
      </c>
      <c r="Y49" s="10"/>
      <c r="Z49">
        <v>70</v>
      </c>
      <c r="AB49" s="10"/>
      <c r="AD49">
        <v>5685</v>
      </c>
      <c r="AE49" s="10" t="s">
        <v>72</v>
      </c>
      <c r="AH49" s="10"/>
      <c r="AK49" s="10"/>
      <c r="AN49" s="10"/>
      <c r="AQ49" s="10"/>
      <c r="AT49" s="10"/>
      <c r="AW49" s="10"/>
      <c r="AZ49" s="10"/>
    </row>
    <row r="50" spans="1:52" ht="14.25" customHeight="1">
      <c r="A50" s="1"/>
      <c r="B50" s="8" t="s">
        <v>71</v>
      </c>
      <c r="C50" t="s">
        <v>36</v>
      </c>
      <c r="D50" s="10" t="s">
        <v>64</v>
      </c>
      <c r="F50">
        <v>8103</v>
      </c>
      <c r="G50" s="10">
        <v>700</v>
      </c>
      <c r="I50" s="57">
        <v>5715</v>
      </c>
      <c r="J50" s="72">
        <v>565</v>
      </c>
      <c r="K50" s="57">
        <v>-2249</v>
      </c>
      <c r="L50" s="57">
        <v>-2249</v>
      </c>
      <c r="M50" s="57">
        <v>0</v>
      </c>
      <c r="N50" s="8" t="s">
        <v>38</v>
      </c>
      <c r="O50" s="10" t="s">
        <v>39</v>
      </c>
      <c r="P50" s="69">
        <f t="shared" si="6"/>
        <v>0</v>
      </c>
      <c r="Q50" s="10" t="str">
        <f t="shared" si="7"/>
        <v>NA</v>
      </c>
      <c r="R50" s="69">
        <f t="shared" si="8"/>
        <v>2388</v>
      </c>
      <c r="S50" s="69">
        <f t="shared" si="9"/>
        <v>135</v>
      </c>
      <c r="T50" s="10">
        <f t="shared" si="10"/>
        <v>2523</v>
      </c>
      <c r="U50" s="10">
        <f t="shared" si="11"/>
        <v>2249</v>
      </c>
      <c r="V50" s="10">
        <f t="shared" si="12"/>
        <v>1</v>
      </c>
      <c r="W50">
        <v>197</v>
      </c>
      <c r="Y50" s="10"/>
      <c r="Z50">
        <v>69</v>
      </c>
      <c r="AB50" s="10"/>
      <c r="AD50">
        <v>5685</v>
      </c>
      <c r="AE50" s="10" t="s">
        <v>72</v>
      </c>
      <c r="AH50" s="10"/>
      <c r="AK50" s="10"/>
      <c r="AN50" s="10"/>
      <c r="AQ50" s="10"/>
      <c r="AT50" s="10"/>
      <c r="AW50" s="10"/>
      <c r="AZ50" s="10"/>
    </row>
    <row r="51" spans="1:52" ht="14.25" customHeight="1">
      <c r="A51" s="1"/>
      <c r="B51" s="8" t="s">
        <v>71</v>
      </c>
      <c r="C51" t="s">
        <v>36</v>
      </c>
      <c r="D51" s="10" t="s">
        <v>66</v>
      </c>
      <c r="F51">
        <v>8103</v>
      </c>
      <c r="G51" s="10">
        <v>700</v>
      </c>
      <c r="I51" s="57">
        <v>5715</v>
      </c>
      <c r="J51" s="72">
        <v>32</v>
      </c>
      <c r="K51" s="57">
        <v>-2249</v>
      </c>
      <c r="L51" s="57">
        <v>-2249</v>
      </c>
      <c r="M51" s="57">
        <v>0</v>
      </c>
      <c r="N51" s="8" t="s">
        <v>38</v>
      </c>
      <c r="O51" s="10" t="s">
        <v>39</v>
      </c>
      <c r="P51" s="69">
        <f t="shared" si="6"/>
        <v>0</v>
      </c>
      <c r="Q51" s="10" t="str">
        <f t="shared" si="7"/>
        <v>NA</v>
      </c>
      <c r="R51" s="69">
        <f t="shared" si="8"/>
        <v>2388</v>
      </c>
      <c r="S51" s="69">
        <f t="shared" si="9"/>
        <v>668</v>
      </c>
      <c r="T51" s="10">
        <f t="shared" si="10"/>
        <v>3056</v>
      </c>
      <c r="U51" s="10">
        <f t="shared" si="11"/>
        <v>2249</v>
      </c>
      <c r="V51" s="10">
        <f t="shared" si="12"/>
        <v>1</v>
      </c>
      <c r="W51">
        <v>206</v>
      </c>
      <c r="Y51" s="10"/>
      <c r="Z51">
        <v>69</v>
      </c>
      <c r="AB51" s="10"/>
      <c r="AD51">
        <v>5685</v>
      </c>
      <c r="AE51" s="10" t="s">
        <v>72</v>
      </c>
      <c r="AH51" s="10"/>
      <c r="AK51" s="10"/>
      <c r="AN51" s="10"/>
      <c r="AQ51" s="10" t="s">
        <v>76</v>
      </c>
      <c r="AT51" s="10"/>
      <c r="AW51" s="10"/>
      <c r="AZ51" s="10"/>
    </row>
    <row r="52" spans="1:52" ht="14.25" customHeight="1">
      <c r="A52" s="1"/>
      <c r="B52" s="8" t="s">
        <v>71</v>
      </c>
      <c r="C52" t="s">
        <v>36</v>
      </c>
      <c r="D52" s="10" t="s">
        <v>67</v>
      </c>
      <c r="F52">
        <v>8103</v>
      </c>
      <c r="G52" s="10">
        <v>700</v>
      </c>
      <c r="I52" s="57">
        <v>5715</v>
      </c>
      <c r="J52" s="72">
        <v>32</v>
      </c>
      <c r="K52" s="57">
        <v>-2249</v>
      </c>
      <c r="L52" s="57">
        <v>-2249</v>
      </c>
      <c r="M52" s="57">
        <v>0</v>
      </c>
      <c r="N52" s="8" t="s">
        <v>38</v>
      </c>
      <c r="O52" s="10" t="s">
        <v>39</v>
      </c>
      <c r="P52" s="69">
        <f t="shared" si="6"/>
        <v>0</v>
      </c>
      <c r="Q52" s="10" t="str">
        <f t="shared" si="7"/>
        <v>NA</v>
      </c>
      <c r="R52" s="69">
        <f t="shared" si="8"/>
        <v>2388</v>
      </c>
      <c r="S52" s="69">
        <f t="shared" si="9"/>
        <v>668</v>
      </c>
      <c r="T52" s="10">
        <f t="shared" si="10"/>
        <v>3056</v>
      </c>
      <c r="U52" s="10">
        <f t="shared" si="11"/>
        <v>2249</v>
      </c>
      <c r="V52" s="10">
        <f t="shared" si="12"/>
        <v>1</v>
      </c>
      <c r="W52">
        <v>206</v>
      </c>
      <c r="Y52" s="10"/>
      <c r="Z52">
        <v>69</v>
      </c>
      <c r="AB52" s="10"/>
      <c r="AD52">
        <v>5685</v>
      </c>
      <c r="AE52" s="10" t="s">
        <v>72</v>
      </c>
      <c r="AH52" s="10"/>
      <c r="AK52" s="10"/>
      <c r="AN52" s="10"/>
      <c r="AQ52" s="10" t="s">
        <v>76</v>
      </c>
      <c r="AT52" s="10"/>
      <c r="AW52" s="10"/>
      <c r="AZ52" s="10"/>
    </row>
    <row r="53" spans="1:52" ht="14.25" customHeight="1">
      <c r="A53" s="1"/>
      <c r="B53" s="8" t="s">
        <v>71</v>
      </c>
      <c r="C53" t="s">
        <v>36</v>
      </c>
      <c r="D53" s="10" t="s">
        <v>68</v>
      </c>
      <c r="F53">
        <v>8376</v>
      </c>
      <c r="G53" s="10">
        <v>715</v>
      </c>
      <c r="I53" s="57">
        <v>5706</v>
      </c>
      <c r="J53" s="72">
        <v>32</v>
      </c>
      <c r="K53" s="57">
        <v>-6111</v>
      </c>
      <c r="L53" s="57">
        <v>-6111</v>
      </c>
      <c r="M53" s="57">
        <v>0</v>
      </c>
      <c r="N53" s="8" t="s">
        <v>38</v>
      </c>
      <c r="O53" s="10" t="s">
        <v>39</v>
      </c>
      <c r="P53" s="69">
        <f t="shared" si="6"/>
        <v>0</v>
      </c>
      <c r="Q53" s="10" t="str">
        <f t="shared" si="7"/>
        <v>NA</v>
      </c>
      <c r="R53" s="69">
        <f t="shared" si="8"/>
        <v>2670</v>
      </c>
      <c r="S53" s="69">
        <f t="shared" si="9"/>
        <v>683</v>
      </c>
      <c r="T53" s="10">
        <f t="shared" si="10"/>
        <v>3353</v>
      </c>
      <c r="U53" s="10">
        <f t="shared" si="11"/>
        <v>6111</v>
      </c>
      <c r="V53" s="10">
        <f t="shared" si="12"/>
        <v>1</v>
      </c>
      <c r="W53">
        <v>210</v>
      </c>
      <c r="Y53" s="10" t="s">
        <v>73</v>
      </c>
      <c r="Z53">
        <v>68</v>
      </c>
      <c r="AB53" s="10" t="s">
        <v>73</v>
      </c>
      <c r="AD53">
        <v>5685</v>
      </c>
      <c r="AE53" s="10" t="s">
        <v>72</v>
      </c>
      <c r="AH53" s="10"/>
      <c r="AK53" s="10"/>
      <c r="AN53" s="10"/>
      <c r="AQ53" s="10" t="s">
        <v>76</v>
      </c>
      <c r="AT53" s="10"/>
      <c r="AW53" s="10"/>
      <c r="AZ53" s="10"/>
    </row>
    <row r="54" spans="1:52" ht="14.25" customHeight="1">
      <c r="A54" s="1"/>
      <c r="B54" s="8" t="s">
        <v>71</v>
      </c>
      <c r="C54" t="s">
        <v>36</v>
      </c>
      <c r="D54" s="10" t="s">
        <v>69</v>
      </c>
      <c r="F54">
        <v>8376</v>
      </c>
      <c r="G54" s="10">
        <v>715</v>
      </c>
      <c r="I54" s="57">
        <v>6706</v>
      </c>
      <c r="J54" s="72">
        <v>577</v>
      </c>
      <c r="K54" s="57">
        <v>-6111</v>
      </c>
      <c r="L54" s="57">
        <v>-6111</v>
      </c>
      <c r="M54" s="57">
        <v>0</v>
      </c>
      <c r="N54" s="8" t="s">
        <v>38</v>
      </c>
      <c r="O54" s="10" t="s">
        <v>39</v>
      </c>
      <c r="P54" s="69">
        <f t="shared" si="6"/>
        <v>0</v>
      </c>
      <c r="Q54" s="10" t="str">
        <f t="shared" si="7"/>
        <v>NA</v>
      </c>
      <c r="R54" s="69">
        <f t="shared" si="8"/>
        <v>1670</v>
      </c>
      <c r="S54" s="69">
        <f t="shared" si="9"/>
        <v>138</v>
      </c>
      <c r="T54" s="10">
        <f t="shared" si="10"/>
        <v>1808</v>
      </c>
      <c r="U54" s="10">
        <f t="shared" si="11"/>
        <v>6111</v>
      </c>
      <c r="V54" s="10">
        <f t="shared" si="12"/>
        <v>1</v>
      </c>
      <c r="W54">
        <v>210</v>
      </c>
      <c r="Y54" s="10" t="s">
        <v>73</v>
      </c>
      <c r="Z54">
        <v>68</v>
      </c>
      <c r="AB54" s="10" t="s">
        <v>73</v>
      </c>
      <c r="AD54">
        <v>6685</v>
      </c>
      <c r="AE54" s="10" t="s">
        <v>72</v>
      </c>
      <c r="AH54" s="10"/>
      <c r="AK54" s="10"/>
      <c r="AN54" s="10"/>
      <c r="AQ54" s="10"/>
      <c r="AT54" s="10"/>
      <c r="AW54" s="10"/>
      <c r="AZ54" s="10"/>
    </row>
    <row r="55" spans="1:52" ht="14.25" customHeight="1">
      <c r="A55" s="1"/>
      <c r="B55" s="8" t="s">
        <v>71</v>
      </c>
      <c r="C55" t="s">
        <v>36</v>
      </c>
      <c r="D55" s="10" t="s">
        <v>70</v>
      </c>
      <c r="F55">
        <v>7806</v>
      </c>
      <c r="G55" s="10">
        <v>740</v>
      </c>
      <c r="I55" s="57">
        <v>7804</v>
      </c>
      <c r="J55" s="72">
        <v>740</v>
      </c>
      <c r="K55" s="57">
        <v>-5498</v>
      </c>
      <c r="L55" s="57">
        <v>-5498</v>
      </c>
      <c r="M55" s="57">
        <v>0</v>
      </c>
      <c r="N55" s="8" t="s">
        <v>38</v>
      </c>
      <c r="O55" s="10" t="s">
        <v>39</v>
      </c>
      <c r="P55" s="69">
        <f t="shared" si="6"/>
        <v>0</v>
      </c>
      <c r="Q55" s="10" t="str">
        <f t="shared" si="7"/>
        <v>NA</v>
      </c>
      <c r="R55" s="69">
        <f t="shared" si="8"/>
        <v>2</v>
      </c>
      <c r="S55" s="69">
        <f t="shared" si="9"/>
        <v>0</v>
      </c>
      <c r="T55" s="10">
        <f t="shared" si="10"/>
        <v>2</v>
      </c>
      <c r="U55" s="10">
        <f t="shared" si="11"/>
        <v>5498</v>
      </c>
      <c r="V55" s="10">
        <f t="shared" si="12"/>
        <v>1</v>
      </c>
      <c r="W55">
        <v>210</v>
      </c>
      <c r="Y55" s="10" t="s">
        <v>73</v>
      </c>
      <c r="Z55">
        <v>69</v>
      </c>
      <c r="AB55" s="10" t="s">
        <v>73</v>
      </c>
      <c r="AD55">
        <v>7990</v>
      </c>
      <c r="AE55" s="10" t="s">
        <v>72</v>
      </c>
      <c r="AH55" s="10"/>
      <c r="AK55" s="10"/>
      <c r="AN55" s="10"/>
      <c r="AQ55" s="10"/>
      <c r="AT55" s="10"/>
      <c r="AW55" s="10"/>
      <c r="AZ55" s="10"/>
    </row>
    <row r="56" spans="1:52" ht="14.25" customHeight="1">
      <c r="A56" s="1"/>
      <c r="B56" s="8" t="s">
        <v>77</v>
      </c>
      <c r="C56" t="s">
        <v>36</v>
      </c>
      <c r="D56" s="10" t="s">
        <v>37</v>
      </c>
      <c r="E56">
        <v>8972</v>
      </c>
      <c r="G56" s="10"/>
      <c r="H56" s="57">
        <v>8920</v>
      </c>
      <c r="J56" s="10"/>
      <c r="K56" s="57">
        <v>-1700</v>
      </c>
      <c r="L56" s="57">
        <v>-1700</v>
      </c>
      <c r="M56" s="57">
        <v>-1648</v>
      </c>
      <c r="N56" s="8" t="s">
        <v>38</v>
      </c>
      <c r="O56" s="10" t="s">
        <v>39</v>
      </c>
      <c r="P56" s="69">
        <f t="shared" si="6"/>
        <v>0</v>
      </c>
      <c r="Q56" s="10">
        <f t="shared" si="7"/>
        <v>52</v>
      </c>
      <c r="R56" s="69" t="str">
        <f t="shared" si="8"/>
        <v>NA</v>
      </c>
      <c r="S56" s="69" t="str">
        <f t="shared" si="9"/>
        <v>NA</v>
      </c>
      <c r="T56" s="10" t="str">
        <f t="shared" si="10"/>
        <v>NA</v>
      </c>
      <c r="U56" s="10">
        <f t="shared" si="11"/>
        <v>0</v>
      </c>
      <c r="V56" s="10">
        <f t="shared" si="12"/>
        <v>1</v>
      </c>
      <c r="Y56" s="10"/>
      <c r="AB56" s="10"/>
      <c r="AD56">
        <v>8610</v>
      </c>
      <c r="AE56" s="10" t="s">
        <v>40</v>
      </c>
      <c r="AH56" s="10"/>
      <c r="AK56" s="10"/>
      <c r="AN56" s="10"/>
      <c r="AQ56" s="10"/>
      <c r="AT56" s="10"/>
      <c r="AW56" s="10"/>
      <c r="AZ56" s="10"/>
    </row>
    <row r="57" spans="1:52" ht="14.25" customHeight="1">
      <c r="A57" s="1"/>
      <c r="B57" s="8" t="s">
        <v>77</v>
      </c>
      <c r="C57" t="s">
        <v>36</v>
      </c>
      <c r="D57" s="10" t="s">
        <v>41</v>
      </c>
      <c r="E57">
        <v>8972</v>
      </c>
      <c r="G57" s="10"/>
      <c r="H57" s="57">
        <v>8920</v>
      </c>
      <c r="J57" s="10"/>
      <c r="K57" s="57">
        <v>-1700</v>
      </c>
      <c r="L57" s="57">
        <v>-1700</v>
      </c>
      <c r="M57" s="57">
        <v>-1648</v>
      </c>
      <c r="N57" s="8" t="s">
        <v>38</v>
      </c>
      <c r="O57" s="10" t="s">
        <v>39</v>
      </c>
      <c r="P57" s="69">
        <f t="shared" si="6"/>
        <v>0</v>
      </c>
      <c r="Q57" s="10">
        <f t="shared" si="7"/>
        <v>52</v>
      </c>
      <c r="R57" s="69" t="str">
        <f t="shared" si="8"/>
        <v>NA</v>
      </c>
      <c r="S57" s="69" t="str">
        <f t="shared" si="9"/>
        <v>NA</v>
      </c>
      <c r="T57" s="10" t="str">
        <f t="shared" si="10"/>
        <v>NA</v>
      </c>
      <c r="U57" s="10">
        <f t="shared" si="11"/>
        <v>0</v>
      </c>
      <c r="V57" s="10">
        <f t="shared" si="12"/>
        <v>1</v>
      </c>
      <c r="Y57" s="10"/>
      <c r="AB57" s="10"/>
      <c r="AD57">
        <v>8610</v>
      </c>
      <c r="AE57" s="10" t="s">
        <v>40</v>
      </c>
      <c r="AH57" s="10"/>
      <c r="AK57" s="10"/>
      <c r="AN57" s="10"/>
      <c r="AQ57" s="10"/>
      <c r="AT57" s="10"/>
      <c r="AW57" s="10"/>
      <c r="AZ57" s="10"/>
    </row>
    <row r="58" spans="1:52" ht="14.25" customHeight="1">
      <c r="A58" s="1"/>
      <c r="B58" s="8" t="s">
        <v>77</v>
      </c>
      <c r="C58" t="s">
        <v>36</v>
      </c>
      <c r="D58" s="10" t="s">
        <v>42</v>
      </c>
      <c r="E58">
        <v>8972</v>
      </c>
      <c r="G58" s="10"/>
      <c r="H58" s="57">
        <v>8920</v>
      </c>
      <c r="J58" s="10"/>
      <c r="K58" s="57">
        <v>-1700</v>
      </c>
      <c r="L58" s="57">
        <v>-1700</v>
      </c>
      <c r="M58" s="57">
        <v>-1648</v>
      </c>
      <c r="N58" s="8" t="s">
        <v>38</v>
      </c>
      <c r="O58" s="10" t="s">
        <v>39</v>
      </c>
      <c r="P58" s="69">
        <f t="shared" si="6"/>
        <v>0</v>
      </c>
      <c r="Q58" s="10">
        <f t="shared" si="7"/>
        <v>52</v>
      </c>
      <c r="R58" s="69" t="str">
        <f t="shared" si="8"/>
        <v>NA</v>
      </c>
      <c r="S58" s="69" t="str">
        <f t="shared" si="9"/>
        <v>NA</v>
      </c>
      <c r="T58" s="10" t="str">
        <f t="shared" si="10"/>
        <v>NA</v>
      </c>
      <c r="U58" s="10">
        <f t="shared" si="11"/>
        <v>0</v>
      </c>
      <c r="V58" s="10">
        <f t="shared" si="12"/>
        <v>1</v>
      </c>
      <c r="Y58" s="10"/>
      <c r="AB58" s="10"/>
      <c r="AD58">
        <v>8610</v>
      </c>
      <c r="AE58" s="10" t="s">
        <v>40</v>
      </c>
      <c r="AH58" s="10"/>
      <c r="AK58" s="10"/>
      <c r="AN58" s="10"/>
      <c r="AQ58" s="10"/>
      <c r="AT58" s="10"/>
      <c r="AW58" s="10"/>
      <c r="AZ58" s="10"/>
    </row>
    <row r="59" spans="1:52" ht="14.25" customHeight="1">
      <c r="A59" s="1"/>
      <c r="B59" s="8" t="s">
        <v>77</v>
      </c>
      <c r="C59" t="s">
        <v>36</v>
      </c>
      <c r="D59" s="10" t="s">
        <v>43</v>
      </c>
      <c r="E59">
        <v>8784</v>
      </c>
      <c r="G59" s="10"/>
      <c r="H59" s="57">
        <v>8784</v>
      </c>
      <c r="J59" s="10"/>
      <c r="K59" s="57">
        <v>-2869</v>
      </c>
      <c r="L59" s="57">
        <v>-2869</v>
      </c>
      <c r="M59" s="72">
        <v>-2869</v>
      </c>
      <c r="N59" s="8" t="s">
        <v>38</v>
      </c>
      <c r="O59" s="10" t="s">
        <v>38</v>
      </c>
      <c r="P59" s="69">
        <f t="shared" si="6"/>
        <v>0</v>
      </c>
      <c r="Q59" s="10">
        <f t="shared" si="7"/>
        <v>0</v>
      </c>
      <c r="R59" s="69" t="str">
        <f t="shared" si="8"/>
        <v>NA</v>
      </c>
      <c r="S59" s="69" t="str">
        <f t="shared" si="9"/>
        <v>NA</v>
      </c>
      <c r="T59" s="10" t="str">
        <f t="shared" si="10"/>
        <v>NA</v>
      </c>
      <c r="U59" s="10">
        <f t="shared" si="11"/>
        <v>0</v>
      </c>
      <c r="V59" s="10">
        <f t="shared" si="12"/>
        <v>0</v>
      </c>
      <c r="Y59" s="10"/>
      <c r="AB59" s="10"/>
      <c r="AE59" s="10"/>
      <c r="AH59" s="10"/>
      <c r="AK59" s="10"/>
      <c r="AN59" s="10"/>
      <c r="AQ59" s="10"/>
      <c r="AT59" s="10"/>
      <c r="AW59" s="10"/>
      <c r="AZ59" s="10"/>
    </row>
    <row r="60" spans="1:52" ht="14.25" customHeight="1">
      <c r="A60" s="1"/>
      <c r="B60" s="8" t="s">
        <v>77</v>
      </c>
      <c r="C60" t="s">
        <v>36</v>
      </c>
      <c r="D60" s="10" t="s">
        <v>45</v>
      </c>
      <c r="E60">
        <v>8784</v>
      </c>
      <c r="G60" s="10"/>
      <c r="H60" s="57">
        <v>8784</v>
      </c>
      <c r="J60" s="10"/>
      <c r="K60" s="57">
        <v>-2869</v>
      </c>
      <c r="L60" s="57">
        <v>-2869</v>
      </c>
      <c r="M60" s="72">
        <v>-2869</v>
      </c>
      <c r="N60" s="8" t="s">
        <v>38</v>
      </c>
      <c r="O60" s="10" t="s">
        <v>38</v>
      </c>
      <c r="P60" s="69">
        <f t="shared" si="6"/>
        <v>0</v>
      </c>
      <c r="Q60" s="10">
        <f t="shared" si="7"/>
        <v>0</v>
      </c>
      <c r="R60" s="69" t="str">
        <f t="shared" si="8"/>
        <v>NA</v>
      </c>
      <c r="S60" s="69" t="str">
        <f t="shared" si="9"/>
        <v>NA</v>
      </c>
      <c r="T60" s="10" t="str">
        <f t="shared" si="10"/>
        <v>NA</v>
      </c>
      <c r="U60" s="10">
        <f t="shared" si="11"/>
        <v>0</v>
      </c>
      <c r="V60" s="10">
        <f t="shared" si="12"/>
        <v>0</v>
      </c>
      <c r="Y60" s="10"/>
      <c r="AB60" s="10"/>
      <c r="AE60" s="10"/>
      <c r="AH60" s="10"/>
      <c r="AK60" s="10"/>
      <c r="AN60" s="10"/>
      <c r="AQ60" s="10"/>
      <c r="AT60" s="10"/>
      <c r="AW60" s="10"/>
      <c r="AZ60" s="10"/>
    </row>
    <row r="61" spans="1:52" ht="14.25" customHeight="1">
      <c r="A61" s="1"/>
      <c r="B61" s="8" t="s">
        <v>77</v>
      </c>
      <c r="C61" t="s">
        <v>36</v>
      </c>
      <c r="D61" s="10" t="s">
        <v>46</v>
      </c>
      <c r="E61">
        <v>8784</v>
      </c>
      <c r="G61" s="10"/>
      <c r="H61" s="57">
        <v>8784</v>
      </c>
      <c r="J61" s="10"/>
      <c r="K61" s="57">
        <v>-2869</v>
      </c>
      <c r="L61" s="57">
        <v>-2869</v>
      </c>
      <c r="M61" s="72">
        <v>-2869</v>
      </c>
      <c r="N61" s="8" t="s">
        <v>38</v>
      </c>
      <c r="O61" s="10" t="s">
        <v>38</v>
      </c>
      <c r="P61" s="69">
        <f t="shared" si="6"/>
        <v>0</v>
      </c>
      <c r="Q61" s="10">
        <f t="shared" si="7"/>
        <v>0</v>
      </c>
      <c r="R61" s="69" t="str">
        <f t="shared" si="8"/>
        <v>NA</v>
      </c>
      <c r="S61" s="69" t="str">
        <f t="shared" si="9"/>
        <v>NA</v>
      </c>
      <c r="T61" s="10" t="str">
        <f t="shared" si="10"/>
        <v>NA</v>
      </c>
      <c r="U61" s="10">
        <f t="shared" si="11"/>
        <v>0</v>
      </c>
      <c r="V61" s="10">
        <f t="shared" si="12"/>
        <v>0</v>
      </c>
      <c r="Y61" s="10"/>
      <c r="AB61" s="10"/>
      <c r="AE61" s="10"/>
      <c r="AH61" s="10"/>
      <c r="AK61" s="10"/>
      <c r="AN61" s="10"/>
      <c r="AQ61" s="10"/>
      <c r="AT61" s="10"/>
      <c r="AW61" s="10"/>
      <c r="AZ61" s="10"/>
    </row>
    <row r="62" spans="1:52" ht="14.25" customHeight="1">
      <c r="A62" s="1"/>
      <c r="B62" s="8" t="s">
        <v>77</v>
      </c>
      <c r="C62" t="s">
        <v>36</v>
      </c>
      <c r="D62" s="10" t="s">
        <v>47</v>
      </c>
      <c r="E62">
        <v>8584</v>
      </c>
      <c r="G62" s="10"/>
      <c r="H62" s="57">
        <v>8584</v>
      </c>
      <c r="J62" s="10"/>
      <c r="K62" s="57">
        <v>-2638</v>
      </c>
      <c r="L62" s="57">
        <v>-2638</v>
      </c>
      <c r="M62" s="72">
        <v>-2638</v>
      </c>
      <c r="N62" s="8" t="s">
        <v>38</v>
      </c>
      <c r="O62" s="10" t="s">
        <v>38</v>
      </c>
      <c r="P62" s="69">
        <f t="shared" si="6"/>
        <v>0</v>
      </c>
      <c r="Q62" s="10">
        <f t="shared" si="7"/>
        <v>0</v>
      </c>
      <c r="R62" s="69" t="str">
        <f t="shared" si="8"/>
        <v>NA</v>
      </c>
      <c r="S62" s="69" t="str">
        <f t="shared" si="9"/>
        <v>NA</v>
      </c>
      <c r="T62" s="10" t="str">
        <f t="shared" si="10"/>
        <v>NA</v>
      </c>
      <c r="U62" s="10">
        <f t="shared" si="11"/>
        <v>0</v>
      </c>
      <c r="V62" s="10">
        <f t="shared" si="12"/>
        <v>0</v>
      </c>
      <c r="Y62" s="10"/>
      <c r="AB62" s="10"/>
      <c r="AE62" s="10"/>
      <c r="AH62" s="10"/>
      <c r="AK62" s="10"/>
      <c r="AN62" s="10"/>
      <c r="AQ62" s="10"/>
      <c r="AT62" s="10"/>
      <c r="AW62" s="10"/>
      <c r="AZ62" s="10"/>
    </row>
    <row r="63" spans="1:52" ht="14.25" customHeight="1">
      <c r="A63" s="1"/>
      <c r="B63" s="8" t="s">
        <v>77</v>
      </c>
      <c r="C63" t="s">
        <v>36</v>
      </c>
      <c r="D63" s="10" t="s">
        <v>48</v>
      </c>
      <c r="E63">
        <v>8485</v>
      </c>
      <c r="G63" s="10"/>
      <c r="H63" s="57">
        <v>7907</v>
      </c>
      <c r="J63" s="10"/>
      <c r="K63" s="57">
        <v>-1743</v>
      </c>
      <c r="L63" s="57">
        <v>-1743</v>
      </c>
      <c r="M63" s="57">
        <v>-1165</v>
      </c>
      <c r="N63" s="8" t="s">
        <v>38</v>
      </c>
      <c r="O63" s="10" t="s">
        <v>39</v>
      </c>
      <c r="P63" s="69">
        <f t="shared" si="6"/>
        <v>0</v>
      </c>
      <c r="Q63" s="10">
        <f t="shared" si="7"/>
        <v>578</v>
      </c>
      <c r="R63" s="69" t="str">
        <f t="shared" si="8"/>
        <v>NA</v>
      </c>
      <c r="S63" s="69" t="str">
        <f t="shared" si="9"/>
        <v>NA</v>
      </c>
      <c r="T63" s="10" t="str">
        <f t="shared" si="10"/>
        <v>NA</v>
      </c>
      <c r="U63" s="10">
        <f t="shared" si="11"/>
        <v>0</v>
      </c>
      <c r="V63" s="10">
        <f t="shared" si="12"/>
        <v>1</v>
      </c>
      <c r="Y63" s="10"/>
      <c r="AB63" s="10"/>
      <c r="AD63">
        <v>7592</v>
      </c>
      <c r="AE63" s="10" t="s">
        <v>65</v>
      </c>
      <c r="AH63" s="10"/>
      <c r="AK63" s="10"/>
      <c r="AN63" s="10"/>
      <c r="AQ63" s="10"/>
      <c r="AT63" s="10"/>
      <c r="AW63" s="10"/>
      <c r="AZ63" s="10"/>
    </row>
    <row r="64" spans="1:52" ht="14.25" customHeight="1">
      <c r="A64" s="1"/>
      <c r="B64" s="8" t="s">
        <v>77</v>
      </c>
      <c r="C64" t="s">
        <v>36</v>
      </c>
      <c r="D64" s="10" t="s">
        <v>49</v>
      </c>
      <c r="E64">
        <v>8485</v>
      </c>
      <c r="G64" s="10"/>
      <c r="H64" s="57">
        <v>7907</v>
      </c>
      <c r="J64" s="10"/>
      <c r="K64" s="57">
        <v>-1743</v>
      </c>
      <c r="L64" s="57">
        <v>-1743</v>
      </c>
      <c r="M64" s="57">
        <v>-1165</v>
      </c>
      <c r="N64" s="8" t="s">
        <v>38</v>
      </c>
      <c r="O64" s="10" t="s">
        <v>39</v>
      </c>
      <c r="P64" s="69">
        <f t="shared" si="6"/>
        <v>0</v>
      </c>
      <c r="Q64" s="10">
        <f t="shared" si="7"/>
        <v>578</v>
      </c>
      <c r="R64" s="69" t="str">
        <f t="shared" si="8"/>
        <v>NA</v>
      </c>
      <c r="S64" s="69" t="str">
        <f t="shared" si="9"/>
        <v>NA</v>
      </c>
      <c r="T64" s="10" t="str">
        <f t="shared" si="10"/>
        <v>NA</v>
      </c>
      <c r="U64" s="10">
        <f t="shared" si="11"/>
        <v>0</v>
      </c>
      <c r="V64" s="10">
        <f t="shared" si="12"/>
        <v>1</v>
      </c>
      <c r="Y64" s="10"/>
      <c r="AB64" s="10"/>
      <c r="AD64">
        <v>7592</v>
      </c>
      <c r="AE64" s="10" t="s">
        <v>65</v>
      </c>
      <c r="AH64" s="10"/>
      <c r="AK64" s="10"/>
      <c r="AN64" s="10"/>
      <c r="AQ64" s="10"/>
      <c r="AT64" s="10"/>
      <c r="AW64" s="10"/>
      <c r="AZ64" s="10"/>
    </row>
    <row r="65" spans="1:52" ht="14.25" customHeight="1">
      <c r="A65" s="1"/>
      <c r="B65" s="8" t="s">
        <v>77</v>
      </c>
      <c r="C65" t="s">
        <v>36</v>
      </c>
      <c r="D65" s="10" t="s">
        <v>51</v>
      </c>
      <c r="E65">
        <v>7530</v>
      </c>
      <c r="G65" s="10"/>
      <c r="H65" s="57">
        <v>6692</v>
      </c>
      <c r="J65" s="10"/>
      <c r="K65" s="57">
        <v>-3717</v>
      </c>
      <c r="L65" s="57">
        <v>-3717</v>
      </c>
      <c r="M65" s="57">
        <v>-2879</v>
      </c>
      <c r="N65" s="8" t="s">
        <v>38</v>
      </c>
      <c r="O65" s="10" t="s">
        <v>39</v>
      </c>
      <c r="P65" s="69">
        <f t="shared" si="6"/>
        <v>0</v>
      </c>
      <c r="Q65" s="10">
        <f t="shared" si="7"/>
        <v>838</v>
      </c>
      <c r="R65" s="69" t="str">
        <f t="shared" si="8"/>
        <v>NA</v>
      </c>
      <c r="S65" s="69" t="str">
        <f t="shared" si="9"/>
        <v>NA</v>
      </c>
      <c r="T65" s="10" t="str">
        <f t="shared" si="10"/>
        <v>NA</v>
      </c>
      <c r="U65" s="10">
        <f t="shared" si="11"/>
        <v>0</v>
      </c>
      <c r="V65" s="10">
        <f t="shared" si="12"/>
        <v>1</v>
      </c>
      <c r="Y65" s="10"/>
      <c r="AB65" s="10"/>
      <c r="AD65">
        <v>6377</v>
      </c>
      <c r="AE65" s="10" t="s">
        <v>65</v>
      </c>
      <c r="AH65" s="10"/>
      <c r="AK65" s="10"/>
      <c r="AN65" s="10"/>
      <c r="AQ65" s="10"/>
      <c r="AT65" s="10"/>
      <c r="AW65" s="10"/>
      <c r="AZ65" s="10"/>
    </row>
    <row r="66" spans="1:52" ht="14.25" customHeight="1">
      <c r="A66" s="1"/>
      <c r="B66" s="8" t="s">
        <v>77</v>
      </c>
      <c r="C66" t="s">
        <v>36</v>
      </c>
      <c r="D66" s="10" t="s">
        <v>53</v>
      </c>
      <c r="E66">
        <v>7530</v>
      </c>
      <c r="G66" s="10"/>
      <c r="H66" s="57">
        <v>6692</v>
      </c>
      <c r="J66" s="10"/>
      <c r="K66" s="57">
        <v>-3717</v>
      </c>
      <c r="L66" s="57">
        <v>-3717</v>
      </c>
      <c r="M66" s="57">
        <v>-2879</v>
      </c>
      <c r="N66" s="8" t="s">
        <v>38</v>
      </c>
      <c r="O66" s="10" t="s">
        <v>39</v>
      </c>
      <c r="P66" s="69">
        <f t="shared" si="6"/>
        <v>0</v>
      </c>
      <c r="Q66" s="10">
        <f t="shared" si="7"/>
        <v>838</v>
      </c>
      <c r="R66" s="69" t="str">
        <f t="shared" si="8"/>
        <v>NA</v>
      </c>
      <c r="S66" s="69" t="str">
        <f t="shared" si="9"/>
        <v>NA</v>
      </c>
      <c r="T66" s="10" t="str">
        <f t="shared" si="10"/>
        <v>NA</v>
      </c>
      <c r="U66" s="10">
        <f t="shared" si="11"/>
        <v>0</v>
      </c>
      <c r="V66" s="10">
        <f t="shared" si="12"/>
        <v>1</v>
      </c>
      <c r="Y66" s="10"/>
      <c r="AB66" s="10"/>
      <c r="AD66">
        <v>6377</v>
      </c>
      <c r="AE66" s="10" t="s">
        <v>65</v>
      </c>
      <c r="AH66" s="10"/>
      <c r="AK66" s="10"/>
      <c r="AN66" s="10"/>
      <c r="AQ66" s="10"/>
      <c r="AT66" s="10"/>
      <c r="AW66" s="10"/>
      <c r="AZ66" s="10"/>
    </row>
    <row r="67" spans="1:52" ht="14.25" customHeight="1">
      <c r="A67" s="1"/>
      <c r="B67" s="8" t="s">
        <v>77</v>
      </c>
      <c r="C67" t="s">
        <v>36</v>
      </c>
      <c r="D67" s="10" t="s">
        <v>54</v>
      </c>
      <c r="E67">
        <v>7530</v>
      </c>
      <c r="G67" s="10"/>
      <c r="H67" s="57">
        <v>6692</v>
      </c>
      <c r="J67" s="10"/>
      <c r="K67" s="57">
        <v>-3717</v>
      </c>
      <c r="L67" s="57">
        <v>-3717</v>
      </c>
      <c r="M67" s="57">
        <v>-2879</v>
      </c>
      <c r="N67" s="8" t="s">
        <v>38</v>
      </c>
      <c r="O67" s="10" t="s">
        <v>39</v>
      </c>
      <c r="P67" s="69">
        <f t="shared" si="6"/>
        <v>0</v>
      </c>
      <c r="Q67" s="10">
        <f t="shared" si="7"/>
        <v>838</v>
      </c>
      <c r="R67" s="69" t="str">
        <f t="shared" si="8"/>
        <v>NA</v>
      </c>
      <c r="S67" s="69" t="str">
        <f t="shared" si="9"/>
        <v>NA</v>
      </c>
      <c r="T67" s="10" t="str">
        <f t="shared" si="10"/>
        <v>NA</v>
      </c>
      <c r="U67" s="10">
        <f t="shared" si="11"/>
        <v>0</v>
      </c>
      <c r="V67" s="10">
        <f t="shared" si="12"/>
        <v>1</v>
      </c>
      <c r="Y67" s="10"/>
      <c r="AB67" s="10"/>
      <c r="AD67">
        <v>6377</v>
      </c>
      <c r="AE67" s="10" t="s">
        <v>65</v>
      </c>
      <c r="AH67" s="10"/>
      <c r="AK67" s="10"/>
      <c r="AN67" s="10"/>
      <c r="AQ67" s="10"/>
      <c r="AT67" s="10"/>
      <c r="AW67" s="10"/>
      <c r="AZ67" s="10"/>
    </row>
    <row r="68" spans="1:52" ht="14.25" customHeight="1">
      <c r="A68" s="1"/>
      <c r="B68" s="8" t="s">
        <v>77</v>
      </c>
      <c r="C68" t="s">
        <v>36</v>
      </c>
      <c r="D68" s="10" t="s">
        <v>55</v>
      </c>
      <c r="E68">
        <v>8371</v>
      </c>
      <c r="G68" s="10"/>
      <c r="H68" s="57">
        <v>7065</v>
      </c>
      <c r="J68" s="10"/>
      <c r="K68" s="57">
        <v>-646</v>
      </c>
      <c r="L68" s="57">
        <v>-646</v>
      </c>
      <c r="M68" s="57">
        <v>660</v>
      </c>
      <c r="N68" s="8" t="s">
        <v>38</v>
      </c>
      <c r="O68" s="10" t="s">
        <v>39</v>
      </c>
      <c r="P68" s="69">
        <f t="shared" si="6"/>
        <v>0</v>
      </c>
      <c r="Q68" s="10">
        <f t="shared" si="7"/>
        <v>1306</v>
      </c>
      <c r="R68" s="69" t="str">
        <f t="shared" si="8"/>
        <v>NA</v>
      </c>
      <c r="S68" s="69" t="str">
        <f t="shared" si="9"/>
        <v>NA</v>
      </c>
      <c r="T68" s="10" t="str">
        <f t="shared" si="10"/>
        <v>NA</v>
      </c>
      <c r="U68" s="10">
        <f t="shared" si="11"/>
        <v>1966</v>
      </c>
      <c r="V68" s="10">
        <f t="shared" si="12"/>
        <v>1</v>
      </c>
      <c r="Y68" s="10"/>
      <c r="AB68" s="10"/>
      <c r="AD68">
        <v>6750</v>
      </c>
      <c r="AE68" s="10" t="s">
        <v>65</v>
      </c>
      <c r="AH68" s="10"/>
      <c r="AK68" s="10"/>
      <c r="AN68" s="10"/>
      <c r="AQ68" s="10"/>
      <c r="AT68" s="10"/>
      <c r="AW68" s="10"/>
      <c r="AZ68" s="10"/>
    </row>
    <row r="69" spans="1:52" ht="14.25" customHeight="1">
      <c r="A69" s="1"/>
      <c r="B69" s="8" t="s">
        <v>77</v>
      </c>
      <c r="C69" t="s">
        <v>36</v>
      </c>
      <c r="D69" s="10" t="s">
        <v>57</v>
      </c>
      <c r="E69">
        <v>8371</v>
      </c>
      <c r="G69" s="10"/>
      <c r="H69" s="57">
        <v>7065</v>
      </c>
      <c r="J69" s="10"/>
      <c r="K69" s="57">
        <v>-646</v>
      </c>
      <c r="L69" s="57">
        <v>-646</v>
      </c>
      <c r="M69" s="57">
        <v>660</v>
      </c>
      <c r="N69" s="8" t="s">
        <v>38</v>
      </c>
      <c r="O69" s="10" t="s">
        <v>39</v>
      </c>
      <c r="P69" s="69">
        <f t="shared" si="6"/>
        <v>0</v>
      </c>
      <c r="Q69" s="10">
        <f t="shared" si="7"/>
        <v>1306</v>
      </c>
      <c r="R69" s="69" t="str">
        <f t="shared" si="8"/>
        <v>NA</v>
      </c>
      <c r="S69" s="69" t="str">
        <f t="shared" si="9"/>
        <v>NA</v>
      </c>
      <c r="T69" s="10" t="str">
        <f t="shared" si="10"/>
        <v>NA</v>
      </c>
      <c r="U69" s="10">
        <f t="shared" si="11"/>
        <v>1966</v>
      </c>
      <c r="V69" s="10">
        <f t="shared" si="12"/>
        <v>1</v>
      </c>
      <c r="Y69" s="10"/>
      <c r="AB69" s="10"/>
      <c r="AD69">
        <v>6750</v>
      </c>
      <c r="AE69" s="10" t="s">
        <v>65</v>
      </c>
      <c r="AH69" s="10"/>
      <c r="AK69" s="10"/>
      <c r="AN69" s="10"/>
      <c r="AQ69" s="10"/>
      <c r="AT69" s="10"/>
      <c r="AW69" s="10"/>
      <c r="AZ69" s="10"/>
    </row>
    <row r="70" spans="1:52" ht="14.25" customHeight="1">
      <c r="A70" s="1"/>
      <c r="B70" s="8" t="s">
        <v>77</v>
      </c>
      <c r="C70" t="s">
        <v>36</v>
      </c>
      <c r="D70" s="10" t="s">
        <v>58</v>
      </c>
      <c r="E70">
        <v>8371</v>
      </c>
      <c r="G70" s="10"/>
      <c r="H70" s="57">
        <v>7065</v>
      </c>
      <c r="J70" s="10"/>
      <c r="K70" s="57">
        <v>-646</v>
      </c>
      <c r="L70" s="57">
        <v>-646</v>
      </c>
      <c r="M70" s="57">
        <v>660</v>
      </c>
      <c r="N70" s="8" t="s">
        <v>38</v>
      </c>
      <c r="O70" s="10" t="s">
        <v>39</v>
      </c>
      <c r="P70" s="69">
        <f t="shared" si="6"/>
        <v>0</v>
      </c>
      <c r="Q70" s="10">
        <f t="shared" si="7"/>
        <v>1306</v>
      </c>
      <c r="R70" s="69" t="str">
        <f t="shared" si="8"/>
        <v>NA</v>
      </c>
      <c r="S70" s="69" t="str">
        <f t="shared" si="9"/>
        <v>NA</v>
      </c>
      <c r="T70" s="10" t="str">
        <f t="shared" si="10"/>
        <v>NA</v>
      </c>
      <c r="U70" s="10">
        <f t="shared" si="11"/>
        <v>1966</v>
      </c>
      <c r="V70" s="10">
        <f t="shared" si="12"/>
        <v>1</v>
      </c>
      <c r="Y70" s="10"/>
      <c r="AB70" s="10"/>
      <c r="AD70">
        <v>6750</v>
      </c>
      <c r="AE70" s="10" t="s">
        <v>65</v>
      </c>
      <c r="AH70" s="10"/>
      <c r="AK70" s="10"/>
      <c r="AN70" s="10"/>
      <c r="AQ70" s="10"/>
      <c r="AT70" s="10"/>
      <c r="AW70" s="10"/>
      <c r="AZ70" s="10"/>
    </row>
    <row r="71" spans="1:52" ht="14.25" customHeight="1">
      <c r="A71" s="1"/>
      <c r="B71" s="8" t="s">
        <v>77</v>
      </c>
      <c r="C71" t="s">
        <v>36</v>
      </c>
      <c r="D71" s="10" t="s">
        <v>59</v>
      </c>
      <c r="E71">
        <v>8678</v>
      </c>
      <c r="G71" s="10"/>
      <c r="H71" s="57">
        <v>7847</v>
      </c>
      <c r="J71" s="10"/>
      <c r="K71" s="57">
        <v>-1197</v>
      </c>
      <c r="L71" s="57">
        <v>-1197</v>
      </c>
      <c r="M71" s="57">
        <v>-366</v>
      </c>
      <c r="N71" s="8" t="s">
        <v>38</v>
      </c>
      <c r="O71" s="10" t="s">
        <v>39</v>
      </c>
      <c r="P71" s="69">
        <f t="shared" si="6"/>
        <v>0</v>
      </c>
      <c r="Q71" s="10">
        <f t="shared" si="7"/>
        <v>831</v>
      </c>
      <c r="R71" s="69" t="str">
        <f t="shared" si="8"/>
        <v>NA</v>
      </c>
      <c r="S71" s="69" t="str">
        <f t="shared" si="9"/>
        <v>NA</v>
      </c>
      <c r="T71" s="10" t="str">
        <f t="shared" si="10"/>
        <v>NA</v>
      </c>
      <c r="U71" s="10">
        <f t="shared" si="11"/>
        <v>0</v>
      </c>
      <c r="V71" s="10">
        <f t="shared" si="12"/>
        <v>1</v>
      </c>
      <c r="Y71" s="10"/>
      <c r="AB71" s="10"/>
      <c r="AD71">
        <v>7532</v>
      </c>
      <c r="AE71" s="10" t="s">
        <v>65</v>
      </c>
      <c r="AH71" s="10"/>
      <c r="AK71" s="10"/>
      <c r="AN71" s="10"/>
      <c r="AQ71" s="10"/>
      <c r="AT71" s="10"/>
      <c r="AW71" s="10"/>
      <c r="AZ71" s="10"/>
    </row>
    <row r="72" spans="1:52" ht="14.25" customHeight="1">
      <c r="A72" s="1"/>
      <c r="B72" s="8" t="s">
        <v>77</v>
      </c>
      <c r="C72" t="s">
        <v>36</v>
      </c>
      <c r="D72" s="10" t="s">
        <v>61</v>
      </c>
      <c r="E72">
        <v>8678</v>
      </c>
      <c r="G72" s="10"/>
      <c r="H72" s="57">
        <v>7847</v>
      </c>
      <c r="J72" s="10"/>
      <c r="K72" s="57">
        <v>-1197</v>
      </c>
      <c r="L72" s="57">
        <v>-1197</v>
      </c>
      <c r="M72" s="57">
        <v>-366</v>
      </c>
      <c r="N72" s="8" t="s">
        <v>38</v>
      </c>
      <c r="O72" s="10" t="s">
        <v>39</v>
      </c>
      <c r="P72" s="69">
        <f t="shared" si="6"/>
        <v>0</v>
      </c>
      <c r="Q72" s="10">
        <f t="shared" si="7"/>
        <v>831</v>
      </c>
      <c r="R72" s="69" t="str">
        <f t="shared" si="8"/>
        <v>NA</v>
      </c>
      <c r="S72" s="69" t="str">
        <f t="shared" si="9"/>
        <v>NA</v>
      </c>
      <c r="T72" s="10" t="str">
        <f t="shared" si="10"/>
        <v>NA</v>
      </c>
      <c r="U72" s="10">
        <f t="shared" si="11"/>
        <v>0</v>
      </c>
      <c r="V72" s="10">
        <f t="shared" si="12"/>
        <v>1</v>
      </c>
      <c r="Y72" s="10"/>
      <c r="AB72" s="10"/>
      <c r="AD72">
        <v>7532</v>
      </c>
      <c r="AE72" s="10" t="s">
        <v>65</v>
      </c>
      <c r="AH72" s="10"/>
      <c r="AK72" s="10"/>
      <c r="AN72" s="10"/>
      <c r="AQ72" s="10"/>
      <c r="AT72" s="10"/>
      <c r="AW72" s="10"/>
      <c r="AZ72" s="10"/>
    </row>
    <row r="73" spans="1:52" ht="14.25" customHeight="1">
      <c r="A73" s="1"/>
      <c r="B73" s="8" t="s">
        <v>77</v>
      </c>
      <c r="C73" t="s">
        <v>36</v>
      </c>
      <c r="D73" s="10" t="s">
        <v>63</v>
      </c>
      <c r="E73">
        <v>8678</v>
      </c>
      <c r="G73" s="10"/>
      <c r="H73" s="57">
        <v>7847</v>
      </c>
      <c r="J73" s="10"/>
      <c r="K73" s="57">
        <v>-1197</v>
      </c>
      <c r="L73" s="57">
        <v>-1197</v>
      </c>
      <c r="M73" s="57">
        <v>-366</v>
      </c>
      <c r="N73" s="8" t="s">
        <v>38</v>
      </c>
      <c r="O73" s="10" t="s">
        <v>39</v>
      </c>
      <c r="P73" s="69">
        <f t="shared" ref="P73:P136" si="13">IFERROR(K73-L73,0)</f>
        <v>0</v>
      </c>
      <c r="Q73" s="10">
        <f t="shared" ref="Q73:Q136" si="14">IF(AND(ISNUMBER(E73),ISNUMBER(H73),ISBLANK(F73)),E73-H73,"NA")</f>
        <v>831</v>
      </c>
      <c r="R73" s="69" t="str">
        <f t="shared" ref="R73:R136" si="15">IF(AND(ISNUMBER(F73),ISNUMBER(I73),ISBLANK(E73)),F73-I73,"NA")</f>
        <v>NA</v>
      </c>
      <c r="S73" s="69" t="str">
        <f t="shared" ref="S73:S136" si="16">IF(AND(ISNUMBER(G73),ISNUMBER(J73),ISBLANK(E73)),G73-J73,"NA")</f>
        <v>NA</v>
      </c>
      <c r="T73" s="10" t="str">
        <f t="shared" ref="T73:T136" si="17">IF(AND(ISNUMBER(R73),ISNUMBER(S73),ISBLANK(E73)),S73+R73,"NA")</f>
        <v>NA</v>
      </c>
      <c r="U73" s="10">
        <f t="shared" ref="U73:U136" si="18">IF(M73&lt;0,0,IF(M73=K73,M73,M73-(L73-M73)))</f>
        <v>0</v>
      </c>
      <c r="V73" s="10">
        <f t="shared" ref="V73:V136" si="19">MIN(IF(SUM(W73,X73,Z73,AA73,AD73,AC73,AF73,AG73,AJ73,AI73,AL73,AM73,AO73,AP73,AR73,AS73,A73,AY73,AU73,AV73,AX73)=0,0,1)+IF(O73="Smoothing ramp",1,0)+IF(ISNUMBER(W73),1,0)+IF(ISNUMBER(X73),1,0)+IF(ISNUMBER(Z73),1,0)+IF(ISNUMBER(AA73),1,0)+IF(ISNUMBER(AD73),1,0)+IF(ISNUMBER(AC73),1,0)+IF(ISNUMBER(AF73),1,0)+IF(ISNUMBER(AG73),1,0)+IF(ISNUMBER(AI73),1,0)+IF(ISNUMBER(AJ73),1,0)+IF(ISNUMBER(AL73),1,0)+IF(ISNUMBER(AM73),1,0)+IF(ISNUMBER(AO73),1,0)+IF(ISNUMBER(AP73),1,0)+IF(ISNUMBER(AR73),1,0)+IF(ISNUMBER(AS73),1,0)+IF(ISNUMBER(AY73),1,0)+IF(ISNUMBER(AU73),1,0)+IF(ISNUMBER(AV73),1,0)+IF(ISNUMBER(AX73),1,0),1)</f>
        <v>1</v>
      </c>
      <c r="Y73" s="10"/>
      <c r="AB73" s="10"/>
      <c r="AD73">
        <v>7532</v>
      </c>
      <c r="AE73" s="10" t="s">
        <v>65</v>
      </c>
      <c r="AH73" s="10"/>
      <c r="AK73" s="10"/>
      <c r="AN73" s="10"/>
      <c r="AQ73" s="10"/>
      <c r="AT73" s="10"/>
      <c r="AW73" s="10"/>
      <c r="AZ73" s="10"/>
    </row>
    <row r="74" spans="1:52" ht="14.25" customHeight="1">
      <c r="A74" s="1"/>
      <c r="B74" s="8" t="s">
        <v>77</v>
      </c>
      <c r="C74" t="s">
        <v>36</v>
      </c>
      <c r="D74" s="10" t="s">
        <v>64</v>
      </c>
      <c r="F74">
        <v>8780</v>
      </c>
      <c r="G74" s="10">
        <v>693</v>
      </c>
      <c r="I74" s="57">
        <v>8780</v>
      </c>
      <c r="J74" s="72">
        <v>556</v>
      </c>
      <c r="K74" s="57">
        <v>-2553</v>
      </c>
      <c r="L74" s="57">
        <v>-2553</v>
      </c>
      <c r="M74" s="57">
        <v>0</v>
      </c>
      <c r="N74" s="8" t="s">
        <v>38</v>
      </c>
      <c r="O74" s="10" t="s">
        <v>50</v>
      </c>
      <c r="P74" s="69">
        <f t="shared" si="13"/>
        <v>0</v>
      </c>
      <c r="Q74" s="10" t="str">
        <f t="shared" si="14"/>
        <v>NA</v>
      </c>
      <c r="R74" s="69">
        <f t="shared" si="15"/>
        <v>0</v>
      </c>
      <c r="S74" s="69">
        <f t="shared" si="16"/>
        <v>137</v>
      </c>
      <c r="T74" s="10">
        <f t="shared" si="17"/>
        <v>137</v>
      </c>
      <c r="U74" s="10">
        <f t="shared" si="18"/>
        <v>2553</v>
      </c>
      <c r="V74" s="10">
        <f t="shared" si="19"/>
        <v>1</v>
      </c>
      <c r="Y74" s="10"/>
      <c r="AB74" s="10"/>
      <c r="AE74" s="10"/>
      <c r="AH74" s="10"/>
      <c r="AK74" s="10"/>
      <c r="AN74" s="10"/>
      <c r="AQ74" s="10"/>
      <c r="AT74" s="10"/>
      <c r="AW74" s="10"/>
      <c r="AZ74" s="10"/>
    </row>
    <row r="75" spans="1:52" ht="14.25" customHeight="1">
      <c r="A75" s="1"/>
      <c r="B75" s="8" t="s">
        <v>77</v>
      </c>
      <c r="C75" t="s">
        <v>36</v>
      </c>
      <c r="D75" s="10" t="s">
        <v>66</v>
      </c>
      <c r="F75">
        <v>8780</v>
      </c>
      <c r="G75" s="10">
        <v>693</v>
      </c>
      <c r="I75" s="57">
        <v>8780</v>
      </c>
      <c r="J75" s="72">
        <v>31</v>
      </c>
      <c r="K75" s="57">
        <v>-2553</v>
      </c>
      <c r="L75" s="57">
        <v>-2553</v>
      </c>
      <c r="M75" s="72">
        <v>0</v>
      </c>
      <c r="N75" s="8" t="s">
        <v>38</v>
      </c>
      <c r="O75" s="10" t="s">
        <v>39</v>
      </c>
      <c r="P75" s="69">
        <f t="shared" si="13"/>
        <v>0</v>
      </c>
      <c r="Q75" s="10" t="str">
        <f t="shared" si="14"/>
        <v>NA</v>
      </c>
      <c r="R75" s="69">
        <f t="shared" si="15"/>
        <v>0</v>
      </c>
      <c r="S75" s="69">
        <f t="shared" si="16"/>
        <v>662</v>
      </c>
      <c r="T75" s="10">
        <f t="shared" si="17"/>
        <v>662</v>
      </c>
      <c r="U75" s="10">
        <f t="shared" si="18"/>
        <v>2553</v>
      </c>
      <c r="V75" s="10">
        <f t="shared" si="19"/>
        <v>0</v>
      </c>
      <c r="Y75" s="10"/>
      <c r="AB75" s="10"/>
      <c r="AE75" s="10"/>
      <c r="AH75" s="10"/>
      <c r="AK75" s="10"/>
      <c r="AN75" s="10"/>
      <c r="AQ75" s="10" t="s">
        <v>76</v>
      </c>
      <c r="AT75" s="10"/>
      <c r="AW75" s="10"/>
      <c r="AZ75" s="10"/>
    </row>
    <row r="76" spans="1:52" ht="14.25" customHeight="1">
      <c r="A76" s="1"/>
      <c r="B76" s="8" t="s">
        <v>77</v>
      </c>
      <c r="C76" t="s">
        <v>36</v>
      </c>
      <c r="D76" s="10" t="s">
        <v>67</v>
      </c>
      <c r="F76">
        <v>8780</v>
      </c>
      <c r="G76" s="10">
        <v>693</v>
      </c>
      <c r="I76" s="57">
        <v>8780</v>
      </c>
      <c r="J76" s="72">
        <v>31</v>
      </c>
      <c r="K76" s="57">
        <v>-2553</v>
      </c>
      <c r="L76" s="57">
        <v>-2553</v>
      </c>
      <c r="M76" s="72">
        <v>0</v>
      </c>
      <c r="N76" s="8" t="s">
        <v>38</v>
      </c>
      <c r="O76" s="10" t="s">
        <v>39</v>
      </c>
      <c r="P76" s="69">
        <f t="shared" si="13"/>
        <v>0</v>
      </c>
      <c r="Q76" s="10" t="str">
        <f t="shared" si="14"/>
        <v>NA</v>
      </c>
      <c r="R76" s="69">
        <f t="shared" si="15"/>
        <v>0</v>
      </c>
      <c r="S76" s="69">
        <f t="shared" si="16"/>
        <v>662</v>
      </c>
      <c r="T76" s="10">
        <f t="shared" si="17"/>
        <v>662</v>
      </c>
      <c r="U76" s="10">
        <f t="shared" si="18"/>
        <v>2553</v>
      </c>
      <c r="V76" s="10">
        <f t="shared" si="19"/>
        <v>0</v>
      </c>
      <c r="Y76" s="10"/>
      <c r="AB76" s="10"/>
      <c r="AE76" s="10"/>
      <c r="AH76" s="10"/>
      <c r="AK76" s="10"/>
      <c r="AN76" s="10"/>
      <c r="AQ76" s="10" t="s">
        <v>76</v>
      </c>
      <c r="AT76" s="10"/>
      <c r="AW76" s="10"/>
      <c r="AZ76" s="10"/>
    </row>
    <row r="77" spans="1:52" ht="14.25" customHeight="1">
      <c r="A77" s="1"/>
      <c r="B77" s="8" t="s">
        <v>77</v>
      </c>
      <c r="C77" t="s">
        <v>36</v>
      </c>
      <c r="D77" s="10" t="s">
        <v>68</v>
      </c>
      <c r="F77">
        <v>8764</v>
      </c>
      <c r="G77" s="10">
        <v>702</v>
      </c>
      <c r="I77" s="57">
        <v>8764</v>
      </c>
      <c r="J77" s="72">
        <v>31</v>
      </c>
      <c r="K77" s="57">
        <v>-5778</v>
      </c>
      <c r="L77" s="57">
        <v>-5778</v>
      </c>
      <c r="M77" s="72">
        <v>0</v>
      </c>
      <c r="N77" s="8" t="s">
        <v>38</v>
      </c>
      <c r="O77" s="10" t="s">
        <v>39</v>
      </c>
      <c r="P77" s="69">
        <f t="shared" si="13"/>
        <v>0</v>
      </c>
      <c r="Q77" s="10" t="str">
        <f t="shared" si="14"/>
        <v>NA</v>
      </c>
      <c r="R77" s="69">
        <f t="shared" si="15"/>
        <v>0</v>
      </c>
      <c r="S77" s="69">
        <f t="shared" si="16"/>
        <v>671</v>
      </c>
      <c r="T77" s="10">
        <f t="shared" si="17"/>
        <v>671</v>
      </c>
      <c r="U77" s="10">
        <f t="shared" si="18"/>
        <v>5778</v>
      </c>
      <c r="V77" s="10">
        <f t="shared" si="19"/>
        <v>0</v>
      </c>
      <c r="Y77" s="10"/>
      <c r="AB77" s="10"/>
      <c r="AE77" s="10"/>
      <c r="AH77" s="10"/>
      <c r="AK77" s="10"/>
      <c r="AN77" s="10"/>
      <c r="AQ77" s="10" t="s">
        <v>76</v>
      </c>
      <c r="AT77" s="10"/>
      <c r="AW77" s="10"/>
      <c r="AZ77" s="10"/>
    </row>
    <row r="78" spans="1:52" ht="14.25" customHeight="1">
      <c r="A78" s="1"/>
      <c r="B78" s="8" t="s">
        <v>77</v>
      </c>
      <c r="C78" t="s">
        <v>36</v>
      </c>
      <c r="D78" s="10" t="s">
        <v>69</v>
      </c>
      <c r="F78">
        <v>8764</v>
      </c>
      <c r="G78" s="10">
        <v>702</v>
      </c>
      <c r="I78" s="57">
        <v>8764</v>
      </c>
      <c r="J78" s="72">
        <v>563</v>
      </c>
      <c r="K78" s="57">
        <v>-5778</v>
      </c>
      <c r="L78" s="57">
        <v>-5778</v>
      </c>
      <c r="M78" s="57">
        <v>0</v>
      </c>
      <c r="N78" s="8" t="s">
        <v>38</v>
      </c>
      <c r="O78" s="10" t="s">
        <v>50</v>
      </c>
      <c r="P78" s="69">
        <f t="shared" si="13"/>
        <v>0</v>
      </c>
      <c r="Q78" s="10" t="str">
        <f t="shared" si="14"/>
        <v>NA</v>
      </c>
      <c r="R78" s="69">
        <f t="shared" si="15"/>
        <v>0</v>
      </c>
      <c r="S78" s="69">
        <f t="shared" si="16"/>
        <v>139</v>
      </c>
      <c r="T78" s="10">
        <f t="shared" si="17"/>
        <v>139</v>
      </c>
      <c r="U78" s="10">
        <f t="shared" si="18"/>
        <v>5778</v>
      </c>
      <c r="V78" s="10">
        <f t="shared" si="19"/>
        <v>1</v>
      </c>
      <c r="Y78" s="10"/>
      <c r="AB78" s="10"/>
      <c r="AE78" s="10"/>
      <c r="AH78" s="10"/>
      <c r="AK78" s="10"/>
      <c r="AN78" s="10"/>
      <c r="AQ78" s="10"/>
      <c r="AT78" s="10"/>
      <c r="AW78" s="10"/>
      <c r="AZ78" s="10"/>
    </row>
    <row r="79" spans="1:52" ht="14.25" customHeight="1">
      <c r="A79" s="1"/>
      <c r="B79" s="8" t="s">
        <v>77</v>
      </c>
      <c r="C79" t="s">
        <v>36</v>
      </c>
      <c r="D79" s="10" t="s">
        <v>70</v>
      </c>
      <c r="F79">
        <v>8184</v>
      </c>
      <c r="G79" s="10">
        <v>727</v>
      </c>
      <c r="I79" s="57">
        <v>8184</v>
      </c>
      <c r="J79" s="72">
        <v>727</v>
      </c>
      <c r="K79" s="57">
        <v>-5151</v>
      </c>
      <c r="L79" s="57">
        <v>-5151</v>
      </c>
      <c r="M79" s="72">
        <v>0</v>
      </c>
      <c r="N79" s="8" t="s">
        <v>38</v>
      </c>
      <c r="O79" s="10" t="s">
        <v>38</v>
      </c>
      <c r="P79" s="69">
        <f t="shared" si="13"/>
        <v>0</v>
      </c>
      <c r="Q79" s="10" t="str">
        <f t="shared" si="14"/>
        <v>NA</v>
      </c>
      <c r="R79" s="69">
        <f t="shared" si="15"/>
        <v>0</v>
      </c>
      <c r="S79" s="69">
        <f t="shared" si="16"/>
        <v>0</v>
      </c>
      <c r="T79" s="10">
        <f t="shared" si="17"/>
        <v>0</v>
      </c>
      <c r="U79" s="10">
        <f t="shared" si="18"/>
        <v>5151</v>
      </c>
      <c r="V79" s="10">
        <f t="shared" si="19"/>
        <v>0</v>
      </c>
      <c r="Y79" s="10"/>
      <c r="AB79" s="10"/>
      <c r="AE79" s="10"/>
      <c r="AH79" s="10"/>
      <c r="AK79" s="10"/>
      <c r="AN79" s="10"/>
      <c r="AQ79" s="10"/>
      <c r="AT79" s="10"/>
      <c r="AW79" s="10"/>
      <c r="AZ79" s="10"/>
    </row>
    <row r="80" spans="1:52" ht="14.25" customHeight="1">
      <c r="A80" s="1"/>
      <c r="B80" s="8" t="s">
        <v>78</v>
      </c>
      <c r="C80" t="s">
        <v>36</v>
      </c>
      <c r="D80" s="10" t="s">
        <v>37</v>
      </c>
      <c r="E80">
        <v>8382</v>
      </c>
      <c r="G80" s="10"/>
      <c r="H80" s="57">
        <v>8023</v>
      </c>
      <c r="J80" s="10"/>
      <c r="K80" s="57">
        <v>-3583</v>
      </c>
      <c r="L80" s="57">
        <v>-3583</v>
      </c>
      <c r="M80" s="57">
        <v>-3224</v>
      </c>
      <c r="N80" s="8" t="s">
        <v>38</v>
      </c>
      <c r="O80" s="10" t="s">
        <v>39</v>
      </c>
      <c r="P80" s="69">
        <f t="shared" si="13"/>
        <v>0</v>
      </c>
      <c r="Q80" s="10">
        <f t="shared" si="14"/>
        <v>359</v>
      </c>
      <c r="R80" s="69" t="str">
        <f t="shared" si="15"/>
        <v>NA</v>
      </c>
      <c r="S80" s="69" t="str">
        <f t="shared" si="16"/>
        <v>NA</v>
      </c>
      <c r="T80" s="10" t="str">
        <f t="shared" si="17"/>
        <v>NA</v>
      </c>
      <c r="U80" s="10">
        <f t="shared" si="18"/>
        <v>0</v>
      </c>
      <c r="V80" s="10">
        <f t="shared" si="19"/>
        <v>1</v>
      </c>
      <c r="W80">
        <v>411</v>
      </c>
      <c r="Y80" s="10"/>
      <c r="Z80">
        <v>160</v>
      </c>
      <c r="AB80" s="10"/>
      <c r="AD80">
        <v>7713</v>
      </c>
      <c r="AE80" s="10" t="s">
        <v>44</v>
      </c>
      <c r="AH80" s="10"/>
      <c r="AK80" s="10"/>
      <c r="AN80" s="10"/>
      <c r="AQ80" s="10"/>
      <c r="AT80" s="10"/>
      <c r="AW80" s="10"/>
      <c r="AZ80" s="10"/>
    </row>
    <row r="81" spans="1:52" ht="14.25" customHeight="1">
      <c r="A81" s="1"/>
      <c r="B81" s="8" t="s">
        <v>78</v>
      </c>
      <c r="C81" t="s">
        <v>36</v>
      </c>
      <c r="D81" s="10" t="s">
        <v>41</v>
      </c>
      <c r="E81">
        <v>8382</v>
      </c>
      <c r="G81" s="10"/>
      <c r="H81" s="57">
        <v>8023</v>
      </c>
      <c r="J81" s="10"/>
      <c r="K81" s="57">
        <v>-3583</v>
      </c>
      <c r="L81" s="57">
        <v>-3583</v>
      </c>
      <c r="M81" s="57">
        <v>-3224</v>
      </c>
      <c r="N81" s="8" t="s">
        <v>38</v>
      </c>
      <c r="O81" s="10" t="s">
        <v>39</v>
      </c>
      <c r="P81" s="69">
        <f t="shared" si="13"/>
        <v>0</v>
      </c>
      <c r="Q81" s="10">
        <f t="shared" si="14"/>
        <v>359</v>
      </c>
      <c r="R81" s="69" t="str">
        <f t="shared" si="15"/>
        <v>NA</v>
      </c>
      <c r="S81" s="69" t="str">
        <f t="shared" si="16"/>
        <v>NA</v>
      </c>
      <c r="T81" s="10" t="str">
        <f t="shared" si="17"/>
        <v>NA</v>
      </c>
      <c r="U81" s="10">
        <f t="shared" si="18"/>
        <v>0</v>
      </c>
      <c r="V81" s="10">
        <f t="shared" si="19"/>
        <v>1</v>
      </c>
      <c r="W81">
        <v>411</v>
      </c>
      <c r="Y81" s="10"/>
      <c r="Z81">
        <v>160</v>
      </c>
      <c r="AB81" s="10"/>
      <c r="AD81">
        <v>7713</v>
      </c>
      <c r="AE81" s="10" t="s">
        <v>44</v>
      </c>
      <c r="AH81" s="10"/>
      <c r="AK81" s="10"/>
      <c r="AN81" s="10"/>
      <c r="AQ81" s="10"/>
      <c r="AT81" s="10"/>
      <c r="AW81" s="10"/>
      <c r="AZ81" s="10"/>
    </row>
    <row r="82" spans="1:52" ht="14.25" customHeight="1">
      <c r="A82" s="1"/>
      <c r="B82" s="8" t="s">
        <v>78</v>
      </c>
      <c r="C82" t="s">
        <v>36</v>
      </c>
      <c r="D82" s="10" t="s">
        <v>42</v>
      </c>
      <c r="E82">
        <v>8382</v>
      </c>
      <c r="G82" s="10"/>
      <c r="H82" s="57">
        <v>8023</v>
      </c>
      <c r="J82" s="10"/>
      <c r="K82" s="57">
        <v>-3583</v>
      </c>
      <c r="L82" s="57">
        <v>-3583</v>
      </c>
      <c r="M82" s="57">
        <v>-3224</v>
      </c>
      <c r="N82" s="8" t="s">
        <v>38</v>
      </c>
      <c r="O82" s="10" t="s">
        <v>39</v>
      </c>
      <c r="P82" s="69">
        <f t="shared" si="13"/>
        <v>0</v>
      </c>
      <c r="Q82" s="10">
        <f t="shared" si="14"/>
        <v>359</v>
      </c>
      <c r="R82" s="69" t="str">
        <f t="shared" si="15"/>
        <v>NA</v>
      </c>
      <c r="S82" s="69" t="str">
        <f t="shared" si="16"/>
        <v>NA</v>
      </c>
      <c r="T82" s="10" t="str">
        <f t="shared" si="17"/>
        <v>NA</v>
      </c>
      <c r="U82" s="10">
        <f t="shared" si="18"/>
        <v>0</v>
      </c>
      <c r="V82" s="10">
        <f t="shared" si="19"/>
        <v>1</v>
      </c>
      <c r="W82">
        <v>411</v>
      </c>
      <c r="Y82" s="10"/>
      <c r="Z82">
        <v>160</v>
      </c>
      <c r="AB82" s="10"/>
      <c r="AD82">
        <v>7713</v>
      </c>
      <c r="AE82" s="10" t="s">
        <v>44</v>
      </c>
      <c r="AH82" s="10"/>
      <c r="AK82" s="10"/>
      <c r="AN82" s="10"/>
      <c r="AQ82" s="10"/>
      <c r="AT82" s="10"/>
      <c r="AW82" s="10"/>
      <c r="AZ82" s="10"/>
    </row>
    <row r="83" spans="1:52" ht="14.25" customHeight="1">
      <c r="A83" s="1"/>
      <c r="B83" s="8" t="s">
        <v>78</v>
      </c>
      <c r="C83" t="s">
        <v>36</v>
      </c>
      <c r="D83" s="10" t="s">
        <v>43</v>
      </c>
      <c r="E83">
        <v>8424</v>
      </c>
      <c r="G83" s="10"/>
      <c r="H83" s="57">
        <v>7680</v>
      </c>
      <c r="J83" s="10"/>
      <c r="K83" s="57">
        <v>-4785</v>
      </c>
      <c r="L83" s="57">
        <v>-4785</v>
      </c>
      <c r="M83" s="57">
        <v>-4041</v>
      </c>
      <c r="N83" s="8" t="s">
        <v>38</v>
      </c>
      <c r="O83" s="10" t="s">
        <v>39</v>
      </c>
      <c r="P83" s="69">
        <f t="shared" si="13"/>
        <v>0</v>
      </c>
      <c r="Q83" s="10">
        <f t="shared" si="14"/>
        <v>744</v>
      </c>
      <c r="R83" s="69" t="str">
        <f t="shared" si="15"/>
        <v>NA</v>
      </c>
      <c r="S83" s="69" t="str">
        <f t="shared" si="16"/>
        <v>NA</v>
      </c>
      <c r="T83" s="10" t="str">
        <f t="shared" si="17"/>
        <v>NA</v>
      </c>
      <c r="U83" s="10">
        <f t="shared" si="18"/>
        <v>0</v>
      </c>
      <c r="V83" s="10">
        <f t="shared" si="19"/>
        <v>1</v>
      </c>
      <c r="W83">
        <v>413</v>
      </c>
      <c r="Y83" s="10"/>
      <c r="Z83">
        <v>160</v>
      </c>
      <c r="AB83" s="10"/>
      <c r="AD83">
        <v>7370</v>
      </c>
      <c r="AE83" s="10" t="s">
        <v>40</v>
      </c>
      <c r="AH83" s="10"/>
      <c r="AK83" s="10"/>
      <c r="AN83" s="10"/>
      <c r="AQ83" s="10"/>
      <c r="AT83" s="10"/>
      <c r="AW83" s="10"/>
      <c r="AZ83" s="10"/>
    </row>
    <row r="84" spans="1:52" ht="14.25" customHeight="1">
      <c r="A84" s="1"/>
      <c r="B84" s="8" t="s">
        <v>78</v>
      </c>
      <c r="C84" t="s">
        <v>36</v>
      </c>
      <c r="D84" s="10" t="s">
        <v>45</v>
      </c>
      <c r="E84">
        <v>8424</v>
      </c>
      <c r="G84" s="10"/>
      <c r="H84" s="57">
        <v>7680</v>
      </c>
      <c r="J84" s="10"/>
      <c r="K84" s="57">
        <v>-4785</v>
      </c>
      <c r="L84" s="57">
        <v>-4785</v>
      </c>
      <c r="M84" s="57">
        <v>-4041</v>
      </c>
      <c r="N84" s="8" t="s">
        <v>38</v>
      </c>
      <c r="O84" s="10" t="s">
        <v>39</v>
      </c>
      <c r="P84" s="69">
        <f t="shared" si="13"/>
        <v>0</v>
      </c>
      <c r="Q84" s="10">
        <f t="shared" si="14"/>
        <v>744</v>
      </c>
      <c r="R84" s="69" t="str">
        <f t="shared" si="15"/>
        <v>NA</v>
      </c>
      <c r="S84" s="69" t="str">
        <f t="shared" si="16"/>
        <v>NA</v>
      </c>
      <c r="T84" s="10" t="str">
        <f t="shared" si="17"/>
        <v>NA</v>
      </c>
      <c r="U84" s="10">
        <f t="shared" si="18"/>
        <v>0</v>
      </c>
      <c r="V84" s="10">
        <f t="shared" si="19"/>
        <v>1</v>
      </c>
      <c r="W84">
        <v>413</v>
      </c>
      <c r="Y84" s="10"/>
      <c r="Z84">
        <v>160</v>
      </c>
      <c r="AB84" s="10"/>
      <c r="AD84">
        <v>7370</v>
      </c>
      <c r="AE84" s="10" t="s">
        <v>40</v>
      </c>
      <c r="AH84" s="10"/>
      <c r="AK84" s="10"/>
      <c r="AN84" s="10"/>
      <c r="AQ84" s="10"/>
      <c r="AT84" s="10"/>
      <c r="AW84" s="10"/>
      <c r="AZ84" s="10"/>
    </row>
    <row r="85" spans="1:52" ht="14.25" customHeight="1">
      <c r="A85" s="1"/>
      <c r="B85" s="8" t="s">
        <v>78</v>
      </c>
      <c r="C85" t="s">
        <v>36</v>
      </c>
      <c r="D85" s="10" t="s">
        <v>46</v>
      </c>
      <c r="E85">
        <v>8424</v>
      </c>
      <c r="G85" s="10"/>
      <c r="H85" s="57">
        <v>7680</v>
      </c>
      <c r="J85" s="10"/>
      <c r="K85" s="57">
        <v>-4785</v>
      </c>
      <c r="L85" s="57">
        <v>-4785</v>
      </c>
      <c r="M85" s="57">
        <v>-4041</v>
      </c>
      <c r="N85" s="8" t="s">
        <v>38</v>
      </c>
      <c r="O85" s="10" t="s">
        <v>39</v>
      </c>
      <c r="P85" s="69">
        <f t="shared" si="13"/>
        <v>0</v>
      </c>
      <c r="Q85" s="10">
        <f t="shared" si="14"/>
        <v>744</v>
      </c>
      <c r="R85" s="69" t="str">
        <f t="shared" si="15"/>
        <v>NA</v>
      </c>
      <c r="S85" s="69" t="str">
        <f t="shared" si="16"/>
        <v>NA</v>
      </c>
      <c r="T85" s="10" t="str">
        <f t="shared" si="17"/>
        <v>NA</v>
      </c>
      <c r="U85" s="10">
        <f t="shared" si="18"/>
        <v>0</v>
      </c>
      <c r="V85" s="10">
        <f t="shared" si="19"/>
        <v>1</v>
      </c>
      <c r="W85">
        <v>413</v>
      </c>
      <c r="Y85" s="10"/>
      <c r="Z85">
        <v>160</v>
      </c>
      <c r="AB85" s="10"/>
      <c r="AD85">
        <v>7370</v>
      </c>
      <c r="AE85" s="10" t="s">
        <v>40</v>
      </c>
      <c r="AH85" s="10"/>
      <c r="AK85" s="10"/>
      <c r="AN85" s="10"/>
      <c r="AQ85" s="10"/>
      <c r="AT85" s="10"/>
      <c r="AW85" s="10"/>
      <c r="AZ85" s="10"/>
    </row>
    <row r="86" spans="1:52" ht="14.25" customHeight="1">
      <c r="A86" s="1"/>
      <c r="B86" s="8" t="s">
        <v>78</v>
      </c>
      <c r="C86" t="s">
        <v>36</v>
      </c>
      <c r="D86" s="10" t="s">
        <v>47</v>
      </c>
      <c r="E86">
        <v>8224</v>
      </c>
      <c r="G86" s="10"/>
      <c r="H86" s="57">
        <v>7480</v>
      </c>
      <c r="J86" s="10"/>
      <c r="K86" s="57">
        <v>-4580</v>
      </c>
      <c r="L86" s="57">
        <v>-4580</v>
      </c>
      <c r="M86" s="57">
        <v>-3836</v>
      </c>
      <c r="N86" s="8" t="s">
        <v>38</v>
      </c>
      <c r="O86" s="10" t="s">
        <v>39</v>
      </c>
      <c r="P86" s="69">
        <f t="shared" si="13"/>
        <v>0</v>
      </c>
      <c r="Q86" s="10">
        <f t="shared" si="14"/>
        <v>744</v>
      </c>
      <c r="R86" s="69" t="str">
        <f t="shared" si="15"/>
        <v>NA</v>
      </c>
      <c r="S86" s="69" t="str">
        <f t="shared" si="16"/>
        <v>NA</v>
      </c>
      <c r="T86" s="10" t="str">
        <f t="shared" si="17"/>
        <v>NA</v>
      </c>
      <c r="U86" s="10">
        <f t="shared" si="18"/>
        <v>0</v>
      </c>
      <c r="V86" s="10">
        <f t="shared" si="19"/>
        <v>1</v>
      </c>
      <c r="W86">
        <v>413</v>
      </c>
      <c r="Y86" s="10"/>
      <c r="Z86">
        <v>160</v>
      </c>
      <c r="AB86" s="10"/>
      <c r="AD86">
        <v>7170</v>
      </c>
      <c r="AE86" s="10" t="s">
        <v>40</v>
      </c>
      <c r="AH86" s="10"/>
      <c r="AK86" s="10"/>
      <c r="AN86" s="10"/>
      <c r="AQ86" s="10"/>
      <c r="AT86" s="10"/>
      <c r="AW86" s="10"/>
      <c r="AZ86" s="10"/>
    </row>
    <row r="87" spans="1:52" ht="14.25" customHeight="1">
      <c r="A87" s="1"/>
      <c r="B87" s="8" t="s">
        <v>78</v>
      </c>
      <c r="C87" t="s">
        <v>36</v>
      </c>
      <c r="D87" s="10" t="s">
        <v>48</v>
      </c>
      <c r="E87">
        <v>8343</v>
      </c>
      <c r="G87" s="10"/>
      <c r="H87" s="57">
        <v>7347</v>
      </c>
      <c r="J87" s="10"/>
      <c r="K87" s="57">
        <v>-4371</v>
      </c>
      <c r="L87" s="57">
        <v>-4371</v>
      </c>
      <c r="M87" s="57">
        <v>-3375</v>
      </c>
      <c r="N87" s="8" t="s">
        <v>38</v>
      </c>
      <c r="O87" s="10" t="s">
        <v>39</v>
      </c>
      <c r="P87" s="69">
        <f t="shared" si="13"/>
        <v>0</v>
      </c>
      <c r="Q87" s="10">
        <f t="shared" si="14"/>
        <v>996</v>
      </c>
      <c r="R87" s="69" t="str">
        <f t="shared" si="15"/>
        <v>NA</v>
      </c>
      <c r="S87" s="69" t="str">
        <f t="shared" si="16"/>
        <v>NA</v>
      </c>
      <c r="T87" s="10" t="str">
        <f t="shared" si="17"/>
        <v>NA</v>
      </c>
      <c r="U87" s="10">
        <f t="shared" si="18"/>
        <v>0</v>
      </c>
      <c r="V87" s="10">
        <f t="shared" si="19"/>
        <v>1</v>
      </c>
      <c r="W87">
        <v>400</v>
      </c>
      <c r="Y87" s="10"/>
      <c r="Z87">
        <v>140</v>
      </c>
      <c r="AB87" s="10"/>
      <c r="AD87">
        <v>7032</v>
      </c>
      <c r="AE87" s="10" t="s">
        <v>44</v>
      </c>
      <c r="AH87" s="10"/>
      <c r="AK87" s="10"/>
      <c r="AN87" s="10"/>
      <c r="AQ87" s="10"/>
      <c r="AT87" s="10"/>
      <c r="AW87" s="10"/>
      <c r="AZ87" s="10"/>
    </row>
    <row r="88" spans="1:52" ht="14.25" customHeight="1">
      <c r="A88" s="1"/>
      <c r="B88" s="8" t="s">
        <v>78</v>
      </c>
      <c r="C88" t="s">
        <v>36</v>
      </c>
      <c r="D88" s="10" t="s">
        <v>49</v>
      </c>
      <c r="E88">
        <v>8343</v>
      </c>
      <c r="G88" s="10"/>
      <c r="H88" s="57">
        <v>7347</v>
      </c>
      <c r="J88" s="10"/>
      <c r="K88" s="57">
        <v>-4371</v>
      </c>
      <c r="L88" s="57">
        <v>-4371</v>
      </c>
      <c r="M88" s="57">
        <v>-3375</v>
      </c>
      <c r="N88" s="8" t="s">
        <v>38</v>
      </c>
      <c r="O88" s="10" t="s">
        <v>39</v>
      </c>
      <c r="P88" s="69">
        <f t="shared" si="13"/>
        <v>0</v>
      </c>
      <c r="Q88" s="10">
        <f t="shared" si="14"/>
        <v>996</v>
      </c>
      <c r="R88" s="69" t="str">
        <f t="shared" si="15"/>
        <v>NA</v>
      </c>
      <c r="S88" s="69" t="str">
        <f t="shared" si="16"/>
        <v>NA</v>
      </c>
      <c r="T88" s="10" t="str">
        <f t="shared" si="17"/>
        <v>NA</v>
      </c>
      <c r="U88" s="10">
        <f t="shared" si="18"/>
        <v>0</v>
      </c>
      <c r="V88" s="10">
        <f t="shared" si="19"/>
        <v>1</v>
      </c>
      <c r="W88">
        <v>400</v>
      </c>
      <c r="Y88" s="10"/>
      <c r="Z88">
        <v>140</v>
      </c>
      <c r="AB88" s="10"/>
      <c r="AD88">
        <v>7032</v>
      </c>
      <c r="AE88" s="10" t="s">
        <v>44</v>
      </c>
      <c r="AH88" s="10"/>
      <c r="AK88" s="10"/>
      <c r="AN88" s="10"/>
      <c r="AQ88" s="10"/>
      <c r="AT88" s="10"/>
      <c r="AW88" s="10"/>
      <c r="AZ88" s="10"/>
    </row>
    <row r="89" spans="1:52" ht="14.25" customHeight="1">
      <c r="A89" s="1"/>
      <c r="B89" s="8" t="s">
        <v>78</v>
      </c>
      <c r="C89" t="s">
        <v>36</v>
      </c>
      <c r="D89" s="10" t="s">
        <v>51</v>
      </c>
      <c r="E89">
        <v>7021</v>
      </c>
      <c r="G89" s="10"/>
      <c r="H89" s="57">
        <v>6640</v>
      </c>
      <c r="J89" s="10"/>
      <c r="K89" s="57">
        <v>-3512</v>
      </c>
      <c r="L89" s="57">
        <v>-3512</v>
      </c>
      <c r="M89" s="57">
        <v>-3131</v>
      </c>
      <c r="N89" s="8" t="s">
        <v>38</v>
      </c>
      <c r="O89" s="10" t="s">
        <v>39</v>
      </c>
      <c r="P89" s="69">
        <f t="shared" si="13"/>
        <v>0</v>
      </c>
      <c r="Q89" s="10">
        <f t="shared" si="14"/>
        <v>381</v>
      </c>
      <c r="R89" s="69" t="str">
        <f t="shared" si="15"/>
        <v>NA</v>
      </c>
      <c r="S89" s="69" t="str">
        <f t="shared" si="16"/>
        <v>NA</v>
      </c>
      <c r="T89" s="10" t="str">
        <f t="shared" si="17"/>
        <v>NA</v>
      </c>
      <c r="U89" s="10">
        <f t="shared" si="18"/>
        <v>0</v>
      </c>
      <c r="V89" s="10">
        <f t="shared" si="19"/>
        <v>1</v>
      </c>
      <c r="W89">
        <v>343</v>
      </c>
      <c r="Y89" s="10"/>
      <c r="Z89">
        <v>140</v>
      </c>
      <c r="AB89" s="10"/>
      <c r="AD89">
        <v>6325</v>
      </c>
      <c r="AE89" s="10" t="s">
        <v>65</v>
      </c>
      <c r="AH89" s="10"/>
      <c r="AK89" s="10"/>
      <c r="AN89" s="10"/>
      <c r="AQ89" s="10"/>
      <c r="AT89" s="10"/>
      <c r="AW89" s="10"/>
      <c r="AZ89" s="10"/>
    </row>
    <row r="90" spans="1:52" ht="14.25" customHeight="1">
      <c r="A90" s="1"/>
      <c r="B90" s="8" t="s">
        <v>78</v>
      </c>
      <c r="C90" t="s">
        <v>36</v>
      </c>
      <c r="D90" s="10" t="s">
        <v>53</v>
      </c>
      <c r="E90">
        <v>7021</v>
      </c>
      <c r="G90" s="10"/>
      <c r="H90" s="57">
        <v>6640</v>
      </c>
      <c r="J90" s="10"/>
      <c r="K90" s="57">
        <v>-3512</v>
      </c>
      <c r="L90" s="57">
        <v>-3512</v>
      </c>
      <c r="M90" s="57">
        <v>-3131</v>
      </c>
      <c r="N90" s="8" t="s">
        <v>38</v>
      </c>
      <c r="O90" s="10" t="s">
        <v>39</v>
      </c>
      <c r="P90" s="69">
        <f t="shared" si="13"/>
        <v>0</v>
      </c>
      <c r="Q90" s="10">
        <f t="shared" si="14"/>
        <v>381</v>
      </c>
      <c r="R90" s="69" t="str">
        <f t="shared" si="15"/>
        <v>NA</v>
      </c>
      <c r="S90" s="69" t="str">
        <f t="shared" si="16"/>
        <v>NA</v>
      </c>
      <c r="T90" s="10" t="str">
        <f t="shared" si="17"/>
        <v>NA</v>
      </c>
      <c r="U90" s="10">
        <f t="shared" si="18"/>
        <v>0</v>
      </c>
      <c r="V90" s="10">
        <f t="shared" si="19"/>
        <v>1</v>
      </c>
      <c r="W90">
        <v>343</v>
      </c>
      <c r="Y90" s="10"/>
      <c r="Z90">
        <v>140</v>
      </c>
      <c r="AB90" s="10"/>
      <c r="AD90">
        <v>6325</v>
      </c>
      <c r="AE90" s="10" t="s">
        <v>65</v>
      </c>
      <c r="AH90" s="10"/>
      <c r="AK90" s="10"/>
      <c r="AN90" s="10"/>
      <c r="AQ90" s="10"/>
      <c r="AT90" s="10"/>
      <c r="AW90" s="10"/>
      <c r="AZ90" s="10"/>
    </row>
    <row r="91" spans="1:52" ht="14.25" customHeight="1">
      <c r="A91" s="1"/>
      <c r="B91" s="8" t="s">
        <v>78</v>
      </c>
      <c r="C91" t="s">
        <v>36</v>
      </c>
      <c r="D91" s="10" t="s">
        <v>54</v>
      </c>
      <c r="E91">
        <v>7021</v>
      </c>
      <c r="G91" s="10"/>
      <c r="H91" s="57">
        <v>6403</v>
      </c>
      <c r="J91" s="10"/>
      <c r="K91" s="57">
        <v>-3512</v>
      </c>
      <c r="L91" s="57">
        <v>-3512</v>
      </c>
      <c r="M91" s="57">
        <v>-2893</v>
      </c>
      <c r="N91" s="8" t="s">
        <v>38</v>
      </c>
      <c r="O91" s="10" t="s">
        <v>39</v>
      </c>
      <c r="P91" s="69">
        <f t="shared" si="13"/>
        <v>0</v>
      </c>
      <c r="Q91" s="10">
        <f t="shared" si="14"/>
        <v>618</v>
      </c>
      <c r="R91" s="69" t="str">
        <f t="shared" si="15"/>
        <v>NA</v>
      </c>
      <c r="S91" s="69" t="str">
        <f t="shared" si="16"/>
        <v>NA</v>
      </c>
      <c r="T91" s="10" t="str">
        <f t="shared" si="17"/>
        <v>NA</v>
      </c>
      <c r="U91" s="10">
        <f t="shared" si="18"/>
        <v>0</v>
      </c>
      <c r="V91" s="10">
        <f t="shared" si="19"/>
        <v>1</v>
      </c>
      <c r="W91">
        <v>343</v>
      </c>
      <c r="Y91" s="10"/>
      <c r="Z91">
        <v>140</v>
      </c>
      <c r="AB91" s="10"/>
      <c r="AD91">
        <v>6325</v>
      </c>
      <c r="AE91" s="10" t="s">
        <v>65</v>
      </c>
      <c r="AH91" s="10"/>
      <c r="AK91" s="10"/>
      <c r="AN91" s="10"/>
      <c r="AQ91" s="10"/>
      <c r="AT91" s="10"/>
      <c r="AW91" s="10"/>
      <c r="AZ91" s="10"/>
    </row>
    <row r="92" spans="1:52" ht="14.25" customHeight="1">
      <c r="A92" s="1"/>
      <c r="B92" s="8" t="s">
        <v>78</v>
      </c>
      <c r="C92" t="s">
        <v>36</v>
      </c>
      <c r="D92" s="10" t="s">
        <v>55</v>
      </c>
      <c r="E92">
        <v>7075</v>
      </c>
      <c r="G92" s="10"/>
      <c r="H92" s="57">
        <v>4903</v>
      </c>
      <c r="J92" s="10"/>
      <c r="K92" s="57">
        <v>7348</v>
      </c>
      <c r="L92" s="57">
        <v>345</v>
      </c>
      <c r="M92" s="57">
        <v>9175</v>
      </c>
      <c r="N92" s="8" t="s">
        <v>74</v>
      </c>
      <c r="O92" s="10" t="s">
        <v>39</v>
      </c>
      <c r="P92" s="69">
        <f t="shared" si="13"/>
        <v>7003</v>
      </c>
      <c r="Q92" s="10">
        <f t="shared" si="14"/>
        <v>2172</v>
      </c>
      <c r="R92" s="69" t="str">
        <f t="shared" si="15"/>
        <v>NA</v>
      </c>
      <c r="S92" s="69" t="str">
        <f t="shared" si="16"/>
        <v>NA</v>
      </c>
      <c r="T92" s="10" t="str">
        <f t="shared" si="17"/>
        <v>NA</v>
      </c>
      <c r="U92" s="10">
        <f t="shared" si="18"/>
        <v>18005</v>
      </c>
      <c r="V92" s="10">
        <f t="shared" si="19"/>
        <v>1</v>
      </c>
      <c r="W92">
        <v>346</v>
      </c>
      <c r="Y92" s="10"/>
      <c r="Z92">
        <v>140</v>
      </c>
      <c r="AB92" s="10"/>
      <c r="AD92">
        <v>4588</v>
      </c>
      <c r="AE92" s="10" t="s">
        <v>79</v>
      </c>
      <c r="AH92" s="10"/>
      <c r="AK92" s="10"/>
      <c r="AN92" s="10"/>
      <c r="AQ92" s="10"/>
      <c r="AT92" s="10"/>
      <c r="AW92" s="10"/>
      <c r="AZ92" s="10"/>
    </row>
    <row r="93" spans="1:52" ht="14.25" customHeight="1">
      <c r="A93" s="1"/>
      <c r="B93" s="8" t="s">
        <v>78</v>
      </c>
      <c r="C93" t="s">
        <v>36</v>
      </c>
      <c r="D93" s="10" t="s">
        <v>57</v>
      </c>
      <c r="E93">
        <v>7071</v>
      </c>
      <c r="G93" s="10"/>
      <c r="H93" s="57">
        <v>4903</v>
      </c>
      <c r="J93" s="10"/>
      <c r="K93" s="57">
        <v>7348</v>
      </c>
      <c r="L93" s="57">
        <v>341</v>
      </c>
      <c r="M93" s="57">
        <v>9175</v>
      </c>
      <c r="N93" s="8" t="s">
        <v>74</v>
      </c>
      <c r="O93" s="10" t="s">
        <v>39</v>
      </c>
      <c r="P93" s="69">
        <f t="shared" si="13"/>
        <v>7007</v>
      </c>
      <c r="Q93" s="10">
        <f t="shared" si="14"/>
        <v>2168</v>
      </c>
      <c r="R93" s="69" t="str">
        <f t="shared" si="15"/>
        <v>NA</v>
      </c>
      <c r="S93" s="69" t="str">
        <f t="shared" si="16"/>
        <v>NA</v>
      </c>
      <c r="T93" s="10" t="str">
        <f t="shared" si="17"/>
        <v>NA</v>
      </c>
      <c r="U93" s="10">
        <f t="shared" si="18"/>
        <v>18009</v>
      </c>
      <c r="V93" s="10">
        <f t="shared" si="19"/>
        <v>1</v>
      </c>
      <c r="W93">
        <v>346</v>
      </c>
      <c r="Y93" s="10"/>
      <c r="Z93">
        <v>140</v>
      </c>
      <c r="AB93" s="10"/>
      <c r="AD93">
        <v>4588</v>
      </c>
      <c r="AE93" s="10" t="s">
        <v>79</v>
      </c>
      <c r="AH93" s="10"/>
      <c r="AK93" s="10"/>
      <c r="AN93" s="10"/>
      <c r="AQ93" s="10"/>
      <c r="AT93" s="10"/>
      <c r="AW93" s="10"/>
      <c r="AZ93" s="10"/>
    </row>
    <row r="94" spans="1:52" ht="14.25" customHeight="1">
      <c r="A94" s="1"/>
      <c r="B94" s="8" t="s">
        <v>78</v>
      </c>
      <c r="C94" t="s">
        <v>36</v>
      </c>
      <c r="D94" s="10" t="s">
        <v>58</v>
      </c>
      <c r="E94">
        <v>7049</v>
      </c>
      <c r="G94" s="10"/>
      <c r="H94" s="57">
        <v>4903</v>
      </c>
      <c r="J94" s="10"/>
      <c r="K94" s="57">
        <v>7348</v>
      </c>
      <c r="L94" s="57">
        <v>319</v>
      </c>
      <c r="M94" s="57">
        <v>9175</v>
      </c>
      <c r="N94" s="8" t="s">
        <v>74</v>
      </c>
      <c r="O94" s="10" t="s">
        <v>39</v>
      </c>
      <c r="P94" s="69">
        <f t="shared" si="13"/>
        <v>7029</v>
      </c>
      <c r="Q94" s="10">
        <f t="shared" si="14"/>
        <v>2146</v>
      </c>
      <c r="R94" s="69" t="str">
        <f t="shared" si="15"/>
        <v>NA</v>
      </c>
      <c r="S94" s="69" t="str">
        <f t="shared" si="16"/>
        <v>NA</v>
      </c>
      <c r="T94" s="10" t="str">
        <f t="shared" si="17"/>
        <v>NA</v>
      </c>
      <c r="U94" s="10">
        <f t="shared" si="18"/>
        <v>18031</v>
      </c>
      <c r="V94" s="10">
        <f t="shared" si="19"/>
        <v>1</v>
      </c>
      <c r="W94">
        <v>345</v>
      </c>
      <c r="Y94" s="10"/>
      <c r="Z94">
        <v>140</v>
      </c>
      <c r="AB94" s="10"/>
      <c r="AD94">
        <v>4588</v>
      </c>
      <c r="AE94" s="10" t="s">
        <v>79</v>
      </c>
      <c r="AH94" s="10"/>
      <c r="AK94" s="10"/>
      <c r="AN94" s="10"/>
      <c r="AQ94" s="10"/>
      <c r="AT94" s="10"/>
      <c r="AW94" s="10"/>
      <c r="AZ94" s="10"/>
    </row>
    <row r="95" spans="1:52" ht="14.25" customHeight="1">
      <c r="A95" s="1"/>
      <c r="B95" s="8" t="s">
        <v>78</v>
      </c>
      <c r="C95" t="s">
        <v>36</v>
      </c>
      <c r="D95" s="10" t="s">
        <v>59</v>
      </c>
      <c r="E95">
        <v>7819</v>
      </c>
      <c r="G95" s="10"/>
      <c r="H95" s="57">
        <v>6092</v>
      </c>
      <c r="J95" s="10"/>
      <c r="K95" s="57">
        <v>-663</v>
      </c>
      <c r="L95" s="57">
        <v>-663</v>
      </c>
      <c r="M95" s="57">
        <v>1064</v>
      </c>
      <c r="N95" s="8" t="s">
        <v>38</v>
      </c>
      <c r="O95" s="10" t="s">
        <v>39</v>
      </c>
      <c r="P95" s="69">
        <f t="shared" si="13"/>
        <v>0</v>
      </c>
      <c r="Q95" s="10">
        <f t="shared" si="14"/>
        <v>1727</v>
      </c>
      <c r="R95" s="69" t="str">
        <f t="shared" si="15"/>
        <v>NA</v>
      </c>
      <c r="S95" s="69" t="str">
        <f t="shared" si="16"/>
        <v>NA</v>
      </c>
      <c r="T95" s="10" t="str">
        <f t="shared" si="17"/>
        <v>NA</v>
      </c>
      <c r="U95" s="10">
        <f t="shared" si="18"/>
        <v>2791</v>
      </c>
      <c r="V95" s="10">
        <f t="shared" si="19"/>
        <v>1</v>
      </c>
      <c r="W95">
        <v>378</v>
      </c>
      <c r="Y95" s="10"/>
      <c r="Z95">
        <v>140</v>
      </c>
      <c r="AB95" s="10"/>
      <c r="AD95">
        <v>5777</v>
      </c>
      <c r="AE95" s="10" t="s">
        <v>44</v>
      </c>
      <c r="AH95" s="10"/>
      <c r="AK95" s="10"/>
      <c r="AN95" s="10"/>
      <c r="AQ95" s="10"/>
      <c r="AT95" s="10"/>
      <c r="AW95" s="10"/>
      <c r="AZ95" s="10"/>
    </row>
    <row r="96" spans="1:52" ht="14.25" customHeight="1">
      <c r="A96" s="1"/>
      <c r="B96" s="8" t="s">
        <v>78</v>
      </c>
      <c r="C96" t="s">
        <v>36</v>
      </c>
      <c r="D96" s="10" t="s">
        <v>61</v>
      </c>
      <c r="E96">
        <v>7819</v>
      </c>
      <c r="G96" s="10"/>
      <c r="H96" s="57">
        <v>6092</v>
      </c>
      <c r="J96" s="10"/>
      <c r="K96" s="57">
        <v>-663</v>
      </c>
      <c r="L96" s="57">
        <v>-663</v>
      </c>
      <c r="M96" s="57">
        <v>1064</v>
      </c>
      <c r="N96" s="8" t="s">
        <v>38</v>
      </c>
      <c r="O96" s="10" t="s">
        <v>39</v>
      </c>
      <c r="P96" s="69">
        <f t="shared" si="13"/>
        <v>0</v>
      </c>
      <c r="Q96" s="10">
        <f t="shared" si="14"/>
        <v>1727</v>
      </c>
      <c r="R96" s="69" t="str">
        <f t="shared" si="15"/>
        <v>NA</v>
      </c>
      <c r="S96" s="69" t="str">
        <f t="shared" si="16"/>
        <v>NA</v>
      </c>
      <c r="T96" s="10" t="str">
        <f t="shared" si="17"/>
        <v>NA</v>
      </c>
      <c r="U96" s="10">
        <f t="shared" si="18"/>
        <v>2791</v>
      </c>
      <c r="V96" s="10">
        <f t="shared" si="19"/>
        <v>1</v>
      </c>
      <c r="W96">
        <v>378</v>
      </c>
      <c r="Y96" s="10"/>
      <c r="Z96">
        <v>140</v>
      </c>
      <c r="AB96" s="10"/>
      <c r="AD96">
        <v>5777</v>
      </c>
      <c r="AE96" s="10" t="s">
        <v>44</v>
      </c>
      <c r="AH96" s="10"/>
      <c r="AK96" s="10"/>
      <c r="AN96" s="10"/>
      <c r="AQ96" s="10"/>
      <c r="AT96" s="10"/>
      <c r="AW96" s="10"/>
      <c r="AZ96" s="10"/>
    </row>
    <row r="97" spans="1:52" ht="14.25" customHeight="1">
      <c r="A97" s="1"/>
      <c r="B97" s="8" t="s">
        <v>78</v>
      </c>
      <c r="C97" t="s">
        <v>36</v>
      </c>
      <c r="D97" s="10" t="s">
        <v>63</v>
      </c>
      <c r="E97">
        <v>7819</v>
      </c>
      <c r="G97" s="10"/>
      <c r="H97" s="57">
        <v>6092</v>
      </c>
      <c r="J97" s="10"/>
      <c r="K97" s="57">
        <v>-663</v>
      </c>
      <c r="L97" s="57">
        <v>-663</v>
      </c>
      <c r="M97" s="57">
        <v>1064</v>
      </c>
      <c r="N97" s="8" t="s">
        <v>38</v>
      </c>
      <c r="O97" s="10" t="s">
        <v>39</v>
      </c>
      <c r="P97" s="69">
        <f t="shared" si="13"/>
        <v>0</v>
      </c>
      <c r="Q97" s="10">
        <f t="shared" si="14"/>
        <v>1727</v>
      </c>
      <c r="R97" s="69" t="str">
        <f t="shared" si="15"/>
        <v>NA</v>
      </c>
      <c r="S97" s="69" t="str">
        <f t="shared" si="16"/>
        <v>NA</v>
      </c>
      <c r="T97" s="10" t="str">
        <f t="shared" si="17"/>
        <v>NA</v>
      </c>
      <c r="U97" s="10">
        <f t="shared" si="18"/>
        <v>2791</v>
      </c>
      <c r="V97" s="10">
        <f t="shared" si="19"/>
        <v>1</v>
      </c>
      <c r="W97">
        <v>378</v>
      </c>
      <c r="Y97" s="10"/>
      <c r="Z97">
        <v>140</v>
      </c>
      <c r="AB97" s="10"/>
      <c r="AD97">
        <v>5777</v>
      </c>
      <c r="AE97" s="10" t="s">
        <v>44</v>
      </c>
      <c r="AH97" s="10"/>
      <c r="AK97" s="10"/>
      <c r="AN97" s="10"/>
      <c r="AQ97" s="10"/>
      <c r="AT97" s="10"/>
      <c r="AW97" s="10"/>
      <c r="AZ97" s="10"/>
    </row>
    <row r="98" spans="1:52" ht="14.25" customHeight="1">
      <c r="A98" s="1"/>
      <c r="B98" s="8" t="s">
        <v>78</v>
      </c>
      <c r="C98" t="s">
        <v>36</v>
      </c>
      <c r="D98" s="10" t="s">
        <v>64</v>
      </c>
      <c r="F98">
        <v>8571</v>
      </c>
      <c r="G98" s="10">
        <v>678</v>
      </c>
      <c r="I98" s="57">
        <v>7333</v>
      </c>
      <c r="J98" s="72">
        <v>482</v>
      </c>
      <c r="K98" s="57">
        <v>-2320</v>
      </c>
      <c r="L98" s="57">
        <v>-2320</v>
      </c>
      <c r="M98" s="57">
        <v>0</v>
      </c>
      <c r="N98" s="8" t="s">
        <v>38</v>
      </c>
      <c r="O98" s="10" t="s">
        <v>39</v>
      </c>
      <c r="P98" s="69">
        <f t="shared" si="13"/>
        <v>0</v>
      </c>
      <c r="Q98" s="10" t="str">
        <f t="shared" si="14"/>
        <v>NA</v>
      </c>
      <c r="R98" s="69">
        <f t="shared" si="15"/>
        <v>1238</v>
      </c>
      <c r="S98" s="69">
        <f t="shared" si="16"/>
        <v>196</v>
      </c>
      <c r="T98" s="10">
        <f t="shared" si="17"/>
        <v>1434</v>
      </c>
      <c r="U98" s="10">
        <f t="shared" si="18"/>
        <v>2320</v>
      </c>
      <c r="V98" s="10">
        <f t="shared" si="19"/>
        <v>1</v>
      </c>
      <c r="W98">
        <v>425</v>
      </c>
      <c r="Y98" s="10" t="s">
        <v>73</v>
      </c>
      <c r="Z98">
        <v>138</v>
      </c>
      <c r="AB98" s="10" t="s">
        <v>73</v>
      </c>
      <c r="AD98">
        <v>8526</v>
      </c>
      <c r="AE98" s="10" t="s">
        <v>65</v>
      </c>
      <c r="AH98" s="10"/>
      <c r="AK98" s="10"/>
      <c r="AN98" s="10"/>
      <c r="AQ98" s="10"/>
      <c r="AT98" s="10"/>
      <c r="AW98" s="10"/>
      <c r="AZ98" s="10"/>
    </row>
    <row r="99" spans="1:52" ht="14.25" customHeight="1">
      <c r="A99" s="1"/>
      <c r="B99" s="8" t="s">
        <v>78</v>
      </c>
      <c r="C99" t="s">
        <v>36</v>
      </c>
      <c r="D99" s="10" t="s">
        <v>66</v>
      </c>
      <c r="F99">
        <v>8571</v>
      </c>
      <c r="G99" s="10">
        <v>678</v>
      </c>
      <c r="I99" s="57">
        <v>8353</v>
      </c>
      <c r="J99" s="72">
        <v>244</v>
      </c>
      <c r="K99" s="57">
        <v>-2320</v>
      </c>
      <c r="L99" s="57">
        <v>-2320</v>
      </c>
      <c r="M99" s="57">
        <v>0</v>
      </c>
      <c r="N99" s="8" t="s">
        <v>38</v>
      </c>
      <c r="O99" s="10" t="s">
        <v>39</v>
      </c>
      <c r="P99" s="69">
        <f t="shared" si="13"/>
        <v>0</v>
      </c>
      <c r="Q99" s="10" t="str">
        <f t="shared" si="14"/>
        <v>NA</v>
      </c>
      <c r="R99" s="69">
        <f t="shared" si="15"/>
        <v>218</v>
      </c>
      <c r="S99" s="69">
        <f t="shared" si="16"/>
        <v>434</v>
      </c>
      <c r="T99" s="10">
        <f t="shared" si="17"/>
        <v>652</v>
      </c>
      <c r="U99" s="10">
        <f t="shared" si="18"/>
        <v>2320</v>
      </c>
      <c r="V99" s="10">
        <f t="shared" si="19"/>
        <v>1</v>
      </c>
      <c r="W99">
        <v>425</v>
      </c>
      <c r="Y99" s="10" t="s">
        <v>73</v>
      </c>
      <c r="Z99">
        <v>138</v>
      </c>
      <c r="AB99" s="10" t="s">
        <v>73</v>
      </c>
      <c r="AD99">
        <v>8526</v>
      </c>
      <c r="AE99" s="10" t="s">
        <v>65</v>
      </c>
      <c r="AH99" s="10"/>
      <c r="AK99" s="10"/>
      <c r="AN99" s="10"/>
      <c r="AQ99" s="10"/>
      <c r="AR99">
        <v>213</v>
      </c>
      <c r="AT99" s="10" t="s">
        <v>76</v>
      </c>
      <c r="AW99" s="10"/>
      <c r="AZ99" s="10"/>
    </row>
    <row r="100" spans="1:52" ht="14.25" customHeight="1">
      <c r="A100" s="1"/>
      <c r="B100" s="8" t="s">
        <v>78</v>
      </c>
      <c r="C100" t="s">
        <v>36</v>
      </c>
      <c r="D100" s="10" t="s">
        <v>67</v>
      </c>
      <c r="F100">
        <v>8571</v>
      </c>
      <c r="G100" s="10">
        <v>678</v>
      </c>
      <c r="I100" s="57">
        <v>8353</v>
      </c>
      <c r="J100" s="72">
        <v>244</v>
      </c>
      <c r="K100" s="57">
        <v>-2320</v>
      </c>
      <c r="L100" s="57">
        <v>-2320</v>
      </c>
      <c r="M100" s="57">
        <v>0</v>
      </c>
      <c r="N100" s="8" t="s">
        <v>38</v>
      </c>
      <c r="O100" s="10" t="s">
        <v>39</v>
      </c>
      <c r="P100" s="69">
        <f t="shared" si="13"/>
        <v>0</v>
      </c>
      <c r="Q100" s="10" t="str">
        <f t="shared" si="14"/>
        <v>NA</v>
      </c>
      <c r="R100" s="69">
        <f t="shared" si="15"/>
        <v>218</v>
      </c>
      <c r="S100" s="69">
        <f t="shared" si="16"/>
        <v>434</v>
      </c>
      <c r="T100" s="10">
        <f t="shared" si="17"/>
        <v>652</v>
      </c>
      <c r="U100" s="10">
        <f t="shared" si="18"/>
        <v>2320</v>
      </c>
      <c r="V100" s="10">
        <f t="shared" si="19"/>
        <v>1</v>
      </c>
      <c r="W100">
        <v>425</v>
      </c>
      <c r="Y100" s="10" t="s">
        <v>73</v>
      </c>
      <c r="Z100">
        <v>138</v>
      </c>
      <c r="AB100" s="10" t="s">
        <v>73</v>
      </c>
      <c r="AD100">
        <v>8526</v>
      </c>
      <c r="AE100" s="10" t="s">
        <v>65</v>
      </c>
      <c r="AH100" s="10"/>
      <c r="AK100" s="10"/>
      <c r="AN100" s="10"/>
      <c r="AQ100" s="10"/>
      <c r="AR100">
        <v>213</v>
      </c>
      <c r="AT100" s="10" t="s">
        <v>76</v>
      </c>
      <c r="AW100" s="10"/>
      <c r="AZ100" s="10"/>
    </row>
    <row r="101" spans="1:52" ht="14.25" customHeight="1">
      <c r="A101" s="1"/>
      <c r="B101" s="8" t="s">
        <v>78</v>
      </c>
      <c r="C101" t="s">
        <v>36</v>
      </c>
      <c r="D101" s="10" t="s">
        <v>68</v>
      </c>
      <c r="F101">
        <v>8519</v>
      </c>
      <c r="G101" s="10">
        <v>683</v>
      </c>
      <c r="I101" s="57">
        <v>8517</v>
      </c>
      <c r="J101" s="72">
        <v>244</v>
      </c>
      <c r="K101" s="57">
        <v>-2730</v>
      </c>
      <c r="L101" s="57">
        <v>-2730</v>
      </c>
      <c r="M101" s="57">
        <v>0</v>
      </c>
      <c r="N101" s="8" t="s">
        <v>38</v>
      </c>
      <c r="O101" s="10" t="s">
        <v>80</v>
      </c>
      <c r="P101" s="69">
        <f t="shared" si="13"/>
        <v>0</v>
      </c>
      <c r="Q101" s="10" t="str">
        <f t="shared" si="14"/>
        <v>NA</v>
      </c>
      <c r="R101" s="69">
        <f t="shared" si="15"/>
        <v>2</v>
      </c>
      <c r="S101" s="69">
        <f t="shared" si="16"/>
        <v>439</v>
      </c>
      <c r="T101" s="10">
        <f t="shared" si="17"/>
        <v>441</v>
      </c>
      <c r="U101" s="10">
        <f t="shared" si="18"/>
        <v>2730</v>
      </c>
      <c r="V101" s="10">
        <f t="shared" si="19"/>
        <v>1</v>
      </c>
      <c r="W101">
        <v>425</v>
      </c>
      <c r="Y101" s="10" t="s">
        <v>73</v>
      </c>
      <c r="Z101">
        <v>138</v>
      </c>
      <c r="AB101" s="10" t="s">
        <v>73</v>
      </c>
      <c r="AE101" s="10"/>
      <c r="AH101" s="10"/>
      <c r="AK101" s="10"/>
      <c r="AN101" s="10"/>
      <c r="AQ101" s="10"/>
      <c r="AR101">
        <v>213</v>
      </c>
      <c r="AT101" s="10" t="s">
        <v>76</v>
      </c>
      <c r="AW101" s="10"/>
      <c r="AZ101" s="10"/>
    </row>
    <row r="102" spans="1:52" ht="14.25" customHeight="1">
      <c r="A102" s="1"/>
      <c r="B102" s="8" t="s">
        <v>78</v>
      </c>
      <c r="C102" t="s">
        <v>36</v>
      </c>
      <c r="D102" s="10" t="s">
        <v>69</v>
      </c>
      <c r="F102">
        <v>8519</v>
      </c>
      <c r="G102" s="10">
        <v>683</v>
      </c>
      <c r="I102" s="57">
        <v>8517</v>
      </c>
      <c r="J102" s="72">
        <v>496</v>
      </c>
      <c r="K102" s="57">
        <v>-2730</v>
      </c>
      <c r="L102" s="57">
        <v>-2730</v>
      </c>
      <c r="M102" s="57">
        <v>0</v>
      </c>
      <c r="N102" s="8" t="s">
        <v>38</v>
      </c>
      <c r="O102" s="10" t="s">
        <v>38</v>
      </c>
      <c r="P102" s="69">
        <f t="shared" si="13"/>
        <v>0</v>
      </c>
      <c r="Q102" s="10" t="str">
        <f t="shared" si="14"/>
        <v>NA</v>
      </c>
      <c r="R102" s="69">
        <f t="shared" si="15"/>
        <v>2</v>
      </c>
      <c r="S102" s="69">
        <f t="shared" si="16"/>
        <v>187</v>
      </c>
      <c r="T102" s="10">
        <f t="shared" si="17"/>
        <v>189</v>
      </c>
      <c r="U102" s="10">
        <f t="shared" si="18"/>
        <v>2730</v>
      </c>
      <c r="V102" s="10">
        <f t="shared" si="19"/>
        <v>1</v>
      </c>
      <c r="W102">
        <v>425</v>
      </c>
      <c r="Y102" s="10" t="s">
        <v>73</v>
      </c>
      <c r="Z102">
        <v>138</v>
      </c>
      <c r="AB102" s="10" t="s">
        <v>73</v>
      </c>
      <c r="AE102" s="10"/>
      <c r="AH102" s="10"/>
      <c r="AK102" s="10"/>
      <c r="AN102" s="10"/>
      <c r="AQ102" s="10"/>
      <c r="AT102" s="10"/>
      <c r="AW102" s="10"/>
      <c r="AZ102" s="10"/>
    </row>
    <row r="103" spans="1:52" ht="14.25" customHeight="1">
      <c r="A103" s="1"/>
      <c r="B103" s="8" t="s">
        <v>78</v>
      </c>
      <c r="C103" t="s">
        <v>36</v>
      </c>
      <c r="D103" s="10" t="s">
        <v>70</v>
      </c>
      <c r="F103">
        <v>7939</v>
      </c>
      <c r="G103" s="10">
        <v>708</v>
      </c>
      <c r="I103" s="57">
        <v>7938</v>
      </c>
      <c r="J103" s="72">
        <v>690</v>
      </c>
      <c r="K103" s="57">
        <v>-2084</v>
      </c>
      <c r="L103" s="57">
        <v>-2084</v>
      </c>
      <c r="M103" s="57">
        <v>0</v>
      </c>
      <c r="N103" s="8" t="s">
        <v>38</v>
      </c>
      <c r="O103" s="10" t="s">
        <v>38</v>
      </c>
      <c r="P103" s="69">
        <f t="shared" si="13"/>
        <v>0</v>
      </c>
      <c r="Q103" s="10" t="str">
        <f t="shared" si="14"/>
        <v>NA</v>
      </c>
      <c r="R103" s="69">
        <f t="shared" si="15"/>
        <v>1</v>
      </c>
      <c r="S103" s="69">
        <f t="shared" si="16"/>
        <v>18</v>
      </c>
      <c r="T103" s="10">
        <f t="shared" si="17"/>
        <v>19</v>
      </c>
      <c r="U103" s="10">
        <f t="shared" si="18"/>
        <v>2084</v>
      </c>
      <c r="V103" s="10">
        <f t="shared" si="19"/>
        <v>1</v>
      </c>
      <c r="W103">
        <v>415</v>
      </c>
      <c r="Y103" s="10"/>
      <c r="Z103">
        <v>158</v>
      </c>
      <c r="AB103" s="10"/>
      <c r="AE103" s="10"/>
      <c r="AH103" s="10"/>
      <c r="AK103" s="10"/>
      <c r="AN103" s="10"/>
      <c r="AQ103" s="10"/>
      <c r="AT103" s="10"/>
      <c r="AW103" s="10"/>
      <c r="AZ103" s="10"/>
    </row>
    <row r="104" spans="1:52" ht="14.25" customHeight="1">
      <c r="A104" s="1"/>
      <c r="B104" s="8" t="s">
        <v>81</v>
      </c>
      <c r="C104" t="s">
        <v>36</v>
      </c>
      <c r="D104" s="10" t="s">
        <v>37</v>
      </c>
      <c r="E104">
        <v>9031</v>
      </c>
      <c r="G104" s="10"/>
      <c r="H104" s="57">
        <v>9005</v>
      </c>
      <c r="J104" s="10"/>
      <c r="K104" s="57">
        <v>-5384</v>
      </c>
      <c r="L104" s="57">
        <v>-5384</v>
      </c>
      <c r="M104" s="57">
        <v>-5351</v>
      </c>
      <c r="N104" s="8" t="s">
        <v>38</v>
      </c>
      <c r="O104" s="10" t="s">
        <v>38</v>
      </c>
      <c r="P104" s="69">
        <f t="shared" si="13"/>
        <v>0</v>
      </c>
      <c r="Q104" s="10">
        <f t="shared" si="14"/>
        <v>26</v>
      </c>
      <c r="R104" s="69" t="str">
        <f t="shared" si="15"/>
        <v>NA</v>
      </c>
      <c r="S104" s="69" t="str">
        <f t="shared" si="16"/>
        <v>NA</v>
      </c>
      <c r="T104" s="10" t="str">
        <f t="shared" si="17"/>
        <v>NA</v>
      </c>
      <c r="U104" s="10">
        <f t="shared" si="18"/>
        <v>0</v>
      </c>
      <c r="V104" s="10">
        <f t="shared" si="19"/>
        <v>1</v>
      </c>
      <c r="W104">
        <v>415</v>
      </c>
      <c r="Y104" s="10" t="s">
        <v>73</v>
      </c>
      <c r="Z104">
        <v>160</v>
      </c>
      <c r="AB104" s="10" t="s">
        <v>73</v>
      </c>
      <c r="AE104" s="10"/>
      <c r="AH104" s="10"/>
      <c r="AK104" s="10"/>
      <c r="AN104" s="10"/>
      <c r="AQ104" s="10"/>
      <c r="AT104" s="10"/>
      <c r="AW104" s="10"/>
      <c r="AZ104" s="10"/>
    </row>
    <row r="105" spans="1:52" ht="14.25" customHeight="1">
      <c r="A105" s="1"/>
      <c r="B105" s="8" t="s">
        <v>81</v>
      </c>
      <c r="C105" t="s">
        <v>36</v>
      </c>
      <c r="D105" s="10" t="s">
        <v>41</v>
      </c>
      <c r="E105">
        <v>9031</v>
      </c>
      <c r="G105" s="10"/>
      <c r="H105" s="57">
        <v>9005</v>
      </c>
      <c r="J105" s="10"/>
      <c r="K105" s="57">
        <v>-5384</v>
      </c>
      <c r="L105" s="57">
        <v>-5384</v>
      </c>
      <c r="M105" s="57">
        <v>-5351</v>
      </c>
      <c r="N105" s="8" t="s">
        <v>38</v>
      </c>
      <c r="O105" s="10" t="s">
        <v>38</v>
      </c>
      <c r="P105" s="69">
        <f t="shared" si="13"/>
        <v>0</v>
      </c>
      <c r="Q105" s="10">
        <f t="shared" si="14"/>
        <v>26</v>
      </c>
      <c r="R105" s="69" t="str">
        <f t="shared" si="15"/>
        <v>NA</v>
      </c>
      <c r="S105" s="69" t="str">
        <f t="shared" si="16"/>
        <v>NA</v>
      </c>
      <c r="T105" s="10" t="str">
        <f t="shared" si="17"/>
        <v>NA</v>
      </c>
      <c r="U105" s="10">
        <f t="shared" si="18"/>
        <v>0</v>
      </c>
      <c r="V105" s="10">
        <f t="shared" si="19"/>
        <v>1</v>
      </c>
      <c r="W105">
        <v>415</v>
      </c>
      <c r="Y105" s="10" t="s">
        <v>73</v>
      </c>
      <c r="Z105">
        <v>160</v>
      </c>
      <c r="AB105" s="10" t="s">
        <v>73</v>
      </c>
      <c r="AE105" s="10"/>
      <c r="AH105" s="10"/>
      <c r="AK105" s="10"/>
      <c r="AN105" s="10"/>
      <c r="AQ105" s="10"/>
      <c r="AT105" s="10"/>
      <c r="AW105" s="10"/>
      <c r="AZ105" s="10"/>
    </row>
    <row r="106" spans="1:52" ht="14.25" customHeight="1">
      <c r="A106" s="1"/>
      <c r="B106" s="8" t="s">
        <v>81</v>
      </c>
      <c r="C106" t="s">
        <v>36</v>
      </c>
      <c r="D106" s="10" t="s">
        <v>42</v>
      </c>
      <c r="E106">
        <v>9031</v>
      </c>
      <c r="G106" s="10"/>
      <c r="H106" s="57">
        <v>9005</v>
      </c>
      <c r="J106" s="10"/>
      <c r="K106" s="57">
        <v>-5384</v>
      </c>
      <c r="L106" s="57">
        <v>-5384</v>
      </c>
      <c r="M106" s="57">
        <v>-5351</v>
      </c>
      <c r="N106" s="8" t="s">
        <v>38</v>
      </c>
      <c r="O106" s="10" t="s">
        <v>38</v>
      </c>
      <c r="P106" s="69">
        <f t="shared" si="13"/>
        <v>0</v>
      </c>
      <c r="Q106" s="10">
        <f t="shared" si="14"/>
        <v>26</v>
      </c>
      <c r="R106" s="69" t="str">
        <f t="shared" si="15"/>
        <v>NA</v>
      </c>
      <c r="S106" s="69" t="str">
        <f t="shared" si="16"/>
        <v>NA</v>
      </c>
      <c r="T106" s="10" t="str">
        <f t="shared" si="17"/>
        <v>NA</v>
      </c>
      <c r="U106" s="10">
        <f t="shared" si="18"/>
        <v>0</v>
      </c>
      <c r="V106" s="10">
        <f t="shared" si="19"/>
        <v>1</v>
      </c>
      <c r="W106">
        <v>415</v>
      </c>
      <c r="Y106" s="10" t="s">
        <v>73</v>
      </c>
      <c r="Z106">
        <v>160</v>
      </c>
      <c r="AB106" s="10" t="s">
        <v>73</v>
      </c>
      <c r="AE106" s="10"/>
      <c r="AH106" s="10"/>
      <c r="AK106" s="10"/>
      <c r="AN106" s="10"/>
      <c r="AQ106" s="10"/>
      <c r="AT106" s="10"/>
      <c r="AW106" s="10"/>
      <c r="AZ106" s="10"/>
    </row>
    <row r="107" spans="1:52" ht="14.25" customHeight="1">
      <c r="A107" s="1"/>
      <c r="B107" s="8" t="s">
        <v>81</v>
      </c>
      <c r="C107" t="s">
        <v>36</v>
      </c>
      <c r="D107" s="10" t="s">
        <v>43</v>
      </c>
      <c r="E107">
        <v>9151</v>
      </c>
      <c r="G107" s="10"/>
      <c r="H107" s="57">
        <v>9119</v>
      </c>
      <c r="J107" s="10"/>
      <c r="K107" s="57">
        <v>-5495</v>
      </c>
      <c r="L107" s="57">
        <v>-5495</v>
      </c>
      <c r="M107" s="57">
        <v>-5456</v>
      </c>
      <c r="N107" s="8" t="s">
        <v>38</v>
      </c>
      <c r="O107" s="10" t="s">
        <v>38</v>
      </c>
      <c r="P107" s="69">
        <f t="shared" si="13"/>
        <v>0</v>
      </c>
      <c r="Q107" s="10">
        <f t="shared" si="14"/>
        <v>32</v>
      </c>
      <c r="R107" s="69" t="str">
        <f t="shared" si="15"/>
        <v>NA</v>
      </c>
      <c r="S107" s="69" t="str">
        <f t="shared" si="16"/>
        <v>NA</v>
      </c>
      <c r="T107" s="10" t="str">
        <f t="shared" si="17"/>
        <v>NA</v>
      </c>
      <c r="U107" s="10">
        <f t="shared" si="18"/>
        <v>0</v>
      </c>
      <c r="V107" s="10">
        <f t="shared" si="19"/>
        <v>1</v>
      </c>
      <c r="W107">
        <v>415</v>
      </c>
      <c r="Y107" s="10" t="s">
        <v>73</v>
      </c>
      <c r="Z107">
        <v>160</v>
      </c>
      <c r="AB107" s="10" t="s">
        <v>73</v>
      </c>
      <c r="AE107" s="10"/>
      <c r="AH107" s="10"/>
      <c r="AK107" s="10"/>
      <c r="AN107" s="10"/>
      <c r="AQ107" s="10"/>
      <c r="AT107" s="10"/>
      <c r="AW107" s="10"/>
      <c r="AZ107" s="10"/>
    </row>
    <row r="108" spans="1:52" ht="14.25" customHeight="1">
      <c r="A108" s="1"/>
      <c r="B108" s="8" t="s">
        <v>81</v>
      </c>
      <c r="C108" t="s">
        <v>36</v>
      </c>
      <c r="D108" s="10" t="s">
        <v>45</v>
      </c>
      <c r="E108">
        <v>9151</v>
      </c>
      <c r="G108" s="10"/>
      <c r="H108" s="57">
        <v>9119</v>
      </c>
      <c r="J108" s="10"/>
      <c r="K108" s="57">
        <v>-5495</v>
      </c>
      <c r="L108" s="57">
        <v>-5495</v>
      </c>
      <c r="M108" s="57">
        <v>-5456</v>
      </c>
      <c r="N108" s="8" t="s">
        <v>38</v>
      </c>
      <c r="O108" s="10" t="s">
        <v>38</v>
      </c>
      <c r="P108" s="69">
        <f t="shared" si="13"/>
        <v>0</v>
      </c>
      <c r="Q108" s="10">
        <f t="shared" si="14"/>
        <v>32</v>
      </c>
      <c r="R108" s="69" t="str">
        <f t="shared" si="15"/>
        <v>NA</v>
      </c>
      <c r="S108" s="69" t="str">
        <f t="shared" si="16"/>
        <v>NA</v>
      </c>
      <c r="T108" s="10" t="str">
        <f t="shared" si="17"/>
        <v>NA</v>
      </c>
      <c r="U108" s="10">
        <f t="shared" si="18"/>
        <v>0</v>
      </c>
      <c r="V108" s="10">
        <f t="shared" si="19"/>
        <v>1</v>
      </c>
      <c r="W108">
        <v>415</v>
      </c>
      <c r="Y108" s="10" t="s">
        <v>73</v>
      </c>
      <c r="Z108">
        <v>160</v>
      </c>
      <c r="AB108" s="10" t="s">
        <v>73</v>
      </c>
      <c r="AE108" s="10"/>
      <c r="AH108" s="10"/>
      <c r="AK108" s="10"/>
      <c r="AN108" s="10"/>
      <c r="AQ108" s="10"/>
      <c r="AT108" s="10"/>
      <c r="AW108" s="10"/>
      <c r="AZ108" s="10"/>
    </row>
    <row r="109" spans="1:52" ht="14.25" customHeight="1">
      <c r="A109" s="1"/>
      <c r="B109" s="8" t="s">
        <v>81</v>
      </c>
      <c r="C109" t="s">
        <v>36</v>
      </c>
      <c r="D109" s="10" t="s">
        <v>46</v>
      </c>
      <c r="E109">
        <v>9151</v>
      </c>
      <c r="G109" s="10"/>
      <c r="H109" s="57">
        <v>9119</v>
      </c>
      <c r="J109" s="10"/>
      <c r="K109" s="57">
        <v>-5495</v>
      </c>
      <c r="L109" s="57">
        <v>-5495</v>
      </c>
      <c r="M109" s="57">
        <v>-5456</v>
      </c>
      <c r="N109" s="8" t="s">
        <v>38</v>
      </c>
      <c r="O109" s="10" t="s">
        <v>38</v>
      </c>
      <c r="P109" s="69">
        <f t="shared" si="13"/>
        <v>0</v>
      </c>
      <c r="Q109" s="10">
        <f t="shared" si="14"/>
        <v>32</v>
      </c>
      <c r="R109" s="69" t="str">
        <f t="shared" si="15"/>
        <v>NA</v>
      </c>
      <c r="S109" s="69" t="str">
        <f t="shared" si="16"/>
        <v>NA</v>
      </c>
      <c r="T109" s="10" t="str">
        <f t="shared" si="17"/>
        <v>NA</v>
      </c>
      <c r="U109" s="10">
        <f t="shared" si="18"/>
        <v>0</v>
      </c>
      <c r="V109" s="10">
        <f t="shared" si="19"/>
        <v>1</v>
      </c>
      <c r="W109">
        <v>415</v>
      </c>
      <c r="Y109" s="10" t="s">
        <v>73</v>
      </c>
      <c r="Z109">
        <v>160</v>
      </c>
      <c r="AB109" s="10" t="s">
        <v>73</v>
      </c>
      <c r="AE109" s="10"/>
      <c r="AH109" s="10"/>
      <c r="AK109" s="10"/>
      <c r="AN109" s="10"/>
      <c r="AQ109" s="10"/>
      <c r="AT109" s="10"/>
      <c r="AW109" s="10"/>
      <c r="AZ109" s="10"/>
    </row>
    <row r="110" spans="1:52" ht="14.25" customHeight="1">
      <c r="A110" s="1"/>
      <c r="B110" s="8" t="s">
        <v>81</v>
      </c>
      <c r="C110" t="s">
        <v>36</v>
      </c>
      <c r="D110" s="10" t="s">
        <v>47</v>
      </c>
      <c r="E110">
        <v>9151</v>
      </c>
      <c r="G110" s="10"/>
      <c r="H110" s="57">
        <v>9119</v>
      </c>
      <c r="J110" s="10"/>
      <c r="K110" s="57">
        <v>-5495</v>
      </c>
      <c r="L110" s="57">
        <v>-5495</v>
      </c>
      <c r="M110" s="57">
        <v>-5456</v>
      </c>
      <c r="N110" s="8" t="s">
        <v>38</v>
      </c>
      <c r="O110" s="10" t="s">
        <v>38</v>
      </c>
      <c r="P110" s="69">
        <f t="shared" si="13"/>
        <v>0</v>
      </c>
      <c r="Q110" s="10">
        <f t="shared" si="14"/>
        <v>32</v>
      </c>
      <c r="R110" s="69" t="str">
        <f t="shared" si="15"/>
        <v>NA</v>
      </c>
      <c r="S110" s="69" t="str">
        <f t="shared" si="16"/>
        <v>NA</v>
      </c>
      <c r="T110" s="10" t="str">
        <f t="shared" si="17"/>
        <v>NA</v>
      </c>
      <c r="U110" s="10">
        <f t="shared" si="18"/>
        <v>0</v>
      </c>
      <c r="V110" s="10">
        <f t="shared" si="19"/>
        <v>1</v>
      </c>
      <c r="W110">
        <v>415</v>
      </c>
      <c r="Y110" s="10" t="s">
        <v>73</v>
      </c>
      <c r="Z110">
        <v>160</v>
      </c>
      <c r="AB110" s="10" t="s">
        <v>73</v>
      </c>
      <c r="AE110" s="10"/>
      <c r="AH110" s="10"/>
      <c r="AK110" s="10"/>
      <c r="AN110" s="10"/>
      <c r="AQ110" s="10"/>
      <c r="AT110" s="10"/>
      <c r="AW110" s="10"/>
      <c r="AZ110" s="10"/>
    </row>
    <row r="111" spans="1:52" ht="14.25" customHeight="1">
      <c r="A111" s="1"/>
      <c r="B111" s="8" t="s">
        <v>81</v>
      </c>
      <c r="C111" t="s">
        <v>36</v>
      </c>
      <c r="D111" s="10" t="s">
        <v>48</v>
      </c>
      <c r="E111">
        <v>8707</v>
      </c>
      <c r="G111" s="10"/>
      <c r="H111" s="57">
        <v>8574</v>
      </c>
      <c r="J111" s="10"/>
      <c r="K111" s="57">
        <v>-5369</v>
      </c>
      <c r="L111" s="57">
        <v>-5369</v>
      </c>
      <c r="M111" s="57">
        <v>-5236</v>
      </c>
      <c r="N111" s="8" t="s">
        <v>38</v>
      </c>
      <c r="O111" s="10" t="s">
        <v>39</v>
      </c>
      <c r="P111" s="69">
        <f t="shared" si="13"/>
        <v>0</v>
      </c>
      <c r="Q111" s="10">
        <f t="shared" si="14"/>
        <v>133</v>
      </c>
      <c r="R111" s="69" t="str">
        <f t="shared" si="15"/>
        <v>NA</v>
      </c>
      <c r="S111" s="69" t="str">
        <f t="shared" si="16"/>
        <v>NA</v>
      </c>
      <c r="T111" s="10" t="str">
        <f t="shared" si="17"/>
        <v>NA</v>
      </c>
      <c r="U111" s="10">
        <f t="shared" si="18"/>
        <v>0</v>
      </c>
      <c r="V111" s="10">
        <f t="shared" si="19"/>
        <v>1</v>
      </c>
      <c r="W111">
        <v>410</v>
      </c>
      <c r="Y111" s="10"/>
      <c r="Z111">
        <v>140</v>
      </c>
      <c r="AB111" s="10"/>
      <c r="AD111">
        <v>8259</v>
      </c>
      <c r="AE111" s="10" t="s">
        <v>44</v>
      </c>
      <c r="AH111" s="10"/>
      <c r="AK111" s="10"/>
      <c r="AN111" s="10"/>
      <c r="AQ111" s="10"/>
      <c r="AT111" s="10"/>
      <c r="AW111" s="10"/>
      <c r="AZ111" s="10"/>
    </row>
    <row r="112" spans="1:52" ht="14.25" customHeight="1">
      <c r="A112" s="1"/>
      <c r="B112" s="8" t="s">
        <v>81</v>
      </c>
      <c r="C112" t="s">
        <v>36</v>
      </c>
      <c r="D112" s="10" t="s">
        <v>49</v>
      </c>
      <c r="E112">
        <v>8707</v>
      </c>
      <c r="G112" s="10"/>
      <c r="H112" s="57">
        <v>8379</v>
      </c>
      <c r="J112" s="10"/>
      <c r="K112" s="57">
        <v>-5369</v>
      </c>
      <c r="L112" s="57">
        <v>-5369</v>
      </c>
      <c r="M112" s="57">
        <v>-5036</v>
      </c>
      <c r="N112" s="8" t="s">
        <v>38</v>
      </c>
      <c r="O112" s="10" t="s">
        <v>39</v>
      </c>
      <c r="P112" s="69">
        <f t="shared" si="13"/>
        <v>0</v>
      </c>
      <c r="Q112" s="10">
        <f t="shared" si="14"/>
        <v>328</v>
      </c>
      <c r="R112" s="69" t="str">
        <f t="shared" si="15"/>
        <v>NA</v>
      </c>
      <c r="S112" s="69" t="str">
        <f t="shared" si="16"/>
        <v>NA</v>
      </c>
      <c r="T112" s="10" t="str">
        <f t="shared" si="17"/>
        <v>NA</v>
      </c>
      <c r="U112" s="10">
        <f t="shared" si="18"/>
        <v>0</v>
      </c>
      <c r="V112" s="10">
        <f t="shared" si="19"/>
        <v>1</v>
      </c>
      <c r="W112">
        <v>394</v>
      </c>
      <c r="Y112" s="10"/>
      <c r="Z112">
        <v>140</v>
      </c>
      <c r="AB112" s="10"/>
      <c r="AD112">
        <v>8259</v>
      </c>
      <c r="AE112" s="10" t="s">
        <v>44</v>
      </c>
      <c r="AH112" s="10"/>
      <c r="AK112" s="10"/>
      <c r="AN112" s="10"/>
      <c r="AQ112" s="10"/>
      <c r="AT112" s="10"/>
      <c r="AW112" s="10"/>
      <c r="AZ112" s="10"/>
    </row>
    <row r="113" spans="1:52" ht="14.25" customHeight="1">
      <c r="A113" s="1"/>
      <c r="B113" s="8" t="s">
        <v>81</v>
      </c>
      <c r="C113" t="s">
        <v>36</v>
      </c>
      <c r="D113" s="10" t="s">
        <v>51</v>
      </c>
      <c r="E113">
        <v>6880</v>
      </c>
      <c r="G113" s="10"/>
      <c r="H113" s="57">
        <v>6879</v>
      </c>
      <c r="J113" s="10"/>
      <c r="K113" s="57">
        <v>-3721</v>
      </c>
      <c r="L113" s="57">
        <v>-3721</v>
      </c>
      <c r="M113" s="57">
        <v>-3720</v>
      </c>
      <c r="N113" s="8" t="s">
        <v>52</v>
      </c>
      <c r="O113" s="10" t="s">
        <v>52</v>
      </c>
      <c r="P113" s="69">
        <f t="shared" si="13"/>
        <v>0</v>
      </c>
      <c r="Q113" s="10">
        <f t="shared" si="14"/>
        <v>1</v>
      </c>
      <c r="R113" s="69" t="str">
        <f t="shared" si="15"/>
        <v>NA</v>
      </c>
      <c r="S113" s="69" t="str">
        <f t="shared" si="16"/>
        <v>NA</v>
      </c>
      <c r="T113" s="10" t="str">
        <f t="shared" si="17"/>
        <v>NA</v>
      </c>
      <c r="U113" s="10">
        <f t="shared" si="18"/>
        <v>0</v>
      </c>
      <c r="V113" s="10">
        <f t="shared" si="19"/>
        <v>1</v>
      </c>
      <c r="W113">
        <v>332</v>
      </c>
      <c r="Y113" s="10"/>
      <c r="Z113">
        <v>140</v>
      </c>
      <c r="AB113" s="10"/>
      <c r="AE113" s="10"/>
      <c r="AH113" s="10"/>
      <c r="AK113" s="10"/>
      <c r="AN113" s="10"/>
      <c r="AQ113" s="10"/>
      <c r="AT113" s="10"/>
      <c r="AW113" s="10"/>
      <c r="AZ113" s="10"/>
    </row>
    <row r="114" spans="1:52" ht="14.25" customHeight="1">
      <c r="A114" s="1"/>
      <c r="B114" s="8" t="s">
        <v>81</v>
      </c>
      <c r="C114" t="s">
        <v>36</v>
      </c>
      <c r="D114" s="10" t="s">
        <v>53</v>
      </c>
      <c r="E114">
        <v>6880</v>
      </c>
      <c r="G114" s="10"/>
      <c r="H114" s="57">
        <v>6879</v>
      </c>
      <c r="J114" s="10"/>
      <c r="K114" s="57">
        <v>-3721</v>
      </c>
      <c r="L114" s="57">
        <v>-3721</v>
      </c>
      <c r="M114" s="57">
        <v>-3720</v>
      </c>
      <c r="N114" s="8" t="s">
        <v>52</v>
      </c>
      <c r="O114" s="10" t="s">
        <v>52</v>
      </c>
      <c r="P114" s="69">
        <f t="shared" si="13"/>
        <v>0</v>
      </c>
      <c r="Q114" s="10">
        <f t="shared" si="14"/>
        <v>1</v>
      </c>
      <c r="R114" s="69" t="str">
        <f t="shared" si="15"/>
        <v>NA</v>
      </c>
      <c r="S114" s="69" t="str">
        <f t="shared" si="16"/>
        <v>NA</v>
      </c>
      <c r="T114" s="10" t="str">
        <f t="shared" si="17"/>
        <v>NA</v>
      </c>
      <c r="U114" s="10">
        <f t="shared" si="18"/>
        <v>0</v>
      </c>
      <c r="V114" s="10">
        <f t="shared" si="19"/>
        <v>1</v>
      </c>
      <c r="W114">
        <v>332</v>
      </c>
      <c r="Y114" s="10"/>
      <c r="Z114">
        <v>140</v>
      </c>
      <c r="AB114" s="10"/>
      <c r="AE114" s="10"/>
      <c r="AH114" s="10"/>
      <c r="AK114" s="10"/>
      <c r="AN114" s="10"/>
      <c r="AQ114" s="10"/>
      <c r="AT114" s="10"/>
      <c r="AW114" s="10"/>
      <c r="AZ114" s="10"/>
    </row>
    <row r="115" spans="1:52" ht="14.25" customHeight="1">
      <c r="A115" s="1"/>
      <c r="B115" s="8" t="s">
        <v>81</v>
      </c>
      <c r="C115" t="s">
        <v>36</v>
      </c>
      <c r="D115" s="10" t="s">
        <v>54</v>
      </c>
      <c r="E115">
        <v>6880</v>
      </c>
      <c r="G115" s="10"/>
      <c r="H115" s="57">
        <v>6879</v>
      </c>
      <c r="J115" s="10"/>
      <c r="K115" s="57">
        <v>-3721</v>
      </c>
      <c r="L115" s="57">
        <v>-3721</v>
      </c>
      <c r="M115" s="57">
        <v>-3720</v>
      </c>
      <c r="N115" s="8" t="s">
        <v>52</v>
      </c>
      <c r="O115" s="10" t="s">
        <v>52</v>
      </c>
      <c r="P115" s="69">
        <f t="shared" si="13"/>
        <v>0</v>
      </c>
      <c r="Q115" s="10">
        <f t="shared" si="14"/>
        <v>1</v>
      </c>
      <c r="R115" s="69" t="str">
        <f t="shared" si="15"/>
        <v>NA</v>
      </c>
      <c r="S115" s="69" t="str">
        <f t="shared" si="16"/>
        <v>NA</v>
      </c>
      <c r="T115" s="10" t="str">
        <f t="shared" si="17"/>
        <v>NA</v>
      </c>
      <c r="U115" s="10">
        <f t="shared" si="18"/>
        <v>0</v>
      </c>
      <c r="V115" s="10">
        <f t="shared" si="19"/>
        <v>1</v>
      </c>
      <c r="W115">
        <v>332</v>
      </c>
      <c r="Y115" s="10"/>
      <c r="Z115">
        <v>140</v>
      </c>
      <c r="AB115" s="10"/>
      <c r="AE115" s="10"/>
      <c r="AH115" s="10"/>
      <c r="AK115" s="10"/>
      <c r="AN115" s="10"/>
      <c r="AQ115" s="10"/>
      <c r="AT115" s="10"/>
      <c r="AW115" s="10"/>
      <c r="AZ115" s="10"/>
    </row>
    <row r="116" spans="1:52" ht="14.25" customHeight="1">
      <c r="A116" s="1"/>
      <c r="B116" s="8" t="s">
        <v>81</v>
      </c>
      <c r="C116" t="s">
        <v>36</v>
      </c>
      <c r="D116" s="10" t="s">
        <v>55</v>
      </c>
      <c r="E116">
        <v>6880</v>
      </c>
      <c r="G116" s="10"/>
      <c r="H116" s="57">
        <v>6879</v>
      </c>
      <c r="J116" s="10"/>
      <c r="K116" s="57">
        <v>-10</v>
      </c>
      <c r="L116" s="57">
        <v>-10</v>
      </c>
      <c r="M116" s="57">
        <v>-9</v>
      </c>
      <c r="N116" s="8" t="s">
        <v>52</v>
      </c>
      <c r="O116" s="10" t="s">
        <v>52</v>
      </c>
      <c r="P116" s="69">
        <f t="shared" si="13"/>
        <v>0</v>
      </c>
      <c r="Q116" s="10">
        <f t="shared" si="14"/>
        <v>1</v>
      </c>
      <c r="R116" s="69" t="str">
        <f t="shared" si="15"/>
        <v>NA</v>
      </c>
      <c r="S116" s="69" t="str">
        <f t="shared" si="16"/>
        <v>NA</v>
      </c>
      <c r="T116" s="10" t="str">
        <f t="shared" si="17"/>
        <v>NA</v>
      </c>
      <c r="U116" s="10">
        <f t="shared" si="18"/>
        <v>0</v>
      </c>
      <c r="V116" s="10">
        <f t="shared" si="19"/>
        <v>1</v>
      </c>
      <c r="W116">
        <v>332</v>
      </c>
      <c r="Y116" s="10"/>
      <c r="Z116">
        <v>140</v>
      </c>
      <c r="AB116" s="10"/>
      <c r="AE116" s="10"/>
      <c r="AH116" s="10"/>
      <c r="AK116" s="10"/>
      <c r="AN116" s="10"/>
      <c r="AQ116" s="10"/>
      <c r="AT116" s="10"/>
      <c r="AW116" s="10"/>
      <c r="AZ116" s="10"/>
    </row>
    <row r="117" spans="1:52" ht="14.25" customHeight="1">
      <c r="A117" s="1"/>
      <c r="B117" s="8" t="s">
        <v>81</v>
      </c>
      <c r="C117" t="s">
        <v>36</v>
      </c>
      <c r="D117" s="10" t="s">
        <v>57</v>
      </c>
      <c r="E117">
        <v>6880</v>
      </c>
      <c r="G117" s="10"/>
      <c r="H117" s="57">
        <v>6879</v>
      </c>
      <c r="J117" s="10"/>
      <c r="K117" s="57">
        <v>-10</v>
      </c>
      <c r="L117" s="57">
        <v>-10</v>
      </c>
      <c r="M117" s="57">
        <v>-9</v>
      </c>
      <c r="N117" s="8" t="s">
        <v>52</v>
      </c>
      <c r="O117" s="10" t="s">
        <v>52</v>
      </c>
      <c r="P117" s="69">
        <f t="shared" si="13"/>
        <v>0</v>
      </c>
      <c r="Q117" s="10">
        <f t="shared" si="14"/>
        <v>1</v>
      </c>
      <c r="R117" s="69" t="str">
        <f t="shared" si="15"/>
        <v>NA</v>
      </c>
      <c r="S117" s="69" t="str">
        <f t="shared" si="16"/>
        <v>NA</v>
      </c>
      <c r="T117" s="10" t="str">
        <f t="shared" si="17"/>
        <v>NA</v>
      </c>
      <c r="U117" s="10">
        <f t="shared" si="18"/>
        <v>0</v>
      </c>
      <c r="V117" s="10">
        <f t="shared" si="19"/>
        <v>1</v>
      </c>
      <c r="W117">
        <v>332</v>
      </c>
      <c r="Y117" s="10"/>
      <c r="Z117">
        <v>140</v>
      </c>
      <c r="AB117" s="10"/>
      <c r="AE117" s="10"/>
      <c r="AH117" s="10"/>
      <c r="AK117" s="10"/>
      <c r="AN117" s="10"/>
      <c r="AQ117" s="10"/>
      <c r="AT117" s="10"/>
      <c r="AW117" s="10"/>
      <c r="AZ117" s="10"/>
    </row>
    <row r="118" spans="1:52" ht="14.25" customHeight="1">
      <c r="A118" s="1"/>
      <c r="B118" s="8" t="s">
        <v>81</v>
      </c>
      <c r="C118" t="s">
        <v>36</v>
      </c>
      <c r="D118" s="10" t="s">
        <v>58</v>
      </c>
      <c r="E118">
        <v>6880</v>
      </c>
      <c r="G118" s="10"/>
      <c r="H118" s="57">
        <v>6879</v>
      </c>
      <c r="J118" s="10"/>
      <c r="K118" s="57">
        <v>-10</v>
      </c>
      <c r="L118" s="57">
        <v>-10</v>
      </c>
      <c r="M118" s="57">
        <v>-9</v>
      </c>
      <c r="N118" s="8" t="s">
        <v>52</v>
      </c>
      <c r="O118" s="10" t="s">
        <v>52</v>
      </c>
      <c r="P118" s="69">
        <f t="shared" si="13"/>
        <v>0</v>
      </c>
      <c r="Q118" s="10">
        <f t="shared" si="14"/>
        <v>1</v>
      </c>
      <c r="R118" s="69" t="str">
        <f t="shared" si="15"/>
        <v>NA</v>
      </c>
      <c r="S118" s="69" t="str">
        <f t="shared" si="16"/>
        <v>NA</v>
      </c>
      <c r="T118" s="10" t="str">
        <f t="shared" si="17"/>
        <v>NA</v>
      </c>
      <c r="U118" s="10">
        <f t="shared" si="18"/>
        <v>0</v>
      </c>
      <c r="V118" s="10">
        <f t="shared" si="19"/>
        <v>1</v>
      </c>
      <c r="W118">
        <v>332</v>
      </c>
      <c r="Y118" s="10"/>
      <c r="Z118">
        <v>140</v>
      </c>
      <c r="AB118" s="10"/>
      <c r="AE118" s="10"/>
      <c r="AH118" s="10"/>
      <c r="AK118" s="10"/>
      <c r="AN118" s="10"/>
      <c r="AQ118" s="10"/>
      <c r="AT118" s="10"/>
      <c r="AW118" s="10"/>
      <c r="AZ118" s="10"/>
    </row>
    <row r="119" spans="1:52" ht="14.25" customHeight="1">
      <c r="A119" s="1"/>
      <c r="B119" s="8" t="s">
        <v>81</v>
      </c>
      <c r="C119" t="s">
        <v>36</v>
      </c>
      <c r="D119" s="10" t="s">
        <v>59</v>
      </c>
      <c r="E119">
        <v>7032</v>
      </c>
      <c r="G119" s="10"/>
      <c r="H119" s="57">
        <v>7032</v>
      </c>
      <c r="J119" s="10"/>
      <c r="K119" s="57">
        <v>-3626</v>
      </c>
      <c r="L119" s="57">
        <v>-3626</v>
      </c>
      <c r="M119" s="57">
        <v>-3626</v>
      </c>
      <c r="N119" s="8" t="s">
        <v>38</v>
      </c>
      <c r="O119" s="10" t="s">
        <v>38</v>
      </c>
      <c r="P119" s="69">
        <f t="shared" si="13"/>
        <v>0</v>
      </c>
      <c r="Q119" s="10">
        <f t="shared" si="14"/>
        <v>0</v>
      </c>
      <c r="R119" s="69" t="str">
        <f t="shared" si="15"/>
        <v>NA</v>
      </c>
      <c r="S119" s="69" t="str">
        <f t="shared" si="16"/>
        <v>NA</v>
      </c>
      <c r="T119" s="10" t="str">
        <f t="shared" si="17"/>
        <v>NA</v>
      </c>
      <c r="U119" s="10">
        <f t="shared" si="18"/>
        <v>0</v>
      </c>
      <c r="V119" s="10">
        <f t="shared" si="19"/>
        <v>1</v>
      </c>
      <c r="W119">
        <v>339</v>
      </c>
      <c r="Y119" s="10"/>
      <c r="Z119">
        <v>140</v>
      </c>
      <c r="AB119" s="10"/>
      <c r="AE119" s="10"/>
      <c r="AH119" s="10"/>
      <c r="AK119" s="10"/>
      <c r="AN119" s="10"/>
      <c r="AQ119" s="10"/>
      <c r="AT119" s="10"/>
      <c r="AW119" s="10"/>
      <c r="AZ119" s="10"/>
    </row>
    <row r="120" spans="1:52" ht="14.25" customHeight="1">
      <c r="A120" s="1"/>
      <c r="B120" s="8" t="s">
        <v>81</v>
      </c>
      <c r="C120" t="s">
        <v>36</v>
      </c>
      <c r="D120" s="10" t="s">
        <v>61</v>
      </c>
      <c r="E120">
        <v>7032</v>
      </c>
      <c r="G120" s="10"/>
      <c r="H120" s="57">
        <v>7032</v>
      </c>
      <c r="J120" s="10"/>
      <c r="K120" s="57">
        <v>-3626</v>
      </c>
      <c r="L120" s="57">
        <v>-3626</v>
      </c>
      <c r="M120" s="57">
        <v>-3626</v>
      </c>
      <c r="N120" s="8" t="s">
        <v>38</v>
      </c>
      <c r="O120" s="10" t="s">
        <v>38</v>
      </c>
      <c r="P120" s="69">
        <f t="shared" si="13"/>
        <v>0</v>
      </c>
      <c r="Q120" s="10">
        <f t="shared" si="14"/>
        <v>0</v>
      </c>
      <c r="R120" s="69" t="str">
        <f t="shared" si="15"/>
        <v>NA</v>
      </c>
      <c r="S120" s="69" t="str">
        <f t="shared" si="16"/>
        <v>NA</v>
      </c>
      <c r="T120" s="10" t="str">
        <f t="shared" si="17"/>
        <v>NA</v>
      </c>
      <c r="U120" s="10">
        <f t="shared" si="18"/>
        <v>0</v>
      </c>
      <c r="V120" s="10">
        <f t="shared" si="19"/>
        <v>1</v>
      </c>
      <c r="W120">
        <v>339</v>
      </c>
      <c r="Y120" s="10"/>
      <c r="Z120">
        <v>140</v>
      </c>
      <c r="AB120" s="10"/>
      <c r="AE120" s="10"/>
      <c r="AH120" s="10"/>
      <c r="AK120" s="10"/>
      <c r="AN120" s="10"/>
      <c r="AQ120" s="10"/>
      <c r="AT120" s="10"/>
      <c r="AW120" s="10"/>
      <c r="AZ120" s="10"/>
    </row>
    <row r="121" spans="1:52" ht="14.25" customHeight="1">
      <c r="A121" s="1"/>
      <c r="B121" s="8" t="s">
        <v>81</v>
      </c>
      <c r="C121" t="s">
        <v>36</v>
      </c>
      <c r="D121" s="10" t="s">
        <v>63</v>
      </c>
      <c r="E121">
        <v>7032</v>
      </c>
      <c r="G121" s="10"/>
      <c r="H121" s="57">
        <v>7032</v>
      </c>
      <c r="J121" s="10"/>
      <c r="K121" s="57">
        <v>-3626</v>
      </c>
      <c r="L121" s="57">
        <v>-3626</v>
      </c>
      <c r="M121" s="57">
        <v>-3626</v>
      </c>
      <c r="N121" s="8" t="s">
        <v>38</v>
      </c>
      <c r="O121" s="10" t="s">
        <v>38</v>
      </c>
      <c r="P121" s="69">
        <f t="shared" si="13"/>
        <v>0</v>
      </c>
      <c r="Q121" s="10">
        <f t="shared" si="14"/>
        <v>0</v>
      </c>
      <c r="R121" s="69" t="str">
        <f t="shared" si="15"/>
        <v>NA</v>
      </c>
      <c r="S121" s="69" t="str">
        <f t="shared" si="16"/>
        <v>NA</v>
      </c>
      <c r="T121" s="10" t="str">
        <f t="shared" si="17"/>
        <v>NA</v>
      </c>
      <c r="U121" s="10">
        <f t="shared" si="18"/>
        <v>0</v>
      </c>
      <c r="V121" s="10">
        <f t="shared" si="19"/>
        <v>1</v>
      </c>
      <c r="W121">
        <v>339</v>
      </c>
      <c r="Y121" s="10"/>
      <c r="Z121">
        <v>140</v>
      </c>
      <c r="AB121" s="10"/>
      <c r="AE121" s="10"/>
      <c r="AH121" s="10"/>
      <c r="AK121" s="10"/>
      <c r="AN121" s="10"/>
      <c r="AQ121" s="10"/>
      <c r="AT121" s="10"/>
      <c r="AW121" s="10"/>
      <c r="AZ121" s="10"/>
    </row>
    <row r="122" spans="1:52" ht="14.25" customHeight="1">
      <c r="A122" s="1"/>
      <c r="B122" s="8" t="s">
        <v>81</v>
      </c>
      <c r="C122" t="s">
        <v>36</v>
      </c>
      <c r="D122" s="10" t="s">
        <v>64</v>
      </c>
      <c r="F122">
        <v>8443</v>
      </c>
      <c r="G122" s="10">
        <v>693</v>
      </c>
      <c r="I122" s="57">
        <v>8245</v>
      </c>
      <c r="J122" s="72">
        <v>681</v>
      </c>
      <c r="K122" s="57">
        <v>-2402</v>
      </c>
      <c r="L122" s="57">
        <v>-2402</v>
      </c>
      <c r="M122" s="57">
        <v>0</v>
      </c>
      <c r="N122" s="8" t="s">
        <v>38</v>
      </c>
      <c r="O122" s="10" t="s">
        <v>39</v>
      </c>
      <c r="P122" s="69">
        <f t="shared" si="13"/>
        <v>0</v>
      </c>
      <c r="Q122" s="10" t="str">
        <f t="shared" si="14"/>
        <v>NA</v>
      </c>
      <c r="R122" s="69">
        <f t="shared" si="15"/>
        <v>198</v>
      </c>
      <c r="S122" s="69">
        <f t="shared" si="16"/>
        <v>12</v>
      </c>
      <c r="T122" s="10">
        <f t="shared" si="17"/>
        <v>210</v>
      </c>
      <c r="U122" s="10">
        <f t="shared" si="18"/>
        <v>2402</v>
      </c>
      <c r="V122" s="10">
        <f t="shared" si="19"/>
        <v>1</v>
      </c>
      <c r="W122">
        <v>412</v>
      </c>
      <c r="Y122" s="10"/>
      <c r="Z122">
        <v>138</v>
      </c>
      <c r="AB122" s="10"/>
      <c r="AD122">
        <v>8416</v>
      </c>
      <c r="AE122" s="10" t="s">
        <v>65</v>
      </c>
      <c r="AH122" s="10"/>
      <c r="AK122" s="10"/>
      <c r="AN122" s="10"/>
      <c r="AQ122" s="10"/>
      <c r="AT122" s="10"/>
      <c r="AW122" s="10"/>
      <c r="AZ122" s="10"/>
    </row>
    <row r="123" spans="1:52" ht="14.25" customHeight="1">
      <c r="A123" s="1"/>
      <c r="B123" s="8" t="s">
        <v>81</v>
      </c>
      <c r="C123" t="s">
        <v>36</v>
      </c>
      <c r="D123" s="10" t="s">
        <v>66</v>
      </c>
      <c r="F123">
        <v>8443</v>
      </c>
      <c r="G123" s="10">
        <v>693</v>
      </c>
      <c r="I123" s="57">
        <v>8294</v>
      </c>
      <c r="J123" s="72">
        <v>681</v>
      </c>
      <c r="K123" s="57">
        <v>-2402</v>
      </c>
      <c r="L123" s="57">
        <v>-2402</v>
      </c>
      <c r="M123" s="57">
        <v>0</v>
      </c>
      <c r="N123" s="8" t="s">
        <v>38</v>
      </c>
      <c r="O123" s="10" t="s">
        <v>39</v>
      </c>
      <c r="P123" s="69">
        <f t="shared" si="13"/>
        <v>0</v>
      </c>
      <c r="Q123" s="10" t="str">
        <f t="shared" si="14"/>
        <v>NA</v>
      </c>
      <c r="R123" s="69">
        <f t="shared" si="15"/>
        <v>149</v>
      </c>
      <c r="S123" s="69">
        <f t="shared" si="16"/>
        <v>12</v>
      </c>
      <c r="T123" s="10">
        <f t="shared" si="17"/>
        <v>161</v>
      </c>
      <c r="U123" s="10">
        <f t="shared" si="18"/>
        <v>2402</v>
      </c>
      <c r="V123" s="10">
        <f t="shared" si="19"/>
        <v>1</v>
      </c>
      <c r="W123">
        <v>423</v>
      </c>
      <c r="Y123" s="10"/>
      <c r="Z123">
        <v>138</v>
      </c>
      <c r="AB123" s="10"/>
      <c r="AD123">
        <v>8416</v>
      </c>
      <c r="AE123" s="10" t="s">
        <v>65</v>
      </c>
      <c r="AH123" s="10"/>
      <c r="AK123" s="10"/>
      <c r="AN123" s="10"/>
      <c r="AQ123" s="10"/>
      <c r="AT123" s="10"/>
      <c r="AW123" s="10"/>
      <c r="AZ123" s="10"/>
    </row>
    <row r="124" spans="1:52" ht="14.25" customHeight="1">
      <c r="A124" s="1"/>
      <c r="B124" s="8" t="s">
        <v>81</v>
      </c>
      <c r="C124" t="s">
        <v>36</v>
      </c>
      <c r="D124" s="10" t="s">
        <v>67</v>
      </c>
      <c r="F124">
        <v>8443</v>
      </c>
      <c r="G124" s="10">
        <v>693</v>
      </c>
      <c r="I124" s="57">
        <v>8294</v>
      </c>
      <c r="J124" s="72">
        <v>681</v>
      </c>
      <c r="K124" s="57">
        <v>-2402</v>
      </c>
      <c r="L124" s="57">
        <v>-2402</v>
      </c>
      <c r="M124" s="57">
        <v>0</v>
      </c>
      <c r="N124" s="8" t="s">
        <v>38</v>
      </c>
      <c r="O124" s="10" t="s">
        <v>39</v>
      </c>
      <c r="P124" s="69">
        <f t="shared" si="13"/>
        <v>0</v>
      </c>
      <c r="Q124" s="10" t="str">
        <f t="shared" si="14"/>
        <v>NA</v>
      </c>
      <c r="R124" s="69">
        <f t="shared" si="15"/>
        <v>149</v>
      </c>
      <c r="S124" s="69">
        <f t="shared" si="16"/>
        <v>12</v>
      </c>
      <c r="T124" s="10">
        <f t="shared" si="17"/>
        <v>161</v>
      </c>
      <c r="U124" s="10">
        <f t="shared" si="18"/>
        <v>2402</v>
      </c>
      <c r="V124" s="10">
        <f t="shared" si="19"/>
        <v>1</v>
      </c>
      <c r="W124">
        <v>423</v>
      </c>
      <c r="Y124" s="10"/>
      <c r="Z124">
        <v>138</v>
      </c>
      <c r="AB124" s="10"/>
      <c r="AD124">
        <v>8416</v>
      </c>
      <c r="AE124" s="10" t="s">
        <v>65</v>
      </c>
      <c r="AH124" s="10"/>
      <c r="AK124" s="10"/>
      <c r="AN124" s="10"/>
      <c r="AQ124" s="10"/>
      <c r="AT124" s="10"/>
      <c r="AW124" s="10"/>
      <c r="AZ124" s="10"/>
    </row>
    <row r="125" spans="1:52" ht="14.25" customHeight="1">
      <c r="A125" s="1"/>
      <c r="B125" s="8" t="s">
        <v>81</v>
      </c>
      <c r="C125" t="s">
        <v>36</v>
      </c>
      <c r="D125" s="10" t="s">
        <v>68</v>
      </c>
      <c r="E125">
        <v>9087</v>
      </c>
      <c r="G125" s="10"/>
      <c r="H125" s="57">
        <v>9063</v>
      </c>
      <c r="J125" s="10"/>
      <c r="K125" s="57">
        <v>-5088</v>
      </c>
      <c r="L125" s="57">
        <v>-5088</v>
      </c>
      <c r="M125" s="57">
        <v>-5065</v>
      </c>
      <c r="N125" s="8" t="s">
        <v>38</v>
      </c>
      <c r="O125" s="10" t="s">
        <v>39</v>
      </c>
      <c r="P125" s="69">
        <f t="shared" si="13"/>
        <v>0</v>
      </c>
      <c r="Q125" s="10">
        <f t="shared" si="14"/>
        <v>24</v>
      </c>
      <c r="R125" s="69" t="str">
        <f t="shared" si="15"/>
        <v>NA</v>
      </c>
      <c r="S125" s="69" t="str">
        <f t="shared" si="16"/>
        <v>NA</v>
      </c>
      <c r="T125" s="10" t="str">
        <f t="shared" si="17"/>
        <v>NA</v>
      </c>
      <c r="U125" s="10">
        <f t="shared" si="18"/>
        <v>0</v>
      </c>
      <c r="V125" s="10">
        <f t="shared" si="19"/>
        <v>1</v>
      </c>
      <c r="W125">
        <v>425</v>
      </c>
      <c r="Y125" s="10" t="s">
        <v>73</v>
      </c>
      <c r="Z125">
        <v>140</v>
      </c>
      <c r="AB125" s="10" t="s">
        <v>73</v>
      </c>
      <c r="AD125">
        <v>8749</v>
      </c>
      <c r="AE125" s="10" t="s">
        <v>82</v>
      </c>
      <c r="AH125" s="10"/>
      <c r="AK125" s="10"/>
      <c r="AN125" s="10"/>
      <c r="AQ125" s="10"/>
      <c r="AT125" s="10"/>
      <c r="AW125" s="10"/>
      <c r="AZ125" s="10"/>
    </row>
    <row r="126" spans="1:52" ht="14.25" customHeight="1">
      <c r="A126" s="1"/>
      <c r="B126" s="8" t="s">
        <v>81</v>
      </c>
      <c r="C126" t="s">
        <v>36</v>
      </c>
      <c r="D126" s="10" t="s">
        <v>69</v>
      </c>
      <c r="E126">
        <v>9087</v>
      </c>
      <c r="G126" s="10"/>
      <c r="H126" s="57">
        <v>9063</v>
      </c>
      <c r="J126" s="10"/>
      <c r="K126" s="57">
        <v>-5088</v>
      </c>
      <c r="L126" s="57">
        <v>-5088</v>
      </c>
      <c r="M126" s="57">
        <v>-5065</v>
      </c>
      <c r="N126" s="8" t="s">
        <v>38</v>
      </c>
      <c r="O126" s="10" t="s">
        <v>39</v>
      </c>
      <c r="P126" s="69">
        <f t="shared" si="13"/>
        <v>0</v>
      </c>
      <c r="Q126" s="10">
        <f t="shared" si="14"/>
        <v>24</v>
      </c>
      <c r="R126" s="69" t="str">
        <f t="shared" si="15"/>
        <v>NA</v>
      </c>
      <c r="S126" s="69" t="str">
        <f t="shared" si="16"/>
        <v>NA</v>
      </c>
      <c r="T126" s="10" t="str">
        <f t="shared" si="17"/>
        <v>NA</v>
      </c>
      <c r="U126" s="10">
        <f t="shared" si="18"/>
        <v>0</v>
      </c>
      <c r="V126" s="10">
        <f t="shared" si="19"/>
        <v>1</v>
      </c>
      <c r="W126">
        <v>425</v>
      </c>
      <c r="Y126" s="10" t="s">
        <v>73</v>
      </c>
      <c r="Z126">
        <v>140</v>
      </c>
      <c r="AB126" s="10" t="s">
        <v>73</v>
      </c>
      <c r="AD126">
        <v>8749</v>
      </c>
      <c r="AE126" s="10" t="s">
        <v>82</v>
      </c>
      <c r="AH126" s="10"/>
      <c r="AK126" s="10"/>
      <c r="AN126" s="10"/>
      <c r="AQ126" s="10"/>
      <c r="AT126" s="10"/>
      <c r="AW126" s="10"/>
      <c r="AZ126" s="10"/>
    </row>
    <row r="127" spans="1:52" ht="14.25" customHeight="1">
      <c r="A127" s="1"/>
      <c r="B127" s="8" t="s">
        <v>81</v>
      </c>
      <c r="C127" t="s">
        <v>36</v>
      </c>
      <c r="D127" s="10" t="s">
        <v>70</v>
      </c>
      <c r="E127">
        <v>8487</v>
      </c>
      <c r="G127" s="10"/>
      <c r="H127" s="57">
        <v>8463</v>
      </c>
      <c r="J127" s="10"/>
      <c r="K127" s="57">
        <v>-4479</v>
      </c>
      <c r="L127" s="57">
        <v>-4479</v>
      </c>
      <c r="M127" s="57">
        <v>-4456</v>
      </c>
      <c r="N127" s="8" t="s">
        <v>38</v>
      </c>
      <c r="O127" s="10" t="s">
        <v>39</v>
      </c>
      <c r="P127" s="69">
        <f t="shared" si="13"/>
        <v>0</v>
      </c>
      <c r="Q127" s="10">
        <f t="shared" si="14"/>
        <v>24</v>
      </c>
      <c r="R127" s="69" t="str">
        <f t="shared" si="15"/>
        <v>NA</v>
      </c>
      <c r="S127" s="69" t="str">
        <f t="shared" si="16"/>
        <v>NA</v>
      </c>
      <c r="T127" s="10" t="str">
        <f t="shared" si="17"/>
        <v>NA</v>
      </c>
      <c r="U127" s="10">
        <f t="shared" si="18"/>
        <v>0</v>
      </c>
      <c r="V127" s="10">
        <f t="shared" si="19"/>
        <v>1</v>
      </c>
      <c r="W127">
        <v>415</v>
      </c>
      <c r="Y127" s="10" t="s">
        <v>73</v>
      </c>
      <c r="Z127">
        <v>160</v>
      </c>
      <c r="AB127" s="10" t="s">
        <v>73</v>
      </c>
      <c r="AD127">
        <v>8154</v>
      </c>
      <c r="AE127" s="10" t="s">
        <v>82</v>
      </c>
      <c r="AH127" s="10"/>
      <c r="AK127" s="10"/>
      <c r="AN127" s="10"/>
      <c r="AQ127" s="10"/>
      <c r="AT127" s="10"/>
      <c r="AW127" s="10"/>
      <c r="AZ127" s="10"/>
    </row>
    <row r="128" spans="1:52" ht="14.25" customHeight="1">
      <c r="A128" s="1"/>
      <c r="B128" s="8" t="s">
        <v>83</v>
      </c>
      <c r="C128" t="s">
        <v>36</v>
      </c>
      <c r="D128" s="10" t="s">
        <v>37</v>
      </c>
      <c r="E128">
        <v>8740</v>
      </c>
      <c r="G128" s="10"/>
      <c r="H128" s="57">
        <v>8727</v>
      </c>
      <c r="J128" s="10"/>
      <c r="K128" s="57">
        <v>-2253</v>
      </c>
      <c r="L128" s="57">
        <v>-2253</v>
      </c>
      <c r="M128" s="57">
        <v>-2241</v>
      </c>
      <c r="N128" s="8" t="s">
        <v>38</v>
      </c>
      <c r="O128" s="10" t="s">
        <v>38</v>
      </c>
      <c r="P128" s="69">
        <f t="shared" si="13"/>
        <v>0</v>
      </c>
      <c r="Q128" s="10">
        <f t="shared" si="14"/>
        <v>13</v>
      </c>
      <c r="R128" s="69" t="str">
        <f t="shared" si="15"/>
        <v>NA</v>
      </c>
      <c r="S128" s="69" t="str">
        <f t="shared" si="16"/>
        <v>NA</v>
      </c>
      <c r="T128" s="10" t="str">
        <f t="shared" si="17"/>
        <v>NA</v>
      </c>
      <c r="U128" s="10">
        <f t="shared" si="18"/>
        <v>0</v>
      </c>
      <c r="V128" s="10">
        <f t="shared" si="19"/>
        <v>1</v>
      </c>
      <c r="W128">
        <v>415</v>
      </c>
      <c r="Y128" s="10" t="s">
        <v>73</v>
      </c>
      <c r="Z128">
        <v>160</v>
      </c>
      <c r="AB128" s="10" t="s">
        <v>73</v>
      </c>
      <c r="AE128" s="10"/>
      <c r="AH128" s="10"/>
      <c r="AK128" s="10"/>
      <c r="AN128" s="10"/>
      <c r="AQ128" s="10"/>
      <c r="AT128" s="10"/>
      <c r="AW128" s="10"/>
      <c r="AZ128" s="10"/>
    </row>
    <row r="129" spans="1:52" ht="14.25" customHeight="1">
      <c r="A129" s="1"/>
      <c r="B129" s="8" t="s">
        <v>83</v>
      </c>
      <c r="C129" t="s">
        <v>36</v>
      </c>
      <c r="D129" s="10" t="s">
        <v>41</v>
      </c>
      <c r="E129">
        <v>8740</v>
      </c>
      <c r="G129" s="10"/>
      <c r="H129" s="57">
        <v>8727</v>
      </c>
      <c r="J129" s="10"/>
      <c r="K129" s="57">
        <v>-2253</v>
      </c>
      <c r="L129" s="57">
        <v>-2253</v>
      </c>
      <c r="M129" s="57">
        <v>-2241</v>
      </c>
      <c r="N129" s="8" t="s">
        <v>38</v>
      </c>
      <c r="O129" s="10" t="s">
        <v>38</v>
      </c>
      <c r="P129" s="69">
        <f t="shared" si="13"/>
        <v>0</v>
      </c>
      <c r="Q129" s="10">
        <f t="shared" si="14"/>
        <v>13</v>
      </c>
      <c r="R129" s="69" t="str">
        <f t="shared" si="15"/>
        <v>NA</v>
      </c>
      <c r="S129" s="69" t="str">
        <f t="shared" si="16"/>
        <v>NA</v>
      </c>
      <c r="T129" s="10" t="str">
        <f t="shared" si="17"/>
        <v>NA</v>
      </c>
      <c r="U129" s="10">
        <f t="shared" si="18"/>
        <v>0</v>
      </c>
      <c r="V129" s="10">
        <f t="shared" si="19"/>
        <v>1</v>
      </c>
      <c r="W129">
        <v>415</v>
      </c>
      <c r="Y129" s="10" t="s">
        <v>73</v>
      </c>
      <c r="Z129">
        <v>160</v>
      </c>
      <c r="AB129" s="10" t="s">
        <v>73</v>
      </c>
      <c r="AE129" s="10"/>
      <c r="AH129" s="10"/>
      <c r="AK129" s="10"/>
      <c r="AN129" s="10"/>
      <c r="AQ129" s="10"/>
      <c r="AT129" s="10"/>
      <c r="AW129" s="10"/>
      <c r="AZ129" s="10"/>
    </row>
    <row r="130" spans="1:52" ht="14.25" customHeight="1">
      <c r="A130" s="1"/>
      <c r="B130" s="8" t="s">
        <v>83</v>
      </c>
      <c r="C130" t="s">
        <v>36</v>
      </c>
      <c r="D130" s="10" t="s">
        <v>42</v>
      </c>
      <c r="E130">
        <v>8740</v>
      </c>
      <c r="G130" s="10"/>
      <c r="H130" s="57">
        <v>8727</v>
      </c>
      <c r="J130" s="10"/>
      <c r="K130" s="57">
        <v>-2253</v>
      </c>
      <c r="L130" s="57">
        <v>-2253</v>
      </c>
      <c r="M130" s="57">
        <v>-2241</v>
      </c>
      <c r="N130" s="8" t="s">
        <v>38</v>
      </c>
      <c r="O130" s="10" t="s">
        <v>38</v>
      </c>
      <c r="P130" s="69">
        <f t="shared" si="13"/>
        <v>0</v>
      </c>
      <c r="Q130" s="10">
        <f t="shared" si="14"/>
        <v>13</v>
      </c>
      <c r="R130" s="69" t="str">
        <f t="shared" si="15"/>
        <v>NA</v>
      </c>
      <c r="S130" s="69" t="str">
        <f t="shared" si="16"/>
        <v>NA</v>
      </c>
      <c r="T130" s="10" t="str">
        <f t="shared" si="17"/>
        <v>NA</v>
      </c>
      <c r="U130" s="10">
        <f t="shared" si="18"/>
        <v>0</v>
      </c>
      <c r="V130" s="10">
        <f t="shared" si="19"/>
        <v>1</v>
      </c>
      <c r="W130">
        <v>415</v>
      </c>
      <c r="Y130" s="10" t="s">
        <v>73</v>
      </c>
      <c r="Z130">
        <v>160</v>
      </c>
      <c r="AB130" s="10" t="s">
        <v>73</v>
      </c>
      <c r="AE130" s="10"/>
      <c r="AH130" s="10"/>
      <c r="AK130" s="10"/>
      <c r="AN130" s="10"/>
      <c r="AQ130" s="10"/>
      <c r="AT130" s="10"/>
      <c r="AW130" s="10"/>
      <c r="AZ130" s="10"/>
    </row>
    <row r="131" spans="1:52" ht="14.25" customHeight="1">
      <c r="A131" s="1"/>
      <c r="B131" s="8" t="s">
        <v>83</v>
      </c>
      <c r="C131" t="s">
        <v>36</v>
      </c>
      <c r="D131" s="10" t="s">
        <v>43</v>
      </c>
      <c r="E131">
        <v>8534</v>
      </c>
      <c r="G131" s="10"/>
      <c r="H131" s="57">
        <v>8530</v>
      </c>
      <c r="J131" s="10"/>
      <c r="K131" s="57">
        <v>-793</v>
      </c>
      <c r="L131" s="57">
        <v>-793</v>
      </c>
      <c r="M131" s="57">
        <v>-789</v>
      </c>
      <c r="N131" s="8" t="s">
        <v>38</v>
      </c>
      <c r="O131" s="10" t="s">
        <v>38</v>
      </c>
      <c r="P131" s="69">
        <f t="shared" si="13"/>
        <v>0</v>
      </c>
      <c r="Q131" s="10">
        <f t="shared" si="14"/>
        <v>4</v>
      </c>
      <c r="R131" s="69" t="str">
        <f t="shared" si="15"/>
        <v>NA</v>
      </c>
      <c r="S131" s="69" t="str">
        <f t="shared" si="16"/>
        <v>NA</v>
      </c>
      <c r="T131" s="10" t="str">
        <f t="shared" si="17"/>
        <v>NA</v>
      </c>
      <c r="U131" s="10">
        <f t="shared" si="18"/>
        <v>0</v>
      </c>
      <c r="V131" s="10">
        <f t="shared" si="19"/>
        <v>1</v>
      </c>
      <c r="W131">
        <v>415</v>
      </c>
      <c r="Y131" s="10" t="s">
        <v>73</v>
      </c>
      <c r="Z131">
        <v>160</v>
      </c>
      <c r="AB131" s="10" t="s">
        <v>73</v>
      </c>
      <c r="AE131" s="10"/>
      <c r="AH131" s="10"/>
      <c r="AK131" s="10"/>
      <c r="AN131" s="10"/>
      <c r="AQ131" s="10"/>
      <c r="AT131" s="10"/>
      <c r="AW131" s="10"/>
      <c r="AZ131" s="10"/>
    </row>
    <row r="132" spans="1:52" ht="14.25" customHeight="1">
      <c r="A132" s="1"/>
      <c r="B132" s="8" t="s">
        <v>83</v>
      </c>
      <c r="C132" t="s">
        <v>36</v>
      </c>
      <c r="D132" s="10" t="s">
        <v>45</v>
      </c>
      <c r="E132">
        <v>8534</v>
      </c>
      <c r="G132" s="10"/>
      <c r="H132" s="57">
        <v>8530</v>
      </c>
      <c r="J132" s="10"/>
      <c r="K132" s="57">
        <v>-793</v>
      </c>
      <c r="L132" s="57">
        <v>-793</v>
      </c>
      <c r="M132" s="57">
        <v>-789</v>
      </c>
      <c r="N132" s="8" t="s">
        <v>38</v>
      </c>
      <c r="O132" s="10" t="s">
        <v>38</v>
      </c>
      <c r="P132" s="69">
        <f t="shared" si="13"/>
        <v>0</v>
      </c>
      <c r="Q132" s="10">
        <f t="shared" si="14"/>
        <v>4</v>
      </c>
      <c r="R132" s="69" t="str">
        <f t="shared" si="15"/>
        <v>NA</v>
      </c>
      <c r="S132" s="69" t="str">
        <f t="shared" si="16"/>
        <v>NA</v>
      </c>
      <c r="T132" s="10" t="str">
        <f t="shared" si="17"/>
        <v>NA</v>
      </c>
      <c r="U132" s="10">
        <f t="shared" si="18"/>
        <v>0</v>
      </c>
      <c r="V132" s="10">
        <f t="shared" si="19"/>
        <v>1</v>
      </c>
      <c r="W132">
        <v>415</v>
      </c>
      <c r="Y132" s="10" t="s">
        <v>73</v>
      </c>
      <c r="Z132">
        <v>160</v>
      </c>
      <c r="AB132" s="10" t="s">
        <v>73</v>
      </c>
      <c r="AE132" s="10"/>
      <c r="AH132" s="10"/>
      <c r="AK132" s="10"/>
      <c r="AN132" s="10"/>
      <c r="AQ132" s="10"/>
      <c r="AT132" s="10"/>
      <c r="AW132" s="10"/>
      <c r="AZ132" s="10"/>
    </row>
    <row r="133" spans="1:52" ht="14.25" customHeight="1">
      <c r="A133" s="1"/>
      <c r="B133" s="8" t="s">
        <v>83</v>
      </c>
      <c r="C133" t="s">
        <v>36</v>
      </c>
      <c r="D133" s="10" t="s">
        <v>46</v>
      </c>
      <c r="E133">
        <v>8534</v>
      </c>
      <c r="G133" s="10"/>
      <c r="H133" s="57">
        <v>8530</v>
      </c>
      <c r="J133" s="10"/>
      <c r="K133" s="57">
        <v>-793</v>
      </c>
      <c r="L133" s="57">
        <v>-793</v>
      </c>
      <c r="M133" s="57">
        <v>-789</v>
      </c>
      <c r="N133" s="8" t="s">
        <v>38</v>
      </c>
      <c r="O133" s="10" t="s">
        <v>38</v>
      </c>
      <c r="P133" s="69">
        <f t="shared" si="13"/>
        <v>0</v>
      </c>
      <c r="Q133" s="10">
        <f t="shared" si="14"/>
        <v>4</v>
      </c>
      <c r="R133" s="69" t="str">
        <f t="shared" si="15"/>
        <v>NA</v>
      </c>
      <c r="S133" s="69" t="str">
        <f t="shared" si="16"/>
        <v>NA</v>
      </c>
      <c r="T133" s="10" t="str">
        <f t="shared" si="17"/>
        <v>NA</v>
      </c>
      <c r="U133" s="10">
        <f t="shared" si="18"/>
        <v>0</v>
      </c>
      <c r="V133" s="10">
        <f t="shared" si="19"/>
        <v>1</v>
      </c>
      <c r="W133">
        <v>415</v>
      </c>
      <c r="Y133" s="10" t="s">
        <v>73</v>
      </c>
      <c r="Z133">
        <v>160</v>
      </c>
      <c r="AB133" s="10" t="s">
        <v>73</v>
      </c>
      <c r="AE133" s="10"/>
      <c r="AH133" s="10"/>
      <c r="AK133" s="10"/>
      <c r="AN133" s="10"/>
      <c r="AQ133" s="10"/>
      <c r="AT133" s="10"/>
      <c r="AW133" s="10"/>
      <c r="AZ133" s="10"/>
    </row>
    <row r="134" spans="1:52" ht="14.25" customHeight="1">
      <c r="A134" s="1"/>
      <c r="B134" s="8" t="s">
        <v>83</v>
      </c>
      <c r="C134" t="s">
        <v>36</v>
      </c>
      <c r="D134" s="10" t="s">
        <v>47</v>
      </c>
      <c r="E134">
        <v>8534</v>
      </c>
      <c r="G134" s="10"/>
      <c r="H134" s="57">
        <v>8530</v>
      </c>
      <c r="J134" s="10"/>
      <c r="K134" s="57">
        <v>-793</v>
      </c>
      <c r="L134" s="57">
        <v>-793</v>
      </c>
      <c r="M134" s="57">
        <v>-789</v>
      </c>
      <c r="N134" s="8" t="s">
        <v>38</v>
      </c>
      <c r="O134" s="10" t="s">
        <v>38</v>
      </c>
      <c r="P134" s="69">
        <f t="shared" si="13"/>
        <v>0</v>
      </c>
      <c r="Q134" s="10">
        <f t="shared" si="14"/>
        <v>4</v>
      </c>
      <c r="R134" s="69" t="str">
        <f t="shared" si="15"/>
        <v>NA</v>
      </c>
      <c r="S134" s="69" t="str">
        <f t="shared" si="16"/>
        <v>NA</v>
      </c>
      <c r="T134" s="10" t="str">
        <f t="shared" si="17"/>
        <v>NA</v>
      </c>
      <c r="U134" s="10">
        <f t="shared" si="18"/>
        <v>0</v>
      </c>
      <c r="V134" s="10">
        <f t="shared" si="19"/>
        <v>1</v>
      </c>
      <c r="W134">
        <v>415</v>
      </c>
      <c r="Y134" s="10" t="s">
        <v>73</v>
      </c>
      <c r="Z134">
        <v>160</v>
      </c>
      <c r="AB134" s="10" t="s">
        <v>73</v>
      </c>
      <c r="AE134" s="10"/>
      <c r="AH134" s="10"/>
      <c r="AK134" s="10"/>
      <c r="AN134" s="10"/>
      <c r="AQ134" s="10"/>
      <c r="AT134" s="10"/>
      <c r="AW134" s="10"/>
      <c r="AZ134" s="10"/>
    </row>
    <row r="135" spans="1:52" ht="14.25" customHeight="1">
      <c r="A135" s="1"/>
      <c r="B135" s="8" t="s">
        <v>83</v>
      </c>
      <c r="C135" t="s">
        <v>36</v>
      </c>
      <c r="D135" s="10" t="s">
        <v>48</v>
      </c>
      <c r="E135">
        <v>8450</v>
      </c>
      <c r="G135" s="10"/>
      <c r="H135" s="57">
        <v>8450</v>
      </c>
      <c r="J135" s="10"/>
      <c r="K135" s="57">
        <v>0</v>
      </c>
      <c r="L135" s="57">
        <v>0</v>
      </c>
      <c r="M135" s="57">
        <v>0</v>
      </c>
      <c r="N135" s="8" t="s">
        <v>84</v>
      </c>
      <c r="O135" s="10" t="s">
        <v>84</v>
      </c>
      <c r="P135" s="69">
        <f t="shared" si="13"/>
        <v>0</v>
      </c>
      <c r="Q135" s="10">
        <f t="shared" si="14"/>
        <v>0</v>
      </c>
      <c r="R135" s="69" t="str">
        <f t="shared" si="15"/>
        <v>NA</v>
      </c>
      <c r="S135" s="69" t="str">
        <f t="shared" si="16"/>
        <v>NA</v>
      </c>
      <c r="T135" s="10" t="str">
        <f t="shared" si="17"/>
        <v>NA</v>
      </c>
      <c r="U135" s="10">
        <f t="shared" si="18"/>
        <v>0</v>
      </c>
      <c r="V135" s="10">
        <f t="shared" si="19"/>
        <v>1</v>
      </c>
      <c r="W135">
        <v>415</v>
      </c>
      <c r="Y135" s="10"/>
      <c r="Z135">
        <v>160</v>
      </c>
      <c r="AB135" s="10"/>
      <c r="AE135" s="10"/>
      <c r="AH135" s="10"/>
      <c r="AK135" s="10"/>
      <c r="AN135" s="10"/>
      <c r="AQ135" s="10"/>
      <c r="AT135" s="10"/>
      <c r="AW135" s="10"/>
      <c r="AZ135" s="10"/>
    </row>
    <row r="136" spans="1:52" ht="14.25" customHeight="1">
      <c r="A136" s="1"/>
      <c r="B136" s="8" t="s">
        <v>83</v>
      </c>
      <c r="C136" t="s">
        <v>36</v>
      </c>
      <c r="D136" s="10" t="s">
        <v>49</v>
      </c>
      <c r="E136">
        <v>8450</v>
      </c>
      <c r="G136" s="10"/>
      <c r="H136" s="57">
        <v>8071</v>
      </c>
      <c r="J136" s="10"/>
      <c r="K136" s="57">
        <v>0</v>
      </c>
      <c r="L136" s="57">
        <v>0</v>
      </c>
      <c r="M136" s="57">
        <v>0</v>
      </c>
      <c r="N136" s="8" t="s">
        <v>84</v>
      </c>
      <c r="O136" s="10" t="s">
        <v>84</v>
      </c>
      <c r="P136" s="69">
        <f t="shared" si="13"/>
        <v>0</v>
      </c>
      <c r="Q136" s="10">
        <f t="shared" si="14"/>
        <v>379</v>
      </c>
      <c r="R136" s="69" t="str">
        <f t="shared" si="15"/>
        <v>NA</v>
      </c>
      <c r="S136" s="69" t="str">
        <f t="shared" si="16"/>
        <v>NA</v>
      </c>
      <c r="T136" s="10" t="str">
        <f t="shared" si="17"/>
        <v>NA</v>
      </c>
      <c r="U136" s="10">
        <f t="shared" si="18"/>
        <v>0</v>
      </c>
      <c r="V136" s="10">
        <f t="shared" si="19"/>
        <v>1</v>
      </c>
      <c r="W136">
        <v>395</v>
      </c>
      <c r="Y136" s="10"/>
      <c r="Z136">
        <v>160</v>
      </c>
      <c r="AB136" s="10"/>
      <c r="AE136" s="10"/>
      <c r="AH136" s="10"/>
      <c r="AK136" s="10"/>
      <c r="AN136" s="10"/>
      <c r="AQ136" s="10"/>
      <c r="AT136" s="10"/>
      <c r="AW136" s="10"/>
      <c r="AZ136" s="10"/>
    </row>
    <row r="137" spans="1:52" ht="14.25" customHeight="1">
      <c r="A137" s="1"/>
      <c r="B137" s="8" t="s">
        <v>83</v>
      </c>
      <c r="C137" t="s">
        <v>36</v>
      </c>
      <c r="D137" s="10" t="s">
        <v>51</v>
      </c>
      <c r="E137">
        <v>6572</v>
      </c>
      <c r="G137" s="10"/>
      <c r="H137" s="57">
        <v>6571</v>
      </c>
      <c r="J137" s="10"/>
      <c r="K137" s="57">
        <v>-367</v>
      </c>
      <c r="L137" s="57">
        <v>-367</v>
      </c>
      <c r="M137" s="57">
        <v>-366</v>
      </c>
      <c r="N137" s="8" t="s">
        <v>38</v>
      </c>
      <c r="O137" s="10" t="s">
        <v>38</v>
      </c>
      <c r="P137" s="69">
        <f t="shared" ref="P137:P200" si="20">IFERROR(K137-L137,0)</f>
        <v>0</v>
      </c>
      <c r="Q137" s="10">
        <f t="shared" ref="Q137:Q200" si="21">IF(AND(ISNUMBER(E137),ISNUMBER(H137),ISBLANK(F137)),E137-H137,"NA")</f>
        <v>1</v>
      </c>
      <c r="R137" s="69" t="str">
        <f t="shared" ref="R137:R200" si="22">IF(AND(ISNUMBER(F137),ISNUMBER(I137),ISBLANK(E137)),F137-I137,"NA")</f>
        <v>NA</v>
      </c>
      <c r="S137" s="69" t="str">
        <f t="shared" ref="S137:S200" si="23">IF(AND(ISNUMBER(G137),ISNUMBER(J137),ISBLANK(E137)),G137-J137,"NA")</f>
        <v>NA</v>
      </c>
      <c r="T137" s="10" t="str">
        <f t="shared" ref="T137:T200" si="24">IF(AND(ISNUMBER(R137),ISNUMBER(S137),ISBLANK(E137)),S137+R137,"NA")</f>
        <v>NA</v>
      </c>
      <c r="U137" s="10">
        <f t="shared" ref="U137:U200" si="25">IF(M137&lt;0,0,IF(M137=K137,M137,M137-(L137-M137)))</f>
        <v>0</v>
      </c>
      <c r="V137" s="10">
        <f t="shared" ref="V137:V200" si="26">MIN(IF(SUM(W137,X137,Z137,AA137,AD137,AC137,AF137,AG137,AJ137,AI137,AL137,AM137,AO137,AP137,AR137,AS137,A137,AY137,AU137,AV137,AX137)=0,0,1)+IF(O137="Smoothing ramp",1,0)+IF(ISNUMBER(W137),1,0)+IF(ISNUMBER(X137),1,0)+IF(ISNUMBER(Z137),1,0)+IF(ISNUMBER(AA137),1,0)+IF(ISNUMBER(AD137),1,0)+IF(ISNUMBER(AC137),1,0)+IF(ISNUMBER(AF137),1,0)+IF(ISNUMBER(AG137),1,0)+IF(ISNUMBER(AI137),1,0)+IF(ISNUMBER(AJ137),1,0)+IF(ISNUMBER(AL137),1,0)+IF(ISNUMBER(AM137),1,0)+IF(ISNUMBER(AO137),1,0)+IF(ISNUMBER(AP137),1,0)+IF(ISNUMBER(AR137),1,0)+IF(ISNUMBER(AS137),1,0)+IF(ISNUMBER(AY137),1,0)+IF(ISNUMBER(AU137),1,0)+IF(ISNUMBER(AV137),1,0)+IF(ISNUMBER(AX137),1,0),1)</f>
        <v>1</v>
      </c>
      <c r="W137">
        <v>330</v>
      </c>
      <c r="Y137" s="10"/>
      <c r="Z137">
        <v>160</v>
      </c>
      <c r="AB137" s="10"/>
      <c r="AE137" s="10"/>
      <c r="AH137" s="10"/>
      <c r="AK137" s="10"/>
      <c r="AN137" s="10"/>
      <c r="AQ137" s="10"/>
      <c r="AT137" s="10"/>
      <c r="AW137" s="10"/>
      <c r="AZ137" s="10"/>
    </row>
    <row r="138" spans="1:52" ht="14.25" customHeight="1">
      <c r="A138" s="1"/>
      <c r="B138" s="8" t="s">
        <v>83</v>
      </c>
      <c r="C138" t="s">
        <v>36</v>
      </c>
      <c r="D138" s="10" t="s">
        <v>53</v>
      </c>
      <c r="E138">
        <v>6572</v>
      </c>
      <c r="G138" s="10"/>
      <c r="H138" s="57">
        <v>6000</v>
      </c>
      <c r="J138" s="10"/>
      <c r="K138" s="57">
        <v>-367</v>
      </c>
      <c r="L138" s="57">
        <v>-367</v>
      </c>
      <c r="M138" s="57">
        <v>205</v>
      </c>
      <c r="N138" s="8" t="s">
        <v>38</v>
      </c>
      <c r="O138" s="10" t="s">
        <v>39</v>
      </c>
      <c r="P138" s="69">
        <f t="shared" si="20"/>
        <v>0</v>
      </c>
      <c r="Q138" s="10">
        <f t="shared" si="21"/>
        <v>572</v>
      </c>
      <c r="R138" s="69" t="str">
        <f t="shared" si="22"/>
        <v>NA</v>
      </c>
      <c r="S138" s="69" t="str">
        <f t="shared" si="23"/>
        <v>NA</v>
      </c>
      <c r="T138" s="10" t="str">
        <f t="shared" si="24"/>
        <v>NA</v>
      </c>
      <c r="U138" s="10">
        <f t="shared" si="25"/>
        <v>777</v>
      </c>
      <c r="V138" s="10">
        <f t="shared" si="26"/>
        <v>1</v>
      </c>
      <c r="W138">
        <v>330</v>
      </c>
      <c r="Y138" s="10"/>
      <c r="Z138">
        <v>160</v>
      </c>
      <c r="AB138" s="10"/>
      <c r="AE138" s="10"/>
      <c r="AH138" s="10"/>
      <c r="AK138" s="10"/>
      <c r="AN138" s="10"/>
      <c r="AP138">
        <v>5690</v>
      </c>
      <c r="AQ138" s="10" t="s">
        <v>85</v>
      </c>
      <c r="AT138" s="10"/>
      <c r="AW138" s="10"/>
      <c r="AZ138" s="10"/>
    </row>
    <row r="139" spans="1:52" ht="14.25" customHeight="1">
      <c r="A139" s="1"/>
      <c r="B139" s="8" t="s">
        <v>83</v>
      </c>
      <c r="C139" t="s">
        <v>36</v>
      </c>
      <c r="D139" s="10" t="s">
        <v>54</v>
      </c>
      <c r="E139">
        <v>6572</v>
      </c>
      <c r="G139" s="10"/>
      <c r="H139" s="57">
        <v>6000</v>
      </c>
      <c r="J139" s="10"/>
      <c r="K139" s="57">
        <v>-367</v>
      </c>
      <c r="L139" s="57">
        <v>-367</v>
      </c>
      <c r="M139" s="57">
        <v>205</v>
      </c>
      <c r="N139" s="8" t="s">
        <v>38</v>
      </c>
      <c r="O139" s="10" t="s">
        <v>39</v>
      </c>
      <c r="P139" s="69">
        <f t="shared" si="20"/>
        <v>0</v>
      </c>
      <c r="Q139" s="10">
        <f t="shared" si="21"/>
        <v>572</v>
      </c>
      <c r="R139" s="69" t="str">
        <f t="shared" si="22"/>
        <v>NA</v>
      </c>
      <c r="S139" s="69" t="str">
        <f t="shared" si="23"/>
        <v>NA</v>
      </c>
      <c r="T139" s="10" t="str">
        <f t="shared" si="24"/>
        <v>NA</v>
      </c>
      <c r="U139" s="10">
        <f t="shared" si="25"/>
        <v>777</v>
      </c>
      <c r="V139" s="10">
        <f t="shared" si="26"/>
        <v>1</v>
      </c>
      <c r="W139">
        <v>330</v>
      </c>
      <c r="Y139" s="10"/>
      <c r="Z139">
        <v>160</v>
      </c>
      <c r="AB139" s="10"/>
      <c r="AE139" s="10"/>
      <c r="AH139" s="10"/>
      <c r="AK139" s="10"/>
      <c r="AN139" s="10"/>
      <c r="AP139">
        <v>5690</v>
      </c>
      <c r="AQ139" s="10" t="s">
        <v>85</v>
      </c>
      <c r="AT139" s="10"/>
      <c r="AW139" s="10"/>
      <c r="AZ139" s="10"/>
    </row>
    <row r="140" spans="1:52" ht="14.25" customHeight="1">
      <c r="A140" s="1"/>
      <c r="B140" s="8" t="s">
        <v>83</v>
      </c>
      <c r="C140" t="s">
        <v>36</v>
      </c>
      <c r="D140" s="10" t="s">
        <v>55</v>
      </c>
      <c r="E140">
        <v>6280</v>
      </c>
      <c r="G140" s="10"/>
      <c r="H140" s="57">
        <v>5282</v>
      </c>
      <c r="J140" s="10"/>
      <c r="K140" s="57">
        <v>-2875</v>
      </c>
      <c r="L140" s="57">
        <v>-2875</v>
      </c>
      <c r="M140" s="57">
        <v>-1877</v>
      </c>
      <c r="N140" s="8" t="s">
        <v>52</v>
      </c>
      <c r="O140" s="10" t="s">
        <v>39</v>
      </c>
      <c r="P140" s="69">
        <f t="shared" si="20"/>
        <v>0</v>
      </c>
      <c r="Q140" s="10">
        <f t="shared" si="21"/>
        <v>998</v>
      </c>
      <c r="R140" s="69" t="str">
        <f t="shared" si="22"/>
        <v>NA</v>
      </c>
      <c r="S140" s="69" t="str">
        <f t="shared" si="23"/>
        <v>NA</v>
      </c>
      <c r="T140" s="10" t="str">
        <f t="shared" si="24"/>
        <v>NA</v>
      </c>
      <c r="U140" s="10">
        <f t="shared" si="25"/>
        <v>0</v>
      </c>
      <c r="V140" s="10">
        <f t="shared" si="26"/>
        <v>1</v>
      </c>
      <c r="W140">
        <v>317</v>
      </c>
      <c r="Y140" s="10"/>
      <c r="Z140">
        <v>160</v>
      </c>
      <c r="AB140" s="10"/>
      <c r="AD140">
        <v>4972</v>
      </c>
      <c r="AE140" s="10" t="s">
        <v>65</v>
      </c>
      <c r="AH140" s="10"/>
      <c r="AK140" s="10"/>
      <c r="AN140" s="10"/>
      <c r="AP140">
        <v>5690</v>
      </c>
      <c r="AQ140" s="10" t="s">
        <v>85</v>
      </c>
      <c r="AT140" s="10"/>
      <c r="AW140" s="10"/>
      <c r="AZ140" s="10"/>
    </row>
    <row r="141" spans="1:52" ht="14.25" customHeight="1">
      <c r="A141" s="1"/>
      <c r="B141" s="8" t="s">
        <v>83</v>
      </c>
      <c r="C141" t="s">
        <v>36</v>
      </c>
      <c r="D141" s="10" t="s">
        <v>57</v>
      </c>
      <c r="E141">
        <v>6280</v>
      </c>
      <c r="G141" s="10"/>
      <c r="H141" s="57">
        <v>5282</v>
      </c>
      <c r="J141" s="10"/>
      <c r="K141" s="57">
        <v>-2875</v>
      </c>
      <c r="L141" s="57">
        <v>-2875</v>
      </c>
      <c r="M141" s="57">
        <v>-1877</v>
      </c>
      <c r="N141" s="8" t="s">
        <v>52</v>
      </c>
      <c r="O141" s="10" t="s">
        <v>39</v>
      </c>
      <c r="P141" s="69">
        <f t="shared" si="20"/>
        <v>0</v>
      </c>
      <c r="Q141" s="10">
        <f t="shared" si="21"/>
        <v>998</v>
      </c>
      <c r="R141" s="69" t="str">
        <f t="shared" si="22"/>
        <v>NA</v>
      </c>
      <c r="S141" s="69" t="str">
        <f t="shared" si="23"/>
        <v>NA</v>
      </c>
      <c r="T141" s="10" t="str">
        <f t="shared" si="24"/>
        <v>NA</v>
      </c>
      <c r="U141" s="10">
        <f t="shared" si="25"/>
        <v>0</v>
      </c>
      <c r="V141" s="10">
        <f t="shared" si="26"/>
        <v>1</v>
      </c>
      <c r="W141">
        <v>317</v>
      </c>
      <c r="Y141" s="10"/>
      <c r="Z141">
        <v>160</v>
      </c>
      <c r="AB141" s="10"/>
      <c r="AD141">
        <v>4972</v>
      </c>
      <c r="AE141" s="10" t="s">
        <v>65</v>
      </c>
      <c r="AH141" s="10"/>
      <c r="AK141" s="10"/>
      <c r="AN141" s="10"/>
      <c r="AP141">
        <v>5690</v>
      </c>
      <c r="AQ141" s="10" t="s">
        <v>85</v>
      </c>
      <c r="AT141" s="10"/>
      <c r="AW141" s="10"/>
      <c r="AZ141" s="10"/>
    </row>
    <row r="142" spans="1:52" ht="14.25" customHeight="1">
      <c r="A142" s="1"/>
      <c r="B142" s="8" t="s">
        <v>83</v>
      </c>
      <c r="C142" t="s">
        <v>36</v>
      </c>
      <c r="D142" s="10" t="s">
        <v>58</v>
      </c>
      <c r="E142">
        <v>6280</v>
      </c>
      <c r="G142" s="10"/>
      <c r="H142" s="57">
        <v>5282</v>
      </c>
      <c r="J142" s="10"/>
      <c r="K142" s="57">
        <v>-2875</v>
      </c>
      <c r="L142" s="57">
        <v>-2875</v>
      </c>
      <c r="M142" s="57">
        <v>-1877</v>
      </c>
      <c r="N142" s="8" t="s">
        <v>52</v>
      </c>
      <c r="O142" s="10" t="s">
        <v>39</v>
      </c>
      <c r="P142" s="69">
        <f t="shared" si="20"/>
        <v>0</v>
      </c>
      <c r="Q142" s="10">
        <f t="shared" si="21"/>
        <v>998</v>
      </c>
      <c r="R142" s="69" t="str">
        <f t="shared" si="22"/>
        <v>NA</v>
      </c>
      <c r="S142" s="69" t="str">
        <f t="shared" si="23"/>
        <v>NA</v>
      </c>
      <c r="T142" s="10" t="str">
        <f t="shared" si="24"/>
        <v>NA</v>
      </c>
      <c r="U142" s="10">
        <f t="shared" si="25"/>
        <v>0</v>
      </c>
      <c r="V142" s="10">
        <f t="shared" si="26"/>
        <v>1</v>
      </c>
      <c r="W142">
        <v>317</v>
      </c>
      <c r="Y142" s="10"/>
      <c r="Z142">
        <v>160</v>
      </c>
      <c r="AB142" s="10"/>
      <c r="AD142">
        <v>4972</v>
      </c>
      <c r="AE142" s="10" t="s">
        <v>65</v>
      </c>
      <c r="AH142" s="10"/>
      <c r="AK142" s="10"/>
      <c r="AN142" s="10"/>
      <c r="AP142">
        <v>5690</v>
      </c>
      <c r="AQ142" s="10" t="s">
        <v>85</v>
      </c>
      <c r="AT142" s="10"/>
      <c r="AW142" s="10"/>
      <c r="AZ142" s="10"/>
    </row>
    <row r="143" spans="1:52" ht="14.25" customHeight="1">
      <c r="A143" s="1"/>
      <c r="B143" s="8" t="s">
        <v>83</v>
      </c>
      <c r="C143" t="s">
        <v>36</v>
      </c>
      <c r="D143" s="10" t="s">
        <v>59</v>
      </c>
      <c r="E143">
        <v>6437</v>
      </c>
      <c r="G143" s="10"/>
      <c r="H143" s="57">
        <v>6000</v>
      </c>
      <c r="J143" s="10"/>
      <c r="K143" s="57">
        <v>-2307</v>
      </c>
      <c r="L143" s="57">
        <v>-2307</v>
      </c>
      <c r="M143" s="57">
        <v>-1870</v>
      </c>
      <c r="N143" s="8" t="s">
        <v>38</v>
      </c>
      <c r="O143" s="10" t="s">
        <v>39</v>
      </c>
      <c r="P143" s="69">
        <f t="shared" si="20"/>
        <v>0</v>
      </c>
      <c r="Q143" s="10">
        <f t="shared" si="21"/>
        <v>437</v>
      </c>
      <c r="R143" s="69" t="str">
        <f t="shared" si="22"/>
        <v>NA</v>
      </c>
      <c r="S143" s="69" t="str">
        <f t="shared" si="23"/>
        <v>NA</v>
      </c>
      <c r="T143" s="10" t="str">
        <f t="shared" si="24"/>
        <v>NA</v>
      </c>
      <c r="U143" s="10">
        <f t="shared" si="25"/>
        <v>0</v>
      </c>
      <c r="V143" s="10">
        <f t="shared" si="26"/>
        <v>1</v>
      </c>
      <c r="W143">
        <v>324</v>
      </c>
      <c r="Y143" s="10"/>
      <c r="Z143">
        <v>160</v>
      </c>
      <c r="AB143" s="10"/>
      <c r="AE143" s="10"/>
      <c r="AH143" s="10"/>
      <c r="AK143" s="10"/>
      <c r="AN143" s="10"/>
      <c r="AP143">
        <v>5690</v>
      </c>
      <c r="AQ143" s="10" t="s">
        <v>85</v>
      </c>
      <c r="AT143" s="10"/>
      <c r="AW143" s="10"/>
      <c r="AZ143" s="10"/>
    </row>
    <row r="144" spans="1:52" ht="14.25" customHeight="1">
      <c r="A144" s="1"/>
      <c r="B144" s="8" t="s">
        <v>83</v>
      </c>
      <c r="C144" t="s">
        <v>36</v>
      </c>
      <c r="D144" s="10" t="s">
        <v>61</v>
      </c>
      <c r="E144">
        <v>6437</v>
      </c>
      <c r="G144" s="10"/>
      <c r="H144" s="57">
        <v>6000</v>
      </c>
      <c r="J144" s="10"/>
      <c r="K144" s="57">
        <v>-2307</v>
      </c>
      <c r="L144" s="57">
        <v>-2307</v>
      </c>
      <c r="M144" s="57">
        <v>-1870</v>
      </c>
      <c r="N144" s="8" t="s">
        <v>38</v>
      </c>
      <c r="O144" s="10" t="s">
        <v>39</v>
      </c>
      <c r="P144" s="69">
        <f t="shared" si="20"/>
        <v>0</v>
      </c>
      <c r="Q144" s="10">
        <f t="shared" si="21"/>
        <v>437</v>
      </c>
      <c r="R144" s="69" t="str">
        <f t="shared" si="22"/>
        <v>NA</v>
      </c>
      <c r="S144" s="69" t="str">
        <f t="shared" si="23"/>
        <v>NA</v>
      </c>
      <c r="T144" s="10" t="str">
        <f t="shared" si="24"/>
        <v>NA</v>
      </c>
      <c r="U144" s="10">
        <f t="shared" si="25"/>
        <v>0</v>
      </c>
      <c r="V144" s="10">
        <f t="shared" si="26"/>
        <v>1</v>
      </c>
      <c r="W144">
        <v>324</v>
      </c>
      <c r="Y144" s="10"/>
      <c r="Z144">
        <v>160</v>
      </c>
      <c r="AB144" s="10"/>
      <c r="AE144" s="10"/>
      <c r="AH144" s="10"/>
      <c r="AK144" s="10"/>
      <c r="AN144" s="10"/>
      <c r="AP144">
        <v>5690</v>
      </c>
      <c r="AQ144" s="10" t="s">
        <v>85</v>
      </c>
      <c r="AT144" s="10"/>
      <c r="AW144" s="10"/>
      <c r="AZ144" s="10"/>
    </row>
    <row r="145" spans="1:52" ht="14.25" customHeight="1">
      <c r="A145" s="1"/>
      <c r="B145" s="8" t="s">
        <v>83</v>
      </c>
      <c r="C145" t="s">
        <v>36</v>
      </c>
      <c r="D145" s="10" t="s">
        <v>63</v>
      </c>
      <c r="E145">
        <v>6437</v>
      </c>
      <c r="G145" s="10"/>
      <c r="H145" s="57">
        <v>6437</v>
      </c>
      <c r="J145" s="10"/>
      <c r="K145" s="57">
        <v>-2307</v>
      </c>
      <c r="L145" s="57">
        <v>-2307</v>
      </c>
      <c r="M145" s="57">
        <v>-2307</v>
      </c>
      <c r="N145" s="8" t="s">
        <v>38</v>
      </c>
      <c r="O145" s="10" t="s">
        <v>38</v>
      </c>
      <c r="P145" s="69">
        <f t="shared" si="20"/>
        <v>0</v>
      </c>
      <c r="Q145" s="10">
        <f t="shared" si="21"/>
        <v>0</v>
      </c>
      <c r="R145" s="69" t="str">
        <f t="shared" si="22"/>
        <v>NA</v>
      </c>
      <c r="S145" s="69" t="str">
        <f t="shared" si="23"/>
        <v>NA</v>
      </c>
      <c r="T145" s="10" t="str">
        <f t="shared" si="24"/>
        <v>NA</v>
      </c>
      <c r="U145" s="10">
        <f t="shared" si="25"/>
        <v>0</v>
      </c>
      <c r="V145" s="10">
        <f t="shared" si="26"/>
        <v>1</v>
      </c>
      <c r="W145">
        <v>324</v>
      </c>
      <c r="Y145" s="10"/>
      <c r="Z145">
        <v>160</v>
      </c>
      <c r="AB145" s="10"/>
      <c r="AE145" s="10"/>
      <c r="AH145" s="10"/>
      <c r="AK145" s="10"/>
      <c r="AN145" s="10"/>
      <c r="AQ145" s="10"/>
      <c r="AT145" s="10"/>
      <c r="AW145" s="10"/>
      <c r="AZ145" s="10"/>
    </row>
    <row r="146" spans="1:52" ht="14.25" customHeight="1">
      <c r="A146" s="1"/>
      <c r="B146" s="8" t="s">
        <v>83</v>
      </c>
      <c r="C146" t="s">
        <v>36</v>
      </c>
      <c r="D146" s="10" t="s">
        <v>64</v>
      </c>
      <c r="E146">
        <v>8923</v>
      </c>
      <c r="G146" s="10"/>
      <c r="H146" s="57">
        <v>7937</v>
      </c>
      <c r="J146" s="10"/>
      <c r="K146" s="57">
        <v>-1659</v>
      </c>
      <c r="L146" s="57">
        <v>-1659</v>
      </c>
      <c r="M146" s="57">
        <v>-690</v>
      </c>
      <c r="N146" s="8" t="s">
        <v>38</v>
      </c>
      <c r="O146" s="10" t="s">
        <v>39</v>
      </c>
      <c r="P146" s="69">
        <f t="shared" si="20"/>
        <v>0</v>
      </c>
      <c r="Q146" s="10">
        <f t="shared" si="21"/>
        <v>986</v>
      </c>
      <c r="R146" s="69" t="str">
        <f t="shared" si="22"/>
        <v>NA</v>
      </c>
      <c r="S146" s="69" t="str">
        <f t="shared" si="23"/>
        <v>NA</v>
      </c>
      <c r="T146" s="10" t="str">
        <f t="shared" si="24"/>
        <v>NA</v>
      </c>
      <c r="U146" s="10">
        <f t="shared" si="25"/>
        <v>0</v>
      </c>
      <c r="V146" s="10">
        <f t="shared" si="26"/>
        <v>1</v>
      </c>
      <c r="W146">
        <v>385</v>
      </c>
      <c r="Y146" s="10"/>
      <c r="Z146">
        <v>160</v>
      </c>
      <c r="AB146" s="10"/>
      <c r="AD146">
        <v>8523</v>
      </c>
      <c r="AE146" s="10" t="s">
        <v>44</v>
      </c>
      <c r="AH146" s="10"/>
      <c r="AK146" s="10"/>
      <c r="AN146" s="10"/>
      <c r="AQ146" s="10"/>
      <c r="AT146" s="10"/>
      <c r="AW146" s="10"/>
      <c r="AZ146" s="10"/>
    </row>
    <row r="147" spans="1:52" ht="14.25" customHeight="1">
      <c r="A147" s="1"/>
      <c r="B147" s="8" t="s">
        <v>83</v>
      </c>
      <c r="C147" t="s">
        <v>36</v>
      </c>
      <c r="D147" s="10" t="s">
        <v>66</v>
      </c>
      <c r="E147">
        <v>8923</v>
      </c>
      <c r="G147" s="10"/>
      <c r="H147" s="57">
        <v>8816</v>
      </c>
      <c r="J147" s="10"/>
      <c r="K147" s="57">
        <v>-1659</v>
      </c>
      <c r="L147" s="57">
        <v>-1659</v>
      </c>
      <c r="M147" s="57">
        <v>-1558</v>
      </c>
      <c r="N147" s="8" t="s">
        <v>38</v>
      </c>
      <c r="O147" s="10" t="s">
        <v>39</v>
      </c>
      <c r="P147" s="69">
        <f t="shared" si="20"/>
        <v>0</v>
      </c>
      <c r="Q147" s="10">
        <f t="shared" si="21"/>
        <v>107</v>
      </c>
      <c r="R147" s="69" t="str">
        <f t="shared" si="22"/>
        <v>NA</v>
      </c>
      <c r="S147" s="69" t="str">
        <f t="shared" si="23"/>
        <v>NA</v>
      </c>
      <c r="T147" s="10" t="str">
        <f t="shared" si="24"/>
        <v>NA</v>
      </c>
      <c r="U147" s="10">
        <f t="shared" si="25"/>
        <v>0</v>
      </c>
      <c r="V147" s="10">
        <f t="shared" si="26"/>
        <v>1</v>
      </c>
      <c r="W147">
        <v>415</v>
      </c>
      <c r="Y147" s="10" t="s">
        <v>73</v>
      </c>
      <c r="Z147">
        <v>160</v>
      </c>
      <c r="AB147" s="10" t="s">
        <v>73</v>
      </c>
      <c r="AD147">
        <v>8523</v>
      </c>
      <c r="AE147" s="10" t="s">
        <v>44</v>
      </c>
      <c r="AH147" s="10"/>
      <c r="AK147" s="10"/>
      <c r="AN147" s="10"/>
      <c r="AQ147" s="10"/>
      <c r="AT147" s="10"/>
      <c r="AW147" s="10"/>
      <c r="AZ147" s="10"/>
    </row>
    <row r="148" spans="1:52" ht="14.25" customHeight="1">
      <c r="A148" s="1"/>
      <c r="B148" s="8" t="s">
        <v>83</v>
      </c>
      <c r="C148" t="s">
        <v>36</v>
      </c>
      <c r="D148" s="10" t="s">
        <v>67</v>
      </c>
      <c r="E148">
        <v>8923</v>
      </c>
      <c r="G148" s="10"/>
      <c r="H148" s="57">
        <v>8816</v>
      </c>
      <c r="J148" s="10"/>
      <c r="K148" s="57">
        <v>-1659</v>
      </c>
      <c r="L148" s="57">
        <v>-1659</v>
      </c>
      <c r="M148" s="57">
        <v>-1558</v>
      </c>
      <c r="N148" s="8" t="s">
        <v>38</v>
      </c>
      <c r="O148" s="10" t="s">
        <v>39</v>
      </c>
      <c r="P148" s="69">
        <f t="shared" si="20"/>
        <v>0</v>
      </c>
      <c r="Q148" s="10">
        <f t="shared" si="21"/>
        <v>107</v>
      </c>
      <c r="R148" s="69" t="str">
        <f t="shared" si="22"/>
        <v>NA</v>
      </c>
      <c r="S148" s="69" t="str">
        <f t="shared" si="23"/>
        <v>NA</v>
      </c>
      <c r="T148" s="10" t="str">
        <f t="shared" si="24"/>
        <v>NA</v>
      </c>
      <c r="U148" s="10">
        <f t="shared" si="25"/>
        <v>0</v>
      </c>
      <c r="V148" s="10">
        <f t="shared" si="26"/>
        <v>1</v>
      </c>
      <c r="W148">
        <v>415</v>
      </c>
      <c r="Y148" s="10" t="s">
        <v>73</v>
      </c>
      <c r="Z148">
        <v>160</v>
      </c>
      <c r="AB148" s="10" t="s">
        <v>73</v>
      </c>
      <c r="AD148">
        <v>8523</v>
      </c>
      <c r="AE148" s="10" t="s">
        <v>44</v>
      </c>
      <c r="AH148" s="10"/>
      <c r="AK148" s="10"/>
      <c r="AN148" s="10"/>
      <c r="AQ148" s="10"/>
      <c r="AT148" s="10"/>
      <c r="AW148" s="10"/>
      <c r="AZ148" s="10"/>
    </row>
    <row r="149" spans="1:52" ht="14.25" customHeight="1">
      <c r="A149" s="1"/>
      <c r="B149" s="8" t="s">
        <v>83</v>
      </c>
      <c r="C149" t="s">
        <v>36</v>
      </c>
      <c r="D149" s="10" t="s">
        <v>68</v>
      </c>
      <c r="E149">
        <v>8682</v>
      </c>
      <c r="G149" s="10"/>
      <c r="H149" s="57">
        <v>8672</v>
      </c>
      <c r="J149" s="10"/>
      <c r="K149" s="57">
        <v>-1531</v>
      </c>
      <c r="L149" s="57">
        <v>-1531</v>
      </c>
      <c r="M149" s="57">
        <v>-1524</v>
      </c>
      <c r="N149" s="8" t="s">
        <v>38</v>
      </c>
      <c r="O149" s="10" t="s">
        <v>38</v>
      </c>
      <c r="P149" s="69">
        <f t="shared" si="20"/>
        <v>0</v>
      </c>
      <c r="Q149" s="10">
        <f t="shared" si="21"/>
        <v>10</v>
      </c>
      <c r="R149" s="69" t="str">
        <f t="shared" si="22"/>
        <v>NA</v>
      </c>
      <c r="S149" s="69" t="str">
        <f t="shared" si="23"/>
        <v>NA</v>
      </c>
      <c r="T149" s="10" t="str">
        <f t="shared" si="24"/>
        <v>NA</v>
      </c>
      <c r="U149" s="10">
        <f t="shared" si="25"/>
        <v>0</v>
      </c>
      <c r="V149" s="10">
        <f t="shared" si="26"/>
        <v>1</v>
      </c>
      <c r="W149">
        <v>415</v>
      </c>
      <c r="Y149" s="10" t="s">
        <v>73</v>
      </c>
      <c r="Z149">
        <v>160</v>
      </c>
      <c r="AB149" s="10" t="s">
        <v>73</v>
      </c>
      <c r="AE149" s="10"/>
      <c r="AH149" s="10"/>
      <c r="AK149" s="10"/>
      <c r="AN149" s="10"/>
      <c r="AQ149" s="10"/>
      <c r="AT149" s="10"/>
      <c r="AW149" s="10"/>
      <c r="AZ149" s="10"/>
    </row>
    <row r="150" spans="1:52" ht="14.25" customHeight="1">
      <c r="A150" s="1"/>
      <c r="B150" s="8" t="s">
        <v>83</v>
      </c>
      <c r="C150" t="s">
        <v>36</v>
      </c>
      <c r="D150" s="10" t="s">
        <v>69</v>
      </c>
      <c r="E150">
        <v>8682</v>
      </c>
      <c r="G150" s="10"/>
      <c r="H150" s="57">
        <v>8672</v>
      </c>
      <c r="J150" s="10"/>
      <c r="K150" s="57">
        <v>-1531</v>
      </c>
      <c r="L150" s="57">
        <v>-1531</v>
      </c>
      <c r="M150" s="57">
        <v>-1524</v>
      </c>
      <c r="N150" s="8" t="s">
        <v>38</v>
      </c>
      <c r="O150" s="10" t="s">
        <v>38</v>
      </c>
      <c r="P150" s="69">
        <f t="shared" si="20"/>
        <v>0</v>
      </c>
      <c r="Q150" s="10">
        <f t="shared" si="21"/>
        <v>10</v>
      </c>
      <c r="R150" s="69" t="str">
        <f t="shared" si="22"/>
        <v>NA</v>
      </c>
      <c r="S150" s="69" t="str">
        <f t="shared" si="23"/>
        <v>NA</v>
      </c>
      <c r="T150" s="10" t="str">
        <f t="shared" si="24"/>
        <v>NA</v>
      </c>
      <c r="U150" s="10">
        <f t="shared" si="25"/>
        <v>0</v>
      </c>
      <c r="V150" s="10">
        <f t="shared" si="26"/>
        <v>1</v>
      </c>
      <c r="W150">
        <v>415</v>
      </c>
      <c r="Y150" s="10" t="s">
        <v>73</v>
      </c>
      <c r="Z150">
        <v>160</v>
      </c>
      <c r="AB150" s="10" t="s">
        <v>73</v>
      </c>
      <c r="AE150" s="10"/>
      <c r="AH150" s="10"/>
      <c r="AK150" s="10"/>
      <c r="AN150" s="10"/>
      <c r="AQ150" s="10"/>
      <c r="AT150" s="10"/>
      <c r="AW150" s="10"/>
      <c r="AZ150" s="10"/>
    </row>
    <row r="151" spans="1:52" ht="14.25" customHeight="1">
      <c r="A151" s="1"/>
      <c r="B151" s="8" t="s">
        <v>83</v>
      </c>
      <c r="C151" t="s">
        <v>36</v>
      </c>
      <c r="D151" s="10" t="s">
        <v>70</v>
      </c>
      <c r="E151">
        <v>8682</v>
      </c>
      <c r="G151" s="10"/>
      <c r="H151" s="57">
        <v>8672</v>
      </c>
      <c r="J151" s="10"/>
      <c r="K151" s="57">
        <v>-1531</v>
      </c>
      <c r="L151" s="57">
        <v>-1531</v>
      </c>
      <c r="M151" s="57">
        <v>-1524</v>
      </c>
      <c r="N151" s="8" t="s">
        <v>38</v>
      </c>
      <c r="O151" s="10" t="s">
        <v>38</v>
      </c>
      <c r="P151" s="69">
        <f t="shared" si="20"/>
        <v>0</v>
      </c>
      <c r="Q151" s="10">
        <f t="shared" si="21"/>
        <v>10</v>
      </c>
      <c r="R151" s="69" t="str">
        <f t="shared" si="22"/>
        <v>NA</v>
      </c>
      <c r="S151" s="69" t="str">
        <f t="shared" si="23"/>
        <v>NA</v>
      </c>
      <c r="T151" s="10" t="str">
        <f t="shared" si="24"/>
        <v>NA</v>
      </c>
      <c r="U151" s="10">
        <f t="shared" si="25"/>
        <v>0</v>
      </c>
      <c r="V151" s="10">
        <f t="shared" si="26"/>
        <v>1</v>
      </c>
      <c r="W151">
        <v>415</v>
      </c>
      <c r="Y151" s="10" t="s">
        <v>73</v>
      </c>
      <c r="Z151">
        <v>160</v>
      </c>
      <c r="AB151" s="10" t="s">
        <v>73</v>
      </c>
      <c r="AE151" s="10"/>
      <c r="AH151" s="10"/>
      <c r="AK151" s="10"/>
      <c r="AN151" s="10"/>
      <c r="AQ151" s="10"/>
      <c r="AT151" s="10"/>
      <c r="AW151" s="10"/>
      <c r="AZ151" s="10"/>
    </row>
    <row r="152" spans="1:52" ht="14.25" customHeight="1">
      <c r="A152" s="1"/>
      <c r="B152" s="8" t="s">
        <v>86</v>
      </c>
      <c r="C152" t="s">
        <v>36</v>
      </c>
      <c r="D152" s="10" t="s">
        <v>37</v>
      </c>
      <c r="E152">
        <v>8016</v>
      </c>
      <c r="G152" s="10"/>
      <c r="H152" s="57">
        <v>8016</v>
      </c>
      <c r="J152" s="10"/>
      <c r="K152" s="57">
        <v>-2085</v>
      </c>
      <c r="L152" s="57">
        <v>-2085</v>
      </c>
      <c r="M152" s="57">
        <v>-2085</v>
      </c>
      <c r="N152" s="8" t="s">
        <v>38</v>
      </c>
      <c r="O152" s="10" t="s">
        <v>38</v>
      </c>
      <c r="P152" s="69">
        <f t="shared" si="20"/>
        <v>0</v>
      </c>
      <c r="Q152" s="10">
        <f t="shared" si="21"/>
        <v>0</v>
      </c>
      <c r="R152" s="69" t="str">
        <f t="shared" si="22"/>
        <v>NA</v>
      </c>
      <c r="S152" s="69" t="str">
        <f t="shared" si="23"/>
        <v>NA</v>
      </c>
      <c r="T152" s="10" t="str">
        <f t="shared" si="24"/>
        <v>NA</v>
      </c>
      <c r="U152" s="10">
        <f t="shared" si="25"/>
        <v>0</v>
      </c>
      <c r="V152" s="10">
        <f t="shared" si="26"/>
        <v>1</v>
      </c>
      <c r="W152">
        <v>395</v>
      </c>
      <c r="Y152" s="10"/>
      <c r="Z152">
        <v>160</v>
      </c>
      <c r="AB152" s="10"/>
      <c r="AE152" s="10"/>
      <c r="AH152" s="10"/>
      <c r="AK152" s="10"/>
      <c r="AN152" s="10"/>
      <c r="AQ152" s="10"/>
      <c r="AT152" s="10"/>
      <c r="AW152" s="10"/>
      <c r="AZ152" s="10"/>
    </row>
    <row r="153" spans="1:52" ht="14.25" customHeight="1">
      <c r="A153" s="1"/>
      <c r="B153" s="8" t="s">
        <v>86</v>
      </c>
      <c r="C153" t="s">
        <v>36</v>
      </c>
      <c r="D153" s="10" t="s">
        <v>41</v>
      </c>
      <c r="E153">
        <v>8016</v>
      </c>
      <c r="G153" s="10"/>
      <c r="H153" s="57">
        <v>8016</v>
      </c>
      <c r="J153" s="10"/>
      <c r="K153" s="57">
        <v>-2085</v>
      </c>
      <c r="L153" s="57">
        <v>-2085</v>
      </c>
      <c r="M153" s="57">
        <v>-2085</v>
      </c>
      <c r="N153" s="8" t="s">
        <v>38</v>
      </c>
      <c r="O153" s="10" t="s">
        <v>38</v>
      </c>
      <c r="P153" s="69">
        <f t="shared" si="20"/>
        <v>0</v>
      </c>
      <c r="Q153" s="10">
        <f t="shared" si="21"/>
        <v>0</v>
      </c>
      <c r="R153" s="69" t="str">
        <f t="shared" si="22"/>
        <v>NA</v>
      </c>
      <c r="S153" s="69" t="str">
        <f t="shared" si="23"/>
        <v>NA</v>
      </c>
      <c r="T153" s="10" t="str">
        <f t="shared" si="24"/>
        <v>NA</v>
      </c>
      <c r="U153" s="10">
        <f t="shared" si="25"/>
        <v>0</v>
      </c>
      <c r="V153" s="10">
        <f t="shared" si="26"/>
        <v>1</v>
      </c>
      <c r="W153">
        <v>395</v>
      </c>
      <c r="Y153" s="10"/>
      <c r="Z153">
        <v>160</v>
      </c>
      <c r="AB153" s="10"/>
      <c r="AE153" s="10"/>
      <c r="AH153" s="10"/>
      <c r="AK153" s="10"/>
      <c r="AN153" s="10"/>
      <c r="AQ153" s="10"/>
      <c r="AT153" s="10"/>
      <c r="AW153" s="10"/>
      <c r="AZ153" s="10"/>
    </row>
    <row r="154" spans="1:52" ht="14.25" customHeight="1">
      <c r="A154" s="1"/>
      <c r="B154" s="8" t="s">
        <v>86</v>
      </c>
      <c r="C154" t="s">
        <v>36</v>
      </c>
      <c r="D154" s="10" t="s">
        <v>42</v>
      </c>
      <c r="E154">
        <v>8016</v>
      </c>
      <c r="G154" s="10"/>
      <c r="H154" s="57">
        <v>8016</v>
      </c>
      <c r="J154" s="10"/>
      <c r="K154" s="57">
        <v>-2085</v>
      </c>
      <c r="L154" s="57">
        <v>-2085</v>
      </c>
      <c r="M154" s="57">
        <v>-2085</v>
      </c>
      <c r="N154" s="8" t="s">
        <v>38</v>
      </c>
      <c r="O154" s="10" t="s">
        <v>38</v>
      </c>
      <c r="P154" s="69">
        <f t="shared" si="20"/>
        <v>0</v>
      </c>
      <c r="Q154" s="10">
        <f t="shared" si="21"/>
        <v>0</v>
      </c>
      <c r="R154" s="69" t="str">
        <f t="shared" si="22"/>
        <v>NA</v>
      </c>
      <c r="S154" s="69" t="str">
        <f t="shared" si="23"/>
        <v>NA</v>
      </c>
      <c r="T154" s="10" t="str">
        <f t="shared" si="24"/>
        <v>NA</v>
      </c>
      <c r="U154" s="10">
        <f t="shared" si="25"/>
        <v>0</v>
      </c>
      <c r="V154" s="10">
        <f t="shared" si="26"/>
        <v>1</v>
      </c>
      <c r="W154">
        <v>395</v>
      </c>
      <c r="Y154" s="10"/>
      <c r="Z154">
        <v>160</v>
      </c>
      <c r="AB154" s="10"/>
      <c r="AE154" s="10"/>
      <c r="AH154" s="10"/>
      <c r="AK154" s="10"/>
      <c r="AN154" s="10"/>
      <c r="AQ154" s="10"/>
      <c r="AT154" s="10"/>
      <c r="AW154" s="10"/>
      <c r="AZ154" s="10"/>
    </row>
    <row r="155" spans="1:52" ht="14.25" customHeight="1">
      <c r="A155" s="1"/>
      <c r="B155" s="8" t="s">
        <v>86</v>
      </c>
      <c r="C155" t="s">
        <v>36</v>
      </c>
      <c r="D155" s="10" t="s">
        <v>43</v>
      </c>
      <c r="E155">
        <v>8411</v>
      </c>
      <c r="G155" s="10"/>
      <c r="H155" s="57">
        <v>8411</v>
      </c>
      <c r="J155" s="10"/>
      <c r="K155" s="57">
        <v>-1954</v>
      </c>
      <c r="L155" s="57">
        <v>-1954</v>
      </c>
      <c r="M155" s="57">
        <v>-1953</v>
      </c>
      <c r="N155" s="8" t="s">
        <v>38</v>
      </c>
      <c r="O155" s="10" t="s">
        <v>38</v>
      </c>
      <c r="P155" s="69">
        <f t="shared" si="20"/>
        <v>0</v>
      </c>
      <c r="Q155" s="10">
        <f t="shared" si="21"/>
        <v>0</v>
      </c>
      <c r="R155" s="69" t="str">
        <f t="shared" si="22"/>
        <v>NA</v>
      </c>
      <c r="S155" s="69" t="str">
        <f t="shared" si="23"/>
        <v>NA</v>
      </c>
      <c r="T155" s="10" t="str">
        <f t="shared" si="24"/>
        <v>NA</v>
      </c>
      <c r="U155" s="10">
        <f t="shared" si="25"/>
        <v>0</v>
      </c>
      <c r="V155" s="10">
        <f t="shared" si="26"/>
        <v>1</v>
      </c>
      <c r="W155">
        <v>413</v>
      </c>
      <c r="Y155" s="10"/>
      <c r="Z155">
        <v>160</v>
      </c>
      <c r="AB155" s="10"/>
      <c r="AE155" s="10"/>
      <c r="AH155" s="10"/>
      <c r="AK155" s="10"/>
      <c r="AN155" s="10"/>
      <c r="AQ155" s="10"/>
      <c r="AT155" s="10"/>
      <c r="AW155" s="10"/>
      <c r="AZ155" s="10"/>
    </row>
    <row r="156" spans="1:52" ht="14.25" customHeight="1">
      <c r="A156" s="1"/>
      <c r="B156" s="8" t="s">
        <v>86</v>
      </c>
      <c r="C156" t="s">
        <v>36</v>
      </c>
      <c r="D156" s="10" t="s">
        <v>45</v>
      </c>
      <c r="E156">
        <v>8411</v>
      </c>
      <c r="G156" s="10"/>
      <c r="H156" s="57">
        <v>8411</v>
      </c>
      <c r="J156" s="10"/>
      <c r="K156" s="57">
        <v>-1954</v>
      </c>
      <c r="L156" s="57">
        <v>-1954</v>
      </c>
      <c r="M156" s="57">
        <v>-1953</v>
      </c>
      <c r="N156" s="8" t="s">
        <v>38</v>
      </c>
      <c r="O156" s="10" t="s">
        <v>38</v>
      </c>
      <c r="P156" s="69">
        <f t="shared" si="20"/>
        <v>0</v>
      </c>
      <c r="Q156" s="10">
        <f t="shared" si="21"/>
        <v>0</v>
      </c>
      <c r="R156" s="69" t="str">
        <f t="shared" si="22"/>
        <v>NA</v>
      </c>
      <c r="S156" s="69" t="str">
        <f t="shared" si="23"/>
        <v>NA</v>
      </c>
      <c r="T156" s="10" t="str">
        <f t="shared" si="24"/>
        <v>NA</v>
      </c>
      <c r="U156" s="10">
        <f t="shared" si="25"/>
        <v>0</v>
      </c>
      <c r="V156" s="10">
        <f t="shared" si="26"/>
        <v>1</v>
      </c>
      <c r="W156">
        <v>413</v>
      </c>
      <c r="Y156" s="10"/>
      <c r="Z156">
        <v>160</v>
      </c>
      <c r="AB156" s="10"/>
      <c r="AE156" s="10"/>
      <c r="AH156" s="10"/>
      <c r="AK156" s="10"/>
      <c r="AN156" s="10"/>
      <c r="AQ156" s="10"/>
      <c r="AT156" s="10"/>
      <c r="AW156" s="10"/>
      <c r="AZ156" s="10"/>
    </row>
    <row r="157" spans="1:52" ht="14.25" customHeight="1">
      <c r="A157" s="1"/>
      <c r="B157" s="8" t="s">
        <v>86</v>
      </c>
      <c r="C157" t="s">
        <v>36</v>
      </c>
      <c r="D157" s="10" t="s">
        <v>46</v>
      </c>
      <c r="E157">
        <v>8411</v>
      </c>
      <c r="G157" s="10"/>
      <c r="H157" s="57">
        <v>8411</v>
      </c>
      <c r="J157" s="10"/>
      <c r="K157" s="57">
        <v>-1954</v>
      </c>
      <c r="L157" s="57">
        <v>-1954</v>
      </c>
      <c r="M157" s="57">
        <v>-1953</v>
      </c>
      <c r="N157" s="8" t="s">
        <v>38</v>
      </c>
      <c r="O157" s="10" t="s">
        <v>38</v>
      </c>
      <c r="P157" s="69">
        <f t="shared" si="20"/>
        <v>0</v>
      </c>
      <c r="Q157" s="10">
        <f t="shared" si="21"/>
        <v>0</v>
      </c>
      <c r="R157" s="69" t="str">
        <f t="shared" si="22"/>
        <v>NA</v>
      </c>
      <c r="S157" s="69" t="str">
        <f t="shared" si="23"/>
        <v>NA</v>
      </c>
      <c r="T157" s="10" t="str">
        <f t="shared" si="24"/>
        <v>NA</v>
      </c>
      <c r="U157" s="10">
        <f t="shared" si="25"/>
        <v>0</v>
      </c>
      <c r="V157" s="10">
        <f t="shared" si="26"/>
        <v>1</v>
      </c>
      <c r="W157">
        <v>413</v>
      </c>
      <c r="Y157" s="10"/>
      <c r="Z157">
        <v>160</v>
      </c>
      <c r="AB157" s="10"/>
      <c r="AE157" s="10"/>
      <c r="AH157" s="10"/>
      <c r="AK157" s="10"/>
      <c r="AN157" s="10"/>
      <c r="AQ157" s="10"/>
      <c r="AT157" s="10"/>
      <c r="AW157" s="10"/>
      <c r="AZ157" s="10"/>
    </row>
    <row r="158" spans="1:52" ht="14.25" customHeight="1">
      <c r="A158" s="1"/>
      <c r="B158" s="8" t="s">
        <v>86</v>
      </c>
      <c r="C158" t="s">
        <v>36</v>
      </c>
      <c r="D158" s="10" t="s">
        <v>47</v>
      </c>
      <c r="E158">
        <v>8211</v>
      </c>
      <c r="G158" s="10"/>
      <c r="H158" s="57">
        <v>8072</v>
      </c>
      <c r="J158" s="10"/>
      <c r="K158" s="57">
        <v>-1715</v>
      </c>
      <c r="L158" s="57">
        <v>-1715</v>
      </c>
      <c r="M158" s="57">
        <v>-1576</v>
      </c>
      <c r="N158" s="8" t="s">
        <v>38</v>
      </c>
      <c r="O158" s="10" t="s">
        <v>38</v>
      </c>
      <c r="P158" s="69">
        <f t="shared" si="20"/>
        <v>0</v>
      </c>
      <c r="Q158" s="10">
        <f t="shared" si="21"/>
        <v>139</v>
      </c>
      <c r="R158" s="69" t="str">
        <f t="shared" si="22"/>
        <v>NA</v>
      </c>
      <c r="S158" s="69" t="str">
        <f t="shared" si="23"/>
        <v>NA</v>
      </c>
      <c r="T158" s="10" t="str">
        <f t="shared" si="24"/>
        <v>NA</v>
      </c>
      <c r="U158" s="10">
        <f t="shared" si="25"/>
        <v>0</v>
      </c>
      <c r="V158" s="10">
        <f t="shared" si="26"/>
        <v>1</v>
      </c>
      <c r="W158">
        <v>413</v>
      </c>
      <c r="Y158" s="10"/>
      <c r="Z158">
        <v>160</v>
      </c>
      <c r="AB158" s="10"/>
      <c r="AE158" s="10"/>
      <c r="AH158" s="10"/>
      <c r="AK158" s="10"/>
      <c r="AN158" s="10"/>
      <c r="AQ158" s="10"/>
      <c r="AT158" s="10"/>
      <c r="AW158" s="10"/>
      <c r="AZ158" s="10"/>
    </row>
    <row r="159" spans="1:52" ht="14.25" customHeight="1">
      <c r="A159" s="1"/>
      <c r="B159" s="8" t="s">
        <v>86</v>
      </c>
      <c r="C159" t="s">
        <v>36</v>
      </c>
      <c r="D159" s="10" t="s">
        <v>48</v>
      </c>
      <c r="E159">
        <v>6993</v>
      </c>
      <c r="G159" s="10"/>
      <c r="H159" s="57">
        <v>6572</v>
      </c>
      <c r="J159" s="10"/>
      <c r="K159" s="57">
        <v>-2513</v>
      </c>
      <c r="L159" s="57">
        <v>-2513</v>
      </c>
      <c r="M159" s="57">
        <v>-2163</v>
      </c>
      <c r="N159" s="8" t="s">
        <v>38</v>
      </c>
      <c r="O159" s="10" t="s">
        <v>39</v>
      </c>
      <c r="P159" s="69">
        <f t="shared" si="20"/>
        <v>0</v>
      </c>
      <c r="Q159" s="10">
        <f t="shared" si="21"/>
        <v>421</v>
      </c>
      <c r="R159" s="69" t="str">
        <f t="shared" si="22"/>
        <v>NA</v>
      </c>
      <c r="S159" s="69" t="str">
        <f t="shared" si="23"/>
        <v>NA</v>
      </c>
      <c r="T159" s="10" t="str">
        <f t="shared" si="24"/>
        <v>NA</v>
      </c>
      <c r="U159" s="10">
        <f t="shared" si="25"/>
        <v>0</v>
      </c>
      <c r="V159" s="10">
        <f t="shared" si="26"/>
        <v>1</v>
      </c>
      <c r="W159">
        <v>342</v>
      </c>
      <c r="Y159" s="10"/>
      <c r="Z159">
        <v>140</v>
      </c>
      <c r="AB159" s="10"/>
      <c r="AE159" s="10"/>
      <c r="AH159" s="10"/>
      <c r="AI159">
        <v>2544</v>
      </c>
      <c r="AK159" s="10" t="s">
        <v>87</v>
      </c>
      <c r="AN159" s="10"/>
      <c r="AQ159" s="10"/>
      <c r="AT159" s="10"/>
      <c r="AW159" s="10"/>
      <c r="AZ159" s="10"/>
    </row>
    <row r="160" spans="1:52" ht="14.25" customHeight="1">
      <c r="A160" s="1"/>
      <c r="B160" s="8" t="s">
        <v>86</v>
      </c>
      <c r="C160" t="s">
        <v>36</v>
      </c>
      <c r="D160" s="10" t="s">
        <v>49</v>
      </c>
      <c r="E160">
        <v>5693</v>
      </c>
      <c r="G160" s="10"/>
      <c r="H160" s="57">
        <v>5693</v>
      </c>
      <c r="J160" s="10"/>
      <c r="K160" s="57">
        <v>-1332</v>
      </c>
      <c r="L160" s="57">
        <v>-1332</v>
      </c>
      <c r="M160" s="57">
        <v>-1332</v>
      </c>
      <c r="N160" s="8" t="s">
        <v>38</v>
      </c>
      <c r="O160" s="10" t="s">
        <v>38</v>
      </c>
      <c r="P160" s="69">
        <f t="shared" si="20"/>
        <v>0</v>
      </c>
      <c r="Q160" s="10">
        <f t="shared" si="21"/>
        <v>0</v>
      </c>
      <c r="R160" s="69" t="str">
        <f t="shared" si="22"/>
        <v>NA</v>
      </c>
      <c r="S160" s="69" t="str">
        <f t="shared" si="23"/>
        <v>NA</v>
      </c>
      <c r="T160" s="10" t="str">
        <f t="shared" si="24"/>
        <v>NA</v>
      </c>
      <c r="U160" s="10">
        <f t="shared" si="25"/>
        <v>0</v>
      </c>
      <c r="V160" s="10">
        <f t="shared" si="26"/>
        <v>1</v>
      </c>
      <c r="W160">
        <v>327</v>
      </c>
      <c r="Y160" s="10"/>
      <c r="Z160">
        <v>140</v>
      </c>
      <c r="AB160" s="10"/>
      <c r="AE160" s="10"/>
      <c r="AH160" s="10"/>
      <c r="AK160" s="10"/>
      <c r="AN160" s="10"/>
      <c r="AQ160" s="10"/>
      <c r="AT160" s="10"/>
      <c r="AW160" s="10"/>
      <c r="AZ160" s="10"/>
    </row>
    <row r="161" spans="1:52" ht="14.25" customHeight="1">
      <c r="A161" s="1"/>
      <c r="B161" s="8" t="s">
        <v>86</v>
      </c>
      <c r="C161" t="s">
        <v>36</v>
      </c>
      <c r="D161" s="10" t="s">
        <v>51</v>
      </c>
      <c r="E161">
        <v>7718</v>
      </c>
      <c r="G161" s="10"/>
      <c r="H161" s="57">
        <v>7089</v>
      </c>
      <c r="J161" s="10"/>
      <c r="K161" s="57">
        <v>-1709</v>
      </c>
      <c r="L161" s="57">
        <v>-1709</v>
      </c>
      <c r="M161" s="57">
        <v>-1080</v>
      </c>
      <c r="N161" s="8" t="s">
        <v>38</v>
      </c>
      <c r="O161" s="10" t="s">
        <v>39</v>
      </c>
      <c r="P161" s="69">
        <f t="shared" si="20"/>
        <v>0</v>
      </c>
      <c r="Q161" s="10">
        <f t="shared" si="21"/>
        <v>629</v>
      </c>
      <c r="R161" s="69" t="str">
        <f t="shared" si="22"/>
        <v>NA</v>
      </c>
      <c r="S161" s="69" t="str">
        <f t="shared" si="23"/>
        <v>NA</v>
      </c>
      <c r="T161" s="10" t="str">
        <f t="shared" si="24"/>
        <v>NA</v>
      </c>
      <c r="U161" s="10">
        <f t="shared" si="25"/>
        <v>0</v>
      </c>
      <c r="V161" s="10">
        <f t="shared" si="26"/>
        <v>1</v>
      </c>
      <c r="W161">
        <v>399</v>
      </c>
      <c r="Y161" s="10"/>
      <c r="Z161">
        <v>140</v>
      </c>
      <c r="AB161" s="10"/>
      <c r="AD161">
        <v>6774</v>
      </c>
      <c r="AE161" s="10" t="s">
        <v>65</v>
      </c>
      <c r="AH161" s="10"/>
      <c r="AK161" s="10"/>
      <c r="AN161" s="10"/>
      <c r="AQ161" s="10"/>
      <c r="AT161" s="10"/>
      <c r="AW161" s="10"/>
      <c r="AZ161" s="10"/>
    </row>
    <row r="162" spans="1:52" ht="14.25" customHeight="1">
      <c r="A162" s="1"/>
      <c r="B162" s="8" t="s">
        <v>86</v>
      </c>
      <c r="C162" t="s">
        <v>36</v>
      </c>
      <c r="D162" s="10" t="s">
        <v>53</v>
      </c>
      <c r="E162">
        <v>7718</v>
      </c>
      <c r="G162" s="10"/>
      <c r="H162" s="57">
        <v>7089</v>
      </c>
      <c r="J162" s="10"/>
      <c r="K162" s="57">
        <v>-1709</v>
      </c>
      <c r="L162" s="57">
        <v>-1709</v>
      </c>
      <c r="M162" s="57">
        <v>-1080</v>
      </c>
      <c r="N162" s="8" t="s">
        <v>38</v>
      </c>
      <c r="O162" s="10" t="s">
        <v>39</v>
      </c>
      <c r="P162" s="69">
        <f t="shared" si="20"/>
        <v>0</v>
      </c>
      <c r="Q162" s="10">
        <f t="shared" si="21"/>
        <v>629</v>
      </c>
      <c r="R162" s="69" t="str">
        <f t="shared" si="22"/>
        <v>NA</v>
      </c>
      <c r="S162" s="69" t="str">
        <f t="shared" si="23"/>
        <v>NA</v>
      </c>
      <c r="T162" s="10" t="str">
        <f t="shared" si="24"/>
        <v>NA</v>
      </c>
      <c r="U162" s="10">
        <f t="shared" si="25"/>
        <v>0</v>
      </c>
      <c r="V162" s="10">
        <f t="shared" si="26"/>
        <v>1</v>
      </c>
      <c r="W162">
        <v>425</v>
      </c>
      <c r="Y162" s="10" t="s">
        <v>73</v>
      </c>
      <c r="Z162">
        <v>140</v>
      </c>
      <c r="AB162" s="10" t="s">
        <v>73</v>
      </c>
      <c r="AD162">
        <v>6774</v>
      </c>
      <c r="AE162" s="10" t="s">
        <v>65</v>
      </c>
      <c r="AH162" s="10"/>
      <c r="AK162" s="10"/>
      <c r="AN162" s="10"/>
      <c r="AQ162" s="10"/>
      <c r="AT162" s="10"/>
      <c r="AW162" s="10"/>
      <c r="AZ162" s="10"/>
    </row>
    <row r="163" spans="1:52" ht="14.25" customHeight="1">
      <c r="A163" s="1"/>
      <c r="B163" s="8" t="s">
        <v>86</v>
      </c>
      <c r="C163" t="s">
        <v>36</v>
      </c>
      <c r="D163" s="10" t="s">
        <v>54</v>
      </c>
      <c r="E163">
        <v>7718</v>
      </c>
      <c r="G163" s="10"/>
      <c r="H163" s="57">
        <v>7089</v>
      </c>
      <c r="J163" s="10"/>
      <c r="K163" s="57">
        <v>-1709</v>
      </c>
      <c r="L163" s="57">
        <v>-1709</v>
      </c>
      <c r="M163" s="57">
        <v>-1080</v>
      </c>
      <c r="N163" s="8" t="s">
        <v>38</v>
      </c>
      <c r="O163" s="10" t="s">
        <v>39</v>
      </c>
      <c r="P163" s="69">
        <f t="shared" si="20"/>
        <v>0</v>
      </c>
      <c r="Q163" s="10">
        <f t="shared" si="21"/>
        <v>629</v>
      </c>
      <c r="R163" s="69" t="str">
        <f t="shared" si="22"/>
        <v>NA</v>
      </c>
      <c r="S163" s="69" t="str">
        <f t="shared" si="23"/>
        <v>NA</v>
      </c>
      <c r="T163" s="10" t="str">
        <f t="shared" si="24"/>
        <v>NA</v>
      </c>
      <c r="U163" s="10">
        <f t="shared" si="25"/>
        <v>0</v>
      </c>
      <c r="V163" s="10">
        <f t="shared" si="26"/>
        <v>1</v>
      </c>
      <c r="W163">
        <v>425</v>
      </c>
      <c r="Y163" s="10" t="s">
        <v>73</v>
      </c>
      <c r="Z163">
        <v>140</v>
      </c>
      <c r="AB163" s="10" t="s">
        <v>73</v>
      </c>
      <c r="AD163">
        <v>6774</v>
      </c>
      <c r="AE163" s="10" t="s">
        <v>65</v>
      </c>
      <c r="AH163" s="10"/>
      <c r="AK163" s="10"/>
      <c r="AN163" s="10"/>
      <c r="AQ163" s="10"/>
      <c r="AT163" s="10"/>
      <c r="AW163" s="10"/>
      <c r="AZ163" s="10"/>
    </row>
    <row r="164" spans="1:52" ht="14.25" customHeight="1">
      <c r="A164" s="1"/>
      <c r="B164" s="8" t="s">
        <v>86</v>
      </c>
      <c r="C164" t="s">
        <v>36</v>
      </c>
      <c r="D164" s="10" t="s">
        <v>55</v>
      </c>
      <c r="E164">
        <v>7118</v>
      </c>
      <c r="G164" s="10"/>
      <c r="H164" s="57">
        <v>7118</v>
      </c>
      <c r="J164" s="10"/>
      <c r="K164" s="57">
        <v>-3383</v>
      </c>
      <c r="L164" s="57">
        <v>-3383</v>
      </c>
      <c r="M164" s="57">
        <v>-3383</v>
      </c>
      <c r="N164" s="8" t="s">
        <v>38</v>
      </c>
      <c r="O164" s="10" t="s">
        <v>38</v>
      </c>
      <c r="P164" s="69">
        <f t="shared" si="20"/>
        <v>0</v>
      </c>
      <c r="Q164" s="10">
        <f t="shared" si="21"/>
        <v>0</v>
      </c>
      <c r="R164" s="69" t="str">
        <f t="shared" si="22"/>
        <v>NA</v>
      </c>
      <c r="S164" s="69" t="str">
        <f t="shared" si="23"/>
        <v>NA</v>
      </c>
      <c r="T164" s="10" t="str">
        <f t="shared" si="24"/>
        <v>NA</v>
      </c>
      <c r="U164" s="10">
        <f t="shared" si="25"/>
        <v>0</v>
      </c>
      <c r="V164" s="10">
        <f t="shared" si="26"/>
        <v>1</v>
      </c>
      <c r="W164">
        <v>400</v>
      </c>
      <c r="Y164" s="10"/>
      <c r="Z164">
        <v>140</v>
      </c>
      <c r="AB164" s="10"/>
      <c r="AE164" s="10"/>
      <c r="AH164" s="10"/>
      <c r="AK164" s="10"/>
      <c r="AN164" s="10"/>
      <c r="AQ164" s="10"/>
      <c r="AT164" s="10"/>
      <c r="AW164" s="10"/>
      <c r="AZ164" s="10"/>
    </row>
    <row r="165" spans="1:52" ht="14.25" customHeight="1">
      <c r="A165" s="1"/>
      <c r="B165" s="8" t="s">
        <v>86</v>
      </c>
      <c r="C165" t="s">
        <v>36</v>
      </c>
      <c r="D165" s="10" t="s">
        <v>57</v>
      </c>
      <c r="E165">
        <v>7118</v>
      </c>
      <c r="G165" s="10"/>
      <c r="H165" s="57">
        <v>7118</v>
      </c>
      <c r="J165" s="10"/>
      <c r="K165" s="57">
        <v>-3383</v>
      </c>
      <c r="L165" s="57">
        <v>-3383</v>
      </c>
      <c r="M165" s="57">
        <v>-3383</v>
      </c>
      <c r="N165" s="8" t="s">
        <v>38</v>
      </c>
      <c r="O165" s="10" t="s">
        <v>38</v>
      </c>
      <c r="P165" s="69">
        <f t="shared" si="20"/>
        <v>0</v>
      </c>
      <c r="Q165" s="10">
        <f t="shared" si="21"/>
        <v>0</v>
      </c>
      <c r="R165" s="69" t="str">
        <f t="shared" si="22"/>
        <v>NA</v>
      </c>
      <c r="S165" s="69" t="str">
        <f t="shared" si="23"/>
        <v>NA</v>
      </c>
      <c r="T165" s="10" t="str">
        <f t="shared" si="24"/>
        <v>NA</v>
      </c>
      <c r="U165" s="10">
        <f t="shared" si="25"/>
        <v>0</v>
      </c>
      <c r="V165" s="10">
        <f t="shared" si="26"/>
        <v>1</v>
      </c>
      <c r="W165">
        <v>400</v>
      </c>
      <c r="Y165" s="10"/>
      <c r="Z165">
        <v>140</v>
      </c>
      <c r="AB165" s="10"/>
      <c r="AE165" s="10"/>
      <c r="AH165" s="10"/>
      <c r="AK165" s="10"/>
      <c r="AN165" s="10"/>
      <c r="AQ165" s="10"/>
      <c r="AT165" s="10"/>
      <c r="AW165" s="10"/>
      <c r="AZ165" s="10"/>
    </row>
    <row r="166" spans="1:52" ht="14.25" customHeight="1">
      <c r="A166" s="1"/>
      <c r="B166" s="8" t="s">
        <v>86</v>
      </c>
      <c r="C166" t="s">
        <v>36</v>
      </c>
      <c r="D166" s="10" t="s">
        <v>58</v>
      </c>
      <c r="E166">
        <v>7118</v>
      </c>
      <c r="G166" s="10"/>
      <c r="H166" s="57">
        <v>7118</v>
      </c>
      <c r="J166" s="10"/>
      <c r="K166" s="57">
        <v>-3383</v>
      </c>
      <c r="L166" s="57">
        <v>-3383</v>
      </c>
      <c r="M166" s="57">
        <v>-3383</v>
      </c>
      <c r="N166" s="8" t="s">
        <v>38</v>
      </c>
      <c r="O166" s="10" t="s">
        <v>38</v>
      </c>
      <c r="P166" s="69">
        <f t="shared" si="20"/>
        <v>0</v>
      </c>
      <c r="Q166" s="10">
        <f t="shared" si="21"/>
        <v>0</v>
      </c>
      <c r="R166" s="69" t="str">
        <f t="shared" si="22"/>
        <v>NA</v>
      </c>
      <c r="S166" s="69" t="str">
        <f t="shared" si="23"/>
        <v>NA</v>
      </c>
      <c r="T166" s="10" t="str">
        <f t="shared" si="24"/>
        <v>NA</v>
      </c>
      <c r="U166" s="10">
        <f t="shared" si="25"/>
        <v>0</v>
      </c>
      <c r="V166" s="10">
        <f t="shared" si="26"/>
        <v>1</v>
      </c>
      <c r="W166">
        <v>400</v>
      </c>
      <c r="Y166" s="10"/>
      <c r="Z166">
        <v>140</v>
      </c>
      <c r="AB166" s="10"/>
      <c r="AE166" s="10"/>
      <c r="AH166" s="10"/>
      <c r="AK166" s="10"/>
      <c r="AN166" s="10"/>
      <c r="AQ166" s="10"/>
      <c r="AT166" s="10"/>
      <c r="AW166" s="10"/>
      <c r="AZ166" s="10"/>
    </row>
    <row r="167" spans="1:52" ht="14.25" customHeight="1">
      <c r="A167" s="1"/>
      <c r="B167" s="8" t="s">
        <v>86</v>
      </c>
      <c r="C167" t="s">
        <v>36</v>
      </c>
      <c r="D167" s="10" t="s">
        <v>59</v>
      </c>
      <c r="E167">
        <v>7713</v>
      </c>
      <c r="G167" s="10"/>
      <c r="H167" s="57">
        <v>7707</v>
      </c>
      <c r="J167" s="10"/>
      <c r="K167" s="57">
        <v>-4375</v>
      </c>
      <c r="L167" s="57">
        <v>-4375</v>
      </c>
      <c r="M167" s="57">
        <v>-4371</v>
      </c>
      <c r="N167" s="8" t="s">
        <v>38</v>
      </c>
      <c r="O167" s="10" t="s">
        <v>38</v>
      </c>
      <c r="P167" s="69">
        <f t="shared" si="20"/>
        <v>0</v>
      </c>
      <c r="Q167" s="10">
        <f t="shared" si="21"/>
        <v>6</v>
      </c>
      <c r="R167" s="69" t="str">
        <f t="shared" si="22"/>
        <v>NA</v>
      </c>
      <c r="S167" s="69" t="str">
        <f t="shared" si="23"/>
        <v>NA</v>
      </c>
      <c r="T167" s="10" t="str">
        <f t="shared" si="24"/>
        <v>NA</v>
      </c>
      <c r="U167" s="10">
        <f t="shared" si="25"/>
        <v>0</v>
      </c>
      <c r="V167" s="10">
        <f t="shared" si="26"/>
        <v>1</v>
      </c>
      <c r="W167">
        <v>425</v>
      </c>
      <c r="Y167" s="10" t="s">
        <v>73</v>
      </c>
      <c r="Z167">
        <v>140</v>
      </c>
      <c r="AB167" s="10" t="s">
        <v>73</v>
      </c>
      <c r="AE167" s="10"/>
      <c r="AH167" s="10"/>
      <c r="AK167" s="10"/>
      <c r="AN167" s="10"/>
      <c r="AQ167" s="10"/>
      <c r="AT167" s="10"/>
      <c r="AW167" s="10"/>
      <c r="AZ167" s="10"/>
    </row>
    <row r="168" spans="1:52" ht="14.25" customHeight="1">
      <c r="A168" s="1"/>
      <c r="B168" s="8" t="s">
        <v>86</v>
      </c>
      <c r="C168" t="s">
        <v>36</v>
      </c>
      <c r="D168" s="10" t="s">
        <v>61</v>
      </c>
      <c r="E168">
        <v>7713</v>
      </c>
      <c r="G168" s="10"/>
      <c r="H168" s="57">
        <v>7707</v>
      </c>
      <c r="J168" s="10"/>
      <c r="K168" s="57">
        <v>-4375</v>
      </c>
      <c r="L168" s="57">
        <v>-4375</v>
      </c>
      <c r="M168" s="57">
        <v>-4371</v>
      </c>
      <c r="N168" s="8" t="s">
        <v>38</v>
      </c>
      <c r="O168" s="10" t="s">
        <v>38</v>
      </c>
      <c r="P168" s="69">
        <f t="shared" si="20"/>
        <v>0</v>
      </c>
      <c r="Q168" s="10">
        <f t="shared" si="21"/>
        <v>6</v>
      </c>
      <c r="R168" s="69" t="str">
        <f t="shared" si="22"/>
        <v>NA</v>
      </c>
      <c r="S168" s="69" t="str">
        <f t="shared" si="23"/>
        <v>NA</v>
      </c>
      <c r="T168" s="10" t="str">
        <f t="shared" si="24"/>
        <v>NA</v>
      </c>
      <c r="U168" s="10">
        <f t="shared" si="25"/>
        <v>0</v>
      </c>
      <c r="V168" s="10">
        <f t="shared" si="26"/>
        <v>1</v>
      </c>
      <c r="W168">
        <v>425</v>
      </c>
      <c r="Y168" s="10" t="s">
        <v>73</v>
      </c>
      <c r="Z168">
        <v>140</v>
      </c>
      <c r="AB168" s="10" t="s">
        <v>73</v>
      </c>
      <c r="AE168" s="10"/>
      <c r="AH168" s="10"/>
      <c r="AK168" s="10"/>
      <c r="AN168" s="10"/>
      <c r="AQ168" s="10"/>
      <c r="AT168" s="10"/>
      <c r="AW168" s="10"/>
      <c r="AZ168" s="10"/>
    </row>
    <row r="169" spans="1:52" ht="14.25" customHeight="1">
      <c r="A169" s="1"/>
      <c r="B169" s="8" t="s">
        <v>86</v>
      </c>
      <c r="C169" t="s">
        <v>36</v>
      </c>
      <c r="D169" s="10" t="s">
        <v>63</v>
      </c>
      <c r="E169">
        <v>7713</v>
      </c>
      <c r="G169" s="10"/>
      <c r="H169" s="57">
        <v>7707</v>
      </c>
      <c r="J169" s="10"/>
      <c r="K169" s="57">
        <v>-4375</v>
      </c>
      <c r="L169" s="57">
        <v>-4375</v>
      </c>
      <c r="M169" s="57">
        <v>-4371</v>
      </c>
      <c r="N169" s="8" t="s">
        <v>38</v>
      </c>
      <c r="O169" s="10" t="s">
        <v>38</v>
      </c>
      <c r="P169" s="69">
        <f t="shared" si="20"/>
        <v>0</v>
      </c>
      <c r="Q169" s="10">
        <f t="shared" si="21"/>
        <v>6</v>
      </c>
      <c r="R169" s="69" t="str">
        <f t="shared" si="22"/>
        <v>NA</v>
      </c>
      <c r="S169" s="69" t="str">
        <f t="shared" si="23"/>
        <v>NA</v>
      </c>
      <c r="T169" s="10" t="str">
        <f t="shared" si="24"/>
        <v>NA</v>
      </c>
      <c r="U169" s="10">
        <f t="shared" si="25"/>
        <v>0</v>
      </c>
      <c r="V169" s="10">
        <f t="shared" si="26"/>
        <v>1</v>
      </c>
      <c r="W169">
        <v>425</v>
      </c>
      <c r="Y169" s="10" t="s">
        <v>73</v>
      </c>
      <c r="Z169">
        <v>140</v>
      </c>
      <c r="AB169" s="10" t="s">
        <v>73</v>
      </c>
      <c r="AE169" s="10"/>
      <c r="AH169" s="10"/>
      <c r="AK169" s="10"/>
      <c r="AN169" s="10"/>
      <c r="AQ169" s="10"/>
      <c r="AT169" s="10"/>
      <c r="AW169" s="10"/>
      <c r="AZ169" s="10"/>
    </row>
    <row r="170" spans="1:52" ht="14.25" customHeight="1">
      <c r="A170" s="1"/>
      <c r="B170" s="8" t="s">
        <v>86</v>
      </c>
      <c r="C170" t="s">
        <v>36</v>
      </c>
      <c r="D170" s="10" t="s">
        <v>64</v>
      </c>
      <c r="F170">
        <v>6768</v>
      </c>
      <c r="G170" s="10">
        <v>637</v>
      </c>
      <c r="I170" s="57">
        <v>6767</v>
      </c>
      <c r="J170" s="72">
        <v>637</v>
      </c>
      <c r="K170" s="57">
        <v>-2640</v>
      </c>
      <c r="L170" s="57">
        <v>-2640</v>
      </c>
      <c r="M170" s="57">
        <v>0</v>
      </c>
      <c r="N170" s="8" t="s">
        <v>38</v>
      </c>
      <c r="O170" s="10" t="s">
        <v>38</v>
      </c>
      <c r="P170" s="69">
        <f t="shared" si="20"/>
        <v>0</v>
      </c>
      <c r="Q170" s="10" t="str">
        <f t="shared" si="21"/>
        <v>NA</v>
      </c>
      <c r="R170" s="69">
        <f t="shared" si="22"/>
        <v>1</v>
      </c>
      <c r="S170" s="69">
        <f t="shared" si="23"/>
        <v>0</v>
      </c>
      <c r="T170" s="10">
        <f t="shared" si="24"/>
        <v>1</v>
      </c>
      <c r="U170" s="10">
        <f t="shared" si="25"/>
        <v>2640</v>
      </c>
      <c r="V170" s="10">
        <f t="shared" si="26"/>
        <v>1</v>
      </c>
      <c r="W170">
        <v>402</v>
      </c>
      <c r="Y170" s="10"/>
      <c r="Z170">
        <v>140</v>
      </c>
      <c r="AB170" s="10"/>
      <c r="AE170" s="10"/>
      <c r="AH170" s="10"/>
      <c r="AK170" s="10"/>
      <c r="AN170" s="10"/>
      <c r="AQ170" s="10"/>
      <c r="AT170" s="10"/>
      <c r="AW170" s="10"/>
      <c r="AZ170" s="10"/>
    </row>
    <row r="171" spans="1:52" ht="14.25" customHeight="1">
      <c r="A171" s="1"/>
      <c r="B171" s="8" t="s">
        <v>86</v>
      </c>
      <c r="C171" t="s">
        <v>36</v>
      </c>
      <c r="D171" s="10" t="s">
        <v>66</v>
      </c>
      <c r="F171">
        <v>6768</v>
      </c>
      <c r="G171" s="10">
        <v>637</v>
      </c>
      <c r="I171" s="57">
        <v>6767</v>
      </c>
      <c r="J171" s="72">
        <v>637</v>
      </c>
      <c r="K171" s="57">
        <v>-2640</v>
      </c>
      <c r="L171" s="57">
        <v>-2640</v>
      </c>
      <c r="M171" s="57">
        <v>0</v>
      </c>
      <c r="N171" s="8" t="s">
        <v>38</v>
      </c>
      <c r="O171" s="10" t="s">
        <v>38</v>
      </c>
      <c r="P171" s="69">
        <f t="shared" si="20"/>
        <v>0</v>
      </c>
      <c r="Q171" s="10" t="str">
        <f t="shared" si="21"/>
        <v>NA</v>
      </c>
      <c r="R171" s="69">
        <f t="shared" si="22"/>
        <v>1</v>
      </c>
      <c r="S171" s="69">
        <f t="shared" si="23"/>
        <v>0</v>
      </c>
      <c r="T171" s="10">
        <f t="shared" si="24"/>
        <v>1</v>
      </c>
      <c r="U171" s="10">
        <f t="shared" si="25"/>
        <v>2640</v>
      </c>
      <c r="V171" s="10">
        <f t="shared" si="26"/>
        <v>1</v>
      </c>
      <c r="W171">
        <v>402</v>
      </c>
      <c r="Y171" s="10"/>
      <c r="Z171">
        <v>140</v>
      </c>
      <c r="AB171" s="10"/>
      <c r="AE171" s="10"/>
      <c r="AH171" s="10"/>
      <c r="AK171" s="10"/>
      <c r="AN171" s="10"/>
      <c r="AQ171" s="10"/>
      <c r="AT171" s="10"/>
      <c r="AW171" s="10"/>
      <c r="AZ171" s="10"/>
    </row>
    <row r="172" spans="1:52" ht="14.25" customHeight="1">
      <c r="A172" s="1"/>
      <c r="B172" s="8" t="s">
        <v>86</v>
      </c>
      <c r="C172" t="s">
        <v>36</v>
      </c>
      <c r="D172" s="10" t="s">
        <v>67</v>
      </c>
      <c r="F172">
        <v>6768</v>
      </c>
      <c r="G172" s="10">
        <v>637</v>
      </c>
      <c r="I172" s="57">
        <v>6767</v>
      </c>
      <c r="J172" s="72">
        <v>637</v>
      </c>
      <c r="K172" s="57">
        <v>-2640</v>
      </c>
      <c r="L172" s="57">
        <v>-2640</v>
      </c>
      <c r="M172" s="57">
        <v>0</v>
      </c>
      <c r="N172" s="8" t="s">
        <v>38</v>
      </c>
      <c r="O172" s="10" t="s">
        <v>38</v>
      </c>
      <c r="P172" s="69">
        <f t="shared" si="20"/>
        <v>0</v>
      </c>
      <c r="Q172" s="10" t="str">
        <f t="shared" si="21"/>
        <v>NA</v>
      </c>
      <c r="R172" s="69">
        <f t="shared" si="22"/>
        <v>1</v>
      </c>
      <c r="S172" s="69">
        <f t="shared" si="23"/>
        <v>0</v>
      </c>
      <c r="T172" s="10">
        <f t="shared" si="24"/>
        <v>1</v>
      </c>
      <c r="U172" s="10">
        <f t="shared" si="25"/>
        <v>2640</v>
      </c>
      <c r="V172" s="10">
        <f t="shared" si="26"/>
        <v>1</v>
      </c>
      <c r="W172">
        <v>402</v>
      </c>
      <c r="Y172" s="10"/>
      <c r="Z172">
        <v>140</v>
      </c>
      <c r="AB172" s="10"/>
      <c r="AE172" s="10"/>
      <c r="AH172" s="10"/>
      <c r="AK172" s="10"/>
      <c r="AN172" s="10"/>
      <c r="AQ172" s="10"/>
      <c r="AT172" s="10"/>
      <c r="AW172" s="10"/>
      <c r="AZ172" s="10"/>
    </row>
    <row r="173" spans="1:52" ht="14.25" customHeight="1">
      <c r="A173" s="1"/>
      <c r="B173" s="8" t="s">
        <v>86</v>
      </c>
      <c r="C173" t="s">
        <v>36</v>
      </c>
      <c r="D173" s="10" t="s">
        <v>68</v>
      </c>
      <c r="F173">
        <v>6847</v>
      </c>
      <c r="G173" s="10">
        <v>660</v>
      </c>
      <c r="I173" s="57">
        <v>6847</v>
      </c>
      <c r="J173" s="72">
        <v>660</v>
      </c>
      <c r="K173" s="57">
        <v>-2085</v>
      </c>
      <c r="L173" s="57">
        <v>-2085</v>
      </c>
      <c r="M173" s="57">
        <v>0</v>
      </c>
      <c r="N173" s="8" t="s">
        <v>38</v>
      </c>
      <c r="O173" s="10" t="s">
        <v>38</v>
      </c>
      <c r="P173" s="69">
        <f t="shared" si="20"/>
        <v>0</v>
      </c>
      <c r="Q173" s="10" t="str">
        <f t="shared" si="21"/>
        <v>NA</v>
      </c>
      <c r="R173" s="69">
        <f t="shared" si="22"/>
        <v>0</v>
      </c>
      <c r="S173" s="69">
        <f t="shared" si="23"/>
        <v>0</v>
      </c>
      <c r="T173" s="10">
        <f t="shared" si="24"/>
        <v>0</v>
      </c>
      <c r="U173" s="10">
        <f t="shared" si="25"/>
        <v>2085</v>
      </c>
      <c r="V173" s="10">
        <f t="shared" si="26"/>
        <v>1</v>
      </c>
      <c r="W173">
        <v>407</v>
      </c>
      <c r="Y173" s="10"/>
      <c r="Z173">
        <v>139</v>
      </c>
      <c r="AB173" s="10"/>
      <c r="AE173" s="10"/>
      <c r="AH173" s="10"/>
      <c r="AK173" s="10"/>
      <c r="AN173" s="10"/>
      <c r="AQ173" s="10"/>
      <c r="AT173" s="10"/>
      <c r="AW173" s="10"/>
      <c r="AZ173" s="10"/>
    </row>
    <row r="174" spans="1:52" ht="14.25" customHeight="1">
      <c r="A174" s="1"/>
      <c r="B174" s="8" t="s">
        <v>86</v>
      </c>
      <c r="C174" t="s">
        <v>36</v>
      </c>
      <c r="D174" s="10" t="s">
        <v>69</v>
      </c>
      <c r="F174">
        <v>6847</v>
      </c>
      <c r="G174" s="10">
        <v>660</v>
      </c>
      <c r="I174" s="57">
        <v>6847</v>
      </c>
      <c r="J174" s="72">
        <v>660</v>
      </c>
      <c r="K174" s="57">
        <v>-2085</v>
      </c>
      <c r="L174" s="57">
        <v>-2085</v>
      </c>
      <c r="M174" s="57">
        <v>0</v>
      </c>
      <c r="N174" s="8" t="s">
        <v>38</v>
      </c>
      <c r="O174" s="10" t="s">
        <v>38</v>
      </c>
      <c r="P174" s="69">
        <f t="shared" si="20"/>
        <v>0</v>
      </c>
      <c r="Q174" s="10" t="str">
        <f t="shared" si="21"/>
        <v>NA</v>
      </c>
      <c r="R174" s="69">
        <f t="shared" si="22"/>
        <v>0</v>
      </c>
      <c r="S174" s="69">
        <f t="shared" si="23"/>
        <v>0</v>
      </c>
      <c r="T174" s="10">
        <f t="shared" si="24"/>
        <v>0</v>
      </c>
      <c r="U174" s="10">
        <f t="shared" si="25"/>
        <v>2085</v>
      </c>
      <c r="V174" s="10">
        <f t="shared" si="26"/>
        <v>1</v>
      </c>
      <c r="W174">
        <v>407</v>
      </c>
      <c r="Y174" s="10"/>
      <c r="Z174">
        <v>139</v>
      </c>
      <c r="AB174" s="10"/>
      <c r="AE174" s="10"/>
      <c r="AH174" s="10"/>
      <c r="AK174" s="10"/>
      <c r="AN174" s="10"/>
      <c r="AQ174" s="10"/>
      <c r="AT174" s="10"/>
      <c r="AW174" s="10"/>
      <c r="AZ174" s="10"/>
    </row>
    <row r="175" spans="1:52" ht="14.25" customHeight="1">
      <c r="A175" s="1"/>
      <c r="B175" s="8" t="s">
        <v>86</v>
      </c>
      <c r="C175" t="s">
        <v>36</v>
      </c>
      <c r="D175" s="10" t="s">
        <v>70</v>
      </c>
      <c r="F175">
        <v>6267</v>
      </c>
      <c r="G175" s="10">
        <v>685</v>
      </c>
      <c r="I175" s="57">
        <v>6266</v>
      </c>
      <c r="J175" s="72">
        <v>685</v>
      </c>
      <c r="K175" s="57">
        <v>-1463</v>
      </c>
      <c r="L175" s="57">
        <v>-1463</v>
      </c>
      <c r="M175" s="57">
        <v>0</v>
      </c>
      <c r="N175" s="8" t="s">
        <v>38</v>
      </c>
      <c r="O175" s="10" t="s">
        <v>38</v>
      </c>
      <c r="P175" s="69">
        <f t="shared" si="20"/>
        <v>0</v>
      </c>
      <c r="Q175" s="10" t="str">
        <f t="shared" si="21"/>
        <v>NA</v>
      </c>
      <c r="R175" s="69">
        <f t="shared" si="22"/>
        <v>1</v>
      </c>
      <c r="S175" s="69">
        <f t="shared" si="23"/>
        <v>0</v>
      </c>
      <c r="T175" s="10">
        <f t="shared" si="24"/>
        <v>1</v>
      </c>
      <c r="U175" s="10">
        <f t="shared" si="25"/>
        <v>1463</v>
      </c>
      <c r="V175" s="10">
        <f t="shared" si="26"/>
        <v>1</v>
      </c>
      <c r="W175">
        <v>394</v>
      </c>
      <c r="Y175" s="10"/>
      <c r="Z175">
        <v>159</v>
      </c>
      <c r="AB175" s="10"/>
      <c r="AE175" s="10"/>
      <c r="AH175" s="10"/>
      <c r="AK175" s="10"/>
      <c r="AN175" s="10"/>
      <c r="AQ175" s="10"/>
      <c r="AT175" s="10"/>
      <c r="AW175" s="10"/>
      <c r="AZ175" s="10"/>
    </row>
    <row r="176" spans="1:52" ht="14.25" customHeight="1">
      <c r="A176" s="1"/>
      <c r="B176" s="8" t="s">
        <v>88</v>
      </c>
      <c r="C176" t="s">
        <v>36</v>
      </c>
      <c r="D176" s="10" t="s">
        <v>37</v>
      </c>
      <c r="E176">
        <v>7586</v>
      </c>
      <c r="G176" s="10"/>
      <c r="H176" s="57">
        <v>7563</v>
      </c>
      <c r="J176" s="10"/>
      <c r="K176" s="57">
        <v>-4254</v>
      </c>
      <c r="L176" s="57">
        <v>-4254</v>
      </c>
      <c r="M176" s="57">
        <v>-4240</v>
      </c>
      <c r="N176" s="8" t="s">
        <v>38</v>
      </c>
      <c r="O176" s="10" t="s">
        <v>38</v>
      </c>
      <c r="P176" s="69">
        <f t="shared" si="20"/>
        <v>0</v>
      </c>
      <c r="Q176" s="10">
        <f t="shared" si="21"/>
        <v>23</v>
      </c>
      <c r="R176" s="69" t="str">
        <f t="shared" si="22"/>
        <v>NA</v>
      </c>
      <c r="S176" s="69" t="str">
        <f t="shared" si="23"/>
        <v>NA</v>
      </c>
      <c r="T176" s="10" t="str">
        <f t="shared" si="24"/>
        <v>NA</v>
      </c>
      <c r="U176" s="10">
        <f t="shared" si="25"/>
        <v>0</v>
      </c>
      <c r="V176" s="10">
        <f t="shared" si="26"/>
        <v>1</v>
      </c>
      <c r="W176">
        <v>415</v>
      </c>
      <c r="Y176" s="10" t="s">
        <v>73</v>
      </c>
      <c r="Z176">
        <v>160</v>
      </c>
      <c r="AB176" s="10" t="s">
        <v>73</v>
      </c>
      <c r="AE176" s="10"/>
      <c r="AH176" s="10"/>
      <c r="AK176" s="10"/>
      <c r="AN176" s="10"/>
      <c r="AQ176" s="10"/>
      <c r="AT176" s="10"/>
      <c r="AW176" s="10"/>
      <c r="AZ176" s="10"/>
    </row>
    <row r="177" spans="1:52" ht="14.25" customHeight="1">
      <c r="A177" s="1"/>
      <c r="B177" s="8" t="s">
        <v>88</v>
      </c>
      <c r="C177" t="s">
        <v>36</v>
      </c>
      <c r="D177" s="10" t="s">
        <v>41</v>
      </c>
      <c r="E177">
        <v>7586</v>
      </c>
      <c r="G177" s="10"/>
      <c r="H177" s="57">
        <v>7563</v>
      </c>
      <c r="J177" s="10"/>
      <c r="K177" s="57">
        <v>-4254</v>
      </c>
      <c r="L177" s="57">
        <v>-4254</v>
      </c>
      <c r="M177" s="57">
        <v>-4240</v>
      </c>
      <c r="N177" s="8" t="s">
        <v>38</v>
      </c>
      <c r="O177" s="10" t="s">
        <v>38</v>
      </c>
      <c r="P177" s="69">
        <f t="shared" si="20"/>
        <v>0</v>
      </c>
      <c r="Q177" s="10">
        <f t="shared" si="21"/>
        <v>23</v>
      </c>
      <c r="R177" s="69" t="str">
        <f t="shared" si="22"/>
        <v>NA</v>
      </c>
      <c r="S177" s="69" t="str">
        <f t="shared" si="23"/>
        <v>NA</v>
      </c>
      <c r="T177" s="10" t="str">
        <f t="shared" si="24"/>
        <v>NA</v>
      </c>
      <c r="U177" s="10">
        <f t="shared" si="25"/>
        <v>0</v>
      </c>
      <c r="V177" s="10">
        <f t="shared" si="26"/>
        <v>1</v>
      </c>
      <c r="W177">
        <v>415</v>
      </c>
      <c r="Y177" s="10" t="s">
        <v>73</v>
      </c>
      <c r="Z177">
        <v>160</v>
      </c>
      <c r="AB177" s="10" t="s">
        <v>73</v>
      </c>
      <c r="AE177" s="10"/>
      <c r="AH177" s="10"/>
      <c r="AK177" s="10"/>
      <c r="AN177" s="10"/>
      <c r="AQ177" s="10"/>
      <c r="AT177" s="10"/>
      <c r="AW177" s="10"/>
      <c r="AZ177" s="10"/>
    </row>
    <row r="178" spans="1:52" ht="14.25" customHeight="1">
      <c r="A178" s="1"/>
      <c r="B178" s="8" t="s">
        <v>88</v>
      </c>
      <c r="C178" t="s">
        <v>36</v>
      </c>
      <c r="D178" s="10" t="s">
        <v>42</v>
      </c>
      <c r="E178">
        <v>7586</v>
      </c>
      <c r="G178" s="10"/>
      <c r="H178" s="57">
        <v>7563</v>
      </c>
      <c r="J178" s="10"/>
      <c r="K178" s="57">
        <v>-4254</v>
      </c>
      <c r="L178" s="57">
        <v>-4254</v>
      </c>
      <c r="M178" s="57">
        <v>-4240</v>
      </c>
      <c r="N178" s="8" t="s">
        <v>38</v>
      </c>
      <c r="O178" s="10" t="s">
        <v>38</v>
      </c>
      <c r="P178" s="69">
        <f t="shared" si="20"/>
        <v>0</v>
      </c>
      <c r="Q178" s="10">
        <f t="shared" si="21"/>
        <v>23</v>
      </c>
      <c r="R178" s="69" t="str">
        <f t="shared" si="22"/>
        <v>NA</v>
      </c>
      <c r="S178" s="69" t="str">
        <f t="shared" si="23"/>
        <v>NA</v>
      </c>
      <c r="T178" s="10" t="str">
        <f t="shared" si="24"/>
        <v>NA</v>
      </c>
      <c r="U178" s="10">
        <f t="shared" si="25"/>
        <v>0</v>
      </c>
      <c r="V178" s="10">
        <f t="shared" si="26"/>
        <v>1</v>
      </c>
      <c r="W178">
        <v>415</v>
      </c>
      <c r="Y178" s="10" t="s">
        <v>73</v>
      </c>
      <c r="Z178">
        <v>160</v>
      </c>
      <c r="AB178" s="10" t="s">
        <v>73</v>
      </c>
      <c r="AE178" s="10"/>
      <c r="AH178" s="10"/>
      <c r="AK178" s="10"/>
      <c r="AN178" s="10"/>
      <c r="AQ178" s="10"/>
      <c r="AT178" s="10"/>
      <c r="AW178" s="10"/>
      <c r="AZ178" s="10"/>
    </row>
    <row r="179" spans="1:52" ht="14.25" customHeight="1">
      <c r="A179" s="1"/>
      <c r="B179" s="8" t="s">
        <v>88</v>
      </c>
      <c r="C179" t="s">
        <v>36</v>
      </c>
      <c r="D179" s="10" t="s">
        <v>43</v>
      </c>
      <c r="E179">
        <v>7466</v>
      </c>
      <c r="G179" s="10"/>
      <c r="H179" s="57">
        <v>7449</v>
      </c>
      <c r="J179" s="10"/>
      <c r="K179" s="57">
        <v>-3932</v>
      </c>
      <c r="L179" s="57">
        <v>-3932</v>
      </c>
      <c r="M179" s="57">
        <v>-3921</v>
      </c>
      <c r="N179" s="8" t="s">
        <v>38</v>
      </c>
      <c r="O179" s="10" t="s">
        <v>38</v>
      </c>
      <c r="P179" s="69">
        <f t="shared" si="20"/>
        <v>0</v>
      </c>
      <c r="Q179" s="10">
        <f t="shared" si="21"/>
        <v>17</v>
      </c>
      <c r="R179" s="69" t="str">
        <f t="shared" si="22"/>
        <v>NA</v>
      </c>
      <c r="S179" s="69" t="str">
        <f t="shared" si="23"/>
        <v>NA</v>
      </c>
      <c r="T179" s="10" t="str">
        <f t="shared" si="24"/>
        <v>NA</v>
      </c>
      <c r="U179" s="10">
        <f t="shared" si="25"/>
        <v>0</v>
      </c>
      <c r="V179" s="10">
        <f t="shared" si="26"/>
        <v>1</v>
      </c>
      <c r="W179">
        <v>415</v>
      </c>
      <c r="Y179" s="10" t="s">
        <v>73</v>
      </c>
      <c r="Z179">
        <v>160</v>
      </c>
      <c r="AB179" s="10" t="s">
        <v>73</v>
      </c>
      <c r="AE179" s="10"/>
      <c r="AH179" s="10"/>
      <c r="AK179" s="10"/>
      <c r="AN179" s="10"/>
      <c r="AQ179" s="10"/>
      <c r="AT179" s="10"/>
      <c r="AW179" s="10"/>
      <c r="AZ179" s="10"/>
    </row>
    <row r="180" spans="1:52" ht="14.25" customHeight="1">
      <c r="A180" s="1"/>
      <c r="B180" s="8" t="s">
        <v>88</v>
      </c>
      <c r="C180" t="s">
        <v>36</v>
      </c>
      <c r="D180" s="10" t="s">
        <v>45</v>
      </c>
      <c r="E180">
        <v>7466</v>
      </c>
      <c r="G180" s="10"/>
      <c r="H180" s="57">
        <v>7449</v>
      </c>
      <c r="J180" s="10"/>
      <c r="K180" s="57">
        <v>-3932</v>
      </c>
      <c r="L180" s="57">
        <v>-3932</v>
      </c>
      <c r="M180" s="57">
        <v>-3921</v>
      </c>
      <c r="N180" s="8" t="s">
        <v>38</v>
      </c>
      <c r="O180" s="10" t="s">
        <v>38</v>
      </c>
      <c r="P180" s="69">
        <f t="shared" si="20"/>
        <v>0</v>
      </c>
      <c r="Q180" s="10">
        <f t="shared" si="21"/>
        <v>17</v>
      </c>
      <c r="R180" s="69" t="str">
        <f t="shared" si="22"/>
        <v>NA</v>
      </c>
      <c r="S180" s="69" t="str">
        <f t="shared" si="23"/>
        <v>NA</v>
      </c>
      <c r="T180" s="10" t="str">
        <f t="shared" si="24"/>
        <v>NA</v>
      </c>
      <c r="U180" s="10">
        <f t="shared" si="25"/>
        <v>0</v>
      </c>
      <c r="V180" s="10">
        <f t="shared" si="26"/>
        <v>1</v>
      </c>
      <c r="W180">
        <v>415</v>
      </c>
      <c r="Y180" s="10" t="s">
        <v>73</v>
      </c>
      <c r="Z180">
        <v>160</v>
      </c>
      <c r="AB180" s="10" t="s">
        <v>73</v>
      </c>
      <c r="AE180" s="10"/>
      <c r="AH180" s="10"/>
      <c r="AK180" s="10"/>
      <c r="AN180" s="10"/>
      <c r="AQ180" s="10"/>
      <c r="AT180" s="10"/>
      <c r="AW180" s="10"/>
      <c r="AZ180" s="10"/>
    </row>
    <row r="181" spans="1:52" ht="14.25" customHeight="1">
      <c r="A181" s="1"/>
      <c r="B181" s="8" t="s">
        <v>88</v>
      </c>
      <c r="C181" t="s">
        <v>36</v>
      </c>
      <c r="D181" s="10" t="s">
        <v>46</v>
      </c>
      <c r="E181">
        <v>7466</v>
      </c>
      <c r="G181" s="10"/>
      <c r="H181" s="57">
        <v>7449</v>
      </c>
      <c r="J181" s="10"/>
      <c r="K181" s="57">
        <v>-3932</v>
      </c>
      <c r="L181" s="57">
        <v>-3932</v>
      </c>
      <c r="M181" s="57">
        <v>-3921</v>
      </c>
      <c r="N181" s="8" t="s">
        <v>38</v>
      </c>
      <c r="O181" s="10" t="s">
        <v>38</v>
      </c>
      <c r="P181" s="69">
        <f t="shared" si="20"/>
        <v>0</v>
      </c>
      <c r="Q181" s="10">
        <f t="shared" si="21"/>
        <v>17</v>
      </c>
      <c r="R181" s="69" t="str">
        <f t="shared" si="22"/>
        <v>NA</v>
      </c>
      <c r="S181" s="69" t="str">
        <f t="shared" si="23"/>
        <v>NA</v>
      </c>
      <c r="T181" s="10" t="str">
        <f t="shared" si="24"/>
        <v>NA</v>
      </c>
      <c r="U181" s="10">
        <f t="shared" si="25"/>
        <v>0</v>
      </c>
      <c r="V181" s="10">
        <f t="shared" si="26"/>
        <v>1</v>
      </c>
      <c r="W181">
        <v>415</v>
      </c>
      <c r="Y181" s="10" t="s">
        <v>73</v>
      </c>
      <c r="Z181">
        <v>160</v>
      </c>
      <c r="AB181" s="10" t="s">
        <v>73</v>
      </c>
      <c r="AE181" s="10"/>
      <c r="AH181" s="10"/>
      <c r="AK181" s="10"/>
      <c r="AN181" s="10"/>
      <c r="AQ181" s="10"/>
      <c r="AT181" s="10"/>
      <c r="AW181" s="10"/>
      <c r="AZ181" s="10"/>
    </row>
    <row r="182" spans="1:52" ht="14.25" customHeight="1">
      <c r="A182" s="1"/>
      <c r="B182" s="8" t="s">
        <v>88</v>
      </c>
      <c r="C182" t="s">
        <v>36</v>
      </c>
      <c r="D182" s="10" t="s">
        <v>47</v>
      </c>
      <c r="E182">
        <v>7266</v>
      </c>
      <c r="G182" s="10"/>
      <c r="H182" s="57">
        <v>7248</v>
      </c>
      <c r="J182" s="10"/>
      <c r="K182" s="57">
        <v>-3724</v>
      </c>
      <c r="L182" s="57">
        <v>-3724</v>
      </c>
      <c r="M182" s="57">
        <v>-3714</v>
      </c>
      <c r="N182" s="8" t="s">
        <v>38</v>
      </c>
      <c r="O182" s="10" t="s">
        <v>38</v>
      </c>
      <c r="P182" s="69">
        <f t="shared" si="20"/>
        <v>0</v>
      </c>
      <c r="Q182" s="10">
        <f t="shared" si="21"/>
        <v>18</v>
      </c>
      <c r="R182" s="69" t="str">
        <f t="shared" si="22"/>
        <v>NA</v>
      </c>
      <c r="S182" s="69" t="str">
        <f t="shared" si="23"/>
        <v>NA</v>
      </c>
      <c r="T182" s="10" t="str">
        <f t="shared" si="24"/>
        <v>NA</v>
      </c>
      <c r="U182" s="10">
        <f t="shared" si="25"/>
        <v>0</v>
      </c>
      <c r="V182" s="10">
        <f t="shared" si="26"/>
        <v>1</v>
      </c>
      <c r="W182">
        <v>415</v>
      </c>
      <c r="Y182" s="10" t="s">
        <v>73</v>
      </c>
      <c r="Z182">
        <v>160</v>
      </c>
      <c r="AB182" s="10" t="s">
        <v>73</v>
      </c>
      <c r="AE182" s="10"/>
      <c r="AH182" s="10"/>
      <c r="AK182" s="10"/>
      <c r="AN182" s="10"/>
      <c r="AQ182" s="10"/>
      <c r="AT182" s="10"/>
      <c r="AW182" s="10"/>
      <c r="AZ182" s="10"/>
    </row>
    <row r="183" spans="1:52" ht="14.25" customHeight="1">
      <c r="A183" s="1"/>
      <c r="B183" s="8" t="s">
        <v>88</v>
      </c>
      <c r="C183" t="s">
        <v>36</v>
      </c>
      <c r="D183" s="10" t="s">
        <v>48</v>
      </c>
      <c r="E183">
        <v>7108</v>
      </c>
      <c r="G183" s="10"/>
      <c r="H183" s="57">
        <v>7107</v>
      </c>
      <c r="J183" s="10"/>
      <c r="K183" s="57">
        <v>-4452</v>
      </c>
      <c r="L183" s="57">
        <v>-4452</v>
      </c>
      <c r="M183" s="57">
        <v>-4452</v>
      </c>
      <c r="N183" s="8" t="s">
        <v>38</v>
      </c>
      <c r="O183" s="10" t="s">
        <v>38</v>
      </c>
      <c r="P183" s="69">
        <f t="shared" si="20"/>
        <v>0</v>
      </c>
      <c r="Q183" s="10">
        <f t="shared" si="21"/>
        <v>1</v>
      </c>
      <c r="R183" s="69" t="str">
        <f t="shared" si="22"/>
        <v>NA</v>
      </c>
      <c r="S183" s="69" t="str">
        <f t="shared" si="23"/>
        <v>NA</v>
      </c>
      <c r="T183" s="10" t="str">
        <f t="shared" si="24"/>
        <v>NA</v>
      </c>
      <c r="U183" s="10">
        <f t="shared" si="25"/>
        <v>0</v>
      </c>
      <c r="V183" s="10">
        <f t="shared" si="26"/>
        <v>1</v>
      </c>
      <c r="W183">
        <v>399</v>
      </c>
      <c r="Y183" s="10"/>
      <c r="Z183">
        <v>140</v>
      </c>
      <c r="AB183" s="10"/>
      <c r="AE183" s="10"/>
      <c r="AH183" s="10"/>
      <c r="AK183" s="10"/>
      <c r="AN183" s="10"/>
      <c r="AQ183" s="10"/>
      <c r="AT183" s="10"/>
      <c r="AW183" s="10"/>
      <c r="AZ183" s="10"/>
    </row>
    <row r="184" spans="1:52" ht="14.25" customHeight="1">
      <c r="A184" s="1"/>
      <c r="B184" s="8" t="s">
        <v>88</v>
      </c>
      <c r="C184" t="s">
        <v>36</v>
      </c>
      <c r="D184" s="10" t="s">
        <v>49</v>
      </c>
      <c r="E184">
        <v>7108</v>
      </c>
      <c r="G184" s="10"/>
      <c r="H184" s="57">
        <v>7107</v>
      </c>
      <c r="J184" s="10"/>
      <c r="K184" s="57">
        <v>-4452</v>
      </c>
      <c r="L184" s="57">
        <v>-4452</v>
      </c>
      <c r="M184" s="57">
        <v>-4452</v>
      </c>
      <c r="N184" s="8" t="s">
        <v>38</v>
      </c>
      <c r="O184" s="10" t="s">
        <v>38</v>
      </c>
      <c r="P184" s="69">
        <f t="shared" si="20"/>
        <v>0</v>
      </c>
      <c r="Q184" s="10">
        <f t="shared" si="21"/>
        <v>1</v>
      </c>
      <c r="R184" s="69" t="str">
        <f t="shared" si="22"/>
        <v>NA</v>
      </c>
      <c r="S184" s="69" t="str">
        <f t="shared" si="23"/>
        <v>NA</v>
      </c>
      <c r="T184" s="10" t="str">
        <f t="shared" si="24"/>
        <v>NA</v>
      </c>
      <c r="U184" s="10">
        <f t="shared" si="25"/>
        <v>0</v>
      </c>
      <c r="V184" s="10">
        <f t="shared" si="26"/>
        <v>1</v>
      </c>
      <c r="W184">
        <v>399</v>
      </c>
      <c r="Y184" s="10"/>
      <c r="Z184">
        <v>140</v>
      </c>
      <c r="AB184" s="10"/>
      <c r="AE184" s="10"/>
      <c r="AH184" s="10"/>
      <c r="AK184" s="10"/>
      <c r="AN184" s="10"/>
      <c r="AQ184" s="10"/>
      <c r="AT184" s="10"/>
      <c r="AW184" s="10"/>
      <c r="AZ184" s="10"/>
    </row>
    <row r="185" spans="1:52" ht="14.25" customHeight="1">
      <c r="A185" s="1"/>
      <c r="B185" s="8" t="s">
        <v>88</v>
      </c>
      <c r="C185" t="s">
        <v>36</v>
      </c>
      <c r="D185" s="10" t="s">
        <v>51</v>
      </c>
      <c r="E185">
        <v>6028</v>
      </c>
      <c r="G185" s="10"/>
      <c r="H185" s="57">
        <v>6027</v>
      </c>
      <c r="J185" s="10"/>
      <c r="K185" s="57">
        <v>-1279</v>
      </c>
      <c r="L185" s="57">
        <v>-1279</v>
      </c>
      <c r="M185" s="57">
        <v>-1278</v>
      </c>
      <c r="N185" s="8" t="s">
        <v>38</v>
      </c>
      <c r="O185" s="10" t="s">
        <v>38</v>
      </c>
      <c r="P185" s="69">
        <f t="shared" si="20"/>
        <v>0</v>
      </c>
      <c r="Q185" s="10">
        <f t="shared" si="21"/>
        <v>1</v>
      </c>
      <c r="R185" s="69" t="str">
        <f t="shared" si="22"/>
        <v>NA</v>
      </c>
      <c r="S185" s="69" t="str">
        <f t="shared" si="23"/>
        <v>NA</v>
      </c>
      <c r="T185" s="10" t="str">
        <f t="shared" si="24"/>
        <v>NA</v>
      </c>
      <c r="U185" s="10">
        <f t="shared" si="25"/>
        <v>0</v>
      </c>
      <c r="V185" s="10">
        <f t="shared" si="26"/>
        <v>1</v>
      </c>
      <c r="W185">
        <v>344</v>
      </c>
      <c r="Y185" s="10"/>
      <c r="Z185">
        <v>140</v>
      </c>
      <c r="AB185" s="10"/>
      <c r="AE185" s="10"/>
      <c r="AH185" s="10"/>
      <c r="AK185" s="10"/>
      <c r="AN185" s="10"/>
      <c r="AQ185" s="10"/>
      <c r="AT185" s="10"/>
      <c r="AW185" s="10"/>
      <c r="AZ185" s="10"/>
    </row>
    <row r="186" spans="1:52" ht="14.25" customHeight="1">
      <c r="A186" s="1"/>
      <c r="B186" s="8" t="s">
        <v>88</v>
      </c>
      <c r="C186" t="s">
        <v>36</v>
      </c>
      <c r="D186" s="10" t="s">
        <v>53</v>
      </c>
      <c r="E186">
        <v>6028</v>
      </c>
      <c r="G186" s="10"/>
      <c r="H186" s="57">
        <v>6027</v>
      </c>
      <c r="J186" s="10"/>
      <c r="K186" s="57">
        <v>-1279</v>
      </c>
      <c r="L186" s="57">
        <v>-1279</v>
      </c>
      <c r="M186" s="57">
        <v>-1278</v>
      </c>
      <c r="N186" s="8" t="s">
        <v>38</v>
      </c>
      <c r="O186" s="10" t="s">
        <v>38</v>
      </c>
      <c r="P186" s="69">
        <f t="shared" si="20"/>
        <v>0</v>
      </c>
      <c r="Q186" s="10">
        <f t="shared" si="21"/>
        <v>1</v>
      </c>
      <c r="R186" s="69" t="str">
        <f t="shared" si="22"/>
        <v>NA</v>
      </c>
      <c r="S186" s="69" t="str">
        <f t="shared" si="23"/>
        <v>NA</v>
      </c>
      <c r="T186" s="10" t="str">
        <f t="shared" si="24"/>
        <v>NA</v>
      </c>
      <c r="U186" s="10">
        <f t="shared" si="25"/>
        <v>0</v>
      </c>
      <c r="V186" s="10">
        <f t="shared" si="26"/>
        <v>1</v>
      </c>
      <c r="W186">
        <v>344</v>
      </c>
      <c r="Y186" s="10"/>
      <c r="Z186">
        <v>140</v>
      </c>
      <c r="AB186" s="10"/>
      <c r="AE186" s="10"/>
      <c r="AH186" s="10"/>
      <c r="AK186" s="10"/>
      <c r="AN186" s="10"/>
      <c r="AQ186" s="10"/>
      <c r="AT186" s="10"/>
      <c r="AW186" s="10"/>
      <c r="AZ186" s="10"/>
    </row>
    <row r="187" spans="1:52" ht="14.25" customHeight="1">
      <c r="A187" s="1"/>
      <c r="B187" s="8" t="s">
        <v>88</v>
      </c>
      <c r="C187" t="s">
        <v>36</v>
      </c>
      <c r="D187" s="10" t="s">
        <v>54</v>
      </c>
      <c r="E187">
        <v>6028</v>
      </c>
      <c r="G187" s="10"/>
      <c r="H187" s="57">
        <v>6027</v>
      </c>
      <c r="J187" s="10"/>
      <c r="K187" s="57">
        <v>-1279</v>
      </c>
      <c r="L187" s="57">
        <v>-1279</v>
      </c>
      <c r="M187" s="57">
        <v>-1278</v>
      </c>
      <c r="N187" s="8" t="s">
        <v>38</v>
      </c>
      <c r="O187" s="10" t="s">
        <v>38</v>
      </c>
      <c r="P187" s="69">
        <f t="shared" si="20"/>
        <v>0</v>
      </c>
      <c r="Q187" s="10">
        <f t="shared" si="21"/>
        <v>1</v>
      </c>
      <c r="R187" s="69" t="str">
        <f t="shared" si="22"/>
        <v>NA</v>
      </c>
      <c r="S187" s="69" t="str">
        <f t="shared" si="23"/>
        <v>NA</v>
      </c>
      <c r="T187" s="10" t="str">
        <f t="shared" si="24"/>
        <v>NA</v>
      </c>
      <c r="U187" s="10">
        <f t="shared" si="25"/>
        <v>0</v>
      </c>
      <c r="V187" s="10">
        <f t="shared" si="26"/>
        <v>1</v>
      </c>
      <c r="W187">
        <v>344</v>
      </c>
      <c r="Y187" s="10"/>
      <c r="Z187">
        <v>140</v>
      </c>
      <c r="AB187" s="10"/>
      <c r="AE187" s="10"/>
      <c r="AH187" s="10"/>
      <c r="AK187" s="10"/>
      <c r="AN187" s="10"/>
      <c r="AQ187" s="10"/>
      <c r="AT187" s="10"/>
      <c r="AW187" s="10"/>
      <c r="AZ187" s="10"/>
    </row>
    <row r="188" spans="1:52" ht="14.25" customHeight="1">
      <c r="A188" s="1"/>
      <c r="B188" s="8" t="s">
        <v>88</v>
      </c>
      <c r="C188" t="s">
        <v>36</v>
      </c>
      <c r="D188" s="10" t="s">
        <v>55</v>
      </c>
      <c r="E188">
        <v>6944</v>
      </c>
      <c r="G188" s="10"/>
      <c r="H188" s="57">
        <v>6944</v>
      </c>
      <c r="J188" s="10"/>
      <c r="K188" s="57">
        <v>-1793</v>
      </c>
      <c r="L188" s="57">
        <v>-1793</v>
      </c>
      <c r="M188" s="57">
        <v>-1793</v>
      </c>
      <c r="N188" s="8" t="s">
        <v>38</v>
      </c>
      <c r="O188" s="10" t="s">
        <v>38</v>
      </c>
      <c r="P188" s="69">
        <f t="shared" si="20"/>
        <v>0</v>
      </c>
      <c r="Q188" s="10">
        <f t="shared" si="21"/>
        <v>0</v>
      </c>
      <c r="R188" s="69" t="str">
        <f t="shared" si="22"/>
        <v>NA</v>
      </c>
      <c r="S188" s="69" t="str">
        <f t="shared" si="23"/>
        <v>NA</v>
      </c>
      <c r="T188" s="10" t="str">
        <f t="shared" si="24"/>
        <v>NA</v>
      </c>
      <c r="U188" s="10">
        <f t="shared" si="25"/>
        <v>0</v>
      </c>
      <c r="V188" s="10">
        <f t="shared" si="26"/>
        <v>1</v>
      </c>
      <c r="W188">
        <v>391</v>
      </c>
      <c r="Y188" s="10"/>
      <c r="Z188">
        <v>140</v>
      </c>
      <c r="AB188" s="10"/>
      <c r="AE188" s="10"/>
      <c r="AH188" s="10"/>
      <c r="AK188" s="10"/>
      <c r="AN188" s="10"/>
      <c r="AQ188" s="10"/>
      <c r="AT188" s="10"/>
      <c r="AW188" s="10"/>
      <c r="AZ188" s="10"/>
    </row>
    <row r="189" spans="1:52" ht="14.25" customHeight="1">
      <c r="A189" s="1"/>
      <c r="B189" s="8" t="s">
        <v>88</v>
      </c>
      <c r="C189" t="s">
        <v>36</v>
      </c>
      <c r="D189" s="10" t="s">
        <v>57</v>
      </c>
      <c r="E189">
        <v>6729</v>
      </c>
      <c r="G189" s="10"/>
      <c r="H189" s="57">
        <v>6729</v>
      </c>
      <c r="J189" s="10"/>
      <c r="K189" s="57">
        <v>-1643</v>
      </c>
      <c r="L189" s="57">
        <v>-1643</v>
      </c>
      <c r="M189" s="57">
        <v>-1643</v>
      </c>
      <c r="N189" s="8" t="s">
        <v>38</v>
      </c>
      <c r="O189" s="10" t="s">
        <v>38</v>
      </c>
      <c r="P189" s="69">
        <f t="shared" si="20"/>
        <v>0</v>
      </c>
      <c r="Q189" s="10">
        <f t="shared" si="21"/>
        <v>0</v>
      </c>
      <c r="R189" s="69" t="str">
        <f t="shared" si="22"/>
        <v>NA</v>
      </c>
      <c r="S189" s="69" t="str">
        <f t="shared" si="23"/>
        <v>NA</v>
      </c>
      <c r="T189" s="10" t="str">
        <f t="shared" si="24"/>
        <v>NA</v>
      </c>
      <c r="U189" s="10">
        <f t="shared" si="25"/>
        <v>0</v>
      </c>
      <c r="V189" s="10">
        <f t="shared" si="26"/>
        <v>1</v>
      </c>
      <c r="W189">
        <v>196</v>
      </c>
      <c r="Y189" s="10"/>
      <c r="Z189">
        <v>70</v>
      </c>
      <c r="AB189" s="10"/>
      <c r="AE189" s="10"/>
      <c r="AH189" s="10"/>
      <c r="AK189" s="10"/>
      <c r="AN189" s="10"/>
      <c r="AQ189" s="10"/>
      <c r="AT189" s="10"/>
      <c r="AW189" s="10"/>
      <c r="AZ189" s="10"/>
    </row>
    <row r="190" spans="1:52" ht="14.25" customHeight="1">
      <c r="A190" s="1"/>
      <c r="B190" s="8" t="s">
        <v>88</v>
      </c>
      <c r="C190" t="s">
        <v>36</v>
      </c>
      <c r="D190" s="10" t="s">
        <v>58</v>
      </c>
      <c r="E190">
        <v>6729</v>
      </c>
      <c r="G190" s="10"/>
      <c r="H190" s="57">
        <v>6729</v>
      </c>
      <c r="J190" s="10"/>
      <c r="K190" s="57">
        <v>-1643</v>
      </c>
      <c r="L190" s="57">
        <v>-1643</v>
      </c>
      <c r="M190" s="57">
        <v>-1643</v>
      </c>
      <c r="N190" s="8" t="s">
        <v>38</v>
      </c>
      <c r="O190" s="10" t="s">
        <v>38</v>
      </c>
      <c r="P190" s="69">
        <f t="shared" si="20"/>
        <v>0</v>
      </c>
      <c r="Q190" s="10">
        <f t="shared" si="21"/>
        <v>0</v>
      </c>
      <c r="R190" s="69" t="str">
        <f t="shared" si="22"/>
        <v>NA</v>
      </c>
      <c r="S190" s="69" t="str">
        <f t="shared" si="23"/>
        <v>NA</v>
      </c>
      <c r="T190" s="10" t="str">
        <f t="shared" si="24"/>
        <v>NA</v>
      </c>
      <c r="U190" s="10">
        <f t="shared" si="25"/>
        <v>0</v>
      </c>
      <c r="V190" s="10">
        <f t="shared" si="26"/>
        <v>1</v>
      </c>
      <c r="W190">
        <v>196</v>
      </c>
      <c r="Y190" s="10"/>
      <c r="Z190">
        <v>70</v>
      </c>
      <c r="AB190" s="10"/>
      <c r="AE190" s="10"/>
      <c r="AH190" s="10"/>
      <c r="AK190" s="10"/>
      <c r="AN190" s="10"/>
      <c r="AQ190" s="10"/>
      <c r="AT190" s="10"/>
      <c r="AW190" s="10"/>
      <c r="AZ190" s="10"/>
    </row>
    <row r="191" spans="1:52" ht="14.25" customHeight="1">
      <c r="A191" s="1"/>
      <c r="B191" s="8" t="s">
        <v>88</v>
      </c>
      <c r="C191" t="s">
        <v>36</v>
      </c>
      <c r="D191" s="10" t="s">
        <v>59</v>
      </c>
      <c r="E191">
        <v>6207</v>
      </c>
      <c r="G191" s="10"/>
      <c r="H191" s="57">
        <v>6206</v>
      </c>
      <c r="J191" s="10"/>
      <c r="K191" s="57">
        <v>-1233</v>
      </c>
      <c r="L191" s="57">
        <v>-1233</v>
      </c>
      <c r="M191" s="57">
        <v>-1233</v>
      </c>
      <c r="N191" s="8" t="s">
        <v>38</v>
      </c>
      <c r="O191" s="10" t="s">
        <v>38</v>
      </c>
      <c r="P191" s="69">
        <f t="shared" si="20"/>
        <v>0</v>
      </c>
      <c r="Q191" s="10">
        <f t="shared" si="21"/>
        <v>1</v>
      </c>
      <c r="R191" s="69" t="str">
        <f t="shared" si="22"/>
        <v>NA</v>
      </c>
      <c r="S191" s="69" t="str">
        <f t="shared" si="23"/>
        <v>NA</v>
      </c>
      <c r="T191" s="10" t="str">
        <f t="shared" si="24"/>
        <v>NA</v>
      </c>
      <c r="U191" s="10">
        <f t="shared" si="25"/>
        <v>0</v>
      </c>
      <c r="V191" s="10">
        <f t="shared" si="26"/>
        <v>1</v>
      </c>
      <c r="W191">
        <v>184</v>
      </c>
      <c r="Y191" s="10"/>
      <c r="Z191">
        <v>70</v>
      </c>
      <c r="AB191" s="10"/>
      <c r="AE191" s="10"/>
      <c r="AH191" s="10"/>
      <c r="AK191" s="10"/>
      <c r="AN191" s="10"/>
      <c r="AQ191" s="10"/>
      <c r="AT191" s="10"/>
      <c r="AW191" s="10"/>
      <c r="AZ191" s="10"/>
    </row>
    <row r="192" spans="1:52" ht="14.25" customHeight="1">
      <c r="A192" s="1"/>
      <c r="B192" s="8" t="s">
        <v>88</v>
      </c>
      <c r="C192" t="s">
        <v>36</v>
      </c>
      <c r="D192" s="10" t="s">
        <v>61</v>
      </c>
      <c r="E192">
        <v>6207</v>
      </c>
      <c r="G192" s="10"/>
      <c r="H192" s="57">
        <v>6206</v>
      </c>
      <c r="J192" s="10"/>
      <c r="K192" s="57">
        <v>-1233</v>
      </c>
      <c r="L192" s="57">
        <v>-1233</v>
      </c>
      <c r="M192" s="57">
        <v>-1233</v>
      </c>
      <c r="N192" s="8" t="s">
        <v>38</v>
      </c>
      <c r="O192" s="10" t="s">
        <v>38</v>
      </c>
      <c r="P192" s="69">
        <f t="shared" si="20"/>
        <v>0</v>
      </c>
      <c r="Q192" s="10">
        <f t="shared" si="21"/>
        <v>1</v>
      </c>
      <c r="R192" s="69" t="str">
        <f t="shared" si="22"/>
        <v>NA</v>
      </c>
      <c r="S192" s="69" t="str">
        <f t="shared" si="23"/>
        <v>NA</v>
      </c>
      <c r="T192" s="10" t="str">
        <f t="shared" si="24"/>
        <v>NA</v>
      </c>
      <c r="U192" s="10">
        <f t="shared" si="25"/>
        <v>0</v>
      </c>
      <c r="V192" s="10">
        <f t="shared" si="26"/>
        <v>1</v>
      </c>
      <c r="W192">
        <v>184</v>
      </c>
      <c r="Y192" s="10"/>
      <c r="Z192">
        <v>70</v>
      </c>
      <c r="AB192" s="10"/>
      <c r="AE192" s="10"/>
      <c r="AH192" s="10"/>
      <c r="AK192" s="10"/>
      <c r="AN192" s="10"/>
      <c r="AQ192" s="10"/>
      <c r="AT192" s="10"/>
      <c r="AW192" s="10"/>
      <c r="AZ192" s="10"/>
    </row>
    <row r="193" spans="1:52" ht="14.25" customHeight="1">
      <c r="A193" s="1"/>
      <c r="B193" s="8" t="s">
        <v>88</v>
      </c>
      <c r="C193" t="s">
        <v>36</v>
      </c>
      <c r="D193" s="10" t="s">
        <v>63</v>
      </c>
      <c r="E193">
        <v>6422</v>
      </c>
      <c r="G193" s="10"/>
      <c r="H193" s="57">
        <v>6421</v>
      </c>
      <c r="J193" s="10"/>
      <c r="K193" s="57">
        <v>-1386</v>
      </c>
      <c r="L193" s="57">
        <v>-1386</v>
      </c>
      <c r="M193" s="57">
        <v>-1385</v>
      </c>
      <c r="N193" s="8" t="s">
        <v>38</v>
      </c>
      <c r="O193" s="10" t="s">
        <v>38</v>
      </c>
      <c r="P193" s="69">
        <f t="shared" si="20"/>
        <v>0</v>
      </c>
      <c r="Q193" s="10">
        <f t="shared" si="21"/>
        <v>1</v>
      </c>
      <c r="R193" s="69" t="str">
        <f t="shared" si="22"/>
        <v>NA</v>
      </c>
      <c r="S193" s="69" t="str">
        <f t="shared" si="23"/>
        <v>NA</v>
      </c>
      <c r="T193" s="10" t="str">
        <f t="shared" si="24"/>
        <v>NA</v>
      </c>
      <c r="U193" s="10">
        <f t="shared" si="25"/>
        <v>0</v>
      </c>
      <c r="V193" s="10">
        <f t="shared" si="26"/>
        <v>1</v>
      </c>
      <c r="W193">
        <v>364</v>
      </c>
      <c r="Y193" s="10"/>
      <c r="Z193">
        <v>140</v>
      </c>
      <c r="AB193" s="10"/>
      <c r="AE193" s="10"/>
      <c r="AH193" s="10"/>
      <c r="AK193" s="10"/>
      <c r="AN193" s="10"/>
      <c r="AQ193" s="10"/>
      <c r="AT193" s="10"/>
      <c r="AW193" s="10"/>
      <c r="AZ193" s="10"/>
    </row>
    <row r="194" spans="1:52" ht="14.25" customHeight="1">
      <c r="A194" s="1"/>
      <c r="B194" s="8" t="s">
        <v>88</v>
      </c>
      <c r="C194" t="s">
        <v>36</v>
      </c>
      <c r="D194" s="10" t="s">
        <v>64</v>
      </c>
      <c r="F194">
        <v>5470</v>
      </c>
      <c r="G194" s="10">
        <v>515</v>
      </c>
      <c r="I194" s="57">
        <v>5469</v>
      </c>
      <c r="J194" s="72">
        <v>515</v>
      </c>
      <c r="K194" s="57">
        <v>-1793</v>
      </c>
      <c r="L194" s="57">
        <v>-1793</v>
      </c>
      <c r="M194" s="57">
        <v>0</v>
      </c>
      <c r="N194" s="8" t="s">
        <v>38</v>
      </c>
      <c r="O194" s="10" t="s">
        <v>38</v>
      </c>
      <c r="P194" s="69">
        <f t="shared" si="20"/>
        <v>0</v>
      </c>
      <c r="Q194" s="10" t="str">
        <f t="shared" si="21"/>
        <v>NA</v>
      </c>
      <c r="R194" s="69">
        <f t="shared" si="22"/>
        <v>1</v>
      </c>
      <c r="S194" s="69">
        <f t="shared" si="23"/>
        <v>0</v>
      </c>
      <c r="T194" s="10">
        <f t="shared" si="24"/>
        <v>1</v>
      </c>
      <c r="U194" s="10">
        <f t="shared" si="25"/>
        <v>1793</v>
      </c>
      <c r="V194" s="10">
        <f t="shared" si="26"/>
        <v>1</v>
      </c>
      <c r="W194">
        <v>332</v>
      </c>
      <c r="Y194" s="10"/>
      <c r="Z194">
        <v>140</v>
      </c>
      <c r="AB194" s="10"/>
      <c r="AE194" s="10"/>
      <c r="AH194" s="10"/>
      <c r="AK194" s="10"/>
      <c r="AN194" s="10"/>
      <c r="AQ194" s="10"/>
      <c r="AT194" s="10"/>
      <c r="AW194" s="10"/>
      <c r="AZ194" s="10"/>
    </row>
    <row r="195" spans="1:52" ht="14.25" customHeight="1">
      <c r="A195" s="1"/>
      <c r="B195" s="8" t="s">
        <v>88</v>
      </c>
      <c r="C195" t="s">
        <v>36</v>
      </c>
      <c r="D195" s="10" t="s">
        <v>66</v>
      </c>
      <c r="F195">
        <v>5470</v>
      </c>
      <c r="G195" s="10">
        <v>515</v>
      </c>
      <c r="I195" s="57">
        <v>5469</v>
      </c>
      <c r="J195" s="72">
        <v>515</v>
      </c>
      <c r="K195" s="57">
        <v>-1793</v>
      </c>
      <c r="L195" s="57">
        <v>-1793</v>
      </c>
      <c r="M195" s="57">
        <v>0</v>
      </c>
      <c r="N195" s="8" t="s">
        <v>38</v>
      </c>
      <c r="O195" s="10" t="s">
        <v>38</v>
      </c>
      <c r="P195" s="69">
        <f t="shared" si="20"/>
        <v>0</v>
      </c>
      <c r="Q195" s="10" t="str">
        <f t="shared" si="21"/>
        <v>NA</v>
      </c>
      <c r="R195" s="69">
        <f t="shared" si="22"/>
        <v>1</v>
      </c>
      <c r="S195" s="69">
        <f t="shared" si="23"/>
        <v>0</v>
      </c>
      <c r="T195" s="10">
        <f t="shared" si="24"/>
        <v>1</v>
      </c>
      <c r="U195" s="10">
        <f t="shared" si="25"/>
        <v>1793</v>
      </c>
      <c r="V195" s="10">
        <f t="shared" si="26"/>
        <v>1</v>
      </c>
      <c r="W195">
        <v>332</v>
      </c>
      <c r="Y195" s="10"/>
      <c r="Z195">
        <v>140</v>
      </c>
      <c r="AB195" s="10"/>
      <c r="AE195" s="10"/>
      <c r="AH195" s="10"/>
      <c r="AK195" s="10"/>
      <c r="AN195" s="10"/>
      <c r="AQ195" s="10"/>
      <c r="AT195" s="10"/>
      <c r="AW195" s="10"/>
      <c r="AZ195" s="10"/>
    </row>
    <row r="196" spans="1:52" ht="14.25" customHeight="1">
      <c r="A196" s="1"/>
      <c r="B196" s="8" t="s">
        <v>88</v>
      </c>
      <c r="C196" t="s">
        <v>36</v>
      </c>
      <c r="D196" s="10" t="s">
        <v>67</v>
      </c>
      <c r="F196">
        <v>5470</v>
      </c>
      <c r="G196" s="10">
        <v>515</v>
      </c>
      <c r="I196" s="57">
        <v>5469</v>
      </c>
      <c r="J196" s="72">
        <v>515</v>
      </c>
      <c r="K196" s="57">
        <v>-1793</v>
      </c>
      <c r="L196" s="57">
        <v>-1793</v>
      </c>
      <c r="M196" s="57">
        <v>0</v>
      </c>
      <c r="N196" s="8" t="s">
        <v>38</v>
      </c>
      <c r="O196" s="10" t="s">
        <v>38</v>
      </c>
      <c r="P196" s="69">
        <f t="shared" si="20"/>
        <v>0</v>
      </c>
      <c r="Q196" s="10" t="str">
        <f t="shared" si="21"/>
        <v>NA</v>
      </c>
      <c r="R196" s="69">
        <f t="shared" si="22"/>
        <v>1</v>
      </c>
      <c r="S196" s="69">
        <f t="shared" si="23"/>
        <v>0</v>
      </c>
      <c r="T196" s="10">
        <f t="shared" si="24"/>
        <v>1</v>
      </c>
      <c r="U196" s="10">
        <f t="shared" si="25"/>
        <v>1793</v>
      </c>
      <c r="V196" s="10">
        <f t="shared" si="26"/>
        <v>1</v>
      </c>
      <c r="W196">
        <v>332</v>
      </c>
      <c r="Y196" s="10"/>
      <c r="Z196">
        <v>140</v>
      </c>
      <c r="AB196" s="10"/>
      <c r="AE196" s="10"/>
      <c r="AH196" s="10"/>
      <c r="AK196" s="10"/>
      <c r="AN196" s="10"/>
      <c r="AQ196" s="10"/>
      <c r="AT196" s="10"/>
      <c r="AW196" s="10"/>
      <c r="AZ196" s="10"/>
    </row>
    <row r="197" spans="1:52" ht="14.25" customHeight="1">
      <c r="A197" s="1"/>
      <c r="B197" s="8" t="s">
        <v>88</v>
      </c>
      <c r="C197" t="s">
        <v>36</v>
      </c>
      <c r="D197" s="10" t="s">
        <v>68</v>
      </c>
      <c r="E197">
        <v>5838</v>
      </c>
      <c r="G197" s="10"/>
      <c r="H197" s="57">
        <v>5838</v>
      </c>
      <c r="J197" s="10"/>
      <c r="K197" s="57">
        <v>-1823</v>
      </c>
      <c r="L197" s="57">
        <v>-1823</v>
      </c>
      <c r="M197" s="57">
        <v>-1822</v>
      </c>
      <c r="N197" s="8" t="s">
        <v>38</v>
      </c>
      <c r="O197" s="10" t="s">
        <v>38</v>
      </c>
      <c r="P197" s="69">
        <f t="shared" si="20"/>
        <v>0</v>
      </c>
      <c r="Q197" s="10">
        <f t="shared" si="21"/>
        <v>0</v>
      </c>
      <c r="R197" s="69" t="str">
        <f t="shared" si="22"/>
        <v>NA</v>
      </c>
      <c r="S197" s="69" t="str">
        <f t="shared" si="23"/>
        <v>NA</v>
      </c>
      <c r="T197" s="10" t="str">
        <f t="shared" si="24"/>
        <v>NA</v>
      </c>
      <c r="U197" s="10">
        <f t="shared" si="25"/>
        <v>0</v>
      </c>
      <c r="V197" s="10">
        <f t="shared" si="26"/>
        <v>1</v>
      </c>
      <c r="W197">
        <v>329</v>
      </c>
      <c r="Y197" s="10"/>
      <c r="Z197">
        <v>140</v>
      </c>
      <c r="AB197" s="10"/>
      <c r="AE197" s="10"/>
      <c r="AH197" s="10"/>
      <c r="AK197" s="10"/>
      <c r="AN197" s="10"/>
      <c r="AQ197" s="10"/>
      <c r="AT197" s="10"/>
      <c r="AW197" s="10"/>
      <c r="AZ197" s="10"/>
    </row>
    <row r="198" spans="1:52" ht="14.25" customHeight="1">
      <c r="A198" s="1"/>
      <c r="B198" s="8" t="s">
        <v>88</v>
      </c>
      <c r="C198" t="s">
        <v>36</v>
      </c>
      <c r="D198" s="10" t="s">
        <v>69</v>
      </c>
      <c r="E198">
        <v>5838</v>
      </c>
      <c r="G198" s="10"/>
      <c r="H198" s="57">
        <v>5838</v>
      </c>
      <c r="J198" s="10"/>
      <c r="K198" s="57">
        <v>-1823</v>
      </c>
      <c r="L198" s="57">
        <v>-1823</v>
      </c>
      <c r="M198" s="57">
        <v>-1822</v>
      </c>
      <c r="N198" s="8" t="s">
        <v>38</v>
      </c>
      <c r="O198" s="10" t="s">
        <v>38</v>
      </c>
      <c r="P198" s="69">
        <f t="shared" si="20"/>
        <v>0</v>
      </c>
      <c r="Q198" s="10">
        <f t="shared" si="21"/>
        <v>0</v>
      </c>
      <c r="R198" s="69" t="str">
        <f t="shared" si="22"/>
        <v>NA</v>
      </c>
      <c r="S198" s="69" t="str">
        <f t="shared" si="23"/>
        <v>NA</v>
      </c>
      <c r="T198" s="10" t="str">
        <f t="shared" si="24"/>
        <v>NA</v>
      </c>
      <c r="U198" s="10">
        <f t="shared" si="25"/>
        <v>0</v>
      </c>
      <c r="V198" s="10">
        <f t="shared" si="26"/>
        <v>1</v>
      </c>
      <c r="W198">
        <v>329</v>
      </c>
      <c r="Y198" s="10"/>
      <c r="Z198">
        <v>140</v>
      </c>
      <c r="AB198" s="10"/>
      <c r="AE198" s="10"/>
      <c r="AH198" s="10"/>
      <c r="AK198" s="10"/>
      <c r="AN198" s="10"/>
      <c r="AQ198" s="10"/>
      <c r="AT198" s="10"/>
      <c r="AW198" s="10"/>
      <c r="AZ198" s="10"/>
    </row>
    <row r="199" spans="1:52" ht="14.25" customHeight="1">
      <c r="A199" s="1"/>
      <c r="B199" s="8" t="s">
        <v>88</v>
      </c>
      <c r="C199" t="s">
        <v>36</v>
      </c>
      <c r="D199" s="10" t="s">
        <v>70</v>
      </c>
      <c r="E199">
        <v>5238</v>
      </c>
      <c r="G199" s="10"/>
      <c r="H199" s="57">
        <v>5238</v>
      </c>
      <c r="J199" s="10"/>
      <c r="K199" s="57">
        <v>-1217</v>
      </c>
      <c r="L199" s="57">
        <v>-1217</v>
      </c>
      <c r="M199" s="57">
        <v>-1217</v>
      </c>
      <c r="N199" s="8" t="s">
        <v>38</v>
      </c>
      <c r="O199" s="10" t="s">
        <v>38</v>
      </c>
      <c r="P199" s="69">
        <f t="shared" si="20"/>
        <v>0</v>
      </c>
      <c r="Q199" s="10">
        <f t="shared" si="21"/>
        <v>0</v>
      </c>
      <c r="R199" s="69" t="str">
        <f t="shared" si="22"/>
        <v>NA</v>
      </c>
      <c r="S199" s="69" t="str">
        <f t="shared" si="23"/>
        <v>NA</v>
      </c>
      <c r="T199" s="10" t="str">
        <f t="shared" si="24"/>
        <v>NA</v>
      </c>
      <c r="U199" s="10">
        <f t="shared" si="25"/>
        <v>0</v>
      </c>
      <c r="V199" s="10">
        <f t="shared" si="26"/>
        <v>1</v>
      </c>
      <c r="W199">
        <v>312</v>
      </c>
      <c r="Y199" s="10"/>
      <c r="Z199">
        <v>160</v>
      </c>
      <c r="AB199" s="10"/>
      <c r="AE199" s="10"/>
      <c r="AH199" s="10"/>
      <c r="AK199" s="10"/>
      <c r="AN199" s="10"/>
      <c r="AQ199" s="10"/>
      <c r="AT199" s="10"/>
      <c r="AW199" s="10"/>
      <c r="AZ199" s="10"/>
    </row>
    <row r="200" spans="1:52" ht="14.25" customHeight="1">
      <c r="A200" s="1"/>
      <c r="B200" s="8" t="s">
        <v>89</v>
      </c>
      <c r="C200" t="s">
        <v>36</v>
      </c>
      <c r="D200" s="10" t="s">
        <v>37</v>
      </c>
      <c r="E200">
        <v>7638</v>
      </c>
      <c r="G200" s="10"/>
      <c r="H200" s="57">
        <v>7585</v>
      </c>
      <c r="J200" s="10"/>
      <c r="K200" s="57">
        <v>-4577</v>
      </c>
      <c r="L200" s="57">
        <v>-4577</v>
      </c>
      <c r="M200" s="57">
        <v>-4534</v>
      </c>
      <c r="N200" s="8" t="s">
        <v>38</v>
      </c>
      <c r="O200" s="10" t="s">
        <v>39</v>
      </c>
      <c r="P200" s="69">
        <f t="shared" si="20"/>
        <v>0</v>
      </c>
      <c r="Q200" s="10">
        <f t="shared" si="21"/>
        <v>53</v>
      </c>
      <c r="R200" s="69" t="str">
        <f t="shared" si="22"/>
        <v>NA</v>
      </c>
      <c r="S200" s="69" t="str">
        <f t="shared" si="23"/>
        <v>NA</v>
      </c>
      <c r="T200" s="10" t="str">
        <f t="shared" si="24"/>
        <v>NA</v>
      </c>
      <c r="U200" s="10">
        <f t="shared" si="25"/>
        <v>0</v>
      </c>
      <c r="V200" s="10">
        <f t="shared" si="26"/>
        <v>1</v>
      </c>
      <c r="W200">
        <v>415</v>
      </c>
      <c r="Y200" s="10" t="s">
        <v>73</v>
      </c>
      <c r="Z200">
        <v>160</v>
      </c>
      <c r="AB200" s="10" t="s">
        <v>73</v>
      </c>
      <c r="AD200">
        <v>7300</v>
      </c>
      <c r="AE200" s="10" t="s">
        <v>82</v>
      </c>
      <c r="AH200" s="10"/>
      <c r="AK200" s="10"/>
      <c r="AN200" s="10"/>
      <c r="AQ200" s="10"/>
      <c r="AT200" s="10"/>
      <c r="AW200" s="10"/>
      <c r="AZ200" s="10"/>
    </row>
    <row r="201" spans="1:52" ht="14.25" customHeight="1">
      <c r="A201" s="1"/>
      <c r="B201" s="8" t="s">
        <v>89</v>
      </c>
      <c r="C201" t="s">
        <v>36</v>
      </c>
      <c r="D201" s="10" t="s">
        <v>41</v>
      </c>
      <c r="E201">
        <v>7638</v>
      </c>
      <c r="G201" s="10"/>
      <c r="H201" s="57">
        <v>7585</v>
      </c>
      <c r="J201" s="10"/>
      <c r="K201" s="57">
        <v>-4577</v>
      </c>
      <c r="L201" s="57">
        <v>-4577</v>
      </c>
      <c r="M201" s="57">
        <v>-4534</v>
      </c>
      <c r="N201" s="8" t="s">
        <v>38</v>
      </c>
      <c r="O201" s="10" t="s">
        <v>39</v>
      </c>
      <c r="P201" s="69">
        <f t="shared" ref="P201:P264" si="27">IFERROR(K201-L201,0)</f>
        <v>0</v>
      </c>
      <c r="Q201" s="10">
        <f t="shared" ref="Q201:Q264" si="28">IF(AND(ISNUMBER(E201),ISNUMBER(H201),ISBLANK(F201)),E201-H201,"NA")</f>
        <v>53</v>
      </c>
      <c r="R201" s="69" t="str">
        <f t="shared" ref="R201:R264" si="29">IF(AND(ISNUMBER(F201),ISNUMBER(I201),ISBLANK(E201)),F201-I201,"NA")</f>
        <v>NA</v>
      </c>
      <c r="S201" s="69" t="str">
        <f t="shared" ref="S201:S264" si="30">IF(AND(ISNUMBER(G201),ISNUMBER(J201),ISBLANK(E201)),G201-J201,"NA")</f>
        <v>NA</v>
      </c>
      <c r="T201" s="10" t="str">
        <f t="shared" ref="T201:T264" si="31">IF(AND(ISNUMBER(R201),ISNUMBER(S201),ISBLANK(E201)),S201+R201,"NA")</f>
        <v>NA</v>
      </c>
      <c r="U201" s="10">
        <f t="shared" ref="U201:U264" si="32">IF(M201&lt;0,0,IF(M201=K201,M201,M201-(L201-M201)))</f>
        <v>0</v>
      </c>
      <c r="V201" s="10">
        <f t="shared" ref="V201:V264" si="33">MIN(IF(SUM(W201,X201,Z201,AA201,AD201,AC201,AF201,AG201,AJ201,AI201,AL201,AM201,AO201,AP201,AR201,AS201,A201,AY201,AU201,AV201,AX201)=0,0,1)+IF(O201="Smoothing ramp",1,0)+IF(ISNUMBER(W201),1,0)+IF(ISNUMBER(X201),1,0)+IF(ISNUMBER(Z201),1,0)+IF(ISNUMBER(AA201),1,0)+IF(ISNUMBER(AD201),1,0)+IF(ISNUMBER(AC201),1,0)+IF(ISNUMBER(AF201),1,0)+IF(ISNUMBER(AG201),1,0)+IF(ISNUMBER(AI201),1,0)+IF(ISNUMBER(AJ201),1,0)+IF(ISNUMBER(AL201),1,0)+IF(ISNUMBER(AM201),1,0)+IF(ISNUMBER(AO201),1,0)+IF(ISNUMBER(AP201),1,0)+IF(ISNUMBER(AR201),1,0)+IF(ISNUMBER(AS201),1,0)+IF(ISNUMBER(AY201),1,0)+IF(ISNUMBER(AU201),1,0)+IF(ISNUMBER(AV201),1,0)+IF(ISNUMBER(AX201),1,0),1)</f>
        <v>1</v>
      </c>
      <c r="W201">
        <v>415</v>
      </c>
      <c r="Y201" s="10" t="s">
        <v>73</v>
      </c>
      <c r="Z201">
        <v>160</v>
      </c>
      <c r="AB201" s="10" t="s">
        <v>73</v>
      </c>
      <c r="AD201">
        <v>7300</v>
      </c>
      <c r="AE201" s="10" t="s">
        <v>82</v>
      </c>
      <c r="AH201" s="10"/>
      <c r="AK201" s="10"/>
      <c r="AN201" s="10"/>
      <c r="AQ201" s="10"/>
      <c r="AT201" s="10"/>
      <c r="AW201" s="10"/>
      <c r="AZ201" s="10"/>
    </row>
    <row r="202" spans="1:52" ht="14.25" customHeight="1">
      <c r="A202" s="1"/>
      <c r="B202" s="8" t="s">
        <v>89</v>
      </c>
      <c r="C202" t="s">
        <v>36</v>
      </c>
      <c r="D202" s="10" t="s">
        <v>42</v>
      </c>
      <c r="E202">
        <v>7638</v>
      </c>
      <c r="G202" s="10"/>
      <c r="H202" s="57">
        <v>7585</v>
      </c>
      <c r="J202" s="10"/>
      <c r="K202" s="57">
        <v>-4577</v>
      </c>
      <c r="L202" s="57">
        <v>-4577</v>
      </c>
      <c r="M202" s="57">
        <v>-4534</v>
      </c>
      <c r="N202" s="8" t="s">
        <v>38</v>
      </c>
      <c r="O202" s="10" t="s">
        <v>39</v>
      </c>
      <c r="P202" s="69">
        <f t="shared" si="27"/>
        <v>0</v>
      </c>
      <c r="Q202" s="10">
        <f t="shared" si="28"/>
        <v>53</v>
      </c>
      <c r="R202" s="69" t="str">
        <f t="shared" si="29"/>
        <v>NA</v>
      </c>
      <c r="S202" s="69" t="str">
        <f t="shared" si="30"/>
        <v>NA</v>
      </c>
      <c r="T202" s="10" t="str">
        <f t="shared" si="31"/>
        <v>NA</v>
      </c>
      <c r="U202" s="10">
        <f t="shared" si="32"/>
        <v>0</v>
      </c>
      <c r="V202" s="10">
        <f t="shared" si="33"/>
        <v>1</v>
      </c>
      <c r="W202">
        <v>415</v>
      </c>
      <c r="Y202" s="10" t="s">
        <v>73</v>
      </c>
      <c r="Z202">
        <v>160</v>
      </c>
      <c r="AB202" s="10" t="s">
        <v>73</v>
      </c>
      <c r="AD202">
        <v>7300</v>
      </c>
      <c r="AE202" s="10" t="s">
        <v>82</v>
      </c>
      <c r="AH202" s="10"/>
      <c r="AK202" s="10"/>
      <c r="AN202" s="10"/>
      <c r="AQ202" s="10"/>
      <c r="AT202" s="10"/>
      <c r="AW202" s="10"/>
      <c r="AZ202" s="10"/>
    </row>
    <row r="203" spans="1:52" ht="14.25" customHeight="1">
      <c r="A203" s="1"/>
      <c r="B203" s="8" t="s">
        <v>89</v>
      </c>
      <c r="C203" t="s">
        <v>36</v>
      </c>
      <c r="D203" s="10" t="s">
        <v>43</v>
      </c>
      <c r="E203">
        <v>7228</v>
      </c>
      <c r="G203" s="10"/>
      <c r="H203" s="57">
        <v>7224</v>
      </c>
      <c r="J203" s="10"/>
      <c r="K203" s="57">
        <v>-2065</v>
      </c>
      <c r="L203" s="57">
        <v>-2065</v>
      </c>
      <c r="M203" s="57">
        <v>-2063</v>
      </c>
      <c r="N203" s="8" t="s">
        <v>38</v>
      </c>
      <c r="O203" s="10" t="s">
        <v>38</v>
      </c>
      <c r="P203" s="69">
        <f t="shared" si="27"/>
        <v>0</v>
      </c>
      <c r="Q203" s="10">
        <f t="shared" si="28"/>
        <v>4</v>
      </c>
      <c r="R203" s="69" t="str">
        <f t="shared" si="29"/>
        <v>NA</v>
      </c>
      <c r="S203" s="69" t="str">
        <f t="shared" si="30"/>
        <v>NA</v>
      </c>
      <c r="T203" s="10" t="str">
        <f t="shared" si="31"/>
        <v>NA</v>
      </c>
      <c r="U203" s="10">
        <f t="shared" si="32"/>
        <v>0</v>
      </c>
      <c r="V203" s="10">
        <f t="shared" si="33"/>
        <v>1</v>
      </c>
      <c r="W203">
        <v>415</v>
      </c>
      <c r="Y203" s="10" t="s">
        <v>73</v>
      </c>
      <c r="Z203">
        <v>160</v>
      </c>
      <c r="AB203" s="10" t="s">
        <v>73</v>
      </c>
      <c r="AE203" s="10"/>
      <c r="AH203" s="10"/>
      <c r="AK203" s="10"/>
      <c r="AN203" s="10"/>
      <c r="AQ203" s="10"/>
      <c r="AT203" s="10"/>
      <c r="AW203" s="10"/>
      <c r="AZ203" s="10"/>
    </row>
    <row r="204" spans="1:52" ht="14.25" customHeight="1">
      <c r="A204" s="1"/>
      <c r="B204" s="8" t="s">
        <v>89</v>
      </c>
      <c r="C204" t="s">
        <v>36</v>
      </c>
      <c r="D204" s="10" t="s">
        <v>45</v>
      </c>
      <c r="E204">
        <v>7228</v>
      </c>
      <c r="G204" s="10"/>
      <c r="H204" s="57">
        <v>7224</v>
      </c>
      <c r="J204" s="10"/>
      <c r="K204" s="57">
        <v>-2065</v>
      </c>
      <c r="L204" s="57">
        <v>-2065</v>
      </c>
      <c r="M204" s="57">
        <v>-2063</v>
      </c>
      <c r="N204" s="8" t="s">
        <v>38</v>
      </c>
      <c r="O204" s="10" t="s">
        <v>38</v>
      </c>
      <c r="P204" s="69">
        <f t="shared" si="27"/>
        <v>0</v>
      </c>
      <c r="Q204" s="10">
        <f t="shared" si="28"/>
        <v>4</v>
      </c>
      <c r="R204" s="69" t="str">
        <f t="shared" si="29"/>
        <v>NA</v>
      </c>
      <c r="S204" s="69" t="str">
        <f t="shared" si="30"/>
        <v>NA</v>
      </c>
      <c r="T204" s="10" t="str">
        <f t="shared" si="31"/>
        <v>NA</v>
      </c>
      <c r="U204" s="10">
        <f t="shared" si="32"/>
        <v>0</v>
      </c>
      <c r="V204" s="10">
        <f t="shared" si="33"/>
        <v>1</v>
      </c>
      <c r="W204">
        <v>415</v>
      </c>
      <c r="Y204" s="10" t="s">
        <v>73</v>
      </c>
      <c r="Z204">
        <v>160</v>
      </c>
      <c r="AB204" s="10" t="s">
        <v>73</v>
      </c>
      <c r="AE204" s="10"/>
      <c r="AH204" s="10"/>
      <c r="AK204" s="10"/>
      <c r="AN204" s="10"/>
      <c r="AQ204" s="10"/>
      <c r="AT204" s="10"/>
      <c r="AW204" s="10"/>
      <c r="AZ204" s="10"/>
    </row>
    <row r="205" spans="1:52" ht="14.25" customHeight="1">
      <c r="A205" s="1"/>
      <c r="B205" s="8" t="s">
        <v>89</v>
      </c>
      <c r="C205" t="s">
        <v>36</v>
      </c>
      <c r="D205" s="10" t="s">
        <v>46</v>
      </c>
      <c r="E205">
        <v>7228</v>
      </c>
      <c r="G205" s="10"/>
      <c r="H205" s="57">
        <v>7224</v>
      </c>
      <c r="J205" s="10"/>
      <c r="K205" s="57">
        <v>-2065</v>
      </c>
      <c r="L205" s="57">
        <v>-2065</v>
      </c>
      <c r="M205" s="57">
        <v>-2063</v>
      </c>
      <c r="N205" s="8" t="s">
        <v>38</v>
      </c>
      <c r="O205" s="10" t="s">
        <v>38</v>
      </c>
      <c r="P205" s="69">
        <f t="shared" si="27"/>
        <v>0</v>
      </c>
      <c r="Q205" s="10">
        <f t="shared" si="28"/>
        <v>4</v>
      </c>
      <c r="R205" s="69" t="str">
        <f t="shared" si="29"/>
        <v>NA</v>
      </c>
      <c r="S205" s="69" t="str">
        <f t="shared" si="30"/>
        <v>NA</v>
      </c>
      <c r="T205" s="10" t="str">
        <f t="shared" si="31"/>
        <v>NA</v>
      </c>
      <c r="U205" s="10">
        <f t="shared" si="32"/>
        <v>0</v>
      </c>
      <c r="V205" s="10">
        <f t="shared" si="33"/>
        <v>1</v>
      </c>
      <c r="W205">
        <v>415</v>
      </c>
      <c r="Y205" s="10" t="s">
        <v>73</v>
      </c>
      <c r="Z205">
        <v>160</v>
      </c>
      <c r="AB205" s="10" t="s">
        <v>73</v>
      </c>
      <c r="AE205" s="10"/>
      <c r="AH205" s="10"/>
      <c r="AK205" s="10"/>
      <c r="AN205" s="10"/>
      <c r="AQ205" s="10"/>
      <c r="AT205" s="10"/>
      <c r="AW205" s="10"/>
      <c r="AZ205" s="10"/>
    </row>
    <row r="206" spans="1:52" ht="14.25" customHeight="1">
      <c r="A206" s="1"/>
      <c r="B206" s="8" t="s">
        <v>89</v>
      </c>
      <c r="C206" t="s">
        <v>36</v>
      </c>
      <c r="D206" s="10" t="s">
        <v>47</v>
      </c>
      <c r="E206">
        <v>7028</v>
      </c>
      <c r="G206" s="10"/>
      <c r="H206" s="57">
        <v>7024</v>
      </c>
      <c r="J206" s="10"/>
      <c r="K206" s="57">
        <v>-1852</v>
      </c>
      <c r="L206" s="57">
        <v>-1852</v>
      </c>
      <c r="M206" s="57">
        <v>-1850</v>
      </c>
      <c r="N206" s="8" t="s">
        <v>38</v>
      </c>
      <c r="O206" s="10" t="s">
        <v>38</v>
      </c>
      <c r="P206" s="69">
        <f t="shared" si="27"/>
        <v>0</v>
      </c>
      <c r="Q206" s="10">
        <f t="shared" si="28"/>
        <v>4</v>
      </c>
      <c r="R206" s="69" t="str">
        <f t="shared" si="29"/>
        <v>NA</v>
      </c>
      <c r="S206" s="69" t="str">
        <f t="shared" si="30"/>
        <v>NA</v>
      </c>
      <c r="T206" s="10" t="str">
        <f t="shared" si="31"/>
        <v>NA</v>
      </c>
      <c r="U206" s="10">
        <f t="shared" si="32"/>
        <v>0</v>
      </c>
      <c r="V206" s="10">
        <f t="shared" si="33"/>
        <v>1</v>
      </c>
      <c r="W206">
        <v>415</v>
      </c>
      <c r="Y206" s="10" t="s">
        <v>73</v>
      </c>
      <c r="Z206">
        <v>160</v>
      </c>
      <c r="AB206" s="10" t="s">
        <v>73</v>
      </c>
      <c r="AE206" s="10"/>
      <c r="AH206" s="10"/>
      <c r="AK206" s="10"/>
      <c r="AN206" s="10"/>
      <c r="AQ206" s="10"/>
      <c r="AT206" s="10"/>
      <c r="AW206" s="10"/>
      <c r="AZ206" s="10"/>
    </row>
    <row r="207" spans="1:52" ht="14.25" customHeight="1">
      <c r="A207" s="1"/>
      <c r="B207" s="8" t="s">
        <v>89</v>
      </c>
      <c r="C207" t="s">
        <v>36</v>
      </c>
      <c r="D207" s="10" t="s">
        <v>48</v>
      </c>
      <c r="E207">
        <v>6861</v>
      </c>
      <c r="G207" s="10"/>
      <c r="H207" s="57">
        <v>6861</v>
      </c>
      <c r="J207" s="10"/>
      <c r="K207" s="57">
        <v>-1648</v>
      </c>
      <c r="L207" s="57">
        <v>-1648</v>
      </c>
      <c r="M207" s="57">
        <v>-1647</v>
      </c>
      <c r="N207" s="8" t="s">
        <v>38</v>
      </c>
      <c r="O207" s="10" t="s">
        <v>38</v>
      </c>
      <c r="P207" s="69">
        <f t="shared" si="27"/>
        <v>0</v>
      </c>
      <c r="Q207" s="10">
        <f t="shared" si="28"/>
        <v>0</v>
      </c>
      <c r="R207" s="69" t="str">
        <f t="shared" si="29"/>
        <v>NA</v>
      </c>
      <c r="S207" s="69" t="str">
        <f t="shared" si="30"/>
        <v>NA</v>
      </c>
      <c r="T207" s="10" t="str">
        <f t="shared" si="31"/>
        <v>NA</v>
      </c>
      <c r="U207" s="10">
        <f t="shared" si="32"/>
        <v>0</v>
      </c>
      <c r="V207" s="10">
        <f t="shared" si="33"/>
        <v>1</v>
      </c>
      <c r="W207">
        <v>387</v>
      </c>
      <c r="Y207" s="10"/>
      <c r="Z207">
        <v>140</v>
      </c>
      <c r="AB207" s="10"/>
      <c r="AE207" s="10"/>
      <c r="AH207" s="10"/>
      <c r="AK207" s="10"/>
      <c r="AN207" s="10"/>
      <c r="AQ207" s="10"/>
      <c r="AT207" s="10"/>
      <c r="AW207" s="10"/>
      <c r="AZ207" s="10"/>
    </row>
    <row r="208" spans="1:52" ht="14.25" customHeight="1">
      <c r="A208" s="1"/>
      <c r="B208" s="8" t="s">
        <v>89</v>
      </c>
      <c r="C208" t="s">
        <v>36</v>
      </c>
      <c r="D208" s="10" t="s">
        <v>49</v>
      </c>
      <c r="E208">
        <v>6861</v>
      </c>
      <c r="G208" s="10"/>
      <c r="H208" s="57">
        <v>6861</v>
      </c>
      <c r="J208" s="10"/>
      <c r="K208" s="57">
        <v>-1648</v>
      </c>
      <c r="L208" s="57">
        <v>-1648</v>
      </c>
      <c r="M208" s="57">
        <v>-1647</v>
      </c>
      <c r="N208" s="8" t="s">
        <v>38</v>
      </c>
      <c r="O208" s="10" t="s">
        <v>38</v>
      </c>
      <c r="P208" s="69">
        <f t="shared" si="27"/>
        <v>0</v>
      </c>
      <c r="Q208" s="10">
        <f t="shared" si="28"/>
        <v>0</v>
      </c>
      <c r="R208" s="69" t="str">
        <f t="shared" si="29"/>
        <v>NA</v>
      </c>
      <c r="S208" s="69" t="str">
        <f t="shared" si="30"/>
        <v>NA</v>
      </c>
      <c r="T208" s="10" t="str">
        <f t="shared" si="31"/>
        <v>NA</v>
      </c>
      <c r="U208" s="10">
        <f t="shared" si="32"/>
        <v>0</v>
      </c>
      <c r="V208" s="10">
        <f t="shared" si="33"/>
        <v>1</v>
      </c>
      <c r="W208">
        <v>387</v>
      </c>
      <c r="Y208" s="10"/>
      <c r="Z208">
        <v>140</v>
      </c>
      <c r="AB208" s="10"/>
      <c r="AE208" s="10"/>
      <c r="AH208" s="10"/>
      <c r="AK208" s="10"/>
      <c r="AN208" s="10"/>
      <c r="AQ208" s="10"/>
      <c r="AT208" s="10"/>
      <c r="AW208" s="10"/>
      <c r="AZ208" s="10"/>
    </row>
    <row r="209" spans="1:52" ht="14.25" customHeight="1">
      <c r="A209" s="1"/>
      <c r="B209" s="8" t="s">
        <v>89</v>
      </c>
      <c r="C209" t="s">
        <v>36</v>
      </c>
      <c r="D209" s="10" t="s">
        <v>51</v>
      </c>
      <c r="E209">
        <v>7554</v>
      </c>
      <c r="G209" s="10"/>
      <c r="H209" s="57">
        <v>7538</v>
      </c>
      <c r="J209" s="10"/>
      <c r="K209" s="57">
        <v>-1599</v>
      </c>
      <c r="L209" s="57">
        <v>-1599</v>
      </c>
      <c r="M209" s="57">
        <v>-1583</v>
      </c>
      <c r="N209" s="8" t="s">
        <v>38</v>
      </c>
      <c r="O209" s="10" t="s">
        <v>39</v>
      </c>
      <c r="P209" s="69">
        <f t="shared" si="27"/>
        <v>0</v>
      </c>
      <c r="Q209" s="10">
        <f t="shared" si="28"/>
        <v>16</v>
      </c>
      <c r="R209" s="69" t="str">
        <f t="shared" si="29"/>
        <v>NA</v>
      </c>
      <c r="S209" s="69" t="str">
        <f t="shared" si="30"/>
        <v>NA</v>
      </c>
      <c r="T209" s="10" t="str">
        <f t="shared" si="31"/>
        <v>NA</v>
      </c>
      <c r="U209" s="10">
        <f t="shared" si="32"/>
        <v>0</v>
      </c>
      <c r="V209" s="10">
        <f t="shared" si="33"/>
        <v>1</v>
      </c>
      <c r="W209">
        <v>422</v>
      </c>
      <c r="Y209" s="10"/>
      <c r="Z209">
        <v>140</v>
      </c>
      <c r="AB209" s="10"/>
      <c r="AD209">
        <v>7223</v>
      </c>
      <c r="AE209" s="10" t="s">
        <v>82</v>
      </c>
      <c r="AH209" s="10"/>
      <c r="AK209" s="10"/>
      <c r="AN209" s="10"/>
      <c r="AQ209" s="10"/>
      <c r="AT209" s="10"/>
      <c r="AW209" s="10"/>
      <c r="AZ209" s="10"/>
    </row>
    <row r="210" spans="1:52" ht="14.25" customHeight="1">
      <c r="A210" s="1"/>
      <c r="B210" s="8" t="s">
        <v>89</v>
      </c>
      <c r="C210" t="s">
        <v>36</v>
      </c>
      <c r="D210" s="10" t="s">
        <v>53</v>
      </c>
      <c r="E210">
        <v>7554</v>
      </c>
      <c r="G210" s="10"/>
      <c r="H210" s="57">
        <v>7538</v>
      </c>
      <c r="J210" s="10"/>
      <c r="K210" s="57">
        <v>-1599</v>
      </c>
      <c r="L210" s="57">
        <v>-1599</v>
      </c>
      <c r="M210" s="57">
        <v>-1583</v>
      </c>
      <c r="N210" s="8" t="s">
        <v>38</v>
      </c>
      <c r="O210" s="10" t="s">
        <v>39</v>
      </c>
      <c r="P210" s="69">
        <f t="shared" si="27"/>
        <v>0</v>
      </c>
      <c r="Q210" s="10">
        <f t="shared" si="28"/>
        <v>16</v>
      </c>
      <c r="R210" s="69" t="str">
        <f t="shared" si="29"/>
        <v>NA</v>
      </c>
      <c r="S210" s="69" t="str">
        <f t="shared" si="30"/>
        <v>NA</v>
      </c>
      <c r="T210" s="10" t="str">
        <f t="shared" si="31"/>
        <v>NA</v>
      </c>
      <c r="U210" s="10">
        <f t="shared" si="32"/>
        <v>0</v>
      </c>
      <c r="V210" s="10">
        <f t="shared" si="33"/>
        <v>1</v>
      </c>
      <c r="W210">
        <v>422</v>
      </c>
      <c r="Y210" s="10"/>
      <c r="Z210">
        <v>140</v>
      </c>
      <c r="AB210" s="10"/>
      <c r="AD210">
        <v>7223</v>
      </c>
      <c r="AE210" s="10" t="s">
        <v>82</v>
      </c>
      <c r="AH210" s="10"/>
      <c r="AK210" s="10"/>
      <c r="AN210" s="10"/>
      <c r="AQ210" s="10"/>
      <c r="AT210" s="10"/>
      <c r="AW210" s="10"/>
      <c r="AZ210" s="10"/>
    </row>
    <row r="211" spans="1:52" ht="14.25" customHeight="1">
      <c r="A211" s="1"/>
      <c r="B211" s="8" t="s">
        <v>89</v>
      </c>
      <c r="C211" t="s">
        <v>36</v>
      </c>
      <c r="D211" s="10" t="s">
        <v>54</v>
      </c>
      <c r="E211">
        <v>7554</v>
      </c>
      <c r="G211" s="10"/>
      <c r="H211" s="57">
        <v>7538</v>
      </c>
      <c r="J211" s="10"/>
      <c r="K211" s="57">
        <v>-1599</v>
      </c>
      <c r="L211" s="57">
        <v>-1599</v>
      </c>
      <c r="M211" s="57">
        <v>-1583</v>
      </c>
      <c r="N211" s="8" t="s">
        <v>38</v>
      </c>
      <c r="O211" s="10" t="s">
        <v>39</v>
      </c>
      <c r="P211" s="69">
        <f t="shared" si="27"/>
        <v>0</v>
      </c>
      <c r="Q211" s="10">
        <f t="shared" si="28"/>
        <v>16</v>
      </c>
      <c r="R211" s="69" t="str">
        <f t="shared" si="29"/>
        <v>NA</v>
      </c>
      <c r="S211" s="69" t="str">
        <f t="shared" si="30"/>
        <v>NA</v>
      </c>
      <c r="T211" s="10" t="str">
        <f t="shared" si="31"/>
        <v>NA</v>
      </c>
      <c r="U211" s="10">
        <f t="shared" si="32"/>
        <v>0</v>
      </c>
      <c r="V211" s="10">
        <f t="shared" si="33"/>
        <v>1</v>
      </c>
      <c r="W211">
        <v>422</v>
      </c>
      <c r="Y211" s="10"/>
      <c r="Z211">
        <v>140</v>
      </c>
      <c r="AB211" s="10"/>
      <c r="AD211">
        <v>7223</v>
      </c>
      <c r="AE211" s="10" t="s">
        <v>82</v>
      </c>
      <c r="AH211" s="10"/>
      <c r="AK211" s="10"/>
      <c r="AN211" s="10"/>
      <c r="AQ211" s="10"/>
      <c r="AT211" s="10"/>
      <c r="AW211" s="10"/>
      <c r="AZ211" s="10"/>
    </row>
    <row r="212" spans="1:52" ht="14.25" customHeight="1">
      <c r="A212" s="1"/>
      <c r="B212" s="8" t="s">
        <v>89</v>
      </c>
      <c r="C212" t="s">
        <v>36</v>
      </c>
      <c r="D212" s="10" t="s">
        <v>55</v>
      </c>
      <c r="E212">
        <v>7880</v>
      </c>
      <c r="G212" s="10"/>
      <c r="H212" s="57">
        <v>7866</v>
      </c>
      <c r="J212" s="10"/>
      <c r="K212" s="57">
        <v>-4338</v>
      </c>
      <c r="L212" s="57">
        <v>-4338</v>
      </c>
      <c r="M212" s="57">
        <v>-4319</v>
      </c>
      <c r="N212" s="8" t="s">
        <v>38</v>
      </c>
      <c r="O212" s="10" t="s">
        <v>38</v>
      </c>
      <c r="P212" s="69">
        <f t="shared" si="27"/>
        <v>0</v>
      </c>
      <c r="Q212" s="10">
        <f t="shared" si="28"/>
        <v>14</v>
      </c>
      <c r="R212" s="69" t="str">
        <f t="shared" si="29"/>
        <v>NA</v>
      </c>
      <c r="S212" s="69" t="str">
        <f t="shared" si="30"/>
        <v>NA</v>
      </c>
      <c r="T212" s="10" t="str">
        <f t="shared" si="31"/>
        <v>NA</v>
      </c>
      <c r="U212" s="10">
        <f t="shared" si="32"/>
        <v>0</v>
      </c>
      <c r="V212" s="10">
        <f t="shared" si="33"/>
        <v>1</v>
      </c>
      <c r="W212">
        <v>425</v>
      </c>
      <c r="Y212" s="10" t="s">
        <v>73</v>
      </c>
      <c r="Z212">
        <v>140</v>
      </c>
      <c r="AB212" s="10" t="s">
        <v>73</v>
      </c>
      <c r="AE212" s="10"/>
      <c r="AH212" s="10"/>
      <c r="AK212" s="10"/>
      <c r="AN212" s="10"/>
      <c r="AQ212" s="10"/>
      <c r="AT212" s="10"/>
      <c r="AW212" s="10"/>
      <c r="AZ212" s="10"/>
    </row>
    <row r="213" spans="1:52" ht="14.25" customHeight="1">
      <c r="A213" s="1"/>
      <c r="B213" s="8" t="s">
        <v>89</v>
      </c>
      <c r="C213" t="s">
        <v>36</v>
      </c>
      <c r="D213" s="10" t="s">
        <v>57</v>
      </c>
      <c r="E213">
        <v>7880</v>
      </c>
      <c r="G213" s="10"/>
      <c r="H213" s="57">
        <v>7866</v>
      </c>
      <c r="J213" s="10"/>
      <c r="K213" s="57">
        <v>-4338</v>
      </c>
      <c r="L213" s="57">
        <v>-4338</v>
      </c>
      <c r="M213" s="57">
        <v>-4319</v>
      </c>
      <c r="N213" s="8" t="s">
        <v>38</v>
      </c>
      <c r="O213" s="10" t="s">
        <v>38</v>
      </c>
      <c r="P213" s="69">
        <f t="shared" si="27"/>
        <v>0</v>
      </c>
      <c r="Q213" s="10">
        <f t="shared" si="28"/>
        <v>14</v>
      </c>
      <c r="R213" s="69" t="str">
        <f t="shared" si="29"/>
        <v>NA</v>
      </c>
      <c r="S213" s="69" t="str">
        <f t="shared" si="30"/>
        <v>NA</v>
      </c>
      <c r="T213" s="10" t="str">
        <f t="shared" si="31"/>
        <v>NA</v>
      </c>
      <c r="U213" s="10">
        <f t="shared" si="32"/>
        <v>0</v>
      </c>
      <c r="V213" s="10">
        <f t="shared" si="33"/>
        <v>1</v>
      </c>
      <c r="W213">
        <v>425</v>
      </c>
      <c r="Y213" s="10" t="s">
        <v>73</v>
      </c>
      <c r="Z213">
        <v>140</v>
      </c>
      <c r="AB213" s="10" t="s">
        <v>73</v>
      </c>
      <c r="AE213" s="10"/>
      <c r="AH213" s="10"/>
      <c r="AK213" s="10"/>
      <c r="AN213" s="10"/>
      <c r="AQ213" s="10"/>
      <c r="AT213" s="10"/>
      <c r="AW213" s="10"/>
      <c r="AZ213" s="10"/>
    </row>
    <row r="214" spans="1:52" ht="14.25" customHeight="1">
      <c r="A214" s="1"/>
      <c r="B214" s="8" t="s">
        <v>89</v>
      </c>
      <c r="C214" t="s">
        <v>36</v>
      </c>
      <c r="D214" s="10" t="s">
        <v>58</v>
      </c>
      <c r="E214">
        <v>7880</v>
      </c>
      <c r="G214" s="10"/>
      <c r="H214" s="57">
        <v>7866</v>
      </c>
      <c r="J214" s="10"/>
      <c r="K214" s="57">
        <v>-4338</v>
      </c>
      <c r="L214" s="57">
        <v>-4338</v>
      </c>
      <c r="M214" s="57">
        <v>-4319</v>
      </c>
      <c r="N214" s="8" t="s">
        <v>38</v>
      </c>
      <c r="O214" s="10" t="s">
        <v>38</v>
      </c>
      <c r="P214" s="69">
        <f t="shared" si="27"/>
        <v>0</v>
      </c>
      <c r="Q214" s="10">
        <f t="shared" si="28"/>
        <v>14</v>
      </c>
      <c r="R214" s="69" t="str">
        <f t="shared" si="29"/>
        <v>NA</v>
      </c>
      <c r="S214" s="69" t="str">
        <f t="shared" si="30"/>
        <v>NA</v>
      </c>
      <c r="T214" s="10" t="str">
        <f t="shared" si="31"/>
        <v>NA</v>
      </c>
      <c r="U214" s="10">
        <f t="shared" si="32"/>
        <v>0</v>
      </c>
      <c r="V214" s="10">
        <f t="shared" si="33"/>
        <v>1</v>
      </c>
      <c r="W214">
        <v>425</v>
      </c>
      <c r="Y214" s="10" t="s">
        <v>73</v>
      </c>
      <c r="Z214">
        <v>140</v>
      </c>
      <c r="AB214" s="10" t="s">
        <v>73</v>
      </c>
      <c r="AE214" s="10"/>
      <c r="AH214" s="10"/>
      <c r="AK214" s="10"/>
      <c r="AN214" s="10"/>
      <c r="AQ214" s="10"/>
      <c r="AT214" s="10"/>
      <c r="AW214" s="10"/>
      <c r="AZ214" s="10"/>
    </row>
    <row r="215" spans="1:52" ht="14.25" customHeight="1">
      <c r="A215" s="1"/>
      <c r="B215" s="8" t="s">
        <v>89</v>
      </c>
      <c r="C215" t="s">
        <v>36</v>
      </c>
      <c r="D215" s="10" t="s">
        <v>59</v>
      </c>
      <c r="E215">
        <v>6956</v>
      </c>
      <c r="G215" s="10"/>
      <c r="H215" s="57">
        <v>6956</v>
      </c>
      <c r="J215" s="10"/>
      <c r="K215" s="57">
        <v>-1720</v>
      </c>
      <c r="L215" s="57">
        <v>-1720</v>
      </c>
      <c r="M215" s="57">
        <v>-1720</v>
      </c>
      <c r="N215" s="8" t="s">
        <v>38</v>
      </c>
      <c r="O215" s="10" t="s">
        <v>38</v>
      </c>
      <c r="P215" s="69">
        <f t="shared" si="27"/>
        <v>0</v>
      </c>
      <c r="Q215" s="10">
        <f t="shared" si="28"/>
        <v>0</v>
      </c>
      <c r="R215" s="69" t="str">
        <f t="shared" si="29"/>
        <v>NA</v>
      </c>
      <c r="S215" s="69" t="str">
        <f t="shared" si="30"/>
        <v>NA</v>
      </c>
      <c r="T215" s="10" t="str">
        <f t="shared" si="31"/>
        <v>NA</v>
      </c>
      <c r="U215" s="10">
        <f t="shared" si="32"/>
        <v>0</v>
      </c>
      <c r="V215" s="10">
        <f t="shared" si="33"/>
        <v>1</v>
      </c>
      <c r="W215">
        <v>392</v>
      </c>
      <c r="Y215" s="10"/>
      <c r="Z215">
        <v>140</v>
      </c>
      <c r="AB215" s="10"/>
      <c r="AE215" s="10"/>
      <c r="AH215" s="10"/>
      <c r="AK215" s="10"/>
      <c r="AN215" s="10"/>
      <c r="AQ215" s="10"/>
      <c r="AT215" s="10"/>
      <c r="AW215" s="10"/>
      <c r="AZ215" s="10"/>
    </row>
    <row r="216" spans="1:52" ht="14.25" customHeight="1">
      <c r="A216" s="1"/>
      <c r="B216" s="8" t="s">
        <v>89</v>
      </c>
      <c r="C216" t="s">
        <v>36</v>
      </c>
      <c r="D216" s="10" t="s">
        <v>61</v>
      </c>
      <c r="E216">
        <v>6956</v>
      </c>
      <c r="G216" s="10"/>
      <c r="H216" s="57">
        <v>6956</v>
      </c>
      <c r="J216" s="10"/>
      <c r="K216" s="57">
        <v>-1720</v>
      </c>
      <c r="L216" s="57">
        <v>-1720</v>
      </c>
      <c r="M216" s="57">
        <v>-1720</v>
      </c>
      <c r="N216" s="8" t="s">
        <v>38</v>
      </c>
      <c r="O216" s="10" t="s">
        <v>38</v>
      </c>
      <c r="P216" s="69">
        <f t="shared" si="27"/>
        <v>0</v>
      </c>
      <c r="Q216" s="10">
        <f t="shared" si="28"/>
        <v>0</v>
      </c>
      <c r="R216" s="69" t="str">
        <f t="shared" si="29"/>
        <v>NA</v>
      </c>
      <c r="S216" s="69" t="str">
        <f t="shared" si="30"/>
        <v>NA</v>
      </c>
      <c r="T216" s="10" t="str">
        <f t="shared" si="31"/>
        <v>NA</v>
      </c>
      <c r="U216" s="10">
        <f t="shared" si="32"/>
        <v>0</v>
      </c>
      <c r="V216" s="10">
        <f t="shared" si="33"/>
        <v>1</v>
      </c>
      <c r="W216">
        <v>392</v>
      </c>
      <c r="Y216" s="10"/>
      <c r="Z216">
        <v>140</v>
      </c>
      <c r="AB216" s="10"/>
      <c r="AE216" s="10"/>
      <c r="AH216" s="10"/>
      <c r="AK216" s="10"/>
      <c r="AN216" s="10"/>
      <c r="AQ216" s="10"/>
      <c r="AT216" s="10"/>
      <c r="AW216" s="10"/>
      <c r="AZ216" s="10"/>
    </row>
    <row r="217" spans="1:52" ht="14.25" customHeight="1">
      <c r="A217" s="1"/>
      <c r="B217" s="8" t="s">
        <v>89</v>
      </c>
      <c r="C217" t="s">
        <v>36</v>
      </c>
      <c r="D217" s="10" t="s">
        <v>63</v>
      </c>
      <c r="E217">
        <v>6956</v>
      </c>
      <c r="G217" s="10"/>
      <c r="H217" s="57">
        <v>6956</v>
      </c>
      <c r="J217" s="10"/>
      <c r="K217" s="57">
        <v>-1720</v>
      </c>
      <c r="L217" s="57">
        <v>-1720</v>
      </c>
      <c r="M217" s="57">
        <v>-1720</v>
      </c>
      <c r="N217" s="8" t="s">
        <v>38</v>
      </c>
      <c r="O217" s="10" t="s">
        <v>38</v>
      </c>
      <c r="P217" s="69">
        <f t="shared" si="27"/>
        <v>0</v>
      </c>
      <c r="Q217" s="10">
        <f t="shared" si="28"/>
        <v>0</v>
      </c>
      <c r="R217" s="69" t="str">
        <f t="shared" si="29"/>
        <v>NA</v>
      </c>
      <c r="S217" s="69" t="str">
        <f t="shared" si="30"/>
        <v>NA</v>
      </c>
      <c r="T217" s="10" t="str">
        <f t="shared" si="31"/>
        <v>NA</v>
      </c>
      <c r="U217" s="10">
        <f t="shared" si="32"/>
        <v>0</v>
      </c>
      <c r="V217" s="10">
        <f t="shared" si="33"/>
        <v>1</v>
      </c>
      <c r="W217">
        <v>392</v>
      </c>
      <c r="Y217" s="10"/>
      <c r="Z217">
        <v>140</v>
      </c>
      <c r="AB217" s="10"/>
      <c r="AE217" s="10"/>
      <c r="AH217" s="10"/>
      <c r="AK217" s="10"/>
      <c r="AN217" s="10"/>
      <c r="AQ217" s="10"/>
      <c r="AT217" s="10"/>
      <c r="AW217" s="10"/>
      <c r="AZ217" s="10"/>
    </row>
    <row r="218" spans="1:52" ht="14.25" customHeight="1">
      <c r="A218" s="1"/>
      <c r="B218" s="8" t="s">
        <v>89</v>
      </c>
      <c r="C218" t="s">
        <v>36</v>
      </c>
      <c r="D218" s="10" t="s">
        <v>64</v>
      </c>
      <c r="E218">
        <v>7215</v>
      </c>
      <c r="G218" s="10"/>
      <c r="H218" s="57">
        <v>7215</v>
      </c>
      <c r="J218" s="10"/>
      <c r="K218" s="57">
        <v>-4588</v>
      </c>
      <c r="L218" s="57">
        <v>-4588</v>
      </c>
      <c r="M218" s="57">
        <v>-4588</v>
      </c>
      <c r="N218" s="8" t="s">
        <v>38</v>
      </c>
      <c r="O218" s="10" t="s">
        <v>38</v>
      </c>
      <c r="P218" s="69">
        <f t="shared" si="27"/>
        <v>0</v>
      </c>
      <c r="Q218" s="10">
        <f t="shared" si="28"/>
        <v>0</v>
      </c>
      <c r="R218" s="69" t="str">
        <f t="shared" si="29"/>
        <v>NA</v>
      </c>
      <c r="S218" s="69" t="str">
        <f t="shared" si="30"/>
        <v>NA</v>
      </c>
      <c r="T218" s="10" t="str">
        <f t="shared" si="31"/>
        <v>NA</v>
      </c>
      <c r="U218" s="10">
        <f t="shared" si="32"/>
        <v>0</v>
      </c>
      <c r="V218" s="10">
        <f t="shared" si="33"/>
        <v>1</v>
      </c>
      <c r="W218">
        <v>398</v>
      </c>
      <c r="Y218" s="10"/>
      <c r="Z218">
        <v>140</v>
      </c>
      <c r="AB218" s="10"/>
      <c r="AE218" s="10"/>
      <c r="AH218" s="10"/>
      <c r="AK218" s="10"/>
      <c r="AN218" s="10"/>
      <c r="AQ218" s="10"/>
      <c r="AT218" s="10"/>
      <c r="AW218" s="10"/>
      <c r="AZ218" s="10"/>
    </row>
    <row r="219" spans="1:52" ht="14.25" customHeight="1">
      <c r="A219" s="1"/>
      <c r="B219" s="8" t="s">
        <v>89</v>
      </c>
      <c r="C219" t="s">
        <v>36</v>
      </c>
      <c r="D219" s="10" t="s">
        <v>66</v>
      </c>
      <c r="E219">
        <v>7215</v>
      </c>
      <c r="G219" s="10"/>
      <c r="H219" s="57">
        <v>7215</v>
      </c>
      <c r="J219" s="10"/>
      <c r="K219" s="57">
        <v>-4588</v>
      </c>
      <c r="L219" s="57">
        <v>-4588</v>
      </c>
      <c r="M219" s="57">
        <v>-4588</v>
      </c>
      <c r="N219" s="8" t="s">
        <v>38</v>
      </c>
      <c r="O219" s="10" t="s">
        <v>38</v>
      </c>
      <c r="P219" s="69">
        <f t="shared" si="27"/>
        <v>0</v>
      </c>
      <c r="Q219" s="10">
        <f t="shared" si="28"/>
        <v>0</v>
      </c>
      <c r="R219" s="69" t="str">
        <f t="shared" si="29"/>
        <v>NA</v>
      </c>
      <c r="S219" s="69" t="str">
        <f t="shared" si="30"/>
        <v>NA</v>
      </c>
      <c r="T219" s="10" t="str">
        <f t="shared" si="31"/>
        <v>NA</v>
      </c>
      <c r="U219" s="10">
        <f t="shared" si="32"/>
        <v>0</v>
      </c>
      <c r="V219" s="10">
        <f t="shared" si="33"/>
        <v>1</v>
      </c>
      <c r="W219">
        <v>398</v>
      </c>
      <c r="Y219" s="10"/>
      <c r="Z219">
        <v>140</v>
      </c>
      <c r="AB219" s="10"/>
      <c r="AE219" s="10"/>
      <c r="AH219" s="10"/>
      <c r="AK219" s="10"/>
      <c r="AN219" s="10"/>
      <c r="AQ219" s="10"/>
      <c r="AT219" s="10"/>
      <c r="AW219" s="10"/>
      <c r="AZ219" s="10"/>
    </row>
    <row r="220" spans="1:52" ht="14.25" customHeight="1">
      <c r="A220" s="1"/>
      <c r="B220" s="8" t="s">
        <v>89</v>
      </c>
      <c r="C220" t="s">
        <v>36</v>
      </c>
      <c r="D220" s="10" t="s">
        <v>67</v>
      </c>
      <c r="E220">
        <v>7215</v>
      </c>
      <c r="G220" s="10"/>
      <c r="H220" s="57">
        <v>7215</v>
      </c>
      <c r="J220" s="10"/>
      <c r="K220" s="57">
        <v>-4588</v>
      </c>
      <c r="L220" s="57">
        <v>-4588</v>
      </c>
      <c r="M220" s="57">
        <v>-4588</v>
      </c>
      <c r="N220" s="8" t="s">
        <v>38</v>
      </c>
      <c r="O220" s="10" t="s">
        <v>38</v>
      </c>
      <c r="P220" s="69">
        <f t="shared" si="27"/>
        <v>0</v>
      </c>
      <c r="Q220" s="10">
        <f t="shared" si="28"/>
        <v>0</v>
      </c>
      <c r="R220" s="69" t="str">
        <f t="shared" si="29"/>
        <v>NA</v>
      </c>
      <c r="S220" s="69" t="str">
        <f t="shared" si="30"/>
        <v>NA</v>
      </c>
      <c r="T220" s="10" t="str">
        <f t="shared" si="31"/>
        <v>NA</v>
      </c>
      <c r="U220" s="10">
        <f t="shared" si="32"/>
        <v>0</v>
      </c>
      <c r="V220" s="10">
        <f t="shared" si="33"/>
        <v>1</v>
      </c>
      <c r="W220">
        <v>398</v>
      </c>
      <c r="Y220" s="10"/>
      <c r="Z220">
        <v>140</v>
      </c>
      <c r="AB220" s="10"/>
      <c r="AE220" s="10"/>
      <c r="AH220" s="10"/>
      <c r="AK220" s="10"/>
      <c r="AN220" s="10"/>
      <c r="AQ220" s="10"/>
      <c r="AT220" s="10"/>
      <c r="AW220" s="10"/>
      <c r="AZ220" s="10"/>
    </row>
    <row r="221" spans="1:52" ht="14.25" customHeight="1">
      <c r="A221" s="1"/>
      <c r="B221" s="8" t="s">
        <v>89</v>
      </c>
      <c r="C221" t="s">
        <v>36</v>
      </c>
      <c r="D221" s="10" t="s">
        <v>68</v>
      </c>
      <c r="E221">
        <v>7054</v>
      </c>
      <c r="G221" s="10"/>
      <c r="H221" s="57">
        <v>7054</v>
      </c>
      <c r="J221" s="10"/>
      <c r="K221" s="57">
        <v>-4188</v>
      </c>
      <c r="L221" s="57">
        <v>-4188</v>
      </c>
      <c r="M221" s="57">
        <v>-4188</v>
      </c>
      <c r="N221" s="8" t="s">
        <v>38</v>
      </c>
      <c r="O221" s="10" t="s">
        <v>38</v>
      </c>
      <c r="P221" s="69">
        <f t="shared" si="27"/>
        <v>0</v>
      </c>
      <c r="Q221" s="10">
        <f t="shared" si="28"/>
        <v>0</v>
      </c>
      <c r="R221" s="69" t="str">
        <f t="shared" si="29"/>
        <v>NA</v>
      </c>
      <c r="S221" s="69" t="str">
        <f t="shared" si="30"/>
        <v>NA</v>
      </c>
      <c r="T221" s="10" t="str">
        <f t="shared" si="31"/>
        <v>NA</v>
      </c>
      <c r="U221" s="10">
        <f t="shared" si="32"/>
        <v>0</v>
      </c>
      <c r="V221" s="10">
        <f t="shared" si="33"/>
        <v>1</v>
      </c>
      <c r="W221">
        <v>390</v>
      </c>
      <c r="Y221" s="10"/>
      <c r="Z221">
        <v>140</v>
      </c>
      <c r="AB221" s="10"/>
      <c r="AE221" s="10"/>
      <c r="AH221" s="10"/>
      <c r="AK221" s="10"/>
      <c r="AN221" s="10"/>
      <c r="AQ221" s="10"/>
      <c r="AT221" s="10"/>
      <c r="AW221" s="10"/>
      <c r="AZ221" s="10"/>
    </row>
    <row r="222" spans="1:52" ht="14.25" customHeight="1">
      <c r="A222" s="1"/>
      <c r="B222" s="8" t="s">
        <v>89</v>
      </c>
      <c r="C222" t="s">
        <v>36</v>
      </c>
      <c r="D222" s="10" t="s">
        <v>69</v>
      </c>
      <c r="E222">
        <v>7054</v>
      </c>
      <c r="G222" s="10"/>
      <c r="H222" s="57">
        <v>7054</v>
      </c>
      <c r="J222" s="10"/>
      <c r="K222" s="57">
        <v>-4188</v>
      </c>
      <c r="L222" s="57">
        <v>-4188</v>
      </c>
      <c r="M222" s="57">
        <v>-4188</v>
      </c>
      <c r="N222" s="8" t="s">
        <v>38</v>
      </c>
      <c r="O222" s="10" t="s">
        <v>38</v>
      </c>
      <c r="P222" s="69">
        <f t="shared" si="27"/>
        <v>0</v>
      </c>
      <c r="Q222" s="10">
        <f t="shared" si="28"/>
        <v>0</v>
      </c>
      <c r="R222" s="69" t="str">
        <f t="shared" si="29"/>
        <v>NA</v>
      </c>
      <c r="S222" s="69" t="str">
        <f t="shared" si="30"/>
        <v>NA</v>
      </c>
      <c r="T222" s="10" t="str">
        <f t="shared" si="31"/>
        <v>NA</v>
      </c>
      <c r="U222" s="10">
        <f t="shared" si="32"/>
        <v>0</v>
      </c>
      <c r="V222" s="10">
        <f t="shared" si="33"/>
        <v>1</v>
      </c>
      <c r="W222">
        <v>390</v>
      </c>
      <c r="Y222" s="10"/>
      <c r="Z222">
        <v>140</v>
      </c>
      <c r="AB222" s="10"/>
      <c r="AE222" s="10"/>
      <c r="AH222" s="10"/>
      <c r="AK222" s="10"/>
      <c r="AN222" s="10"/>
      <c r="AQ222" s="10"/>
      <c r="AT222" s="10"/>
      <c r="AW222" s="10"/>
      <c r="AZ222" s="10"/>
    </row>
    <row r="223" spans="1:52" ht="14.25" customHeight="1">
      <c r="A223" s="1"/>
      <c r="B223" s="8" t="s">
        <v>89</v>
      </c>
      <c r="C223" t="s">
        <v>36</v>
      </c>
      <c r="D223" s="10" t="s">
        <v>70</v>
      </c>
      <c r="E223">
        <v>6454</v>
      </c>
      <c r="G223" s="10"/>
      <c r="H223" s="57">
        <v>6453</v>
      </c>
      <c r="J223" s="10"/>
      <c r="K223" s="57">
        <v>-3585</v>
      </c>
      <c r="L223" s="57">
        <v>-3585</v>
      </c>
      <c r="M223" s="57">
        <v>-3585</v>
      </c>
      <c r="N223" s="8" t="s">
        <v>38</v>
      </c>
      <c r="O223" s="10" t="s">
        <v>38</v>
      </c>
      <c r="P223" s="69">
        <f t="shared" si="27"/>
        <v>0</v>
      </c>
      <c r="Q223" s="10">
        <f t="shared" si="28"/>
        <v>1</v>
      </c>
      <c r="R223" s="69" t="str">
        <f t="shared" si="29"/>
        <v>NA</v>
      </c>
      <c r="S223" s="69" t="str">
        <f t="shared" si="30"/>
        <v>NA</v>
      </c>
      <c r="T223" s="10" t="str">
        <f t="shared" si="31"/>
        <v>NA</v>
      </c>
      <c r="U223" s="10">
        <f t="shared" si="32"/>
        <v>0</v>
      </c>
      <c r="V223" s="10">
        <f t="shared" si="33"/>
        <v>1</v>
      </c>
      <c r="W223">
        <v>377</v>
      </c>
      <c r="Y223" s="10"/>
      <c r="Z223">
        <v>160</v>
      </c>
      <c r="AB223" s="10"/>
      <c r="AE223" s="10"/>
      <c r="AH223" s="10"/>
      <c r="AK223" s="10"/>
      <c r="AN223" s="10"/>
      <c r="AQ223" s="10"/>
      <c r="AT223" s="10"/>
      <c r="AW223" s="10"/>
      <c r="AZ223" s="10"/>
    </row>
    <row r="224" spans="1:52" ht="14.25" customHeight="1">
      <c r="A224" s="1"/>
      <c r="B224" s="8" t="s">
        <v>90</v>
      </c>
      <c r="C224" t="s">
        <v>36</v>
      </c>
      <c r="D224" s="10" t="s">
        <v>37</v>
      </c>
      <c r="E224">
        <v>8169</v>
      </c>
      <c r="G224" s="10"/>
      <c r="H224" s="57">
        <v>7913</v>
      </c>
      <c r="J224" s="10"/>
      <c r="K224" s="57">
        <v>-4228</v>
      </c>
      <c r="L224" s="57">
        <v>-4228</v>
      </c>
      <c r="M224" s="57">
        <v>-3973</v>
      </c>
      <c r="N224" s="8" t="s">
        <v>38</v>
      </c>
      <c r="O224" s="10" t="s">
        <v>39</v>
      </c>
      <c r="P224" s="69">
        <f t="shared" si="27"/>
        <v>0</v>
      </c>
      <c r="Q224" s="10">
        <f t="shared" si="28"/>
        <v>256</v>
      </c>
      <c r="R224" s="69" t="str">
        <f t="shared" si="29"/>
        <v>NA</v>
      </c>
      <c r="S224" s="69" t="str">
        <f t="shared" si="30"/>
        <v>NA</v>
      </c>
      <c r="T224" s="10" t="str">
        <f t="shared" si="31"/>
        <v>NA</v>
      </c>
      <c r="U224" s="10">
        <f t="shared" si="32"/>
        <v>0</v>
      </c>
      <c r="V224" s="10">
        <f t="shared" si="33"/>
        <v>1</v>
      </c>
      <c r="W224">
        <v>415</v>
      </c>
      <c r="Y224" s="10" t="s">
        <v>73</v>
      </c>
      <c r="Z224">
        <v>160</v>
      </c>
      <c r="AB224" s="10" t="s">
        <v>73</v>
      </c>
      <c r="AD224">
        <v>7741</v>
      </c>
      <c r="AE224" s="10" t="s">
        <v>40</v>
      </c>
      <c r="AH224" s="10"/>
      <c r="AI224">
        <v>2544</v>
      </c>
      <c r="AK224" s="10" t="s">
        <v>87</v>
      </c>
      <c r="AN224" s="10"/>
      <c r="AQ224" s="10"/>
      <c r="AT224" s="10"/>
      <c r="AW224" s="10"/>
      <c r="AZ224" s="10"/>
    </row>
    <row r="225" spans="1:52" ht="14.25" customHeight="1">
      <c r="A225" s="243"/>
      <c r="B225" s="8" t="s">
        <v>90</v>
      </c>
      <c r="C225" t="s">
        <v>36</v>
      </c>
      <c r="D225" s="10" t="s">
        <v>41</v>
      </c>
      <c r="E225">
        <v>8169</v>
      </c>
      <c r="G225" s="10"/>
      <c r="H225" s="57">
        <v>7913</v>
      </c>
      <c r="J225" s="10"/>
      <c r="K225" s="57">
        <v>-4228</v>
      </c>
      <c r="L225" s="57">
        <v>-4228</v>
      </c>
      <c r="M225" s="57">
        <v>-3973</v>
      </c>
      <c r="N225" s="8" t="s">
        <v>38</v>
      </c>
      <c r="O225" s="10" t="s">
        <v>39</v>
      </c>
      <c r="P225" s="69">
        <f t="shared" si="27"/>
        <v>0</v>
      </c>
      <c r="Q225" s="10">
        <f t="shared" si="28"/>
        <v>256</v>
      </c>
      <c r="R225" s="69" t="str">
        <f t="shared" si="29"/>
        <v>NA</v>
      </c>
      <c r="S225" s="69" t="str">
        <f t="shared" si="30"/>
        <v>NA</v>
      </c>
      <c r="T225" s="10" t="str">
        <f t="shared" si="31"/>
        <v>NA</v>
      </c>
      <c r="U225" s="10">
        <f t="shared" si="32"/>
        <v>0</v>
      </c>
      <c r="V225" s="10">
        <f t="shared" si="33"/>
        <v>1</v>
      </c>
      <c r="W225">
        <v>415</v>
      </c>
      <c r="Y225" s="10" t="s">
        <v>73</v>
      </c>
      <c r="Z225">
        <v>160</v>
      </c>
      <c r="AB225" s="10" t="s">
        <v>73</v>
      </c>
      <c r="AD225">
        <v>7741</v>
      </c>
      <c r="AE225" s="10" t="s">
        <v>40</v>
      </c>
      <c r="AH225" s="10"/>
      <c r="AI225">
        <v>2544</v>
      </c>
      <c r="AK225" s="10" t="s">
        <v>87</v>
      </c>
      <c r="AN225" s="10"/>
      <c r="AQ225" s="10"/>
      <c r="AT225" s="10"/>
      <c r="AW225" s="10"/>
      <c r="AZ225" s="10"/>
    </row>
    <row r="226" spans="1:52" ht="14.25" customHeight="1">
      <c r="A226" s="243"/>
      <c r="B226" s="8" t="s">
        <v>90</v>
      </c>
      <c r="C226" t="s">
        <v>36</v>
      </c>
      <c r="D226" s="10" t="s">
        <v>42</v>
      </c>
      <c r="E226">
        <v>8169</v>
      </c>
      <c r="G226" s="10"/>
      <c r="H226" s="57">
        <v>7913</v>
      </c>
      <c r="J226" s="10"/>
      <c r="K226" s="57">
        <v>-4228</v>
      </c>
      <c r="L226" s="57">
        <v>-4228</v>
      </c>
      <c r="M226" s="57">
        <v>-3973</v>
      </c>
      <c r="N226" s="8" t="s">
        <v>38</v>
      </c>
      <c r="O226" s="10" t="s">
        <v>39</v>
      </c>
      <c r="P226" s="69">
        <f t="shared" si="27"/>
        <v>0</v>
      </c>
      <c r="Q226" s="10">
        <f t="shared" si="28"/>
        <v>256</v>
      </c>
      <c r="R226" s="69" t="str">
        <f t="shared" si="29"/>
        <v>NA</v>
      </c>
      <c r="S226" s="69" t="str">
        <f t="shared" si="30"/>
        <v>NA</v>
      </c>
      <c r="T226" s="10" t="str">
        <f t="shared" si="31"/>
        <v>NA</v>
      </c>
      <c r="U226" s="10">
        <f t="shared" si="32"/>
        <v>0</v>
      </c>
      <c r="V226" s="10">
        <f t="shared" si="33"/>
        <v>1</v>
      </c>
      <c r="W226">
        <v>415</v>
      </c>
      <c r="Y226" s="10" t="s">
        <v>73</v>
      </c>
      <c r="Z226">
        <v>160</v>
      </c>
      <c r="AB226" s="10" t="s">
        <v>73</v>
      </c>
      <c r="AD226">
        <v>7741</v>
      </c>
      <c r="AE226" s="10" t="s">
        <v>40</v>
      </c>
      <c r="AH226" s="10"/>
      <c r="AI226">
        <v>2544</v>
      </c>
      <c r="AK226" s="10" t="s">
        <v>87</v>
      </c>
      <c r="AN226" s="10"/>
      <c r="AQ226" s="10"/>
      <c r="AT226" s="10"/>
      <c r="AW226" s="10"/>
      <c r="AZ226" s="10"/>
    </row>
    <row r="227" spans="1:52" ht="14.25" customHeight="1">
      <c r="A227" s="243"/>
      <c r="B227" s="8" t="s">
        <v>90</v>
      </c>
      <c r="C227" t="s">
        <v>36</v>
      </c>
      <c r="D227" s="10" t="s">
        <v>43</v>
      </c>
      <c r="E227">
        <v>7766</v>
      </c>
      <c r="G227" s="10"/>
      <c r="H227" s="57">
        <v>7733</v>
      </c>
      <c r="J227" s="10"/>
      <c r="K227" s="57">
        <v>-3723</v>
      </c>
      <c r="L227" s="57">
        <v>-3723</v>
      </c>
      <c r="M227" s="57">
        <v>-3684</v>
      </c>
      <c r="N227" s="8" t="s">
        <v>38</v>
      </c>
      <c r="O227" s="10" t="s">
        <v>38</v>
      </c>
      <c r="P227" s="69">
        <f t="shared" si="27"/>
        <v>0</v>
      </c>
      <c r="Q227" s="10">
        <f t="shared" si="28"/>
        <v>33</v>
      </c>
      <c r="R227" s="69" t="str">
        <f t="shared" si="29"/>
        <v>NA</v>
      </c>
      <c r="S227" s="69" t="str">
        <f t="shared" si="30"/>
        <v>NA</v>
      </c>
      <c r="T227" s="10" t="str">
        <f t="shared" si="31"/>
        <v>NA</v>
      </c>
      <c r="U227" s="10">
        <f t="shared" si="32"/>
        <v>0</v>
      </c>
      <c r="V227" s="10">
        <f t="shared" si="33"/>
        <v>1</v>
      </c>
      <c r="W227">
        <v>415</v>
      </c>
      <c r="Y227" s="10" t="s">
        <v>73</v>
      </c>
      <c r="Z227">
        <v>160</v>
      </c>
      <c r="AB227" s="10" t="s">
        <v>73</v>
      </c>
      <c r="AE227" s="10"/>
      <c r="AH227" s="10"/>
      <c r="AK227" s="10"/>
      <c r="AN227" s="10"/>
      <c r="AQ227" s="10"/>
      <c r="AT227" s="10"/>
      <c r="AW227" s="10"/>
      <c r="AZ227" s="10"/>
    </row>
    <row r="228" spans="1:52" ht="14.25" customHeight="1">
      <c r="A228" s="1"/>
      <c r="B228" s="8" t="s">
        <v>90</v>
      </c>
      <c r="C228" t="s">
        <v>36</v>
      </c>
      <c r="D228" s="10" t="s">
        <v>45</v>
      </c>
      <c r="E228">
        <v>7766</v>
      </c>
      <c r="G228" s="10"/>
      <c r="H228" s="57">
        <v>7733</v>
      </c>
      <c r="J228" s="10"/>
      <c r="K228" s="57">
        <v>-3723</v>
      </c>
      <c r="L228" s="57">
        <v>-3723</v>
      </c>
      <c r="M228" s="57">
        <v>-3684</v>
      </c>
      <c r="N228" s="8" t="s">
        <v>38</v>
      </c>
      <c r="O228" s="10" t="s">
        <v>38</v>
      </c>
      <c r="P228" s="69">
        <f t="shared" si="27"/>
        <v>0</v>
      </c>
      <c r="Q228" s="10">
        <f t="shared" si="28"/>
        <v>33</v>
      </c>
      <c r="R228" s="69" t="str">
        <f t="shared" si="29"/>
        <v>NA</v>
      </c>
      <c r="S228" s="69" t="str">
        <f t="shared" si="30"/>
        <v>NA</v>
      </c>
      <c r="T228" s="10" t="str">
        <f t="shared" si="31"/>
        <v>NA</v>
      </c>
      <c r="U228" s="10">
        <f t="shared" si="32"/>
        <v>0</v>
      </c>
      <c r="V228" s="10">
        <f t="shared" si="33"/>
        <v>1</v>
      </c>
      <c r="W228">
        <v>415</v>
      </c>
      <c r="Y228" s="10" t="s">
        <v>73</v>
      </c>
      <c r="Z228">
        <v>160</v>
      </c>
      <c r="AB228" s="10" t="s">
        <v>73</v>
      </c>
      <c r="AE228" s="10"/>
      <c r="AH228" s="10"/>
      <c r="AK228" s="10"/>
      <c r="AN228" s="10"/>
      <c r="AQ228" s="10"/>
      <c r="AT228" s="10"/>
      <c r="AW228" s="10"/>
      <c r="AZ228" s="10"/>
    </row>
    <row r="229" spans="1:52" ht="14.25" customHeight="1">
      <c r="A229" s="1"/>
      <c r="B229" s="8" t="s">
        <v>90</v>
      </c>
      <c r="C229" t="s">
        <v>36</v>
      </c>
      <c r="D229" s="10" t="s">
        <v>46</v>
      </c>
      <c r="E229">
        <v>7766</v>
      </c>
      <c r="G229" s="10"/>
      <c r="H229" s="57">
        <v>7733</v>
      </c>
      <c r="J229" s="10"/>
      <c r="K229" s="57">
        <v>-3723</v>
      </c>
      <c r="L229" s="57">
        <v>-3723</v>
      </c>
      <c r="M229" s="57">
        <v>-3684</v>
      </c>
      <c r="N229" s="8" t="s">
        <v>38</v>
      </c>
      <c r="O229" s="10" t="s">
        <v>38</v>
      </c>
      <c r="P229" s="69">
        <f t="shared" si="27"/>
        <v>0</v>
      </c>
      <c r="Q229" s="10">
        <f t="shared" si="28"/>
        <v>33</v>
      </c>
      <c r="R229" s="69" t="str">
        <f t="shared" si="29"/>
        <v>NA</v>
      </c>
      <c r="S229" s="69" t="str">
        <f t="shared" si="30"/>
        <v>NA</v>
      </c>
      <c r="T229" s="10" t="str">
        <f t="shared" si="31"/>
        <v>NA</v>
      </c>
      <c r="U229" s="10">
        <f t="shared" si="32"/>
        <v>0</v>
      </c>
      <c r="V229" s="10">
        <f t="shared" si="33"/>
        <v>1</v>
      </c>
      <c r="W229">
        <v>415</v>
      </c>
      <c r="Y229" s="10" t="s">
        <v>73</v>
      </c>
      <c r="Z229">
        <v>160</v>
      </c>
      <c r="AB229" s="10" t="s">
        <v>73</v>
      </c>
      <c r="AE229" s="10"/>
      <c r="AH229" s="10"/>
      <c r="AK229" s="10"/>
      <c r="AN229" s="10"/>
      <c r="AQ229" s="10"/>
      <c r="AT229" s="10"/>
      <c r="AW229" s="10"/>
      <c r="AZ229" s="10"/>
    </row>
    <row r="230" spans="1:52" ht="14.25" customHeight="1">
      <c r="A230" s="1"/>
      <c r="B230" s="8" t="s">
        <v>90</v>
      </c>
      <c r="C230" t="s">
        <v>36</v>
      </c>
      <c r="D230" s="10" t="s">
        <v>47</v>
      </c>
      <c r="E230">
        <v>7566</v>
      </c>
      <c r="G230" s="10"/>
      <c r="H230" s="57">
        <v>7532</v>
      </c>
      <c r="J230" s="10"/>
      <c r="K230" s="57">
        <v>-3517</v>
      </c>
      <c r="L230" s="57">
        <v>-3517</v>
      </c>
      <c r="M230" s="57">
        <v>-3477</v>
      </c>
      <c r="N230" s="8" t="s">
        <v>38</v>
      </c>
      <c r="O230" s="10" t="s">
        <v>38</v>
      </c>
      <c r="P230" s="69">
        <f t="shared" si="27"/>
        <v>0</v>
      </c>
      <c r="Q230" s="10">
        <f t="shared" si="28"/>
        <v>34</v>
      </c>
      <c r="R230" s="69" t="str">
        <f t="shared" si="29"/>
        <v>NA</v>
      </c>
      <c r="S230" s="69" t="str">
        <f t="shared" si="30"/>
        <v>NA</v>
      </c>
      <c r="T230" s="10" t="str">
        <f t="shared" si="31"/>
        <v>NA</v>
      </c>
      <c r="U230" s="10">
        <f t="shared" si="32"/>
        <v>0</v>
      </c>
      <c r="V230" s="10">
        <f t="shared" si="33"/>
        <v>1</v>
      </c>
      <c r="W230">
        <v>415</v>
      </c>
      <c r="Y230" s="10" t="s">
        <v>73</v>
      </c>
      <c r="Z230">
        <v>160</v>
      </c>
      <c r="AB230" s="10" t="s">
        <v>73</v>
      </c>
      <c r="AE230" s="10"/>
      <c r="AH230" s="10"/>
      <c r="AK230" s="10"/>
      <c r="AN230" s="10"/>
      <c r="AQ230" s="10"/>
      <c r="AT230" s="10"/>
      <c r="AW230" s="10"/>
      <c r="AZ230" s="10"/>
    </row>
    <row r="231" spans="1:52" ht="14.25" customHeight="1">
      <c r="A231" s="1"/>
      <c r="B231" s="8" t="s">
        <v>90</v>
      </c>
      <c r="C231" t="s">
        <v>36</v>
      </c>
      <c r="D231" s="10" t="s">
        <v>48</v>
      </c>
      <c r="E231">
        <v>6976</v>
      </c>
      <c r="G231" s="10"/>
      <c r="H231" s="57">
        <v>6976</v>
      </c>
      <c r="J231" s="10"/>
      <c r="K231" s="57">
        <v>-1915</v>
      </c>
      <c r="L231" s="57">
        <v>-1915</v>
      </c>
      <c r="M231" s="57">
        <v>-1915</v>
      </c>
      <c r="N231" s="8" t="s">
        <v>38</v>
      </c>
      <c r="O231" s="10" t="s">
        <v>38</v>
      </c>
      <c r="P231" s="69">
        <f t="shared" si="27"/>
        <v>0</v>
      </c>
      <c r="Q231" s="10">
        <f t="shared" si="28"/>
        <v>0</v>
      </c>
      <c r="R231" s="69" t="str">
        <f t="shared" si="29"/>
        <v>NA</v>
      </c>
      <c r="S231" s="69" t="str">
        <f t="shared" si="30"/>
        <v>NA</v>
      </c>
      <c r="T231" s="10" t="str">
        <f t="shared" si="31"/>
        <v>NA</v>
      </c>
      <c r="U231" s="10">
        <f t="shared" si="32"/>
        <v>0</v>
      </c>
      <c r="V231" s="10">
        <f t="shared" si="33"/>
        <v>1</v>
      </c>
      <c r="W231">
        <v>393</v>
      </c>
      <c r="Y231" s="10"/>
      <c r="Z231">
        <v>140</v>
      </c>
      <c r="AB231" s="10"/>
      <c r="AE231" s="10"/>
      <c r="AH231" s="10"/>
      <c r="AK231" s="10"/>
      <c r="AN231" s="10"/>
      <c r="AQ231" s="10"/>
      <c r="AT231" s="10"/>
      <c r="AW231" s="10"/>
      <c r="AZ231" s="10"/>
    </row>
    <row r="232" spans="1:52" ht="14.25" customHeight="1">
      <c r="A232" s="1"/>
      <c r="B232" s="8" t="s">
        <v>90</v>
      </c>
      <c r="C232" t="s">
        <v>36</v>
      </c>
      <c r="D232" s="10" t="s">
        <v>49</v>
      </c>
      <c r="E232">
        <v>6976</v>
      </c>
      <c r="G232" s="10"/>
      <c r="H232" s="57">
        <v>6976</v>
      </c>
      <c r="J232" s="10"/>
      <c r="K232" s="57">
        <v>-1915</v>
      </c>
      <c r="L232" s="57">
        <v>-1915</v>
      </c>
      <c r="M232" s="57">
        <v>-1915</v>
      </c>
      <c r="N232" s="8" t="s">
        <v>38</v>
      </c>
      <c r="O232" s="10" t="s">
        <v>38</v>
      </c>
      <c r="P232" s="69">
        <f t="shared" si="27"/>
        <v>0</v>
      </c>
      <c r="Q232" s="10">
        <f t="shared" si="28"/>
        <v>0</v>
      </c>
      <c r="R232" s="69" t="str">
        <f t="shared" si="29"/>
        <v>NA</v>
      </c>
      <c r="S232" s="69" t="str">
        <f t="shared" si="30"/>
        <v>NA</v>
      </c>
      <c r="T232" s="10" t="str">
        <f t="shared" si="31"/>
        <v>NA</v>
      </c>
      <c r="U232" s="10">
        <f t="shared" si="32"/>
        <v>0</v>
      </c>
      <c r="V232" s="10">
        <f t="shared" si="33"/>
        <v>1</v>
      </c>
      <c r="W232">
        <v>393</v>
      </c>
      <c r="Y232" s="10"/>
      <c r="Z232">
        <v>140</v>
      </c>
      <c r="AB232" s="10"/>
      <c r="AE232" s="10"/>
      <c r="AH232" s="10"/>
      <c r="AK232" s="10"/>
      <c r="AN232" s="10"/>
      <c r="AQ232" s="10"/>
      <c r="AT232" s="10"/>
      <c r="AW232" s="10"/>
      <c r="AZ232" s="10"/>
    </row>
    <row r="233" spans="1:52" ht="14.25" customHeight="1">
      <c r="A233" s="1"/>
      <c r="B233" s="8" t="s">
        <v>90</v>
      </c>
      <c r="C233" t="s">
        <v>36</v>
      </c>
      <c r="D233" s="10" t="s">
        <v>51</v>
      </c>
      <c r="E233">
        <v>7243</v>
      </c>
      <c r="G233" s="10"/>
      <c r="H233" s="57">
        <v>7242</v>
      </c>
      <c r="J233" s="10"/>
      <c r="K233" s="57">
        <v>-3426</v>
      </c>
      <c r="L233" s="57">
        <v>-3426</v>
      </c>
      <c r="M233" s="57">
        <v>-3425</v>
      </c>
      <c r="N233" s="8" t="s">
        <v>38</v>
      </c>
      <c r="O233" s="10" t="s">
        <v>38</v>
      </c>
      <c r="P233" s="69">
        <f t="shared" si="27"/>
        <v>0</v>
      </c>
      <c r="Q233" s="10">
        <f t="shared" si="28"/>
        <v>1</v>
      </c>
      <c r="R233" s="69" t="str">
        <f t="shared" si="29"/>
        <v>NA</v>
      </c>
      <c r="S233" s="69" t="str">
        <f t="shared" si="30"/>
        <v>NA</v>
      </c>
      <c r="T233" s="10" t="str">
        <f t="shared" si="31"/>
        <v>NA</v>
      </c>
      <c r="U233" s="10">
        <f t="shared" si="32"/>
        <v>0</v>
      </c>
      <c r="V233" s="10">
        <f t="shared" si="33"/>
        <v>1</v>
      </c>
      <c r="W233">
        <v>406</v>
      </c>
      <c r="Y233" s="10"/>
      <c r="Z233">
        <v>140</v>
      </c>
      <c r="AB233" s="10"/>
      <c r="AE233" s="10"/>
      <c r="AH233" s="10"/>
      <c r="AK233" s="10"/>
      <c r="AN233" s="10"/>
      <c r="AQ233" s="10"/>
      <c r="AT233" s="10"/>
      <c r="AW233" s="10"/>
      <c r="AZ233" s="10"/>
    </row>
    <row r="234" spans="1:52" ht="14.25" customHeight="1">
      <c r="A234" s="1"/>
      <c r="B234" s="8" t="s">
        <v>90</v>
      </c>
      <c r="C234" t="s">
        <v>36</v>
      </c>
      <c r="D234" s="10" t="s">
        <v>53</v>
      </c>
      <c r="E234">
        <v>7243</v>
      </c>
      <c r="G234" s="10"/>
      <c r="H234" s="57">
        <v>7242</v>
      </c>
      <c r="J234" s="10"/>
      <c r="K234" s="57">
        <v>-3426</v>
      </c>
      <c r="L234" s="57">
        <v>-3426</v>
      </c>
      <c r="M234" s="57">
        <v>-3425</v>
      </c>
      <c r="N234" s="8" t="s">
        <v>38</v>
      </c>
      <c r="O234" s="10" t="s">
        <v>38</v>
      </c>
      <c r="P234" s="69">
        <f t="shared" si="27"/>
        <v>0</v>
      </c>
      <c r="Q234" s="10">
        <f t="shared" si="28"/>
        <v>1</v>
      </c>
      <c r="R234" s="69" t="str">
        <f t="shared" si="29"/>
        <v>NA</v>
      </c>
      <c r="S234" s="69" t="str">
        <f t="shared" si="30"/>
        <v>NA</v>
      </c>
      <c r="T234" s="10" t="str">
        <f t="shared" si="31"/>
        <v>NA</v>
      </c>
      <c r="U234" s="10">
        <f t="shared" si="32"/>
        <v>0</v>
      </c>
      <c r="V234" s="10">
        <f t="shared" si="33"/>
        <v>1</v>
      </c>
      <c r="W234">
        <v>406</v>
      </c>
      <c r="Y234" s="10"/>
      <c r="Z234">
        <v>140</v>
      </c>
      <c r="AB234" s="10"/>
      <c r="AE234" s="10"/>
      <c r="AH234" s="10"/>
      <c r="AK234" s="10"/>
      <c r="AN234" s="10"/>
      <c r="AQ234" s="10"/>
      <c r="AT234" s="10"/>
      <c r="AW234" s="10"/>
      <c r="AZ234" s="10"/>
    </row>
    <row r="235" spans="1:52" ht="14.25" customHeight="1">
      <c r="A235" s="1"/>
      <c r="B235" s="8" t="s">
        <v>90</v>
      </c>
      <c r="C235" t="s">
        <v>36</v>
      </c>
      <c r="D235" s="10" t="s">
        <v>54</v>
      </c>
      <c r="E235">
        <v>7243</v>
      </c>
      <c r="G235" s="10"/>
      <c r="H235" s="57">
        <v>7242</v>
      </c>
      <c r="J235" s="10"/>
      <c r="K235" s="57">
        <v>-3426</v>
      </c>
      <c r="L235" s="57">
        <v>-3426</v>
      </c>
      <c r="M235" s="57">
        <v>-3425</v>
      </c>
      <c r="N235" s="8" t="s">
        <v>38</v>
      </c>
      <c r="O235" s="10" t="s">
        <v>38</v>
      </c>
      <c r="P235" s="69">
        <f t="shared" si="27"/>
        <v>0</v>
      </c>
      <c r="Q235" s="10">
        <f t="shared" si="28"/>
        <v>1</v>
      </c>
      <c r="R235" s="69" t="str">
        <f t="shared" si="29"/>
        <v>NA</v>
      </c>
      <c r="S235" s="69" t="str">
        <f t="shared" si="30"/>
        <v>NA</v>
      </c>
      <c r="T235" s="10" t="str">
        <f t="shared" si="31"/>
        <v>NA</v>
      </c>
      <c r="U235" s="10">
        <f t="shared" si="32"/>
        <v>0</v>
      </c>
      <c r="V235" s="10">
        <f t="shared" si="33"/>
        <v>1</v>
      </c>
      <c r="W235">
        <v>406</v>
      </c>
      <c r="Y235" s="10"/>
      <c r="Z235">
        <v>140</v>
      </c>
      <c r="AB235" s="10"/>
      <c r="AE235" s="10"/>
      <c r="AH235" s="10"/>
      <c r="AK235" s="10"/>
      <c r="AN235" s="10"/>
      <c r="AQ235" s="10"/>
      <c r="AT235" s="10"/>
      <c r="AW235" s="10"/>
      <c r="AZ235" s="10"/>
    </row>
    <row r="236" spans="1:52" ht="14.25" customHeight="1">
      <c r="A236" s="1"/>
      <c r="B236" s="8" t="s">
        <v>90</v>
      </c>
      <c r="C236" t="s">
        <v>36</v>
      </c>
      <c r="D236" s="10" t="s">
        <v>55</v>
      </c>
      <c r="E236">
        <v>7834</v>
      </c>
      <c r="G236" s="10"/>
      <c r="H236" s="57">
        <v>7822</v>
      </c>
      <c r="J236" s="10"/>
      <c r="K236" s="57">
        <v>-3300</v>
      </c>
      <c r="L236" s="57">
        <v>-3300</v>
      </c>
      <c r="M236" s="57">
        <v>-3293</v>
      </c>
      <c r="N236" s="8" t="s">
        <v>38</v>
      </c>
      <c r="O236" s="10" t="s">
        <v>38</v>
      </c>
      <c r="P236" s="69">
        <f t="shared" si="27"/>
        <v>0</v>
      </c>
      <c r="Q236" s="10">
        <f t="shared" si="28"/>
        <v>12</v>
      </c>
      <c r="R236" s="69" t="str">
        <f t="shared" si="29"/>
        <v>NA</v>
      </c>
      <c r="S236" s="69" t="str">
        <f t="shared" si="30"/>
        <v>NA</v>
      </c>
      <c r="T236" s="10" t="str">
        <f t="shared" si="31"/>
        <v>NA</v>
      </c>
      <c r="U236" s="10">
        <f t="shared" si="32"/>
        <v>0</v>
      </c>
      <c r="V236" s="10">
        <f t="shared" si="33"/>
        <v>1</v>
      </c>
      <c r="W236">
        <v>425</v>
      </c>
      <c r="Y236" s="10" t="s">
        <v>73</v>
      </c>
      <c r="Z236">
        <v>140</v>
      </c>
      <c r="AB236" s="10" t="s">
        <v>73</v>
      </c>
      <c r="AE236" s="10"/>
      <c r="AH236" s="10"/>
      <c r="AK236" s="10"/>
      <c r="AN236" s="10"/>
      <c r="AQ236" s="10"/>
      <c r="AT236" s="10"/>
      <c r="AW236" s="10"/>
      <c r="AZ236" s="10"/>
    </row>
    <row r="237" spans="1:52" ht="14.25" customHeight="1">
      <c r="A237" s="1"/>
      <c r="B237" s="8" t="s">
        <v>90</v>
      </c>
      <c r="C237" t="s">
        <v>36</v>
      </c>
      <c r="D237" s="10" t="s">
        <v>57</v>
      </c>
      <c r="E237">
        <v>7834</v>
      </c>
      <c r="G237" s="10"/>
      <c r="H237" s="57">
        <v>7822</v>
      </c>
      <c r="J237" s="10"/>
      <c r="K237" s="57">
        <v>-3300</v>
      </c>
      <c r="L237" s="57">
        <v>-3300</v>
      </c>
      <c r="M237" s="57">
        <v>-3293</v>
      </c>
      <c r="N237" s="8" t="s">
        <v>38</v>
      </c>
      <c r="O237" s="10" t="s">
        <v>38</v>
      </c>
      <c r="P237" s="69">
        <f t="shared" si="27"/>
        <v>0</v>
      </c>
      <c r="Q237" s="10">
        <f t="shared" si="28"/>
        <v>12</v>
      </c>
      <c r="R237" s="69" t="str">
        <f t="shared" si="29"/>
        <v>NA</v>
      </c>
      <c r="S237" s="69" t="str">
        <f t="shared" si="30"/>
        <v>NA</v>
      </c>
      <c r="T237" s="10" t="str">
        <f t="shared" si="31"/>
        <v>NA</v>
      </c>
      <c r="U237" s="10">
        <f t="shared" si="32"/>
        <v>0</v>
      </c>
      <c r="V237" s="10">
        <f t="shared" si="33"/>
        <v>1</v>
      </c>
      <c r="W237">
        <v>425</v>
      </c>
      <c r="Y237" s="10" t="s">
        <v>73</v>
      </c>
      <c r="Z237">
        <v>140</v>
      </c>
      <c r="AB237" s="10" t="s">
        <v>73</v>
      </c>
      <c r="AE237" s="10"/>
      <c r="AH237" s="10"/>
      <c r="AK237" s="10"/>
      <c r="AN237" s="10"/>
      <c r="AQ237" s="10"/>
      <c r="AT237" s="10"/>
      <c r="AW237" s="10"/>
      <c r="AZ237" s="10"/>
    </row>
    <row r="238" spans="1:52" ht="14.25" customHeight="1">
      <c r="A238" s="1"/>
      <c r="B238" s="8" t="s">
        <v>90</v>
      </c>
      <c r="C238" t="s">
        <v>36</v>
      </c>
      <c r="D238" s="10" t="s">
        <v>58</v>
      </c>
      <c r="E238">
        <v>7834</v>
      </c>
      <c r="G238" s="10"/>
      <c r="H238" s="57">
        <v>7822</v>
      </c>
      <c r="J238" s="10"/>
      <c r="K238" s="57">
        <v>-3300</v>
      </c>
      <c r="L238" s="57">
        <v>-3300</v>
      </c>
      <c r="M238" s="57">
        <v>-3293</v>
      </c>
      <c r="N238" s="8" t="s">
        <v>38</v>
      </c>
      <c r="O238" s="10" t="s">
        <v>38</v>
      </c>
      <c r="P238" s="69">
        <f t="shared" si="27"/>
        <v>0</v>
      </c>
      <c r="Q238" s="10">
        <f t="shared" si="28"/>
        <v>12</v>
      </c>
      <c r="R238" s="69" t="str">
        <f t="shared" si="29"/>
        <v>NA</v>
      </c>
      <c r="S238" s="69" t="str">
        <f t="shared" si="30"/>
        <v>NA</v>
      </c>
      <c r="T238" s="10" t="str">
        <f t="shared" si="31"/>
        <v>NA</v>
      </c>
      <c r="U238" s="10">
        <f t="shared" si="32"/>
        <v>0</v>
      </c>
      <c r="V238" s="10">
        <f t="shared" si="33"/>
        <v>1</v>
      </c>
      <c r="W238">
        <v>425</v>
      </c>
      <c r="Y238" s="10" t="s">
        <v>73</v>
      </c>
      <c r="Z238">
        <v>140</v>
      </c>
      <c r="AB238" s="10" t="s">
        <v>73</v>
      </c>
      <c r="AE238" s="10"/>
      <c r="AH238" s="10"/>
      <c r="AK238" s="10"/>
      <c r="AN238" s="10"/>
      <c r="AQ238" s="10"/>
      <c r="AT238" s="10"/>
      <c r="AW238" s="10"/>
      <c r="AZ238" s="10"/>
    </row>
    <row r="239" spans="1:52" ht="14.25" customHeight="1">
      <c r="A239" s="1"/>
      <c r="B239" s="8" t="s">
        <v>90</v>
      </c>
      <c r="C239" t="s">
        <v>36</v>
      </c>
      <c r="D239" s="10" t="s">
        <v>59</v>
      </c>
      <c r="E239">
        <v>8128</v>
      </c>
      <c r="G239" s="10"/>
      <c r="H239" s="57">
        <v>7910</v>
      </c>
      <c r="J239" s="10"/>
      <c r="K239" s="57">
        <v>1562</v>
      </c>
      <c r="L239" s="57">
        <v>168</v>
      </c>
      <c r="M239" s="57">
        <v>1586</v>
      </c>
      <c r="N239" s="8" t="s">
        <v>74</v>
      </c>
      <c r="O239" s="10" t="s">
        <v>80</v>
      </c>
      <c r="P239" s="69">
        <f t="shared" si="27"/>
        <v>1394</v>
      </c>
      <c r="Q239" s="10">
        <f t="shared" si="28"/>
        <v>218</v>
      </c>
      <c r="R239" s="69" t="str">
        <f t="shared" si="29"/>
        <v>NA</v>
      </c>
      <c r="S239" s="69" t="str">
        <f t="shared" si="30"/>
        <v>NA</v>
      </c>
      <c r="T239" s="10" t="str">
        <f t="shared" si="31"/>
        <v>NA</v>
      </c>
      <c r="U239" s="10">
        <f t="shared" si="32"/>
        <v>3004</v>
      </c>
      <c r="V239" s="10">
        <f t="shared" si="33"/>
        <v>1</v>
      </c>
      <c r="W239">
        <v>425</v>
      </c>
      <c r="Y239" s="10" t="s">
        <v>73</v>
      </c>
      <c r="Z239">
        <v>140</v>
      </c>
      <c r="AB239" s="10" t="s">
        <v>73</v>
      </c>
      <c r="AE239" s="10"/>
      <c r="AH239" s="10"/>
      <c r="AI239">
        <v>2544</v>
      </c>
      <c r="AK239" s="10" t="s">
        <v>87</v>
      </c>
      <c r="AN239" s="10"/>
      <c r="AQ239" s="10"/>
      <c r="AT239" s="10"/>
      <c r="AW239" s="10"/>
      <c r="AZ239" s="10"/>
    </row>
    <row r="240" spans="1:52" ht="14.25" customHeight="1">
      <c r="A240" s="1"/>
      <c r="B240" s="8" t="s">
        <v>90</v>
      </c>
      <c r="C240" t="s">
        <v>36</v>
      </c>
      <c r="D240" s="10" t="s">
        <v>61</v>
      </c>
      <c r="E240">
        <v>7962</v>
      </c>
      <c r="G240" s="10"/>
      <c r="H240" s="57">
        <v>7813</v>
      </c>
      <c r="J240" s="10"/>
      <c r="K240" s="57">
        <v>1562</v>
      </c>
      <c r="L240" s="57">
        <v>2</v>
      </c>
      <c r="M240" s="57">
        <v>1691</v>
      </c>
      <c r="N240" s="8" t="s">
        <v>74</v>
      </c>
      <c r="O240" s="10" t="s">
        <v>80</v>
      </c>
      <c r="P240" s="69">
        <f t="shared" si="27"/>
        <v>1560</v>
      </c>
      <c r="Q240" s="10">
        <f t="shared" si="28"/>
        <v>149</v>
      </c>
      <c r="R240" s="69" t="str">
        <f t="shared" si="29"/>
        <v>NA</v>
      </c>
      <c r="S240" s="69" t="str">
        <f t="shared" si="30"/>
        <v>NA</v>
      </c>
      <c r="T240" s="10" t="str">
        <f t="shared" si="31"/>
        <v>NA</v>
      </c>
      <c r="U240" s="10">
        <f t="shared" si="32"/>
        <v>3380</v>
      </c>
      <c r="V240" s="10">
        <f t="shared" si="33"/>
        <v>1</v>
      </c>
      <c r="W240">
        <v>425</v>
      </c>
      <c r="Y240" s="10" t="s">
        <v>73</v>
      </c>
      <c r="Z240">
        <v>140</v>
      </c>
      <c r="AB240" s="10" t="s">
        <v>73</v>
      </c>
      <c r="AE240" s="10"/>
      <c r="AH240" s="10"/>
      <c r="AI240">
        <v>2544</v>
      </c>
      <c r="AK240" s="10" t="s">
        <v>87</v>
      </c>
      <c r="AN240" s="10"/>
      <c r="AQ240" s="10"/>
      <c r="AT240" s="10"/>
      <c r="AW240" s="10"/>
      <c r="AZ240" s="10"/>
    </row>
    <row r="241" spans="1:52" ht="14.25" customHeight="1">
      <c r="A241" s="1"/>
      <c r="B241" s="8" t="s">
        <v>90</v>
      </c>
      <c r="C241" t="s">
        <v>36</v>
      </c>
      <c r="D241" s="10" t="s">
        <v>63</v>
      </c>
      <c r="E241">
        <v>7960</v>
      </c>
      <c r="G241" s="10"/>
      <c r="H241" s="57">
        <v>7811</v>
      </c>
      <c r="J241" s="10"/>
      <c r="K241" s="57">
        <v>1562</v>
      </c>
      <c r="L241" s="57">
        <v>0</v>
      </c>
      <c r="M241" s="57">
        <v>1693</v>
      </c>
      <c r="N241" s="8" t="s">
        <v>38</v>
      </c>
      <c r="O241" s="10" t="s">
        <v>80</v>
      </c>
      <c r="P241" s="69">
        <f t="shared" si="27"/>
        <v>1562</v>
      </c>
      <c r="Q241" s="10">
        <f t="shared" si="28"/>
        <v>149</v>
      </c>
      <c r="R241" s="69" t="str">
        <f t="shared" si="29"/>
        <v>NA</v>
      </c>
      <c r="S241" s="69" t="str">
        <f t="shared" si="30"/>
        <v>NA</v>
      </c>
      <c r="T241" s="10" t="str">
        <f t="shared" si="31"/>
        <v>NA</v>
      </c>
      <c r="U241" s="10">
        <f t="shared" si="32"/>
        <v>3386</v>
      </c>
      <c r="V241" s="10">
        <f t="shared" si="33"/>
        <v>1</v>
      </c>
      <c r="W241">
        <v>425</v>
      </c>
      <c r="Y241" s="10" t="s">
        <v>73</v>
      </c>
      <c r="Z241">
        <v>140</v>
      </c>
      <c r="AB241" s="10" t="s">
        <v>73</v>
      </c>
      <c r="AE241" s="10"/>
      <c r="AH241" s="10"/>
      <c r="AI241">
        <v>2544</v>
      </c>
      <c r="AK241" s="10" t="s">
        <v>87</v>
      </c>
      <c r="AN241" s="10"/>
      <c r="AQ241" s="10"/>
      <c r="AT241" s="10"/>
      <c r="AW241" s="10"/>
      <c r="AZ241" s="10"/>
    </row>
    <row r="242" spans="1:52" ht="14.25" customHeight="1">
      <c r="A242" s="1"/>
      <c r="B242" s="8" t="s">
        <v>90</v>
      </c>
      <c r="C242" t="s">
        <v>36</v>
      </c>
      <c r="D242" s="10" t="s">
        <v>64</v>
      </c>
      <c r="E242">
        <v>7399</v>
      </c>
      <c r="G242" s="10"/>
      <c r="H242" s="57">
        <v>7399</v>
      </c>
      <c r="J242" s="10"/>
      <c r="K242" s="57">
        <v>-4791</v>
      </c>
      <c r="L242" s="57">
        <v>-4791</v>
      </c>
      <c r="M242" s="57">
        <v>-4791</v>
      </c>
      <c r="N242" s="8" t="s">
        <v>38</v>
      </c>
      <c r="O242" s="10" t="s">
        <v>38</v>
      </c>
      <c r="P242" s="69">
        <f t="shared" si="27"/>
        <v>0</v>
      </c>
      <c r="Q242" s="10">
        <f t="shared" si="28"/>
        <v>0</v>
      </c>
      <c r="R242" s="69" t="str">
        <f t="shared" si="29"/>
        <v>NA</v>
      </c>
      <c r="S242" s="69" t="str">
        <f t="shared" si="30"/>
        <v>NA</v>
      </c>
      <c r="T242" s="10" t="str">
        <f t="shared" si="31"/>
        <v>NA</v>
      </c>
      <c r="U242" s="10">
        <f t="shared" si="32"/>
        <v>0</v>
      </c>
      <c r="V242" s="10">
        <f t="shared" si="33"/>
        <v>1</v>
      </c>
      <c r="W242">
        <v>407</v>
      </c>
      <c r="Y242" s="10"/>
      <c r="Z242">
        <v>140</v>
      </c>
      <c r="AB242" s="10"/>
      <c r="AE242" s="10"/>
      <c r="AH242" s="10"/>
      <c r="AK242" s="10"/>
      <c r="AN242" s="10"/>
      <c r="AQ242" s="10"/>
      <c r="AT242" s="10"/>
      <c r="AW242" s="10"/>
      <c r="AZ242" s="10"/>
    </row>
    <row r="243" spans="1:52" ht="14.25" customHeight="1">
      <c r="A243" s="1"/>
      <c r="B243" s="8" t="s">
        <v>90</v>
      </c>
      <c r="C243" t="s">
        <v>36</v>
      </c>
      <c r="D243" s="10" t="s">
        <v>66</v>
      </c>
      <c r="E243">
        <v>7399</v>
      </c>
      <c r="G243" s="10"/>
      <c r="H243" s="57">
        <v>7399</v>
      </c>
      <c r="J243" s="10"/>
      <c r="K243" s="57">
        <v>-4791</v>
      </c>
      <c r="L243" s="57">
        <v>-4791</v>
      </c>
      <c r="M243" s="57">
        <v>-4791</v>
      </c>
      <c r="N243" s="8" t="s">
        <v>38</v>
      </c>
      <c r="O243" s="10" t="s">
        <v>38</v>
      </c>
      <c r="P243" s="69">
        <f t="shared" si="27"/>
        <v>0</v>
      </c>
      <c r="Q243" s="10">
        <f t="shared" si="28"/>
        <v>0</v>
      </c>
      <c r="R243" s="69" t="str">
        <f t="shared" si="29"/>
        <v>NA</v>
      </c>
      <c r="S243" s="69" t="str">
        <f t="shared" si="30"/>
        <v>NA</v>
      </c>
      <c r="T243" s="10" t="str">
        <f t="shared" si="31"/>
        <v>NA</v>
      </c>
      <c r="U243" s="10">
        <f t="shared" si="32"/>
        <v>0</v>
      </c>
      <c r="V243" s="10">
        <f t="shared" si="33"/>
        <v>1</v>
      </c>
      <c r="W243">
        <v>407</v>
      </c>
      <c r="Y243" s="10"/>
      <c r="Z243">
        <v>140</v>
      </c>
      <c r="AB243" s="10"/>
      <c r="AE243" s="10"/>
      <c r="AH243" s="10"/>
      <c r="AK243" s="10"/>
      <c r="AN243" s="10"/>
      <c r="AQ243" s="10"/>
      <c r="AT243" s="10"/>
      <c r="AW243" s="10"/>
      <c r="AZ243" s="10"/>
    </row>
    <row r="244" spans="1:52" ht="14.25" customHeight="1">
      <c r="A244" s="1"/>
      <c r="B244" s="8" t="s">
        <v>90</v>
      </c>
      <c r="C244" t="s">
        <v>36</v>
      </c>
      <c r="D244" s="10" t="s">
        <v>67</v>
      </c>
      <c r="E244">
        <v>7399</v>
      </c>
      <c r="G244" s="10"/>
      <c r="H244" s="57">
        <v>7399</v>
      </c>
      <c r="J244" s="10"/>
      <c r="K244" s="57">
        <v>-4791</v>
      </c>
      <c r="L244" s="57">
        <v>-4791</v>
      </c>
      <c r="M244" s="57">
        <v>-4791</v>
      </c>
      <c r="N244" s="8" t="s">
        <v>38</v>
      </c>
      <c r="O244" s="10" t="s">
        <v>38</v>
      </c>
      <c r="P244" s="69">
        <f t="shared" si="27"/>
        <v>0</v>
      </c>
      <c r="Q244" s="10">
        <f t="shared" si="28"/>
        <v>0</v>
      </c>
      <c r="R244" s="69" t="str">
        <f t="shared" si="29"/>
        <v>NA</v>
      </c>
      <c r="S244" s="69" t="str">
        <f t="shared" si="30"/>
        <v>NA</v>
      </c>
      <c r="T244" s="10" t="str">
        <f t="shared" si="31"/>
        <v>NA</v>
      </c>
      <c r="U244" s="10">
        <f t="shared" si="32"/>
        <v>0</v>
      </c>
      <c r="V244" s="10">
        <f t="shared" si="33"/>
        <v>1</v>
      </c>
      <c r="W244">
        <v>407</v>
      </c>
      <c r="Y244" s="10"/>
      <c r="Z244">
        <v>140</v>
      </c>
      <c r="AB244" s="10"/>
      <c r="AE244" s="10"/>
      <c r="AH244" s="10"/>
      <c r="AK244" s="10"/>
      <c r="AN244" s="10"/>
      <c r="AQ244" s="10"/>
      <c r="AT244" s="10"/>
      <c r="AW244" s="10"/>
      <c r="AZ244" s="10"/>
    </row>
    <row r="245" spans="1:52" ht="14.25" customHeight="1">
      <c r="A245" s="52"/>
      <c r="B245" s="8" t="s">
        <v>90</v>
      </c>
      <c r="C245" t="s">
        <v>36</v>
      </c>
      <c r="D245" s="10" t="s">
        <v>68</v>
      </c>
      <c r="E245">
        <v>7777</v>
      </c>
      <c r="G245" s="10"/>
      <c r="H245" s="57">
        <v>7776</v>
      </c>
      <c r="J245" s="10"/>
      <c r="K245" s="57">
        <v>-5208</v>
      </c>
      <c r="L245" s="57">
        <v>-5208</v>
      </c>
      <c r="M245" s="57">
        <v>-5207</v>
      </c>
      <c r="N245" s="8" t="s">
        <v>38</v>
      </c>
      <c r="O245" s="10" t="s">
        <v>38</v>
      </c>
      <c r="P245" s="69">
        <f t="shared" si="27"/>
        <v>0</v>
      </c>
      <c r="Q245" s="10">
        <f t="shared" si="28"/>
        <v>1</v>
      </c>
      <c r="R245" s="69" t="str">
        <f t="shared" si="29"/>
        <v>NA</v>
      </c>
      <c r="S245" s="69" t="str">
        <f t="shared" si="30"/>
        <v>NA</v>
      </c>
      <c r="T245" s="10" t="str">
        <f t="shared" si="31"/>
        <v>NA</v>
      </c>
      <c r="U245" s="10">
        <f t="shared" si="32"/>
        <v>0</v>
      </c>
      <c r="V245" s="10">
        <f t="shared" si="33"/>
        <v>1</v>
      </c>
      <c r="W245">
        <v>425</v>
      </c>
      <c r="Y245" s="10" t="s">
        <v>73</v>
      </c>
      <c r="Z245">
        <v>140</v>
      </c>
      <c r="AB245" s="10" t="s">
        <v>73</v>
      </c>
      <c r="AE245" s="10"/>
      <c r="AH245" s="10"/>
      <c r="AK245" s="10"/>
      <c r="AN245" s="10"/>
      <c r="AQ245" s="10"/>
      <c r="AT245" s="10"/>
      <c r="AW245" s="10"/>
      <c r="AZ245" s="10"/>
    </row>
    <row r="246" spans="1:52" ht="14.25" customHeight="1">
      <c r="A246" s="1"/>
      <c r="B246" s="8" t="s">
        <v>90</v>
      </c>
      <c r="C246" t="s">
        <v>36</v>
      </c>
      <c r="D246" s="10" t="s">
        <v>69</v>
      </c>
      <c r="E246">
        <v>7777</v>
      </c>
      <c r="G246" s="10"/>
      <c r="H246" s="57">
        <v>7776</v>
      </c>
      <c r="J246" s="10"/>
      <c r="K246" s="57">
        <v>-5208</v>
      </c>
      <c r="L246" s="57">
        <v>-5208</v>
      </c>
      <c r="M246" s="57">
        <v>-5207</v>
      </c>
      <c r="N246" s="8" t="s">
        <v>38</v>
      </c>
      <c r="O246" s="10" t="s">
        <v>38</v>
      </c>
      <c r="P246" s="69">
        <f t="shared" si="27"/>
        <v>0</v>
      </c>
      <c r="Q246" s="10">
        <f t="shared" si="28"/>
        <v>1</v>
      </c>
      <c r="R246" s="69" t="str">
        <f t="shared" si="29"/>
        <v>NA</v>
      </c>
      <c r="S246" s="69" t="str">
        <f t="shared" si="30"/>
        <v>NA</v>
      </c>
      <c r="T246" s="10" t="str">
        <f t="shared" si="31"/>
        <v>NA</v>
      </c>
      <c r="U246" s="10">
        <f t="shared" si="32"/>
        <v>0</v>
      </c>
      <c r="V246" s="10">
        <f t="shared" si="33"/>
        <v>1</v>
      </c>
      <c r="W246">
        <v>425</v>
      </c>
      <c r="Y246" s="10" t="s">
        <v>73</v>
      </c>
      <c r="Z246">
        <v>140</v>
      </c>
      <c r="AB246" s="10" t="s">
        <v>73</v>
      </c>
      <c r="AE246" s="10"/>
      <c r="AH246" s="10"/>
      <c r="AK246" s="10"/>
      <c r="AN246" s="10"/>
      <c r="AQ246" s="10"/>
      <c r="AT246" s="10"/>
      <c r="AW246" s="10"/>
      <c r="AZ246" s="10"/>
    </row>
    <row r="247" spans="1:52" ht="14.25" customHeight="1">
      <c r="A247" s="1"/>
      <c r="B247" s="8" t="s">
        <v>90</v>
      </c>
      <c r="C247" t="s">
        <v>36</v>
      </c>
      <c r="D247" s="10" t="s">
        <v>70</v>
      </c>
      <c r="E247">
        <v>7177</v>
      </c>
      <c r="G247" s="10"/>
      <c r="H247" s="57">
        <v>7176</v>
      </c>
      <c r="J247" s="10"/>
      <c r="K247" s="57">
        <v>-4606</v>
      </c>
      <c r="L247" s="57">
        <v>-4606</v>
      </c>
      <c r="M247" s="57">
        <v>-4605</v>
      </c>
      <c r="N247" s="8" t="s">
        <v>38</v>
      </c>
      <c r="O247" s="10" t="s">
        <v>38</v>
      </c>
      <c r="P247" s="69">
        <f t="shared" si="27"/>
        <v>0</v>
      </c>
      <c r="Q247" s="10">
        <f t="shared" si="28"/>
        <v>1</v>
      </c>
      <c r="R247" s="69" t="str">
        <f t="shared" si="29"/>
        <v>NA</v>
      </c>
      <c r="S247" s="69" t="str">
        <f t="shared" si="30"/>
        <v>NA</v>
      </c>
      <c r="T247" s="10" t="str">
        <f t="shared" si="31"/>
        <v>NA</v>
      </c>
      <c r="U247" s="10">
        <f t="shared" si="32"/>
        <v>0</v>
      </c>
      <c r="V247" s="10">
        <f t="shared" si="33"/>
        <v>1</v>
      </c>
      <c r="W247">
        <v>415</v>
      </c>
      <c r="Y247" s="10" t="s">
        <v>73</v>
      </c>
      <c r="Z247">
        <v>160</v>
      </c>
      <c r="AB247" s="10" t="s">
        <v>73</v>
      </c>
      <c r="AE247" s="10"/>
      <c r="AH247" s="10"/>
      <c r="AK247" s="10"/>
      <c r="AN247" s="10"/>
      <c r="AQ247" s="10"/>
      <c r="AT247" s="10"/>
      <c r="AW247" s="10"/>
      <c r="AZ247" s="10"/>
    </row>
    <row r="248" spans="1:52" ht="14.25" customHeight="1">
      <c r="A248" s="1"/>
      <c r="B248" s="8" t="s">
        <v>91</v>
      </c>
      <c r="C248" t="s">
        <v>36</v>
      </c>
      <c r="D248" s="10" t="s">
        <v>37</v>
      </c>
      <c r="E248">
        <v>7724</v>
      </c>
      <c r="G248" s="10"/>
      <c r="H248" s="57">
        <v>7688</v>
      </c>
      <c r="J248" s="10"/>
      <c r="K248" s="57">
        <v>-4672</v>
      </c>
      <c r="L248" s="57">
        <v>-4672</v>
      </c>
      <c r="M248" s="57">
        <v>-4649</v>
      </c>
      <c r="N248" s="8" t="s">
        <v>38</v>
      </c>
      <c r="O248" s="10" t="s">
        <v>38</v>
      </c>
      <c r="P248" s="69">
        <f t="shared" si="27"/>
        <v>0</v>
      </c>
      <c r="Q248" s="10">
        <f t="shared" si="28"/>
        <v>36</v>
      </c>
      <c r="R248" s="69" t="str">
        <f t="shared" si="29"/>
        <v>NA</v>
      </c>
      <c r="S248" s="69" t="str">
        <f t="shared" si="30"/>
        <v>NA</v>
      </c>
      <c r="T248" s="10" t="str">
        <f t="shared" si="31"/>
        <v>NA</v>
      </c>
      <c r="U248" s="10">
        <f t="shared" si="32"/>
        <v>0</v>
      </c>
      <c r="V248" s="10">
        <f t="shared" si="33"/>
        <v>1</v>
      </c>
      <c r="W248">
        <v>415</v>
      </c>
      <c r="Y248" s="10" t="s">
        <v>73</v>
      </c>
      <c r="Z248">
        <v>160</v>
      </c>
      <c r="AB248" s="10" t="s">
        <v>73</v>
      </c>
      <c r="AE248" s="10"/>
      <c r="AH248" s="10"/>
      <c r="AK248" s="10"/>
      <c r="AN248" s="10"/>
      <c r="AQ248" s="10"/>
      <c r="AT248" s="10"/>
      <c r="AW248" s="10"/>
      <c r="AZ248" s="10"/>
    </row>
    <row r="249" spans="1:52" ht="14.25" customHeight="1">
      <c r="A249" s="1"/>
      <c r="B249" s="8" t="s">
        <v>91</v>
      </c>
      <c r="C249" t="s">
        <v>36</v>
      </c>
      <c r="D249" s="10" t="s">
        <v>41</v>
      </c>
      <c r="E249">
        <v>7724</v>
      </c>
      <c r="G249" s="10"/>
      <c r="H249" s="57">
        <v>7688</v>
      </c>
      <c r="J249" s="10"/>
      <c r="K249" s="57">
        <v>-4672</v>
      </c>
      <c r="L249" s="57">
        <v>-4672</v>
      </c>
      <c r="M249" s="57">
        <v>-4649</v>
      </c>
      <c r="N249" s="8" t="s">
        <v>38</v>
      </c>
      <c r="O249" s="10" t="s">
        <v>38</v>
      </c>
      <c r="P249" s="69">
        <f t="shared" si="27"/>
        <v>0</v>
      </c>
      <c r="Q249" s="10">
        <f t="shared" si="28"/>
        <v>36</v>
      </c>
      <c r="R249" s="69" t="str">
        <f t="shared" si="29"/>
        <v>NA</v>
      </c>
      <c r="S249" s="69" t="str">
        <f t="shared" si="30"/>
        <v>NA</v>
      </c>
      <c r="T249" s="10" t="str">
        <f t="shared" si="31"/>
        <v>NA</v>
      </c>
      <c r="U249" s="10">
        <f t="shared" si="32"/>
        <v>0</v>
      </c>
      <c r="V249" s="10">
        <f t="shared" si="33"/>
        <v>1</v>
      </c>
      <c r="W249">
        <v>415</v>
      </c>
      <c r="Y249" s="10" t="s">
        <v>73</v>
      </c>
      <c r="Z249">
        <v>160</v>
      </c>
      <c r="AB249" s="10" t="s">
        <v>73</v>
      </c>
      <c r="AE249" s="10"/>
      <c r="AH249" s="10"/>
      <c r="AK249" s="10"/>
      <c r="AN249" s="10"/>
      <c r="AQ249" s="10"/>
      <c r="AT249" s="10"/>
      <c r="AW249" s="10"/>
      <c r="AZ249" s="10"/>
    </row>
    <row r="250" spans="1:52" ht="14.25" customHeight="1">
      <c r="A250" s="1"/>
      <c r="B250" s="8" t="s">
        <v>91</v>
      </c>
      <c r="C250" t="s">
        <v>36</v>
      </c>
      <c r="D250" s="10" t="s">
        <v>42</v>
      </c>
      <c r="E250">
        <v>7724</v>
      </c>
      <c r="G250" s="10"/>
      <c r="H250" s="57">
        <v>7688</v>
      </c>
      <c r="J250" s="10"/>
      <c r="K250" s="57">
        <v>-4672</v>
      </c>
      <c r="L250" s="57">
        <v>-4672</v>
      </c>
      <c r="M250" s="57">
        <v>-4649</v>
      </c>
      <c r="N250" s="8" t="s">
        <v>38</v>
      </c>
      <c r="O250" s="10" t="s">
        <v>38</v>
      </c>
      <c r="P250" s="69">
        <f t="shared" si="27"/>
        <v>0</v>
      </c>
      <c r="Q250" s="10">
        <f t="shared" si="28"/>
        <v>36</v>
      </c>
      <c r="R250" s="69" t="str">
        <f t="shared" si="29"/>
        <v>NA</v>
      </c>
      <c r="S250" s="69" t="str">
        <f t="shared" si="30"/>
        <v>NA</v>
      </c>
      <c r="T250" s="10" t="str">
        <f t="shared" si="31"/>
        <v>NA</v>
      </c>
      <c r="U250" s="10">
        <f t="shared" si="32"/>
        <v>0</v>
      </c>
      <c r="V250" s="10">
        <f t="shared" si="33"/>
        <v>1</v>
      </c>
      <c r="W250">
        <v>415</v>
      </c>
      <c r="Y250" s="10" t="s">
        <v>73</v>
      </c>
      <c r="Z250">
        <v>160</v>
      </c>
      <c r="AB250" s="10" t="s">
        <v>73</v>
      </c>
      <c r="AE250" s="10"/>
      <c r="AH250" s="10"/>
      <c r="AK250" s="10"/>
      <c r="AN250" s="10"/>
      <c r="AQ250" s="10"/>
      <c r="AT250" s="10"/>
      <c r="AW250" s="10"/>
      <c r="AZ250" s="10"/>
    </row>
    <row r="251" spans="1:52" ht="14.25" customHeight="1">
      <c r="A251" s="1"/>
      <c r="B251" s="8" t="s">
        <v>91</v>
      </c>
      <c r="C251" t="s">
        <v>36</v>
      </c>
      <c r="D251" s="10" t="s">
        <v>43</v>
      </c>
      <c r="E251">
        <v>8023</v>
      </c>
      <c r="G251" s="10"/>
      <c r="H251" s="57">
        <v>7944</v>
      </c>
      <c r="J251" s="10"/>
      <c r="K251" s="57">
        <v>-4460</v>
      </c>
      <c r="L251" s="57">
        <v>-4460</v>
      </c>
      <c r="M251" s="57">
        <v>-4402</v>
      </c>
      <c r="N251" s="8" t="s">
        <v>38</v>
      </c>
      <c r="O251" s="10" t="s">
        <v>39</v>
      </c>
      <c r="P251" s="69">
        <f t="shared" si="27"/>
        <v>0</v>
      </c>
      <c r="Q251" s="10">
        <f t="shared" si="28"/>
        <v>79</v>
      </c>
      <c r="R251" s="69" t="str">
        <f t="shared" si="29"/>
        <v>NA</v>
      </c>
      <c r="S251" s="69" t="str">
        <f t="shared" si="30"/>
        <v>NA</v>
      </c>
      <c r="T251" s="10" t="str">
        <f t="shared" si="31"/>
        <v>NA</v>
      </c>
      <c r="U251" s="10">
        <f t="shared" si="32"/>
        <v>0</v>
      </c>
      <c r="V251" s="10">
        <f t="shared" si="33"/>
        <v>1</v>
      </c>
      <c r="W251">
        <v>415</v>
      </c>
      <c r="Y251" s="10" t="s">
        <v>73</v>
      </c>
      <c r="Z251">
        <v>160</v>
      </c>
      <c r="AB251" s="10" t="s">
        <v>73</v>
      </c>
      <c r="AD251">
        <v>7747</v>
      </c>
      <c r="AE251" s="10" t="s">
        <v>82</v>
      </c>
      <c r="AH251" s="10"/>
      <c r="AK251" s="10"/>
      <c r="AN251" s="10"/>
      <c r="AQ251" s="10"/>
      <c r="AT251" s="10"/>
      <c r="AW251" s="10"/>
      <c r="AZ251" s="10"/>
    </row>
    <row r="252" spans="1:52" ht="14.25" customHeight="1">
      <c r="A252" s="1"/>
      <c r="B252" s="8" t="s">
        <v>91</v>
      </c>
      <c r="C252" t="s">
        <v>36</v>
      </c>
      <c r="D252" s="10" t="s">
        <v>45</v>
      </c>
      <c r="E252">
        <v>8023</v>
      </c>
      <c r="G252" s="10"/>
      <c r="H252" s="57">
        <v>7944</v>
      </c>
      <c r="J252" s="10"/>
      <c r="K252" s="57">
        <v>-4460</v>
      </c>
      <c r="L252" s="57">
        <v>-4460</v>
      </c>
      <c r="M252" s="57">
        <v>-4402</v>
      </c>
      <c r="N252" s="8" t="s">
        <v>38</v>
      </c>
      <c r="O252" s="10" t="s">
        <v>39</v>
      </c>
      <c r="P252" s="69">
        <f t="shared" si="27"/>
        <v>0</v>
      </c>
      <c r="Q252" s="10">
        <f t="shared" si="28"/>
        <v>79</v>
      </c>
      <c r="R252" s="69" t="str">
        <f t="shared" si="29"/>
        <v>NA</v>
      </c>
      <c r="S252" s="69" t="str">
        <f t="shared" si="30"/>
        <v>NA</v>
      </c>
      <c r="T252" s="10" t="str">
        <f t="shared" si="31"/>
        <v>NA</v>
      </c>
      <c r="U252" s="10">
        <f t="shared" si="32"/>
        <v>0</v>
      </c>
      <c r="V252" s="10">
        <f t="shared" si="33"/>
        <v>1</v>
      </c>
      <c r="W252">
        <v>415</v>
      </c>
      <c r="Y252" s="10" t="s">
        <v>73</v>
      </c>
      <c r="Z252">
        <v>160</v>
      </c>
      <c r="AB252" s="10" t="s">
        <v>73</v>
      </c>
      <c r="AD252">
        <v>7747</v>
      </c>
      <c r="AE252" s="10" t="s">
        <v>82</v>
      </c>
      <c r="AH252" s="10"/>
      <c r="AK252" s="10"/>
      <c r="AN252" s="10"/>
      <c r="AQ252" s="10"/>
      <c r="AT252" s="10"/>
      <c r="AW252" s="10"/>
      <c r="AZ252" s="10"/>
    </row>
    <row r="253" spans="1:52" ht="14.25" customHeight="1">
      <c r="A253" s="1"/>
      <c r="B253" s="8" t="s">
        <v>91</v>
      </c>
      <c r="C253" t="s">
        <v>36</v>
      </c>
      <c r="D253" s="10" t="s">
        <v>46</v>
      </c>
      <c r="E253">
        <v>8023</v>
      </c>
      <c r="G253" s="10"/>
      <c r="H253" s="57">
        <v>7944</v>
      </c>
      <c r="J253" s="10"/>
      <c r="K253" s="57">
        <v>-4460</v>
      </c>
      <c r="L253" s="57">
        <v>-4460</v>
      </c>
      <c r="M253" s="57">
        <v>-4402</v>
      </c>
      <c r="N253" s="8" t="s">
        <v>38</v>
      </c>
      <c r="O253" s="10" t="s">
        <v>39</v>
      </c>
      <c r="P253" s="69">
        <f t="shared" si="27"/>
        <v>0</v>
      </c>
      <c r="Q253" s="10">
        <f t="shared" si="28"/>
        <v>79</v>
      </c>
      <c r="R253" s="69" t="str">
        <f t="shared" si="29"/>
        <v>NA</v>
      </c>
      <c r="S253" s="69" t="str">
        <f t="shared" si="30"/>
        <v>NA</v>
      </c>
      <c r="T253" s="10" t="str">
        <f t="shared" si="31"/>
        <v>NA</v>
      </c>
      <c r="U253" s="10">
        <f t="shared" si="32"/>
        <v>0</v>
      </c>
      <c r="V253" s="10">
        <f t="shared" si="33"/>
        <v>1</v>
      </c>
      <c r="W253">
        <v>415</v>
      </c>
      <c r="Y253" s="10" t="s">
        <v>73</v>
      </c>
      <c r="Z253">
        <v>160</v>
      </c>
      <c r="AB253" s="10" t="s">
        <v>73</v>
      </c>
      <c r="AD253">
        <v>7747</v>
      </c>
      <c r="AE253" s="10" t="s">
        <v>82</v>
      </c>
      <c r="AH253" s="10"/>
      <c r="AK253" s="10"/>
      <c r="AN253" s="10"/>
      <c r="AQ253" s="10"/>
      <c r="AT253" s="10"/>
      <c r="AW253" s="10"/>
      <c r="AZ253" s="10"/>
    </row>
    <row r="254" spans="1:52" ht="14.25" customHeight="1">
      <c r="A254" s="1"/>
      <c r="B254" s="8" t="s">
        <v>91</v>
      </c>
      <c r="C254" t="s">
        <v>36</v>
      </c>
      <c r="D254" s="10" t="s">
        <v>47</v>
      </c>
      <c r="E254">
        <v>7823</v>
      </c>
      <c r="G254" s="10"/>
      <c r="H254" s="57">
        <v>7743</v>
      </c>
      <c r="J254" s="10"/>
      <c r="K254" s="57">
        <v>-4249</v>
      </c>
      <c r="L254" s="57">
        <v>-4249</v>
      </c>
      <c r="M254" s="57">
        <v>-4190</v>
      </c>
      <c r="N254" s="8" t="s">
        <v>38</v>
      </c>
      <c r="O254" s="10" t="s">
        <v>39</v>
      </c>
      <c r="P254" s="69">
        <f t="shared" si="27"/>
        <v>0</v>
      </c>
      <c r="Q254" s="10">
        <f t="shared" si="28"/>
        <v>80</v>
      </c>
      <c r="R254" s="69" t="str">
        <f t="shared" si="29"/>
        <v>NA</v>
      </c>
      <c r="S254" s="69" t="str">
        <f t="shared" si="30"/>
        <v>NA</v>
      </c>
      <c r="T254" s="10" t="str">
        <f t="shared" si="31"/>
        <v>NA</v>
      </c>
      <c r="U254" s="10">
        <f t="shared" si="32"/>
        <v>0</v>
      </c>
      <c r="V254" s="10">
        <f t="shared" si="33"/>
        <v>1</v>
      </c>
      <c r="W254">
        <v>415</v>
      </c>
      <c r="Y254" s="10" t="s">
        <v>73</v>
      </c>
      <c r="Z254">
        <v>160</v>
      </c>
      <c r="AB254" s="10" t="s">
        <v>73</v>
      </c>
      <c r="AD254">
        <v>7547</v>
      </c>
      <c r="AE254" s="10" t="s">
        <v>82</v>
      </c>
      <c r="AH254" s="10"/>
      <c r="AK254" s="10"/>
      <c r="AN254" s="10"/>
      <c r="AQ254" s="10"/>
      <c r="AT254" s="10"/>
      <c r="AW254" s="10"/>
      <c r="AZ254" s="10"/>
    </row>
    <row r="255" spans="1:52" ht="14.25" customHeight="1">
      <c r="A255" s="1"/>
      <c r="B255" s="8" t="s">
        <v>91</v>
      </c>
      <c r="C255" t="s">
        <v>36</v>
      </c>
      <c r="D255" s="10" t="s">
        <v>48</v>
      </c>
      <c r="E255">
        <v>6817</v>
      </c>
      <c r="G255" s="10"/>
      <c r="H255" s="57">
        <v>6817</v>
      </c>
      <c r="J255" s="10"/>
      <c r="K255" s="57">
        <v>-4534</v>
      </c>
      <c r="L255" s="57">
        <v>-4534</v>
      </c>
      <c r="M255" s="57">
        <v>-4534</v>
      </c>
      <c r="N255" s="8" t="s">
        <v>38</v>
      </c>
      <c r="O255" s="10" t="s">
        <v>38</v>
      </c>
      <c r="P255" s="69">
        <f t="shared" si="27"/>
        <v>0</v>
      </c>
      <c r="Q255" s="10">
        <f t="shared" si="28"/>
        <v>0</v>
      </c>
      <c r="R255" s="69" t="str">
        <f t="shared" si="29"/>
        <v>NA</v>
      </c>
      <c r="S255" s="69" t="str">
        <f t="shared" si="30"/>
        <v>NA</v>
      </c>
      <c r="T255" s="10" t="str">
        <f t="shared" si="31"/>
        <v>NA</v>
      </c>
      <c r="U255" s="10">
        <f t="shared" si="32"/>
        <v>0</v>
      </c>
      <c r="V255" s="10">
        <f t="shared" si="33"/>
        <v>1</v>
      </c>
      <c r="W255">
        <v>378</v>
      </c>
      <c r="Y255" s="10"/>
      <c r="Z255">
        <v>140</v>
      </c>
      <c r="AB255" s="10"/>
      <c r="AE255" s="10"/>
      <c r="AH255" s="10"/>
      <c r="AK255" s="10"/>
      <c r="AN255" s="10"/>
      <c r="AQ255" s="10"/>
      <c r="AT255" s="10"/>
      <c r="AW255" s="10"/>
      <c r="AZ255" s="10"/>
    </row>
    <row r="256" spans="1:52" ht="14.25" customHeight="1">
      <c r="A256" s="1"/>
      <c r="B256" s="8" t="s">
        <v>91</v>
      </c>
      <c r="C256" t="s">
        <v>36</v>
      </c>
      <c r="D256" s="10" t="s">
        <v>49</v>
      </c>
      <c r="E256">
        <v>6817</v>
      </c>
      <c r="G256" s="10"/>
      <c r="H256" s="57">
        <v>6817</v>
      </c>
      <c r="J256" s="10"/>
      <c r="K256" s="57">
        <v>-4534</v>
      </c>
      <c r="L256" s="57">
        <v>-4534</v>
      </c>
      <c r="M256" s="57">
        <v>-4534</v>
      </c>
      <c r="N256" s="8" t="s">
        <v>38</v>
      </c>
      <c r="O256" s="10" t="s">
        <v>38</v>
      </c>
      <c r="P256" s="69">
        <f t="shared" si="27"/>
        <v>0</v>
      </c>
      <c r="Q256" s="10">
        <f t="shared" si="28"/>
        <v>0</v>
      </c>
      <c r="R256" s="69" t="str">
        <f t="shared" si="29"/>
        <v>NA</v>
      </c>
      <c r="S256" s="69" t="str">
        <f t="shared" si="30"/>
        <v>NA</v>
      </c>
      <c r="T256" s="10" t="str">
        <f t="shared" si="31"/>
        <v>NA</v>
      </c>
      <c r="U256" s="10">
        <f t="shared" si="32"/>
        <v>0</v>
      </c>
      <c r="V256" s="10">
        <f t="shared" si="33"/>
        <v>1</v>
      </c>
      <c r="W256">
        <v>378</v>
      </c>
      <c r="Y256" s="10"/>
      <c r="Z256">
        <v>140</v>
      </c>
      <c r="AB256" s="10"/>
      <c r="AE256" s="10"/>
      <c r="AH256" s="10"/>
      <c r="AK256" s="10"/>
      <c r="AN256" s="10"/>
      <c r="AQ256" s="10"/>
      <c r="AT256" s="10"/>
      <c r="AW256" s="10"/>
      <c r="AZ256" s="10"/>
    </row>
    <row r="257" spans="1:52" ht="14.25" customHeight="1">
      <c r="A257" s="1"/>
      <c r="B257" s="8" t="s">
        <v>91</v>
      </c>
      <c r="C257" t="s">
        <v>36</v>
      </c>
      <c r="D257" s="10" t="s">
        <v>51</v>
      </c>
      <c r="E257">
        <v>7880</v>
      </c>
      <c r="G257" s="10"/>
      <c r="H257" s="57">
        <v>7108</v>
      </c>
      <c r="J257" s="10"/>
      <c r="K257" s="57">
        <v>-3326</v>
      </c>
      <c r="L257" s="57">
        <v>-3326</v>
      </c>
      <c r="M257" s="57">
        <v>-2554</v>
      </c>
      <c r="N257" s="8" t="s">
        <v>38</v>
      </c>
      <c r="O257" s="10" t="s">
        <v>39</v>
      </c>
      <c r="P257" s="69">
        <f t="shared" si="27"/>
        <v>0</v>
      </c>
      <c r="Q257" s="10">
        <f t="shared" si="28"/>
        <v>772</v>
      </c>
      <c r="R257" s="69" t="str">
        <f t="shared" si="29"/>
        <v>NA</v>
      </c>
      <c r="S257" s="69" t="str">
        <f t="shared" si="30"/>
        <v>NA</v>
      </c>
      <c r="T257" s="10" t="str">
        <f t="shared" si="31"/>
        <v>NA</v>
      </c>
      <c r="U257" s="10">
        <f t="shared" si="32"/>
        <v>0</v>
      </c>
      <c r="V257" s="10">
        <f t="shared" si="33"/>
        <v>1</v>
      </c>
      <c r="W257">
        <v>425</v>
      </c>
      <c r="Y257" s="10" t="s">
        <v>73</v>
      </c>
      <c r="Z257">
        <v>140</v>
      </c>
      <c r="AB257" s="10" t="s">
        <v>73</v>
      </c>
      <c r="AD257">
        <v>6858</v>
      </c>
      <c r="AE257" s="10" t="s">
        <v>79</v>
      </c>
      <c r="AH257" s="10"/>
      <c r="AI257">
        <v>2544</v>
      </c>
      <c r="AK257" s="10" t="s">
        <v>87</v>
      </c>
      <c r="AN257" s="10"/>
      <c r="AQ257" s="10"/>
      <c r="AT257" s="10"/>
      <c r="AW257" s="10"/>
      <c r="AZ257" s="10"/>
    </row>
    <row r="258" spans="1:52" ht="14.25" customHeight="1">
      <c r="A258" s="1"/>
      <c r="B258" s="8" t="s">
        <v>91</v>
      </c>
      <c r="C258" t="s">
        <v>36</v>
      </c>
      <c r="D258" s="10" t="s">
        <v>53</v>
      </c>
      <c r="E258">
        <v>7880</v>
      </c>
      <c r="G258" s="10"/>
      <c r="H258" s="57">
        <v>7108</v>
      </c>
      <c r="J258" s="10"/>
      <c r="K258" s="57">
        <v>-3326</v>
      </c>
      <c r="L258" s="57">
        <v>-3326</v>
      </c>
      <c r="M258" s="57">
        <v>-2554</v>
      </c>
      <c r="N258" s="8" t="s">
        <v>38</v>
      </c>
      <c r="O258" s="10" t="s">
        <v>39</v>
      </c>
      <c r="P258" s="69">
        <f t="shared" si="27"/>
        <v>0</v>
      </c>
      <c r="Q258" s="10">
        <f t="shared" si="28"/>
        <v>772</v>
      </c>
      <c r="R258" s="69" t="str">
        <f t="shared" si="29"/>
        <v>NA</v>
      </c>
      <c r="S258" s="69" t="str">
        <f t="shared" si="30"/>
        <v>NA</v>
      </c>
      <c r="T258" s="10" t="str">
        <f t="shared" si="31"/>
        <v>NA</v>
      </c>
      <c r="U258" s="10">
        <f t="shared" si="32"/>
        <v>0</v>
      </c>
      <c r="V258" s="10">
        <f t="shared" si="33"/>
        <v>1</v>
      </c>
      <c r="W258">
        <v>425</v>
      </c>
      <c r="Y258" s="10" t="s">
        <v>73</v>
      </c>
      <c r="Z258">
        <v>140</v>
      </c>
      <c r="AB258" s="10" t="s">
        <v>73</v>
      </c>
      <c r="AD258">
        <v>6858</v>
      </c>
      <c r="AE258" s="10" t="s">
        <v>79</v>
      </c>
      <c r="AH258" s="10"/>
      <c r="AI258">
        <v>2544</v>
      </c>
      <c r="AK258" s="10" t="s">
        <v>87</v>
      </c>
      <c r="AN258" s="10"/>
      <c r="AQ258" s="10"/>
      <c r="AT258" s="10"/>
      <c r="AW258" s="10"/>
      <c r="AZ258" s="10"/>
    </row>
    <row r="259" spans="1:52" ht="14.25" customHeight="1">
      <c r="A259" s="1"/>
      <c r="B259" s="8" t="s">
        <v>91</v>
      </c>
      <c r="C259" t="s">
        <v>36</v>
      </c>
      <c r="D259" s="10" t="s">
        <v>54</v>
      </c>
      <c r="E259">
        <v>7880</v>
      </c>
      <c r="G259" s="10"/>
      <c r="H259" s="57">
        <v>7108</v>
      </c>
      <c r="J259" s="10"/>
      <c r="K259" s="57">
        <v>-3326</v>
      </c>
      <c r="L259" s="57">
        <v>-3326</v>
      </c>
      <c r="M259" s="57">
        <v>-2554</v>
      </c>
      <c r="N259" s="8" t="s">
        <v>38</v>
      </c>
      <c r="O259" s="10" t="s">
        <v>39</v>
      </c>
      <c r="P259" s="69">
        <f t="shared" si="27"/>
        <v>0</v>
      </c>
      <c r="Q259" s="10">
        <f t="shared" si="28"/>
        <v>772</v>
      </c>
      <c r="R259" s="69" t="str">
        <f t="shared" si="29"/>
        <v>NA</v>
      </c>
      <c r="S259" s="69" t="str">
        <f t="shared" si="30"/>
        <v>NA</v>
      </c>
      <c r="T259" s="10" t="str">
        <f t="shared" si="31"/>
        <v>NA</v>
      </c>
      <c r="U259" s="10">
        <f t="shared" si="32"/>
        <v>0</v>
      </c>
      <c r="V259" s="10">
        <f t="shared" si="33"/>
        <v>1</v>
      </c>
      <c r="W259">
        <v>425</v>
      </c>
      <c r="Y259" s="10" t="s">
        <v>73</v>
      </c>
      <c r="Z259">
        <v>140</v>
      </c>
      <c r="AB259" s="10" t="s">
        <v>73</v>
      </c>
      <c r="AD259">
        <v>6858</v>
      </c>
      <c r="AE259" s="10" t="s">
        <v>79</v>
      </c>
      <c r="AH259" s="10"/>
      <c r="AI259">
        <v>2544</v>
      </c>
      <c r="AK259" s="10" t="s">
        <v>87</v>
      </c>
      <c r="AN259" s="10"/>
      <c r="AQ259" s="10"/>
      <c r="AT259" s="10"/>
      <c r="AW259" s="10"/>
      <c r="AZ259" s="10"/>
    </row>
    <row r="260" spans="1:52" ht="14.25" customHeight="1">
      <c r="A260" s="1"/>
      <c r="B260" s="8" t="s">
        <v>91</v>
      </c>
      <c r="C260" t="s">
        <v>36</v>
      </c>
      <c r="D260" s="10" t="s">
        <v>55</v>
      </c>
      <c r="E260">
        <v>7827</v>
      </c>
      <c r="G260" s="10"/>
      <c r="H260" s="57">
        <v>7813</v>
      </c>
      <c r="J260" s="10"/>
      <c r="K260" s="57">
        <v>-4228</v>
      </c>
      <c r="L260" s="57">
        <v>-4228</v>
      </c>
      <c r="M260" s="57">
        <v>-4219</v>
      </c>
      <c r="N260" s="8" t="s">
        <v>38</v>
      </c>
      <c r="O260" s="10" t="s">
        <v>38</v>
      </c>
      <c r="P260" s="69">
        <f t="shared" si="27"/>
        <v>0</v>
      </c>
      <c r="Q260" s="10">
        <f t="shared" si="28"/>
        <v>14</v>
      </c>
      <c r="R260" s="69" t="str">
        <f t="shared" si="29"/>
        <v>NA</v>
      </c>
      <c r="S260" s="69" t="str">
        <f t="shared" si="30"/>
        <v>NA</v>
      </c>
      <c r="T260" s="10" t="str">
        <f t="shared" si="31"/>
        <v>NA</v>
      </c>
      <c r="U260" s="10">
        <f t="shared" si="32"/>
        <v>0</v>
      </c>
      <c r="V260" s="10">
        <f t="shared" si="33"/>
        <v>1</v>
      </c>
      <c r="W260">
        <v>425</v>
      </c>
      <c r="Y260" s="10" t="s">
        <v>73</v>
      </c>
      <c r="Z260">
        <v>140</v>
      </c>
      <c r="AB260" s="10" t="s">
        <v>73</v>
      </c>
      <c r="AE260" s="10"/>
      <c r="AH260" s="10"/>
      <c r="AK260" s="10"/>
      <c r="AN260" s="10"/>
      <c r="AQ260" s="10"/>
      <c r="AT260" s="10"/>
      <c r="AW260" s="10"/>
      <c r="AZ260" s="10"/>
    </row>
    <row r="261" spans="1:52" ht="14.25" customHeight="1">
      <c r="A261" s="1"/>
      <c r="B261" s="8" t="s">
        <v>91</v>
      </c>
      <c r="C261" t="s">
        <v>36</v>
      </c>
      <c r="D261" s="10" t="s">
        <v>57</v>
      </c>
      <c r="E261">
        <v>7827</v>
      </c>
      <c r="G261" s="10"/>
      <c r="H261" s="57">
        <v>7813</v>
      </c>
      <c r="J261" s="10"/>
      <c r="K261" s="57">
        <v>-4228</v>
      </c>
      <c r="L261" s="57">
        <v>-4228</v>
      </c>
      <c r="M261" s="57">
        <v>-4219</v>
      </c>
      <c r="N261" s="8" t="s">
        <v>38</v>
      </c>
      <c r="O261" s="10" t="s">
        <v>38</v>
      </c>
      <c r="P261" s="69">
        <f t="shared" si="27"/>
        <v>0</v>
      </c>
      <c r="Q261" s="10">
        <f t="shared" si="28"/>
        <v>14</v>
      </c>
      <c r="R261" s="69" t="str">
        <f t="shared" si="29"/>
        <v>NA</v>
      </c>
      <c r="S261" s="69" t="str">
        <f t="shared" si="30"/>
        <v>NA</v>
      </c>
      <c r="T261" s="10" t="str">
        <f t="shared" si="31"/>
        <v>NA</v>
      </c>
      <c r="U261" s="10">
        <f t="shared" si="32"/>
        <v>0</v>
      </c>
      <c r="V261" s="10">
        <f t="shared" si="33"/>
        <v>1</v>
      </c>
      <c r="W261">
        <v>425</v>
      </c>
      <c r="Y261" s="10" t="s">
        <v>73</v>
      </c>
      <c r="Z261">
        <v>140</v>
      </c>
      <c r="AB261" s="10" t="s">
        <v>73</v>
      </c>
      <c r="AE261" s="10"/>
      <c r="AH261" s="10"/>
      <c r="AK261" s="10"/>
      <c r="AN261" s="10"/>
      <c r="AQ261" s="10"/>
      <c r="AT261" s="10"/>
      <c r="AW261" s="10"/>
      <c r="AZ261" s="10"/>
    </row>
    <row r="262" spans="1:52" ht="14.25" customHeight="1">
      <c r="A262" s="1"/>
      <c r="B262" s="8" t="s">
        <v>91</v>
      </c>
      <c r="C262" t="s">
        <v>36</v>
      </c>
      <c r="D262" s="10" t="s">
        <v>58</v>
      </c>
      <c r="E262">
        <v>7827</v>
      </c>
      <c r="G262" s="10"/>
      <c r="H262" s="57">
        <v>7813</v>
      </c>
      <c r="J262" s="10"/>
      <c r="K262" s="57">
        <v>-4228</v>
      </c>
      <c r="L262" s="57">
        <v>-4228</v>
      </c>
      <c r="M262" s="57">
        <v>-4219</v>
      </c>
      <c r="N262" s="8" t="s">
        <v>38</v>
      </c>
      <c r="O262" s="10" t="s">
        <v>38</v>
      </c>
      <c r="P262" s="69">
        <f t="shared" si="27"/>
        <v>0</v>
      </c>
      <c r="Q262" s="10">
        <f t="shared" si="28"/>
        <v>14</v>
      </c>
      <c r="R262" s="69" t="str">
        <f t="shared" si="29"/>
        <v>NA</v>
      </c>
      <c r="S262" s="69" t="str">
        <f t="shared" si="30"/>
        <v>NA</v>
      </c>
      <c r="T262" s="10" t="str">
        <f t="shared" si="31"/>
        <v>NA</v>
      </c>
      <c r="U262" s="10">
        <f t="shared" si="32"/>
        <v>0</v>
      </c>
      <c r="V262" s="10">
        <f t="shared" si="33"/>
        <v>1</v>
      </c>
      <c r="W262">
        <v>425</v>
      </c>
      <c r="Y262" s="10" t="s">
        <v>73</v>
      </c>
      <c r="Z262">
        <v>140</v>
      </c>
      <c r="AB262" s="10" t="s">
        <v>73</v>
      </c>
      <c r="AE262" s="10"/>
      <c r="AH262" s="10"/>
      <c r="AK262" s="10"/>
      <c r="AN262" s="10"/>
      <c r="AQ262" s="10"/>
      <c r="AT262" s="10"/>
      <c r="AW262" s="10"/>
      <c r="AZ262" s="10"/>
    </row>
    <row r="263" spans="1:52" ht="14.25" customHeight="1">
      <c r="A263" s="1"/>
      <c r="B263" s="8" t="s">
        <v>91</v>
      </c>
      <c r="C263" t="s">
        <v>36</v>
      </c>
      <c r="D263" s="10" t="s">
        <v>59</v>
      </c>
      <c r="E263">
        <v>7518</v>
      </c>
      <c r="G263" s="10"/>
      <c r="H263" s="57">
        <v>7518</v>
      </c>
      <c r="J263" s="10"/>
      <c r="K263" s="57">
        <v>-3592</v>
      </c>
      <c r="L263" s="57">
        <v>-3592</v>
      </c>
      <c r="M263" s="57">
        <v>-3592</v>
      </c>
      <c r="N263" s="8" t="s">
        <v>38</v>
      </c>
      <c r="O263" s="10" t="s">
        <v>38</v>
      </c>
      <c r="P263" s="69">
        <f t="shared" si="27"/>
        <v>0</v>
      </c>
      <c r="Q263" s="10">
        <f t="shared" si="28"/>
        <v>0</v>
      </c>
      <c r="R263" s="69" t="str">
        <f t="shared" si="29"/>
        <v>NA</v>
      </c>
      <c r="S263" s="69" t="str">
        <f t="shared" si="30"/>
        <v>NA</v>
      </c>
      <c r="T263" s="10" t="str">
        <f t="shared" si="31"/>
        <v>NA</v>
      </c>
      <c r="U263" s="10">
        <f t="shared" si="32"/>
        <v>0</v>
      </c>
      <c r="V263" s="10">
        <f t="shared" si="33"/>
        <v>1</v>
      </c>
      <c r="W263">
        <v>420</v>
      </c>
      <c r="Y263" s="10"/>
      <c r="Z263">
        <v>140</v>
      </c>
      <c r="AB263" s="10"/>
      <c r="AE263" s="10"/>
      <c r="AH263" s="10"/>
      <c r="AK263" s="10"/>
      <c r="AN263" s="10"/>
      <c r="AQ263" s="10"/>
      <c r="AT263" s="10"/>
      <c r="AW263" s="10"/>
      <c r="AZ263" s="10"/>
    </row>
    <row r="264" spans="1:52" ht="14.25" customHeight="1">
      <c r="A264" s="1"/>
      <c r="B264" s="8" t="s">
        <v>91</v>
      </c>
      <c r="C264" t="s">
        <v>36</v>
      </c>
      <c r="D264" s="10" t="s">
        <v>61</v>
      </c>
      <c r="E264">
        <v>7518</v>
      </c>
      <c r="G264" s="10"/>
      <c r="H264" s="57">
        <v>7518</v>
      </c>
      <c r="J264" s="10"/>
      <c r="K264" s="57">
        <v>-3592</v>
      </c>
      <c r="L264" s="57">
        <v>-3592</v>
      </c>
      <c r="M264" s="57">
        <v>-3592</v>
      </c>
      <c r="N264" s="8" t="s">
        <v>38</v>
      </c>
      <c r="O264" s="10" t="s">
        <v>38</v>
      </c>
      <c r="P264" s="69">
        <f t="shared" si="27"/>
        <v>0</v>
      </c>
      <c r="Q264" s="10">
        <f t="shared" si="28"/>
        <v>0</v>
      </c>
      <c r="R264" s="69" t="str">
        <f t="shared" si="29"/>
        <v>NA</v>
      </c>
      <c r="S264" s="69" t="str">
        <f t="shared" si="30"/>
        <v>NA</v>
      </c>
      <c r="T264" s="10" t="str">
        <f t="shared" si="31"/>
        <v>NA</v>
      </c>
      <c r="U264" s="10">
        <f t="shared" si="32"/>
        <v>0</v>
      </c>
      <c r="V264" s="10">
        <f t="shared" si="33"/>
        <v>1</v>
      </c>
      <c r="W264">
        <v>420</v>
      </c>
      <c r="Y264" s="10"/>
      <c r="Z264">
        <v>140</v>
      </c>
      <c r="AB264" s="10"/>
      <c r="AE264" s="10"/>
      <c r="AH264" s="10"/>
      <c r="AK264" s="10"/>
      <c r="AN264" s="10"/>
      <c r="AQ264" s="10"/>
      <c r="AT264" s="10"/>
      <c r="AW264" s="10"/>
      <c r="AZ264" s="10"/>
    </row>
    <row r="265" spans="1:52" ht="14.25" customHeight="1">
      <c r="A265" s="1"/>
      <c r="B265" s="8" t="s">
        <v>91</v>
      </c>
      <c r="C265" t="s">
        <v>36</v>
      </c>
      <c r="D265" s="10" t="s">
        <v>63</v>
      </c>
      <c r="E265">
        <v>7518</v>
      </c>
      <c r="G265" s="10"/>
      <c r="H265" s="57">
        <v>7518</v>
      </c>
      <c r="J265" s="10"/>
      <c r="K265" s="57">
        <v>-3592</v>
      </c>
      <c r="L265" s="57">
        <v>-3592</v>
      </c>
      <c r="M265" s="57">
        <v>-3592</v>
      </c>
      <c r="N265" s="8" t="s">
        <v>38</v>
      </c>
      <c r="O265" s="10" t="s">
        <v>38</v>
      </c>
      <c r="P265" s="69">
        <f t="shared" ref="P265:P328" si="34">IFERROR(K265-L265,0)</f>
        <v>0</v>
      </c>
      <c r="Q265" s="10">
        <f t="shared" ref="Q265:Q328" si="35">IF(AND(ISNUMBER(E265),ISNUMBER(H265),ISBLANK(F265)),E265-H265,"NA")</f>
        <v>0</v>
      </c>
      <c r="R265" s="69" t="str">
        <f t="shared" ref="R265:R328" si="36">IF(AND(ISNUMBER(F265),ISNUMBER(I265),ISBLANK(E265)),F265-I265,"NA")</f>
        <v>NA</v>
      </c>
      <c r="S265" s="69" t="str">
        <f t="shared" ref="S265:S328" si="37">IF(AND(ISNUMBER(G265),ISNUMBER(J265),ISBLANK(E265)),G265-J265,"NA")</f>
        <v>NA</v>
      </c>
      <c r="T265" s="10" t="str">
        <f t="shared" ref="T265:T328" si="38">IF(AND(ISNUMBER(R265),ISNUMBER(S265),ISBLANK(E265)),S265+R265,"NA")</f>
        <v>NA</v>
      </c>
      <c r="U265" s="10">
        <f t="shared" ref="U265:U328" si="39">IF(M265&lt;0,0,IF(M265=K265,M265,M265-(L265-M265)))</f>
        <v>0</v>
      </c>
      <c r="V265" s="10">
        <f t="shared" ref="V265:V328" si="40">MIN(IF(SUM(W265,X265,Z265,AA265,AD265,AC265,AF265,AG265,AJ265,AI265,AL265,AM265,AO265,AP265,AR265,AS265,A265,AY265,AU265,AV265,AX265)=0,0,1)+IF(O265="Smoothing ramp",1,0)+IF(ISNUMBER(W265),1,0)+IF(ISNUMBER(X265),1,0)+IF(ISNUMBER(Z265),1,0)+IF(ISNUMBER(AA265),1,0)+IF(ISNUMBER(AD265),1,0)+IF(ISNUMBER(AC265),1,0)+IF(ISNUMBER(AF265),1,0)+IF(ISNUMBER(AG265),1,0)+IF(ISNUMBER(AI265),1,0)+IF(ISNUMBER(AJ265),1,0)+IF(ISNUMBER(AL265),1,0)+IF(ISNUMBER(AM265),1,0)+IF(ISNUMBER(AO265),1,0)+IF(ISNUMBER(AP265),1,0)+IF(ISNUMBER(AR265),1,0)+IF(ISNUMBER(AS265),1,0)+IF(ISNUMBER(AY265),1,0)+IF(ISNUMBER(AU265),1,0)+IF(ISNUMBER(AV265),1,0)+IF(ISNUMBER(AX265),1,0),1)</f>
        <v>1</v>
      </c>
      <c r="W265">
        <v>420</v>
      </c>
      <c r="Y265" s="10"/>
      <c r="Z265">
        <v>140</v>
      </c>
      <c r="AB265" s="10"/>
      <c r="AE265" s="10"/>
      <c r="AH265" s="10"/>
      <c r="AK265" s="10"/>
      <c r="AN265" s="10"/>
      <c r="AQ265" s="10"/>
      <c r="AT265" s="10"/>
      <c r="AW265" s="10"/>
      <c r="AZ265" s="10"/>
    </row>
    <row r="266" spans="1:52" ht="14.25" customHeight="1">
      <c r="A266" s="1"/>
      <c r="B266" s="8" t="s">
        <v>91</v>
      </c>
      <c r="C266" t="s">
        <v>36</v>
      </c>
      <c r="D266" s="10" t="s">
        <v>64</v>
      </c>
      <c r="F266">
        <v>6047</v>
      </c>
      <c r="G266" s="10">
        <v>562</v>
      </c>
      <c r="I266" s="57">
        <v>6046</v>
      </c>
      <c r="J266" s="72">
        <v>562</v>
      </c>
      <c r="K266" s="57">
        <v>-4196</v>
      </c>
      <c r="L266" s="57">
        <v>-4196</v>
      </c>
      <c r="M266" s="57">
        <v>0</v>
      </c>
      <c r="N266" s="8" t="s">
        <v>38</v>
      </c>
      <c r="O266" s="10" t="s">
        <v>38</v>
      </c>
      <c r="P266" s="69">
        <f t="shared" si="34"/>
        <v>0</v>
      </c>
      <c r="Q266" s="10" t="str">
        <f t="shared" si="35"/>
        <v>NA</v>
      </c>
      <c r="R266" s="69">
        <f t="shared" si="36"/>
        <v>1</v>
      </c>
      <c r="S266" s="69">
        <f t="shared" si="37"/>
        <v>0</v>
      </c>
      <c r="T266" s="10">
        <f t="shared" si="38"/>
        <v>1</v>
      </c>
      <c r="U266" s="10">
        <f t="shared" si="39"/>
        <v>4196</v>
      </c>
      <c r="V266" s="10">
        <f t="shared" si="40"/>
        <v>1</v>
      </c>
      <c r="W266">
        <v>353</v>
      </c>
      <c r="Y266" s="10"/>
      <c r="Z266">
        <v>140</v>
      </c>
      <c r="AB266" s="10"/>
      <c r="AE266" s="10"/>
      <c r="AH266" s="10"/>
      <c r="AK266" s="10"/>
      <c r="AN266" s="10"/>
      <c r="AQ266" s="10"/>
      <c r="AT266" s="10"/>
      <c r="AW266" s="10"/>
      <c r="AZ266" s="10"/>
    </row>
    <row r="267" spans="1:52" ht="14.25" customHeight="1">
      <c r="A267" s="1"/>
      <c r="B267" s="8" t="s">
        <v>91</v>
      </c>
      <c r="C267" t="s">
        <v>36</v>
      </c>
      <c r="D267" s="10" t="s">
        <v>66</v>
      </c>
      <c r="F267">
        <v>6047</v>
      </c>
      <c r="G267" s="10">
        <v>562</v>
      </c>
      <c r="I267" s="57">
        <v>6046</v>
      </c>
      <c r="J267" s="72">
        <v>562</v>
      </c>
      <c r="K267" s="57">
        <v>-4196</v>
      </c>
      <c r="L267" s="57">
        <v>-4196</v>
      </c>
      <c r="M267" s="57">
        <v>0</v>
      </c>
      <c r="N267" s="8" t="s">
        <v>38</v>
      </c>
      <c r="O267" s="10" t="s">
        <v>38</v>
      </c>
      <c r="P267" s="69">
        <f t="shared" si="34"/>
        <v>0</v>
      </c>
      <c r="Q267" s="10" t="str">
        <f t="shared" si="35"/>
        <v>NA</v>
      </c>
      <c r="R267" s="69">
        <f t="shared" si="36"/>
        <v>1</v>
      </c>
      <c r="S267" s="69">
        <f t="shared" si="37"/>
        <v>0</v>
      </c>
      <c r="T267" s="10">
        <f t="shared" si="38"/>
        <v>1</v>
      </c>
      <c r="U267" s="10">
        <f t="shared" si="39"/>
        <v>4196</v>
      </c>
      <c r="V267" s="10">
        <f t="shared" si="40"/>
        <v>1</v>
      </c>
      <c r="W267">
        <v>353</v>
      </c>
      <c r="Y267" s="10"/>
      <c r="Z267">
        <v>140</v>
      </c>
      <c r="AB267" s="10"/>
      <c r="AE267" s="10"/>
      <c r="AH267" s="10"/>
      <c r="AK267" s="10"/>
      <c r="AN267" s="10"/>
      <c r="AQ267" s="10"/>
      <c r="AT267" s="10"/>
      <c r="AW267" s="10"/>
      <c r="AZ267" s="10"/>
    </row>
    <row r="268" spans="1:52" ht="14.25" customHeight="1">
      <c r="A268" s="1"/>
      <c r="B268" s="8" t="s">
        <v>91</v>
      </c>
      <c r="C268" t="s">
        <v>36</v>
      </c>
      <c r="D268" s="10" t="s">
        <v>67</v>
      </c>
      <c r="F268">
        <v>6047</v>
      </c>
      <c r="G268" s="10">
        <v>562</v>
      </c>
      <c r="I268" s="57">
        <v>6046</v>
      </c>
      <c r="J268" s="72">
        <v>562</v>
      </c>
      <c r="K268" s="57">
        <v>-4196</v>
      </c>
      <c r="L268" s="57">
        <v>-4196</v>
      </c>
      <c r="M268" s="57">
        <v>0</v>
      </c>
      <c r="N268" s="8" t="s">
        <v>38</v>
      </c>
      <c r="O268" s="10" t="s">
        <v>38</v>
      </c>
      <c r="P268" s="69">
        <f t="shared" si="34"/>
        <v>0</v>
      </c>
      <c r="Q268" s="10" t="str">
        <f t="shared" si="35"/>
        <v>NA</v>
      </c>
      <c r="R268" s="69">
        <f t="shared" si="36"/>
        <v>1</v>
      </c>
      <c r="S268" s="69">
        <f t="shared" si="37"/>
        <v>0</v>
      </c>
      <c r="T268" s="10">
        <f t="shared" si="38"/>
        <v>1</v>
      </c>
      <c r="U268" s="10">
        <f t="shared" si="39"/>
        <v>4196</v>
      </c>
      <c r="V268" s="10">
        <f t="shared" si="40"/>
        <v>1</v>
      </c>
      <c r="W268">
        <v>353</v>
      </c>
      <c r="Y268" s="10"/>
      <c r="Z268">
        <v>140</v>
      </c>
      <c r="AB268" s="10"/>
      <c r="AE268" s="10"/>
      <c r="AH268" s="10"/>
      <c r="AK268" s="10"/>
      <c r="AN268" s="10"/>
      <c r="AQ268" s="10"/>
      <c r="AT268" s="10"/>
      <c r="AW268" s="10"/>
      <c r="AZ268" s="10"/>
    </row>
    <row r="269" spans="1:52" ht="14.25" customHeight="1">
      <c r="A269" s="1"/>
      <c r="B269" s="8" t="s">
        <v>91</v>
      </c>
      <c r="C269" t="s">
        <v>36</v>
      </c>
      <c r="D269" s="10" t="s">
        <v>68</v>
      </c>
      <c r="E269">
        <v>7035</v>
      </c>
      <c r="G269" s="10"/>
      <c r="H269" s="57">
        <v>7035</v>
      </c>
      <c r="J269" s="10"/>
      <c r="K269" s="57">
        <v>-4493</v>
      </c>
      <c r="L269" s="57">
        <v>-4493</v>
      </c>
      <c r="M269" s="57">
        <v>-4493</v>
      </c>
      <c r="N269" s="8" t="s">
        <v>38</v>
      </c>
      <c r="O269" s="10" t="s">
        <v>38</v>
      </c>
      <c r="P269" s="69">
        <f t="shared" si="34"/>
        <v>0</v>
      </c>
      <c r="Q269" s="10">
        <f t="shared" si="35"/>
        <v>0</v>
      </c>
      <c r="R269" s="69" t="str">
        <f t="shared" si="36"/>
        <v>NA</v>
      </c>
      <c r="S269" s="69" t="str">
        <f t="shared" si="37"/>
        <v>NA</v>
      </c>
      <c r="T269" s="10" t="str">
        <f t="shared" si="38"/>
        <v>NA</v>
      </c>
      <c r="U269" s="10">
        <f t="shared" si="39"/>
        <v>0</v>
      </c>
      <c r="V269" s="10">
        <f t="shared" si="40"/>
        <v>1</v>
      </c>
      <c r="W269">
        <v>383</v>
      </c>
      <c r="Y269" s="10"/>
      <c r="Z269">
        <v>140</v>
      </c>
      <c r="AB269" s="10"/>
      <c r="AE269" s="10"/>
      <c r="AH269" s="10"/>
      <c r="AK269" s="10"/>
      <c r="AN269" s="10"/>
      <c r="AQ269" s="10"/>
      <c r="AT269" s="10"/>
      <c r="AW269" s="10"/>
      <c r="AZ269" s="10"/>
    </row>
    <row r="270" spans="1:52" ht="14.25" customHeight="1">
      <c r="A270" s="1"/>
      <c r="B270" s="8" t="s">
        <v>91</v>
      </c>
      <c r="C270" t="s">
        <v>36</v>
      </c>
      <c r="D270" s="10" t="s">
        <v>69</v>
      </c>
      <c r="E270">
        <v>7035</v>
      </c>
      <c r="G270" s="10"/>
      <c r="H270" s="57">
        <v>7035</v>
      </c>
      <c r="J270" s="10"/>
      <c r="K270" s="57">
        <v>-4493</v>
      </c>
      <c r="L270" s="57">
        <v>-4493</v>
      </c>
      <c r="M270" s="57">
        <v>-4493</v>
      </c>
      <c r="N270" s="8" t="s">
        <v>38</v>
      </c>
      <c r="O270" s="10" t="s">
        <v>38</v>
      </c>
      <c r="P270" s="69">
        <f t="shared" si="34"/>
        <v>0</v>
      </c>
      <c r="Q270" s="10">
        <f t="shared" si="35"/>
        <v>0</v>
      </c>
      <c r="R270" s="69" t="str">
        <f t="shared" si="36"/>
        <v>NA</v>
      </c>
      <c r="S270" s="69" t="str">
        <f t="shared" si="37"/>
        <v>NA</v>
      </c>
      <c r="T270" s="10" t="str">
        <f t="shared" si="38"/>
        <v>NA</v>
      </c>
      <c r="U270" s="10">
        <f t="shared" si="39"/>
        <v>0</v>
      </c>
      <c r="V270" s="10">
        <f t="shared" si="40"/>
        <v>1</v>
      </c>
      <c r="W270">
        <v>383</v>
      </c>
      <c r="Y270" s="10"/>
      <c r="Z270">
        <v>140</v>
      </c>
      <c r="AB270" s="10"/>
      <c r="AE270" s="10"/>
      <c r="AH270" s="10"/>
      <c r="AK270" s="10"/>
      <c r="AN270" s="10"/>
      <c r="AQ270" s="10"/>
      <c r="AT270" s="10"/>
      <c r="AW270" s="10"/>
      <c r="AZ270" s="10"/>
    </row>
    <row r="271" spans="1:52" ht="14.25" customHeight="1">
      <c r="A271" s="1"/>
      <c r="B271" s="8" t="s">
        <v>91</v>
      </c>
      <c r="C271" t="s">
        <v>36</v>
      </c>
      <c r="D271" s="10" t="s">
        <v>70</v>
      </c>
      <c r="E271">
        <v>6435</v>
      </c>
      <c r="G271" s="10"/>
      <c r="H271" s="57">
        <v>6435</v>
      </c>
      <c r="J271" s="10"/>
      <c r="K271" s="57">
        <v>-3889</v>
      </c>
      <c r="L271" s="57">
        <v>-3889</v>
      </c>
      <c r="M271" s="57">
        <v>-3889</v>
      </c>
      <c r="N271" s="8" t="s">
        <v>38</v>
      </c>
      <c r="O271" s="10" t="s">
        <v>38</v>
      </c>
      <c r="P271" s="69">
        <f t="shared" si="34"/>
        <v>0</v>
      </c>
      <c r="Q271" s="10">
        <f t="shared" si="35"/>
        <v>0</v>
      </c>
      <c r="R271" s="69" t="str">
        <f t="shared" si="36"/>
        <v>NA</v>
      </c>
      <c r="S271" s="69" t="str">
        <f t="shared" si="37"/>
        <v>NA</v>
      </c>
      <c r="T271" s="10" t="str">
        <f t="shared" si="38"/>
        <v>NA</v>
      </c>
      <c r="U271" s="10">
        <f t="shared" si="39"/>
        <v>0</v>
      </c>
      <c r="V271" s="10">
        <f t="shared" si="40"/>
        <v>1</v>
      </c>
      <c r="W271">
        <v>370</v>
      </c>
      <c r="Y271" s="10"/>
      <c r="Z271">
        <v>160</v>
      </c>
      <c r="AB271" s="10"/>
      <c r="AE271" s="10"/>
      <c r="AH271" s="10"/>
      <c r="AK271" s="10"/>
      <c r="AN271" s="10"/>
      <c r="AQ271" s="10"/>
      <c r="AT271" s="10"/>
      <c r="AW271" s="10"/>
      <c r="AZ271" s="10"/>
    </row>
    <row r="272" spans="1:52" ht="14.25" customHeight="1">
      <c r="A272" s="1"/>
      <c r="B272" s="8" t="s">
        <v>92</v>
      </c>
      <c r="C272" t="s">
        <v>36</v>
      </c>
      <c r="D272" s="10" t="s">
        <v>37</v>
      </c>
      <c r="E272">
        <v>7639</v>
      </c>
      <c r="G272" s="10"/>
      <c r="H272" s="57">
        <v>7488</v>
      </c>
      <c r="J272" s="10"/>
      <c r="K272" s="57">
        <v>-3394</v>
      </c>
      <c r="L272" s="57">
        <v>-3394</v>
      </c>
      <c r="M272" s="57">
        <v>-3250</v>
      </c>
      <c r="N272" s="8" t="s">
        <v>38</v>
      </c>
      <c r="O272" s="10" t="s">
        <v>39</v>
      </c>
      <c r="P272" s="69">
        <f t="shared" si="34"/>
        <v>0</v>
      </c>
      <c r="Q272" s="10">
        <f t="shared" si="35"/>
        <v>151</v>
      </c>
      <c r="R272" s="69" t="str">
        <f t="shared" si="36"/>
        <v>NA</v>
      </c>
      <c r="S272" s="69" t="str">
        <f t="shared" si="37"/>
        <v>NA</v>
      </c>
      <c r="T272" s="10" t="str">
        <f t="shared" si="38"/>
        <v>NA</v>
      </c>
      <c r="U272" s="10">
        <f t="shared" si="39"/>
        <v>0</v>
      </c>
      <c r="V272" s="10">
        <f t="shared" si="40"/>
        <v>1</v>
      </c>
      <c r="W272">
        <v>415</v>
      </c>
      <c r="Y272" s="10" t="s">
        <v>73</v>
      </c>
      <c r="Z272">
        <v>160</v>
      </c>
      <c r="AB272" s="10" t="s">
        <v>73</v>
      </c>
      <c r="AD272">
        <v>7197</v>
      </c>
      <c r="AE272" s="10" t="s">
        <v>44</v>
      </c>
      <c r="AH272" s="10"/>
      <c r="AK272" s="10"/>
      <c r="AN272" s="10"/>
      <c r="AQ272" s="10"/>
      <c r="AT272" s="10"/>
      <c r="AW272" s="10"/>
      <c r="AZ272" s="10"/>
    </row>
    <row r="273" spans="1:52" ht="14.25" customHeight="1">
      <c r="A273" s="1"/>
      <c r="B273" s="8" t="s">
        <v>92</v>
      </c>
      <c r="C273" t="s">
        <v>36</v>
      </c>
      <c r="D273" s="10" t="s">
        <v>41</v>
      </c>
      <c r="E273">
        <v>7639</v>
      </c>
      <c r="G273" s="10"/>
      <c r="H273" s="57">
        <v>7488</v>
      </c>
      <c r="J273" s="10"/>
      <c r="K273" s="57">
        <v>-3394</v>
      </c>
      <c r="L273" s="57">
        <v>-3394</v>
      </c>
      <c r="M273" s="57">
        <v>-3250</v>
      </c>
      <c r="N273" s="8" t="s">
        <v>38</v>
      </c>
      <c r="O273" s="10" t="s">
        <v>39</v>
      </c>
      <c r="P273" s="69">
        <f t="shared" si="34"/>
        <v>0</v>
      </c>
      <c r="Q273" s="10">
        <f t="shared" si="35"/>
        <v>151</v>
      </c>
      <c r="R273" s="69" t="str">
        <f t="shared" si="36"/>
        <v>NA</v>
      </c>
      <c r="S273" s="69" t="str">
        <f t="shared" si="37"/>
        <v>NA</v>
      </c>
      <c r="T273" s="10" t="str">
        <f t="shared" si="38"/>
        <v>NA</v>
      </c>
      <c r="U273" s="10">
        <f t="shared" si="39"/>
        <v>0</v>
      </c>
      <c r="V273" s="10">
        <f t="shared" si="40"/>
        <v>1</v>
      </c>
      <c r="W273">
        <v>415</v>
      </c>
      <c r="Y273" s="10" t="s">
        <v>73</v>
      </c>
      <c r="Z273">
        <v>160</v>
      </c>
      <c r="AB273" s="10" t="s">
        <v>73</v>
      </c>
      <c r="AD273">
        <v>7197</v>
      </c>
      <c r="AE273" s="10" t="s">
        <v>44</v>
      </c>
      <c r="AH273" s="10"/>
      <c r="AK273" s="10"/>
      <c r="AN273" s="10"/>
      <c r="AQ273" s="10"/>
      <c r="AT273" s="10"/>
      <c r="AW273" s="10"/>
      <c r="AZ273" s="10"/>
    </row>
    <row r="274" spans="1:52" ht="14.25" customHeight="1">
      <c r="A274" s="1"/>
      <c r="B274" s="8" t="s">
        <v>92</v>
      </c>
      <c r="C274" t="s">
        <v>36</v>
      </c>
      <c r="D274" s="10" t="s">
        <v>42</v>
      </c>
      <c r="E274">
        <v>7639</v>
      </c>
      <c r="G274" s="10"/>
      <c r="H274" s="57">
        <v>7488</v>
      </c>
      <c r="J274" s="10"/>
      <c r="K274" s="57">
        <v>-3394</v>
      </c>
      <c r="L274" s="57">
        <v>-3394</v>
      </c>
      <c r="M274" s="57">
        <v>-3250</v>
      </c>
      <c r="N274" s="8" t="s">
        <v>38</v>
      </c>
      <c r="O274" s="10" t="s">
        <v>39</v>
      </c>
      <c r="P274" s="69">
        <f t="shared" si="34"/>
        <v>0</v>
      </c>
      <c r="Q274" s="10">
        <f t="shared" si="35"/>
        <v>151</v>
      </c>
      <c r="R274" s="69" t="str">
        <f t="shared" si="36"/>
        <v>NA</v>
      </c>
      <c r="S274" s="69" t="str">
        <f t="shared" si="37"/>
        <v>NA</v>
      </c>
      <c r="T274" s="10" t="str">
        <f t="shared" si="38"/>
        <v>NA</v>
      </c>
      <c r="U274" s="10">
        <f t="shared" si="39"/>
        <v>0</v>
      </c>
      <c r="V274" s="10">
        <f t="shared" si="40"/>
        <v>1</v>
      </c>
      <c r="W274">
        <v>415</v>
      </c>
      <c r="Y274" s="10" t="s">
        <v>73</v>
      </c>
      <c r="Z274">
        <v>160</v>
      </c>
      <c r="AB274" s="10" t="s">
        <v>73</v>
      </c>
      <c r="AD274">
        <v>7197</v>
      </c>
      <c r="AE274" s="10" t="s">
        <v>44</v>
      </c>
      <c r="AH274" s="10"/>
      <c r="AK274" s="10"/>
      <c r="AN274" s="10"/>
      <c r="AQ274" s="10"/>
      <c r="AT274" s="10"/>
      <c r="AW274" s="10"/>
      <c r="AZ274" s="10"/>
    </row>
    <row r="275" spans="1:52" ht="14.25" customHeight="1">
      <c r="A275" s="1"/>
      <c r="B275" s="8" t="s">
        <v>92</v>
      </c>
      <c r="C275" t="s">
        <v>36</v>
      </c>
      <c r="D275" s="10" t="s">
        <v>43</v>
      </c>
      <c r="E275">
        <v>7834</v>
      </c>
      <c r="G275" s="10"/>
      <c r="H275" s="57">
        <v>7643</v>
      </c>
      <c r="J275" s="10"/>
      <c r="K275" s="57">
        <v>-3425</v>
      </c>
      <c r="L275" s="57">
        <v>-3425</v>
      </c>
      <c r="M275" s="57">
        <v>-3245</v>
      </c>
      <c r="N275" s="8" t="s">
        <v>38</v>
      </c>
      <c r="O275" s="10" t="s">
        <v>39</v>
      </c>
      <c r="P275" s="69">
        <f t="shared" si="34"/>
        <v>0</v>
      </c>
      <c r="Q275" s="10">
        <f t="shared" si="35"/>
        <v>191</v>
      </c>
      <c r="R275" s="69" t="str">
        <f t="shared" si="36"/>
        <v>NA</v>
      </c>
      <c r="S275" s="69" t="str">
        <f t="shared" si="37"/>
        <v>NA</v>
      </c>
      <c r="T275" s="10" t="str">
        <f t="shared" si="38"/>
        <v>NA</v>
      </c>
      <c r="U275" s="10">
        <f t="shared" si="39"/>
        <v>0</v>
      </c>
      <c r="V275" s="10">
        <f t="shared" si="40"/>
        <v>1</v>
      </c>
      <c r="W275">
        <v>415</v>
      </c>
      <c r="Y275" s="10" t="s">
        <v>73</v>
      </c>
      <c r="Z275">
        <v>160</v>
      </c>
      <c r="AB275" s="10" t="s">
        <v>73</v>
      </c>
      <c r="AD275">
        <v>7361</v>
      </c>
      <c r="AE275" s="10" t="s">
        <v>82</v>
      </c>
      <c r="AH275" s="10"/>
      <c r="AK275" s="10"/>
      <c r="AN275" s="10"/>
      <c r="AQ275" s="10"/>
      <c r="AT275" s="10"/>
      <c r="AW275" s="10"/>
      <c r="AZ275" s="10"/>
    </row>
    <row r="276" spans="1:52" ht="14.25" customHeight="1">
      <c r="A276" s="1"/>
      <c r="B276" s="8" t="s">
        <v>92</v>
      </c>
      <c r="C276" t="s">
        <v>36</v>
      </c>
      <c r="D276" s="10" t="s">
        <v>45</v>
      </c>
      <c r="E276">
        <v>7834</v>
      </c>
      <c r="G276" s="10"/>
      <c r="H276" s="57">
        <v>7643</v>
      </c>
      <c r="J276" s="10"/>
      <c r="K276" s="57">
        <v>-3425</v>
      </c>
      <c r="L276" s="57">
        <v>-3425</v>
      </c>
      <c r="M276" s="57">
        <v>-3245</v>
      </c>
      <c r="N276" s="8" t="s">
        <v>38</v>
      </c>
      <c r="O276" s="10" t="s">
        <v>39</v>
      </c>
      <c r="P276" s="69">
        <f t="shared" si="34"/>
        <v>0</v>
      </c>
      <c r="Q276" s="10">
        <f t="shared" si="35"/>
        <v>191</v>
      </c>
      <c r="R276" s="69" t="str">
        <f t="shared" si="36"/>
        <v>NA</v>
      </c>
      <c r="S276" s="69" t="str">
        <f t="shared" si="37"/>
        <v>NA</v>
      </c>
      <c r="T276" s="10" t="str">
        <f t="shared" si="38"/>
        <v>NA</v>
      </c>
      <c r="U276" s="10">
        <f t="shared" si="39"/>
        <v>0</v>
      </c>
      <c r="V276" s="10">
        <f t="shared" si="40"/>
        <v>1</v>
      </c>
      <c r="W276">
        <v>415</v>
      </c>
      <c r="Y276" s="10" t="s">
        <v>73</v>
      </c>
      <c r="Z276">
        <v>160</v>
      </c>
      <c r="AB276" s="10" t="s">
        <v>73</v>
      </c>
      <c r="AD276">
        <v>7361</v>
      </c>
      <c r="AE276" s="10" t="s">
        <v>82</v>
      </c>
      <c r="AH276" s="10"/>
      <c r="AK276" s="10"/>
      <c r="AN276" s="10"/>
      <c r="AQ276" s="10"/>
      <c r="AT276" s="10"/>
      <c r="AW276" s="10"/>
      <c r="AZ276" s="10"/>
    </row>
    <row r="277" spans="1:52" ht="14.25" customHeight="1">
      <c r="A277" s="1"/>
      <c r="B277" s="8" t="s">
        <v>92</v>
      </c>
      <c r="C277" t="s">
        <v>36</v>
      </c>
      <c r="D277" s="10" t="s">
        <v>46</v>
      </c>
      <c r="E277">
        <v>7834</v>
      </c>
      <c r="G277" s="10"/>
      <c r="H277" s="57">
        <v>7643</v>
      </c>
      <c r="J277" s="10"/>
      <c r="K277" s="57">
        <v>-3425</v>
      </c>
      <c r="L277" s="57">
        <v>-3425</v>
      </c>
      <c r="M277" s="57">
        <v>-3245</v>
      </c>
      <c r="N277" s="8" t="s">
        <v>38</v>
      </c>
      <c r="O277" s="10" t="s">
        <v>39</v>
      </c>
      <c r="P277" s="69">
        <f t="shared" si="34"/>
        <v>0</v>
      </c>
      <c r="Q277" s="10">
        <f t="shared" si="35"/>
        <v>191</v>
      </c>
      <c r="R277" s="69" t="str">
        <f t="shared" si="36"/>
        <v>NA</v>
      </c>
      <c r="S277" s="69" t="str">
        <f t="shared" si="37"/>
        <v>NA</v>
      </c>
      <c r="T277" s="10" t="str">
        <f t="shared" si="38"/>
        <v>NA</v>
      </c>
      <c r="U277" s="10">
        <f t="shared" si="39"/>
        <v>0</v>
      </c>
      <c r="V277" s="10">
        <f t="shared" si="40"/>
        <v>1</v>
      </c>
      <c r="W277">
        <v>415</v>
      </c>
      <c r="Y277" s="10" t="s">
        <v>73</v>
      </c>
      <c r="Z277">
        <v>160</v>
      </c>
      <c r="AB277" s="10" t="s">
        <v>73</v>
      </c>
      <c r="AD277">
        <v>7361</v>
      </c>
      <c r="AE277" s="10" t="s">
        <v>82</v>
      </c>
      <c r="AH277" s="10"/>
      <c r="AK277" s="10"/>
      <c r="AN277" s="10"/>
      <c r="AQ277" s="10"/>
      <c r="AT277" s="10"/>
      <c r="AW277" s="10"/>
      <c r="AZ277" s="10"/>
    </row>
    <row r="278" spans="1:52" ht="14.25" customHeight="1">
      <c r="A278" s="1"/>
      <c r="B278" s="8" t="s">
        <v>92</v>
      </c>
      <c r="C278" t="s">
        <v>36</v>
      </c>
      <c r="D278" s="10" t="s">
        <v>47</v>
      </c>
      <c r="E278">
        <v>7834</v>
      </c>
      <c r="G278" s="10"/>
      <c r="H278" s="57">
        <v>7643</v>
      </c>
      <c r="J278" s="10"/>
      <c r="K278" s="57">
        <v>-3425</v>
      </c>
      <c r="L278" s="57">
        <v>-3425</v>
      </c>
      <c r="M278" s="57">
        <v>-3245</v>
      </c>
      <c r="N278" s="8" t="s">
        <v>38</v>
      </c>
      <c r="O278" s="10" t="s">
        <v>39</v>
      </c>
      <c r="P278" s="69">
        <f t="shared" si="34"/>
        <v>0</v>
      </c>
      <c r="Q278" s="10">
        <f t="shared" si="35"/>
        <v>191</v>
      </c>
      <c r="R278" s="69" t="str">
        <f t="shared" si="36"/>
        <v>NA</v>
      </c>
      <c r="S278" s="69" t="str">
        <f t="shared" si="37"/>
        <v>NA</v>
      </c>
      <c r="T278" s="10" t="str">
        <f t="shared" si="38"/>
        <v>NA</v>
      </c>
      <c r="U278" s="10">
        <f t="shared" si="39"/>
        <v>0</v>
      </c>
      <c r="V278" s="10">
        <f t="shared" si="40"/>
        <v>1</v>
      </c>
      <c r="W278">
        <v>415</v>
      </c>
      <c r="Y278" s="10" t="s">
        <v>73</v>
      </c>
      <c r="Z278">
        <v>160</v>
      </c>
      <c r="AB278" s="10" t="s">
        <v>73</v>
      </c>
      <c r="AD278">
        <v>7361</v>
      </c>
      <c r="AE278" s="10" t="s">
        <v>82</v>
      </c>
      <c r="AH278" s="10"/>
      <c r="AK278" s="10"/>
      <c r="AN278" s="10"/>
      <c r="AQ278" s="10"/>
      <c r="AT278" s="10"/>
      <c r="AW278" s="10"/>
      <c r="AZ278" s="10"/>
    </row>
    <row r="279" spans="1:52" ht="14.25" customHeight="1">
      <c r="A279" s="1"/>
      <c r="B279" s="8" t="s">
        <v>92</v>
      </c>
      <c r="C279" t="s">
        <v>36</v>
      </c>
      <c r="D279" s="10" t="s">
        <v>48</v>
      </c>
      <c r="E279">
        <v>7580</v>
      </c>
      <c r="G279" s="10"/>
      <c r="H279" s="57">
        <v>7537</v>
      </c>
      <c r="J279" s="10"/>
      <c r="K279" s="57">
        <v>-3151</v>
      </c>
      <c r="L279" s="57">
        <v>-3151</v>
      </c>
      <c r="M279" s="57">
        <v>-3108</v>
      </c>
      <c r="N279" s="8" t="s">
        <v>38</v>
      </c>
      <c r="O279" s="10" t="s">
        <v>39</v>
      </c>
      <c r="P279" s="69">
        <f t="shared" si="34"/>
        <v>0</v>
      </c>
      <c r="Q279" s="10">
        <f t="shared" si="35"/>
        <v>43</v>
      </c>
      <c r="R279" s="69" t="str">
        <f t="shared" si="36"/>
        <v>NA</v>
      </c>
      <c r="S279" s="69" t="str">
        <f t="shared" si="37"/>
        <v>NA</v>
      </c>
      <c r="T279" s="10" t="str">
        <f t="shared" si="38"/>
        <v>NA</v>
      </c>
      <c r="U279" s="10">
        <f t="shared" si="39"/>
        <v>0</v>
      </c>
      <c r="V279" s="10">
        <f t="shared" si="40"/>
        <v>1</v>
      </c>
      <c r="W279">
        <v>416</v>
      </c>
      <c r="Y279" s="10"/>
      <c r="Z279">
        <v>140</v>
      </c>
      <c r="AB279" s="10"/>
      <c r="AD279">
        <v>7222</v>
      </c>
      <c r="AE279" s="10" t="s">
        <v>82</v>
      </c>
      <c r="AH279" s="10"/>
      <c r="AK279" s="10"/>
      <c r="AN279" s="10"/>
      <c r="AQ279" s="10"/>
      <c r="AT279" s="10"/>
      <c r="AW279" s="10"/>
      <c r="AZ279" s="10"/>
    </row>
    <row r="280" spans="1:52" ht="14.25" customHeight="1">
      <c r="A280" s="1"/>
      <c r="B280" s="8" t="s">
        <v>92</v>
      </c>
      <c r="C280" t="s">
        <v>36</v>
      </c>
      <c r="D280" s="10" t="s">
        <v>49</v>
      </c>
      <c r="E280">
        <v>7580</v>
      </c>
      <c r="G280" s="10"/>
      <c r="H280" s="57">
        <v>7537</v>
      </c>
      <c r="J280" s="10"/>
      <c r="K280" s="57">
        <v>-3151</v>
      </c>
      <c r="L280" s="57">
        <v>-3151</v>
      </c>
      <c r="M280" s="57">
        <v>-3108</v>
      </c>
      <c r="N280" s="8" t="s">
        <v>38</v>
      </c>
      <c r="O280" s="10" t="s">
        <v>39</v>
      </c>
      <c r="P280" s="69">
        <f t="shared" si="34"/>
        <v>0</v>
      </c>
      <c r="Q280" s="10">
        <f t="shared" si="35"/>
        <v>43</v>
      </c>
      <c r="R280" s="69" t="str">
        <f t="shared" si="36"/>
        <v>NA</v>
      </c>
      <c r="S280" s="69" t="str">
        <f t="shared" si="37"/>
        <v>NA</v>
      </c>
      <c r="T280" s="10" t="str">
        <f t="shared" si="38"/>
        <v>NA</v>
      </c>
      <c r="U280" s="10">
        <f t="shared" si="39"/>
        <v>0</v>
      </c>
      <c r="V280" s="10">
        <f t="shared" si="40"/>
        <v>1</v>
      </c>
      <c r="W280">
        <v>416</v>
      </c>
      <c r="Y280" s="10"/>
      <c r="Z280">
        <v>140</v>
      </c>
      <c r="AB280" s="10"/>
      <c r="AD280">
        <v>7222</v>
      </c>
      <c r="AE280" s="10" t="s">
        <v>82</v>
      </c>
      <c r="AH280" s="10"/>
      <c r="AK280" s="10"/>
      <c r="AN280" s="10"/>
      <c r="AQ280" s="10"/>
      <c r="AT280" s="10"/>
      <c r="AW280" s="10"/>
      <c r="AZ280" s="10"/>
    </row>
    <row r="281" spans="1:52" ht="14.25" customHeight="1">
      <c r="A281" s="1"/>
      <c r="B281" s="8" t="s">
        <v>92</v>
      </c>
      <c r="C281" t="s">
        <v>36</v>
      </c>
      <c r="D281" s="10" t="s">
        <v>51</v>
      </c>
      <c r="E281">
        <v>7444</v>
      </c>
      <c r="G281" s="10"/>
      <c r="H281" s="57">
        <v>7302</v>
      </c>
      <c r="J281" s="10"/>
      <c r="K281" s="57">
        <v>-2601</v>
      </c>
      <c r="L281" s="57">
        <v>-2601</v>
      </c>
      <c r="M281" s="57">
        <v>-2459</v>
      </c>
      <c r="N281" s="8" t="s">
        <v>38</v>
      </c>
      <c r="O281" s="10" t="s">
        <v>39</v>
      </c>
      <c r="P281" s="69">
        <f t="shared" si="34"/>
        <v>0</v>
      </c>
      <c r="Q281" s="10">
        <f t="shared" si="35"/>
        <v>142</v>
      </c>
      <c r="R281" s="69" t="str">
        <f t="shared" si="36"/>
        <v>NA</v>
      </c>
      <c r="S281" s="69" t="str">
        <f t="shared" si="37"/>
        <v>NA</v>
      </c>
      <c r="T281" s="10" t="str">
        <f t="shared" si="38"/>
        <v>NA</v>
      </c>
      <c r="U281" s="10">
        <f t="shared" si="39"/>
        <v>0</v>
      </c>
      <c r="V281" s="10">
        <f t="shared" si="40"/>
        <v>1</v>
      </c>
      <c r="W281">
        <v>409</v>
      </c>
      <c r="Y281" s="10"/>
      <c r="Z281">
        <v>140</v>
      </c>
      <c r="AB281" s="10"/>
      <c r="AD281">
        <v>6987</v>
      </c>
      <c r="AE281" s="10" t="s">
        <v>93</v>
      </c>
      <c r="AH281" s="10"/>
      <c r="AK281" s="10"/>
      <c r="AN281" s="10"/>
      <c r="AQ281" s="10"/>
      <c r="AT281" s="10"/>
      <c r="AW281" s="10"/>
      <c r="AZ281" s="10"/>
    </row>
    <row r="282" spans="1:52" ht="14.25" customHeight="1">
      <c r="A282" s="1"/>
      <c r="B282" s="8" t="s">
        <v>92</v>
      </c>
      <c r="C282" t="s">
        <v>36</v>
      </c>
      <c r="D282" s="10" t="s">
        <v>53</v>
      </c>
      <c r="E282">
        <v>7444</v>
      </c>
      <c r="G282" s="10"/>
      <c r="H282" s="57">
        <v>7302</v>
      </c>
      <c r="J282" s="10"/>
      <c r="K282" s="57">
        <v>-2601</v>
      </c>
      <c r="L282" s="57">
        <v>-2601</v>
      </c>
      <c r="M282" s="57">
        <v>-2459</v>
      </c>
      <c r="N282" s="8" t="s">
        <v>38</v>
      </c>
      <c r="O282" s="10" t="s">
        <v>39</v>
      </c>
      <c r="P282" s="69">
        <f t="shared" si="34"/>
        <v>0</v>
      </c>
      <c r="Q282" s="10">
        <f t="shared" si="35"/>
        <v>142</v>
      </c>
      <c r="R282" s="69" t="str">
        <f t="shared" si="36"/>
        <v>NA</v>
      </c>
      <c r="S282" s="69" t="str">
        <f t="shared" si="37"/>
        <v>NA</v>
      </c>
      <c r="T282" s="10" t="str">
        <f t="shared" si="38"/>
        <v>NA</v>
      </c>
      <c r="U282" s="10">
        <f t="shared" si="39"/>
        <v>0</v>
      </c>
      <c r="V282" s="10">
        <f t="shared" si="40"/>
        <v>1</v>
      </c>
      <c r="W282">
        <v>409</v>
      </c>
      <c r="Y282" s="10"/>
      <c r="Z282">
        <v>140</v>
      </c>
      <c r="AB282" s="10"/>
      <c r="AD282">
        <v>6987</v>
      </c>
      <c r="AE282" s="10" t="s">
        <v>93</v>
      </c>
      <c r="AH282" s="10"/>
      <c r="AK282" s="10"/>
      <c r="AN282" s="10"/>
      <c r="AQ282" s="10"/>
      <c r="AT282" s="10"/>
      <c r="AW282" s="10"/>
      <c r="AZ282" s="10"/>
    </row>
    <row r="283" spans="1:52" ht="14.25" customHeight="1">
      <c r="A283" s="1"/>
      <c r="B283" s="8" t="s">
        <v>92</v>
      </c>
      <c r="C283" t="s">
        <v>36</v>
      </c>
      <c r="D283" s="10" t="s">
        <v>54</v>
      </c>
      <c r="E283">
        <v>7444</v>
      </c>
      <c r="G283" s="10"/>
      <c r="H283" s="57">
        <v>7302</v>
      </c>
      <c r="J283" s="10"/>
      <c r="K283" s="57">
        <v>-2601</v>
      </c>
      <c r="L283" s="57">
        <v>-2601</v>
      </c>
      <c r="M283" s="57">
        <v>-2459</v>
      </c>
      <c r="N283" s="8" t="s">
        <v>38</v>
      </c>
      <c r="O283" s="10" t="s">
        <v>39</v>
      </c>
      <c r="P283" s="69">
        <f t="shared" si="34"/>
        <v>0</v>
      </c>
      <c r="Q283" s="10">
        <f t="shared" si="35"/>
        <v>142</v>
      </c>
      <c r="R283" s="69" t="str">
        <f t="shared" si="36"/>
        <v>NA</v>
      </c>
      <c r="S283" s="69" t="str">
        <f t="shared" si="37"/>
        <v>NA</v>
      </c>
      <c r="T283" s="10" t="str">
        <f t="shared" si="38"/>
        <v>NA</v>
      </c>
      <c r="U283" s="10">
        <f t="shared" si="39"/>
        <v>0</v>
      </c>
      <c r="V283" s="10">
        <f t="shared" si="40"/>
        <v>1</v>
      </c>
      <c r="W283">
        <v>409</v>
      </c>
      <c r="Y283" s="10"/>
      <c r="Z283">
        <v>140</v>
      </c>
      <c r="AB283" s="10"/>
      <c r="AD283">
        <v>6987</v>
      </c>
      <c r="AE283" s="10" t="s">
        <v>93</v>
      </c>
      <c r="AH283" s="10"/>
      <c r="AK283" s="10"/>
      <c r="AN283" s="10"/>
      <c r="AQ283" s="10"/>
      <c r="AT283" s="10"/>
      <c r="AW283" s="10"/>
      <c r="AZ283" s="10"/>
    </row>
    <row r="284" spans="1:52" ht="14.25" customHeight="1">
      <c r="A284" s="1"/>
      <c r="B284" s="8" t="s">
        <v>92</v>
      </c>
      <c r="C284" t="s">
        <v>36</v>
      </c>
      <c r="D284" s="10" t="s">
        <v>55</v>
      </c>
      <c r="E284">
        <v>7775</v>
      </c>
      <c r="G284" s="10"/>
      <c r="H284" s="57">
        <v>7774</v>
      </c>
      <c r="J284" s="10"/>
      <c r="K284" s="57">
        <v>-4106</v>
      </c>
      <c r="L284" s="57">
        <v>-4106</v>
      </c>
      <c r="M284" s="57">
        <v>-4104</v>
      </c>
      <c r="N284" s="8" t="s">
        <v>38</v>
      </c>
      <c r="O284" s="10" t="s">
        <v>38</v>
      </c>
      <c r="P284" s="69">
        <f t="shared" si="34"/>
        <v>0</v>
      </c>
      <c r="Q284" s="10">
        <f t="shared" si="35"/>
        <v>1</v>
      </c>
      <c r="R284" s="69" t="str">
        <f t="shared" si="36"/>
        <v>NA</v>
      </c>
      <c r="S284" s="69" t="str">
        <f t="shared" si="37"/>
        <v>NA</v>
      </c>
      <c r="T284" s="10" t="str">
        <f t="shared" si="38"/>
        <v>NA</v>
      </c>
      <c r="U284" s="10">
        <f t="shared" si="39"/>
        <v>0</v>
      </c>
      <c r="V284" s="10">
        <f t="shared" si="40"/>
        <v>1</v>
      </c>
      <c r="W284">
        <v>425</v>
      </c>
      <c r="Y284" s="10" t="s">
        <v>73</v>
      </c>
      <c r="Z284">
        <v>140</v>
      </c>
      <c r="AB284" s="10" t="s">
        <v>73</v>
      </c>
      <c r="AE284" s="10"/>
      <c r="AH284" s="10"/>
      <c r="AK284" s="10"/>
      <c r="AN284" s="10"/>
      <c r="AQ284" s="10"/>
      <c r="AT284" s="10"/>
      <c r="AW284" s="10"/>
      <c r="AZ284" s="10"/>
    </row>
    <row r="285" spans="1:52" ht="14.25" customHeight="1">
      <c r="A285" s="1"/>
      <c r="B285" s="8" t="s">
        <v>92</v>
      </c>
      <c r="C285" t="s">
        <v>36</v>
      </c>
      <c r="D285" s="10" t="s">
        <v>57</v>
      </c>
      <c r="E285">
        <v>7775</v>
      </c>
      <c r="G285" s="10"/>
      <c r="H285" s="57">
        <v>7774</v>
      </c>
      <c r="J285" s="10"/>
      <c r="K285" s="57">
        <v>-4106</v>
      </c>
      <c r="L285" s="57">
        <v>-4106</v>
      </c>
      <c r="M285" s="57">
        <v>-4104</v>
      </c>
      <c r="N285" s="8" t="s">
        <v>38</v>
      </c>
      <c r="O285" s="10" t="s">
        <v>38</v>
      </c>
      <c r="P285" s="69">
        <f t="shared" si="34"/>
        <v>0</v>
      </c>
      <c r="Q285" s="10">
        <f t="shared" si="35"/>
        <v>1</v>
      </c>
      <c r="R285" s="69" t="str">
        <f t="shared" si="36"/>
        <v>NA</v>
      </c>
      <c r="S285" s="69" t="str">
        <f t="shared" si="37"/>
        <v>NA</v>
      </c>
      <c r="T285" s="10" t="str">
        <f t="shared" si="38"/>
        <v>NA</v>
      </c>
      <c r="U285" s="10">
        <f t="shared" si="39"/>
        <v>0</v>
      </c>
      <c r="V285" s="10">
        <f t="shared" si="40"/>
        <v>1</v>
      </c>
      <c r="W285">
        <v>425</v>
      </c>
      <c r="Y285" s="10" t="s">
        <v>73</v>
      </c>
      <c r="Z285">
        <v>140</v>
      </c>
      <c r="AB285" s="10" t="s">
        <v>73</v>
      </c>
      <c r="AE285" s="10"/>
      <c r="AH285" s="10"/>
      <c r="AK285" s="10"/>
      <c r="AN285" s="10"/>
      <c r="AQ285" s="10"/>
      <c r="AT285" s="10"/>
      <c r="AW285" s="10"/>
      <c r="AZ285" s="10"/>
    </row>
    <row r="286" spans="1:52" ht="14.25" customHeight="1">
      <c r="A286" s="1"/>
      <c r="B286" s="8" t="s">
        <v>92</v>
      </c>
      <c r="C286" t="s">
        <v>36</v>
      </c>
      <c r="D286" s="10" t="s">
        <v>58</v>
      </c>
      <c r="E286">
        <v>7775</v>
      </c>
      <c r="G286" s="10"/>
      <c r="H286" s="57">
        <v>7774</v>
      </c>
      <c r="J286" s="10"/>
      <c r="K286" s="57">
        <v>-4106</v>
      </c>
      <c r="L286" s="57">
        <v>-4106</v>
      </c>
      <c r="M286" s="57">
        <v>-4104</v>
      </c>
      <c r="N286" s="8" t="s">
        <v>38</v>
      </c>
      <c r="O286" s="10" t="s">
        <v>38</v>
      </c>
      <c r="P286" s="69">
        <f t="shared" si="34"/>
        <v>0</v>
      </c>
      <c r="Q286" s="10">
        <f t="shared" si="35"/>
        <v>1</v>
      </c>
      <c r="R286" s="69" t="str">
        <f t="shared" si="36"/>
        <v>NA</v>
      </c>
      <c r="S286" s="69" t="str">
        <f t="shared" si="37"/>
        <v>NA</v>
      </c>
      <c r="T286" s="10" t="str">
        <f t="shared" si="38"/>
        <v>NA</v>
      </c>
      <c r="U286" s="10">
        <f t="shared" si="39"/>
        <v>0</v>
      </c>
      <c r="V286" s="10">
        <f t="shared" si="40"/>
        <v>1</v>
      </c>
      <c r="W286">
        <v>425</v>
      </c>
      <c r="Y286" s="10" t="s">
        <v>73</v>
      </c>
      <c r="Z286">
        <v>140</v>
      </c>
      <c r="AB286" s="10" t="s">
        <v>73</v>
      </c>
      <c r="AE286" s="10"/>
      <c r="AH286" s="10"/>
      <c r="AK286" s="10"/>
      <c r="AN286" s="10"/>
      <c r="AQ286" s="10"/>
      <c r="AT286" s="10"/>
      <c r="AW286" s="10"/>
      <c r="AZ286" s="10"/>
    </row>
    <row r="287" spans="1:52" ht="14.25" customHeight="1">
      <c r="A287" s="1"/>
      <c r="B287" s="8" t="s">
        <v>92</v>
      </c>
      <c r="C287" t="s">
        <v>36</v>
      </c>
      <c r="D287" s="10" t="s">
        <v>59</v>
      </c>
      <c r="F287">
        <v>7190</v>
      </c>
      <c r="G287" s="10">
        <v>672</v>
      </c>
      <c r="I287" s="57">
        <v>7189</v>
      </c>
      <c r="J287" s="72">
        <v>672</v>
      </c>
      <c r="K287" s="57">
        <v>-4598</v>
      </c>
      <c r="L287" s="57">
        <v>-4598</v>
      </c>
      <c r="M287" s="57">
        <v>0</v>
      </c>
      <c r="N287" s="8" t="s">
        <v>38</v>
      </c>
      <c r="O287" s="10" t="s">
        <v>38</v>
      </c>
      <c r="P287" s="69">
        <f t="shared" si="34"/>
        <v>0</v>
      </c>
      <c r="Q287" s="10" t="str">
        <f t="shared" si="35"/>
        <v>NA</v>
      </c>
      <c r="R287" s="69">
        <f t="shared" si="36"/>
        <v>1</v>
      </c>
      <c r="S287" s="69">
        <f t="shared" si="37"/>
        <v>0</v>
      </c>
      <c r="T287" s="10">
        <f t="shared" si="38"/>
        <v>1</v>
      </c>
      <c r="U287" s="10">
        <f t="shared" si="39"/>
        <v>4598</v>
      </c>
      <c r="V287" s="10">
        <f t="shared" si="40"/>
        <v>1</v>
      </c>
      <c r="W287">
        <v>425</v>
      </c>
      <c r="Y287" s="10"/>
      <c r="Z287">
        <v>139</v>
      </c>
      <c r="AB287" s="10"/>
      <c r="AE287" s="10"/>
      <c r="AH287" s="10"/>
      <c r="AK287" s="10"/>
      <c r="AN287" s="10"/>
      <c r="AQ287" s="10"/>
      <c r="AT287" s="10"/>
      <c r="AW287" s="10"/>
      <c r="AZ287" s="10"/>
    </row>
    <row r="288" spans="1:52" ht="14.25" customHeight="1">
      <c r="A288" s="1"/>
      <c r="B288" s="8" t="s">
        <v>92</v>
      </c>
      <c r="C288" t="s">
        <v>36</v>
      </c>
      <c r="D288" s="10" t="s">
        <v>61</v>
      </c>
      <c r="F288">
        <v>7190</v>
      </c>
      <c r="G288" s="10">
        <v>672</v>
      </c>
      <c r="I288" s="57">
        <v>7189</v>
      </c>
      <c r="J288" s="72">
        <v>672</v>
      </c>
      <c r="K288" s="57">
        <v>-4598</v>
      </c>
      <c r="L288" s="57">
        <v>-4598</v>
      </c>
      <c r="M288" s="57">
        <v>0</v>
      </c>
      <c r="N288" s="8" t="s">
        <v>38</v>
      </c>
      <c r="O288" s="10" t="s">
        <v>38</v>
      </c>
      <c r="P288" s="69">
        <f t="shared" si="34"/>
        <v>0</v>
      </c>
      <c r="Q288" s="10" t="str">
        <f t="shared" si="35"/>
        <v>NA</v>
      </c>
      <c r="R288" s="69">
        <f t="shared" si="36"/>
        <v>1</v>
      </c>
      <c r="S288" s="69">
        <f t="shared" si="37"/>
        <v>0</v>
      </c>
      <c r="T288" s="10">
        <f t="shared" si="38"/>
        <v>1</v>
      </c>
      <c r="U288" s="10">
        <f t="shared" si="39"/>
        <v>4598</v>
      </c>
      <c r="V288" s="10">
        <f t="shared" si="40"/>
        <v>1</v>
      </c>
      <c r="W288">
        <v>425</v>
      </c>
      <c r="Y288" s="10"/>
      <c r="Z288">
        <v>139</v>
      </c>
      <c r="AB288" s="10"/>
      <c r="AE288" s="10"/>
      <c r="AH288" s="10"/>
      <c r="AK288" s="10"/>
      <c r="AN288" s="10"/>
      <c r="AQ288" s="10"/>
      <c r="AT288" s="10"/>
      <c r="AW288" s="10"/>
      <c r="AZ288" s="10"/>
    </row>
    <row r="289" spans="1:52" ht="14.25" customHeight="1">
      <c r="A289" s="1"/>
      <c r="B289" s="8" t="s">
        <v>92</v>
      </c>
      <c r="C289" t="s">
        <v>36</v>
      </c>
      <c r="D289" s="10" t="s">
        <v>63</v>
      </c>
      <c r="F289">
        <v>7190</v>
      </c>
      <c r="G289" s="10">
        <v>672</v>
      </c>
      <c r="I289" s="57">
        <v>7189</v>
      </c>
      <c r="J289" s="72">
        <v>672</v>
      </c>
      <c r="K289" s="57">
        <v>-4598</v>
      </c>
      <c r="L289" s="57">
        <v>-4598</v>
      </c>
      <c r="M289" s="57">
        <v>0</v>
      </c>
      <c r="N289" s="8" t="s">
        <v>38</v>
      </c>
      <c r="O289" s="10" t="s">
        <v>38</v>
      </c>
      <c r="P289" s="69">
        <f t="shared" si="34"/>
        <v>0</v>
      </c>
      <c r="Q289" s="10" t="str">
        <f t="shared" si="35"/>
        <v>NA</v>
      </c>
      <c r="R289" s="69">
        <f t="shared" si="36"/>
        <v>1</v>
      </c>
      <c r="S289" s="69">
        <f t="shared" si="37"/>
        <v>0</v>
      </c>
      <c r="T289" s="10">
        <f t="shared" si="38"/>
        <v>1</v>
      </c>
      <c r="U289" s="10">
        <f t="shared" si="39"/>
        <v>4598</v>
      </c>
      <c r="V289" s="10">
        <f t="shared" si="40"/>
        <v>1</v>
      </c>
      <c r="W289">
        <v>425</v>
      </c>
      <c r="Y289" s="10"/>
      <c r="Z289">
        <v>139</v>
      </c>
      <c r="AB289" s="10"/>
      <c r="AE289" s="10"/>
      <c r="AH289" s="10"/>
      <c r="AK289" s="10"/>
      <c r="AN289" s="10"/>
      <c r="AQ289" s="10"/>
      <c r="AT289" s="10"/>
      <c r="AW289" s="10"/>
      <c r="AZ289" s="10"/>
    </row>
    <row r="290" spans="1:52" ht="14.25" customHeight="1">
      <c r="A290" s="1"/>
      <c r="B290" s="8" t="s">
        <v>92</v>
      </c>
      <c r="C290" t="s">
        <v>36</v>
      </c>
      <c r="D290" s="10" t="s">
        <v>64</v>
      </c>
      <c r="F290">
        <v>6657</v>
      </c>
      <c r="G290" s="10">
        <v>637</v>
      </c>
      <c r="I290" s="57">
        <v>6656</v>
      </c>
      <c r="J290" s="72">
        <v>637</v>
      </c>
      <c r="K290" s="57">
        <v>-3472</v>
      </c>
      <c r="L290" s="57">
        <v>-3472</v>
      </c>
      <c r="M290" s="57">
        <v>0</v>
      </c>
      <c r="N290" s="8" t="s">
        <v>38</v>
      </c>
      <c r="O290" s="10" t="s">
        <v>38</v>
      </c>
      <c r="P290" s="69">
        <f t="shared" si="34"/>
        <v>0</v>
      </c>
      <c r="Q290" s="10" t="str">
        <f t="shared" si="35"/>
        <v>NA</v>
      </c>
      <c r="R290" s="69">
        <f t="shared" si="36"/>
        <v>1</v>
      </c>
      <c r="S290" s="69">
        <f t="shared" si="37"/>
        <v>0</v>
      </c>
      <c r="T290" s="10">
        <f t="shared" si="38"/>
        <v>1</v>
      </c>
      <c r="U290" s="10">
        <f t="shared" si="39"/>
        <v>3472</v>
      </c>
      <c r="V290" s="10">
        <f t="shared" si="40"/>
        <v>1</v>
      </c>
      <c r="W290">
        <v>396</v>
      </c>
      <c r="Y290" s="10"/>
      <c r="Z290">
        <v>140</v>
      </c>
      <c r="AB290" s="10"/>
      <c r="AE290" s="10"/>
      <c r="AH290" s="10"/>
      <c r="AK290" s="10"/>
      <c r="AN290" s="10"/>
      <c r="AQ290" s="10"/>
      <c r="AT290" s="10"/>
      <c r="AW290" s="10"/>
      <c r="AZ290" s="10"/>
    </row>
    <row r="291" spans="1:52" ht="14.25" customHeight="1">
      <c r="A291" s="1"/>
      <c r="B291" s="8" t="s">
        <v>92</v>
      </c>
      <c r="C291" t="s">
        <v>36</v>
      </c>
      <c r="D291" s="10" t="s">
        <v>66</v>
      </c>
      <c r="F291">
        <v>6657</v>
      </c>
      <c r="G291" s="10">
        <v>637</v>
      </c>
      <c r="I291" s="57">
        <v>6656</v>
      </c>
      <c r="J291" s="72">
        <v>637</v>
      </c>
      <c r="K291" s="57">
        <v>-3472</v>
      </c>
      <c r="L291" s="57">
        <v>-3472</v>
      </c>
      <c r="M291" s="57">
        <v>0</v>
      </c>
      <c r="N291" s="8" t="s">
        <v>38</v>
      </c>
      <c r="O291" s="10" t="s">
        <v>38</v>
      </c>
      <c r="P291" s="69">
        <f t="shared" si="34"/>
        <v>0</v>
      </c>
      <c r="Q291" s="10" t="str">
        <f t="shared" si="35"/>
        <v>NA</v>
      </c>
      <c r="R291" s="69">
        <f t="shared" si="36"/>
        <v>1</v>
      </c>
      <c r="S291" s="69">
        <f t="shared" si="37"/>
        <v>0</v>
      </c>
      <c r="T291" s="10">
        <f t="shared" si="38"/>
        <v>1</v>
      </c>
      <c r="U291" s="10">
        <f t="shared" si="39"/>
        <v>3472</v>
      </c>
      <c r="V291" s="10">
        <f t="shared" si="40"/>
        <v>1</v>
      </c>
      <c r="W291">
        <v>396</v>
      </c>
      <c r="Y291" s="10"/>
      <c r="Z291">
        <v>140</v>
      </c>
      <c r="AB291" s="10"/>
      <c r="AE291" s="10"/>
      <c r="AH291" s="10"/>
      <c r="AK291" s="10"/>
      <c r="AN291" s="10"/>
      <c r="AQ291" s="10"/>
      <c r="AT291" s="10"/>
      <c r="AW291" s="10"/>
      <c r="AZ291" s="10"/>
    </row>
    <row r="292" spans="1:52" ht="14.25" customHeight="1">
      <c r="A292" s="1"/>
      <c r="B292" s="8" t="s">
        <v>92</v>
      </c>
      <c r="C292" t="s">
        <v>36</v>
      </c>
      <c r="D292" s="10" t="s">
        <v>67</v>
      </c>
      <c r="F292">
        <v>6657</v>
      </c>
      <c r="G292" s="10">
        <v>637</v>
      </c>
      <c r="I292" s="57">
        <v>6656</v>
      </c>
      <c r="J292" s="72">
        <v>637</v>
      </c>
      <c r="K292" s="57">
        <v>-3472</v>
      </c>
      <c r="L292" s="57">
        <v>-3472</v>
      </c>
      <c r="M292" s="57">
        <v>0</v>
      </c>
      <c r="N292" s="8" t="s">
        <v>38</v>
      </c>
      <c r="O292" s="10" t="s">
        <v>38</v>
      </c>
      <c r="P292" s="69">
        <f t="shared" si="34"/>
        <v>0</v>
      </c>
      <c r="Q292" s="10" t="str">
        <f t="shared" si="35"/>
        <v>NA</v>
      </c>
      <c r="R292" s="69">
        <f t="shared" si="36"/>
        <v>1</v>
      </c>
      <c r="S292" s="69">
        <f t="shared" si="37"/>
        <v>0</v>
      </c>
      <c r="T292" s="10">
        <f t="shared" si="38"/>
        <v>1</v>
      </c>
      <c r="U292" s="10">
        <f t="shared" si="39"/>
        <v>3472</v>
      </c>
      <c r="V292" s="10">
        <f t="shared" si="40"/>
        <v>1</v>
      </c>
      <c r="W292">
        <v>396</v>
      </c>
      <c r="Y292" s="10"/>
      <c r="Z292">
        <v>140</v>
      </c>
      <c r="AB292" s="10"/>
      <c r="AE292" s="10"/>
      <c r="AH292" s="10"/>
      <c r="AK292" s="10"/>
      <c r="AN292" s="10"/>
      <c r="AQ292" s="10"/>
      <c r="AT292" s="10"/>
      <c r="AW292" s="10"/>
      <c r="AZ292" s="10"/>
    </row>
    <row r="293" spans="1:52" ht="14.25" customHeight="1">
      <c r="A293" s="1"/>
      <c r="B293" s="8" t="s">
        <v>92</v>
      </c>
      <c r="C293" t="s">
        <v>36</v>
      </c>
      <c r="D293" s="10" t="s">
        <v>68</v>
      </c>
      <c r="E293">
        <v>6889</v>
      </c>
      <c r="G293" s="10"/>
      <c r="H293" s="57">
        <v>6834</v>
      </c>
      <c r="J293" s="10"/>
      <c r="K293" s="57">
        <v>-3205</v>
      </c>
      <c r="L293" s="57">
        <v>-3205</v>
      </c>
      <c r="M293" s="57">
        <v>-3150</v>
      </c>
      <c r="N293" s="8" t="s">
        <v>38</v>
      </c>
      <c r="O293" s="10" t="s">
        <v>39</v>
      </c>
      <c r="P293" s="69">
        <f t="shared" si="34"/>
        <v>0</v>
      </c>
      <c r="Q293" s="10">
        <f t="shared" si="35"/>
        <v>55</v>
      </c>
      <c r="R293" s="69" t="str">
        <f t="shared" si="36"/>
        <v>NA</v>
      </c>
      <c r="S293" s="69" t="str">
        <f t="shared" si="37"/>
        <v>NA</v>
      </c>
      <c r="T293" s="10" t="str">
        <f t="shared" si="38"/>
        <v>NA</v>
      </c>
      <c r="U293" s="10">
        <f t="shared" si="39"/>
        <v>0</v>
      </c>
      <c r="V293" s="10">
        <f t="shared" si="40"/>
        <v>1</v>
      </c>
      <c r="W293">
        <v>381</v>
      </c>
      <c r="Y293" s="10"/>
      <c r="Z293">
        <v>140</v>
      </c>
      <c r="AB293" s="10"/>
      <c r="AD293">
        <v>6519</v>
      </c>
      <c r="AE293" s="10" t="s">
        <v>82</v>
      </c>
      <c r="AH293" s="10"/>
      <c r="AK293" s="10"/>
      <c r="AN293" s="10"/>
      <c r="AQ293" s="10"/>
      <c r="AT293" s="10"/>
      <c r="AW293" s="10"/>
      <c r="AZ293" s="10"/>
    </row>
    <row r="294" spans="1:52" ht="14.25" customHeight="1">
      <c r="A294" s="1"/>
      <c r="B294" s="8" t="s">
        <v>92</v>
      </c>
      <c r="C294" t="s">
        <v>36</v>
      </c>
      <c r="D294" s="10" t="s">
        <v>69</v>
      </c>
      <c r="E294">
        <v>6889</v>
      </c>
      <c r="G294" s="10"/>
      <c r="H294" s="57">
        <v>6834</v>
      </c>
      <c r="J294" s="10"/>
      <c r="K294" s="57">
        <v>-3205</v>
      </c>
      <c r="L294" s="57">
        <v>-3205</v>
      </c>
      <c r="M294" s="57">
        <v>-3150</v>
      </c>
      <c r="N294" s="8" t="s">
        <v>38</v>
      </c>
      <c r="O294" s="10" t="s">
        <v>39</v>
      </c>
      <c r="P294" s="69">
        <f t="shared" si="34"/>
        <v>0</v>
      </c>
      <c r="Q294" s="10">
        <f t="shared" si="35"/>
        <v>55</v>
      </c>
      <c r="R294" s="69" t="str">
        <f t="shared" si="36"/>
        <v>NA</v>
      </c>
      <c r="S294" s="69" t="str">
        <f t="shared" si="37"/>
        <v>NA</v>
      </c>
      <c r="T294" s="10" t="str">
        <f t="shared" si="38"/>
        <v>NA</v>
      </c>
      <c r="U294" s="10">
        <f t="shared" si="39"/>
        <v>0</v>
      </c>
      <c r="V294" s="10">
        <f t="shared" si="40"/>
        <v>1</v>
      </c>
      <c r="W294">
        <v>381</v>
      </c>
      <c r="Y294" s="10"/>
      <c r="Z294">
        <v>140</v>
      </c>
      <c r="AB294" s="10"/>
      <c r="AD294">
        <v>6519</v>
      </c>
      <c r="AE294" s="10" t="s">
        <v>82</v>
      </c>
      <c r="AH294" s="10"/>
      <c r="AK294" s="10"/>
      <c r="AN294" s="10"/>
      <c r="AQ294" s="10"/>
      <c r="AT294" s="10"/>
      <c r="AW294" s="10"/>
      <c r="AZ294" s="10"/>
    </row>
    <row r="295" spans="1:52" ht="14.25" customHeight="1">
      <c r="A295" s="1"/>
      <c r="B295" s="8" t="s">
        <v>92</v>
      </c>
      <c r="C295" t="s">
        <v>36</v>
      </c>
      <c r="D295" s="10" t="s">
        <v>70</v>
      </c>
      <c r="E295">
        <v>6289</v>
      </c>
      <c r="G295" s="10"/>
      <c r="H295" s="57">
        <v>6234</v>
      </c>
      <c r="J295" s="10"/>
      <c r="K295" s="57">
        <v>-2601</v>
      </c>
      <c r="L295" s="57">
        <v>-2601</v>
      </c>
      <c r="M295" s="57">
        <v>-2546</v>
      </c>
      <c r="N295" s="8" t="s">
        <v>38</v>
      </c>
      <c r="O295" s="10" t="s">
        <v>39</v>
      </c>
      <c r="P295" s="69">
        <f t="shared" si="34"/>
        <v>0</v>
      </c>
      <c r="Q295" s="10">
        <f t="shared" si="35"/>
        <v>55</v>
      </c>
      <c r="R295" s="69" t="str">
        <f t="shared" si="36"/>
        <v>NA</v>
      </c>
      <c r="S295" s="69" t="str">
        <f t="shared" si="37"/>
        <v>NA</v>
      </c>
      <c r="T295" s="10" t="str">
        <f t="shared" si="38"/>
        <v>NA</v>
      </c>
      <c r="U295" s="10">
        <f t="shared" si="39"/>
        <v>0</v>
      </c>
      <c r="V295" s="10">
        <f t="shared" si="40"/>
        <v>1</v>
      </c>
      <c r="W295">
        <v>368</v>
      </c>
      <c r="Y295" s="10"/>
      <c r="Z295">
        <v>160</v>
      </c>
      <c r="AB295" s="10"/>
      <c r="AD295">
        <v>5924</v>
      </c>
      <c r="AE295" s="10" t="s">
        <v>82</v>
      </c>
      <c r="AH295" s="10"/>
      <c r="AK295" s="10"/>
      <c r="AN295" s="10"/>
      <c r="AQ295" s="10"/>
      <c r="AT295" s="10"/>
      <c r="AW295" s="10"/>
      <c r="AZ295" s="10"/>
    </row>
    <row r="296" spans="1:52" ht="14.25" customHeight="1">
      <c r="A296" s="1"/>
      <c r="B296" s="8" t="s">
        <v>94</v>
      </c>
      <c r="C296" t="s">
        <v>36</v>
      </c>
      <c r="D296" s="10" t="s">
        <v>37</v>
      </c>
      <c r="E296">
        <v>7590</v>
      </c>
      <c r="G296" s="10"/>
      <c r="H296" s="57">
        <v>7566</v>
      </c>
      <c r="J296" s="10"/>
      <c r="K296" s="57">
        <v>-4280</v>
      </c>
      <c r="L296" s="57">
        <v>-4280</v>
      </c>
      <c r="M296" s="57">
        <v>-4265</v>
      </c>
      <c r="N296" s="8" t="s">
        <v>38</v>
      </c>
      <c r="O296" s="10" t="s">
        <v>38</v>
      </c>
      <c r="P296" s="69">
        <f t="shared" si="34"/>
        <v>0</v>
      </c>
      <c r="Q296" s="10">
        <f t="shared" si="35"/>
        <v>24</v>
      </c>
      <c r="R296" s="69" t="str">
        <f t="shared" si="36"/>
        <v>NA</v>
      </c>
      <c r="S296" s="69" t="str">
        <f t="shared" si="37"/>
        <v>NA</v>
      </c>
      <c r="T296" s="10" t="str">
        <f t="shared" si="38"/>
        <v>NA</v>
      </c>
      <c r="U296" s="10">
        <f t="shared" si="39"/>
        <v>0</v>
      </c>
      <c r="V296" s="10">
        <f t="shared" si="40"/>
        <v>1</v>
      </c>
      <c r="W296">
        <v>415</v>
      </c>
      <c r="Y296" s="10" t="s">
        <v>73</v>
      </c>
      <c r="Z296">
        <v>160</v>
      </c>
      <c r="AB296" s="10" t="s">
        <v>73</v>
      </c>
      <c r="AE296" s="10"/>
      <c r="AH296" s="10"/>
      <c r="AK296" s="10"/>
      <c r="AN296" s="10"/>
      <c r="AQ296" s="10"/>
      <c r="AT296" s="10"/>
      <c r="AW296" s="10"/>
      <c r="AZ296" s="10"/>
    </row>
    <row r="297" spans="1:52" ht="14.25" customHeight="1">
      <c r="A297" s="1"/>
      <c r="B297" s="8" t="s">
        <v>94</v>
      </c>
      <c r="C297" t="s">
        <v>36</v>
      </c>
      <c r="D297" s="10" t="s">
        <v>41</v>
      </c>
      <c r="E297">
        <v>7590</v>
      </c>
      <c r="G297" s="10"/>
      <c r="H297" s="57">
        <v>7566</v>
      </c>
      <c r="J297" s="10"/>
      <c r="K297" s="57">
        <v>-4280</v>
      </c>
      <c r="L297" s="57">
        <v>-4280</v>
      </c>
      <c r="M297" s="57">
        <v>-4265</v>
      </c>
      <c r="N297" s="8" t="s">
        <v>38</v>
      </c>
      <c r="O297" s="10" t="s">
        <v>38</v>
      </c>
      <c r="P297" s="69">
        <f t="shared" si="34"/>
        <v>0</v>
      </c>
      <c r="Q297" s="10">
        <f t="shared" si="35"/>
        <v>24</v>
      </c>
      <c r="R297" s="69" t="str">
        <f t="shared" si="36"/>
        <v>NA</v>
      </c>
      <c r="S297" s="69" t="str">
        <f t="shared" si="37"/>
        <v>NA</v>
      </c>
      <c r="T297" s="10" t="str">
        <f t="shared" si="38"/>
        <v>NA</v>
      </c>
      <c r="U297" s="10">
        <f t="shared" si="39"/>
        <v>0</v>
      </c>
      <c r="V297" s="10">
        <f t="shared" si="40"/>
        <v>1</v>
      </c>
      <c r="W297">
        <v>415</v>
      </c>
      <c r="Y297" s="10" t="s">
        <v>73</v>
      </c>
      <c r="Z297">
        <v>160</v>
      </c>
      <c r="AB297" s="10" t="s">
        <v>73</v>
      </c>
      <c r="AE297" s="10"/>
      <c r="AH297" s="10"/>
      <c r="AK297" s="10"/>
      <c r="AN297" s="10"/>
      <c r="AQ297" s="10"/>
      <c r="AT297" s="10"/>
      <c r="AW297" s="10"/>
      <c r="AZ297" s="10"/>
    </row>
    <row r="298" spans="1:52" ht="14.25" customHeight="1">
      <c r="A298" s="1"/>
      <c r="B298" s="8" t="s">
        <v>94</v>
      </c>
      <c r="C298" t="s">
        <v>36</v>
      </c>
      <c r="D298" s="10" t="s">
        <v>42</v>
      </c>
      <c r="E298">
        <v>7590</v>
      </c>
      <c r="G298" s="10"/>
      <c r="H298" s="57">
        <v>7566</v>
      </c>
      <c r="J298" s="10"/>
      <c r="K298" s="57">
        <v>-4280</v>
      </c>
      <c r="L298" s="57">
        <v>-4280</v>
      </c>
      <c r="M298" s="57">
        <v>-4265</v>
      </c>
      <c r="N298" s="8" t="s">
        <v>38</v>
      </c>
      <c r="O298" s="10" t="s">
        <v>38</v>
      </c>
      <c r="P298" s="69">
        <f t="shared" si="34"/>
        <v>0</v>
      </c>
      <c r="Q298" s="10">
        <f t="shared" si="35"/>
        <v>24</v>
      </c>
      <c r="R298" s="69" t="str">
        <f t="shared" si="36"/>
        <v>NA</v>
      </c>
      <c r="S298" s="69" t="str">
        <f t="shared" si="37"/>
        <v>NA</v>
      </c>
      <c r="T298" s="10" t="str">
        <f t="shared" si="38"/>
        <v>NA</v>
      </c>
      <c r="U298" s="10">
        <f t="shared" si="39"/>
        <v>0</v>
      </c>
      <c r="V298" s="10">
        <f t="shared" si="40"/>
        <v>1</v>
      </c>
      <c r="W298">
        <v>415</v>
      </c>
      <c r="Y298" s="10" t="s">
        <v>73</v>
      </c>
      <c r="Z298">
        <v>160</v>
      </c>
      <c r="AB298" s="10" t="s">
        <v>73</v>
      </c>
      <c r="AE298" s="10"/>
      <c r="AH298" s="10"/>
      <c r="AK298" s="10"/>
      <c r="AN298" s="10"/>
      <c r="AQ298" s="10"/>
      <c r="AT298" s="10"/>
      <c r="AW298" s="10"/>
      <c r="AZ298" s="10"/>
    </row>
    <row r="299" spans="1:52" ht="14.25" customHeight="1">
      <c r="A299" s="1"/>
      <c r="B299" s="8" t="s">
        <v>94</v>
      </c>
      <c r="C299" t="s">
        <v>36</v>
      </c>
      <c r="D299" s="10" t="s">
        <v>43</v>
      </c>
      <c r="E299">
        <v>7027</v>
      </c>
      <c r="G299" s="10"/>
      <c r="H299" s="57">
        <v>7027</v>
      </c>
      <c r="J299" s="10"/>
      <c r="K299" s="57">
        <v>-3709</v>
      </c>
      <c r="L299" s="57">
        <v>-3709</v>
      </c>
      <c r="M299" s="57">
        <v>-3708</v>
      </c>
      <c r="N299" s="8" t="s">
        <v>38</v>
      </c>
      <c r="O299" s="10" t="s">
        <v>38</v>
      </c>
      <c r="P299" s="69">
        <f t="shared" si="34"/>
        <v>0</v>
      </c>
      <c r="Q299" s="10">
        <f t="shared" si="35"/>
        <v>0</v>
      </c>
      <c r="R299" s="69" t="str">
        <f t="shared" si="36"/>
        <v>NA</v>
      </c>
      <c r="S299" s="69" t="str">
        <f t="shared" si="37"/>
        <v>NA</v>
      </c>
      <c r="T299" s="10" t="str">
        <f t="shared" si="38"/>
        <v>NA</v>
      </c>
      <c r="U299" s="10">
        <f t="shared" si="39"/>
        <v>0</v>
      </c>
      <c r="V299" s="10">
        <f t="shared" si="40"/>
        <v>1</v>
      </c>
      <c r="W299">
        <v>408</v>
      </c>
      <c r="Y299" s="10"/>
      <c r="Z299">
        <v>160</v>
      </c>
      <c r="AB299" s="10"/>
      <c r="AE299" s="10"/>
      <c r="AH299" s="10"/>
      <c r="AK299" s="10"/>
      <c r="AN299" s="10"/>
      <c r="AQ299" s="10"/>
      <c r="AT299" s="10"/>
      <c r="AW299" s="10"/>
      <c r="AZ299" s="10"/>
    </row>
    <row r="300" spans="1:52" ht="14.25" customHeight="1">
      <c r="A300" s="1"/>
      <c r="B300" s="8" t="s">
        <v>94</v>
      </c>
      <c r="C300" t="s">
        <v>36</v>
      </c>
      <c r="D300" s="10" t="s">
        <v>45</v>
      </c>
      <c r="E300">
        <v>7027</v>
      </c>
      <c r="G300" s="10"/>
      <c r="H300" s="57">
        <v>7027</v>
      </c>
      <c r="J300" s="10"/>
      <c r="K300" s="57">
        <v>-3709</v>
      </c>
      <c r="L300" s="57">
        <v>-3709</v>
      </c>
      <c r="M300" s="57">
        <v>-3708</v>
      </c>
      <c r="N300" s="8" t="s">
        <v>38</v>
      </c>
      <c r="O300" s="10" t="s">
        <v>38</v>
      </c>
      <c r="P300" s="69">
        <f t="shared" si="34"/>
        <v>0</v>
      </c>
      <c r="Q300" s="10">
        <f t="shared" si="35"/>
        <v>0</v>
      </c>
      <c r="R300" s="69" t="str">
        <f t="shared" si="36"/>
        <v>NA</v>
      </c>
      <c r="S300" s="69" t="str">
        <f t="shared" si="37"/>
        <v>NA</v>
      </c>
      <c r="T300" s="10" t="str">
        <f t="shared" si="38"/>
        <v>NA</v>
      </c>
      <c r="U300" s="10">
        <f t="shared" si="39"/>
        <v>0</v>
      </c>
      <c r="V300" s="10">
        <f t="shared" si="40"/>
        <v>1</v>
      </c>
      <c r="W300">
        <v>408</v>
      </c>
      <c r="Y300" s="10"/>
      <c r="Z300">
        <v>160</v>
      </c>
      <c r="AB300" s="10"/>
      <c r="AE300" s="10"/>
      <c r="AH300" s="10"/>
      <c r="AK300" s="10"/>
      <c r="AN300" s="10"/>
      <c r="AQ300" s="10"/>
      <c r="AT300" s="10"/>
      <c r="AW300" s="10"/>
      <c r="AZ300" s="10"/>
    </row>
    <row r="301" spans="1:52" ht="14.25" customHeight="1">
      <c r="A301" s="1"/>
      <c r="B301" s="8" t="s">
        <v>94</v>
      </c>
      <c r="C301" t="s">
        <v>36</v>
      </c>
      <c r="D301" s="10" t="s">
        <v>46</v>
      </c>
      <c r="E301">
        <v>7027</v>
      </c>
      <c r="G301" s="10"/>
      <c r="H301" s="57">
        <v>7027</v>
      </c>
      <c r="J301" s="10"/>
      <c r="K301" s="57">
        <v>-3709</v>
      </c>
      <c r="L301" s="57">
        <v>-3709</v>
      </c>
      <c r="M301" s="57">
        <v>-3708</v>
      </c>
      <c r="N301" s="8" t="s">
        <v>38</v>
      </c>
      <c r="O301" s="10" t="s">
        <v>38</v>
      </c>
      <c r="P301" s="69">
        <f t="shared" si="34"/>
        <v>0</v>
      </c>
      <c r="Q301" s="10">
        <f t="shared" si="35"/>
        <v>0</v>
      </c>
      <c r="R301" s="69" t="str">
        <f t="shared" si="36"/>
        <v>NA</v>
      </c>
      <c r="S301" s="69" t="str">
        <f t="shared" si="37"/>
        <v>NA</v>
      </c>
      <c r="T301" s="10" t="str">
        <f t="shared" si="38"/>
        <v>NA</v>
      </c>
      <c r="U301" s="10">
        <f t="shared" si="39"/>
        <v>0</v>
      </c>
      <c r="V301" s="10">
        <f t="shared" si="40"/>
        <v>1</v>
      </c>
      <c r="W301">
        <v>408</v>
      </c>
      <c r="Y301" s="10"/>
      <c r="Z301">
        <v>160</v>
      </c>
      <c r="AB301" s="10"/>
      <c r="AE301" s="10"/>
      <c r="AH301" s="10"/>
      <c r="AK301" s="10"/>
      <c r="AN301" s="10"/>
      <c r="AQ301" s="10"/>
      <c r="AT301" s="10"/>
      <c r="AW301" s="10"/>
      <c r="AZ301" s="10"/>
    </row>
    <row r="302" spans="1:52" ht="14.25" customHeight="1">
      <c r="A302" s="1"/>
      <c r="B302" s="8" t="s">
        <v>94</v>
      </c>
      <c r="C302" t="s">
        <v>36</v>
      </c>
      <c r="D302" s="10" t="s">
        <v>47</v>
      </c>
      <c r="E302">
        <v>7027</v>
      </c>
      <c r="G302" s="10"/>
      <c r="H302" s="57">
        <v>7027</v>
      </c>
      <c r="J302" s="10"/>
      <c r="K302" s="57">
        <v>-3709</v>
      </c>
      <c r="L302" s="57">
        <v>-3709</v>
      </c>
      <c r="M302" s="57">
        <v>-3708</v>
      </c>
      <c r="N302" s="8" t="s">
        <v>38</v>
      </c>
      <c r="O302" s="10" t="s">
        <v>38</v>
      </c>
      <c r="P302" s="69">
        <f t="shared" si="34"/>
        <v>0</v>
      </c>
      <c r="Q302" s="10">
        <f t="shared" si="35"/>
        <v>0</v>
      </c>
      <c r="R302" s="69" t="str">
        <f t="shared" si="36"/>
        <v>NA</v>
      </c>
      <c r="S302" s="69" t="str">
        <f t="shared" si="37"/>
        <v>NA</v>
      </c>
      <c r="T302" s="10" t="str">
        <f t="shared" si="38"/>
        <v>NA</v>
      </c>
      <c r="U302" s="10">
        <f t="shared" si="39"/>
        <v>0</v>
      </c>
      <c r="V302" s="10">
        <f t="shared" si="40"/>
        <v>1</v>
      </c>
      <c r="W302">
        <v>408</v>
      </c>
      <c r="Y302" s="10"/>
      <c r="Z302">
        <v>160</v>
      </c>
      <c r="AB302" s="10"/>
      <c r="AE302" s="10"/>
      <c r="AH302" s="10"/>
      <c r="AK302" s="10"/>
      <c r="AN302" s="10"/>
      <c r="AQ302" s="10"/>
      <c r="AT302" s="10"/>
      <c r="AW302" s="10"/>
      <c r="AZ302" s="10"/>
    </row>
    <row r="303" spans="1:52" ht="14.25" customHeight="1">
      <c r="A303" s="1"/>
      <c r="B303" s="8" t="s">
        <v>94</v>
      </c>
      <c r="C303" t="s">
        <v>36</v>
      </c>
      <c r="D303" s="10" t="s">
        <v>48</v>
      </c>
      <c r="E303">
        <v>7681</v>
      </c>
      <c r="G303" s="10"/>
      <c r="H303" s="57">
        <v>7652</v>
      </c>
      <c r="J303" s="10"/>
      <c r="K303" s="57">
        <v>-3219</v>
      </c>
      <c r="L303" s="57">
        <v>-3219</v>
      </c>
      <c r="M303" s="57">
        <v>-3201</v>
      </c>
      <c r="N303" s="8" t="s">
        <v>38</v>
      </c>
      <c r="O303" s="10" t="s">
        <v>38</v>
      </c>
      <c r="P303" s="69">
        <f t="shared" si="34"/>
        <v>0</v>
      </c>
      <c r="Q303" s="10">
        <f t="shared" si="35"/>
        <v>29</v>
      </c>
      <c r="R303" s="69" t="str">
        <f t="shared" si="36"/>
        <v>NA</v>
      </c>
      <c r="S303" s="69" t="str">
        <f t="shared" si="37"/>
        <v>NA</v>
      </c>
      <c r="T303" s="10" t="str">
        <f t="shared" si="38"/>
        <v>NA</v>
      </c>
      <c r="U303" s="10">
        <f t="shared" si="39"/>
        <v>0</v>
      </c>
      <c r="V303" s="10">
        <f t="shared" si="40"/>
        <v>1</v>
      </c>
      <c r="W303">
        <v>415</v>
      </c>
      <c r="Y303" s="10" t="s">
        <v>73</v>
      </c>
      <c r="Z303">
        <v>160</v>
      </c>
      <c r="AB303" s="10" t="s">
        <v>73</v>
      </c>
      <c r="AE303" s="10"/>
      <c r="AH303" s="10"/>
      <c r="AK303" s="10"/>
      <c r="AN303" s="10"/>
      <c r="AQ303" s="10"/>
      <c r="AT303" s="10"/>
      <c r="AW303" s="10"/>
      <c r="AZ303" s="10"/>
    </row>
    <row r="304" spans="1:52" ht="14.25" customHeight="1">
      <c r="A304" s="1"/>
      <c r="B304" s="8" t="s">
        <v>94</v>
      </c>
      <c r="C304" t="s">
        <v>36</v>
      </c>
      <c r="D304" s="10" t="s">
        <v>49</v>
      </c>
      <c r="E304">
        <v>7681</v>
      </c>
      <c r="G304" s="10"/>
      <c r="H304" s="57">
        <v>7652</v>
      </c>
      <c r="J304" s="10"/>
      <c r="K304" s="57">
        <v>-3219</v>
      </c>
      <c r="L304" s="57">
        <v>-3219</v>
      </c>
      <c r="M304" s="57">
        <v>-3201</v>
      </c>
      <c r="N304" s="8" t="s">
        <v>38</v>
      </c>
      <c r="O304" s="10" t="s">
        <v>38</v>
      </c>
      <c r="P304" s="69">
        <f t="shared" si="34"/>
        <v>0</v>
      </c>
      <c r="Q304" s="10">
        <f t="shared" si="35"/>
        <v>29</v>
      </c>
      <c r="R304" s="69" t="str">
        <f t="shared" si="36"/>
        <v>NA</v>
      </c>
      <c r="S304" s="69" t="str">
        <f t="shared" si="37"/>
        <v>NA</v>
      </c>
      <c r="T304" s="10" t="str">
        <f t="shared" si="38"/>
        <v>NA</v>
      </c>
      <c r="U304" s="10">
        <f t="shared" si="39"/>
        <v>0</v>
      </c>
      <c r="V304" s="10">
        <f t="shared" si="40"/>
        <v>1</v>
      </c>
      <c r="W304">
        <v>415</v>
      </c>
      <c r="Y304" s="10" t="s">
        <v>73</v>
      </c>
      <c r="Z304">
        <v>160</v>
      </c>
      <c r="AB304" s="10" t="s">
        <v>73</v>
      </c>
      <c r="AE304" s="10"/>
      <c r="AH304" s="10"/>
      <c r="AK304" s="10"/>
      <c r="AN304" s="10"/>
      <c r="AQ304" s="10"/>
      <c r="AT304" s="10"/>
      <c r="AW304" s="10"/>
      <c r="AZ304" s="10"/>
    </row>
    <row r="305" spans="1:52" ht="14.25" customHeight="1">
      <c r="A305" s="1"/>
      <c r="B305" s="8" t="s">
        <v>94</v>
      </c>
      <c r="C305" t="s">
        <v>36</v>
      </c>
      <c r="D305" s="10" t="s">
        <v>51</v>
      </c>
      <c r="E305">
        <v>7324</v>
      </c>
      <c r="G305" s="10"/>
      <c r="H305" s="57">
        <v>7315</v>
      </c>
      <c r="J305" s="10"/>
      <c r="K305" s="57">
        <v>-3939</v>
      </c>
      <c r="L305" s="57">
        <v>-3939</v>
      </c>
      <c r="M305" s="57">
        <v>-3928</v>
      </c>
      <c r="N305" s="8" t="s">
        <v>38</v>
      </c>
      <c r="O305" s="10" t="s">
        <v>38</v>
      </c>
      <c r="P305" s="69">
        <f t="shared" si="34"/>
        <v>0</v>
      </c>
      <c r="Q305" s="10">
        <f t="shared" si="35"/>
        <v>9</v>
      </c>
      <c r="R305" s="69" t="str">
        <f t="shared" si="36"/>
        <v>NA</v>
      </c>
      <c r="S305" s="69" t="str">
        <f t="shared" si="37"/>
        <v>NA</v>
      </c>
      <c r="T305" s="10" t="str">
        <f t="shared" si="38"/>
        <v>NA</v>
      </c>
      <c r="U305" s="10">
        <f t="shared" si="39"/>
        <v>0</v>
      </c>
      <c r="V305" s="10">
        <f t="shared" si="40"/>
        <v>1</v>
      </c>
      <c r="W305">
        <v>415</v>
      </c>
      <c r="Y305" s="10" t="s">
        <v>73</v>
      </c>
      <c r="Z305">
        <v>160</v>
      </c>
      <c r="AB305" s="10" t="s">
        <v>73</v>
      </c>
      <c r="AE305" s="10"/>
      <c r="AH305" s="10"/>
      <c r="AK305" s="10"/>
      <c r="AN305" s="10"/>
      <c r="AQ305" s="10"/>
      <c r="AT305" s="10"/>
      <c r="AW305" s="10"/>
      <c r="AZ305" s="10"/>
    </row>
    <row r="306" spans="1:52" ht="14.25" customHeight="1">
      <c r="A306" s="1"/>
      <c r="B306" s="8" t="s">
        <v>94</v>
      </c>
      <c r="C306" t="s">
        <v>36</v>
      </c>
      <c r="D306" s="10" t="s">
        <v>53</v>
      </c>
      <c r="E306">
        <v>7324</v>
      </c>
      <c r="G306" s="10"/>
      <c r="H306" s="57">
        <v>7315</v>
      </c>
      <c r="J306" s="10"/>
      <c r="K306" s="57">
        <v>-3939</v>
      </c>
      <c r="L306" s="57">
        <v>-3939</v>
      </c>
      <c r="M306" s="57">
        <v>-3928</v>
      </c>
      <c r="N306" s="8" t="s">
        <v>38</v>
      </c>
      <c r="O306" s="10" t="s">
        <v>38</v>
      </c>
      <c r="P306" s="69">
        <f t="shared" si="34"/>
        <v>0</v>
      </c>
      <c r="Q306" s="10">
        <f t="shared" si="35"/>
        <v>9</v>
      </c>
      <c r="R306" s="69" t="str">
        <f t="shared" si="36"/>
        <v>NA</v>
      </c>
      <c r="S306" s="69" t="str">
        <f t="shared" si="37"/>
        <v>NA</v>
      </c>
      <c r="T306" s="10" t="str">
        <f t="shared" si="38"/>
        <v>NA</v>
      </c>
      <c r="U306" s="10">
        <f t="shared" si="39"/>
        <v>0</v>
      </c>
      <c r="V306" s="10">
        <f t="shared" si="40"/>
        <v>1</v>
      </c>
      <c r="W306">
        <v>415</v>
      </c>
      <c r="Y306" s="10" t="s">
        <v>73</v>
      </c>
      <c r="Z306">
        <v>160</v>
      </c>
      <c r="AB306" s="10" t="s">
        <v>73</v>
      </c>
      <c r="AE306" s="10"/>
      <c r="AH306" s="10"/>
      <c r="AK306" s="10"/>
      <c r="AN306" s="10"/>
      <c r="AQ306" s="10"/>
      <c r="AT306" s="10"/>
      <c r="AW306" s="10"/>
      <c r="AZ306" s="10"/>
    </row>
    <row r="307" spans="1:52" ht="14.25" customHeight="1">
      <c r="A307" s="1"/>
      <c r="B307" s="8" t="s">
        <v>94</v>
      </c>
      <c r="C307" t="s">
        <v>36</v>
      </c>
      <c r="D307" s="10" t="s">
        <v>54</v>
      </c>
      <c r="E307">
        <v>7324</v>
      </c>
      <c r="G307" s="10"/>
      <c r="H307" s="57">
        <v>7315</v>
      </c>
      <c r="J307" s="10"/>
      <c r="K307" s="57">
        <v>-3939</v>
      </c>
      <c r="L307" s="57">
        <v>-3939</v>
      </c>
      <c r="M307" s="57">
        <v>-3928</v>
      </c>
      <c r="N307" s="8" t="s">
        <v>38</v>
      </c>
      <c r="O307" s="10" t="s">
        <v>38</v>
      </c>
      <c r="P307" s="69">
        <f t="shared" si="34"/>
        <v>0</v>
      </c>
      <c r="Q307" s="10">
        <f t="shared" si="35"/>
        <v>9</v>
      </c>
      <c r="R307" s="69" t="str">
        <f t="shared" si="36"/>
        <v>NA</v>
      </c>
      <c r="S307" s="69" t="str">
        <f t="shared" si="37"/>
        <v>NA</v>
      </c>
      <c r="T307" s="10" t="str">
        <f t="shared" si="38"/>
        <v>NA</v>
      </c>
      <c r="U307" s="10">
        <f t="shared" si="39"/>
        <v>0</v>
      </c>
      <c r="V307" s="10">
        <f t="shared" si="40"/>
        <v>1</v>
      </c>
      <c r="W307">
        <v>415</v>
      </c>
      <c r="Y307" s="10" t="s">
        <v>73</v>
      </c>
      <c r="Z307">
        <v>160</v>
      </c>
      <c r="AB307" s="10" t="s">
        <v>73</v>
      </c>
      <c r="AE307" s="10"/>
      <c r="AH307" s="10"/>
      <c r="AK307" s="10"/>
      <c r="AN307" s="10"/>
      <c r="AQ307" s="10"/>
      <c r="AT307" s="10"/>
      <c r="AW307" s="10"/>
      <c r="AZ307" s="10"/>
    </row>
    <row r="308" spans="1:52" ht="14.25" customHeight="1">
      <c r="A308" s="1"/>
      <c r="B308" s="8" t="s">
        <v>94</v>
      </c>
      <c r="C308" t="s">
        <v>36</v>
      </c>
      <c r="D308" s="10" t="s">
        <v>55</v>
      </c>
      <c r="E308">
        <v>6359</v>
      </c>
      <c r="G308" s="10"/>
      <c r="H308" s="57">
        <v>6359</v>
      </c>
      <c r="J308" s="10"/>
      <c r="K308" s="57">
        <v>-2851</v>
      </c>
      <c r="L308" s="57">
        <v>-2851</v>
      </c>
      <c r="M308" s="57">
        <v>-2851</v>
      </c>
      <c r="N308" s="8" t="s">
        <v>38</v>
      </c>
      <c r="O308" s="10" t="s">
        <v>38</v>
      </c>
      <c r="P308" s="69">
        <f t="shared" si="34"/>
        <v>0</v>
      </c>
      <c r="Q308" s="10">
        <f t="shared" si="35"/>
        <v>0</v>
      </c>
      <c r="R308" s="69" t="str">
        <f t="shared" si="36"/>
        <v>NA</v>
      </c>
      <c r="S308" s="69" t="str">
        <f t="shared" si="37"/>
        <v>NA</v>
      </c>
      <c r="T308" s="10" t="str">
        <f t="shared" si="38"/>
        <v>NA</v>
      </c>
      <c r="U308" s="10">
        <f t="shared" si="39"/>
        <v>0</v>
      </c>
      <c r="V308" s="10">
        <f t="shared" si="40"/>
        <v>1</v>
      </c>
      <c r="W308">
        <v>372</v>
      </c>
      <c r="Y308" s="10"/>
      <c r="Z308">
        <v>160</v>
      </c>
      <c r="AB308" s="10"/>
      <c r="AE308" s="10"/>
      <c r="AH308" s="10"/>
      <c r="AK308" s="10"/>
      <c r="AN308" s="10"/>
      <c r="AQ308" s="10"/>
      <c r="AT308" s="10"/>
      <c r="AW308" s="10"/>
      <c r="AZ308" s="10"/>
    </row>
    <row r="309" spans="1:52" ht="14.25" customHeight="1">
      <c r="A309" s="1"/>
      <c r="B309" s="8" t="s">
        <v>94</v>
      </c>
      <c r="C309" t="s">
        <v>36</v>
      </c>
      <c r="D309" s="10" t="s">
        <v>57</v>
      </c>
      <c r="E309">
        <v>6359</v>
      </c>
      <c r="G309" s="10"/>
      <c r="H309" s="57">
        <v>6359</v>
      </c>
      <c r="J309" s="10"/>
      <c r="K309" s="57">
        <v>-2851</v>
      </c>
      <c r="L309" s="57">
        <v>-2851</v>
      </c>
      <c r="M309" s="57">
        <v>-2851</v>
      </c>
      <c r="N309" s="8" t="s">
        <v>38</v>
      </c>
      <c r="O309" s="10" t="s">
        <v>38</v>
      </c>
      <c r="P309" s="69">
        <f t="shared" si="34"/>
        <v>0</v>
      </c>
      <c r="Q309" s="10">
        <f t="shared" si="35"/>
        <v>0</v>
      </c>
      <c r="R309" s="69" t="str">
        <f t="shared" si="36"/>
        <v>NA</v>
      </c>
      <c r="S309" s="69" t="str">
        <f t="shared" si="37"/>
        <v>NA</v>
      </c>
      <c r="T309" s="10" t="str">
        <f t="shared" si="38"/>
        <v>NA</v>
      </c>
      <c r="U309" s="10">
        <f t="shared" si="39"/>
        <v>0</v>
      </c>
      <c r="V309" s="10">
        <f t="shared" si="40"/>
        <v>1</v>
      </c>
      <c r="W309">
        <v>372</v>
      </c>
      <c r="Y309" s="10"/>
      <c r="Z309">
        <v>160</v>
      </c>
      <c r="AB309" s="10"/>
      <c r="AE309" s="10"/>
      <c r="AH309" s="10"/>
      <c r="AK309" s="10"/>
      <c r="AN309" s="10"/>
      <c r="AQ309" s="10"/>
      <c r="AT309" s="10"/>
      <c r="AW309" s="10"/>
      <c r="AZ309" s="10"/>
    </row>
    <row r="310" spans="1:52" ht="14.25" customHeight="1">
      <c r="A310" s="1"/>
      <c r="B310" s="8" t="s">
        <v>94</v>
      </c>
      <c r="C310" t="s">
        <v>36</v>
      </c>
      <c r="D310" s="10" t="s">
        <v>58</v>
      </c>
      <c r="E310">
        <v>6359</v>
      </c>
      <c r="G310" s="10"/>
      <c r="H310" s="57">
        <v>6359</v>
      </c>
      <c r="J310" s="10"/>
      <c r="K310" s="57">
        <v>-2851</v>
      </c>
      <c r="L310" s="57">
        <v>-2851</v>
      </c>
      <c r="M310" s="57">
        <v>-2851</v>
      </c>
      <c r="N310" s="8" t="s">
        <v>38</v>
      </c>
      <c r="O310" s="10" t="s">
        <v>38</v>
      </c>
      <c r="P310" s="69">
        <f t="shared" si="34"/>
        <v>0</v>
      </c>
      <c r="Q310" s="10">
        <f t="shared" si="35"/>
        <v>0</v>
      </c>
      <c r="R310" s="69" t="str">
        <f t="shared" si="36"/>
        <v>NA</v>
      </c>
      <c r="S310" s="69" t="str">
        <f t="shared" si="37"/>
        <v>NA</v>
      </c>
      <c r="T310" s="10" t="str">
        <f t="shared" si="38"/>
        <v>NA</v>
      </c>
      <c r="U310" s="10">
        <f t="shared" si="39"/>
        <v>0</v>
      </c>
      <c r="V310" s="10">
        <f t="shared" si="40"/>
        <v>1</v>
      </c>
      <c r="W310">
        <v>372</v>
      </c>
      <c r="Y310" s="10"/>
      <c r="Z310">
        <v>160</v>
      </c>
      <c r="AB310" s="10"/>
      <c r="AE310" s="10"/>
      <c r="AH310" s="10"/>
      <c r="AK310" s="10"/>
      <c r="AN310" s="10"/>
      <c r="AQ310" s="10"/>
      <c r="AT310" s="10"/>
      <c r="AW310" s="10"/>
      <c r="AZ310" s="10"/>
    </row>
    <row r="311" spans="1:52" ht="14.25" customHeight="1">
      <c r="A311" s="1"/>
      <c r="B311" s="8" t="s">
        <v>94</v>
      </c>
      <c r="C311" t="s">
        <v>36</v>
      </c>
      <c r="D311" s="10" t="s">
        <v>59</v>
      </c>
      <c r="F311">
        <v>7851</v>
      </c>
      <c r="G311" s="10">
        <v>883</v>
      </c>
      <c r="I311" s="57">
        <v>7545</v>
      </c>
      <c r="J311" s="72">
        <v>883</v>
      </c>
      <c r="K311" s="57">
        <v>-5681</v>
      </c>
      <c r="L311" s="57">
        <v>-5681</v>
      </c>
      <c r="M311" s="57">
        <v>0</v>
      </c>
      <c r="N311" s="8" t="s">
        <v>38</v>
      </c>
      <c r="O311" s="10" t="s">
        <v>38</v>
      </c>
      <c r="P311" s="69">
        <f t="shared" si="34"/>
        <v>0</v>
      </c>
      <c r="Q311" s="10" t="str">
        <f t="shared" si="35"/>
        <v>NA</v>
      </c>
      <c r="R311" s="69">
        <f t="shared" si="36"/>
        <v>306</v>
      </c>
      <c r="S311" s="69">
        <f t="shared" si="37"/>
        <v>0</v>
      </c>
      <c r="T311" s="10">
        <f t="shared" si="38"/>
        <v>306</v>
      </c>
      <c r="U311" s="10">
        <f t="shared" si="39"/>
        <v>5681</v>
      </c>
      <c r="V311" s="10">
        <f t="shared" si="40"/>
        <v>1</v>
      </c>
      <c r="W311">
        <v>415</v>
      </c>
      <c r="Y311" s="10" t="s">
        <v>73</v>
      </c>
      <c r="Z311">
        <v>152</v>
      </c>
      <c r="AB311" s="10" t="s">
        <v>73</v>
      </c>
      <c r="AE311" s="10"/>
      <c r="AH311" s="10"/>
      <c r="AK311" s="10"/>
      <c r="AN311" s="10"/>
      <c r="AQ311" s="10"/>
      <c r="AT311" s="10"/>
      <c r="AW311" s="10"/>
      <c r="AZ311" s="10"/>
    </row>
    <row r="312" spans="1:52" ht="14.25" customHeight="1">
      <c r="A312" s="1"/>
      <c r="B312" s="8" t="s">
        <v>94</v>
      </c>
      <c r="C312" t="s">
        <v>36</v>
      </c>
      <c r="D312" s="10" t="s">
        <v>61</v>
      </c>
      <c r="F312">
        <v>7851</v>
      </c>
      <c r="G312" s="10">
        <v>883</v>
      </c>
      <c r="I312" s="57">
        <v>7779</v>
      </c>
      <c r="J312" s="72">
        <v>883</v>
      </c>
      <c r="K312" s="57">
        <v>-5681</v>
      </c>
      <c r="L312" s="57">
        <v>-5681</v>
      </c>
      <c r="M312" s="57">
        <v>0</v>
      </c>
      <c r="N312" s="8" t="s">
        <v>38</v>
      </c>
      <c r="O312" s="10" t="s">
        <v>38</v>
      </c>
      <c r="P312" s="69">
        <f t="shared" si="34"/>
        <v>0</v>
      </c>
      <c r="Q312" s="10" t="str">
        <f t="shared" si="35"/>
        <v>NA</v>
      </c>
      <c r="R312" s="69">
        <f t="shared" si="36"/>
        <v>72</v>
      </c>
      <c r="S312" s="69">
        <f t="shared" si="37"/>
        <v>0</v>
      </c>
      <c r="T312" s="10">
        <f t="shared" si="38"/>
        <v>72</v>
      </c>
      <c r="U312" s="10">
        <f t="shared" si="39"/>
        <v>5681</v>
      </c>
      <c r="V312" s="10">
        <f t="shared" si="40"/>
        <v>1</v>
      </c>
      <c r="W312">
        <v>415</v>
      </c>
      <c r="Y312" s="10" t="s">
        <v>73</v>
      </c>
      <c r="Z312">
        <v>152</v>
      </c>
      <c r="AB312" s="10" t="s">
        <v>73</v>
      </c>
      <c r="AE312" s="10"/>
      <c r="AH312" s="10"/>
      <c r="AK312" s="10"/>
      <c r="AN312" s="10"/>
      <c r="AQ312" s="10"/>
      <c r="AT312" s="10"/>
      <c r="AW312" s="10"/>
      <c r="AZ312" s="10"/>
    </row>
    <row r="313" spans="1:52" ht="14.25" customHeight="1">
      <c r="A313" s="1"/>
      <c r="B313" s="8" t="s">
        <v>94</v>
      </c>
      <c r="C313" t="s">
        <v>36</v>
      </c>
      <c r="D313" s="10" t="s">
        <v>63</v>
      </c>
      <c r="F313">
        <v>7851</v>
      </c>
      <c r="G313" s="10">
        <v>883</v>
      </c>
      <c r="I313" s="57">
        <v>7729</v>
      </c>
      <c r="J313" s="72">
        <v>883</v>
      </c>
      <c r="K313" s="57">
        <v>-5681</v>
      </c>
      <c r="L313" s="57">
        <v>-5681</v>
      </c>
      <c r="M313" s="57">
        <v>0</v>
      </c>
      <c r="N313" s="8" t="s">
        <v>38</v>
      </c>
      <c r="O313" s="10" t="s">
        <v>38</v>
      </c>
      <c r="P313" s="69">
        <f t="shared" si="34"/>
        <v>0</v>
      </c>
      <c r="Q313" s="10" t="str">
        <f t="shared" si="35"/>
        <v>NA</v>
      </c>
      <c r="R313" s="69">
        <f t="shared" si="36"/>
        <v>122</v>
      </c>
      <c r="S313" s="69">
        <f t="shared" si="37"/>
        <v>0</v>
      </c>
      <c r="T313" s="10">
        <f t="shared" si="38"/>
        <v>122</v>
      </c>
      <c r="U313" s="10">
        <f t="shared" si="39"/>
        <v>5681</v>
      </c>
      <c r="V313" s="10">
        <f t="shared" si="40"/>
        <v>1</v>
      </c>
      <c r="W313">
        <v>415</v>
      </c>
      <c r="Y313" s="10" t="s">
        <v>73</v>
      </c>
      <c r="Z313">
        <v>152</v>
      </c>
      <c r="AB313" s="10" t="s">
        <v>73</v>
      </c>
      <c r="AE313" s="10"/>
      <c r="AH313" s="10"/>
      <c r="AK313" s="10"/>
      <c r="AN313" s="10"/>
      <c r="AQ313" s="10"/>
      <c r="AT313" s="10"/>
      <c r="AW313" s="10"/>
      <c r="AZ313" s="10"/>
    </row>
    <row r="314" spans="1:52" ht="14.25" customHeight="1">
      <c r="A314" s="1"/>
      <c r="B314" s="8" t="s">
        <v>94</v>
      </c>
      <c r="C314" t="s">
        <v>36</v>
      </c>
      <c r="D314" s="10" t="s">
        <v>64</v>
      </c>
      <c r="F314">
        <v>6289</v>
      </c>
      <c r="G314" s="10">
        <v>717</v>
      </c>
      <c r="I314" s="57">
        <v>6288</v>
      </c>
      <c r="J314" s="72">
        <v>717</v>
      </c>
      <c r="K314" s="57">
        <v>-4390</v>
      </c>
      <c r="L314" s="57">
        <v>-4390</v>
      </c>
      <c r="M314" s="57">
        <v>0</v>
      </c>
      <c r="N314" s="8" t="s">
        <v>38</v>
      </c>
      <c r="O314" s="10" t="s">
        <v>38</v>
      </c>
      <c r="P314" s="69">
        <f t="shared" si="34"/>
        <v>0</v>
      </c>
      <c r="Q314" s="10" t="str">
        <f t="shared" si="35"/>
        <v>NA</v>
      </c>
      <c r="R314" s="69">
        <f t="shared" si="36"/>
        <v>1</v>
      </c>
      <c r="S314" s="69">
        <f t="shared" si="37"/>
        <v>0</v>
      </c>
      <c r="T314" s="10">
        <f t="shared" si="38"/>
        <v>1</v>
      </c>
      <c r="U314" s="10">
        <f t="shared" si="39"/>
        <v>4390</v>
      </c>
      <c r="V314" s="10">
        <f t="shared" si="40"/>
        <v>1</v>
      </c>
      <c r="W314">
        <v>395</v>
      </c>
      <c r="Y314" s="10"/>
      <c r="Z314">
        <v>158</v>
      </c>
      <c r="AB314" s="10"/>
      <c r="AE314" s="10"/>
      <c r="AH314" s="10"/>
      <c r="AK314" s="10"/>
      <c r="AN314" s="10"/>
      <c r="AQ314" s="10"/>
      <c r="AT314" s="10"/>
      <c r="AW314" s="10"/>
      <c r="AZ314" s="10"/>
    </row>
    <row r="315" spans="1:52" ht="14.25" customHeight="1">
      <c r="A315" s="1"/>
      <c r="B315" s="8" t="s">
        <v>94</v>
      </c>
      <c r="C315" t="s">
        <v>36</v>
      </c>
      <c r="D315" s="10" t="s">
        <v>66</v>
      </c>
      <c r="F315">
        <v>6289</v>
      </c>
      <c r="G315" s="10">
        <v>717</v>
      </c>
      <c r="I315" s="57">
        <v>6288</v>
      </c>
      <c r="J315" s="72">
        <v>717</v>
      </c>
      <c r="K315" s="57">
        <v>-4390</v>
      </c>
      <c r="L315" s="57">
        <v>-4390</v>
      </c>
      <c r="M315" s="57">
        <v>0</v>
      </c>
      <c r="N315" s="8" t="s">
        <v>38</v>
      </c>
      <c r="O315" s="10" t="s">
        <v>38</v>
      </c>
      <c r="P315" s="69">
        <f t="shared" si="34"/>
        <v>0</v>
      </c>
      <c r="Q315" s="10" t="str">
        <f t="shared" si="35"/>
        <v>NA</v>
      </c>
      <c r="R315" s="69">
        <f t="shared" si="36"/>
        <v>1</v>
      </c>
      <c r="S315" s="69">
        <f t="shared" si="37"/>
        <v>0</v>
      </c>
      <c r="T315" s="10">
        <f t="shared" si="38"/>
        <v>1</v>
      </c>
      <c r="U315" s="10">
        <f t="shared" si="39"/>
        <v>4390</v>
      </c>
      <c r="V315" s="10">
        <f t="shared" si="40"/>
        <v>1</v>
      </c>
      <c r="W315">
        <v>395</v>
      </c>
      <c r="Y315" s="10"/>
      <c r="Z315">
        <v>158</v>
      </c>
      <c r="AB315" s="10"/>
      <c r="AE315" s="10"/>
      <c r="AH315" s="10"/>
      <c r="AK315" s="10"/>
      <c r="AN315" s="10"/>
      <c r="AQ315" s="10"/>
      <c r="AT315" s="10"/>
      <c r="AW315" s="10"/>
      <c r="AZ315" s="10"/>
    </row>
    <row r="316" spans="1:52" ht="14.25" customHeight="1">
      <c r="A316" s="1"/>
      <c r="B316" s="8" t="s">
        <v>94</v>
      </c>
      <c r="C316" t="s">
        <v>36</v>
      </c>
      <c r="D316" s="10" t="s">
        <v>67</v>
      </c>
      <c r="F316">
        <v>6289</v>
      </c>
      <c r="G316" s="10">
        <v>717</v>
      </c>
      <c r="I316" s="57">
        <v>6288</v>
      </c>
      <c r="J316" s="72">
        <v>717</v>
      </c>
      <c r="K316" s="57">
        <v>-4390</v>
      </c>
      <c r="L316" s="57">
        <v>-4390</v>
      </c>
      <c r="M316" s="57">
        <v>0</v>
      </c>
      <c r="N316" s="8" t="s">
        <v>38</v>
      </c>
      <c r="O316" s="10" t="s">
        <v>38</v>
      </c>
      <c r="P316" s="69">
        <f t="shared" si="34"/>
        <v>0</v>
      </c>
      <c r="Q316" s="10" t="str">
        <f t="shared" si="35"/>
        <v>NA</v>
      </c>
      <c r="R316" s="69">
        <f t="shared" si="36"/>
        <v>1</v>
      </c>
      <c r="S316" s="69">
        <f t="shared" si="37"/>
        <v>0</v>
      </c>
      <c r="T316" s="10">
        <f t="shared" si="38"/>
        <v>1</v>
      </c>
      <c r="U316" s="10">
        <f t="shared" si="39"/>
        <v>4390</v>
      </c>
      <c r="V316" s="10">
        <f t="shared" si="40"/>
        <v>1</v>
      </c>
      <c r="W316">
        <v>395</v>
      </c>
      <c r="Y316" s="10"/>
      <c r="Z316">
        <v>158</v>
      </c>
      <c r="AB316" s="10"/>
      <c r="AE316" s="10"/>
      <c r="AH316" s="10"/>
      <c r="AK316" s="10"/>
      <c r="AN316" s="10"/>
      <c r="AQ316" s="10"/>
      <c r="AT316" s="10"/>
      <c r="AW316" s="10"/>
      <c r="AZ316" s="10"/>
    </row>
    <row r="317" spans="1:52" ht="14.25" customHeight="1">
      <c r="A317" s="1"/>
      <c r="B317" s="8" t="s">
        <v>94</v>
      </c>
      <c r="C317" t="s">
        <v>36</v>
      </c>
      <c r="D317" s="10" t="s">
        <v>68</v>
      </c>
      <c r="E317">
        <v>6582</v>
      </c>
      <c r="G317" s="10"/>
      <c r="H317" s="57">
        <v>6582</v>
      </c>
      <c r="J317" s="10"/>
      <c r="K317" s="57">
        <v>-4239</v>
      </c>
      <c r="L317" s="57">
        <v>-4239</v>
      </c>
      <c r="M317" s="57">
        <v>-4238</v>
      </c>
      <c r="N317" s="8" t="s">
        <v>38</v>
      </c>
      <c r="O317" s="10" t="s">
        <v>38</v>
      </c>
      <c r="P317" s="69">
        <f t="shared" si="34"/>
        <v>0</v>
      </c>
      <c r="Q317" s="10">
        <f t="shared" si="35"/>
        <v>0</v>
      </c>
      <c r="R317" s="69" t="str">
        <f t="shared" si="36"/>
        <v>NA</v>
      </c>
      <c r="S317" s="69" t="str">
        <f t="shared" si="37"/>
        <v>NA</v>
      </c>
      <c r="T317" s="10" t="str">
        <f t="shared" si="38"/>
        <v>NA</v>
      </c>
      <c r="U317" s="10">
        <f t="shared" si="39"/>
        <v>0</v>
      </c>
      <c r="V317" s="10">
        <f t="shared" si="40"/>
        <v>1</v>
      </c>
      <c r="W317">
        <v>384</v>
      </c>
      <c r="Y317" s="10"/>
      <c r="Z317">
        <v>160</v>
      </c>
      <c r="AB317" s="10"/>
      <c r="AE317" s="10"/>
      <c r="AH317" s="10"/>
      <c r="AK317" s="10"/>
      <c r="AN317" s="10"/>
      <c r="AQ317" s="10"/>
      <c r="AT317" s="10"/>
      <c r="AW317" s="10"/>
      <c r="AZ317" s="10"/>
    </row>
    <row r="318" spans="1:52" ht="14.25" customHeight="1">
      <c r="A318" s="1"/>
      <c r="B318" s="8" t="s">
        <v>94</v>
      </c>
      <c r="C318" t="s">
        <v>36</v>
      </c>
      <c r="D318" s="10" t="s">
        <v>69</v>
      </c>
      <c r="E318">
        <v>6582</v>
      </c>
      <c r="G318" s="10"/>
      <c r="H318" s="57">
        <v>6582</v>
      </c>
      <c r="J318" s="10"/>
      <c r="K318" s="57">
        <v>-4239</v>
      </c>
      <c r="L318" s="57">
        <v>-4239</v>
      </c>
      <c r="M318" s="57">
        <v>-4238</v>
      </c>
      <c r="N318" s="8" t="s">
        <v>38</v>
      </c>
      <c r="O318" s="10" t="s">
        <v>38</v>
      </c>
      <c r="P318" s="69">
        <f t="shared" si="34"/>
        <v>0</v>
      </c>
      <c r="Q318" s="10">
        <f t="shared" si="35"/>
        <v>0</v>
      </c>
      <c r="R318" s="69" t="str">
        <f t="shared" si="36"/>
        <v>NA</v>
      </c>
      <c r="S318" s="69" t="str">
        <f t="shared" si="37"/>
        <v>NA</v>
      </c>
      <c r="T318" s="10" t="str">
        <f t="shared" si="38"/>
        <v>NA</v>
      </c>
      <c r="U318" s="10">
        <f t="shared" si="39"/>
        <v>0</v>
      </c>
      <c r="V318" s="10">
        <f t="shared" si="40"/>
        <v>1</v>
      </c>
      <c r="W318">
        <v>384</v>
      </c>
      <c r="Y318" s="10"/>
      <c r="Z318">
        <v>160</v>
      </c>
      <c r="AB318" s="10"/>
      <c r="AE318" s="10"/>
      <c r="AH318" s="10"/>
      <c r="AK318" s="10"/>
      <c r="AN318" s="10"/>
      <c r="AQ318" s="10"/>
      <c r="AT318" s="10"/>
      <c r="AW318" s="10"/>
      <c r="AZ318" s="10"/>
    </row>
    <row r="319" spans="1:52" ht="14.25" customHeight="1">
      <c r="A319" s="1"/>
      <c r="B319" s="8" t="s">
        <v>94</v>
      </c>
      <c r="C319" t="s">
        <v>36</v>
      </c>
      <c r="D319" s="10" t="s">
        <v>70</v>
      </c>
      <c r="E319">
        <v>6582</v>
      </c>
      <c r="G319" s="10"/>
      <c r="H319" s="57">
        <v>6582</v>
      </c>
      <c r="J319" s="10"/>
      <c r="K319" s="57">
        <v>-4239</v>
      </c>
      <c r="L319" s="57">
        <v>-4239</v>
      </c>
      <c r="M319" s="57">
        <v>-4238</v>
      </c>
      <c r="N319" s="8" t="s">
        <v>38</v>
      </c>
      <c r="O319" s="10" t="s">
        <v>38</v>
      </c>
      <c r="P319" s="69">
        <f t="shared" si="34"/>
        <v>0</v>
      </c>
      <c r="Q319" s="10">
        <f t="shared" si="35"/>
        <v>0</v>
      </c>
      <c r="R319" s="69" t="str">
        <f t="shared" si="36"/>
        <v>NA</v>
      </c>
      <c r="S319" s="69" t="str">
        <f t="shared" si="37"/>
        <v>NA</v>
      </c>
      <c r="T319" s="10" t="str">
        <f t="shared" si="38"/>
        <v>NA</v>
      </c>
      <c r="U319" s="10">
        <f t="shared" si="39"/>
        <v>0</v>
      </c>
      <c r="V319" s="10">
        <f t="shared" si="40"/>
        <v>1</v>
      </c>
      <c r="W319">
        <v>384</v>
      </c>
      <c r="Y319" s="10"/>
      <c r="Z319">
        <v>160</v>
      </c>
      <c r="AB319" s="10"/>
      <c r="AE319" s="10"/>
      <c r="AH319" s="10"/>
      <c r="AK319" s="10"/>
      <c r="AN319" s="10"/>
      <c r="AQ319" s="10"/>
      <c r="AT319" s="10"/>
      <c r="AW319" s="10"/>
      <c r="AZ319" s="10"/>
    </row>
    <row r="320" spans="1:52" ht="14.25" customHeight="1">
      <c r="A320" s="1"/>
      <c r="B320" s="8" t="s">
        <v>95</v>
      </c>
      <c r="C320" t="s">
        <v>36</v>
      </c>
      <c r="D320" s="10" t="s">
        <v>37</v>
      </c>
      <c r="E320">
        <v>6595</v>
      </c>
      <c r="G320" s="10"/>
      <c r="H320" s="57">
        <v>6595</v>
      </c>
      <c r="J320" s="10"/>
      <c r="K320" s="57">
        <v>-3725</v>
      </c>
      <c r="L320" s="57">
        <v>-3725</v>
      </c>
      <c r="M320" s="57">
        <v>-3725</v>
      </c>
      <c r="N320" s="8" t="s">
        <v>38</v>
      </c>
      <c r="O320" s="10" t="s">
        <v>38</v>
      </c>
      <c r="P320" s="69">
        <f t="shared" si="34"/>
        <v>0</v>
      </c>
      <c r="Q320" s="10">
        <f t="shared" si="35"/>
        <v>0</v>
      </c>
      <c r="R320" s="69" t="str">
        <f t="shared" si="36"/>
        <v>NA</v>
      </c>
      <c r="S320" s="69" t="str">
        <f t="shared" si="37"/>
        <v>NA</v>
      </c>
      <c r="T320" s="10" t="str">
        <f t="shared" si="38"/>
        <v>NA</v>
      </c>
      <c r="U320" s="10">
        <f t="shared" si="39"/>
        <v>0</v>
      </c>
      <c r="V320" s="10">
        <f t="shared" si="40"/>
        <v>1</v>
      </c>
      <c r="W320">
        <v>385</v>
      </c>
      <c r="Y320" s="10"/>
      <c r="Z320">
        <v>160</v>
      </c>
      <c r="AB320" s="10"/>
      <c r="AE320" s="10"/>
      <c r="AH320" s="10"/>
      <c r="AK320" s="10"/>
      <c r="AN320" s="10"/>
      <c r="AQ320" s="10"/>
      <c r="AT320" s="10"/>
      <c r="AW320" s="10"/>
      <c r="AZ320" s="10"/>
    </row>
    <row r="321" spans="1:52" ht="14.25" customHeight="1">
      <c r="A321" s="1"/>
      <c r="B321" s="8" t="s">
        <v>95</v>
      </c>
      <c r="C321" t="s">
        <v>36</v>
      </c>
      <c r="D321" s="10" t="s">
        <v>41</v>
      </c>
      <c r="E321">
        <v>6595</v>
      </c>
      <c r="G321" s="10"/>
      <c r="H321" s="57">
        <v>6595</v>
      </c>
      <c r="J321" s="10"/>
      <c r="K321" s="57">
        <v>-3725</v>
      </c>
      <c r="L321" s="57">
        <v>-3725</v>
      </c>
      <c r="M321" s="57">
        <v>-3725</v>
      </c>
      <c r="N321" s="8" t="s">
        <v>38</v>
      </c>
      <c r="O321" s="10" t="s">
        <v>38</v>
      </c>
      <c r="P321" s="69">
        <f t="shared" si="34"/>
        <v>0</v>
      </c>
      <c r="Q321" s="10">
        <f t="shared" si="35"/>
        <v>0</v>
      </c>
      <c r="R321" s="69" t="str">
        <f t="shared" si="36"/>
        <v>NA</v>
      </c>
      <c r="S321" s="69" t="str">
        <f t="shared" si="37"/>
        <v>NA</v>
      </c>
      <c r="T321" s="10" t="str">
        <f t="shared" si="38"/>
        <v>NA</v>
      </c>
      <c r="U321" s="10">
        <f t="shared" si="39"/>
        <v>0</v>
      </c>
      <c r="V321" s="10">
        <f t="shared" si="40"/>
        <v>1</v>
      </c>
      <c r="W321">
        <v>385</v>
      </c>
      <c r="Y321" s="10"/>
      <c r="Z321">
        <v>160</v>
      </c>
      <c r="AB321" s="10"/>
      <c r="AE321" s="10"/>
      <c r="AH321" s="10"/>
      <c r="AK321" s="10"/>
      <c r="AN321" s="10"/>
      <c r="AQ321" s="10"/>
      <c r="AT321" s="10"/>
      <c r="AW321" s="10"/>
      <c r="AZ321" s="10"/>
    </row>
    <row r="322" spans="1:52" ht="14.25" customHeight="1">
      <c r="A322" s="1"/>
      <c r="B322" s="8" t="s">
        <v>95</v>
      </c>
      <c r="C322" t="s">
        <v>36</v>
      </c>
      <c r="D322" s="10" t="s">
        <v>42</v>
      </c>
      <c r="E322">
        <v>6595</v>
      </c>
      <c r="G322" s="10"/>
      <c r="H322" s="57">
        <v>6595</v>
      </c>
      <c r="J322" s="10"/>
      <c r="K322" s="57">
        <v>-3725</v>
      </c>
      <c r="L322" s="57">
        <v>-3725</v>
      </c>
      <c r="M322" s="57">
        <v>-3725</v>
      </c>
      <c r="N322" s="8" t="s">
        <v>38</v>
      </c>
      <c r="O322" s="10" t="s">
        <v>38</v>
      </c>
      <c r="P322" s="69">
        <f t="shared" si="34"/>
        <v>0</v>
      </c>
      <c r="Q322" s="10">
        <f t="shared" si="35"/>
        <v>0</v>
      </c>
      <c r="R322" s="69" t="str">
        <f t="shared" si="36"/>
        <v>NA</v>
      </c>
      <c r="S322" s="69" t="str">
        <f t="shared" si="37"/>
        <v>NA</v>
      </c>
      <c r="T322" s="10" t="str">
        <f t="shared" si="38"/>
        <v>NA</v>
      </c>
      <c r="U322" s="10">
        <f t="shared" si="39"/>
        <v>0</v>
      </c>
      <c r="V322" s="10">
        <f t="shared" si="40"/>
        <v>1</v>
      </c>
      <c r="W322">
        <v>385</v>
      </c>
      <c r="Y322" s="10"/>
      <c r="Z322">
        <v>160</v>
      </c>
      <c r="AB322" s="10"/>
      <c r="AE322" s="10"/>
      <c r="AH322" s="10"/>
      <c r="AK322" s="10"/>
      <c r="AN322" s="10"/>
      <c r="AQ322" s="10"/>
      <c r="AT322" s="10"/>
      <c r="AW322" s="10"/>
      <c r="AZ322" s="10"/>
    </row>
    <row r="323" spans="1:52" ht="14.25" customHeight="1">
      <c r="A323" s="1"/>
      <c r="B323" s="8" t="s">
        <v>95</v>
      </c>
      <c r="C323" t="s">
        <v>36</v>
      </c>
      <c r="D323" s="10" t="s">
        <v>43</v>
      </c>
      <c r="E323">
        <v>7133</v>
      </c>
      <c r="G323" s="10"/>
      <c r="H323" s="57">
        <v>7133</v>
      </c>
      <c r="J323" s="10"/>
      <c r="K323" s="57">
        <v>-4012</v>
      </c>
      <c r="L323" s="57">
        <v>-4012</v>
      </c>
      <c r="M323" s="57">
        <v>-4011</v>
      </c>
      <c r="N323" s="8" t="s">
        <v>38</v>
      </c>
      <c r="O323" s="10" t="s">
        <v>38</v>
      </c>
      <c r="P323" s="69">
        <f t="shared" si="34"/>
        <v>0</v>
      </c>
      <c r="Q323" s="10">
        <f t="shared" si="35"/>
        <v>0</v>
      </c>
      <c r="R323" s="69" t="str">
        <f t="shared" si="36"/>
        <v>NA</v>
      </c>
      <c r="S323" s="69" t="str">
        <f t="shared" si="37"/>
        <v>NA</v>
      </c>
      <c r="T323" s="10" t="str">
        <f t="shared" si="38"/>
        <v>NA</v>
      </c>
      <c r="U323" s="10">
        <f t="shared" si="39"/>
        <v>0</v>
      </c>
      <c r="V323" s="10">
        <f t="shared" si="40"/>
        <v>1</v>
      </c>
      <c r="W323">
        <v>414</v>
      </c>
      <c r="Y323" s="10"/>
      <c r="Z323">
        <v>160</v>
      </c>
      <c r="AB323" s="10"/>
      <c r="AE323" s="10"/>
      <c r="AH323" s="10"/>
      <c r="AK323" s="10"/>
      <c r="AN323" s="10"/>
      <c r="AQ323" s="10"/>
      <c r="AT323" s="10"/>
      <c r="AW323" s="10"/>
      <c r="AZ323" s="10"/>
    </row>
    <row r="324" spans="1:52" ht="14.25" customHeight="1">
      <c r="A324" s="1"/>
      <c r="B324" s="8" t="s">
        <v>95</v>
      </c>
      <c r="C324" t="s">
        <v>36</v>
      </c>
      <c r="D324" s="10" t="s">
        <v>45</v>
      </c>
      <c r="E324">
        <v>7133</v>
      </c>
      <c r="G324" s="10"/>
      <c r="H324" s="57">
        <v>7133</v>
      </c>
      <c r="J324" s="10"/>
      <c r="K324" s="57">
        <v>-4012</v>
      </c>
      <c r="L324" s="57">
        <v>-4012</v>
      </c>
      <c r="M324" s="57">
        <v>-4011</v>
      </c>
      <c r="N324" s="8" t="s">
        <v>38</v>
      </c>
      <c r="O324" s="10" t="s">
        <v>38</v>
      </c>
      <c r="P324" s="69">
        <f t="shared" si="34"/>
        <v>0</v>
      </c>
      <c r="Q324" s="10">
        <f t="shared" si="35"/>
        <v>0</v>
      </c>
      <c r="R324" s="69" t="str">
        <f t="shared" si="36"/>
        <v>NA</v>
      </c>
      <c r="S324" s="69" t="str">
        <f t="shared" si="37"/>
        <v>NA</v>
      </c>
      <c r="T324" s="10" t="str">
        <f t="shared" si="38"/>
        <v>NA</v>
      </c>
      <c r="U324" s="10">
        <f t="shared" si="39"/>
        <v>0</v>
      </c>
      <c r="V324" s="10">
        <f t="shared" si="40"/>
        <v>1</v>
      </c>
      <c r="W324">
        <v>414</v>
      </c>
      <c r="Y324" s="10"/>
      <c r="Z324">
        <v>160</v>
      </c>
      <c r="AB324" s="10"/>
      <c r="AE324" s="10"/>
      <c r="AH324" s="10"/>
      <c r="AK324" s="10"/>
      <c r="AN324" s="10"/>
      <c r="AQ324" s="10"/>
      <c r="AT324" s="10"/>
      <c r="AW324" s="10"/>
      <c r="AZ324" s="10"/>
    </row>
    <row r="325" spans="1:52" ht="14.25" customHeight="1">
      <c r="A325" s="1"/>
      <c r="B325" s="8" t="s">
        <v>95</v>
      </c>
      <c r="C325" t="s">
        <v>36</v>
      </c>
      <c r="D325" s="10" t="s">
        <v>46</v>
      </c>
      <c r="E325">
        <v>7133</v>
      </c>
      <c r="G325" s="10"/>
      <c r="H325" s="57">
        <v>7133</v>
      </c>
      <c r="J325" s="10"/>
      <c r="K325" s="57">
        <v>-4012</v>
      </c>
      <c r="L325" s="57">
        <v>-4012</v>
      </c>
      <c r="M325" s="57">
        <v>-4011</v>
      </c>
      <c r="N325" s="8" t="s">
        <v>38</v>
      </c>
      <c r="O325" s="10" t="s">
        <v>38</v>
      </c>
      <c r="P325" s="69">
        <f t="shared" si="34"/>
        <v>0</v>
      </c>
      <c r="Q325" s="10">
        <f t="shared" si="35"/>
        <v>0</v>
      </c>
      <c r="R325" s="69" t="str">
        <f t="shared" si="36"/>
        <v>NA</v>
      </c>
      <c r="S325" s="69" t="str">
        <f t="shared" si="37"/>
        <v>NA</v>
      </c>
      <c r="T325" s="10" t="str">
        <f t="shared" si="38"/>
        <v>NA</v>
      </c>
      <c r="U325" s="10">
        <f t="shared" si="39"/>
        <v>0</v>
      </c>
      <c r="V325" s="10">
        <f t="shared" si="40"/>
        <v>1</v>
      </c>
      <c r="W325">
        <v>414</v>
      </c>
      <c r="Y325" s="10"/>
      <c r="Z325">
        <v>160</v>
      </c>
      <c r="AB325" s="10"/>
      <c r="AE325" s="10"/>
      <c r="AH325" s="10"/>
      <c r="AK325" s="10"/>
      <c r="AN325" s="10"/>
      <c r="AQ325" s="10"/>
      <c r="AT325" s="10"/>
      <c r="AW325" s="10"/>
      <c r="AZ325" s="10"/>
    </row>
    <row r="326" spans="1:52" ht="14.25" customHeight="1">
      <c r="A326" s="1"/>
      <c r="B326" s="8" t="s">
        <v>95</v>
      </c>
      <c r="C326" t="s">
        <v>36</v>
      </c>
      <c r="D326" s="10" t="s">
        <v>47</v>
      </c>
      <c r="E326">
        <v>6933</v>
      </c>
      <c r="G326" s="10"/>
      <c r="H326" s="57">
        <v>6933</v>
      </c>
      <c r="J326" s="10"/>
      <c r="K326" s="57">
        <v>-3806</v>
      </c>
      <c r="L326" s="57">
        <v>-3806</v>
      </c>
      <c r="M326" s="57">
        <v>-3806</v>
      </c>
      <c r="N326" s="8" t="s">
        <v>38</v>
      </c>
      <c r="O326" s="10" t="s">
        <v>38</v>
      </c>
      <c r="P326" s="69">
        <f t="shared" si="34"/>
        <v>0</v>
      </c>
      <c r="Q326" s="10">
        <f t="shared" si="35"/>
        <v>0</v>
      </c>
      <c r="R326" s="69" t="str">
        <f t="shared" si="36"/>
        <v>NA</v>
      </c>
      <c r="S326" s="69" t="str">
        <f t="shared" si="37"/>
        <v>NA</v>
      </c>
      <c r="T326" s="10" t="str">
        <f t="shared" si="38"/>
        <v>NA</v>
      </c>
      <c r="U326" s="10">
        <f t="shared" si="39"/>
        <v>0</v>
      </c>
      <c r="V326" s="10">
        <f t="shared" si="40"/>
        <v>1</v>
      </c>
      <c r="W326">
        <v>414</v>
      </c>
      <c r="Y326" s="10"/>
      <c r="Z326">
        <v>160</v>
      </c>
      <c r="AB326" s="10"/>
      <c r="AE326" s="10"/>
      <c r="AH326" s="10"/>
      <c r="AK326" s="10"/>
      <c r="AN326" s="10"/>
      <c r="AQ326" s="10"/>
      <c r="AT326" s="10"/>
      <c r="AW326" s="10"/>
      <c r="AZ326" s="10"/>
    </row>
    <row r="327" spans="1:52" ht="14.25" customHeight="1">
      <c r="A327" s="1"/>
      <c r="B327" s="8" t="s">
        <v>95</v>
      </c>
      <c r="C327" t="s">
        <v>36</v>
      </c>
      <c r="D327" s="10" t="s">
        <v>48</v>
      </c>
      <c r="E327">
        <v>7413</v>
      </c>
      <c r="G327" s="10"/>
      <c r="H327" s="57">
        <v>7395</v>
      </c>
      <c r="J327" s="10"/>
      <c r="K327" s="57">
        <v>-2716</v>
      </c>
      <c r="L327" s="57">
        <v>-2716</v>
      </c>
      <c r="M327" s="57">
        <v>-2698</v>
      </c>
      <c r="N327" s="8" t="s">
        <v>38</v>
      </c>
      <c r="O327" s="10" t="s">
        <v>39</v>
      </c>
      <c r="P327" s="69">
        <f t="shared" si="34"/>
        <v>0</v>
      </c>
      <c r="Q327" s="10">
        <f t="shared" si="35"/>
        <v>18</v>
      </c>
      <c r="R327" s="69" t="str">
        <f t="shared" si="36"/>
        <v>NA</v>
      </c>
      <c r="S327" s="69" t="str">
        <f t="shared" si="37"/>
        <v>NA</v>
      </c>
      <c r="T327" s="10" t="str">
        <f t="shared" si="38"/>
        <v>NA</v>
      </c>
      <c r="U327" s="10">
        <f t="shared" si="39"/>
        <v>0</v>
      </c>
      <c r="V327" s="10">
        <f t="shared" si="40"/>
        <v>1</v>
      </c>
      <c r="W327">
        <v>415</v>
      </c>
      <c r="Y327" s="10"/>
      <c r="Z327">
        <v>140</v>
      </c>
      <c r="AB327" s="10"/>
      <c r="AD327">
        <v>7080</v>
      </c>
      <c r="AE327" s="10" t="s">
        <v>96</v>
      </c>
      <c r="AH327" s="10"/>
      <c r="AK327" s="10"/>
      <c r="AN327" s="10"/>
      <c r="AQ327" s="10"/>
      <c r="AT327" s="10"/>
      <c r="AW327" s="10"/>
      <c r="AZ327" s="10"/>
    </row>
    <row r="328" spans="1:52" ht="14.25" customHeight="1">
      <c r="A328" s="1"/>
      <c r="B328" s="8" t="s">
        <v>95</v>
      </c>
      <c r="C328" t="s">
        <v>36</v>
      </c>
      <c r="D328" s="10" t="s">
        <v>49</v>
      </c>
      <c r="E328">
        <v>7413</v>
      </c>
      <c r="G328" s="10"/>
      <c r="H328" s="57">
        <v>7395</v>
      </c>
      <c r="J328" s="10"/>
      <c r="K328" s="57">
        <v>-2716</v>
      </c>
      <c r="L328" s="57">
        <v>-2716</v>
      </c>
      <c r="M328" s="57">
        <v>-2698</v>
      </c>
      <c r="N328" s="8" t="s">
        <v>38</v>
      </c>
      <c r="O328" s="10" t="s">
        <v>39</v>
      </c>
      <c r="P328" s="69">
        <f t="shared" si="34"/>
        <v>0</v>
      </c>
      <c r="Q328" s="10">
        <f t="shared" si="35"/>
        <v>18</v>
      </c>
      <c r="R328" s="69" t="str">
        <f t="shared" si="36"/>
        <v>NA</v>
      </c>
      <c r="S328" s="69" t="str">
        <f t="shared" si="37"/>
        <v>NA</v>
      </c>
      <c r="T328" s="10" t="str">
        <f t="shared" si="38"/>
        <v>NA</v>
      </c>
      <c r="U328" s="10">
        <f t="shared" si="39"/>
        <v>0</v>
      </c>
      <c r="V328" s="10">
        <f t="shared" si="40"/>
        <v>1</v>
      </c>
      <c r="W328">
        <v>415</v>
      </c>
      <c r="Y328" s="10"/>
      <c r="Z328">
        <v>140</v>
      </c>
      <c r="AB328" s="10"/>
      <c r="AD328">
        <v>7080</v>
      </c>
      <c r="AE328" s="10" t="s">
        <v>96</v>
      </c>
      <c r="AH328" s="10"/>
      <c r="AK328" s="10"/>
      <c r="AN328" s="10"/>
      <c r="AQ328" s="10"/>
      <c r="AT328" s="10"/>
      <c r="AW328" s="10"/>
      <c r="AZ328" s="10"/>
    </row>
    <row r="329" spans="1:52" ht="14.25" customHeight="1">
      <c r="A329" s="1"/>
      <c r="B329" s="8" t="s">
        <v>95</v>
      </c>
      <c r="C329" t="s">
        <v>36</v>
      </c>
      <c r="D329" s="10" t="s">
        <v>51</v>
      </c>
      <c r="E329">
        <v>7793</v>
      </c>
      <c r="G329" s="10"/>
      <c r="H329" s="57">
        <v>7593</v>
      </c>
      <c r="J329" s="10"/>
      <c r="K329" s="57">
        <v>-3378</v>
      </c>
      <c r="L329" s="57">
        <v>-3378</v>
      </c>
      <c r="M329" s="57">
        <v>-3178</v>
      </c>
      <c r="N329" s="8" t="s">
        <v>38</v>
      </c>
      <c r="O329" s="10" t="s">
        <v>39</v>
      </c>
      <c r="P329" s="69">
        <f t="shared" ref="P329:P392" si="41">IFERROR(K329-L329,0)</f>
        <v>0</v>
      </c>
      <c r="Q329" s="10">
        <f t="shared" ref="Q329:Q392" si="42">IF(AND(ISNUMBER(E329),ISNUMBER(H329),ISBLANK(F329)),E329-H329,"NA")</f>
        <v>200</v>
      </c>
      <c r="R329" s="69" t="str">
        <f t="shared" ref="R329:R392" si="43">IF(AND(ISNUMBER(F329),ISNUMBER(I329),ISBLANK(E329)),F329-I329,"NA")</f>
        <v>NA</v>
      </c>
      <c r="S329" s="69" t="str">
        <f t="shared" ref="S329:S392" si="44">IF(AND(ISNUMBER(G329),ISNUMBER(J329),ISBLANK(E329)),G329-J329,"NA")</f>
        <v>NA</v>
      </c>
      <c r="T329" s="10" t="str">
        <f t="shared" ref="T329:T392" si="45">IF(AND(ISNUMBER(R329),ISNUMBER(S329),ISBLANK(E329)),S329+R329,"NA")</f>
        <v>NA</v>
      </c>
      <c r="U329" s="10">
        <f t="shared" ref="U329:U392" si="46">IF(M329&lt;0,0,IF(M329=K329,M329,M329-(L329-M329)))</f>
        <v>0</v>
      </c>
      <c r="V329" s="10">
        <f t="shared" ref="V329:V392" si="47">MIN(IF(SUM(W329,X329,Z329,AA329,AD329,AC329,AF329,AG329,AJ329,AI329,AL329,AM329,AO329,AP329,AR329,AS329,A329,AY329,AU329,AV329,AX329)=0,0,1)+IF(O329="Smoothing ramp",1,0)+IF(ISNUMBER(W329),1,0)+IF(ISNUMBER(X329),1,0)+IF(ISNUMBER(Z329),1,0)+IF(ISNUMBER(AA329),1,0)+IF(ISNUMBER(AD329),1,0)+IF(ISNUMBER(AC329),1,0)+IF(ISNUMBER(AF329),1,0)+IF(ISNUMBER(AG329),1,0)+IF(ISNUMBER(AI329),1,0)+IF(ISNUMBER(AJ329),1,0)+IF(ISNUMBER(AL329),1,0)+IF(ISNUMBER(AM329),1,0)+IF(ISNUMBER(AO329),1,0)+IF(ISNUMBER(AP329),1,0)+IF(ISNUMBER(AR329),1,0)+IF(ISNUMBER(AS329),1,0)+IF(ISNUMBER(AY329),1,0)+IF(ISNUMBER(AU329),1,0)+IF(ISNUMBER(AV329),1,0)+IF(ISNUMBER(AX329),1,0),1)</f>
        <v>1</v>
      </c>
      <c r="W329">
        <v>425</v>
      </c>
      <c r="Y329" s="10" t="s">
        <v>73</v>
      </c>
      <c r="Z329">
        <v>140</v>
      </c>
      <c r="AB329" s="10" t="s">
        <v>73</v>
      </c>
      <c r="AD329">
        <v>7278</v>
      </c>
      <c r="AE329" s="10" t="s">
        <v>93</v>
      </c>
      <c r="AH329" s="10"/>
      <c r="AK329" s="10"/>
      <c r="AN329" s="10"/>
      <c r="AQ329" s="10"/>
      <c r="AT329" s="10"/>
      <c r="AW329" s="10"/>
      <c r="AZ329" s="10"/>
    </row>
    <row r="330" spans="1:52" ht="14.25" customHeight="1">
      <c r="A330" s="1"/>
      <c r="B330" s="8" t="s">
        <v>95</v>
      </c>
      <c r="C330" t="s">
        <v>36</v>
      </c>
      <c r="D330" s="10" t="s">
        <v>53</v>
      </c>
      <c r="E330">
        <v>7793</v>
      </c>
      <c r="G330" s="10"/>
      <c r="H330" s="57">
        <v>7593</v>
      </c>
      <c r="J330" s="10"/>
      <c r="K330" s="57">
        <v>-3378</v>
      </c>
      <c r="L330" s="57">
        <v>-3378</v>
      </c>
      <c r="M330" s="57">
        <v>-3178</v>
      </c>
      <c r="N330" s="8" t="s">
        <v>38</v>
      </c>
      <c r="O330" s="10" t="s">
        <v>39</v>
      </c>
      <c r="P330" s="69">
        <f t="shared" si="41"/>
        <v>0</v>
      </c>
      <c r="Q330" s="10">
        <f t="shared" si="42"/>
        <v>200</v>
      </c>
      <c r="R330" s="69" t="str">
        <f t="shared" si="43"/>
        <v>NA</v>
      </c>
      <c r="S330" s="69" t="str">
        <f t="shared" si="44"/>
        <v>NA</v>
      </c>
      <c r="T330" s="10" t="str">
        <f t="shared" si="45"/>
        <v>NA</v>
      </c>
      <c r="U330" s="10">
        <f t="shared" si="46"/>
        <v>0</v>
      </c>
      <c r="V330" s="10">
        <f t="shared" si="47"/>
        <v>1</v>
      </c>
      <c r="W330">
        <v>425</v>
      </c>
      <c r="Y330" s="10" t="s">
        <v>73</v>
      </c>
      <c r="Z330">
        <v>140</v>
      </c>
      <c r="AB330" s="10" t="s">
        <v>73</v>
      </c>
      <c r="AD330">
        <v>7278</v>
      </c>
      <c r="AE330" s="10" t="s">
        <v>93</v>
      </c>
      <c r="AH330" s="10"/>
      <c r="AK330" s="10"/>
      <c r="AN330" s="10"/>
      <c r="AQ330" s="10"/>
      <c r="AT330" s="10"/>
      <c r="AW330" s="10"/>
      <c r="AZ330" s="10"/>
    </row>
    <row r="331" spans="1:52" ht="14.25" customHeight="1">
      <c r="A331" s="1"/>
      <c r="B331" s="8" t="s">
        <v>95</v>
      </c>
      <c r="C331" t="s">
        <v>36</v>
      </c>
      <c r="D331" s="10" t="s">
        <v>54</v>
      </c>
      <c r="E331">
        <v>7793</v>
      </c>
      <c r="G331" s="10"/>
      <c r="H331" s="57">
        <v>7593</v>
      </c>
      <c r="J331" s="10"/>
      <c r="K331" s="57">
        <v>-3378</v>
      </c>
      <c r="L331" s="57">
        <v>-3378</v>
      </c>
      <c r="M331" s="57">
        <v>-3178</v>
      </c>
      <c r="N331" s="8" t="s">
        <v>38</v>
      </c>
      <c r="O331" s="10" t="s">
        <v>39</v>
      </c>
      <c r="P331" s="69">
        <f t="shared" si="41"/>
        <v>0</v>
      </c>
      <c r="Q331" s="10">
        <f t="shared" si="42"/>
        <v>200</v>
      </c>
      <c r="R331" s="69" t="str">
        <f t="shared" si="43"/>
        <v>NA</v>
      </c>
      <c r="S331" s="69" t="str">
        <f t="shared" si="44"/>
        <v>NA</v>
      </c>
      <c r="T331" s="10" t="str">
        <f t="shared" si="45"/>
        <v>NA</v>
      </c>
      <c r="U331" s="10">
        <f t="shared" si="46"/>
        <v>0</v>
      </c>
      <c r="V331" s="10">
        <f t="shared" si="47"/>
        <v>1</v>
      </c>
      <c r="W331">
        <v>425</v>
      </c>
      <c r="Y331" s="10" t="s">
        <v>73</v>
      </c>
      <c r="Z331">
        <v>140</v>
      </c>
      <c r="AB331" s="10" t="s">
        <v>73</v>
      </c>
      <c r="AD331">
        <v>7278</v>
      </c>
      <c r="AE331" s="10" t="s">
        <v>93</v>
      </c>
      <c r="AH331" s="10"/>
      <c r="AK331" s="10"/>
      <c r="AN331" s="10"/>
      <c r="AQ331" s="10"/>
      <c r="AT331" s="10"/>
      <c r="AW331" s="10"/>
      <c r="AZ331" s="10"/>
    </row>
    <row r="332" spans="1:52" ht="14.25" customHeight="1">
      <c r="A332" s="1"/>
      <c r="B332" s="8" t="s">
        <v>95</v>
      </c>
      <c r="C332" t="s">
        <v>36</v>
      </c>
      <c r="D332" s="10" t="s">
        <v>55</v>
      </c>
      <c r="E332">
        <v>7862</v>
      </c>
      <c r="G332" s="10"/>
      <c r="H332" s="57">
        <v>7849</v>
      </c>
      <c r="J332" s="10"/>
      <c r="K332" s="57">
        <v>-1523</v>
      </c>
      <c r="L332" s="57">
        <v>-1523</v>
      </c>
      <c r="M332" s="57">
        <v>-1511</v>
      </c>
      <c r="N332" s="8" t="s">
        <v>38</v>
      </c>
      <c r="O332" s="10" t="s">
        <v>38</v>
      </c>
      <c r="P332" s="69">
        <f t="shared" si="41"/>
        <v>0</v>
      </c>
      <c r="Q332" s="10">
        <f t="shared" si="42"/>
        <v>13</v>
      </c>
      <c r="R332" s="69" t="str">
        <f t="shared" si="43"/>
        <v>NA</v>
      </c>
      <c r="S332" s="69" t="str">
        <f t="shared" si="44"/>
        <v>NA</v>
      </c>
      <c r="T332" s="10" t="str">
        <f t="shared" si="45"/>
        <v>NA</v>
      </c>
      <c r="U332" s="10">
        <f t="shared" si="46"/>
        <v>0</v>
      </c>
      <c r="V332" s="10">
        <f t="shared" si="47"/>
        <v>1</v>
      </c>
      <c r="W332">
        <v>425</v>
      </c>
      <c r="Y332" s="10" t="s">
        <v>73</v>
      </c>
      <c r="Z332">
        <v>140</v>
      </c>
      <c r="AB332" s="10" t="s">
        <v>73</v>
      </c>
      <c r="AE332" s="10"/>
      <c r="AH332" s="10"/>
      <c r="AK332" s="10"/>
      <c r="AN332" s="10"/>
      <c r="AQ332" s="10"/>
      <c r="AT332" s="10"/>
      <c r="AW332" s="10"/>
      <c r="AZ332" s="10"/>
    </row>
    <row r="333" spans="1:52" ht="14.25" customHeight="1">
      <c r="A333" s="1"/>
      <c r="B333" s="8" t="s">
        <v>95</v>
      </c>
      <c r="C333" t="s">
        <v>36</v>
      </c>
      <c r="D333" s="10" t="s">
        <v>57</v>
      </c>
      <c r="E333">
        <v>7862</v>
      </c>
      <c r="G333" s="10"/>
      <c r="H333" s="57">
        <v>7849</v>
      </c>
      <c r="J333" s="10"/>
      <c r="K333" s="57">
        <v>-1523</v>
      </c>
      <c r="L333" s="57">
        <v>-1523</v>
      </c>
      <c r="M333" s="57">
        <v>-1511</v>
      </c>
      <c r="N333" s="8" t="s">
        <v>38</v>
      </c>
      <c r="O333" s="10" t="s">
        <v>38</v>
      </c>
      <c r="P333" s="69">
        <f t="shared" si="41"/>
        <v>0</v>
      </c>
      <c r="Q333" s="10">
        <f t="shared" si="42"/>
        <v>13</v>
      </c>
      <c r="R333" s="69" t="str">
        <f t="shared" si="43"/>
        <v>NA</v>
      </c>
      <c r="S333" s="69" t="str">
        <f t="shared" si="44"/>
        <v>NA</v>
      </c>
      <c r="T333" s="10" t="str">
        <f t="shared" si="45"/>
        <v>NA</v>
      </c>
      <c r="U333" s="10">
        <f t="shared" si="46"/>
        <v>0</v>
      </c>
      <c r="V333" s="10">
        <f t="shared" si="47"/>
        <v>1</v>
      </c>
      <c r="W333">
        <v>425</v>
      </c>
      <c r="Y333" s="10" t="s">
        <v>73</v>
      </c>
      <c r="Z333">
        <v>140</v>
      </c>
      <c r="AB333" s="10" t="s">
        <v>73</v>
      </c>
      <c r="AE333" s="10"/>
      <c r="AH333" s="10"/>
      <c r="AK333" s="10"/>
      <c r="AN333" s="10"/>
      <c r="AQ333" s="10"/>
      <c r="AT333" s="10"/>
      <c r="AW333" s="10"/>
      <c r="AZ333" s="10"/>
    </row>
    <row r="334" spans="1:52" ht="14.25" customHeight="1">
      <c r="A334" s="1"/>
      <c r="B334" s="8" t="s">
        <v>95</v>
      </c>
      <c r="C334" t="s">
        <v>36</v>
      </c>
      <c r="D334" s="10" t="s">
        <v>58</v>
      </c>
      <c r="E334">
        <v>7862</v>
      </c>
      <c r="G334" s="10"/>
      <c r="H334" s="57">
        <v>7849</v>
      </c>
      <c r="J334" s="10"/>
      <c r="K334" s="57">
        <v>-1523</v>
      </c>
      <c r="L334" s="57">
        <v>-1523</v>
      </c>
      <c r="M334" s="57">
        <v>-1511</v>
      </c>
      <c r="N334" s="8" t="s">
        <v>38</v>
      </c>
      <c r="O334" s="10" t="s">
        <v>38</v>
      </c>
      <c r="P334" s="69">
        <f t="shared" si="41"/>
        <v>0</v>
      </c>
      <c r="Q334" s="10">
        <f t="shared" si="42"/>
        <v>13</v>
      </c>
      <c r="R334" s="69" t="str">
        <f t="shared" si="43"/>
        <v>NA</v>
      </c>
      <c r="S334" s="69" t="str">
        <f t="shared" si="44"/>
        <v>NA</v>
      </c>
      <c r="T334" s="10" t="str">
        <f t="shared" si="45"/>
        <v>NA</v>
      </c>
      <c r="U334" s="10">
        <f t="shared" si="46"/>
        <v>0</v>
      </c>
      <c r="V334" s="10">
        <f t="shared" si="47"/>
        <v>1</v>
      </c>
      <c r="W334">
        <v>425</v>
      </c>
      <c r="Y334" s="10" t="s">
        <v>73</v>
      </c>
      <c r="Z334">
        <v>140</v>
      </c>
      <c r="AB334" s="10" t="s">
        <v>73</v>
      </c>
      <c r="AE334" s="10"/>
      <c r="AH334" s="10"/>
      <c r="AK334" s="10"/>
      <c r="AN334" s="10"/>
      <c r="AQ334" s="10"/>
      <c r="AT334" s="10"/>
      <c r="AW334" s="10"/>
      <c r="AZ334" s="10"/>
    </row>
    <row r="335" spans="1:52" ht="14.25" customHeight="1">
      <c r="A335" s="1"/>
      <c r="B335" s="8" t="s">
        <v>95</v>
      </c>
      <c r="C335" t="s">
        <v>36</v>
      </c>
      <c r="D335" s="10" t="s">
        <v>59</v>
      </c>
      <c r="E335">
        <v>7528</v>
      </c>
      <c r="G335" s="10"/>
      <c r="H335" s="57">
        <v>7528</v>
      </c>
      <c r="J335" s="10"/>
      <c r="K335" s="57">
        <v>-3233</v>
      </c>
      <c r="L335" s="57">
        <v>-3233</v>
      </c>
      <c r="M335" s="57">
        <v>-3233</v>
      </c>
      <c r="N335" s="8" t="s">
        <v>38</v>
      </c>
      <c r="O335" s="10" t="s">
        <v>38</v>
      </c>
      <c r="P335" s="69">
        <f t="shared" si="41"/>
        <v>0</v>
      </c>
      <c r="Q335" s="10">
        <f t="shared" si="42"/>
        <v>0</v>
      </c>
      <c r="R335" s="69" t="str">
        <f t="shared" si="43"/>
        <v>NA</v>
      </c>
      <c r="S335" s="69" t="str">
        <f t="shared" si="44"/>
        <v>NA</v>
      </c>
      <c r="T335" s="10" t="str">
        <f t="shared" si="45"/>
        <v>NA</v>
      </c>
      <c r="U335" s="10">
        <f t="shared" si="46"/>
        <v>0</v>
      </c>
      <c r="V335" s="10">
        <f t="shared" si="47"/>
        <v>1</v>
      </c>
      <c r="W335">
        <v>421</v>
      </c>
      <c r="Y335" s="10"/>
      <c r="Z335">
        <v>140</v>
      </c>
      <c r="AB335" s="10"/>
      <c r="AE335" s="10"/>
      <c r="AH335" s="10"/>
      <c r="AK335" s="10"/>
      <c r="AN335" s="10"/>
      <c r="AQ335" s="10"/>
      <c r="AT335" s="10"/>
      <c r="AW335" s="10"/>
      <c r="AZ335" s="10"/>
    </row>
    <row r="336" spans="1:52" ht="14.25" customHeight="1">
      <c r="A336" s="1"/>
      <c r="B336" s="8" t="s">
        <v>95</v>
      </c>
      <c r="C336" t="s">
        <v>36</v>
      </c>
      <c r="D336" s="10" t="s">
        <v>61</v>
      </c>
      <c r="E336">
        <v>7528</v>
      </c>
      <c r="G336" s="10"/>
      <c r="H336" s="57">
        <v>7528</v>
      </c>
      <c r="J336" s="10"/>
      <c r="K336" s="57">
        <v>-3233</v>
      </c>
      <c r="L336" s="57">
        <v>-3233</v>
      </c>
      <c r="M336" s="57">
        <v>-3233</v>
      </c>
      <c r="N336" s="8" t="s">
        <v>38</v>
      </c>
      <c r="O336" s="10" t="s">
        <v>38</v>
      </c>
      <c r="P336" s="69">
        <f t="shared" si="41"/>
        <v>0</v>
      </c>
      <c r="Q336" s="10">
        <f t="shared" si="42"/>
        <v>0</v>
      </c>
      <c r="R336" s="69" t="str">
        <f t="shared" si="43"/>
        <v>NA</v>
      </c>
      <c r="S336" s="69" t="str">
        <f t="shared" si="44"/>
        <v>NA</v>
      </c>
      <c r="T336" s="10" t="str">
        <f t="shared" si="45"/>
        <v>NA</v>
      </c>
      <c r="U336" s="10">
        <f t="shared" si="46"/>
        <v>0</v>
      </c>
      <c r="V336" s="10">
        <f t="shared" si="47"/>
        <v>1</v>
      </c>
      <c r="W336">
        <v>421</v>
      </c>
      <c r="Y336" s="10"/>
      <c r="Z336">
        <v>140</v>
      </c>
      <c r="AB336" s="10"/>
      <c r="AE336" s="10"/>
      <c r="AH336" s="10"/>
      <c r="AK336" s="10"/>
      <c r="AN336" s="10"/>
      <c r="AQ336" s="10"/>
      <c r="AT336" s="10"/>
      <c r="AW336" s="10"/>
      <c r="AZ336" s="10"/>
    </row>
    <row r="337" spans="1:52" ht="14.25" customHeight="1">
      <c r="A337" s="1"/>
      <c r="B337" s="8" t="s">
        <v>95</v>
      </c>
      <c r="C337" t="s">
        <v>36</v>
      </c>
      <c r="D337" s="10" t="s">
        <v>63</v>
      </c>
      <c r="E337">
        <v>7528</v>
      </c>
      <c r="G337" s="10"/>
      <c r="H337" s="57">
        <v>7528</v>
      </c>
      <c r="J337" s="10"/>
      <c r="K337" s="57">
        <v>-3233</v>
      </c>
      <c r="L337" s="57">
        <v>-3233</v>
      </c>
      <c r="M337" s="57">
        <v>-3233</v>
      </c>
      <c r="N337" s="8" t="s">
        <v>38</v>
      </c>
      <c r="O337" s="10" t="s">
        <v>38</v>
      </c>
      <c r="P337" s="69">
        <f t="shared" si="41"/>
        <v>0</v>
      </c>
      <c r="Q337" s="10">
        <f t="shared" si="42"/>
        <v>0</v>
      </c>
      <c r="R337" s="69" t="str">
        <f t="shared" si="43"/>
        <v>NA</v>
      </c>
      <c r="S337" s="69" t="str">
        <f t="shared" si="44"/>
        <v>NA</v>
      </c>
      <c r="T337" s="10" t="str">
        <f t="shared" si="45"/>
        <v>NA</v>
      </c>
      <c r="U337" s="10">
        <f t="shared" si="46"/>
        <v>0</v>
      </c>
      <c r="V337" s="10">
        <f t="shared" si="47"/>
        <v>1</v>
      </c>
      <c r="W337">
        <v>421</v>
      </c>
      <c r="Y337" s="10"/>
      <c r="Z337">
        <v>140</v>
      </c>
      <c r="AB337" s="10"/>
      <c r="AE337" s="10"/>
      <c r="AH337" s="10"/>
      <c r="AK337" s="10"/>
      <c r="AN337" s="10"/>
      <c r="AQ337" s="10"/>
      <c r="AT337" s="10"/>
      <c r="AW337" s="10"/>
      <c r="AZ337" s="10"/>
    </row>
    <row r="338" spans="1:52" ht="14.25" customHeight="1">
      <c r="A338" s="1"/>
      <c r="B338" s="8" t="s">
        <v>95</v>
      </c>
      <c r="C338" t="s">
        <v>36</v>
      </c>
      <c r="D338" s="10" t="s">
        <v>64</v>
      </c>
      <c r="F338">
        <v>6278</v>
      </c>
      <c r="G338" s="10">
        <v>579</v>
      </c>
      <c r="I338" s="57">
        <v>6278</v>
      </c>
      <c r="J338" s="72">
        <v>579</v>
      </c>
      <c r="K338" s="57">
        <v>-2699</v>
      </c>
      <c r="L338" s="57">
        <v>-2699</v>
      </c>
      <c r="M338" s="57">
        <v>0</v>
      </c>
      <c r="N338" s="8" t="s">
        <v>38</v>
      </c>
      <c r="O338" s="10" t="s">
        <v>38</v>
      </c>
      <c r="P338" s="69">
        <f t="shared" si="41"/>
        <v>0</v>
      </c>
      <c r="Q338" s="10" t="str">
        <f t="shared" si="42"/>
        <v>NA</v>
      </c>
      <c r="R338" s="69">
        <f t="shared" si="43"/>
        <v>0</v>
      </c>
      <c r="S338" s="69">
        <f t="shared" si="44"/>
        <v>0</v>
      </c>
      <c r="T338" s="10">
        <f t="shared" si="45"/>
        <v>0</v>
      </c>
      <c r="U338" s="10">
        <f t="shared" si="46"/>
        <v>2699</v>
      </c>
      <c r="V338" s="10">
        <f t="shared" si="47"/>
        <v>1</v>
      </c>
      <c r="W338">
        <v>376</v>
      </c>
      <c r="Y338" s="10"/>
      <c r="Z338">
        <v>140</v>
      </c>
      <c r="AB338" s="10"/>
      <c r="AE338" s="10"/>
      <c r="AH338" s="10"/>
      <c r="AK338" s="10"/>
      <c r="AN338" s="10"/>
      <c r="AQ338" s="10"/>
      <c r="AT338" s="10"/>
      <c r="AW338" s="10"/>
      <c r="AZ338" s="10"/>
    </row>
    <row r="339" spans="1:52" ht="14.25" customHeight="1">
      <c r="A339" s="1"/>
      <c r="B339" s="8" t="s">
        <v>95</v>
      </c>
      <c r="C339" t="s">
        <v>36</v>
      </c>
      <c r="D339" s="10" t="s">
        <v>66</v>
      </c>
      <c r="F339">
        <v>6278</v>
      </c>
      <c r="G339" s="10">
        <v>579</v>
      </c>
      <c r="I339" s="57">
        <v>6278</v>
      </c>
      <c r="J339" s="72">
        <v>579</v>
      </c>
      <c r="K339" s="57">
        <v>-2699</v>
      </c>
      <c r="L339" s="57">
        <v>-2699</v>
      </c>
      <c r="M339" s="57">
        <v>0</v>
      </c>
      <c r="N339" s="8" t="s">
        <v>38</v>
      </c>
      <c r="O339" s="10" t="s">
        <v>38</v>
      </c>
      <c r="P339" s="69">
        <f t="shared" si="41"/>
        <v>0</v>
      </c>
      <c r="Q339" s="10" t="str">
        <f t="shared" si="42"/>
        <v>NA</v>
      </c>
      <c r="R339" s="69">
        <f t="shared" si="43"/>
        <v>0</v>
      </c>
      <c r="S339" s="69">
        <f t="shared" si="44"/>
        <v>0</v>
      </c>
      <c r="T339" s="10">
        <f t="shared" si="45"/>
        <v>0</v>
      </c>
      <c r="U339" s="10">
        <f t="shared" si="46"/>
        <v>2699</v>
      </c>
      <c r="V339" s="10">
        <f t="shared" si="47"/>
        <v>1</v>
      </c>
      <c r="W339">
        <v>376</v>
      </c>
      <c r="Y339" s="10"/>
      <c r="Z339">
        <v>140</v>
      </c>
      <c r="AB339" s="10"/>
      <c r="AE339" s="10"/>
      <c r="AH339" s="10"/>
      <c r="AK339" s="10"/>
      <c r="AN339" s="10"/>
      <c r="AQ339" s="10"/>
      <c r="AT339" s="10"/>
      <c r="AW339" s="10"/>
      <c r="AZ339" s="10"/>
    </row>
    <row r="340" spans="1:52" ht="14.25" customHeight="1">
      <c r="A340" s="1"/>
      <c r="B340" s="8" t="s">
        <v>95</v>
      </c>
      <c r="C340" t="s">
        <v>36</v>
      </c>
      <c r="D340" s="10" t="s">
        <v>67</v>
      </c>
      <c r="F340">
        <v>6278</v>
      </c>
      <c r="G340" s="10">
        <v>579</v>
      </c>
      <c r="I340" s="57">
        <v>6278</v>
      </c>
      <c r="J340" s="72">
        <v>579</v>
      </c>
      <c r="K340" s="57">
        <v>-2699</v>
      </c>
      <c r="L340" s="57">
        <v>-2699</v>
      </c>
      <c r="M340" s="57">
        <v>0</v>
      </c>
      <c r="N340" s="8" t="s">
        <v>38</v>
      </c>
      <c r="O340" s="10" t="s">
        <v>38</v>
      </c>
      <c r="P340" s="69">
        <f t="shared" si="41"/>
        <v>0</v>
      </c>
      <c r="Q340" s="10" t="str">
        <f t="shared" si="42"/>
        <v>NA</v>
      </c>
      <c r="R340" s="69">
        <f t="shared" si="43"/>
        <v>0</v>
      </c>
      <c r="S340" s="69">
        <f t="shared" si="44"/>
        <v>0</v>
      </c>
      <c r="T340" s="10">
        <f t="shared" si="45"/>
        <v>0</v>
      </c>
      <c r="U340" s="10">
        <f t="shared" si="46"/>
        <v>2699</v>
      </c>
      <c r="V340" s="10">
        <f t="shared" si="47"/>
        <v>1</v>
      </c>
      <c r="W340">
        <v>376</v>
      </c>
      <c r="Y340" s="10"/>
      <c r="Z340">
        <v>140</v>
      </c>
      <c r="AB340" s="10"/>
      <c r="AE340" s="10"/>
      <c r="AH340" s="10"/>
      <c r="AK340" s="10"/>
      <c r="AN340" s="10"/>
      <c r="AQ340" s="10"/>
      <c r="AT340" s="10"/>
      <c r="AW340" s="10"/>
      <c r="AZ340" s="10"/>
    </row>
    <row r="341" spans="1:52" ht="14.25" customHeight="1">
      <c r="A341" s="1"/>
      <c r="B341" s="8" t="s">
        <v>95</v>
      </c>
      <c r="C341" t="s">
        <v>36</v>
      </c>
      <c r="D341" s="10" t="s">
        <v>68</v>
      </c>
      <c r="F341">
        <v>6568</v>
      </c>
      <c r="G341" s="10">
        <v>620</v>
      </c>
      <c r="I341" s="57">
        <v>6567</v>
      </c>
      <c r="J341" s="72">
        <v>620</v>
      </c>
      <c r="K341" s="57">
        <v>-4766</v>
      </c>
      <c r="L341" s="57">
        <v>-4766</v>
      </c>
      <c r="M341" s="57">
        <v>0</v>
      </c>
      <c r="N341" s="8" t="s">
        <v>38</v>
      </c>
      <c r="O341" s="10" t="s">
        <v>38</v>
      </c>
      <c r="P341" s="69">
        <f t="shared" si="41"/>
        <v>0</v>
      </c>
      <c r="Q341" s="10" t="str">
        <f t="shared" si="42"/>
        <v>NA</v>
      </c>
      <c r="R341" s="69">
        <f t="shared" si="43"/>
        <v>1</v>
      </c>
      <c r="S341" s="69">
        <f t="shared" si="44"/>
        <v>0</v>
      </c>
      <c r="T341" s="10">
        <f t="shared" si="45"/>
        <v>1</v>
      </c>
      <c r="U341" s="10">
        <f t="shared" si="46"/>
        <v>4766</v>
      </c>
      <c r="V341" s="10">
        <f t="shared" si="47"/>
        <v>1</v>
      </c>
      <c r="W341">
        <v>391</v>
      </c>
      <c r="Y341" s="10"/>
      <c r="Z341">
        <v>140</v>
      </c>
      <c r="AB341" s="10"/>
      <c r="AE341" s="10"/>
      <c r="AH341" s="10"/>
      <c r="AK341" s="10"/>
      <c r="AN341" s="10"/>
      <c r="AQ341" s="10"/>
      <c r="AT341" s="10"/>
      <c r="AW341" s="10"/>
      <c r="AZ341" s="10"/>
    </row>
    <row r="342" spans="1:52" ht="14.25" customHeight="1">
      <c r="A342" s="1"/>
      <c r="B342" s="8" t="s">
        <v>95</v>
      </c>
      <c r="C342" t="s">
        <v>36</v>
      </c>
      <c r="D342" s="10" t="s">
        <v>69</v>
      </c>
      <c r="F342">
        <v>6568</v>
      </c>
      <c r="G342" s="10">
        <v>620</v>
      </c>
      <c r="I342" s="57">
        <v>6567</v>
      </c>
      <c r="J342" s="72">
        <v>620</v>
      </c>
      <c r="K342" s="57">
        <v>-4766</v>
      </c>
      <c r="L342" s="57">
        <v>-4766</v>
      </c>
      <c r="M342" s="57">
        <v>0</v>
      </c>
      <c r="N342" s="8" t="s">
        <v>38</v>
      </c>
      <c r="O342" s="10" t="s">
        <v>38</v>
      </c>
      <c r="P342" s="69">
        <f t="shared" si="41"/>
        <v>0</v>
      </c>
      <c r="Q342" s="10" t="str">
        <f t="shared" si="42"/>
        <v>NA</v>
      </c>
      <c r="R342" s="69">
        <f t="shared" si="43"/>
        <v>1</v>
      </c>
      <c r="S342" s="69">
        <f t="shared" si="44"/>
        <v>0</v>
      </c>
      <c r="T342" s="10">
        <f t="shared" si="45"/>
        <v>1</v>
      </c>
      <c r="U342" s="10">
        <f t="shared" si="46"/>
        <v>4766</v>
      </c>
      <c r="V342" s="10">
        <f t="shared" si="47"/>
        <v>1</v>
      </c>
      <c r="W342">
        <v>391</v>
      </c>
      <c r="Y342" s="10"/>
      <c r="Z342">
        <v>140</v>
      </c>
      <c r="AB342" s="10"/>
      <c r="AE342" s="10"/>
      <c r="AH342" s="10"/>
      <c r="AK342" s="10"/>
      <c r="AN342" s="10"/>
      <c r="AQ342" s="10"/>
      <c r="AT342" s="10"/>
      <c r="AW342" s="10"/>
      <c r="AZ342" s="10"/>
    </row>
    <row r="343" spans="1:52" ht="14.25" customHeight="1">
      <c r="A343" s="1"/>
      <c r="B343" s="8" t="s">
        <v>95</v>
      </c>
      <c r="C343" t="s">
        <v>36</v>
      </c>
      <c r="D343" s="10" t="s">
        <v>70</v>
      </c>
      <c r="F343">
        <v>5988</v>
      </c>
      <c r="G343" s="10">
        <v>645</v>
      </c>
      <c r="I343" s="57">
        <v>5987</v>
      </c>
      <c r="J343" s="72">
        <v>645</v>
      </c>
      <c r="K343" s="57">
        <v>-4138</v>
      </c>
      <c r="L343" s="57">
        <v>-4138</v>
      </c>
      <c r="M343" s="57">
        <v>0</v>
      </c>
      <c r="N343" s="8" t="s">
        <v>38</v>
      </c>
      <c r="O343" s="10" t="s">
        <v>38</v>
      </c>
      <c r="P343" s="69">
        <f t="shared" si="41"/>
        <v>0</v>
      </c>
      <c r="Q343" s="10" t="str">
        <f t="shared" si="42"/>
        <v>NA</v>
      </c>
      <c r="R343" s="69">
        <f t="shared" si="43"/>
        <v>1</v>
      </c>
      <c r="S343" s="69">
        <f t="shared" si="44"/>
        <v>0</v>
      </c>
      <c r="T343" s="10">
        <f t="shared" si="45"/>
        <v>1</v>
      </c>
      <c r="U343" s="10">
        <f t="shared" si="46"/>
        <v>4138</v>
      </c>
      <c r="V343" s="10">
        <f t="shared" si="47"/>
        <v>1</v>
      </c>
      <c r="W343">
        <v>378</v>
      </c>
      <c r="Y343" s="10"/>
      <c r="Z343">
        <v>160</v>
      </c>
      <c r="AB343" s="10"/>
      <c r="AE343" s="10"/>
      <c r="AH343" s="10"/>
      <c r="AK343" s="10"/>
      <c r="AN343" s="10"/>
      <c r="AQ343" s="10"/>
      <c r="AT343" s="10"/>
      <c r="AW343" s="10"/>
      <c r="AZ343" s="10"/>
    </row>
    <row r="344" spans="1:52" ht="14.25" customHeight="1">
      <c r="A344" s="1"/>
      <c r="B344" s="8" t="s">
        <v>97</v>
      </c>
      <c r="C344" t="s">
        <v>36</v>
      </c>
      <c r="D344" s="10" t="s">
        <v>37</v>
      </c>
      <c r="E344">
        <v>6542</v>
      </c>
      <c r="G344" s="10"/>
      <c r="H344" s="57">
        <v>6542</v>
      </c>
      <c r="J344" s="10"/>
      <c r="K344" s="57">
        <v>-3554</v>
      </c>
      <c r="L344" s="57">
        <v>-3554</v>
      </c>
      <c r="M344" s="57">
        <v>-3554</v>
      </c>
      <c r="N344" s="8" t="s">
        <v>38</v>
      </c>
      <c r="O344" s="10" t="s">
        <v>38</v>
      </c>
      <c r="P344" s="69">
        <f t="shared" si="41"/>
        <v>0</v>
      </c>
      <c r="Q344" s="10">
        <f t="shared" si="42"/>
        <v>0</v>
      </c>
      <c r="R344" s="69" t="str">
        <f t="shared" si="43"/>
        <v>NA</v>
      </c>
      <c r="S344" s="69" t="str">
        <f t="shared" si="44"/>
        <v>NA</v>
      </c>
      <c r="T344" s="10" t="str">
        <f t="shared" si="45"/>
        <v>NA</v>
      </c>
      <c r="U344" s="10">
        <f t="shared" si="46"/>
        <v>0</v>
      </c>
      <c r="V344" s="10">
        <f t="shared" si="47"/>
        <v>1</v>
      </c>
      <c r="W344">
        <v>377</v>
      </c>
      <c r="Y344" s="10"/>
      <c r="Z344">
        <v>160</v>
      </c>
      <c r="AB344" s="10"/>
      <c r="AE344" s="10"/>
      <c r="AH344" s="10"/>
      <c r="AK344" s="10"/>
      <c r="AN344" s="10"/>
      <c r="AQ344" s="10"/>
      <c r="AT344" s="10"/>
      <c r="AW344" s="10"/>
      <c r="AZ344" s="10"/>
    </row>
    <row r="345" spans="1:52" ht="14.25" customHeight="1">
      <c r="A345" s="1"/>
      <c r="B345" s="8" t="s">
        <v>97</v>
      </c>
      <c r="C345" t="s">
        <v>36</v>
      </c>
      <c r="D345" s="10" t="s">
        <v>41</v>
      </c>
      <c r="E345">
        <v>6542</v>
      </c>
      <c r="G345" s="10"/>
      <c r="H345" s="57">
        <v>6542</v>
      </c>
      <c r="J345" s="10"/>
      <c r="K345" s="57">
        <v>-3554</v>
      </c>
      <c r="L345" s="57">
        <v>-3554</v>
      </c>
      <c r="M345" s="57">
        <v>-3554</v>
      </c>
      <c r="N345" s="8" t="s">
        <v>38</v>
      </c>
      <c r="O345" s="10" t="s">
        <v>38</v>
      </c>
      <c r="P345" s="69">
        <f t="shared" si="41"/>
        <v>0</v>
      </c>
      <c r="Q345" s="10">
        <f t="shared" si="42"/>
        <v>0</v>
      </c>
      <c r="R345" s="69" t="str">
        <f t="shared" si="43"/>
        <v>NA</v>
      </c>
      <c r="S345" s="69" t="str">
        <f t="shared" si="44"/>
        <v>NA</v>
      </c>
      <c r="T345" s="10" t="str">
        <f t="shared" si="45"/>
        <v>NA</v>
      </c>
      <c r="U345" s="10">
        <f t="shared" si="46"/>
        <v>0</v>
      </c>
      <c r="V345" s="10">
        <f t="shared" si="47"/>
        <v>1</v>
      </c>
      <c r="W345">
        <v>377</v>
      </c>
      <c r="Y345" s="10"/>
      <c r="Z345">
        <v>160</v>
      </c>
      <c r="AB345" s="10"/>
      <c r="AE345" s="10"/>
      <c r="AH345" s="10"/>
      <c r="AK345" s="10"/>
      <c r="AN345" s="10"/>
      <c r="AQ345" s="10"/>
      <c r="AT345" s="10"/>
      <c r="AW345" s="10"/>
      <c r="AZ345" s="10"/>
    </row>
    <row r="346" spans="1:52" ht="14.25" customHeight="1">
      <c r="A346" s="1"/>
      <c r="B346" s="8" t="s">
        <v>97</v>
      </c>
      <c r="C346" t="s">
        <v>36</v>
      </c>
      <c r="D346" s="10" t="s">
        <v>42</v>
      </c>
      <c r="E346">
        <v>6542</v>
      </c>
      <c r="G346" s="10"/>
      <c r="H346" s="57">
        <v>6542</v>
      </c>
      <c r="J346" s="10"/>
      <c r="K346" s="57">
        <v>-3554</v>
      </c>
      <c r="L346" s="57">
        <v>-3554</v>
      </c>
      <c r="M346" s="57">
        <v>-3554</v>
      </c>
      <c r="N346" s="8" t="s">
        <v>38</v>
      </c>
      <c r="O346" s="10" t="s">
        <v>38</v>
      </c>
      <c r="P346" s="69">
        <f t="shared" si="41"/>
        <v>0</v>
      </c>
      <c r="Q346" s="10">
        <f t="shared" si="42"/>
        <v>0</v>
      </c>
      <c r="R346" s="69" t="str">
        <f t="shared" si="43"/>
        <v>NA</v>
      </c>
      <c r="S346" s="69" t="str">
        <f t="shared" si="44"/>
        <v>NA</v>
      </c>
      <c r="T346" s="10" t="str">
        <f t="shared" si="45"/>
        <v>NA</v>
      </c>
      <c r="U346" s="10">
        <f t="shared" si="46"/>
        <v>0</v>
      </c>
      <c r="V346" s="10">
        <f t="shared" si="47"/>
        <v>1</v>
      </c>
      <c r="W346">
        <v>377</v>
      </c>
      <c r="Y346" s="10"/>
      <c r="Z346">
        <v>160</v>
      </c>
      <c r="AB346" s="10"/>
      <c r="AE346" s="10"/>
      <c r="AH346" s="10"/>
      <c r="AK346" s="10"/>
      <c r="AN346" s="10"/>
      <c r="AQ346" s="10"/>
      <c r="AT346" s="10"/>
      <c r="AW346" s="10"/>
      <c r="AZ346" s="10"/>
    </row>
    <row r="347" spans="1:52" ht="14.25" customHeight="1">
      <c r="A347" s="1"/>
      <c r="B347" s="8" t="s">
        <v>97</v>
      </c>
      <c r="C347" t="s">
        <v>36</v>
      </c>
      <c r="D347" s="10" t="s">
        <v>43</v>
      </c>
      <c r="E347">
        <v>7121</v>
      </c>
      <c r="G347" s="10"/>
      <c r="H347" s="57">
        <v>7121</v>
      </c>
      <c r="J347" s="10"/>
      <c r="K347" s="57">
        <v>-3730</v>
      </c>
      <c r="L347" s="57">
        <v>-3730</v>
      </c>
      <c r="M347" s="57">
        <v>-3729</v>
      </c>
      <c r="N347" s="8" t="s">
        <v>38</v>
      </c>
      <c r="O347" s="10" t="s">
        <v>38</v>
      </c>
      <c r="P347" s="69">
        <f t="shared" si="41"/>
        <v>0</v>
      </c>
      <c r="Q347" s="10">
        <f t="shared" si="42"/>
        <v>0</v>
      </c>
      <c r="R347" s="69" t="str">
        <f t="shared" si="43"/>
        <v>NA</v>
      </c>
      <c r="S347" s="69" t="str">
        <f t="shared" si="44"/>
        <v>NA</v>
      </c>
      <c r="T347" s="10" t="str">
        <f t="shared" si="45"/>
        <v>NA</v>
      </c>
      <c r="U347" s="10">
        <f t="shared" si="46"/>
        <v>0</v>
      </c>
      <c r="V347" s="10">
        <f t="shared" si="47"/>
        <v>1</v>
      </c>
      <c r="W347">
        <v>413</v>
      </c>
      <c r="Y347" s="10"/>
      <c r="Z347">
        <v>160</v>
      </c>
      <c r="AB347" s="10"/>
      <c r="AE347" s="10"/>
      <c r="AH347" s="10"/>
      <c r="AK347" s="10"/>
      <c r="AN347" s="10"/>
      <c r="AQ347" s="10"/>
      <c r="AT347" s="10"/>
      <c r="AW347" s="10"/>
      <c r="AZ347" s="10"/>
    </row>
    <row r="348" spans="1:52" ht="14.25" customHeight="1">
      <c r="A348" s="1"/>
      <c r="B348" s="8" t="s">
        <v>97</v>
      </c>
      <c r="C348" t="s">
        <v>36</v>
      </c>
      <c r="D348" s="10" t="s">
        <v>45</v>
      </c>
      <c r="E348">
        <v>7121</v>
      </c>
      <c r="G348" s="10"/>
      <c r="H348" s="57">
        <v>7121</v>
      </c>
      <c r="J348" s="10"/>
      <c r="K348" s="57">
        <v>-3730</v>
      </c>
      <c r="L348" s="57">
        <v>-3730</v>
      </c>
      <c r="M348" s="57">
        <v>-3729</v>
      </c>
      <c r="N348" s="8" t="s">
        <v>38</v>
      </c>
      <c r="O348" s="10" t="s">
        <v>38</v>
      </c>
      <c r="P348" s="69">
        <f t="shared" si="41"/>
        <v>0</v>
      </c>
      <c r="Q348" s="10">
        <f t="shared" si="42"/>
        <v>0</v>
      </c>
      <c r="R348" s="69" t="str">
        <f t="shared" si="43"/>
        <v>NA</v>
      </c>
      <c r="S348" s="69" t="str">
        <f t="shared" si="44"/>
        <v>NA</v>
      </c>
      <c r="T348" s="10" t="str">
        <f t="shared" si="45"/>
        <v>NA</v>
      </c>
      <c r="U348" s="10">
        <f t="shared" si="46"/>
        <v>0</v>
      </c>
      <c r="V348" s="10">
        <f t="shared" si="47"/>
        <v>1</v>
      </c>
      <c r="W348">
        <v>413</v>
      </c>
      <c r="Y348" s="10"/>
      <c r="Z348">
        <v>160</v>
      </c>
      <c r="AB348" s="10"/>
      <c r="AE348" s="10"/>
      <c r="AH348" s="10"/>
      <c r="AK348" s="10"/>
      <c r="AN348" s="10"/>
      <c r="AQ348" s="10"/>
      <c r="AT348" s="10"/>
      <c r="AW348" s="10"/>
      <c r="AZ348" s="10"/>
    </row>
    <row r="349" spans="1:52" ht="14.25" customHeight="1">
      <c r="A349" s="1"/>
      <c r="B349" s="8" t="s">
        <v>97</v>
      </c>
      <c r="C349" t="s">
        <v>36</v>
      </c>
      <c r="D349" s="10" t="s">
        <v>46</v>
      </c>
      <c r="E349">
        <v>7121</v>
      </c>
      <c r="G349" s="10"/>
      <c r="H349" s="57">
        <v>7121</v>
      </c>
      <c r="J349" s="10"/>
      <c r="K349" s="57">
        <v>-3730</v>
      </c>
      <c r="L349" s="57">
        <v>-3730</v>
      </c>
      <c r="M349" s="57">
        <v>-3729</v>
      </c>
      <c r="N349" s="8" t="s">
        <v>38</v>
      </c>
      <c r="O349" s="10" t="s">
        <v>38</v>
      </c>
      <c r="P349" s="69">
        <f t="shared" si="41"/>
        <v>0</v>
      </c>
      <c r="Q349" s="10">
        <f t="shared" si="42"/>
        <v>0</v>
      </c>
      <c r="R349" s="69" t="str">
        <f t="shared" si="43"/>
        <v>NA</v>
      </c>
      <c r="S349" s="69" t="str">
        <f t="shared" si="44"/>
        <v>NA</v>
      </c>
      <c r="T349" s="10" t="str">
        <f t="shared" si="45"/>
        <v>NA</v>
      </c>
      <c r="U349" s="10">
        <f t="shared" si="46"/>
        <v>0</v>
      </c>
      <c r="V349" s="10">
        <f t="shared" si="47"/>
        <v>1</v>
      </c>
      <c r="W349">
        <v>413</v>
      </c>
      <c r="Y349" s="10"/>
      <c r="Z349">
        <v>160</v>
      </c>
      <c r="AB349" s="10"/>
      <c r="AE349" s="10"/>
      <c r="AH349" s="10"/>
      <c r="AK349" s="10"/>
      <c r="AN349" s="10"/>
      <c r="AQ349" s="10"/>
      <c r="AT349" s="10"/>
      <c r="AW349" s="10"/>
      <c r="AZ349" s="10"/>
    </row>
    <row r="350" spans="1:52" ht="14.25" customHeight="1">
      <c r="A350" s="1"/>
      <c r="B350" s="8" t="s">
        <v>97</v>
      </c>
      <c r="C350" t="s">
        <v>36</v>
      </c>
      <c r="D350" s="10" t="s">
        <v>47</v>
      </c>
      <c r="E350">
        <v>6921</v>
      </c>
      <c r="G350" s="10"/>
      <c r="H350" s="57">
        <v>6921</v>
      </c>
      <c r="J350" s="10"/>
      <c r="K350" s="57">
        <v>-3522</v>
      </c>
      <c r="L350" s="57">
        <v>-3522</v>
      </c>
      <c r="M350" s="57">
        <v>-3522</v>
      </c>
      <c r="N350" s="8" t="s">
        <v>38</v>
      </c>
      <c r="O350" s="10" t="s">
        <v>38</v>
      </c>
      <c r="P350" s="69">
        <f t="shared" si="41"/>
        <v>0</v>
      </c>
      <c r="Q350" s="10">
        <f t="shared" si="42"/>
        <v>0</v>
      </c>
      <c r="R350" s="69" t="str">
        <f t="shared" si="43"/>
        <v>NA</v>
      </c>
      <c r="S350" s="69" t="str">
        <f t="shared" si="44"/>
        <v>NA</v>
      </c>
      <c r="T350" s="10" t="str">
        <f t="shared" si="45"/>
        <v>NA</v>
      </c>
      <c r="U350" s="10">
        <f t="shared" si="46"/>
        <v>0</v>
      </c>
      <c r="V350" s="10">
        <f t="shared" si="47"/>
        <v>1</v>
      </c>
      <c r="W350">
        <v>413</v>
      </c>
      <c r="Y350" s="10"/>
      <c r="Z350">
        <v>160</v>
      </c>
      <c r="AB350" s="10"/>
      <c r="AE350" s="10"/>
      <c r="AH350" s="10"/>
      <c r="AK350" s="10"/>
      <c r="AN350" s="10"/>
      <c r="AQ350" s="10"/>
      <c r="AT350" s="10"/>
      <c r="AW350" s="10"/>
      <c r="AZ350" s="10"/>
    </row>
    <row r="351" spans="1:52" ht="14.25" customHeight="1">
      <c r="A351" s="1"/>
      <c r="B351" s="8" t="s">
        <v>97</v>
      </c>
      <c r="C351" t="s">
        <v>36</v>
      </c>
      <c r="D351" s="10" t="s">
        <v>48</v>
      </c>
      <c r="E351">
        <v>6511</v>
      </c>
      <c r="G351" s="10"/>
      <c r="H351" s="57">
        <v>6510</v>
      </c>
      <c r="J351" s="10"/>
      <c r="K351" s="57">
        <v>-3723</v>
      </c>
      <c r="L351" s="57">
        <v>-3723</v>
      </c>
      <c r="M351" s="57">
        <v>-3722</v>
      </c>
      <c r="N351" s="8" t="s">
        <v>38</v>
      </c>
      <c r="O351" s="10" t="s">
        <v>38</v>
      </c>
      <c r="P351" s="69">
        <f t="shared" si="41"/>
        <v>0</v>
      </c>
      <c r="Q351" s="10">
        <f t="shared" si="42"/>
        <v>1</v>
      </c>
      <c r="R351" s="69" t="str">
        <f t="shared" si="43"/>
        <v>NA</v>
      </c>
      <c r="S351" s="69" t="str">
        <f t="shared" si="44"/>
        <v>NA</v>
      </c>
      <c r="T351" s="10" t="str">
        <f t="shared" si="45"/>
        <v>NA</v>
      </c>
      <c r="U351" s="10">
        <f t="shared" si="46"/>
        <v>0</v>
      </c>
      <c r="V351" s="10">
        <f t="shared" si="47"/>
        <v>1</v>
      </c>
      <c r="W351">
        <v>359</v>
      </c>
      <c r="Y351" s="10"/>
      <c r="Z351">
        <v>140</v>
      </c>
      <c r="AB351" s="10"/>
      <c r="AE351" s="10"/>
      <c r="AH351" s="10"/>
      <c r="AK351" s="10"/>
      <c r="AN351" s="10"/>
      <c r="AQ351" s="10"/>
      <c r="AT351" s="10"/>
      <c r="AW351" s="10"/>
      <c r="AZ351" s="10"/>
    </row>
    <row r="352" spans="1:52" ht="14.25" customHeight="1">
      <c r="A352" s="1"/>
      <c r="B352" s="8" t="s">
        <v>97</v>
      </c>
      <c r="C352" t="s">
        <v>36</v>
      </c>
      <c r="D352" s="10" t="s">
        <v>49</v>
      </c>
      <c r="E352">
        <v>6511</v>
      </c>
      <c r="G352" s="10"/>
      <c r="H352" s="57">
        <v>6510</v>
      </c>
      <c r="J352" s="10"/>
      <c r="K352" s="57">
        <v>-3723</v>
      </c>
      <c r="L352" s="57">
        <v>-3723</v>
      </c>
      <c r="M352" s="57">
        <v>-3722</v>
      </c>
      <c r="N352" s="8" t="s">
        <v>38</v>
      </c>
      <c r="O352" s="10" t="s">
        <v>38</v>
      </c>
      <c r="P352" s="69">
        <f t="shared" si="41"/>
        <v>0</v>
      </c>
      <c r="Q352" s="10">
        <f t="shared" si="42"/>
        <v>1</v>
      </c>
      <c r="R352" s="69" t="str">
        <f t="shared" si="43"/>
        <v>NA</v>
      </c>
      <c r="S352" s="69" t="str">
        <f t="shared" si="44"/>
        <v>NA</v>
      </c>
      <c r="T352" s="10" t="str">
        <f t="shared" si="45"/>
        <v>NA</v>
      </c>
      <c r="U352" s="10">
        <f t="shared" si="46"/>
        <v>0</v>
      </c>
      <c r="V352" s="10">
        <f t="shared" si="47"/>
        <v>1</v>
      </c>
      <c r="W352">
        <v>359</v>
      </c>
      <c r="Y352" s="10"/>
      <c r="Z352">
        <v>140</v>
      </c>
      <c r="AB352" s="10"/>
      <c r="AE352" s="10"/>
      <c r="AH352" s="10"/>
      <c r="AK352" s="10"/>
      <c r="AN352" s="10"/>
      <c r="AQ352" s="10"/>
      <c r="AT352" s="10"/>
      <c r="AW352" s="10"/>
      <c r="AZ352" s="10"/>
    </row>
    <row r="353" spans="1:52" ht="14.25" customHeight="1">
      <c r="A353" s="1"/>
      <c r="B353" s="8" t="s">
        <v>97</v>
      </c>
      <c r="C353" t="s">
        <v>36</v>
      </c>
      <c r="D353" s="10" t="s">
        <v>51</v>
      </c>
      <c r="E353">
        <v>7982</v>
      </c>
      <c r="G353" s="10"/>
      <c r="H353" s="57">
        <v>7937</v>
      </c>
      <c r="J353" s="10"/>
      <c r="K353" s="57">
        <v>-4265</v>
      </c>
      <c r="L353" s="57">
        <v>-4265</v>
      </c>
      <c r="M353" s="57">
        <v>-4228</v>
      </c>
      <c r="N353" s="8" t="s">
        <v>38</v>
      </c>
      <c r="O353" s="10" t="s">
        <v>39</v>
      </c>
      <c r="P353" s="69">
        <f t="shared" si="41"/>
        <v>0</v>
      </c>
      <c r="Q353" s="10">
        <f t="shared" si="42"/>
        <v>45</v>
      </c>
      <c r="R353" s="69" t="str">
        <f t="shared" si="43"/>
        <v>NA</v>
      </c>
      <c r="S353" s="69" t="str">
        <f t="shared" si="44"/>
        <v>NA</v>
      </c>
      <c r="T353" s="10" t="str">
        <f t="shared" si="45"/>
        <v>NA</v>
      </c>
      <c r="U353" s="10">
        <f t="shared" si="46"/>
        <v>0</v>
      </c>
      <c r="V353" s="10">
        <f t="shared" si="47"/>
        <v>1</v>
      </c>
      <c r="W353">
        <v>425</v>
      </c>
      <c r="Y353" s="10" t="s">
        <v>73</v>
      </c>
      <c r="Z353">
        <v>140</v>
      </c>
      <c r="AB353" s="10" t="s">
        <v>73</v>
      </c>
      <c r="AD353">
        <v>7708</v>
      </c>
      <c r="AE353" s="10" t="s">
        <v>93</v>
      </c>
      <c r="AH353" s="10"/>
      <c r="AK353" s="10"/>
      <c r="AN353" s="10"/>
      <c r="AQ353" s="10"/>
      <c r="AT353" s="10"/>
      <c r="AW353" s="10"/>
      <c r="AZ353" s="10"/>
    </row>
    <row r="354" spans="1:52" ht="14.25" customHeight="1">
      <c r="A354" s="1"/>
      <c r="B354" s="8" t="s">
        <v>97</v>
      </c>
      <c r="C354" t="s">
        <v>36</v>
      </c>
      <c r="D354" s="10" t="s">
        <v>53</v>
      </c>
      <c r="E354">
        <v>6782</v>
      </c>
      <c r="G354" s="10"/>
      <c r="H354" s="57">
        <v>6732</v>
      </c>
      <c r="J354" s="10"/>
      <c r="K354" s="57">
        <v>-3003</v>
      </c>
      <c r="L354" s="57">
        <v>-3003</v>
      </c>
      <c r="M354" s="57">
        <v>-2964</v>
      </c>
      <c r="N354" s="8" t="s">
        <v>38</v>
      </c>
      <c r="O354" s="10" t="s">
        <v>39</v>
      </c>
      <c r="P354" s="69">
        <f t="shared" si="41"/>
        <v>0</v>
      </c>
      <c r="Q354" s="10">
        <f t="shared" si="42"/>
        <v>50</v>
      </c>
      <c r="R354" s="69" t="str">
        <f t="shared" si="43"/>
        <v>NA</v>
      </c>
      <c r="S354" s="69" t="str">
        <f t="shared" si="44"/>
        <v>NA</v>
      </c>
      <c r="T354" s="10" t="str">
        <f t="shared" si="45"/>
        <v>NA</v>
      </c>
      <c r="U354" s="10">
        <f t="shared" si="46"/>
        <v>0</v>
      </c>
      <c r="V354" s="10">
        <f t="shared" si="47"/>
        <v>1</v>
      </c>
      <c r="W354">
        <v>425</v>
      </c>
      <c r="Y354" s="10" t="s">
        <v>73</v>
      </c>
      <c r="Z354">
        <v>140</v>
      </c>
      <c r="AB354" s="10" t="s">
        <v>73</v>
      </c>
      <c r="AD354">
        <v>6508</v>
      </c>
      <c r="AE354" s="10" t="s">
        <v>93</v>
      </c>
      <c r="AH354" s="10"/>
      <c r="AK354" s="10"/>
      <c r="AN354" s="10"/>
      <c r="AQ354" s="10"/>
      <c r="AT354" s="10"/>
      <c r="AW354" s="10"/>
      <c r="AZ354" s="10"/>
    </row>
    <row r="355" spans="1:52" ht="14.25" customHeight="1">
      <c r="A355" s="1"/>
      <c r="B355" s="8" t="s">
        <v>97</v>
      </c>
      <c r="C355" t="s">
        <v>36</v>
      </c>
      <c r="D355" s="10" t="s">
        <v>54</v>
      </c>
      <c r="E355">
        <v>6782</v>
      </c>
      <c r="G355" s="10"/>
      <c r="H355" s="57">
        <v>6732</v>
      </c>
      <c r="J355" s="10"/>
      <c r="K355" s="57">
        <v>-3003</v>
      </c>
      <c r="L355" s="57">
        <v>-3003</v>
      </c>
      <c r="M355" s="57">
        <v>-2964</v>
      </c>
      <c r="N355" s="8" t="s">
        <v>38</v>
      </c>
      <c r="O355" s="10" t="s">
        <v>39</v>
      </c>
      <c r="P355" s="69">
        <f t="shared" si="41"/>
        <v>0</v>
      </c>
      <c r="Q355" s="10">
        <f t="shared" si="42"/>
        <v>50</v>
      </c>
      <c r="R355" s="69" t="str">
        <f t="shared" si="43"/>
        <v>NA</v>
      </c>
      <c r="S355" s="69" t="str">
        <f t="shared" si="44"/>
        <v>NA</v>
      </c>
      <c r="T355" s="10" t="str">
        <f t="shared" si="45"/>
        <v>NA</v>
      </c>
      <c r="U355" s="10">
        <f t="shared" si="46"/>
        <v>0</v>
      </c>
      <c r="V355" s="10">
        <f t="shared" si="47"/>
        <v>1</v>
      </c>
      <c r="W355">
        <v>425</v>
      </c>
      <c r="Y355" s="10" t="s">
        <v>73</v>
      </c>
      <c r="Z355">
        <v>140</v>
      </c>
      <c r="AB355" s="10" t="s">
        <v>73</v>
      </c>
      <c r="AD355">
        <v>6508</v>
      </c>
      <c r="AE355" s="10" t="s">
        <v>93</v>
      </c>
      <c r="AH355" s="10"/>
      <c r="AK355" s="10"/>
      <c r="AN355" s="10"/>
      <c r="AQ355" s="10"/>
      <c r="AT355" s="10"/>
      <c r="AW355" s="10"/>
      <c r="AZ355" s="10"/>
    </row>
    <row r="356" spans="1:52" ht="14.25" customHeight="1">
      <c r="A356" s="1"/>
      <c r="B356" s="8" t="s">
        <v>97</v>
      </c>
      <c r="C356" t="s">
        <v>36</v>
      </c>
      <c r="D356" s="10" t="s">
        <v>55</v>
      </c>
      <c r="E356">
        <v>7501</v>
      </c>
      <c r="G356" s="10"/>
      <c r="H356" s="57">
        <v>7501</v>
      </c>
      <c r="J356" s="10"/>
      <c r="K356" s="57">
        <v>-1022</v>
      </c>
      <c r="L356" s="57">
        <v>-1022</v>
      </c>
      <c r="M356" s="57">
        <v>-1022</v>
      </c>
      <c r="N356" s="8" t="s">
        <v>38</v>
      </c>
      <c r="O356" s="10" t="s">
        <v>38</v>
      </c>
      <c r="P356" s="69">
        <f t="shared" si="41"/>
        <v>0</v>
      </c>
      <c r="Q356" s="10">
        <f t="shared" si="42"/>
        <v>0</v>
      </c>
      <c r="R356" s="69" t="str">
        <f t="shared" si="43"/>
        <v>NA</v>
      </c>
      <c r="S356" s="69" t="str">
        <f t="shared" si="44"/>
        <v>NA</v>
      </c>
      <c r="T356" s="10" t="str">
        <f t="shared" si="45"/>
        <v>NA</v>
      </c>
      <c r="U356" s="10">
        <f t="shared" si="46"/>
        <v>0</v>
      </c>
      <c r="V356" s="10">
        <f t="shared" si="47"/>
        <v>1</v>
      </c>
      <c r="W356">
        <v>419</v>
      </c>
      <c r="Y356" s="10"/>
      <c r="Z356">
        <v>140</v>
      </c>
      <c r="AB356" s="10"/>
      <c r="AE356" s="10"/>
      <c r="AH356" s="10"/>
      <c r="AK356" s="10"/>
      <c r="AN356" s="10"/>
      <c r="AQ356" s="10"/>
      <c r="AT356" s="10"/>
      <c r="AW356" s="10"/>
      <c r="AZ356" s="10"/>
    </row>
    <row r="357" spans="1:52" ht="14.25" customHeight="1">
      <c r="A357" s="1"/>
      <c r="B357" s="8" t="s">
        <v>97</v>
      </c>
      <c r="C357" t="s">
        <v>36</v>
      </c>
      <c r="D357" s="10" t="s">
        <v>57</v>
      </c>
      <c r="E357">
        <v>7501</v>
      </c>
      <c r="G357" s="10"/>
      <c r="H357" s="57">
        <v>7501</v>
      </c>
      <c r="J357" s="10"/>
      <c r="K357" s="57">
        <v>-1022</v>
      </c>
      <c r="L357" s="57">
        <v>-1022</v>
      </c>
      <c r="M357" s="57">
        <v>-1022</v>
      </c>
      <c r="N357" s="8" t="s">
        <v>38</v>
      </c>
      <c r="O357" s="10" t="s">
        <v>38</v>
      </c>
      <c r="P357" s="69">
        <f t="shared" si="41"/>
        <v>0</v>
      </c>
      <c r="Q357" s="10">
        <f t="shared" si="42"/>
        <v>0</v>
      </c>
      <c r="R357" s="69" t="str">
        <f t="shared" si="43"/>
        <v>NA</v>
      </c>
      <c r="S357" s="69" t="str">
        <f t="shared" si="44"/>
        <v>NA</v>
      </c>
      <c r="T357" s="10" t="str">
        <f t="shared" si="45"/>
        <v>NA</v>
      </c>
      <c r="U357" s="10">
        <f t="shared" si="46"/>
        <v>0</v>
      </c>
      <c r="V357" s="10">
        <f t="shared" si="47"/>
        <v>1</v>
      </c>
      <c r="W357">
        <v>419</v>
      </c>
      <c r="Y357" s="10"/>
      <c r="Z357">
        <v>140</v>
      </c>
      <c r="AB357" s="10"/>
      <c r="AE357" s="10"/>
      <c r="AH357" s="10"/>
      <c r="AK357" s="10"/>
      <c r="AN357" s="10"/>
      <c r="AQ357" s="10"/>
      <c r="AT357" s="10"/>
      <c r="AW357" s="10"/>
      <c r="AZ357" s="10"/>
    </row>
    <row r="358" spans="1:52" ht="14.25" customHeight="1">
      <c r="A358" s="1"/>
      <c r="B358" s="8" t="s">
        <v>97</v>
      </c>
      <c r="C358" t="s">
        <v>36</v>
      </c>
      <c r="D358" s="10" t="s">
        <v>58</v>
      </c>
      <c r="E358">
        <v>7501</v>
      </c>
      <c r="G358" s="10"/>
      <c r="H358" s="57">
        <v>7501</v>
      </c>
      <c r="J358" s="10"/>
      <c r="K358" s="57">
        <v>-1022</v>
      </c>
      <c r="L358" s="57">
        <v>-1022</v>
      </c>
      <c r="M358" s="57">
        <v>-1022</v>
      </c>
      <c r="N358" s="8" t="s">
        <v>38</v>
      </c>
      <c r="O358" s="10" t="s">
        <v>38</v>
      </c>
      <c r="P358" s="69">
        <f t="shared" si="41"/>
        <v>0</v>
      </c>
      <c r="Q358" s="10">
        <f t="shared" si="42"/>
        <v>0</v>
      </c>
      <c r="R358" s="69" t="str">
        <f t="shared" si="43"/>
        <v>NA</v>
      </c>
      <c r="S358" s="69" t="str">
        <f t="shared" si="44"/>
        <v>NA</v>
      </c>
      <c r="T358" s="10" t="str">
        <f t="shared" si="45"/>
        <v>NA</v>
      </c>
      <c r="U358" s="10">
        <f t="shared" si="46"/>
        <v>0</v>
      </c>
      <c r="V358" s="10">
        <f t="shared" si="47"/>
        <v>1</v>
      </c>
      <c r="W358">
        <v>419</v>
      </c>
      <c r="Y358" s="10"/>
      <c r="Z358">
        <v>140</v>
      </c>
      <c r="AB358" s="10"/>
      <c r="AE358" s="10"/>
      <c r="AH358" s="10"/>
      <c r="AK358" s="10"/>
      <c r="AN358" s="10"/>
      <c r="AQ358" s="10"/>
      <c r="AT358" s="10"/>
      <c r="AW358" s="10"/>
      <c r="AZ358" s="10"/>
    </row>
    <row r="359" spans="1:52" ht="14.25" customHeight="1">
      <c r="A359" s="1"/>
      <c r="B359" s="8" t="s">
        <v>97</v>
      </c>
      <c r="C359" t="s">
        <v>36</v>
      </c>
      <c r="D359" s="10" t="s">
        <v>59</v>
      </c>
      <c r="E359">
        <v>7326</v>
      </c>
      <c r="G359" s="10"/>
      <c r="H359" s="57">
        <v>7325</v>
      </c>
      <c r="J359" s="10"/>
      <c r="K359" s="57">
        <v>-1169</v>
      </c>
      <c r="L359" s="57">
        <v>-1169</v>
      </c>
      <c r="M359" s="57">
        <v>-1168</v>
      </c>
      <c r="N359" s="8" t="s">
        <v>38</v>
      </c>
      <c r="O359" s="10" t="s">
        <v>38</v>
      </c>
      <c r="P359" s="69">
        <f t="shared" si="41"/>
        <v>0</v>
      </c>
      <c r="Q359" s="10">
        <f t="shared" si="42"/>
        <v>1</v>
      </c>
      <c r="R359" s="69" t="str">
        <f t="shared" si="43"/>
        <v>NA</v>
      </c>
      <c r="S359" s="69" t="str">
        <f t="shared" si="44"/>
        <v>NA</v>
      </c>
      <c r="T359" s="10" t="str">
        <f t="shared" si="45"/>
        <v>NA</v>
      </c>
      <c r="U359" s="10">
        <f t="shared" si="46"/>
        <v>0</v>
      </c>
      <c r="V359" s="10">
        <f t="shared" si="47"/>
        <v>1</v>
      </c>
      <c r="W359">
        <v>408</v>
      </c>
      <c r="Y359" s="10"/>
      <c r="Z359">
        <v>140</v>
      </c>
      <c r="AB359" s="10"/>
      <c r="AE359" s="10"/>
      <c r="AH359" s="10"/>
      <c r="AK359" s="10"/>
      <c r="AN359" s="10"/>
      <c r="AQ359" s="10"/>
      <c r="AT359" s="10"/>
      <c r="AW359" s="10"/>
      <c r="AZ359" s="10"/>
    </row>
    <row r="360" spans="1:52" ht="14.25" customHeight="1">
      <c r="A360" s="1"/>
      <c r="B360" s="8" t="s">
        <v>97</v>
      </c>
      <c r="C360" t="s">
        <v>36</v>
      </c>
      <c r="D360" s="10" t="s">
        <v>61</v>
      </c>
      <c r="E360">
        <v>7326</v>
      </c>
      <c r="G360" s="10"/>
      <c r="H360" s="57">
        <v>7325</v>
      </c>
      <c r="J360" s="10"/>
      <c r="K360" s="57">
        <v>-1169</v>
      </c>
      <c r="L360" s="57">
        <v>-1169</v>
      </c>
      <c r="M360" s="57">
        <v>-1168</v>
      </c>
      <c r="N360" s="8" t="s">
        <v>38</v>
      </c>
      <c r="O360" s="10" t="s">
        <v>38</v>
      </c>
      <c r="P360" s="69">
        <f t="shared" si="41"/>
        <v>0</v>
      </c>
      <c r="Q360" s="10">
        <f t="shared" si="42"/>
        <v>1</v>
      </c>
      <c r="R360" s="69" t="str">
        <f t="shared" si="43"/>
        <v>NA</v>
      </c>
      <c r="S360" s="69" t="str">
        <f t="shared" si="44"/>
        <v>NA</v>
      </c>
      <c r="T360" s="10" t="str">
        <f t="shared" si="45"/>
        <v>NA</v>
      </c>
      <c r="U360" s="10">
        <f t="shared" si="46"/>
        <v>0</v>
      </c>
      <c r="V360" s="10">
        <f t="shared" si="47"/>
        <v>1</v>
      </c>
      <c r="W360">
        <v>408</v>
      </c>
      <c r="Y360" s="10"/>
      <c r="Z360">
        <v>140</v>
      </c>
      <c r="AB360" s="10"/>
      <c r="AE360" s="10"/>
      <c r="AH360" s="10"/>
      <c r="AK360" s="10"/>
      <c r="AN360" s="10"/>
      <c r="AQ360" s="10"/>
      <c r="AT360" s="10"/>
      <c r="AW360" s="10"/>
      <c r="AZ360" s="10"/>
    </row>
    <row r="361" spans="1:52" ht="14.25" customHeight="1">
      <c r="A361" s="1"/>
      <c r="B361" s="8" t="s">
        <v>97</v>
      </c>
      <c r="C361" t="s">
        <v>36</v>
      </c>
      <c r="D361" s="10" t="s">
        <v>63</v>
      </c>
      <c r="E361">
        <v>7326</v>
      </c>
      <c r="G361" s="10"/>
      <c r="H361" s="57">
        <v>7079</v>
      </c>
      <c r="J361" s="10"/>
      <c r="K361" s="57">
        <v>-1169</v>
      </c>
      <c r="L361" s="57">
        <v>-1169</v>
      </c>
      <c r="M361" s="57">
        <v>-923</v>
      </c>
      <c r="N361" s="8" t="s">
        <v>38</v>
      </c>
      <c r="O361" s="10" t="s">
        <v>38</v>
      </c>
      <c r="P361" s="69">
        <f t="shared" si="41"/>
        <v>0</v>
      </c>
      <c r="Q361" s="10">
        <f t="shared" si="42"/>
        <v>247</v>
      </c>
      <c r="R361" s="69" t="str">
        <f t="shared" si="43"/>
        <v>NA</v>
      </c>
      <c r="S361" s="69" t="str">
        <f t="shared" si="44"/>
        <v>NA</v>
      </c>
      <c r="T361" s="10" t="str">
        <f t="shared" si="45"/>
        <v>NA</v>
      </c>
      <c r="U361" s="10">
        <f t="shared" si="46"/>
        <v>0</v>
      </c>
      <c r="V361" s="10">
        <f t="shared" si="47"/>
        <v>1</v>
      </c>
      <c r="W361">
        <v>393</v>
      </c>
      <c r="Y361" s="10"/>
      <c r="Z361">
        <v>140</v>
      </c>
      <c r="AB361" s="10"/>
      <c r="AE361" s="10"/>
      <c r="AH361" s="10"/>
      <c r="AK361" s="10"/>
      <c r="AN361" s="10"/>
      <c r="AQ361" s="10"/>
      <c r="AT361" s="10"/>
      <c r="AW361" s="10"/>
      <c r="AZ361" s="10"/>
    </row>
    <row r="362" spans="1:52" ht="14.25" customHeight="1">
      <c r="A362" s="1"/>
      <c r="B362" s="8" t="s">
        <v>97</v>
      </c>
      <c r="C362" t="s">
        <v>36</v>
      </c>
      <c r="D362" s="10" t="s">
        <v>64</v>
      </c>
      <c r="E362">
        <v>5580</v>
      </c>
      <c r="G362" s="10"/>
      <c r="H362" s="57">
        <v>5579</v>
      </c>
      <c r="J362" s="10"/>
      <c r="K362" s="57">
        <v>-2920</v>
      </c>
      <c r="L362" s="57">
        <v>-2920</v>
      </c>
      <c r="M362" s="57">
        <v>-2920</v>
      </c>
      <c r="N362" s="8" t="s">
        <v>52</v>
      </c>
      <c r="O362" s="10" t="s">
        <v>52</v>
      </c>
      <c r="P362" s="69">
        <f t="shared" si="41"/>
        <v>0</v>
      </c>
      <c r="Q362" s="10">
        <f t="shared" si="42"/>
        <v>1</v>
      </c>
      <c r="R362" s="69" t="str">
        <f t="shared" si="43"/>
        <v>NA</v>
      </c>
      <c r="S362" s="69" t="str">
        <f t="shared" si="44"/>
        <v>NA</v>
      </c>
      <c r="T362" s="10" t="str">
        <f t="shared" si="45"/>
        <v>NA</v>
      </c>
      <c r="U362" s="10">
        <f t="shared" si="46"/>
        <v>0</v>
      </c>
      <c r="V362" s="10">
        <f t="shared" si="47"/>
        <v>1</v>
      </c>
      <c r="W362">
        <v>297</v>
      </c>
      <c r="Y362" s="10"/>
      <c r="Z362">
        <v>140</v>
      </c>
      <c r="AB362" s="10"/>
      <c r="AE362" s="10"/>
      <c r="AH362" s="10"/>
      <c r="AK362" s="10"/>
      <c r="AN362" s="10"/>
      <c r="AQ362" s="10"/>
      <c r="AT362" s="10"/>
      <c r="AW362" s="10"/>
      <c r="AZ362" s="10"/>
    </row>
    <row r="363" spans="1:52" ht="14.25" customHeight="1">
      <c r="A363" s="1"/>
      <c r="B363" s="8" t="s">
        <v>97</v>
      </c>
      <c r="C363" t="s">
        <v>36</v>
      </c>
      <c r="D363" s="10" t="s">
        <v>66</v>
      </c>
      <c r="E363">
        <v>5580</v>
      </c>
      <c r="G363" s="10"/>
      <c r="H363" s="57">
        <v>5579</v>
      </c>
      <c r="J363" s="10"/>
      <c r="K363" s="57">
        <v>-2920</v>
      </c>
      <c r="L363" s="57">
        <v>-2920</v>
      </c>
      <c r="M363" s="57">
        <v>-2920</v>
      </c>
      <c r="N363" s="8" t="s">
        <v>52</v>
      </c>
      <c r="O363" s="10" t="s">
        <v>52</v>
      </c>
      <c r="P363" s="69">
        <f t="shared" si="41"/>
        <v>0</v>
      </c>
      <c r="Q363" s="10">
        <f t="shared" si="42"/>
        <v>1</v>
      </c>
      <c r="R363" s="69" t="str">
        <f t="shared" si="43"/>
        <v>NA</v>
      </c>
      <c r="S363" s="69" t="str">
        <f t="shared" si="44"/>
        <v>NA</v>
      </c>
      <c r="T363" s="10" t="str">
        <f t="shared" si="45"/>
        <v>NA</v>
      </c>
      <c r="U363" s="10">
        <f t="shared" si="46"/>
        <v>0</v>
      </c>
      <c r="V363" s="10">
        <f t="shared" si="47"/>
        <v>1</v>
      </c>
      <c r="W363">
        <v>297</v>
      </c>
      <c r="Y363" s="10"/>
      <c r="Z363">
        <v>140</v>
      </c>
      <c r="AB363" s="10"/>
      <c r="AE363" s="10"/>
      <c r="AH363" s="10"/>
      <c r="AK363" s="10"/>
      <c r="AN363" s="10"/>
      <c r="AQ363" s="10"/>
      <c r="AT363" s="10"/>
      <c r="AW363" s="10"/>
      <c r="AZ363" s="10"/>
    </row>
    <row r="364" spans="1:52" ht="14.25" customHeight="1">
      <c r="A364" s="1"/>
      <c r="B364" s="8" t="s">
        <v>97</v>
      </c>
      <c r="C364" t="s">
        <v>36</v>
      </c>
      <c r="D364" s="10" t="s">
        <v>67</v>
      </c>
      <c r="E364">
        <v>5580</v>
      </c>
      <c r="G364" s="10"/>
      <c r="H364" s="57">
        <v>5579</v>
      </c>
      <c r="J364" s="10"/>
      <c r="K364" s="57">
        <v>-2920</v>
      </c>
      <c r="L364" s="57">
        <v>-2920</v>
      </c>
      <c r="M364" s="57">
        <v>-2920</v>
      </c>
      <c r="N364" s="8" t="s">
        <v>52</v>
      </c>
      <c r="O364" s="10" t="s">
        <v>52</v>
      </c>
      <c r="P364" s="69">
        <f t="shared" si="41"/>
        <v>0</v>
      </c>
      <c r="Q364" s="10">
        <f t="shared" si="42"/>
        <v>1</v>
      </c>
      <c r="R364" s="69" t="str">
        <f t="shared" si="43"/>
        <v>NA</v>
      </c>
      <c r="S364" s="69" t="str">
        <f t="shared" si="44"/>
        <v>NA</v>
      </c>
      <c r="T364" s="10" t="str">
        <f t="shared" si="45"/>
        <v>NA</v>
      </c>
      <c r="U364" s="10">
        <f t="shared" si="46"/>
        <v>0</v>
      </c>
      <c r="V364" s="10">
        <f t="shared" si="47"/>
        <v>1</v>
      </c>
      <c r="W364">
        <v>297</v>
      </c>
      <c r="Y364" s="10"/>
      <c r="Z364">
        <v>140</v>
      </c>
      <c r="AB364" s="10"/>
      <c r="AE364" s="10"/>
      <c r="AH364" s="10"/>
      <c r="AK364" s="10"/>
      <c r="AN364" s="10"/>
      <c r="AQ364" s="10"/>
      <c r="AT364" s="10"/>
      <c r="AW364" s="10"/>
      <c r="AZ364" s="10"/>
    </row>
    <row r="365" spans="1:52" ht="14.25" customHeight="1">
      <c r="A365" s="1"/>
      <c r="B365" s="8" t="s">
        <v>97</v>
      </c>
      <c r="C365" t="s">
        <v>36</v>
      </c>
      <c r="D365" s="10" t="s">
        <v>68</v>
      </c>
      <c r="E365">
        <v>6752</v>
      </c>
      <c r="G365" s="10"/>
      <c r="H365" s="57">
        <v>6752</v>
      </c>
      <c r="J365" s="10"/>
      <c r="K365" s="57">
        <v>-4347</v>
      </c>
      <c r="L365" s="57">
        <v>-4347</v>
      </c>
      <c r="M365" s="57">
        <v>-4347</v>
      </c>
      <c r="N365" s="8" t="s">
        <v>38</v>
      </c>
      <c r="O365" s="10" t="s">
        <v>38</v>
      </c>
      <c r="P365" s="69">
        <f t="shared" si="41"/>
        <v>0</v>
      </c>
      <c r="Q365" s="10">
        <f t="shared" si="42"/>
        <v>0</v>
      </c>
      <c r="R365" s="69" t="str">
        <f t="shared" si="43"/>
        <v>NA</v>
      </c>
      <c r="S365" s="69" t="str">
        <f t="shared" si="44"/>
        <v>NA</v>
      </c>
      <c r="T365" s="10" t="str">
        <f t="shared" si="45"/>
        <v>NA</v>
      </c>
      <c r="U365" s="10">
        <f t="shared" si="46"/>
        <v>0</v>
      </c>
      <c r="V365" s="10">
        <f t="shared" si="47"/>
        <v>1</v>
      </c>
      <c r="W365">
        <v>366</v>
      </c>
      <c r="Y365" s="10"/>
      <c r="Z365">
        <v>140</v>
      </c>
      <c r="AB365" s="10"/>
      <c r="AE365" s="10"/>
      <c r="AH365" s="10"/>
      <c r="AK365" s="10"/>
      <c r="AN365" s="10"/>
      <c r="AQ365" s="10"/>
      <c r="AT365" s="10"/>
      <c r="AW365" s="10"/>
      <c r="AZ365" s="10"/>
    </row>
    <row r="366" spans="1:52" ht="14.25" customHeight="1">
      <c r="A366" s="1"/>
      <c r="B366" s="8" t="s">
        <v>97</v>
      </c>
      <c r="C366" t="s">
        <v>36</v>
      </c>
      <c r="D366" s="10" t="s">
        <v>69</v>
      </c>
      <c r="E366">
        <v>6752</v>
      </c>
      <c r="G366" s="10"/>
      <c r="H366" s="57">
        <v>6752</v>
      </c>
      <c r="J366" s="10"/>
      <c r="K366" s="57">
        <v>-4347</v>
      </c>
      <c r="L366" s="57">
        <v>-4347</v>
      </c>
      <c r="M366" s="57">
        <v>-4347</v>
      </c>
      <c r="N366" s="8" t="s">
        <v>38</v>
      </c>
      <c r="O366" s="10" t="s">
        <v>38</v>
      </c>
      <c r="P366" s="69">
        <f t="shared" si="41"/>
        <v>0</v>
      </c>
      <c r="Q366" s="10">
        <f t="shared" si="42"/>
        <v>0</v>
      </c>
      <c r="R366" s="69" t="str">
        <f t="shared" si="43"/>
        <v>NA</v>
      </c>
      <c r="S366" s="69" t="str">
        <f t="shared" si="44"/>
        <v>NA</v>
      </c>
      <c r="T366" s="10" t="str">
        <f t="shared" si="45"/>
        <v>NA</v>
      </c>
      <c r="U366" s="10">
        <f t="shared" si="46"/>
        <v>0</v>
      </c>
      <c r="V366" s="10">
        <f t="shared" si="47"/>
        <v>1</v>
      </c>
      <c r="W366">
        <v>366</v>
      </c>
      <c r="Y366" s="10"/>
      <c r="Z366">
        <v>140</v>
      </c>
      <c r="AB366" s="10"/>
      <c r="AE366" s="10"/>
      <c r="AH366" s="10"/>
      <c r="AK366" s="10"/>
      <c r="AN366" s="10"/>
      <c r="AQ366" s="10"/>
      <c r="AT366" s="10"/>
      <c r="AW366" s="10"/>
      <c r="AZ366" s="10"/>
    </row>
    <row r="367" spans="1:52" ht="14.25" customHeight="1">
      <c r="A367" s="1"/>
      <c r="B367" s="8" t="s">
        <v>97</v>
      </c>
      <c r="C367" t="s">
        <v>36</v>
      </c>
      <c r="D367" s="10" t="s">
        <v>70</v>
      </c>
      <c r="E367">
        <v>6152</v>
      </c>
      <c r="G367" s="10"/>
      <c r="H367" s="57">
        <v>6151</v>
      </c>
      <c r="J367" s="10"/>
      <c r="K367" s="57">
        <v>-3743</v>
      </c>
      <c r="L367" s="57">
        <v>-3743</v>
      </c>
      <c r="M367" s="57">
        <v>-3743</v>
      </c>
      <c r="N367" s="8" t="s">
        <v>38</v>
      </c>
      <c r="O367" s="10" t="s">
        <v>38</v>
      </c>
      <c r="P367" s="69">
        <f t="shared" si="41"/>
        <v>0</v>
      </c>
      <c r="Q367" s="10">
        <f t="shared" si="42"/>
        <v>1</v>
      </c>
      <c r="R367" s="69" t="str">
        <f t="shared" si="43"/>
        <v>NA</v>
      </c>
      <c r="S367" s="69" t="str">
        <f t="shared" si="44"/>
        <v>NA</v>
      </c>
      <c r="T367" s="10" t="str">
        <f t="shared" si="45"/>
        <v>NA</v>
      </c>
      <c r="U367" s="10">
        <f t="shared" si="46"/>
        <v>0</v>
      </c>
      <c r="V367" s="10">
        <f t="shared" si="47"/>
        <v>1</v>
      </c>
      <c r="W367">
        <v>352</v>
      </c>
      <c r="Y367" s="10"/>
      <c r="Z367">
        <v>160</v>
      </c>
      <c r="AB367" s="10"/>
      <c r="AE367" s="10"/>
      <c r="AH367" s="10"/>
      <c r="AK367" s="10"/>
      <c r="AN367" s="10"/>
      <c r="AQ367" s="10"/>
      <c r="AT367" s="10"/>
      <c r="AW367" s="10"/>
      <c r="AZ367" s="10"/>
    </row>
    <row r="368" spans="1:52" ht="14.25" customHeight="1">
      <c r="A368" s="1"/>
      <c r="B368" s="8" t="s">
        <v>98</v>
      </c>
      <c r="C368" t="s">
        <v>36</v>
      </c>
      <c r="D368" s="10" t="s">
        <v>37</v>
      </c>
      <c r="E368">
        <v>6884</v>
      </c>
      <c r="G368" s="10"/>
      <c r="H368" s="57">
        <v>6508</v>
      </c>
      <c r="J368" s="10"/>
      <c r="K368" s="57">
        <v>-3795</v>
      </c>
      <c r="L368" s="57">
        <v>-3795</v>
      </c>
      <c r="M368" s="57">
        <v>-3419</v>
      </c>
      <c r="N368" s="8" t="s">
        <v>38</v>
      </c>
      <c r="O368" s="10" t="s">
        <v>39</v>
      </c>
      <c r="P368" s="69">
        <f t="shared" si="41"/>
        <v>0</v>
      </c>
      <c r="Q368" s="10">
        <f t="shared" si="42"/>
        <v>376</v>
      </c>
      <c r="R368" s="69" t="str">
        <f t="shared" si="43"/>
        <v>NA</v>
      </c>
      <c r="S368" s="69" t="str">
        <f t="shared" si="44"/>
        <v>NA</v>
      </c>
      <c r="T368" s="10" t="str">
        <f t="shared" si="45"/>
        <v>NA</v>
      </c>
      <c r="U368" s="10">
        <f t="shared" si="46"/>
        <v>0</v>
      </c>
      <c r="V368" s="10">
        <f t="shared" si="47"/>
        <v>1</v>
      </c>
      <c r="W368">
        <v>398</v>
      </c>
      <c r="Y368" s="10"/>
      <c r="Z368">
        <v>160</v>
      </c>
      <c r="AB368" s="10"/>
      <c r="AD368">
        <v>6258</v>
      </c>
      <c r="AE368" s="10" t="s">
        <v>82</v>
      </c>
      <c r="AH368" s="10"/>
      <c r="AK368" s="10"/>
      <c r="AN368" s="10"/>
      <c r="AQ368" s="10"/>
      <c r="AT368" s="10"/>
      <c r="AW368" s="10"/>
      <c r="AZ368" s="10"/>
    </row>
    <row r="369" spans="1:52" ht="14.25" customHeight="1">
      <c r="A369" s="1"/>
      <c r="B369" s="8" t="s">
        <v>98</v>
      </c>
      <c r="C369" t="s">
        <v>36</v>
      </c>
      <c r="D369" s="10" t="s">
        <v>41</v>
      </c>
      <c r="E369">
        <v>6884</v>
      </c>
      <c r="G369" s="10"/>
      <c r="H369" s="57">
        <v>6508</v>
      </c>
      <c r="J369" s="10"/>
      <c r="K369" s="57">
        <v>-3795</v>
      </c>
      <c r="L369" s="57">
        <v>-3795</v>
      </c>
      <c r="M369" s="57">
        <v>-3419</v>
      </c>
      <c r="N369" s="8" t="s">
        <v>38</v>
      </c>
      <c r="O369" s="10" t="s">
        <v>39</v>
      </c>
      <c r="P369" s="69">
        <f t="shared" si="41"/>
        <v>0</v>
      </c>
      <c r="Q369" s="10">
        <f t="shared" si="42"/>
        <v>376</v>
      </c>
      <c r="R369" s="69" t="str">
        <f t="shared" si="43"/>
        <v>NA</v>
      </c>
      <c r="S369" s="69" t="str">
        <f t="shared" si="44"/>
        <v>NA</v>
      </c>
      <c r="T369" s="10" t="str">
        <f t="shared" si="45"/>
        <v>NA</v>
      </c>
      <c r="U369" s="10">
        <f t="shared" si="46"/>
        <v>0</v>
      </c>
      <c r="V369" s="10">
        <f t="shared" si="47"/>
        <v>1</v>
      </c>
      <c r="W369">
        <v>398</v>
      </c>
      <c r="Y369" s="10"/>
      <c r="Z369">
        <v>160</v>
      </c>
      <c r="AB369" s="10"/>
      <c r="AD369">
        <v>6258</v>
      </c>
      <c r="AE369" s="10" t="s">
        <v>82</v>
      </c>
      <c r="AH369" s="10"/>
      <c r="AK369" s="10"/>
      <c r="AN369" s="10"/>
      <c r="AQ369" s="10"/>
      <c r="AT369" s="10"/>
      <c r="AW369" s="10"/>
      <c r="AZ369" s="10"/>
    </row>
    <row r="370" spans="1:52" ht="14.25" customHeight="1">
      <c r="A370" s="1"/>
      <c r="B370" s="8" t="s">
        <v>98</v>
      </c>
      <c r="C370" t="s">
        <v>36</v>
      </c>
      <c r="D370" s="10" t="s">
        <v>42</v>
      </c>
      <c r="E370">
        <v>6884</v>
      </c>
      <c r="G370" s="10"/>
      <c r="H370" s="57">
        <v>6508</v>
      </c>
      <c r="J370" s="10"/>
      <c r="K370" s="57">
        <v>-3795</v>
      </c>
      <c r="L370" s="57">
        <v>-3795</v>
      </c>
      <c r="M370" s="57">
        <v>-3419</v>
      </c>
      <c r="N370" s="8" t="s">
        <v>38</v>
      </c>
      <c r="O370" s="10" t="s">
        <v>39</v>
      </c>
      <c r="P370" s="69">
        <f t="shared" si="41"/>
        <v>0</v>
      </c>
      <c r="Q370" s="10">
        <f t="shared" si="42"/>
        <v>376</v>
      </c>
      <c r="R370" s="69" t="str">
        <f t="shared" si="43"/>
        <v>NA</v>
      </c>
      <c r="S370" s="69" t="str">
        <f t="shared" si="44"/>
        <v>NA</v>
      </c>
      <c r="T370" s="10" t="str">
        <f t="shared" si="45"/>
        <v>NA</v>
      </c>
      <c r="U370" s="10">
        <f t="shared" si="46"/>
        <v>0</v>
      </c>
      <c r="V370" s="10">
        <f t="shared" si="47"/>
        <v>1</v>
      </c>
      <c r="W370">
        <v>398</v>
      </c>
      <c r="Y370" s="10"/>
      <c r="Z370">
        <v>160</v>
      </c>
      <c r="AB370" s="10"/>
      <c r="AD370">
        <v>6258</v>
      </c>
      <c r="AE370" s="10" t="s">
        <v>82</v>
      </c>
      <c r="AH370" s="10"/>
      <c r="AK370" s="10"/>
      <c r="AN370" s="10"/>
      <c r="AQ370" s="10"/>
      <c r="AT370" s="10"/>
      <c r="AW370" s="10"/>
      <c r="AZ370" s="10"/>
    </row>
    <row r="371" spans="1:52" ht="14.25" customHeight="1">
      <c r="A371" s="1"/>
      <c r="B371" s="8" t="s">
        <v>98</v>
      </c>
      <c r="C371" t="s">
        <v>36</v>
      </c>
      <c r="D371" s="10" t="s">
        <v>43</v>
      </c>
      <c r="E371">
        <v>7208</v>
      </c>
      <c r="G371" s="10"/>
      <c r="H371" s="57">
        <v>6657</v>
      </c>
      <c r="J371" s="10"/>
      <c r="K371" s="57">
        <v>-2501</v>
      </c>
      <c r="L371" s="57">
        <v>-2501</v>
      </c>
      <c r="M371" s="57">
        <v>-1950</v>
      </c>
      <c r="N371" s="8" t="s">
        <v>38</v>
      </c>
      <c r="O371" s="10" t="s">
        <v>39</v>
      </c>
      <c r="P371" s="69">
        <f t="shared" si="41"/>
        <v>0</v>
      </c>
      <c r="Q371" s="10">
        <f t="shared" si="42"/>
        <v>551</v>
      </c>
      <c r="R371" s="69" t="str">
        <f t="shared" si="43"/>
        <v>NA</v>
      </c>
      <c r="S371" s="69" t="str">
        <f t="shared" si="44"/>
        <v>NA</v>
      </c>
      <c r="T371" s="10" t="str">
        <f t="shared" si="45"/>
        <v>NA</v>
      </c>
      <c r="U371" s="10">
        <f t="shared" si="46"/>
        <v>0</v>
      </c>
      <c r="V371" s="10">
        <f t="shared" si="47"/>
        <v>1</v>
      </c>
      <c r="W371">
        <v>415</v>
      </c>
      <c r="Y371" s="10" t="s">
        <v>73</v>
      </c>
      <c r="Z371">
        <v>160</v>
      </c>
      <c r="AB371" s="10" t="s">
        <v>73</v>
      </c>
      <c r="AD371">
        <v>6407</v>
      </c>
      <c r="AE371" s="10" t="s">
        <v>44</v>
      </c>
      <c r="AH371" s="10"/>
      <c r="AK371" s="10"/>
      <c r="AN371" s="10"/>
      <c r="AQ371" s="10"/>
      <c r="AT371" s="10"/>
      <c r="AW371" s="10"/>
      <c r="AZ371" s="10"/>
    </row>
    <row r="372" spans="1:52" ht="14.25" customHeight="1">
      <c r="A372" s="1"/>
      <c r="B372" s="8" t="s">
        <v>98</v>
      </c>
      <c r="C372" t="s">
        <v>36</v>
      </c>
      <c r="D372" s="10" t="s">
        <v>45</v>
      </c>
      <c r="E372">
        <v>7208</v>
      </c>
      <c r="G372" s="10"/>
      <c r="H372" s="57">
        <v>6657</v>
      </c>
      <c r="J372" s="10"/>
      <c r="K372" s="57">
        <v>-2501</v>
      </c>
      <c r="L372" s="57">
        <v>-2501</v>
      </c>
      <c r="M372" s="57">
        <v>-1950</v>
      </c>
      <c r="N372" s="8" t="s">
        <v>38</v>
      </c>
      <c r="O372" s="10" t="s">
        <v>39</v>
      </c>
      <c r="P372" s="69">
        <f t="shared" si="41"/>
        <v>0</v>
      </c>
      <c r="Q372" s="10">
        <f t="shared" si="42"/>
        <v>551</v>
      </c>
      <c r="R372" s="69" t="str">
        <f t="shared" si="43"/>
        <v>NA</v>
      </c>
      <c r="S372" s="69" t="str">
        <f t="shared" si="44"/>
        <v>NA</v>
      </c>
      <c r="T372" s="10" t="str">
        <f t="shared" si="45"/>
        <v>NA</v>
      </c>
      <c r="U372" s="10">
        <f t="shared" si="46"/>
        <v>0</v>
      </c>
      <c r="V372" s="10">
        <f t="shared" si="47"/>
        <v>1</v>
      </c>
      <c r="W372">
        <v>415</v>
      </c>
      <c r="Y372" s="10" t="s">
        <v>73</v>
      </c>
      <c r="Z372">
        <v>160</v>
      </c>
      <c r="AB372" s="10" t="s">
        <v>73</v>
      </c>
      <c r="AD372">
        <v>6407</v>
      </c>
      <c r="AE372" s="10" t="s">
        <v>44</v>
      </c>
      <c r="AH372" s="10"/>
      <c r="AK372" s="10"/>
      <c r="AN372" s="10"/>
      <c r="AQ372" s="10"/>
      <c r="AT372" s="10"/>
      <c r="AW372" s="10"/>
      <c r="AZ372" s="10"/>
    </row>
    <row r="373" spans="1:52" ht="14.25" customHeight="1">
      <c r="A373" s="1"/>
      <c r="B373" s="8" t="s">
        <v>98</v>
      </c>
      <c r="C373" t="s">
        <v>36</v>
      </c>
      <c r="D373" s="10" t="s">
        <v>46</v>
      </c>
      <c r="E373">
        <v>7208</v>
      </c>
      <c r="G373" s="10"/>
      <c r="H373" s="57">
        <v>6657</v>
      </c>
      <c r="J373" s="10"/>
      <c r="K373" s="57">
        <v>-2501</v>
      </c>
      <c r="L373" s="57">
        <v>-2501</v>
      </c>
      <c r="M373" s="57">
        <v>-1950</v>
      </c>
      <c r="N373" s="8" t="s">
        <v>38</v>
      </c>
      <c r="O373" s="10" t="s">
        <v>39</v>
      </c>
      <c r="P373" s="69">
        <f t="shared" si="41"/>
        <v>0</v>
      </c>
      <c r="Q373" s="10">
        <f t="shared" si="42"/>
        <v>551</v>
      </c>
      <c r="R373" s="69" t="str">
        <f t="shared" si="43"/>
        <v>NA</v>
      </c>
      <c r="S373" s="69" t="str">
        <f t="shared" si="44"/>
        <v>NA</v>
      </c>
      <c r="T373" s="10" t="str">
        <f t="shared" si="45"/>
        <v>NA</v>
      </c>
      <c r="U373" s="10">
        <f t="shared" si="46"/>
        <v>0</v>
      </c>
      <c r="V373" s="10">
        <f t="shared" si="47"/>
        <v>1</v>
      </c>
      <c r="W373">
        <v>415</v>
      </c>
      <c r="Y373" s="10" t="s">
        <v>73</v>
      </c>
      <c r="Z373">
        <v>160</v>
      </c>
      <c r="AB373" s="10" t="s">
        <v>73</v>
      </c>
      <c r="AD373">
        <v>6407</v>
      </c>
      <c r="AE373" s="10" t="s">
        <v>44</v>
      </c>
      <c r="AH373" s="10"/>
      <c r="AK373" s="10"/>
      <c r="AN373" s="10"/>
      <c r="AQ373" s="10"/>
      <c r="AT373" s="10"/>
      <c r="AW373" s="10"/>
      <c r="AZ373" s="10"/>
    </row>
    <row r="374" spans="1:52" ht="14.25" customHeight="1">
      <c r="A374" s="1"/>
      <c r="B374" s="8" t="s">
        <v>98</v>
      </c>
      <c r="C374" t="s">
        <v>36</v>
      </c>
      <c r="D374" s="10" t="s">
        <v>47</v>
      </c>
      <c r="E374">
        <v>7008</v>
      </c>
      <c r="G374" s="10"/>
      <c r="H374" s="57">
        <v>6457</v>
      </c>
      <c r="J374" s="10"/>
      <c r="K374" s="57">
        <v>-2289</v>
      </c>
      <c r="L374" s="57">
        <v>-2289</v>
      </c>
      <c r="M374" s="57">
        <v>-1738</v>
      </c>
      <c r="N374" s="8" t="s">
        <v>38</v>
      </c>
      <c r="O374" s="10" t="s">
        <v>39</v>
      </c>
      <c r="P374" s="69">
        <f t="shared" si="41"/>
        <v>0</v>
      </c>
      <c r="Q374" s="10">
        <f t="shared" si="42"/>
        <v>551</v>
      </c>
      <c r="R374" s="69" t="str">
        <f t="shared" si="43"/>
        <v>NA</v>
      </c>
      <c r="S374" s="69" t="str">
        <f t="shared" si="44"/>
        <v>NA</v>
      </c>
      <c r="T374" s="10" t="str">
        <f t="shared" si="45"/>
        <v>NA</v>
      </c>
      <c r="U374" s="10">
        <f t="shared" si="46"/>
        <v>0</v>
      </c>
      <c r="V374" s="10">
        <f t="shared" si="47"/>
        <v>1</v>
      </c>
      <c r="W374">
        <v>415</v>
      </c>
      <c r="Y374" s="10" t="s">
        <v>73</v>
      </c>
      <c r="Z374">
        <v>160</v>
      </c>
      <c r="AB374" s="10" t="s">
        <v>73</v>
      </c>
      <c r="AD374">
        <v>6207</v>
      </c>
      <c r="AE374" s="10" t="s">
        <v>44</v>
      </c>
      <c r="AH374" s="10"/>
      <c r="AK374" s="10"/>
      <c r="AN374" s="10"/>
      <c r="AQ374" s="10"/>
      <c r="AT374" s="10"/>
      <c r="AW374" s="10"/>
      <c r="AZ374" s="10"/>
    </row>
    <row r="375" spans="1:52" ht="14.25" customHeight="1">
      <c r="A375" s="1"/>
      <c r="B375" s="8" t="s">
        <v>98</v>
      </c>
      <c r="C375" t="s">
        <v>36</v>
      </c>
      <c r="D375" s="10" t="s">
        <v>48</v>
      </c>
      <c r="E375">
        <v>6512</v>
      </c>
      <c r="G375" s="10"/>
      <c r="H375" s="57">
        <v>6169</v>
      </c>
      <c r="J375" s="10"/>
      <c r="K375" s="57">
        <v>-3992</v>
      </c>
      <c r="L375" s="57">
        <v>-3992</v>
      </c>
      <c r="M375" s="57">
        <v>-3649</v>
      </c>
      <c r="N375" s="8" t="s">
        <v>38</v>
      </c>
      <c r="O375" s="10" t="s">
        <v>39</v>
      </c>
      <c r="P375" s="69">
        <f t="shared" si="41"/>
        <v>0</v>
      </c>
      <c r="Q375" s="10">
        <f t="shared" si="42"/>
        <v>343</v>
      </c>
      <c r="R375" s="69" t="str">
        <f t="shared" si="43"/>
        <v>NA</v>
      </c>
      <c r="S375" s="69" t="str">
        <f t="shared" si="44"/>
        <v>NA</v>
      </c>
      <c r="T375" s="10" t="str">
        <f t="shared" si="45"/>
        <v>NA</v>
      </c>
      <c r="U375" s="10">
        <f t="shared" si="46"/>
        <v>0</v>
      </c>
      <c r="V375" s="10">
        <f t="shared" si="47"/>
        <v>1</v>
      </c>
      <c r="W375">
        <v>359</v>
      </c>
      <c r="Y375" s="10"/>
      <c r="Z375">
        <v>140</v>
      </c>
      <c r="AB375" s="10"/>
      <c r="AD375">
        <v>5919</v>
      </c>
      <c r="AE375" s="10" t="s">
        <v>82</v>
      </c>
      <c r="AH375" s="10"/>
      <c r="AK375" s="10"/>
      <c r="AN375" s="10"/>
      <c r="AQ375" s="10"/>
      <c r="AT375" s="10"/>
      <c r="AW375" s="10"/>
      <c r="AZ375" s="10"/>
    </row>
    <row r="376" spans="1:52" ht="14.25" customHeight="1">
      <c r="A376" s="1"/>
      <c r="B376" s="8" t="s">
        <v>98</v>
      </c>
      <c r="C376" t="s">
        <v>36</v>
      </c>
      <c r="D376" s="10" t="s">
        <v>49</v>
      </c>
      <c r="E376">
        <v>6512</v>
      </c>
      <c r="G376" s="10"/>
      <c r="H376" s="57">
        <v>6169</v>
      </c>
      <c r="J376" s="10"/>
      <c r="K376" s="57">
        <v>-3992</v>
      </c>
      <c r="L376" s="57">
        <v>-3992</v>
      </c>
      <c r="M376" s="57">
        <v>-3649</v>
      </c>
      <c r="N376" s="8" t="s">
        <v>38</v>
      </c>
      <c r="O376" s="10" t="s">
        <v>39</v>
      </c>
      <c r="P376" s="69">
        <f t="shared" si="41"/>
        <v>0</v>
      </c>
      <c r="Q376" s="10">
        <f t="shared" si="42"/>
        <v>343</v>
      </c>
      <c r="R376" s="69" t="str">
        <f t="shared" si="43"/>
        <v>NA</v>
      </c>
      <c r="S376" s="69" t="str">
        <f t="shared" si="44"/>
        <v>NA</v>
      </c>
      <c r="T376" s="10" t="str">
        <f t="shared" si="45"/>
        <v>NA</v>
      </c>
      <c r="U376" s="10">
        <f t="shared" si="46"/>
        <v>0</v>
      </c>
      <c r="V376" s="10">
        <f t="shared" si="47"/>
        <v>1</v>
      </c>
      <c r="W376">
        <v>359</v>
      </c>
      <c r="Y376" s="10"/>
      <c r="Z376">
        <v>140</v>
      </c>
      <c r="AB376" s="10"/>
      <c r="AD376">
        <v>5919</v>
      </c>
      <c r="AE376" s="10" t="s">
        <v>82</v>
      </c>
      <c r="AH376" s="10"/>
      <c r="AK376" s="10"/>
      <c r="AN376" s="10"/>
      <c r="AQ376" s="10"/>
      <c r="AT376" s="10"/>
      <c r="AW376" s="10"/>
      <c r="AZ376" s="10"/>
    </row>
    <row r="377" spans="1:52" ht="14.25" customHeight="1">
      <c r="A377" s="1"/>
      <c r="B377" s="8" t="s">
        <v>98</v>
      </c>
      <c r="C377" t="s">
        <v>36</v>
      </c>
      <c r="D377" s="10" t="s">
        <v>51</v>
      </c>
      <c r="E377">
        <v>7921</v>
      </c>
      <c r="G377" s="10"/>
      <c r="H377" s="57">
        <v>7669</v>
      </c>
      <c r="J377" s="10"/>
      <c r="K377" s="57">
        <v>-4356</v>
      </c>
      <c r="L377" s="57">
        <v>-4356</v>
      </c>
      <c r="M377" s="57">
        <v>-4111</v>
      </c>
      <c r="N377" s="8" t="s">
        <v>38</v>
      </c>
      <c r="O377" s="10" t="s">
        <v>38</v>
      </c>
      <c r="P377" s="69">
        <f t="shared" si="41"/>
        <v>0</v>
      </c>
      <c r="Q377" s="10">
        <f t="shared" si="42"/>
        <v>252</v>
      </c>
      <c r="R377" s="69" t="str">
        <f t="shared" si="43"/>
        <v>NA</v>
      </c>
      <c r="S377" s="69" t="str">
        <f t="shared" si="44"/>
        <v>NA</v>
      </c>
      <c r="T377" s="10" t="str">
        <f t="shared" si="45"/>
        <v>NA</v>
      </c>
      <c r="U377" s="10">
        <f t="shared" si="46"/>
        <v>0</v>
      </c>
      <c r="V377" s="10">
        <f t="shared" si="47"/>
        <v>1</v>
      </c>
      <c r="W377">
        <v>425</v>
      </c>
      <c r="Y377" s="10" t="s">
        <v>73</v>
      </c>
      <c r="Z377">
        <v>140</v>
      </c>
      <c r="AB377" s="10" t="s">
        <v>73</v>
      </c>
      <c r="AE377" s="10"/>
      <c r="AH377" s="10"/>
      <c r="AK377" s="10"/>
      <c r="AN377" s="10"/>
      <c r="AQ377" s="10"/>
      <c r="AT377" s="10"/>
      <c r="AW377" s="10"/>
      <c r="AZ377" s="10"/>
    </row>
    <row r="378" spans="1:52" ht="14.25" customHeight="1">
      <c r="A378" s="1"/>
      <c r="B378" s="8" t="s">
        <v>98</v>
      </c>
      <c r="C378" t="s">
        <v>36</v>
      </c>
      <c r="D378" s="10" t="s">
        <v>53</v>
      </c>
      <c r="E378">
        <v>7921</v>
      </c>
      <c r="G378" s="10"/>
      <c r="H378" s="57">
        <v>7902</v>
      </c>
      <c r="J378" s="10"/>
      <c r="K378" s="57">
        <v>-4356</v>
      </c>
      <c r="L378" s="57">
        <v>-4356</v>
      </c>
      <c r="M378" s="57">
        <v>-4344</v>
      </c>
      <c r="N378" s="8" t="s">
        <v>38</v>
      </c>
      <c r="O378" s="10" t="s">
        <v>38</v>
      </c>
      <c r="P378" s="69">
        <f t="shared" si="41"/>
        <v>0</v>
      </c>
      <c r="Q378" s="10">
        <f t="shared" si="42"/>
        <v>19</v>
      </c>
      <c r="R378" s="69" t="str">
        <f t="shared" si="43"/>
        <v>NA</v>
      </c>
      <c r="S378" s="69" t="str">
        <f t="shared" si="44"/>
        <v>NA</v>
      </c>
      <c r="T378" s="10" t="str">
        <f t="shared" si="45"/>
        <v>NA</v>
      </c>
      <c r="U378" s="10">
        <f t="shared" si="46"/>
        <v>0</v>
      </c>
      <c r="V378" s="10">
        <f t="shared" si="47"/>
        <v>1</v>
      </c>
      <c r="W378">
        <v>425</v>
      </c>
      <c r="Y378" s="10" t="s">
        <v>73</v>
      </c>
      <c r="Z378">
        <v>140</v>
      </c>
      <c r="AB378" s="10" t="s">
        <v>73</v>
      </c>
      <c r="AE378" s="10"/>
      <c r="AH378" s="10"/>
      <c r="AK378" s="10"/>
      <c r="AN378" s="10"/>
      <c r="AQ378" s="10"/>
      <c r="AT378" s="10"/>
      <c r="AW378" s="10"/>
      <c r="AZ378" s="10"/>
    </row>
    <row r="379" spans="1:52" ht="14.25" customHeight="1">
      <c r="A379" s="1"/>
      <c r="B379" s="8" t="s">
        <v>98</v>
      </c>
      <c r="C379" t="s">
        <v>36</v>
      </c>
      <c r="D379" s="10" t="s">
        <v>54</v>
      </c>
      <c r="E379">
        <v>7921</v>
      </c>
      <c r="G379" s="10"/>
      <c r="H379" s="57">
        <v>7902</v>
      </c>
      <c r="J379" s="10"/>
      <c r="K379" s="57">
        <v>-4356</v>
      </c>
      <c r="L379" s="57">
        <v>-4356</v>
      </c>
      <c r="M379" s="57">
        <v>-4344</v>
      </c>
      <c r="N379" s="8" t="s">
        <v>38</v>
      </c>
      <c r="O379" s="10" t="s">
        <v>38</v>
      </c>
      <c r="P379" s="69">
        <f t="shared" si="41"/>
        <v>0</v>
      </c>
      <c r="Q379" s="10">
        <f t="shared" si="42"/>
        <v>19</v>
      </c>
      <c r="R379" s="69" t="str">
        <f t="shared" si="43"/>
        <v>NA</v>
      </c>
      <c r="S379" s="69" t="str">
        <f t="shared" si="44"/>
        <v>NA</v>
      </c>
      <c r="T379" s="10" t="str">
        <f t="shared" si="45"/>
        <v>NA</v>
      </c>
      <c r="U379" s="10">
        <f t="shared" si="46"/>
        <v>0</v>
      </c>
      <c r="V379" s="10">
        <f t="shared" si="47"/>
        <v>1</v>
      </c>
      <c r="W379">
        <v>425</v>
      </c>
      <c r="Y379" s="10" t="s">
        <v>73</v>
      </c>
      <c r="Z379">
        <v>140</v>
      </c>
      <c r="AB379" s="10" t="s">
        <v>73</v>
      </c>
      <c r="AE379" s="10"/>
      <c r="AH379" s="10"/>
      <c r="AK379" s="10"/>
      <c r="AN379" s="10"/>
      <c r="AQ379" s="10"/>
      <c r="AT379" s="10"/>
      <c r="AW379" s="10"/>
      <c r="AZ379" s="10"/>
    </row>
    <row r="380" spans="1:52" ht="14.25" customHeight="1">
      <c r="A380" s="1"/>
      <c r="B380" s="8" t="s">
        <v>98</v>
      </c>
      <c r="C380" t="s">
        <v>36</v>
      </c>
      <c r="D380" s="10" t="s">
        <v>55</v>
      </c>
      <c r="E380">
        <v>7666</v>
      </c>
      <c r="G380" s="10"/>
      <c r="H380" s="57">
        <v>7034</v>
      </c>
      <c r="J380" s="10"/>
      <c r="K380" s="57">
        <v>-4005</v>
      </c>
      <c r="L380" s="57">
        <v>-4005</v>
      </c>
      <c r="M380" s="57">
        <v>-3373</v>
      </c>
      <c r="N380" s="8" t="s">
        <v>38</v>
      </c>
      <c r="O380" s="10" t="s">
        <v>39</v>
      </c>
      <c r="P380" s="69">
        <f t="shared" si="41"/>
        <v>0</v>
      </c>
      <c r="Q380" s="10">
        <f t="shared" si="42"/>
        <v>632</v>
      </c>
      <c r="R380" s="69" t="str">
        <f t="shared" si="43"/>
        <v>NA</v>
      </c>
      <c r="S380" s="69" t="str">
        <f t="shared" si="44"/>
        <v>NA</v>
      </c>
      <c r="T380" s="10" t="str">
        <f t="shared" si="45"/>
        <v>NA</v>
      </c>
      <c r="U380" s="10">
        <f t="shared" si="46"/>
        <v>0</v>
      </c>
      <c r="V380" s="10">
        <f t="shared" si="47"/>
        <v>1</v>
      </c>
      <c r="W380">
        <v>425</v>
      </c>
      <c r="Y380" s="10" t="s">
        <v>73</v>
      </c>
      <c r="Z380">
        <v>140</v>
      </c>
      <c r="AB380" s="10" t="s">
        <v>73</v>
      </c>
      <c r="AD380">
        <v>6784</v>
      </c>
      <c r="AE380" s="10" t="s">
        <v>96</v>
      </c>
      <c r="AH380" s="10"/>
      <c r="AK380" s="10"/>
      <c r="AN380" s="10"/>
      <c r="AQ380" s="10"/>
      <c r="AT380" s="10"/>
      <c r="AW380" s="10"/>
      <c r="AZ380" s="10"/>
    </row>
    <row r="381" spans="1:52" ht="14.25" customHeight="1">
      <c r="A381" s="1"/>
      <c r="B381" s="8" t="s">
        <v>98</v>
      </c>
      <c r="C381" t="s">
        <v>36</v>
      </c>
      <c r="D381" s="10" t="s">
        <v>57</v>
      </c>
      <c r="E381">
        <v>7666</v>
      </c>
      <c r="G381" s="10"/>
      <c r="H381" s="57">
        <v>7034</v>
      </c>
      <c r="J381" s="10"/>
      <c r="K381" s="57">
        <v>-4005</v>
      </c>
      <c r="L381" s="57">
        <v>-4005</v>
      </c>
      <c r="M381" s="57">
        <v>-3373</v>
      </c>
      <c r="N381" s="8" t="s">
        <v>38</v>
      </c>
      <c r="O381" s="10" t="s">
        <v>39</v>
      </c>
      <c r="P381" s="69">
        <f t="shared" si="41"/>
        <v>0</v>
      </c>
      <c r="Q381" s="10">
        <f t="shared" si="42"/>
        <v>632</v>
      </c>
      <c r="R381" s="69" t="str">
        <f t="shared" si="43"/>
        <v>NA</v>
      </c>
      <c r="S381" s="69" t="str">
        <f t="shared" si="44"/>
        <v>NA</v>
      </c>
      <c r="T381" s="10" t="str">
        <f t="shared" si="45"/>
        <v>NA</v>
      </c>
      <c r="U381" s="10">
        <f t="shared" si="46"/>
        <v>0</v>
      </c>
      <c r="V381" s="10">
        <f t="shared" si="47"/>
        <v>1</v>
      </c>
      <c r="W381">
        <v>425</v>
      </c>
      <c r="Y381" s="10" t="s">
        <v>73</v>
      </c>
      <c r="Z381">
        <v>140</v>
      </c>
      <c r="AB381" s="10" t="s">
        <v>73</v>
      </c>
      <c r="AD381">
        <v>6784</v>
      </c>
      <c r="AE381" s="10" t="s">
        <v>96</v>
      </c>
      <c r="AH381" s="10"/>
      <c r="AK381" s="10"/>
      <c r="AN381" s="10"/>
      <c r="AQ381" s="10"/>
      <c r="AT381" s="10"/>
      <c r="AW381" s="10"/>
      <c r="AZ381" s="10"/>
    </row>
    <row r="382" spans="1:52" ht="14.25" customHeight="1">
      <c r="A382" s="1"/>
      <c r="B382" s="8" t="s">
        <v>98</v>
      </c>
      <c r="C382" t="s">
        <v>36</v>
      </c>
      <c r="D382" s="10" t="s">
        <v>58</v>
      </c>
      <c r="E382">
        <v>7666</v>
      </c>
      <c r="G382" s="10"/>
      <c r="H382" s="57">
        <v>7034</v>
      </c>
      <c r="J382" s="10"/>
      <c r="K382" s="57">
        <v>-4005</v>
      </c>
      <c r="L382" s="57">
        <v>-4005</v>
      </c>
      <c r="M382" s="57">
        <v>-3373</v>
      </c>
      <c r="N382" s="8" t="s">
        <v>38</v>
      </c>
      <c r="O382" s="10" t="s">
        <v>39</v>
      </c>
      <c r="P382" s="69">
        <f t="shared" si="41"/>
        <v>0</v>
      </c>
      <c r="Q382" s="10">
        <f t="shared" si="42"/>
        <v>632</v>
      </c>
      <c r="R382" s="69" t="str">
        <f t="shared" si="43"/>
        <v>NA</v>
      </c>
      <c r="S382" s="69" t="str">
        <f t="shared" si="44"/>
        <v>NA</v>
      </c>
      <c r="T382" s="10" t="str">
        <f t="shared" si="45"/>
        <v>NA</v>
      </c>
      <c r="U382" s="10">
        <f t="shared" si="46"/>
        <v>0</v>
      </c>
      <c r="V382" s="10">
        <f t="shared" si="47"/>
        <v>1</v>
      </c>
      <c r="W382">
        <v>425</v>
      </c>
      <c r="Y382" s="10" t="s">
        <v>73</v>
      </c>
      <c r="Z382">
        <v>140</v>
      </c>
      <c r="AB382" s="10" t="s">
        <v>73</v>
      </c>
      <c r="AD382">
        <v>6784</v>
      </c>
      <c r="AE382" s="10" t="s">
        <v>96</v>
      </c>
      <c r="AH382" s="10"/>
      <c r="AK382" s="10"/>
      <c r="AN382" s="10"/>
      <c r="AQ382" s="10"/>
      <c r="AT382" s="10"/>
      <c r="AW382" s="10"/>
      <c r="AZ382" s="10"/>
    </row>
    <row r="383" spans="1:52" ht="14.25" customHeight="1">
      <c r="A383" s="1"/>
      <c r="B383" s="8" t="s">
        <v>98</v>
      </c>
      <c r="C383" t="s">
        <v>36</v>
      </c>
      <c r="D383" s="10" t="s">
        <v>59</v>
      </c>
      <c r="E383">
        <v>7998</v>
      </c>
      <c r="G383" s="10"/>
      <c r="H383" s="57">
        <v>6818</v>
      </c>
      <c r="J383" s="10"/>
      <c r="K383" s="57">
        <v>-1870</v>
      </c>
      <c r="L383" s="57">
        <v>-1870</v>
      </c>
      <c r="M383" s="57">
        <v>-690</v>
      </c>
      <c r="N383" s="8" t="s">
        <v>38</v>
      </c>
      <c r="O383" s="10" t="s">
        <v>39</v>
      </c>
      <c r="P383" s="69">
        <f t="shared" si="41"/>
        <v>0</v>
      </c>
      <c r="Q383" s="10">
        <f t="shared" si="42"/>
        <v>1180</v>
      </c>
      <c r="R383" s="69" t="str">
        <f t="shared" si="43"/>
        <v>NA</v>
      </c>
      <c r="S383" s="69" t="str">
        <f t="shared" si="44"/>
        <v>NA</v>
      </c>
      <c r="T383" s="10" t="str">
        <f t="shared" si="45"/>
        <v>NA</v>
      </c>
      <c r="U383" s="10">
        <f t="shared" si="46"/>
        <v>0</v>
      </c>
      <c r="V383" s="10">
        <f t="shared" si="47"/>
        <v>1</v>
      </c>
      <c r="W383">
        <v>425</v>
      </c>
      <c r="Y383" s="10" t="s">
        <v>73</v>
      </c>
      <c r="Z383">
        <v>140</v>
      </c>
      <c r="AB383" s="10" t="s">
        <v>73</v>
      </c>
      <c r="AD383">
        <v>6568</v>
      </c>
      <c r="AE383" s="10" t="s">
        <v>44</v>
      </c>
      <c r="AH383" s="10"/>
      <c r="AK383" s="10"/>
      <c r="AN383" s="10"/>
      <c r="AQ383" s="10"/>
      <c r="AT383" s="10"/>
      <c r="AW383" s="10"/>
      <c r="AZ383" s="10"/>
    </row>
    <row r="384" spans="1:52" ht="14.25" customHeight="1">
      <c r="A384" s="1"/>
      <c r="B384" s="8" t="s">
        <v>98</v>
      </c>
      <c r="C384" t="s">
        <v>36</v>
      </c>
      <c r="D384" s="10" t="s">
        <v>61</v>
      </c>
      <c r="E384">
        <v>7998</v>
      </c>
      <c r="G384" s="10"/>
      <c r="H384" s="57">
        <v>6818</v>
      </c>
      <c r="J384" s="10"/>
      <c r="K384" s="57">
        <v>-1870</v>
      </c>
      <c r="L384" s="57">
        <v>-1870</v>
      </c>
      <c r="M384" s="57">
        <v>-690</v>
      </c>
      <c r="N384" s="8" t="s">
        <v>38</v>
      </c>
      <c r="O384" s="10" t="s">
        <v>39</v>
      </c>
      <c r="P384" s="69">
        <f t="shared" si="41"/>
        <v>0</v>
      </c>
      <c r="Q384" s="10">
        <f t="shared" si="42"/>
        <v>1180</v>
      </c>
      <c r="R384" s="69" t="str">
        <f t="shared" si="43"/>
        <v>NA</v>
      </c>
      <c r="S384" s="69" t="str">
        <f t="shared" si="44"/>
        <v>NA</v>
      </c>
      <c r="T384" s="10" t="str">
        <f t="shared" si="45"/>
        <v>NA</v>
      </c>
      <c r="U384" s="10">
        <f t="shared" si="46"/>
        <v>0</v>
      </c>
      <c r="V384" s="10">
        <f t="shared" si="47"/>
        <v>1</v>
      </c>
      <c r="W384">
        <v>425</v>
      </c>
      <c r="Y384" s="10" t="s">
        <v>73</v>
      </c>
      <c r="Z384">
        <v>140</v>
      </c>
      <c r="AB384" s="10" t="s">
        <v>73</v>
      </c>
      <c r="AD384">
        <v>6568</v>
      </c>
      <c r="AE384" s="10" t="s">
        <v>44</v>
      </c>
      <c r="AH384" s="10"/>
      <c r="AK384" s="10"/>
      <c r="AN384" s="10"/>
      <c r="AQ384" s="10"/>
      <c r="AT384" s="10"/>
      <c r="AW384" s="10"/>
      <c r="AZ384" s="10"/>
    </row>
    <row r="385" spans="1:52" ht="14.25" customHeight="1">
      <c r="A385" s="1"/>
      <c r="B385" s="8" t="s">
        <v>98</v>
      </c>
      <c r="C385" t="s">
        <v>36</v>
      </c>
      <c r="D385" s="10" t="s">
        <v>63</v>
      </c>
      <c r="E385">
        <v>7998</v>
      </c>
      <c r="G385" s="10"/>
      <c r="H385" s="57">
        <v>6818</v>
      </c>
      <c r="J385" s="10"/>
      <c r="K385" s="57">
        <v>-1870</v>
      </c>
      <c r="L385" s="57">
        <v>-1870</v>
      </c>
      <c r="M385" s="57">
        <v>-690</v>
      </c>
      <c r="N385" s="8" t="s">
        <v>38</v>
      </c>
      <c r="O385" s="10" t="s">
        <v>39</v>
      </c>
      <c r="P385" s="69">
        <f t="shared" si="41"/>
        <v>0</v>
      </c>
      <c r="Q385" s="10">
        <f t="shared" si="42"/>
        <v>1180</v>
      </c>
      <c r="R385" s="69" t="str">
        <f t="shared" si="43"/>
        <v>NA</v>
      </c>
      <c r="S385" s="69" t="str">
        <f t="shared" si="44"/>
        <v>NA</v>
      </c>
      <c r="T385" s="10" t="str">
        <f t="shared" si="45"/>
        <v>NA</v>
      </c>
      <c r="U385" s="10">
        <f t="shared" si="46"/>
        <v>0</v>
      </c>
      <c r="V385" s="10">
        <f t="shared" si="47"/>
        <v>1</v>
      </c>
      <c r="W385">
        <v>425</v>
      </c>
      <c r="Y385" s="10" t="s">
        <v>73</v>
      </c>
      <c r="Z385">
        <v>140</v>
      </c>
      <c r="AB385" s="10" t="s">
        <v>73</v>
      </c>
      <c r="AD385">
        <v>6568</v>
      </c>
      <c r="AE385" s="10" t="s">
        <v>44</v>
      </c>
      <c r="AH385" s="10"/>
      <c r="AK385" s="10"/>
      <c r="AN385" s="10"/>
      <c r="AQ385" s="10"/>
      <c r="AT385" s="10"/>
      <c r="AW385" s="10"/>
      <c r="AZ385" s="10"/>
    </row>
    <row r="386" spans="1:52" ht="14.25" customHeight="1">
      <c r="A386" s="1"/>
      <c r="B386" s="8" t="s">
        <v>98</v>
      </c>
      <c r="C386" t="s">
        <v>36</v>
      </c>
      <c r="D386" s="10" t="s">
        <v>64</v>
      </c>
      <c r="F386">
        <v>6153</v>
      </c>
      <c r="G386" s="10">
        <v>568</v>
      </c>
      <c r="I386" s="57">
        <v>6153</v>
      </c>
      <c r="J386" s="72">
        <v>568</v>
      </c>
      <c r="K386" s="57">
        <v>-4313</v>
      </c>
      <c r="L386" s="57">
        <v>-4313</v>
      </c>
      <c r="M386" s="57">
        <v>0</v>
      </c>
      <c r="N386" s="8" t="s">
        <v>38</v>
      </c>
      <c r="O386" s="10" t="s">
        <v>38</v>
      </c>
      <c r="P386" s="69">
        <f t="shared" si="41"/>
        <v>0</v>
      </c>
      <c r="Q386" s="10" t="str">
        <f t="shared" si="42"/>
        <v>NA</v>
      </c>
      <c r="R386" s="69">
        <f t="shared" si="43"/>
        <v>0</v>
      </c>
      <c r="S386" s="69">
        <f t="shared" si="44"/>
        <v>0</v>
      </c>
      <c r="T386" s="10">
        <f t="shared" si="45"/>
        <v>0</v>
      </c>
      <c r="U386" s="10">
        <f t="shared" si="46"/>
        <v>4313</v>
      </c>
      <c r="V386" s="10">
        <f t="shared" si="47"/>
        <v>1</v>
      </c>
      <c r="W386">
        <v>360</v>
      </c>
      <c r="Y386" s="10"/>
      <c r="Z386">
        <v>140</v>
      </c>
      <c r="AB386" s="10"/>
      <c r="AE386" s="10"/>
      <c r="AH386" s="10"/>
      <c r="AK386" s="10"/>
      <c r="AN386" s="10"/>
      <c r="AQ386" s="10"/>
      <c r="AT386" s="10"/>
      <c r="AW386" s="10"/>
      <c r="AZ386" s="10"/>
    </row>
    <row r="387" spans="1:52" ht="14.25" customHeight="1">
      <c r="A387" s="1"/>
      <c r="B387" s="8" t="s">
        <v>98</v>
      </c>
      <c r="C387" t="s">
        <v>36</v>
      </c>
      <c r="D387" s="10" t="s">
        <v>66</v>
      </c>
      <c r="F387">
        <v>6153</v>
      </c>
      <c r="G387" s="10">
        <v>568</v>
      </c>
      <c r="I387" s="57">
        <v>6153</v>
      </c>
      <c r="J387" s="72">
        <v>568</v>
      </c>
      <c r="K387" s="57">
        <v>-4313</v>
      </c>
      <c r="L387" s="57">
        <v>-4313</v>
      </c>
      <c r="M387" s="57">
        <v>0</v>
      </c>
      <c r="N387" s="8" t="s">
        <v>38</v>
      </c>
      <c r="O387" s="10" t="s">
        <v>38</v>
      </c>
      <c r="P387" s="69">
        <f t="shared" si="41"/>
        <v>0</v>
      </c>
      <c r="Q387" s="10" t="str">
        <f t="shared" si="42"/>
        <v>NA</v>
      </c>
      <c r="R387" s="69">
        <f t="shared" si="43"/>
        <v>0</v>
      </c>
      <c r="S387" s="69">
        <f t="shared" si="44"/>
        <v>0</v>
      </c>
      <c r="T387" s="10">
        <f t="shared" si="45"/>
        <v>0</v>
      </c>
      <c r="U387" s="10">
        <f t="shared" si="46"/>
        <v>4313</v>
      </c>
      <c r="V387" s="10">
        <f t="shared" si="47"/>
        <v>1</v>
      </c>
      <c r="W387">
        <v>360</v>
      </c>
      <c r="Y387" s="10"/>
      <c r="Z387">
        <v>140</v>
      </c>
      <c r="AB387" s="10"/>
      <c r="AE387" s="10"/>
      <c r="AH387" s="10"/>
      <c r="AK387" s="10"/>
      <c r="AN387" s="10"/>
      <c r="AQ387" s="10"/>
      <c r="AT387" s="10"/>
      <c r="AW387" s="10"/>
      <c r="AZ387" s="10"/>
    </row>
    <row r="388" spans="1:52" ht="14.25" customHeight="1">
      <c r="A388" s="1"/>
      <c r="B388" s="8" t="s">
        <v>98</v>
      </c>
      <c r="C388" t="s">
        <v>36</v>
      </c>
      <c r="D388" s="10" t="s">
        <v>67</v>
      </c>
      <c r="F388">
        <v>6153</v>
      </c>
      <c r="G388" s="10">
        <v>568</v>
      </c>
      <c r="I388" s="57">
        <v>6153</v>
      </c>
      <c r="J388" s="72">
        <v>568</v>
      </c>
      <c r="K388" s="57">
        <v>-4313</v>
      </c>
      <c r="L388" s="57">
        <v>-4313</v>
      </c>
      <c r="M388" s="57">
        <v>0</v>
      </c>
      <c r="N388" s="8" t="s">
        <v>38</v>
      </c>
      <c r="O388" s="10" t="s">
        <v>38</v>
      </c>
      <c r="P388" s="69">
        <f t="shared" si="41"/>
        <v>0</v>
      </c>
      <c r="Q388" s="10" t="str">
        <f t="shared" si="42"/>
        <v>NA</v>
      </c>
      <c r="R388" s="69">
        <f t="shared" si="43"/>
        <v>0</v>
      </c>
      <c r="S388" s="69">
        <f t="shared" si="44"/>
        <v>0</v>
      </c>
      <c r="T388" s="10">
        <f t="shared" si="45"/>
        <v>0</v>
      </c>
      <c r="U388" s="10">
        <f t="shared" si="46"/>
        <v>4313</v>
      </c>
      <c r="V388" s="10">
        <f t="shared" si="47"/>
        <v>1</v>
      </c>
      <c r="W388">
        <v>360</v>
      </c>
      <c r="Y388" s="10"/>
      <c r="Z388">
        <v>140</v>
      </c>
      <c r="AB388" s="10"/>
      <c r="AE388" s="10"/>
      <c r="AH388" s="10"/>
      <c r="AK388" s="10"/>
      <c r="AN388" s="10"/>
      <c r="AQ388" s="10"/>
      <c r="AT388" s="10"/>
      <c r="AW388" s="10"/>
      <c r="AZ388" s="10"/>
    </row>
    <row r="389" spans="1:52" ht="14.25" customHeight="1">
      <c r="A389" s="1"/>
      <c r="B389" s="8" t="s">
        <v>98</v>
      </c>
      <c r="C389" t="s">
        <v>36</v>
      </c>
      <c r="D389" s="10" t="s">
        <v>68</v>
      </c>
      <c r="E389">
        <v>7288</v>
      </c>
      <c r="G389" s="10"/>
      <c r="H389" s="57">
        <v>6754</v>
      </c>
      <c r="J389" s="10"/>
      <c r="K389" s="57">
        <v>-4704</v>
      </c>
      <c r="L389" s="57">
        <v>-4704</v>
      </c>
      <c r="M389" s="57">
        <v>-4170</v>
      </c>
      <c r="N389" s="8" t="s">
        <v>38</v>
      </c>
      <c r="O389" s="10" t="s">
        <v>39</v>
      </c>
      <c r="P389" s="69">
        <f t="shared" si="41"/>
        <v>0</v>
      </c>
      <c r="Q389" s="10">
        <f t="shared" si="42"/>
        <v>534</v>
      </c>
      <c r="R389" s="69" t="str">
        <f t="shared" si="43"/>
        <v>NA</v>
      </c>
      <c r="S389" s="69" t="str">
        <f t="shared" si="44"/>
        <v>NA</v>
      </c>
      <c r="T389" s="10" t="str">
        <f t="shared" si="45"/>
        <v>NA</v>
      </c>
      <c r="U389" s="10">
        <f t="shared" si="46"/>
        <v>0</v>
      </c>
      <c r="V389" s="10">
        <f t="shared" si="47"/>
        <v>1</v>
      </c>
      <c r="W389">
        <v>397</v>
      </c>
      <c r="Y389" s="10"/>
      <c r="Z389">
        <v>140</v>
      </c>
      <c r="AB389" s="10"/>
      <c r="AD389">
        <v>6504</v>
      </c>
      <c r="AE389" s="10" t="s">
        <v>44</v>
      </c>
      <c r="AH389" s="10"/>
      <c r="AK389" s="10"/>
      <c r="AN389" s="10"/>
      <c r="AQ389" s="10"/>
      <c r="AT389" s="10"/>
      <c r="AW389" s="10"/>
      <c r="AZ389" s="10"/>
    </row>
    <row r="390" spans="1:52" ht="14.25" customHeight="1">
      <c r="A390" s="53"/>
      <c r="B390" s="8" t="s">
        <v>98</v>
      </c>
      <c r="C390" t="s">
        <v>36</v>
      </c>
      <c r="D390" s="10" t="s">
        <v>69</v>
      </c>
      <c r="E390">
        <v>7288</v>
      </c>
      <c r="G390" s="10"/>
      <c r="H390" s="57">
        <v>6754</v>
      </c>
      <c r="J390" s="10"/>
      <c r="K390" s="57">
        <v>-4704</v>
      </c>
      <c r="L390" s="57">
        <v>-4704</v>
      </c>
      <c r="M390" s="57">
        <v>-4170</v>
      </c>
      <c r="N390" s="8" t="s">
        <v>38</v>
      </c>
      <c r="O390" s="10" t="s">
        <v>39</v>
      </c>
      <c r="P390" s="69">
        <f t="shared" si="41"/>
        <v>0</v>
      </c>
      <c r="Q390" s="10">
        <f t="shared" si="42"/>
        <v>534</v>
      </c>
      <c r="R390" s="69" t="str">
        <f t="shared" si="43"/>
        <v>NA</v>
      </c>
      <c r="S390" s="69" t="str">
        <f t="shared" si="44"/>
        <v>NA</v>
      </c>
      <c r="T390" s="10" t="str">
        <f t="shared" si="45"/>
        <v>NA</v>
      </c>
      <c r="U390" s="10">
        <f t="shared" si="46"/>
        <v>0</v>
      </c>
      <c r="V390" s="10">
        <f t="shared" si="47"/>
        <v>1</v>
      </c>
      <c r="W390">
        <v>397</v>
      </c>
      <c r="Y390" s="10"/>
      <c r="Z390">
        <v>140</v>
      </c>
      <c r="AB390" s="10"/>
      <c r="AD390">
        <v>6504</v>
      </c>
      <c r="AE390" s="10" t="s">
        <v>44</v>
      </c>
      <c r="AH390" s="10"/>
      <c r="AK390" s="10"/>
      <c r="AN390" s="10"/>
      <c r="AQ390" s="10"/>
      <c r="AT390" s="10"/>
      <c r="AW390" s="10"/>
      <c r="AZ390" s="10"/>
    </row>
    <row r="391" spans="1:52" ht="14.25" customHeight="1">
      <c r="A391" s="1"/>
      <c r="B391" s="8" t="s">
        <v>98</v>
      </c>
      <c r="C391" t="s">
        <v>36</v>
      </c>
      <c r="D391" s="10" t="s">
        <v>70</v>
      </c>
      <c r="E391">
        <v>6688</v>
      </c>
      <c r="G391" s="10"/>
      <c r="H391" s="57">
        <v>6154</v>
      </c>
      <c r="J391" s="10"/>
      <c r="K391" s="57">
        <v>-4100</v>
      </c>
      <c r="L391" s="57">
        <v>-4100</v>
      </c>
      <c r="M391" s="57">
        <v>-3566</v>
      </c>
      <c r="N391" s="8" t="s">
        <v>38</v>
      </c>
      <c r="O391" s="10" t="s">
        <v>39</v>
      </c>
      <c r="P391" s="69">
        <f t="shared" si="41"/>
        <v>0</v>
      </c>
      <c r="Q391" s="10">
        <f t="shared" si="42"/>
        <v>534</v>
      </c>
      <c r="R391" s="69" t="str">
        <f t="shared" si="43"/>
        <v>NA</v>
      </c>
      <c r="S391" s="69" t="str">
        <f t="shared" si="44"/>
        <v>NA</v>
      </c>
      <c r="T391" s="10" t="str">
        <f t="shared" si="45"/>
        <v>NA</v>
      </c>
      <c r="U391" s="10">
        <f t="shared" si="46"/>
        <v>0</v>
      </c>
      <c r="V391" s="10">
        <f t="shared" si="47"/>
        <v>1</v>
      </c>
      <c r="W391">
        <v>386</v>
      </c>
      <c r="Y391" s="10"/>
      <c r="Z391">
        <v>160</v>
      </c>
      <c r="AB391" s="10"/>
      <c r="AD391">
        <v>5904</v>
      </c>
      <c r="AE391" s="10" t="s">
        <v>44</v>
      </c>
      <c r="AH391" s="10"/>
      <c r="AK391" s="10"/>
      <c r="AN391" s="10"/>
      <c r="AQ391" s="10"/>
      <c r="AT391" s="10"/>
      <c r="AW391" s="10"/>
      <c r="AZ391" s="10"/>
    </row>
    <row r="392" spans="1:52" ht="14.25" customHeight="1">
      <c r="A392" s="1"/>
      <c r="B392" s="8" t="s">
        <v>99</v>
      </c>
      <c r="C392" t="s">
        <v>36</v>
      </c>
      <c r="D392" s="10" t="s">
        <v>37</v>
      </c>
      <c r="E392">
        <v>7331</v>
      </c>
      <c r="G392" s="10"/>
      <c r="H392" s="57">
        <v>7108</v>
      </c>
      <c r="J392" s="10"/>
      <c r="K392" s="57">
        <v>-4073</v>
      </c>
      <c r="L392" s="57">
        <v>-4073</v>
      </c>
      <c r="M392" s="57">
        <v>-3850</v>
      </c>
      <c r="N392" s="8" t="s">
        <v>38</v>
      </c>
      <c r="O392" s="10" t="s">
        <v>39</v>
      </c>
      <c r="P392" s="69">
        <f t="shared" si="41"/>
        <v>0</v>
      </c>
      <c r="Q392" s="10">
        <f t="shared" si="42"/>
        <v>223</v>
      </c>
      <c r="R392" s="69" t="str">
        <f t="shared" si="43"/>
        <v>NA</v>
      </c>
      <c r="S392" s="69" t="str">
        <f t="shared" si="44"/>
        <v>NA</v>
      </c>
      <c r="T392" s="10" t="str">
        <f t="shared" si="45"/>
        <v>NA</v>
      </c>
      <c r="U392" s="10">
        <f t="shared" si="46"/>
        <v>0</v>
      </c>
      <c r="V392" s="10">
        <f t="shared" si="47"/>
        <v>1</v>
      </c>
      <c r="W392">
        <v>415</v>
      </c>
      <c r="Y392" s="10" t="s">
        <v>73</v>
      </c>
      <c r="Z392">
        <v>160</v>
      </c>
      <c r="AB392" s="10" t="s">
        <v>73</v>
      </c>
      <c r="AD392">
        <v>6858</v>
      </c>
      <c r="AE392" s="10" t="s">
        <v>82</v>
      </c>
      <c r="AH392" s="10"/>
      <c r="AK392" s="10"/>
      <c r="AN392" s="10"/>
      <c r="AQ392" s="10"/>
      <c r="AT392" s="10"/>
      <c r="AW392" s="10"/>
      <c r="AZ392" s="10"/>
    </row>
    <row r="393" spans="1:52" ht="14.25" customHeight="1">
      <c r="A393" s="1"/>
      <c r="B393" s="8" t="s">
        <v>99</v>
      </c>
      <c r="C393" t="s">
        <v>36</v>
      </c>
      <c r="D393" s="10" t="s">
        <v>41</v>
      </c>
      <c r="E393">
        <v>7331</v>
      </c>
      <c r="G393" s="10"/>
      <c r="H393" s="57">
        <v>7108</v>
      </c>
      <c r="J393" s="10"/>
      <c r="K393" s="57">
        <v>-4073</v>
      </c>
      <c r="L393" s="57">
        <v>-4073</v>
      </c>
      <c r="M393" s="57">
        <v>-3850</v>
      </c>
      <c r="N393" s="8" t="s">
        <v>38</v>
      </c>
      <c r="O393" s="10" t="s">
        <v>39</v>
      </c>
      <c r="P393" s="69">
        <f t="shared" ref="P393:P456" si="48">IFERROR(K393-L393,0)</f>
        <v>0</v>
      </c>
      <c r="Q393" s="10">
        <f t="shared" ref="Q393:Q456" si="49">IF(AND(ISNUMBER(E393),ISNUMBER(H393),ISBLANK(F393)),E393-H393,"NA")</f>
        <v>223</v>
      </c>
      <c r="R393" s="69" t="str">
        <f t="shared" ref="R393:R456" si="50">IF(AND(ISNUMBER(F393),ISNUMBER(I393),ISBLANK(E393)),F393-I393,"NA")</f>
        <v>NA</v>
      </c>
      <c r="S393" s="69" t="str">
        <f t="shared" ref="S393:S456" si="51">IF(AND(ISNUMBER(G393),ISNUMBER(J393),ISBLANK(E393)),G393-J393,"NA")</f>
        <v>NA</v>
      </c>
      <c r="T393" s="10" t="str">
        <f t="shared" ref="T393:T456" si="52">IF(AND(ISNUMBER(R393),ISNUMBER(S393),ISBLANK(E393)),S393+R393,"NA")</f>
        <v>NA</v>
      </c>
      <c r="U393" s="10">
        <f t="shared" ref="U393:U456" si="53">IF(M393&lt;0,0,IF(M393=K393,M393,M393-(L393-M393)))</f>
        <v>0</v>
      </c>
      <c r="V393" s="10">
        <f t="shared" ref="V393:V456" si="54">MIN(IF(SUM(W393,X393,Z393,AA393,AD393,AC393,AF393,AG393,AJ393,AI393,AL393,AM393,AO393,AP393,AR393,AS393,A393,AY393,AU393,AV393,AX393)=0,0,1)+IF(O393="Smoothing ramp",1,0)+IF(ISNUMBER(W393),1,0)+IF(ISNUMBER(X393),1,0)+IF(ISNUMBER(Z393),1,0)+IF(ISNUMBER(AA393),1,0)+IF(ISNUMBER(AD393),1,0)+IF(ISNUMBER(AC393),1,0)+IF(ISNUMBER(AF393),1,0)+IF(ISNUMBER(AG393),1,0)+IF(ISNUMBER(AI393),1,0)+IF(ISNUMBER(AJ393),1,0)+IF(ISNUMBER(AL393),1,0)+IF(ISNUMBER(AM393),1,0)+IF(ISNUMBER(AO393),1,0)+IF(ISNUMBER(AP393),1,0)+IF(ISNUMBER(AR393),1,0)+IF(ISNUMBER(AS393),1,0)+IF(ISNUMBER(AY393),1,0)+IF(ISNUMBER(AU393),1,0)+IF(ISNUMBER(AV393),1,0)+IF(ISNUMBER(AX393),1,0),1)</f>
        <v>1</v>
      </c>
      <c r="W393">
        <v>415</v>
      </c>
      <c r="Y393" s="10" t="s">
        <v>73</v>
      </c>
      <c r="Z393">
        <v>160</v>
      </c>
      <c r="AB393" s="10" t="s">
        <v>73</v>
      </c>
      <c r="AD393">
        <v>6858</v>
      </c>
      <c r="AE393" s="10" t="s">
        <v>82</v>
      </c>
      <c r="AH393" s="10"/>
      <c r="AK393" s="10"/>
      <c r="AN393" s="10"/>
      <c r="AQ393" s="10"/>
      <c r="AT393" s="10"/>
      <c r="AW393" s="10"/>
      <c r="AZ393" s="10"/>
    </row>
    <row r="394" spans="1:52" ht="14.25" customHeight="1">
      <c r="A394" s="1"/>
      <c r="B394" s="8" t="s">
        <v>99</v>
      </c>
      <c r="C394" t="s">
        <v>36</v>
      </c>
      <c r="D394" s="10" t="s">
        <v>42</v>
      </c>
      <c r="E394">
        <v>7331</v>
      </c>
      <c r="G394" s="10"/>
      <c r="H394" s="57">
        <v>7108</v>
      </c>
      <c r="J394" s="10"/>
      <c r="K394" s="57">
        <v>-4073</v>
      </c>
      <c r="L394" s="57">
        <v>-4073</v>
      </c>
      <c r="M394" s="57">
        <v>-3850</v>
      </c>
      <c r="N394" s="8" t="s">
        <v>38</v>
      </c>
      <c r="O394" s="10" t="s">
        <v>39</v>
      </c>
      <c r="P394" s="69">
        <f t="shared" si="48"/>
        <v>0</v>
      </c>
      <c r="Q394" s="10">
        <f t="shared" si="49"/>
        <v>223</v>
      </c>
      <c r="R394" s="69" t="str">
        <f t="shared" si="50"/>
        <v>NA</v>
      </c>
      <c r="S394" s="69" t="str">
        <f t="shared" si="51"/>
        <v>NA</v>
      </c>
      <c r="T394" s="10" t="str">
        <f t="shared" si="52"/>
        <v>NA</v>
      </c>
      <c r="U394" s="10">
        <f t="shared" si="53"/>
        <v>0</v>
      </c>
      <c r="V394" s="10">
        <f t="shared" si="54"/>
        <v>1</v>
      </c>
      <c r="W394">
        <v>415</v>
      </c>
      <c r="Y394" s="10" t="s">
        <v>73</v>
      </c>
      <c r="Z394">
        <v>160</v>
      </c>
      <c r="AB394" s="10" t="s">
        <v>73</v>
      </c>
      <c r="AD394">
        <v>6858</v>
      </c>
      <c r="AE394" s="10" t="s">
        <v>82</v>
      </c>
      <c r="AH394" s="10"/>
      <c r="AK394" s="10"/>
      <c r="AN394" s="10"/>
      <c r="AQ394" s="10"/>
      <c r="AT394" s="10"/>
      <c r="AW394" s="10"/>
      <c r="AZ394" s="10"/>
    </row>
    <row r="395" spans="1:52" ht="14.25" customHeight="1">
      <c r="A395" s="1"/>
      <c r="B395" s="8" t="s">
        <v>99</v>
      </c>
      <c r="C395" t="s">
        <v>36</v>
      </c>
      <c r="D395" s="10" t="s">
        <v>43</v>
      </c>
      <c r="E395">
        <v>7474</v>
      </c>
      <c r="G395" s="10"/>
      <c r="H395" s="57">
        <v>7263</v>
      </c>
      <c r="J395" s="10"/>
      <c r="K395" s="57">
        <v>-4139</v>
      </c>
      <c r="L395" s="57">
        <v>-4139</v>
      </c>
      <c r="M395" s="57">
        <v>-3930</v>
      </c>
      <c r="N395" s="8" t="s">
        <v>38</v>
      </c>
      <c r="O395" s="10" t="s">
        <v>39</v>
      </c>
      <c r="P395" s="69">
        <f t="shared" si="48"/>
        <v>0</v>
      </c>
      <c r="Q395" s="10">
        <f t="shared" si="49"/>
        <v>211</v>
      </c>
      <c r="R395" s="69" t="str">
        <f t="shared" si="50"/>
        <v>NA</v>
      </c>
      <c r="S395" s="69" t="str">
        <f t="shared" si="51"/>
        <v>NA</v>
      </c>
      <c r="T395" s="10" t="str">
        <f t="shared" si="52"/>
        <v>NA</v>
      </c>
      <c r="U395" s="10">
        <f t="shared" si="53"/>
        <v>0</v>
      </c>
      <c r="V395" s="10">
        <f t="shared" si="54"/>
        <v>1</v>
      </c>
      <c r="W395">
        <v>415</v>
      </c>
      <c r="Y395" s="10" t="s">
        <v>73</v>
      </c>
      <c r="Z395">
        <v>160</v>
      </c>
      <c r="AB395" s="10" t="s">
        <v>73</v>
      </c>
      <c r="AD395">
        <v>7020</v>
      </c>
      <c r="AE395" s="10" t="s">
        <v>100</v>
      </c>
      <c r="AH395" s="10"/>
      <c r="AK395" s="10"/>
      <c r="AN395" s="10"/>
      <c r="AQ395" s="10"/>
      <c r="AT395" s="10"/>
      <c r="AW395" s="10"/>
      <c r="AZ395" s="10"/>
    </row>
    <row r="396" spans="1:52" ht="14.25" customHeight="1">
      <c r="A396" s="1"/>
      <c r="B396" s="8" t="s">
        <v>99</v>
      </c>
      <c r="C396" t="s">
        <v>36</v>
      </c>
      <c r="D396" s="10" t="s">
        <v>45</v>
      </c>
      <c r="E396">
        <v>7474</v>
      </c>
      <c r="G396" s="10"/>
      <c r="H396" s="57">
        <v>7263</v>
      </c>
      <c r="J396" s="10"/>
      <c r="K396" s="57">
        <v>-4139</v>
      </c>
      <c r="L396" s="57">
        <v>-4139</v>
      </c>
      <c r="M396" s="57">
        <v>-3930</v>
      </c>
      <c r="N396" s="8" t="s">
        <v>38</v>
      </c>
      <c r="O396" s="10" t="s">
        <v>39</v>
      </c>
      <c r="P396" s="69">
        <f t="shared" si="48"/>
        <v>0</v>
      </c>
      <c r="Q396" s="10">
        <f t="shared" si="49"/>
        <v>211</v>
      </c>
      <c r="R396" s="69" t="str">
        <f t="shared" si="50"/>
        <v>NA</v>
      </c>
      <c r="S396" s="69" t="str">
        <f t="shared" si="51"/>
        <v>NA</v>
      </c>
      <c r="T396" s="10" t="str">
        <f t="shared" si="52"/>
        <v>NA</v>
      </c>
      <c r="U396" s="10">
        <f t="shared" si="53"/>
        <v>0</v>
      </c>
      <c r="V396" s="10">
        <f t="shared" si="54"/>
        <v>1</v>
      </c>
      <c r="W396">
        <v>415</v>
      </c>
      <c r="Y396" s="10" t="s">
        <v>73</v>
      </c>
      <c r="Z396">
        <v>160</v>
      </c>
      <c r="AB396" s="10" t="s">
        <v>73</v>
      </c>
      <c r="AD396">
        <v>7020</v>
      </c>
      <c r="AE396" s="10" t="s">
        <v>100</v>
      </c>
      <c r="AH396" s="10"/>
      <c r="AK396" s="10"/>
      <c r="AN396" s="10"/>
      <c r="AQ396" s="10"/>
      <c r="AT396" s="10"/>
      <c r="AW396" s="10"/>
      <c r="AZ396" s="10"/>
    </row>
    <row r="397" spans="1:52" ht="14.25" customHeight="1">
      <c r="A397" s="1"/>
      <c r="B397" s="8" t="s">
        <v>99</v>
      </c>
      <c r="C397" t="s">
        <v>36</v>
      </c>
      <c r="D397" s="10" t="s">
        <v>46</v>
      </c>
      <c r="E397">
        <v>7474</v>
      </c>
      <c r="G397" s="10"/>
      <c r="H397" s="57">
        <v>7263</v>
      </c>
      <c r="J397" s="10"/>
      <c r="K397" s="57">
        <v>-4139</v>
      </c>
      <c r="L397" s="57">
        <v>-4139</v>
      </c>
      <c r="M397" s="57">
        <v>-3930</v>
      </c>
      <c r="N397" s="8" t="s">
        <v>38</v>
      </c>
      <c r="O397" s="10" t="s">
        <v>39</v>
      </c>
      <c r="P397" s="69">
        <f t="shared" si="48"/>
        <v>0</v>
      </c>
      <c r="Q397" s="10">
        <f t="shared" si="49"/>
        <v>211</v>
      </c>
      <c r="R397" s="69" t="str">
        <f t="shared" si="50"/>
        <v>NA</v>
      </c>
      <c r="S397" s="69" t="str">
        <f t="shared" si="51"/>
        <v>NA</v>
      </c>
      <c r="T397" s="10" t="str">
        <f t="shared" si="52"/>
        <v>NA</v>
      </c>
      <c r="U397" s="10">
        <f t="shared" si="53"/>
        <v>0</v>
      </c>
      <c r="V397" s="10">
        <f t="shared" si="54"/>
        <v>1</v>
      </c>
      <c r="W397">
        <v>415</v>
      </c>
      <c r="Y397" s="10" t="s">
        <v>73</v>
      </c>
      <c r="Z397">
        <v>160</v>
      </c>
      <c r="AB397" s="10" t="s">
        <v>73</v>
      </c>
      <c r="AD397">
        <v>7020</v>
      </c>
      <c r="AE397" s="10" t="s">
        <v>100</v>
      </c>
      <c r="AH397" s="10"/>
      <c r="AK397" s="10"/>
      <c r="AN397" s="10"/>
      <c r="AQ397" s="10"/>
      <c r="AT397" s="10"/>
      <c r="AW397" s="10"/>
      <c r="AZ397" s="10"/>
    </row>
    <row r="398" spans="1:52" ht="14.25" customHeight="1">
      <c r="A398" s="1"/>
      <c r="B398" s="8" t="s">
        <v>99</v>
      </c>
      <c r="C398" t="s">
        <v>36</v>
      </c>
      <c r="D398" s="10" t="s">
        <v>47</v>
      </c>
      <c r="E398">
        <v>7274</v>
      </c>
      <c r="G398" s="10"/>
      <c r="H398" s="57">
        <v>7062</v>
      </c>
      <c r="J398" s="10"/>
      <c r="K398" s="57">
        <v>-3934</v>
      </c>
      <c r="L398" s="57">
        <v>-3934</v>
      </c>
      <c r="M398" s="57">
        <v>-3725</v>
      </c>
      <c r="N398" s="8" t="s">
        <v>38</v>
      </c>
      <c r="O398" s="10" t="s">
        <v>39</v>
      </c>
      <c r="P398" s="69">
        <f t="shared" si="48"/>
        <v>0</v>
      </c>
      <c r="Q398" s="10">
        <f t="shared" si="49"/>
        <v>212</v>
      </c>
      <c r="R398" s="69" t="str">
        <f t="shared" si="50"/>
        <v>NA</v>
      </c>
      <c r="S398" s="69" t="str">
        <f t="shared" si="51"/>
        <v>NA</v>
      </c>
      <c r="T398" s="10" t="str">
        <f t="shared" si="52"/>
        <v>NA</v>
      </c>
      <c r="U398" s="10">
        <f t="shared" si="53"/>
        <v>0</v>
      </c>
      <c r="V398" s="10">
        <f t="shared" si="54"/>
        <v>1</v>
      </c>
      <c r="W398">
        <v>415</v>
      </c>
      <c r="Y398" s="10" t="s">
        <v>73</v>
      </c>
      <c r="Z398">
        <v>160</v>
      </c>
      <c r="AB398" s="10" t="s">
        <v>73</v>
      </c>
      <c r="AD398">
        <v>6820</v>
      </c>
      <c r="AE398" s="10" t="s">
        <v>100</v>
      </c>
      <c r="AH398" s="10"/>
      <c r="AK398" s="10"/>
      <c r="AN398" s="10"/>
      <c r="AQ398" s="10"/>
      <c r="AT398" s="10"/>
      <c r="AW398" s="10"/>
      <c r="AZ398" s="10"/>
    </row>
    <row r="399" spans="1:52" ht="14.25" customHeight="1">
      <c r="A399" s="1"/>
      <c r="B399" s="8" t="s">
        <v>99</v>
      </c>
      <c r="C399" t="s">
        <v>36</v>
      </c>
      <c r="D399" s="10" t="s">
        <v>48</v>
      </c>
      <c r="E399">
        <v>7037</v>
      </c>
      <c r="G399" s="10"/>
      <c r="H399" s="57">
        <v>6864</v>
      </c>
      <c r="J399" s="10"/>
      <c r="K399" s="57">
        <v>-4289</v>
      </c>
      <c r="L399" s="57">
        <v>-4289</v>
      </c>
      <c r="M399" s="57">
        <v>-4116</v>
      </c>
      <c r="N399" s="8" t="s">
        <v>38</v>
      </c>
      <c r="O399" s="10" t="s">
        <v>39</v>
      </c>
      <c r="P399" s="69">
        <f t="shared" si="48"/>
        <v>0</v>
      </c>
      <c r="Q399" s="10">
        <f t="shared" si="49"/>
        <v>173</v>
      </c>
      <c r="R399" s="69" t="str">
        <f t="shared" si="50"/>
        <v>NA</v>
      </c>
      <c r="S399" s="69" t="str">
        <f t="shared" si="51"/>
        <v>NA</v>
      </c>
      <c r="T399" s="10" t="str">
        <f t="shared" si="52"/>
        <v>NA</v>
      </c>
      <c r="U399" s="10">
        <f t="shared" si="53"/>
        <v>0</v>
      </c>
      <c r="V399" s="10">
        <f t="shared" si="54"/>
        <v>1</v>
      </c>
      <c r="W399">
        <v>391</v>
      </c>
      <c r="Y399" s="10"/>
      <c r="Z399">
        <v>140</v>
      </c>
      <c r="AB399" s="10"/>
      <c r="AD399">
        <v>6614</v>
      </c>
      <c r="AE399" s="10" t="s">
        <v>82</v>
      </c>
      <c r="AH399" s="10"/>
      <c r="AK399" s="10"/>
      <c r="AN399" s="10"/>
      <c r="AQ399" s="10"/>
      <c r="AT399" s="10"/>
      <c r="AW399" s="10"/>
      <c r="AZ399" s="10"/>
    </row>
    <row r="400" spans="1:52" ht="14.25" customHeight="1">
      <c r="A400" s="1"/>
      <c r="B400" s="8" t="s">
        <v>99</v>
      </c>
      <c r="C400" t="s">
        <v>36</v>
      </c>
      <c r="D400" s="10" t="s">
        <v>49</v>
      </c>
      <c r="E400">
        <v>7037</v>
      </c>
      <c r="G400" s="10"/>
      <c r="H400" s="57">
        <v>6864</v>
      </c>
      <c r="J400" s="10"/>
      <c r="K400" s="57">
        <v>-4289</v>
      </c>
      <c r="L400" s="57">
        <v>-4289</v>
      </c>
      <c r="M400" s="57">
        <v>-4116</v>
      </c>
      <c r="N400" s="8" t="s">
        <v>38</v>
      </c>
      <c r="O400" s="10" t="s">
        <v>39</v>
      </c>
      <c r="P400" s="69">
        <f t="shared" si="48"/>
        <v>0</v>
      </c>
      <c r="Q400" s="10">
        <f t="shared" si="49"/>
        <v>173</v>
      </c>
      <c r="R400" s="69" t="str">
        <f t="shared" si="50"/>
        <v>NA</v>
      </c>
      <c r="S400" s="69" t="str">
        <f t="shared" si="51"/>
        <v>NA</v>
      </c>
      <c r="T400" s="10" t="str">
        <f t="shared" si="52"/>
        <v>NA</v>
      </c>
      <c r="U400" s="10">
        <f t="shared" si="53"/>
        <v>0</v>
      </c>
      <c r="V400" s="10">
        <f t="shared" si="54"/>
        <v>1</v>
      </c>
      <c r="W400">
        <v>391</v>
      </c>
      <c r="Y400" s="10"/>
      <c r="Z400">
        <v>140</v>
      </c>
      <c r="AB400" s="10"/>
      <c r="AD400">
        <v>6614</v>
      </c>
      <c r="AE400" s="10" t="s">
        <v>82</v>
      </c>
      <c r="AH400" s="10"/>
      <c r="AK400" s="10"/>
      <c r="AN400" s="10"/>
      <c r="AQ400" s="10"/>
      <c r="AT400" s="10"/>
      <c r="AW400" s="10"/>
      <c r="AZ400" s="10"/>
    </row>
    <row r="401" spans="1:52" ht="14.25" customHeight="1">
      <c r="A401" s="1"/>
      <c r="B401" s="8" t="s">
        <v>99</v>
      </c>
      <c r="C401" t="s">
        <v>36</v>
      </c>
      <c r="D401" s="10" t="s">
        <v>51</v>
      </c>
      <c r="E401">
        <v>7013</v>
      </c>
      <c r="G401" s="10"/>
      <c r="H401" s="57">
        <v>6818</v>
      </c>
      <c r="J401" s="10"/>
      <c r="K401" s="57">
        <v>-3046</v>
      </c>
      <c r="L401" s="57">
        <v>-3046</v>
      </c>
      <c r="M401" s="57">
        <v>-2851</v>
      </c>
      <c r="N401" s="8" t="s">
        <v>38</v>
      </c>
      <c r="O401" s="10" t="s">
        <v>39</v>
      </c>
      <c r="P401" s="69">
        <f t="shared" si="48"/>
        <v>0</v>
      </c>
      <c r="Q401" s="10">
        <f t="shared" si="49"/>
        <v>195</v>
      </c>
      <c r="R401" s="69" t="str">
        <f t="shared" si="50"/>
        <v>NA</v>
      </c>
      <c r="S401" s="69" t="str">
        <f t="shared" si="51"/>
        <v>NA</v>
      </c>
      <c r="T401" s="10" t="str">
        <f t="shared" si="52"/>
        <v>NA</v>
      </c>
      <c r="U401" s="10">
        <f t="shared" si="53"/>
        <v>0</v>
      </c>
      <c r="V401" s="10">
        <f t="shared" si="54"/>
        <v>1</v>
      </c>
      <c r="W401">
        <v>389</v>
      </c>
      <c r="Y401" s="10"/>
      <c r="Z401">
        <v>140</v>
      </c>
      <c r="AB401" s="10"/>
      <c r="AD401">
        <v>6568</v>
      </c>
      <c r="AE401" s="10" t="s">
        <v>82</v>
      </c>
      <c r="AH401" s="10"/>
      <c r="AK401" s="10"/>
      <c r="AN401" s="10"/>
      <c r="AQ401" s="10"/>
      <c r="AT401" s="10"/>
      <c r="AW401" s="10"/>
      <c r="AZ401" s="10"/>
    </row>
    <row r="402" spans="1:52" ht="14.25" customHeight="1">
      <c r="A402" s="1"/>
      <c r="B402" s="8" t="s">
        <v>99</v>
      </c>
      <c r="C402" t="s">
        <v>36</v>
      </c>
      <c r="D402" s="10" t="s">
        <v>53</v>
      </c>
      <c r="E402">
        <v>7013</v>
      </c>
      <c r="G402" s="10"/>
      <c r="H402" s="57">
        <v>6818</v>
      </c>
      <c r="J402" s="10"/>
      <c r="K402" s="57">
        <v>-3046</v>
      </c>
      <c r="L402" s="57">
        <v>-3046</v>
      </c>
      <c r="M402" s="57">
        <v>-2851</v>
      </c>
      <c r="N402" s="8" t="s">
        <v>38</v>
      </c>
      <c r="O402" s="10" t="s">
        <v>39</v>
      </c>
      <c r="P402" s="69">
        <f t="shared" si="48"/>
        <v>0</v>
      </c>
      <c r="Q402" s="10">
        <f t="shared" si="49"/>
        <v>195</v>
      </c>
      <c r="R402" s="69" t="str">
        <f t="shared" si="50"/>
        <v>NA</v>
      </c>
      <c r="S402" s="69" t="str">
        <f t="shared" si="51"/>
        <v>NA</v>
      </c>
      <c r="T402" s="10" t="str">
        <f t="shared" si="52"/>
        <v>NA</v>
      </c>
      <c r="U402" s="10">
        <f t="shared" si="53"/>
        <v>0</v>
      </c>
      <c r="V402" s="10">
        <f t="shared" si="54"/>
        <v>1</v>
      </c>
      <c r="W402">
        <v>389</v>
      </c>
      <c r="Y402" s="10"/>
      <c r="Z402">
        <v>140</v>
      </c>
      <c r="AB402" s="10"/>
      <c r="AD402">
        <v>6568</v>
      </c>
      <c r="AE402" s="10" t="s">
        <v>82</v>
      </c>
      <c r="AH402" s="10"/>
      <c r="AK402" s="10"/>
      <c r="AN402" s="10"/>
      <c r="AQ402" s="10"/>
      <c r="AT402" s="10"/>
      <c r="AW402" s="10"/>
      <c r="AZ402" s="10"/>
    </row>
    <row r="403" spans="1:52" ht="14.25" customHeight="1">
      <c r="A403" s="1"/>
      <c r="B403" s="8" t="s">
        <v>99</v>
      </c>
      <c r="C403" t="s">
        <v>36</v>
      </c>
      <c r="D403" s="10" t="s">
        <v>54</v>
      </c>
      <c r="E403">
        <v>7013</v>
      </c>
      <c r="G403" s="10"/>
      <c r="H403" s="57">
        <v>6818</v>
      </c>
      <c r="J403" s="10"/>
      <c r="K403" s="57">
        <v>-3046</v>
      </c>
      <c r="L403" s="57">
        <v>-3046</v>
      </c>
      <c r="M403" s="57">
        <v>-2851</v>
      </c>
      <c r="N403" s="8" t="s">
        <v>38</v>
      </c>
      <c r="O403" s="10" t="s">
        <v>39</v>
      </c>
      <c r="P403" s="69">
        <f t="shared" si="48"/>
        <v>0</v>
      </c>
      <c r="Q403" s="10">
        <f t="shared" si="49"/>
        <v>195</v>
      </c>
      <c r="R403" s="69" t="str">
        <f t="shared" si="50"/>
        <v>NA</v>
      </c>
      <c r="S403" s="69" t="str">
        <f t="shared" si="51"/>
        <v>NA</v>
      </c>
      <c r="T403" s="10" t="str">
        <f t="shared" si="52"/>
        <v>NA</v>
      </c>
      <c r="U403" s="10">
        <f t="shared" si="53"/>
        <v>0</v>
      </c>
      <c r="V403" s="10">
        <f t="shared" si="54"/>
        <v>1</v>
      </c>
      <c r="W403">
        <v>389</v>
      </c>
      <c r="Y403" s="10"/>
      <c r="Z403">
        <v>140</v>
      </c>
      <c r="AB403" s="10"/>
      <c r="AD403">
        <v>6568</v>
      </c>
      <c r="AE403" s="10" t="s">
        <v>82</v>
      </c>
      <c r="AH403" s="10"/>
      <c r="AK403" s="10"/>
      <c r="AN403" s="10"/>
      <c r="AQ403" s="10"/>
      <c r="AT403" s="10"/>
      <c r="AW403" s="10"/>
      <c r="AZ403" s="10"/>
    </row>
    <row r="404" spans="1:52" ht="14.25" customHeight="1">
      <c r="A404" s="1"/>
      <c r="B404" s="8" t="s">
        <v>99</v>
      </c>
      <c r="C404" t="s">
        <v>36</v>
      </c>
      <c r="D404" s="10" t="s">
        <v>55</v>
      </c>
      <c r="E404">
        <v>7368</v>
      </c>
      <c r="G404" s="10"/>
      <c r="H404" s="57">
        <v>7084</v>
      </c>
      <c r="J404" s="10"/>
      <c r="K404" s="57">
        <v>-3974</v>
      </c>
      <c r="L404" s="57">
        <v>-3974</v>
      </c>
      <c r="M404" s="57">
        <v>-3690</v>
      </c>
      <c r="N404" s="8" t="s">
        <v>38</v>
      </c>
      <c r="O404" s="10" t="s">
        <v>39</v>
      </c>
      <c r="P404" s="69">
        <f t="shared" si="48"/>
        <v>0</v>
      </c>
      <c r="Q404" s="10">
        <f t="shared" si="49"/>
        <v>284</v>
      </c>
      <c r="R404" s="69" t="str">
        <f t="shared" si="50"/>
        <v>NA</v>
      </c>
      <c r="S404" s="69" t="str">
        <f t="shared" si="51"/>
        <v>NA</v>
      </c>
      <c r="T404" s="10" t="str">
        <f t="shared" si="52"/>
        <v>NA</v>
      </c>
      <c r="U404" s="10">
        <f t="shared" si="53"/>
        <v>0</v>
      </c>
      <c r="V404" s="10">
        <f t="shared" si="54"/>
        <v>1</v>
      </c>
      <c r="W404">
        <v>209</v>
      </c>
      <c r="Y404" s="10"/>
      <c r="Z404">
        <v>70</v>
      </c>
      <c r="AB404" s="10"/>
      <c r="AD404">
        <v>6834</v>
      </c>
      <c r="AE404" s="10" t="s">
        <v>100</v>
      </c>
      <c r="AH404" s="10"/>
      <c r="AK404" s="10"/>
      <c r="AN404" s="10"/>
      <c r="AQ404" s="10"/>
      <c r="AT404" s="10"/>
      <c r="AW404" s="10"/>
      <c r="AZ404" s="10"/>
    </row>
    <row r="405" spans="1:52" ht="14.25" customHeight="1">
      <c r="A405" s="1"/>
      <c r="B405" s="8" t="s">
        <v>99</v>
      </c>
      <c r="C405" t="s">
        <v>36</v>
      </c>
      <c r="D405" s="10" t="s">
        <v>57</v>
      </c>
      <c r="E405">
        <v>7368</v>
      </c>
      <c r="G405" s="10"/>
      <c r="H405" s="57">
        <v>7084</v>
      </c>
      <c r="J405" s="10"/>
      <c r="K405" s="57">
        <v>-3974</v>
      </c>
      <c r="L405" s="57">
        <v>-3974</v>
      </c>
      <c r="M405" s="57">
        <v>-3690</v>
      </c>
      <c r="N405" s="8" t="s">
        <v>38</v>
      </c>
      <c r="O405" s="10" t="s">
        <v>39</v>
      </c>
      <c r="P405" s="69">
        <f t="shared" si="48"/>
        <v>0</v>
      </c>
      <c r="Q405" s="10">
        <f t="shared" si="49"/>
        <v>284</v>
      </c>
      <c r="R405" s="69" t="str">
        <f t="shared" si="50"/>
        <v>NA</v>
      </c>
      <c r="S405" s="69" t="str">
        <f t="shared" si="51"/>
        <v>NA</v>
      </c>
      <c r="T405" s="10" t="str">
        <f t="shared" si="52"/>
        <v>NA</v>
      </c>
      <c r="U405" s="10">
        <f t="shared" si="53"/>
        <v>0</v>
      </c>
      <c r="V405" s="10">
        <f t="shared" si="54"/>
        <v>1</v>
      </c>
      <c r="W405">
        <v>209</v>
      </c>
      <c r="Y405" s="10"/>
      <c r="Z405">
        <v>70</v>
      </c>
      <c r="AB405" s="10"/>
      <c r="AD405">
        <v>6834</v>
      </c>
      <c r="AE405" s="10" t="s">
        <v>100</v>
      </c>
      <c r="AH405" s="10"/>
      <c r="AK405" s="10"/>
      <c r="AN405" s="10"/>
      <c r="AQ405" s="10"/>
      <c r="AT405" s="10"/>
      <c r="AW405" s="10"/>
      <c r="AZ405" s="10"/>
    </row>
    <row r="406" spans="1:52" ht="14.25" customHeight="1">
      <c r="A406" s="1"/>
      <c r="B406" s="8" t="s">
        <v>99</v>
      </c>
      <c r="C406" t="s">
        <v>36</v>
      </c>
      <c r="D406" s="10" t="s">
        <v>58</v>
      </c>
      <c r="E406">
        <v>7368</v>
      </c>
      <c r="G406" s="10"/>
      <c r="H406" s="57">
        <v>7084</v>
      </c>
      <c r="J406" s="10"/>
      <c r="K406" s="57">
        <v>-3974</v>
      </c>
      <c r="L406" s="57">
        <v>-3974</v>
      </c>
      <c r="M406" s="57">
        <v>-3690</v>
      </c>
      <c r="N406" s="8" t="s">
        <v>38</v>
      </c>
      <c r="O406" s="10" t="s">
        <v>39</v>
      </c>
      <c r="P406" s="69">
        <f t="shared" si="48"/>
        <v>0</v>
      </c>
      <c r="Q406" s="10">
        <f t="shared" si="49"/>
        <v>284</v>
      </c>
      <c r="R406" s="69" t="str">
        <f t="shared" si="50"/>
        <v>NA</v>
      </c>
      <c r="S406" s="69" t="str">
        <f t="shared" si="51"/>
        <v>NA</v>
      </c>
      <c r="T406" s="10" t="str">
        <f t="shared" si="52"/>
        <v>NA</v>
      </c>
      <c r="U406" s="10">
        <f t="shared" si="53"/>
        <v>0</v>
      </c>
      <c r="V406" s="10">
        <f t="shared" si="54"/>
        <v>1</v>
      </c>
      <c r="W406">
        <v>209</v>
      </c>
      <c r="Y406" s="10"/>
      <c r="Z406">
        <v>70</v>
      </c>
      <c r="AB406" s="10"/>
      <c r="AD406">
        <v>6834</v>
      </c>
      <c r="AE406" s="10" t="s">
        <v>100</v>
      </c>
      <c r="AH406" s="10"/>
      <c r="AK406" s="10"/>
      <c r="AN406" s="10"/>
      <c r="AQ406" s="10"/>
      <c r="AT406" s="10"/>
      <c r="AW406" s="10"/>
      <c r="AZ406" s="10"/>
    </row>
    <row r="407" spans="1:52" ht="14.25" customHeight="1">
      <c r="A407" s="1"/>
      <c r="B407" s="8" t="s">
        <v>99</v>
      </c>
      <c r="C407" t="s">
        <v>36</v>
      </c>
      <c r="D407" s="10" t="s">
        <v>59</v>
      </c>
      <c r="E407">
        <v>7282</v>
      </c>
      <c r="G407" s="10"/>
      <c r="H407" s="57">
        <v>7059</v>
      </c>
      <c r="J407" s="10"/>
      <c r="K407" s="57">
        <v>-3557</v>
      </c>
      <c r="L407" s="57">
        <v>-3557</v>
      </c>
      <c r="M407" s="57">
        <v>-3334</v>
      </c>
      <c r="N407" s="8" t="s">
        <v>38</v>
      </c>
      <c r="O407" s="10" t="s">
        <v>39</v>
      </c>
      <c r="P407" s="69">
        <f t="shared" si="48"/>
        <v>0</v>
      </c>
      <c r="Q407" s="10">
        <f t="shared" si="49"/>
        <v>223</v>
      </c>
      <c r="R407" s="69" t="str">
        <f t="shared" si="50"/>
        <v>NA</v>
      </c>
      <c r="S407" s="69" t="str">
        <f t="shared" si="51"/>
        <v>NA</v>
      </c>
      <c r="T407" s="10" t="str">
        <f t="shared" si="52"/>
        <v>NA</v>
      </c>
      <c r="U407" s="10">
        <f t="shared" si="53"/>
        <v>0</v>
      </c>
      <c r="V407" s="10">
        <f t="shared" si="54"/>
        <v>1</v>
      </c>
      <c r="W407">
        <v>206</v>
      </c>
      <c r="Y407" s="10"/>
      <c r="Z407">
        <v>70</v>
      </c>
      <c r="AB407" s="10"/>
      <c r="AD407">
        <v>6809</v>
      </c>
      <c r="AE407" s="10" t="s">
        <v>82</v>
      </c>
      <c r="AH407" s="10"/>
      <c r="AK407" s="10"/>
      <c r="AN407" s="10"/>
      <c r="AQ407" s="10"/>
      <c r="AT407" s="10"/>
      <c r="AW407" s="10"/>
      <c r="AZ407" s="10"/>
    </row>
    <row r="408" spans="1:52" ht="14.25" customHeight="1">
      <c r="A408" s="1"/>
      <c r="B408" s="8" t="s">
        <v>99</v>
      </c>
      <c r="C408" t="s">
        <v>36</v>
      </c>
      <c r="D408" s="10" t="s">
        <v>61</v>
      </c>
      <c r="E408">
        <v>7497</v>
      </c>
      <c r="G408" s="10"/>
      <c r="H408" s="57">
        <v>7079</v>
      </c>
      <c r="J408" s="10"/>
      <c r="K408" s="57">
        <v>-3733</v>
      </c>
      <c r="L408" s="57">
        <v>-3733</v>
      </c>
      <c r="M408" s="57">
        <v>-3389</v>
      </c>
      <c r="N408" s="8" t="s">
        <v>38</v>
      </c>
      <c r="O408" s="10" t="s">
        <v>39</v>
      </c>
      <c r="P408" s="69">
        <f t="shared" si="48"/>
        <v>0</v>
      </c>
      <c r="Q408" s="10">
        <f t="shared" si="49"/>
        <v>418</v>
      </c>
      <c r="R408" s="69" t="str">
        <f t="shared" si="50"/>
        <v>NA</v>
      </c>
      <c r="S408" s="69" t="str">
        <f t="shared" si="51"/>
        <v>NA</v>
      </c>
      <c r="T408" s="10" t="str">
        <f t="shared" si="52"/>
        <v>NA</v>
      </c>
      <c r="U408" s="10">
        <f t="shared" si="53"/>
        <v>0</v>
      </c>
      <c r="V408" s="10">
        <f t="shared" si="54"/>
        <v>1</v>
      </c>
      <c r="W408">
        <v>210</v>
      </c>
      <c r="Y408" s="10" t="s">
        <v>73</v>
      </c>
      <c r="Z408">
        <v>70</v>
      </c>
      <c r="AB408" s="10" t="s">
        <v>73</v>
      </c>
      <c r="AD408">
        <v>7024</v>
      </c>
      <c r="AE408" s="10" t="s">
        <v>82</v>
      </c>
      <c r="AH408" s="10"/>
      <c r="AK408" s="10"/>
      <c r="AN408" s="10"/>
      <c r="AQ408" s="10"/>
      <c r="AT408" s="10"/>
      <c r="AW408" s="10"/>
      <c r="AZ408" s="10"/>
    </row>
    <row r="409" spans="1:52" ht="14.25" customHeight="1">
      <c r="A409" s="1"/>
      <c r="B409" s="8" t="s">
        <v>99</v>
      </c>
      <c r="C409" t="s">
        <v>36</v>
      </c>
      <c r="D409" s="10" t="s">
        <v>63</v>
      </c>
      <c r="E409">
        <v>7497</v>
      </c>
      <c r="G409" s="10"/>
      <c r="H409" s="57">
        <v>7274</v>
      </c>
      <c r="J409" s="10"/>
      <c r="K409" s="57">
        <v>-3733</v>
      </c>
      <c r="L409" s="57">
        <v>-3733</v>
      </c>
      <c r="M409" s="57">
        <v>-3510</v>
      </c>
      <c r="N409" s="8" t="s">
        <v>38</v>
      </c>
      <c r="O409" s="10" t="s">
        <v>39</v>
      </c>
      <c r="P409" s="69">
        <f t="shared" si="48"/>
        <v>0</v>
      </c>
      <c r="Q409" s="10">
        <f t="shared" si="49"/>
        <v>223</v>
      </c>
      <c r="R409" s="69" t="str">
        <f t="shared" si="50"/>
        <v>NA</v>
      </c>
      <c r="S409" s="69" t="str">
        <f t="shared" si="51"/>
        <v>NA</v>
      </c>
      <c r="T409" s="10" t="str">
        <f t="shared" si="52"/>
        <v>NA</v>
      </c>
      <c r="U409" s="10">
        <f t="shared" si="53"/>
        <v>0</v>
      </c>
      <c r="V409" s="10">
        <f t="shared" si="54"/>
        <v>1</v>
      </c>
      <c r="W409">
        <v>418</v>
      </c>
      <c r="Y409" s="10"/>
      <c r="Z409">
        <v>140</v>
      </c>
      <c r="AB409" s="10"/>
      <c r="AD409">
        <v>7024</v>
      </c>
      <c r="AE409" s="10" t="s">
        <v>82</v>
      </c>
      <c r="AH409" s="10"/>
      <c r="AK409" s="10"/>
      <c r="AN409" s="10"/>
      <c r="AQ409" s="10"/>
      <c r="AT409" s="10"/>
      <c r="AW409" s="10"/>
      <c r="AZ409" s="10"/>
    </row>
    <row r="410" spans="1:52" ht="14.25" customHeight="1">
      <c r="A410" s="1"/>
      <c r="B410" s="8" t="s">
        <v>99</v>
      </c>
      <c r="C410" t="s">
        <v>36</v>
      </c>
      <c r="D410" s="10" t="s">
        <v>64</v>
      </c>
      <c r="F410">
        <v>6845</v>
      </c>
      <c r="G410" s="10">
        <v>666</v>
      </c>
      <c r="I410" s="57">
        <v>6844</v>
      </c>
      <c r="J410" s="72">
        <v>666</v>
      </c>
      <c r="K410" s="57">
        <v>-5120</v>
      </c>
      <c r="L410" s="57">
        <v>-5120</v>
      </c>
      <c r="M410" s="57">
        <v>0</v>
      </c>
      <c r="N410" s="8" t="s">
        <v>38</v>
      </c>
      <c r="O410" s="10" t="s">
        <v>38</v>
      </c>
      <c r="P410" s="69">
        <f t="shared" si="48"/>
        <v>0</v>
      </c>
      <c r="Q410" s="10" t="str">
        <f t="shared" si="49"/>
        <v>NA</v>
      </c>
      <c r="R410" s="69">
        <f t="shared" si="50"/>
        <v>1</v>
      </c>
      <c r="S410" s="69">
        <f t="shared" si="51"/>
        <v>0</v>
      </c>
      <c r="T410" s="10">
        <f t="shared" si="52"/>
        <v>1</v>
      </c>
      <c r="U410" s="10">
        <f t="shared" si="53"/>
        <v>5120</v>
      </c>
      <c r="V410" s="10">
        <f t="shared" si="54"/>
        <v>1</v>
      </c>
      <c r="W410">
        <v>403</v>
      </c>
      <c r="Y410" s="10"/>
      <c r="Z410">
        <v>139</v>
      </c>
      <c r="AB410" s="10"/>
      <c r="AE410" s="10"/>
      <c r="AH410" s="10"/>
      <c r="AK410" s="10"/>
      <c r="AN410" s="10"/>
      <c r="AQ410" s="10"/>
      <c r="AT410" s="10"/>
      <c r="AW410" s="10"/>
      <c r="AZ410" s="10"/>
    </row>
    <row r="411" spans="1:52" ht="14.25" customHeight="1">
      <c r="A411" s="1"/>
      <c r="B411" s="8" t="s">
        <v>99</v>
      </c>
      <c r="C411" t="s">
        <v>36</v>
      </c>
      <c r="D411" s="10" t="s">
        <v>66</v>
      </c>
      <c r="F411">
        <v>6845</v>
      </c>
      <c r="G411" s="10">
        <v>666</v>
      </c>
      <c r="I411" s="57">
        <v>6844</v>
      </c>
      <c r="J411" s="72">
        <v>666</v>
      </c>
      <c r="K411" s="57">
        <v>-5120</v>
      </c>
      <c r="L411" s="57">
        <v>-5120</v>
      </c>
      <c r="M411" s="57">
        <v>0</v>
      </c>
      <c r="N411" s="8" t="s">
        <v>38</v>
      </c>
      <c r="O411" s="10" t="s">
        <v>38</v>
      </c>
      <c r="P411" s="69">
        <f t="shared" si="48"/>
        <v>0</v>
      </c>
      <c r="Q411" s="10" t="str">
        <f t="shared" si="49"/>
        <v>NA</v>
      </c>
      <c r="R411" s="69">
        <f t="shared" si="50"/>
        <v>1</v>
      </c>
      <c r="S411" s="69">
        <f t="shared" si="51"/>
        <v>0</v>
      </c>
      <c r="T411" s="10">
        <f t="shared" si="52"/>
        <v>1</v>
      </c>
      <c r="U411" s="10">
        <f t="shared" si="53"/>
        <v>5120</v>
      </c>
      <c r="V411" s="10">
        <f t="shared" si="54"/>
        <v>1</v>
      </c>
      <c r="W411">
        <v>403</v>
      </c>
      <c r="Y411" s="10"/>
      <c r="Z411">
        <v>139</v>
      </c>
      <c r="AB411" s="10"/>
      <c r="AE411" s="10"/>
      <c r="AH411" s="10"/>
      <c r="AK411" s="10"/>
      <c r="AN411" s="10"/>
      <c r="AQ411" s="10"/>
      <c r="AT411" s="10"/>
      <c r="AW411" s="10"/>
      <c r="AZ411" s="10"/>
    </row>
    <row r="412" spans="1:52" ht="14.25" customHeight="1">
      <c r="A412" s="1"/>
      <c r="B412" s="8" t="s">
        <v>99</v>
      </c>
      <c r="C412" t="s">
        <v>36</v>
      </c>
      <c r="D412" s="10" t="s">
        <v>67</v>
      </c>
      <c r="F412">
        <v>6845</v>
      </c>
      <c r="G412" s="10">
        <v>666</v>
      </c>
      <c r="I412" s="57">
        <v>6844</v>
      </c>
      <c r="J412" s="72">
        <v>666</v>
      </c>
      <c r="K412" s="57">
        <v>-5120</v>
      </c>
      <c r="L412" s="57">
        <v>-5120</v>
      </c>
      <c r="M412" s="57">
        <v>0</v>
      </c>
      <c r="N412" s="8" t="s">
        <v>38</v>
      </c>
      <c r="O412" s="10" t="s">
        <v>38</v>
      </c>
      <c r="P412" s="69">
        <f t="shared" si="48"/>
        <v>0</v>
      </c>
      <c r="Q412" s="10" t="str">
        <f t="shared" si="49"/>
        <v>NA</v>
      </c>
      <c r="R412" s="69">
        <f t="shared" si="50"/>
        <v>1</v>
      </c>
      <c r="S412" s="69">
        <f t="shared" si="51"/>
        <v>0</v>
      </c>
      <c r="T412" s="10">
        <f t="shared" si="52"/>
        <v>1</v>
      </c>
      <c r="U412" s="10">
        <f t="shared" si="53"/>
        <v>5120</v>
      </c>
      <c r="V412" s="10">
        <f t="shared" si="54"/>
        <v>1</v>
      </c>
      <c r="W412">
        <v>403</v>
      </c>
      <c r="Y412" s="10"/>
      <c r="Z412">
        <v>139</v>
      </c>
      <c r="AB412" s="10"/>
      <c r="AE412" s="10"/>
      <c r="AH412" s="10"/>
      <c r="AK412" s="10"/>
      <c r="AN412" s="10"/>
      <c r="AQ412" s="10"/>
      <c r="AT412" s="10"/>
      <c r="AW412" s="10"/>
      <c r="AZ412" s="10"/>
    </row>
    <row r="413" spans="1:52" ht="14.25" customHeight="1">
      <c r="A413" s="1"/>
      <c r="B413" s="8" t="s">
        <v>99</v>
      </c>
      <c r="C413" t="s">
        <v>36</v>
      </c>
      <c r="D413" s="10" t="s">
        <v>68</v>
      </c>
      <c r="E413">
        <v>7162</v>
      </c>
      <c r="G413" s="10"/>
      <c r="H413" s="57">
        <v>6878</v>
      </c>
      <c r="J413" s="10"/>
      <c r="K413" s="57">
        <v>-4832</v>
      </c>
      <c r="L413" s="57">
        <v>-4832</v>
      </c>
      <c r="M413" s="57">
        <v>-4548</v>
      </c>
      <c r="N413" s="8" t="s">
        <v>38</v>
      </c>
      <c r="O413" s="10" t="s">
        <v>39</v>
      </c>
      <c r="P413" s="69">
        <f t="shared" si="48"/>
        <v>0</v>
      </c>
      <c r="Q413" s="10">
        <f t="shared" si="49"/>
        <v>284</v>
      </c>
      <c r="R413" s="69" t="str">
        <f t="shared" si="50"/>
        <v>NA</v>
      </c>
      <c r="S413" s="69" t="str">
        <f t="shared" si="51"/>
        <v>NA</v>
      </c>
      <c r="T413" s="10" t="str">
        <f t="shared" si="52"/>
        <v>NA</v>
      </c>
      <c r="U413" s="10">
        <f t="shared" si="53"/>
        <v>0</v>
      </c>
      <c r="V413" s="10">
        <f t="shared" si="54"/>
        <v>1</v>
      </c>
      <c r="W413">
        <v>390</v>
      </c>
      <c r="Y413" s="10"/>
      <c r="Z413">
        <v>140</v>
      </c>
      <c r="AB413" s="10"/>
      <c r="AD413">
        <v>6628</v>
      </c>
      <c r="AE413" s="10" t="s">
        <v>82</v>
      </c>
      <c r="AH413" s="10"/>
      <c r="AK413" s="10"/>
      <c r="AN413" s="10"/>
      <c r="AQ413" s="10"/>
      <c r="AT413" s="10"/>
      <c r="AW413" s="10"/>
      <c r="AZ413" s="10"/>
    </row>
    <row r="414" spans="1:52" ht="14.25" customHeight="1">
      <c r="A414" s="1"/>
      <c r="B414" s="8" t="s">
        <v>99</v>
      </c>
      <c r="C414" t="s">
        <v>36</v>
      </c>
      <c r="D414" s="10" t="s">
        <v>69</v>
      </c>
      <c r="E414">
        <v>7162</v>
      </c>
      <c r="G414" s="10"/>
      <c r="H414" s="57">
        <v>6878</v>
      </c>
      <c r="J414" s="10"/>
      <c r="K414" s="57">
        <v>-4832</v>
      </c>
      <c r="L414" s="57">
        <v>-4832</v>
      </c>
      <c r="M414" s="57">
        <v>-4548</v>
      </c>
      <c r="N414" s="8" t="s">
        <v>38</v>
      </c>
      <c r="O414" s="10" t="s">
        <v>39</v>
      </c>
      <c r="P414" s="69">
        <f t="shared" si="48"/>
        <v>0</v>
      </c>
      <c r="Q414" s="10">
        <f t="shared" si="49"/>
        <v>284</v>
      </c>
      <c r="R414" s="69" t="str">
        <f t="shared" si="50"/>
        <v>NA</v>
      </c>
      <c r="S414" s="69" t="str">
        <f t="shared" si="51"/>
        <v>NA</v>
      </c>
      <c r="T414" s="10" t="str">
        <f t="shared" si="52"/>
        <v>NA</v>
      </c>
      <c r="U414" s="10">
        <f t="shared" si="53"/>
        <v>0</v>
      </c>
      <c r="V414" s="10">
        <f t="shared" si="54"/>
        <v>1</v>
      </c>
      <c r="W414">
        <v>390</v>
      </c>
      <c r="Y414" s="10"/>
      <c r="Z414">
        <v>140</v>
      </c>
      <c r="AB414" s="10"/>
      <c r="AD414">
        <v>6628</v>
      </c>
      <c r="AE414" s="10" t="s">
        <v>82</v>
      </c>
      <c r="AH414" s="10"/>
      <c r="AK414" s="10"/>
      <c r="AN414" s="10"/>
      <c r="AQ414" s="10"/>
      <c r="AT414" s="10"/>
      <c r="AW414" s="10"/>
      <c r="AZ414" s="10"/>
    </row>
    <row r="415" spans="1:52" ht="14.25" customHeight="1">
      <c r="A415" s="1"/>
      <c r="B415" s="8" t="s">
        <v>99</v>
      </c>
      <c r="C415" t="s">
        <v>36</v>
      </c>
      <c r="D415" s="10" t="s">
        <v>70</v>
      </c>
      <c r="E415">
        <v>6562</v>
      </c>
      <c r="G415" s="10"/>
      <c r="H415" s="57">
        <v>6278</v>
      </c>
      <c r="J415" s="10"/>
      <c r="K415" s="57">
        <v>-4228</v>
      </c>
      <c r="L415" s="57">
        <v>-4228</v>
      </c>
      <c r="M415" s="57">
        <v>-3944</v>
      </c>
      <c r="N415" s="8" t="s">
        <v>38</v>
      </c>
      <c r="O415" s="10" t="s">
        <v>39</v>
      </c>
      <c r="P415" s="69">
        <f t="shared" si="48"/>
        <v>0</v>
      </c>
      <c r="Q415" s="10">
        <f t="shared" si="49"/>
        <v>284</v>
      </c>
      <c r="R415" s="69" t="str">
        <f t="shared" si="50"/>
        <v>NA</v>
      </c>
      <c r="S415" s="69" t="str">
        <f t="shared" si="51"/>
        <v>NA</v>
      </c>
      <c r="T415" s="10" t="str">
        <f t="shared" si="52"/>
        <v>NA</v>
      </c>
      <c r="U415" s="10">
        <f t="shared" si="53"/>
        <v>0</v>
      </c>
      <c r="V415" s="10">
        <f t="shared" si="54"/>
        <v>1</v>
      </c>
      <c r="W415">
        <v>378</v>
      </c>
      <c r="Y415" s="10"/>
      <c r="Z415">
        <v>160</v>
      </c>
      <c r="AB415" s="10"/>
      <c r="AD415">
        <v>6028</v>
      </c>
      <c r="AE415" s="10" t="s">
        <v>82</v>
      </c>
      <c r="AH415" s="10"/>
      <c r="AK415" s="10"/>
      <c r="AN415" s="10"/>
      <c r="AQ415" s="10"/>
      <c r="AT415" s="10"/>
      <c r="AW415" s="10"/>
      <c r="AZ415" s="10"/>
    </row>
    <row r="416" spans="1:52" ht="14.25" customHeight="1">
      <c r="A416" s="1"/>
      <c r="B416" s="8" t="s">
        <v>101</v>
      </c>
      <c r="C416" t="s">
        <v>36</v>
      </c>
      <c r="D416" s="10" t="s">
        <v>37</v>
      </c>
      <c r="E416">
        <v>7182</v>
      </c>
      <c r="G416" s="10"/>
      <c r="H416" s="57">
        <v>6847</v>
      </c>
      <c r="J416" s="10"/>
      <c r="K416" s="57">
        <v>-4008</v>
      </c>
      <c r="L416" s="57">
        <v>-4008</v>
      </c>
      <c r="M416" s="57">
        <v>-3676</v>
      </c>
      <c r="N416" s="8" t="s">
        <v>38</v>
      </c>
      <c r="O416" s="10" t="s">
        <v>39</v>
      </c>
      <c r="P416" s="69">
        <f t="shared" si="48"/>
        <v>0</v>
      </c>
      <c r="Q416" s="10">
        <f t="shared" si="49"/>
        <v>335</v>
      </c>
      <c r="R416" s="69" t="str">
        <f t="shared" si="50"/>
        <v>NA</v>
      </c>
      <c r="S416" s="69" t="str">
        <f t="shared" si="51"/>
        <v>NA</v>
      </c>
      <c r="T416" s="10" t="str">
        <f t="shared" si="52"/>
        <v>NA</v>
      </c>
      <c r="U416" s="10">
        <f t="shared" si="53"/>
        <v>0</v>
      </c>
      <c r="V416" s="10">
        <f t="shared" si="54"/>
        <v>1</v>
      </c>
      <c r="W416">
        <v>415</v>
      </c>
      <c r="Y416" s="10" t="s">
        <v>73</v>
      </c>
      <c r="Z416">
        <v>160</v>
      </c>
      <c r="AB416" s="10" t="s">
        <v>73</v>
      </c>
      <c r="AD416">
        <v>6923</v>
      </c>
      <c r="AE416" s="10" t="s">
        <v>82</v>
      </c>
      <c r="AH416" s="10"/>
      <c r="AI416">
        <v>2000</v>
      </c>
      <c r="AK416" s="10" t="s">
        <v>102</v>
      </c>
      <c r="AN416" s="10"/>
      <c r="AQ416" s="10"/>
      <c r="AT416" s="10"/>
      <c r="AW416" s="10"/>
      <c r="AZ416" s="10"/>
    </row>
    <row r="417" spans="1:52" ht="14.25" customHeight="1">
      <c r="A417" s="1"/>
      <c r="B417" s="8" t="s">
        <v>101</v>
      </c>
      <c r="C417" t="s">
        <v>36</v>
      </c>
      <c r="D417" s="10" t="s">
        <v>41</v>
      </c>
      <c r="E417">
        <v>7182</v>
      </c>
      <c r="G417" s="10"/>
      <c r="H417" s="57">
        <v>6847</v>
      </c>
      <c r="J417" s="10"/>
      <c r="K417" s="57">
        <v>-4008</v>
      </c>
      <c r="L417" s="57">
        <v>-4008</v>
      </c>
      <c r="M417" s="57">
        <v>-3676</v>
      </c>
      <c r="N417" s="8" t="s">
        <v>38</v>
      </c>
      <c r="O417" s="10" t="s">
        <v>39</v>
      </c>
      <c r="P417" s="69">
        <f t="shared" si="48"/>
        <v>0</v>
      </c>
      <c r="Q417" s="10">
        <f t="shared" si="49"/>
        <v>335</v>
      </c>
      <c r="R417" s="69" t="str">
        <f t="shared" si="50"/>
        <v>NA</v>
      </c>
      <c r="S417" s="69" t="str">
        <f t="shared" si="51"/>
        <v>NA</v>
      </c>
      <c r="T417" s="10" t="str">
        <f t="shared" si="52"/>
        <v>NA</v>
      </c>
      <c r="U417" s="10">
        <f t="shared" si="53"/>
        <v>0</v>
      </c>
      <c r="V417" s="10">
        <f t="shared" si="54"/>
        <v>1</v>
      </c>
      <c r="W417">
        <v>415</v>
      </c>
      <c r="Y417" s="10" t="s">
        <v>73</v>
      </c>
      <c r="Z417">
        <v>160</v>
      </c>
      <c r="AB417" s="10" t="s">
        <v>73</v>
      </c>
      <c r="AD417">
        <v>6923</v>
      </c>
      <c r="AE417" s="10" t="s">
        <v>82</v>
      </c>
      <c r="AH417" s="10"/>
      <c r="AI417">
        <v>2000</v>
      </c>
      <c r="AK417" s="10" t="s">
        <v>102</v>
      </c>
      <c r="AN417" s="10"/>
      <c r="AQ417" s="10"/>
      <c r="AT417" s="10"/>
      <c r="AW417" s="10"/>
      <c r="AZ417" s="10"/>
    </row>
    <row r="418" spans="1:52" ht="14.25" customHeight="1">
      <c r="A418" s="1"/>
      <c r="B418" s="8" t="s">
        <v>101</v>
      </c>
      <c r="C418" t="s">
        <v>36</v>
      </c>
      <c r="D418" s="10" t="s">
        <v>42</v>
      </c>
      <c r="E418">
        <v>7182</v>
      </c>
      <c r="G418" s="10"/>
      <c r="H418" s="57">
        <v>6847</v>
      </c>
      <c r="J418" s="10"/>
      <c r="K418" s="57">
        <v>-4008</v>
      </c>
      <c r="L418" s="57">
        <v>-4008</v>
      </c>
      <c r="M418" s="57">
        <v>-3676</v>
      </c>
      <c r="N418" s="8" t="s">
        <v>38</v>
      </c>
      <c r="O418" s="10" t="s">
        <v>39</v>
      </c>
      <c r="P418" s="69">
        <f t="shared" si="48"/>
        <v>0</v>
      </c>
      <c r="Q418" s="10">
        <f t="shared" si="49"/>
        <v>335</v>
      </c>
      <c r="R418" s="69" t="str">
        <f t="shared" si="50"/>
        <v>NA</v>
      </c>
      <c r="S418" s="69" t="str">
        <f t="shared" si="51"/>
        <v>NA</v>
      </c>
      <c r="T418" s="10" t="str">
        <f t="shared" si="52"/>
        <v>NA</v>
      </c>
      <c r="U418" s="10">
        <f t="shared" si="53"/>
        <v>0</v>
      </c>
      <c r="V418" s="10">
        <f t="shared" si="54"/>
        <v>1</v>
      </c>
      <c r="W418">
        <v>415</v>
      </c>
      <c r="Y418" s="10" t="s">
        <v>73</v>
      </c>
      <c r="Z418">
        <v>160</v>
      </c>
      <c r="AB418" s="10" t="s">
        <v>73</v>
      </c>
      <c r="AD418">
        <v>6923</v>
      </c>
      <c r="AE418" s="10" t="s">
        <v>82</v>
      </c>
      <c r="AH418" s="10"/>
      <c r="AI418">
        <v>2000</v>
      </c>
      <c r="AK418" s="10" t="s">
        <v>102</v>
      </c>
      <c r="AN418" s="10"/>
      <c r="AQ418" s="10"/>
      <c r="AT418" s="10"/>
      <c r="AW418" s="10"/>
      <c r="AZ418" s="10"/>
    </row>
    <row r="419" spans="1:52" ht="14.25" customHeight="1">
      <c r="A419" s="1"/>
      <c r="B419" s="8" t="s">
        <v>101</v>
      </c>
      <c r="C419" t="s">
        <v>36</v>
      </c>
      <c r="D419" s="10" t="s">
        <v>43</v>
      </c>
      <c r="E419">
        <v>7248</v>
      </c>
      <c r="G419" s="10"/>
      <c r="H419" s="57">
        <v>6891</v>
      </c>
      <c r="J419" s="10"/>
      <c r="K419" s="57">
        <v>-4147</v>
      </c>
      <c r="L419" s="57">
        <v>-4147</v>
      </c>
      <c r="M419" s="57">
        <v>-3767</v>
      </c>
      <c r="N419" s="8" t="s">
        <v>38</v>
      </c>
      <c r="O419" s="10" t="s">
        <v>80</v>
      </c>
      <c r="P419" s="69">
        <f t="shared" si="48"/>
        <v>0</v>
      </c>
      <c r="Q419" s="10">
        <f t="shared" si="49"/>
        <v>357</v>
      </c>
      <c r="R419" s="69" t="str">
        <f t="shared" si="50"/>
        <v>NA</v>
      </c>
      <c r="S419" s="69" t="str">
        <f t="shared" si="51"/>
        <v>NA</v>
      </c>
      <c r="T419" s="10" t="str">
        <f t="shared" si="52"/>
        <v>NA</v>
      </c>
      <c r="U419" s="10">
        <f t="shared" si="53"/>
        <v>0</v>
      </c>
      <c r="V419" s="10">
        <f t="shared" si="54"/>
        <v>1</v>
      </c>
      <c r="W419">
        <v>415</v>
      </c>
      <c r="Y419" s="10" t="s">
        <v>73</v>
      </c>
      <c r="Z419">
        <v>160</v>
      </c>
      <c r="AB419" s="10" t="s">
        <v>73</v>
      </c>
      <c r="AE419" s="10"/>
      <c r="AH419" s="10"/>
      <c r="AI419">
        <v>2000</v>
      </c>
      <c r="AK419" s="10" t="s">
        <v>102</v>
      </c>
      <c r="AN419" s="10"/>
      <c r="AQ419" s="10"/>
      <c r="AT419" s="10"/>
      <c r="AW419" s="10"/>
      <c r="AZ419" s="10"/>
    </row>
    <row r="420" spans="1:52" ht="14.25" customHeight="1">
      <c r="A420" s="1"/>
      <c r="B420" s="8" t="s">
        <v>101</v>
      </c>
      <c r="C420" t="s">
        <v>36</v>
      </c>
      <c r="D420" s="10" t="s">
        <v>45</v>
      </c>
      <c r="E420">
        <v>7248</v>
      </c>
      <c r="G420" s="10"/>
      <c r="H420" s="57">
        <v>6891</v>
      </c>
      <c r="J420" s="10"/>
      <c r="K420" s="57">
        <v>-4147</v>
      </c>
      <c r="L420" s="57">
        <v>-4147</v>
      </c>
      <c r="M420" s="57">
        <v>-3767</v>
      </c>
      <c r="N420" s="8" t="s">
        <v>38</v>
      </c>
      <c r="O420" s="10" t="s">
        <v>80</v>
      </c>
      <c r="P420" s="69">
        <f t="shared" si="48"/>
        <v>0</v>
      </c>
      <c r="Q420" s="10">
        <f t="shared" si="49"/>
        <v>357</v>
      </c>
      <c r="R420" s="69" t="str">
        <f t="shared" si="50"/>
        <v>NA</v>
      </c>
      <c r="S420" s="69" t="str">
        <f t="shared" si="51"/>
        <v>NA</v>
      </c>
      <c r="T420" s="10" t="str">
        <f t="shared" si="52"/>
        <v>NA</v>
      </c>
      <c r="U420" s="10">
        <f t="shared" si="53"/>
        <v>0</v>
      </c>
      <c r="V420" s="10">
        <f t="shared" si="54"/>
        <v>1</v>
      </c>
      <c r="W420">
        <v>415</v>
      </c>
      <c r="Y420" s="10" t="s">
        <v>73</v>
      </c>
      <c r="Z420">
        <v>160</v>
      </c>
      <c r="AB420" s="10" t="s">
        <v>73</v>
      </c>
      <c r="AE420" s="10"/>
      <c r="AH420" s="10"/>
      <c r="AI420">
        <v>2000</v>
      </c>
      <c r="AK420" s="10" t="s">
        <v>102</v>
      </c>
      <c r="AN420" s="10"/>
      <c r="AQ420" s="10"/>
      <c r="AT420" s="10"/>
      <c r="AW420" s="10"/>
      <c r="AZ420" s="10"/>
    </row>
    <row r="421" spans="1:52" ht="14.25" customHeight="1">
      <c r="A421" s="1"/>
      <c r="B421" s="8" t="s">
        <v>101</v>
      </c>
      <c r="C421" t="s">
        <v>36</v>
      </c>
      <c r="D421" s="10" t="s">
        <v>46</v>
      </c>
      <c r="E421">
        <v>7248</v>
      </c>
      <c r="G421" s="10"/>
      <c r="H421" s="57">
        <v>6891</v>
      </c>
      <c r="J421" s="10"/>
      <c r="K421" s="57">
        <v>-4147</v>
      </c>
      <c r="L421" s="57">
        <v>-4147</v>
      </c>
      <c r="M421" s="57">
        <v>-3767</v>
      </c>
      <c r="N421" s="8" t="s">
        <v>38</v>
      </c>
      <c r="O421" s="10" t="s">
        <v>80</v>
      </c>
      <c r="P421" s="69">
        <f t="shared" si="48"/>
        <v>0</v>
      </c>
      <c r="Q421" s="10">
        <f t="shared" si="49"/>
        <v>357</v>
      </c>
      <c r="R421" s="69" t="str">
        <f t="shared" si="50"/>
        <v>NA</v>
      </c>
      <c r="S421" s="69" t="str">
        <f t="shared" si="51"/>
        <v>NA</v>
      </c>
      <c r="T421" s="10" t="str">
        <f t="shared" si="52"/>
        <v>NA</v>
      </c>
      <c r="U421" s="10">
        <f t="shared" si="53"/>
        <v>0</v>
      </c>
      <c r="V421" s="10">
        <f t="shared" si="54"/>
        <v>1</v>
      </c>
      <c r="W421">
        <v>415</v>
      </c>
      <c r="Y421" s="10" t="s">
        <v>73</v>
      </c>
      <c r="Z421">
        <v>160</v>
      </c>
      <c r="AB421" s="10" t="s">
        <v>73</v>
      </c>
      <c r="AE421" s="10"/>
      <c r="AH421" s="10"/>
      <c r="AI421">
        <v>2000</v>
      </c>
      <c r="AK421" s="10" t="s">
        <v>102</v>
      </c>
      <c r="AN421" s="10"/>
      <c r="AQ421" s="10"/>
      <c r="AT421" s="10"/>
      <c r="AW421" s="10"/>
      <c r="AZ421" s="10"/>
    </row>
    <row r="422" spans="1:52" ht="14.25" customHeight="1">
      <c r="A422" s="1"/>
      <c r="B422" s="8" t="s">
        <v>101</v>
      </c>
      <c r="C422" t="s">
        <v>36</v>
      </c>
      <c r="D422" s="10" t="s">
        <v>47</v>
      </c>
      <c r="E422">
        <v>7048</v>
      </c>
      <c r="G422" s="10"/>
      <c r="H422" s="57">
        <v>6689</v>
      </c>
      <c r="J422" s="10"/>
      <c r="K422" s="57">
        <v>-3942</v>
      </c>
      <c r="L422" s="57">
        <v>-3942</v>
      </c>
      <c r="M422" s="57">
        <v>-3560</v>
      </c>
      <c r="N422" s="8" t="s">
        <v>38</v>
      </c>
      <c r="O422" s="10" t="s">
        <v>80</v>
      </c>
      <c r="P422" s="69">
        <f t="shared" si="48"/>
        <v>0</v>
      </c>
      <c r="Q422" s="10">
        <f t="shared" si="49"/>
        <v>359</v>
      </c>
      <c r="R422" s="69" t="str">
        <f t="shared" si="50"/>
        <v>NA</v>
      </c>
      <c r="S422" s="69" t="str">
        <f t="shared" si="51"/>
        <v>NA</v>
      </c>
      <c r="T422" s="10" t="str">
        <f t="shared" si="52"/>
        <v>NA</v>
      </c>
      <c r="U422" s="10">
        <f t="shared" si="53"/>
        <v>0</v>
      </c>
      <c r="V422" s="10">
        <f t="shared" si="54"/>
        <v>1</v>
      </c>
      <c r="W422">
        <v>415</v>
      </c>
      <c r="Y422" s="10" t="s">
        <v>73</v>
      </c>
      <c r="Z422">
        <v>160</v>
      </c>
      <c r="AB422" s="10" t="s">
        <v>73</v>
      </c>
      <c r="AE422" s="10"/>
      <c r="AH422" s="10"/>
      <c r="AI422">
        <v>2000</v>
      </c>
      <c r="AK422" s="10" t="s">
        <v>102</v>
      </c>
      <c r="AN422" s="10"/>
      <c r="AQ422" s="10"/>
      <c r="AT422" s="10"/>
      <c r="AW422" s="10"/>
      <c r="AZ422" s="10"/>
    </row>
    <row r="423" spans="1:52" ht="14.25" customHeight="1">
      <c r="A423" s="1"/>
      <c r="B423" s="8" t="s">
        <v>101</v>
      </c>
      <c r="C423" t="s">
        <v>36</v>
      </c>
      <c r="D423" s="10" t="s">
        <v>48</v>
      </c>
      <c r="E423">
        <v>6742</v>
      </c>
      <c r="G423" s="10"/>
      <c r="H423" s="57">
        <v>6505</v>
      </c>
      <c r="J423" s="10"/>
      <c r="K423" s="57">
        <v>-4349</v>
      </c>
      <c r="L423" s="57">
        <v>-4349</v>
      </c>
      <c r="M423" s="57">
        <v>-4110</v>
      </c>
      <c r="N423" s="8" t="s">
        <v>38</v>
      </c>
      <c r="O423" s="10" t="s">
        <v>39</v>
      </c>
      <c r="P423" s="69">
        <f t="shared" si="48"/>
        <v>0</v>
      </c>
      <c r="Q423" s="10">
        <f t="shared" si="49"/>
        <v>237</v>
      </c>
      <c r="R423" s="69" t="str">
        <f t="shared" si="50"/>
        <v>NA</v>
      </c>
      <c r="S423" s="69" t="str">
        <f t="shared" si="51"/>
        <v>NA</v>
      </c>
      <c r="T423" s="10" t="str">
        <f t="shared" si="52"/>
        <v>NA</v>
      </c>
      <c r="U423" s="10">
        <f t="shared" si="53"/>
        <v>0</v>
      </c>
      <c r="V423" s="10">
        <f t="shared" si="54"/>
        <v>1</v>
      </c>
      <c r="W423">
        <v>373</v>
      </c>
      <c r="Y423" s="10"/>
      <c r="Z423">
        <v>140</v>
      </c>
      <c r="AB423" s="10"/>
      <c r="AE423" s="10"/>
      <c r="AH423" s="10"/>
      <c r="AI423">
        <v>2000</v>
      </c>
      <c r="AK423" s="10" t="s">
        <v>102</v>
      </c>
      <c r="AN423" s="10"/>
      <c r="AQ423" s="10"/>
      <c r="AT423" s="10"/>
      <c r="AW423" s="10"/>
      <c r="AZ423" s="10"/>
    </row>
    <row r="424" spans="1:52" ht="14.25" customHeight="1">
      <c r="A424" s="1"/>
      <c r="B424" s="8" t="s">
        <v>101</v>
      </c>
      <c r="C424" t="s">
        <v>36</v>
      </c>
      <c r="D424" s="10" t="s">
        <v>49</v>
      </c>
      <c r="E424">
        <v>6742</v>
      </c>
      <c r="G424" s="10"/>
      <c r="H424" s="57">
        <v>6505</v>
      </c>
      <c r="J424" s="10"/>
      <c r="K424" s="57">
        <v>-4349</v>
      </c>
      <c r="L424" s="57">
        <v>-4349</v>
      </c>
      <c r="M424" s="57">
        <v>-4110</v>
      </c>
      <c r="N424" s="8" t="s">
        <v>38</v>
      </c>
      <c r="O424" s="10" t="s">
        <v>39</v>
      </c>
      <c r="P424" s="69">
        <f t="shared" si="48"/>
        <v>0</v>
      </c>
      <c r="Q424" s="10">
        <f t="shared" si="49"/>
        <v>237</v>
      </c>
      <c r="R424" s="69" t="str">
        <f t="shared" si="50"/>
        <v>NA</v>
      </c>
      <c r="S424" s="69" t="str">
        <f t="shared" si="51"/>
        <v>NA</v>
      </c>
      <c r="T424" s="10" t="str">
        <f t="shared" si="52"/>
        <v>NA</v>
      </c>
      <c r="U424" s="10">
        <f t="shared" si="53"/>
        <v>0</v>
      </c>
      <c r="V424" s="10">
        <f t="shared" si="54"/>
        <v>1</v>
      </c>
      <c r="W424">
        <v>373</v>
      </c>
      <c r="Y424" s="10"/>
      <c r="Z424">
        <v>140</v>
      </c>
      <c r="AB424" s="10"/>
      <c r="AE424" s="10"/>
      <c r="AH424" s="10"/>
      <c r="AI424">
        <v>2000</v>
      </c>
      <c r="AK424" s="10" t="s">
        <v>102</v>
      </c>
      <c r="AN424" s="10"/>
      <c r="AQ424" s="10"/>
      <c r="AT424" s="10"/>
      <c r="AW424" s="10"/>
      <c r="AZ424" s="10"/>
    </row>
    <row r="425" spans="1:52" ht="14.25" customHeight="1">
      <c r="A425" s="1"/>
      <c r="B425" s="8" t="s">
        <v>101</v>
      </c>
      <c r="C425" t="s">
        <v>36</v>
      </c>
      <c r="D425" s="10" t="s">
        <v>51</v>
      </c>
      <c r="E425">
        <v>7600</v>
      </c>
      <c r="G425" s="10"/>
      <c r="H425" s="57">
        <v>7056</v>
      </c>
      <c r="J425" s="10"/>
      <c r="K425" s="57">
        <v>-2837</v>
      </c>
      <c r="L425" s="57">
        <v>-2837</v>
      </c>
      <c r="M425" s="57">
        <v>-2294</v>
      </c>
      <c r="N425" s="8" t="s">
        <v>38</v>
      </c>
      <c r="O425" s="10" t="s">
        <v>39</v>
      </c>
      <c r="P425" s="69">
        <f t="shared" si="48"/>
        <v>0</v>
      </c>
      <c r="Q425" s="10">
        <f t="shared" si="49"/>
        <v>544</v>
      </c>
      <c r="R425" s="69" t="str">
        <f t="shared" si="50"/>
        <v>NA</v>
      </c>
      <c r="S425" s="69" t="str">
        <f t="shared" si="51"/>
        <v>NA</v>
      </c>
      <c r="T425" s="10" t="str">
        <f t="shared" si="52"/>
        <v>NA</v>
      </c>
      <c r="U425" s="10">
        <f t="shared" si="53"/>
        <v>0</v>
      </c>
      <c r="V425" s="10">
        <f t="shared" si="54"/>
        <v>1</v>
      </c>
      <c r="W425">
        <v>425</v>
      </c>
      <c r="Y425" s="10"/>
      <c r="Z425">
        <v>140</v>
      </c>
      <c r="AB425" s="10"/>
      <c r="AE425" s="10"/>
      <c r="AH425" s="10"/>
      <c r="AI425">
        <v>2000</v>
      </c>
      <c r="AK425" s="10" t="s">
        <v>102</v>
      </c>
      <c r="AN425" s="10"/>
      <c r="AQ425" s="10"/>
      <c r="AT425" s="10"/>
      <c r="AW425" s="10"/>
      <c r="AZ425" s="10"/>
    </row>
    <row r="426" spans="1:52" ht="14.25" customHeight="1">
      <c r="A426" s="1"/>
      <c r="B426" s="8" t="s">
        <v>101</v>
      </c>
      <c r="C426" t="s">
        <v>36</v>
      </c>
      <c r="D426" s="10" t="s">
        <v>53</v>
      </c>
      <c r="E426">
        <v>7600</v>
      </c>
      <c r="G426" s="10"/>
      <c r="H426" s="57">
        <v>7056</v>
      </c>
      <c r="J426" s="10"/>
      <c r="K426" s="57">
        <v>-2837</v>
      </c>
      <c r="L426" s="57">
        <v>-2837</v>
      </c>
      <c r="M426" s="57">
        <v>-2294</v>
      </c>
      <c r="N426" s="8" t="s">
        <v>38</v>
      </c>
      <c r="O426" s="10" t="s">
        <v>39</v>
      </c>
      <c r="P426" s="69">
        <f t="shared" si="48"/>
        <v>0</v>
      </c>
      <c r="Q426" s="10">
        <f t="shared" si="49"/>
        <v>544</v>
      </c>
      <c r="R426" s="69" t="str">
        <f t="shared" si="50"/>
        <v>NA</v>
      </c>
      <c r="S426" s="69" t="str">
        <f t="shared" si="51"/>
        <v>NA</v>
      </c>
      <c r="T426" s="10" t="str">
        <f t="shared" si="52"/>
        <v>NA</v>
      </c>
      <c r="U426" s="10">
        <f t="shared" si="53"/>
        <v>0</v>
      </c>
      <c r="V426" s="10">
        <f t="shared" si="54"/>
        <v>1</v>
      </c>
      <c r="W426">
        <v>425</v>
      </c>
      <c r="Y426" s="10"/>
      <c r="Z426">
        <v>140</v>
      </c>
      <c r="AB426" s="10"/>
      <c r="AE426" s="10"/>
      <c r="AH426" s="10"/>
      <c r="AI426">
        <v>2000</v>
      </c>
      <c r="AK426" s="10" t="s">
        <v>102</v>
      </c>
      <c r="AN426" s="10"/>
      <c r="AQ426" s="10"/>
      <c r="AT426" s="10"/>
      <c r="AW426" s="10"/>
      <c r="AZ426" s="10"/>
    </row>
    <row r="427" spans="1:52" ht="14.25" customHeight="1">
      <c r="A427" s="1"/>
      <c r="B427" s="8" t="s">
        <v>101</v>
      </c>
      <c r="C427" t="s">
        <v>36</v>
      </c>
      <c r="D427" s="10" t="s">
        <v>54</v>
      </c>
      <c r="E427">
        <v>7600</v>
      </c>
      <c r="G427" s="10"/>
      <c r="H427" s="57">
        <v>7056</v>
      </c>
      <c r="J427" s="10"/>
      <c r="K427" s="57">
        <v>-2837</v>
      </c>
      <c r="L427" s="57">
        <v>-2837</v>
      </c>
      <c r="M427" s="57">
        <v>-2294</v>
      </c>
      <c r="N427" s="8" t="s">
        <v>38</v>
      </c>
      <c r="O427" s="10" t="s">
        <v>39</v>
      </c>
      <c r="P427" s="69">
        <f t="shared" si="48"/>
        <v>0</v>
      </c>
      <c r="Q427" s="10">
        <f t="shared" si="49"/>
        <v>544</v>
      </c>
      <c r="R427" s="69" t="str">
        <f t="shared" si="50"/>
        <v>NA</v>
      </c>
      <c r="S427" s="69" t="str">
        <f t="shared" si="51"/>
        <v>NA</v>
      </c>
      <c r="T427" s="10" t="str">
        <f t="shared" si="52"/>
        <v>NA</v>
      </c>
      <c r="U427" s="10">
        <f t="shared" si="53"/>
        <v>0</v>
      </c>
      <c r="V427" s="10">
        <f t="shared" si="54"/>
        <v>1</v>
      </c>
      <c r="W427">
        <v>425</v>
      </c>
      <c r="Y427" s="10"/>
      <c r="Z427">
        <v>140</v>
      </c>
      <c r="AB427" s="10"/>
      <c r="AE427" s="10"/>
      <c r="AH427" s="10"/>
      <c r="AI427">
        <v>2000</v>
      </c>
      <c r="AK427" s="10" t="s">
        <v>102</v>
      </c>
      <c r="AN427" s="10"/>
      <c r="AQ427" s="10"/>
      <c r="AT427" s="10"/>
      <c r="AW427" s="10"/>
      <c r="AZ427" s="10"/>
    </row>
    <row r="428" spans="1:52" ht="14.25" customHeight="1">
      <c r="A428" s="1"/>
      <c r="B428" s="8" t="s">
        <v>101</v>
      </c>
      <c r="C428" t="s">
        <v>36</v>
      </c>
      <c r="D428" s="10" t="s">
        <v>55</v>
      </c>
      <c r="E428">
        <v>8091</v>
      </c>
      <c r="G428" s="10"/>
      <c r="H428" s="57">
        <v>7342</v>
      </c>
      <c r="J428" s="10"/>
      <c r="K428" s="57">
        <v>-1211</v>
      </c>
      <c r="L428" s="57">
        <v>-1211</v>
      </c>
      <c r="M428" s="57">
        <v>-566</v>
      </c>
      <c r="N428" s="8" t="s">
        <v>38</v>
      </c>
      <c r="O428" s="10" t="s">
        <v>80</v>
      </c>
      <c r="P428" s="69">
        <f t="shared" si="48"/>
        <v>0</v>
      </c>
      <c r="Q428" s="10">
        <f t="shared" si="49"/>
        <v>749</v>
      </c>
      <c r="R428" s="69" t="str">
        <f t="shared" si="50"/>
        <v>NA</v>
      </c>
      <c r="S428" s="69" t="str">
        <f t="shared" si="51"/>
        <v>NA</v>
      </c>
      <c r="T428" s="10" t="str">
        <f t="shared" si="52"/>
        <v>NA</v>
      </c>
      <c r="U428" s="10">
        <f t="shared" si="53"/>
        <v>0</v>
      </c>
      <c r="V428" s="10">
        <f t="shared" si="54"/>
        <v>1</v>
      </c>
      <c r="W428">
        <v>425</v>
      </c>
      <c r="Y428" s="10" t="s">
        <v>73</v>
      </c>
      <c r="Z428">
        <v>140</v>
      </c>
      <c r="AB428" s="10" t="s">
        <v>73</v>
      </c>
      <c r="AE428" s="10"/>
      <c r="AH428" s="10"/>
      <c r="AI428">
        <v>2000</v>
      </c>
      <c r="AK428" s="10" t="s">
        <v>102</v>
      </c>
      <c r="AN428" s="10"/>
      <c r="AQ428" s="10"/>
      <c r="AT428" s="10"/>
      <c r="AW428" s="10"/>
      <c r="AZ428" s="10"/>
    </row>
    <row r="429" spans="1:52" ht="14.25" customHeight="1">
      <c r="A429" s="1"/>
      <c r="B429" s="8" t="s">
        <v>101</v>
      </c>
      <c r="C429" t="s">
        <v>36</v>
      </c>
      <c r="D429" s="10" t="s">
        <v>57</v>
      </c>
      <c r="E429">
        <v>8091</v>
      </c>
      <c r="G429" s="10"/>
      <c r="H429" s="57">
        <v>7342</v>
      </c>
      <c r="J429" s="10"/>
      <c r="K429" s="57">
        <v>-1211</v>
      </c>
      <c r="L429" s="57">
        <v>-1211</v>
      </c>
      <c r="M429" s="57">
        <v>-566</v>
      </c>
      <c r="N429" s="8" t="s">
        <v>38</v>
      </c>
      <c r="O429" s="10" t="s">
        <v>80</v>
      </c>
      <c r="P429" s="69">
        <f t="shared" si="48"/>
        <v>0</v>
      </c>
      <c r="Q429" s="10">
        <f t="shared" si="49"/>
        <v>749</v>
      </c>
      <c r="R429" s="69" t="str">
        <f t="shared" si="50"/>
        <v>NA</v>
      </c>
      <c r="S429" s="69" t="str">
        <f t="shared" si="51"/>
        <v>NA</v>
      </c>
      <c r="T429" s="10" t="str">
        <f t="shared" si="52"/>
        <v>NA</v>
      </c>
      <c r="U429" s="10">
        <f t="shared" si="53"/>
        <v>0</v>
      </c>
      <c r="V429" s="10">
        <f t="shared" si="54"/>
        <v>1</v>
      </c>
      <c r="W429">
        <v>425</v>
      </c>
      <c r="Y429" s="10" t="s">
        <v>73</v>
      </c>
      <c r="Z429">
        <v>140</v>
      </c>
      <c r="AB429" s="10" t="s">
        <v>73</v>
      </c>
      <c r="AE429" s="10"/>
      <c r="AH429" s="10"/>
      <c r="AI429">
        <v>2000</v>
      </c>
      <c r="AK429" s="10" t="s">
        <v>102</v>
      </c>
      <c r="AN429" s="10"/>
      <c r="AQ429" s="10"/>
      <c r="AT429" s="10"/>
      <c r="AW429" s="10"/>
      <c r="AZ429" s="10"/>
    </row>
    <row r="430" spans="1:52" ht="14.25" customHeight="1">
      <c r="A430" s="1"/>
      <c r="B430" s="8" t="s">
        <v>101</v>
      </c>
      <c r="C430" t="s">
        <v>36</v>
      </c>
      <c r="D430" s="10" t="s">
        <v>58</v>
      </c>
      <c r="E430">
        <v>8091</v>
      </c>
      <c r="G430" s="10"/>
      <c r="H430" s="57">
        <v>7342</v>
      </c>
      <c r="J430" s="10"/>
      <c r="K430" s="57">
        <v>-1211</v>
      </c>
      <c r="L430" s="57">
        <v>-1211</v>
      </c>
      <c r="M430" s="57">
        <v>-566</v>
      </c>
      <c r="N430" s="8" t="s">
        <v>38</v>
      </c>
      <c r="O430" s="10" t="s">
        <v>80</v>
      </c>
      <c r="P430" s="69">
        <f t="shared" si="48"/>
        <v>0</v>
      </c>
      <c r="Q430" s="10">
        <f t="shared" si="49"/>
        <v>749</v>
      </c>
      <c r="R430" s="69" t="str">
        <f t="shared" si="50"/>
        <v>NA</v>
      </c>
      <c r="S430" s="69" t="str">
        <f t="shared" si="51"/>
        <v>NA</v>
      </c>
      <c r="T430" s="10" t="str">
        <f t="shared" si="52"/>
        <v>NA</v>
      </c>
      <c r="U430" s="10">
        <f t="shared" si="53"/>
        <v>0</v>
      </c>
      <c r="V430" s="10">
        <f t="shared" si="54"/>
        <v>1</v>
      </c>
      <c r="W430">
        <v>425</v>
      </c>
      <c r="Y430" s="10" t="s">
        <v>73</v>
      </c>
      <c r="Z430">
        <v>140</v>
      </c>
      <c r="AB430" s="10" t="s">
        <v>73</v>
      </c>
      <c r="AE430" s="10"/>
      <c r="AH430" s="10"/>
      <c r="AI430">
        <v>2000</v>
      </c>
      <c r="AK430" s="10" t="s">
        <v>102</v>
      </c>
      <c r="AN430" s="10"/>
      <c r="AQ430" s="10"/>
      <c r="AT430" s="10"/>
      <c r="AW430" s="10"/>
      <c r="AZ430" s="10"/>
    </row>
    <row r="431" spans="1:52" ht="14.25" customHeight="1">
      <c r="A431" s="1"/>
      <c r="B431" s="8" t="s">
        <v>101</v>
      </c>
      <c r="C431" t="s">
        <v>36</v>
      </c>
      <c r="D431" s="10" t="s">
        <v>59</v>
      </c>
      <c r="E431">
        <v>7344</v>
      </c>
      <c r="G431" s="10"/>
      <c r="H431" s="57">
        <v>6891</v>
      </c>
      <c r="J431" s="10"/>
      <c r="K431" s="57">
        <v>-2847</v>
      </c>
      <c r="L431" s="57">
        <v>-2847</v>
      </c>
      <c r="M431" s="57">
        <v>-2376</v>
      </c>
      <c r="N431" s="8" t="s">
        <v>38</v>
      </c>
      <c r="O431" s="10" t="s">
        <v>39</v>
      </c>
      <c r="P431" s="69">
        <f t="shared" si="48"/>
        <v>0</v>
      </c>
      <c r="Q431" s="10">
        <f t="shared" si="49"/>
        <v>453</v>
      </c>
      <c r="R431" s="69" t="str">
        <f t="shared" si="50"/>
        <v>NA</v>
      </c>
      <c r="S431" s="69" t="str">
        <f t="shared" si="51"/>
        <v>NA</v>
      </c>
      <c r="T431" s="10" t="str">
        <f t="shared" si="52"/>
        <v>NA</v>
      </c>
      <c r="U431" s="10">
        <f t="shared" si="53"/>
        <v>0</v>
      </c>
      <c r="V431" s="10">
        <f t="shared" si="54"/>
        <v>1</v>
      </c>
      <c r="W431">
        <v>409</v>
      </c>
      <c r="Y431" s="10"/>
      <c r="Z431">
        <v>140</v>
      </c>
      <c r="AB431" s="10"/>
      <c r="AE431" s="10"/>
      <c r="AH431" s="10"/>
      <c r="AI431">
        <v>2000</v>
      </c>
      <c r="AK431" s="10" t="s">
        <v>102</v>
      </c>
      <c r="AN431" s="10"/>
      <c r="AQ431" s="10"/>
      <c r="AT431" s="10"/>
      <c r="AW431" s="10"/>
      <c r="AZ431" s="10"/>
    </row>
    <row r="432" spans="1:52" ht="14.25" customHeight="1">
      <c r="A432" s="1"/>
      <c r="B432" s="8" t="s">
        <v>101</v>
      </c>
      <c r="C432" t="s">
        <v>36</v>
      </c>
      <c r="D432" s="10" t="s">
        <v>61</v>
      </c>
      <c r="E432">
        <v>7344</v>
      </c>
      <c r="G432" s="10"/>
      <c r="H432" s="57">
        <v>6891</v>
      </c>
      <c r="J432" s="10"/>
      <c r="K432" s="57">
        <v>-2847</v>
      </c>
      <c r="L432" s="57">
        <v>-2847</v>
      </c>
      <c r="M432" s="57">
        <v>-2376</v>
      </c>
      <c r="N432" s="8" t="s">
        <v>38</v>
      </c>
      <c r="O432" s="10" t="s">
        <v>39</v>
      </c>
      <c r="P432" s="69">
        <f t="shared" si="48"/>
        <v>0</v>
      </c>
      <c r="Q432" s="10">
        <f t="shared" si="49"/>
        <v>453</v>
      </c>
      <c r="R432" s="69" t="str">
        <f t="shared" si="50"/>
        <v>NA</v>
      </c>
      <c r="S432" s="69" t="str">
        <f t="shared" si="51"/>
        <v>NA</v>
      </c>
      <c r="T432" s="10" t="str">
        <f t="shared" si="52"/>
        <v>NA</v>
      </c>
      <c r="U432" s="10">
        <f t="shared" si="53"/>
        <v>0</v>
      </c>
      <c r="V432" s="10">
        <f t="shared" si="54"/>
        <v>1</v>
      </c>
      <c r="W432">
        <v>409</v>
      </c>
      <c r="Y432" s="10"/>
      <c r="Z432">
        <v>140</v>
      </c>
      <c r="AB432" s="10"/>
      <c r="AE432" s="10"/>
      <c r="AH432" s="10"/>
      <c r="AI432">
        <v>2000</v>
      </c>
      <c r="AK432" s="10" t="s">
        <v>102</v>
      </c>
      <c r="AN432" s="10"/>
      <c r="AQ432" s="10"/>
      <c r="AT432" s="10"/>
      <c r="AW432" s="10"/>
      <c r="AZ432" s="10"/>
    </row>
    <row r="433" spans="1:52" ht="14.25" customHeight="1">
      <c r="A433" s="1"/>
      <c r="B433" s="8" t="s">
        <v>101</v>
      </c>
      <c r="C433" t="s">
        <v>36</v>
      </c>
      <c r="D433" s="10" t="s">
        <v>63</v>
      </c>
      <c r="E433">
        <v>7344</v>
      </c>
      <c r="G433" s="10"/>
      <c r="H433" s="57">
        <v>6891</v>
      </c>
      <c r="J433" s="10"/>
      <c r="K433" s="57">
        <v>-2847</v>
      </c>
      <c r="L433" s="57">
        <v>-2847</v>
      </c>
      <c r="M433" s="57">
        <v>-2376</v>
      </c>
      <c r="N433" s="8" t="s">
        <v>38</v>
      </c>
      <c r="O433" s="10" t="s">
        <v>39</v>
      </c>
      <c r="P433" s="69">
        <f t="shared" si="48"/>
        <v>0</v>
      </c>
      <c r="Q433" s="10">
        <f t="shared" si="49"/>
        <v>453</v>
      </c>
      <c r="R433" s="69" t="str">
        <f t="shared" si="50"/>
        <v>NA</v>
      </c>
      <c r="S433" s="69" t="str">
        <f t="shared" si="51"/>
        <v>NA</v>
      </c>
      <c r="T433" s="10" t="str">
        <f t="shared" si="52"/>
        <v>NA</v>
      </c>
      <c r="U433" s="10">
        <f t="shared" si="53"/>
        <v>0</v>
      </c>
      <c r="V433" s="10">
        <f t="shared" si="54"/>
        <v>1</v>
      </c>
      <c r="W433">
        <v>409</v>
      </c>
      <c r="Y433" s="10"/>
      <c r="Z433">
        <v>140</v>
      </c>
      <c r="AB433" s="10"/>
      <c r="AE433" s="10"/>
      <c r="AH433" s="10"/>
      <c r="AI433">
        <v>2000</v>
      </c>
      <c r="AK433" s="10" t="s">
        <v>102</v>
      </c>
      <c r="AN433" s="10"/>
      <c r="AQ433" s="10"/>
      <c r="AT433" s="10"/>
      <c r="AW433" s="10"/>
      <c r="AZ433" s="10"/>
    </row>
    <row r="434" spans="1:52" ht="14.25" customHeight="1">
      <c r="A434" s="1"/>
      <c r="B434" s="8" t="s">
        <v>101</v>
      </c>
      <c r="C434" t="s">
        <v>36</v>
      </c>
      <c r="D434" s="10" t="s">
        <v>64</v>
      </c>
      <c r="F434">
        <v>6787</v>
      </c>
      <c r="G434" s="10">
        <v>671</v>
      </c>
      <c r="I434" s="57">
        <v>6391</v>
      </c>
      <c r="J434" s="72">
        <v>671</v>
      </c>
      <c r="K434" s="57">
        <v>-5225</v>
      </c>
      <c r="L434" s="57">
        <v>-5225</v>
      </c>
      <c r="M434" s="57">
        <v>0</v>
      </c>
      <c r="N434" s="8" t="s">
        <v>38</v>
      </c>
      <c r="O434" s="10" t="s">
        <v>39</v>
      </c>
      <c r="P434" s="69">
        <f t="shared" si="48"/>
        <v>0</v>
      </c>
      <c r="Q434" s="10" t="str">
        <f t="shared" si="49"/>
        <v>NA</v>
      </c>
      <c r="R434" s="69">
        <f t="shared" si="50"/>
        <v>396</v>
      </c>
      <c r="S434" s="69">
        <f t="shared" si="51"/>
        <v>0</v>
      </c>
      <c r="T434" s="10">
        <f t="shared" si="52"/>
        <v>396</v>
      </c>
      <c r="U434" s="10">
        <f t="shared" si="53"/>
        <v>5225</v>
      </c>
      <c r="V434" s="10">
        <f t="shared" si="54"/>
        <v>1</v>
      </c>
      <c r="W434">
        <v>400</v>
      </c>
      <c r="Y434" s="10"/>
      <c r="Z434">
        <v>139</v>
      </c>
      <c r="AB434" s="10"/>
      <c r="AE434" s="10"/>
      <c r="AH434" s="10"/>
      <c r="AI434">
        <v>2000</v>
      </c>
      <c r="AK434" s="10" t="s">
        <v>102</v>
      </c>
      <c r="AN434" s="10"/>
      <c r="AQ434" s="10"/>
      <c r="AT434" s="10"/>
      <c r="AW434" s="10"/>
      <c r="AZ434" s="10"/>
    </row>
    <row r="435" spans="1:52" ht="14.25" customHeight="1">
      <c r="A435" s="1"/>
      <c r="B435" s="8" t="s">
        <v>101</v>
      </c>
      <c r="C435" t="s">
        <v>36</v>
      </c>
      <c r="D435" s="10" t="s">
        <v>66</v>
      </c>
      <c r="F435">
        <v>6787</v>
      </c>
      <c r="G435" s="10">
        <v>671</v>
      </c>
      <c r="I435" s="57">
        <v>6391</v>
      </c>
      <c r="J435" s="72">
        <v>671</v>
      </c>
      <c r="K435" s="57">
        <v>-5225</v>
      </c>
      <c r="L435" s="57">
        <v>-5225</v>
      </c>
      <c r="M435" s="57">
        <v>0</v>
      </c>
      <c r="N435" s="8" t="s">
        <v>38</v>
      </c>
      <c r="O435" s="10" t="s">
        <v>39</v>
      </c>
      <c r="P435" s="69">
        <f t="shared" si="48"/>
        <v>0</v>
      </c>
      <c r="Q435" s="10" t="str">
        <f t="shared" si="49"/>
        <v>NA</v>
      </c>
      <c r="R435" s="69">
        <f t="shared" si="50"/>
        <v>396</v>
      </c>
      <c r="S435" s="69">
        <f t="shared" si="51"/>
        <v>0</v>
      </c>
      <c r="T435" s="10">
        <f t="shared" si="52"/>
        <v>396</v>
      </c>
      <c r="U435" s="10">
        <f t="shared" si="53"/>
        <v>5225</v>
      </c>
      <c r="V435" s="10">
        <f t="shared" si="54"/>
        <v>1</v>
      </c>
      <c r="W435">
        <v>400</v>
      </c>
      <c r="Y435" s="10"/>
      <c r="Z435">
        <v>139</v>
      </c>
      <c r="AB435" s="10"/>
      <c r="AE435" s="10"/>
      <c r="AH435" s="10"/>
      <c r="AI435">
        <v>2000</v>
      </c>
      <c r="AK435" s="10" t="s">
        <v>102</v>
      </c>
      <c r="AN435" s="10"/>
      <c r="AQ435" s="10"/>
      <c r="AT435" s="10"/>
      <c r="AW435" s="10"/>
      <c r="AZ435" s="10"/>
    </row>
    <row r="436" spans="1:52" ht="14.25" customHeight="1">
      <c r="A436" s="1"/>
      <c r="B436" s="8" t="s">
        <v>101</v>
      </c>
      <c r="C436" t="s">
        <v>36</v>
      </c>
      <c r="D436" s="10" t="s">
        <v>67</v>
      </c>
      <c r="F436">
        <v>6787</v>
      </c>
      <c r="G436" s="10">
        <v>671</v>
      </c>
      <c r="I436" s="57">
        <v>6391</v>
      </c>
      <c r="J436" s="72">
        <v>671</v>
      </c>
      <c r="K436" s="57">
        <v>-5225</v>
      </c>
      <c r="L436" s="57">
        <v>-5225</v>
      </c>
      <c r="M436" s="57">
        <v>0</v>
      </c>
      <c r="N436" s="8" t="s">
        <v>38</v>
      </c>
      <c r="O436" s="10" t="s">
        <v>39</v>
      </c>
      <c r="P436" s="69">
        <f t="shared" si="48"/>
        <v>0</v>
      </c>
      <c r="Q436" s="10" t="str">
        <f t="shared" si="49"/>
        <v>NA</v>
      </c>
      <c r="R436" s="69">
        <f t="shared" si="50"/>
        <v>396</v>
      </c>
      <c r="S436" s="69">
        <f t="shared" si="51"/>
        <v>0</v>
      </c>
      <c r="T436" s="10">
        <f t="shared" si="52"/>
        <v>396</v>
      </c>
      <c r="U436" s="10">
        <f t="shared" si="53"/>
        <v>5225</v>
      </c>
      <c r="V436" s="10">
        <f t="shared" si="54"/>
        <v>1</v>
      </c>
      <c r="W436">
        <v>400</v>
      </c>
      <c r="Y436" s="10"/>
      <c r="Z436">
        <v>139</v>
      </c>
      <c r="AB436" s="10"/>
      <c r="AE436" s="10"/>
      <c r="AH436" s="10"/>
      <c r="AI436">
        <v>2000</v>
      </c>
      <c r="AK436" s="10" t="s">
        <v>102</v>
      </c>
      <c r="AN436" s="10"/>
      <c r="AQ436" s="10"/>
      <c r="AT436" s="10"/>
      <c r="AW436" s="10"/>
      <c r="AZ436" s="10"/>
    </row>
    <row r="437" spans="1:52" ht="14.25" customHeight="1">
      <c r="A437" s="1"/>
      <c r="B437" s="8" t="s">
        <v>101</v>
      </c>
      <c r="C437" t="s">
        <v>36</v>
      </c>
      <c r="D437" s="10" t="s">
        <v>68</v>
      </c>
      <c r="E437">
        <v>6986</v>
      </c>
      <c r="G437" s="10"/>
      <c r="H437" s="57">
        <v>6710</v>
      </c>
      <c r="J437" s="10"/>
      <c r="K437" s="57">
        <v>-4598</v>
      </c>
      <c r="L437" s="57">
        <v>-4598</v>
      </c>
      <c r="M437" s="57">
        <v>-4307</v>
      </c>
      <c r="N437" s="8" t="s">
        <v>38</v>
      </c>
      <c r="O437" s="10" t="s">
        <v>39</v>
      </c>
      <c r="P437" s="69">
        <f t="shared" si="48"/>
        <v>0</v>
      </c>
      <c r="Q437" s="10">
        <f t="shared" si="49"/>
        <v>276</v>
      </c>
      <c r="R437" s="69" t="str">
        <f t="shared" si="50"/>
        <v>NA</v>
      </c>
      <c r="S437" s="69" t="str">
        <f t="shared" si="51"/>
        <v>NA</v>
      </c>
      <c r="T437" s="10" t="str">
        <f t="shared" si="52"/>
        <v>NA</v>
      </c>
      <c r="U437" s="10">
        <f t="shared" si="53"/>
        <v>0</v>
      </c>
      <c r="V437" s="10">
        <f t="shared" si="54"/>
        <v>1</v>
      </c>
      <c r="W437">
        <v>380</v>
      </c>
      <c r="Y437" s="10"/>
      <c r="Z437">
        <v>140</v>
      </c>
      <c r="AB437" s="10"/>
      <c r="AE437" s="10"/>
      <c r="AH437" s="10"/>
      <c r="AI437">
        <v>2000</v>
      </c>
      <c r="AK437" s="10" t="s">
        <v>102</v>
      </c>
      <c r="AN437" s="10"/>
      <c r="AQ437" s="10"/>
      <c r="AT437" s="10"/>
      <c r="AW437" s="10"/>
      <c r="AZ437" s="10"/>
    </row>
    <row r="438" spans="1:52" ht="14.25" customHeight="1">
      <c r="A438" s="1"/>
      <c r="B438" s="8" t="s">
        <v>101</v>
      </c>
      <c r="C438" t="s">
        <v>36</v>
      </c>
      <c r="D438" s="10" t="s">
        <v>69</v>
      </c>
      <c r="E438">
        <v>6986</v>
      </c>
      <c r="G438" s="10"/>
      <c r="H438" s="57">
        <v>6710</v>
      </c>
      <c r="J438" s="10"/>
      <c r="K438" s="57">
        <v>-4598</v>
      </c>
      <c r="L438" s="57">
        <v>-4598</v>
      </c>
      <c r="M438" s="57">
        <v>-4307</v>
      </c>
      <c r="N438" s="8" t="s">
        <v>38</v>
      </c>
      <c r="O438" s="10" t="s">
        <v>39</v>
      </c>
      <c r="P438" s="69">
        <f t="shared" si="48"/>
        <v>0</v>
      </c>
      <c r="Q438" s="10">
        <f t="shared" si="49"/>
        <v>276</v>
      </c>
      <c r="R438" s="69" t="str">
        <f t="shared" si="50"/>
        <v>NA</v>
      </c>
      <c r="S438" s="69" t="str">
        <f t="shared" si="51"/>
        <v>NA</v>
      </c>
      <c r="T438" s="10" t="str">
        <f t="shared" si="52"/>
        <v>NA</v>
      </c>
      <c r="U438" s="10">
        <f t="shared" si="53"/>
        <v>0</v>
      </c>
      <c r="V438" s="10">
        <f t="shared" si="54"/>
        <v>1</v>
      </c>
      <c r="W438">
        <v>380</v>
      </c>
      <c r="Y438" s="10"/>
      <c r="Z438">
        <v>140</v>
      </c>
      <c r="AB438" s="10"/>
      <c r="AE438" s="10"/>
      <c r="AH438" s="10"/>
      <c r="AI438">
        <v>2000</v>
      </c>
      <c r="AK438" s="10" t="s">
        <v>102</v>
      </c>
      <c r="AN438" s="10"/>
      <c r="AQ438" s="10"/>
      <c r="AT438" s="10"/>
      <c r="AW438" s="10"/>
      <c r="AZ438" s="10"/>
    </row>
    <row r="439" spans="1:52" ht="14.25" customHeight="1">
      <c r="A439" s="1"/>
      <c r="B439" s="8" t="s">
        <v>101</v>
      </c>
      <c r="C439" t="s">
        <v>36</v>
      </c>
      <c r="D439" s="10" t="s">
        <v>70</v>
      </c>
      <c r="E439">
        <v>6386</v>
      </c>
      <c r="G439" s="10"/>
      <c r="H439" s="57">
        <v>6386</v>
      </c>
      <c r="J439" s="10"/>
      <c r="K439" s="57">
        <v>-3994</v>
      </c>
      <c r="L439" s="57">
        <v>-3994</v>
      </c>
      <c r="M439" s="57">
        <v>-3994</v>
      </c>
      <c r="N439" s="8" t="s">
        <v>38</v>
      </c>
      <c r="O439" s="10" t="s">
        <v>38</v>
      </c>
      <c r="P439" s="69">
        <f t="shared" si="48"/>
        <v>0</v>
      </c>
      <c r="Q439" s="10">
        <f t="shared" si="49"/>
        <v>0</v>
      </c>
      <c r="R439" s="69" t="str">
        <f t="shared" si="50"/>
        <v>NA</v>
      </c>
      <c r="S439" s="69" t="str">
        <f t="shared" si="51"/>
        <v>NA</v>
      </c>
      <c r="T439" s="10" t="str">
        <f t="shared" si="52"/>
        <v>NA</v>
      </c>
      <c r="U439" s="10">
        <f t="shared" si="53"/>
        <v>0</v>
      </c>
      <c r="V439" s="10">
        <f t="shared" si="54"/>
        <v>1</v>
      </c>
      <c r="W439">
        <v>367</v>
      </c>
      <c r="Y439" s="10"/>
      <c r="Z439">
        <v>160</v>
      </c>
      <c r="AB439" s="10"/>
      <c r="AE439" s="10"/>
      <c r="AH439" s="10"/>
      <c r="AK439" s="10"/>
      <c r="AN439" s="10"/>
      <c r="AQ439" s="10"/>
      <c r="AT439" s="10"/>
      <c r="AW439" s="10"/>
      <c r="AZ439" s="10"/>
    </row>
    <row r="440" spans="1:52" ht="14.25" customHeight="1">
      <c r="A440" s="1"/>
      <c r="B440" s="8" t="s">
        <v>103</v>
      </c>
      <c r="C440" t="s">
        <v>36</v>
      </c>
      <c r="D440" s="10" t="s">
        <v>37</v>
      </c>
      <c r="E440">
        <v>6799</v>
      </c>
      <c r="G440" s="10"/>
      <c r="H440" s="57">
        <v>6789</v>
      </c>
      <c r="J440" s="10"/>
      <c r="K440" s="57">
        <v>-3785</v>
      </c>
      <c r="L440" s="57">
        <v>-3785</v>
      </c>
      <c r="M440" s="57">
        <v>-3775</v>
      </c>
      <c r="N440" s="8" t="s">
        <v>38</v>
      </c>
      <c r="O440" s="10" t="s">
        <v>39</v>
      </c>
      <c r="P440" s="69">
        <f t="shared" si="48"/>
        <v>0</v>
      </c>
      <c r="Q440" s="10">
        <f t="shared" si="49"/>
        <v>10</v>
      </c>
      <c r="R440" s="69" t="str">
        <f t="shared" si="50"/>
        <v>NA</v>
      </c>
      <c r="S440" s="69" t="str">
        <f t="shared" si="51"/>
        <v>NA</v>
      </c>
      <c r="T440" s="10" t="str">
        <f t="shared" si="52"/>
        <v>NA</v>
      </c>
      <c r="U440" s="10">
        <f t="shared" si="53"/>
        <v>0</v>
      </c>
      <c r="V440" s="10">
        <f t="shared" si="54"/>
        <v>1</v>
      </c>
      <c r="W440">
        <v>393</v>
      </c>
      <c r="Y440" s="10"/>
      <c r="Z440">
        <v>160</v>
      </c>
      <c r="AB440" s="10"/>
      <c r="AD440">
        <v>6539</v>
      </c>
      <c r="AE440" s="10" t="s">
        <v>82</v>
      </c>
      <c r="AH440" s="10"/>
      <c r="AK440" s="10"/>
      <c r="AN440" s="10"/>
      <c r="AQ440" s="10"/>
      <c r="AT440" s="10"/>
      <c r="AW440" s="10"/>
      <c r="AZ440" s="10"/>
    </row>
    <row r="441" spans="1:52" ht="14.25" customHeight="1">
      <c r="A441" s="1"/>
      <c r="B441" s="8" t="s">
        <v>103</v>
      </c>
      <c r="C441" t="s">
        <v>36</v>
      </c>
      <c r="D441" s="10" t="s">
        <v>41</v>
      </c>
      <c r="E441">
        <v>6799</v>
      </c>
      <c r="G441" s="10"/>
      <c r="H441" s="57">
        <v>6789</v>
      </c>
      <c r="J441" s="10"/>
      <c r="K441" s="57">
        <v>-3785</v>
      </c>
      <c r="L441" s="57">
        <v>-3785</v>
      </c>
      <c r="M441" s="57">
        <v>-3775</v>
      </c>
      <c r="N441" s="8" t="s">
        <v>38</v>
      </c>
      <c r="O441" s="10" t="s">
        <v>39</v>
      </c>
      <c r="P441" s="69">
        <f t="shared" si="48"/>
        <v>0</v>
      </c>
      <c r="Q441" s="10">
        <f t="shared" si="49"/>
        <v>10</v>
      </c>
      <c r="R441" s="69" t="str">
        <f t="shared" si="50"/>
        <v>NA</v>
      </c>
      <c r="S441" s="69" t="str">
        <f t="shared" si="51"/>
        <v>NA</v>
      </c>
      <c r="T441" s="10" t="str">
        <f t="shared" si="52"/>
        <v>NA</v>
      </c>
      <c r="U441" s="10">
        <f t="shared" si="53"/>
        <v>0</v>
      </c>
      <c r="V441" s="10">
        <f t="shared" si="54"/>
        <v>1</v>
      </c>
      <c r="W441">
        <v>393</v>
      </c>
      <c r="Y441" s="10"/>
      <c r="Z441">
        <v>160</v>
      </c>
      <c r="AB441" s="10"/>
      <c r="AD441">
        <v>6539</v>
      </c>
      <c r="AE441" s="10" t="s">
        <v>82</v>
      </c>
      <c r="AH441" s="10"/>
      <c r="AK441" s="10"/>
      <c r="AN441" s="10"/>
      <c r="AQ441" s="10"/>
      <c r="AT441" s="10"/>
      <c r="AW441" s="10"/>
      <c r="AZ441" s="10"/>
    </row>
    <row r="442" spans="1:52" ht="14.25" customHeight="1">
      <c r="A442" s="1"/>
      <c r="B442" s="8" t="s">
        <v>103</v>
      </c>
      <c r="C442" t="s">
        <v>36</v>
      </c>
      <c r="D442" s="10" t="s">
        <v>42</v>
      </c>
      <c r="E442">
        <v>6799</v>
      </c>
      <c r="G442" s="10"/>
      <c r="H442" s="57">
        <v>6789</v>
      </c>
      <c r="J442" s="10"/>
      <c r="K442" s="57">
        <v>-3785</v>
      </c>
      <c r="L442" s="57">
        <v>-3785</v>
      </c>
      <c r="M442" s="57">
        <v>-3775</v>
      </c>
      <c r="N442" s="8" t="s">
        <v>38</v>
      </c>
      <c r="O442" s="10" t="s">
        <v>39</v>
      </c>
      <c r="P442" s="69">
        <f t="shared" si="48"/>
        <v>0</v>
      </c>
      <c r="Q442" s="10">
        <f t="shared" si="49"/>
        <v>10</v>
      </c>
      <c r="R442" s="69" t="str">
        <f t="shared" si="50"/>
        <v>NA</v>
      </c>
      <c r="S442" s="69" t="str">
        <f t="shared" si="51"/>
        <v>NA</v>
      </c>
      <c r="T442" s="10" t="str">
        <f t="shared" si="52"/>
        <v>NA</v>
      </c>
      <c r="U442" s="10">
        <f t="shared" si="53"/>
        <v>0</v>
      </c>
      <c r="V442" s="10">
        <f t="shared" si="54"/>
        <v>1</v>
      </c>
      <c r="W442">
        <v>393</v>
      </c>
      <c r="Y442" s="10"/>
      <c r="Z442">
        <v>160</v>
      </c>
      <c r="AB442" s="10"/>
      <c r="AD442">
        <v>6539</v>
      </c>
      <c r="AE442" s="10" t="s">
        <v>82</v>
      </c>
      <c r="AH442" s="10"/>
      <c r="AK442" s="10"/>
      <c r="AN442" s="10"/>
      <c r="AQ442" s="10"/>
      <c r="AT442" s="10"/>
      <c r="AW442" s="10"/>
      <c r="AZ442" s="10"/>
    </row>
    <row r="443" spans="1:52" ht="14.25" customHeight="1">
      <c r="A443" s="1"/>
      <c r="B443" s="8" t="s">
        <v>103</v>
      </c>
      <c r="C443" t="s">
        <v>36</v>
      </c>
      <c r="D443" s="10" t="s">
        <v>43</v>
      </c>
      <c r="E443">
        <v>6560</v>
      </c>
      <c r="G443" s="10"/>
      <c r="H443" s="57">
        <v>6560</v>
      </c>
      <c r="J443" s="10"/>
      <c r="K443" s="57">
        <v>-2161</v>
      </c>
      <c r="L443" s="57">
        <v>-2161</v>
      </c>
      <c r="M443" s="57">
        <v>-2161</v>
      </c>
      <c r="N443" s="8" t="s">
        <v>38</v>
      </c>
      <c r="O443" s="10" t="s">
        <v>38</v>
      </c>
      <c r="P443" s="69">
        <f t="shared" si="48"/>
        <v>0</v>
      </c>
      <c r="Q443" s="10">
        <f t="shared" si="49"/>
        <v>0</v>
      </c>
      <c r="R443" s="69" t="str">
        <f t="shared" si="50"/>
        <v>NA</v>
      </c>
      <c r="S443" s="69" t="str">
        <f t="shared" si="51"/>
        <v>NA</v>
      </c>
      <c r="T443" s="10" t="str">
        <f t="shared" si="52"/>
        <v>NA</v>
      </c>
      <c r="U443" s="10">
        <f t="shared" si="53"/>
        <v>0</v>
      </c>
      <c r="V443" s="10">
        <f t="shared" si="54"/>
        <v>1</v>
      </c>
      <c r="W443">
        <v>378</v>
      </c>
      <c r="Y443" s="10"/>
      <c r="Z443">
        <v>160</v>
      </c>
      <c r="AB443" s="10"/>
      <c r="AE443" s="10"/>
      <c r="AH443" s="10"/>
      <c r="AK443" s="10"/>
      <c r="AN443" s="10"/>
      <c r="AQ443" s="10"/>
      <c r="AT443" s="10"/>
      <c r="AW443" s="10"/>
      <c r="AZ443" s="10"/>
    </row>
    <row r="444" spans="1:52" ht="14.25" customHeight="1">
      <c r="A444" s="1"/>
      <c r="B444" s="8" t="s">
        <v>103</v>
      </c>
      <c r="C444" t="s">
        <v>36</v>
      </c>
      <c r="D444" s="10" t="s">
        <v>45</v>
      </c>
      <c r="E444">
        <v>6560</v>
      </c>
      <c r="G444" s="10"/>
      <c r="H444" s="57">
        <v>6560</v>
      </c>
      <c r="J444" s="10"/>
      <c r="K444" s="57">
        <v>-2161</v>
      </c>
      <c r="L444" s="57">
        <v>-2161</v>
      </c>
      <c r="M444" s="57">
        <v>-2161</v>
      </c>
      <c r="N444" s="8" t="s">
        <v>38</v>
      </c>
      <c r="O444" s="10" t="s">
        <v>38</v>
      </c>
      <c r="P444" s="69">
        <f t="shared" si="48"/>
        <v>0</v>
      </c>
      <c r="Q444" s="10">
        <f t="shared" si="49"/>
        <v>0</v>
      </c>
      <c r="R444" s="69" t="str">
        <f t="shared" si="50"/>
        <v>NA</v>
      </c>
      <c r="S444" s="69" t="str">
        <f t="shared" si="51"/>
        <v>NA</v>
      </c>
      <c r="T444" s="10" t="str">
        <f t="shared" si="52"/>
        <v>NA</v>
      </c>
      <c r="U444" s="10">
        <f t="shared" si="53"/>
        <v>0</v>
      </c>
      <c r="V444" s="10">
        <f t="shared" si="54"/>
        <v>1</v>
      </c>
      <c r="W444">
        <v>378</v>
      </c>
      <c r="Y444" s="10"/>
      <c r="Z444">
        <v>160</v>
      </c>
      <c r="AB444" s="10"/>
      <c r="AE444" s="10"/>
      <c r="AH444" s="10"/>
      <c r="AK444" s="10"/>
      <c r="AN444" s="10"/>
      <c r="AQ444" s="10"/>
      <c r="AT444" s="10"/>
      <c r="AW444" s="10"/>
      <c r="AZ444" s="10"/>
    </row>
    <row r="445" spans="1:52" ht="14.25" customHeight="1">
      <c r="A445" s="1"/>
      <c r="B445" s="8" t="s">
        <v>103</v>
      </c>
      <c r="C445" t="s">
        <v>36</v>
      </c>
      <c r="D445" s="10" t="s">
        <v>46</v>
      </c>
      <c r="E445">
        <v>6560</v>
      </c>
      <c r="G445" s="10"/>
      <c r="H445" s="57">
        <v>6560</v>
      </c>
      <c r="J445" s="10"/>
      <c r="K445" s="57">
        <v>-2161</v>
      </c>
      <c r="L445" s="57">
        <v>-2161</v>
      </c>
      <c r="M445" s="57">
        <v>-2161</v>
      </c>
      <c r="N445" s="8" t="s">
        <v>38</v>
      </c>
      <c r="O445" s="10" t="s">
        <v>38</v>
      </c>
      <c r="P445" s="69">
        <f t="shared" si="48"/>
        <v>0</v>
      </c>
      <c r="Q445" s="10">
        <f t="shared" si="49"/>
        <v>0</v>
      </c>
      <c r="R445" s="69" t="str">
        <f t="shared" si="50"/>
        <v>NA</v>
      </c>
      <c r="S445" s="69" t="str">
        <f t="shared" si="51"/>
        <v>NA</v>
      </c>
      <c r="T445" s="10" t="str">
        <f t="shared" si="52"/>
        <v>NA</v>
      </c>
      <c r="U445" s="10">
        <f t="shared" si="53"/>
        <v>0</v>
      </c>
      <c r="V445" s="10">
        <f t="shared" si="54"/>
        <v>1</v>
      </c>
      <c r="W445">
        <v>378</v>
      </c>
      <c r="Y445" s="10"/>
      <c r="Z445">
        <v>160</v>
      </c>
      <c r="AB445" s="10"/>
      <c r="AE445" s="10"/>
      <c r="AH445" s="10"/>
      <c r="AK445" s="10"/>
      <c r="AN445" s="10"/>
      <c r="AQ445" s="10"/>
      <c r="AT445" s="10"/>
      <c r="AW445" s="10"/>
      <c r="AZ445" s="10"/>
    </row>
    <row r="446" spans="1:52" ht="14.25" customHeight="1">
      <c r="A446" s="1"/>
      <c r="B446" s="8" t="s">
        <v>103</v>
      </c>
      <c r="C446" t="s">
        <v>36</v>
      </c>
      <c r="D446" s="10" t="s">
        <v>47</v>
      </c>
      <c r="E446">
        <v>6560</v>
      </c>
      <c r="G446" s="10"/>
      <c r="H446" s="57">
        <v>6560</v>
      </c>
      <c r="J446" s="10"/>
      <c r="K446" s="57">
        <v>-2161</v>
      </c>
      <c r="L446" s="57">
        <v>-2161</v>
      </c>
      <c r="M446" s="57">
        <v>-2161</v>
      </c>
      <c r="N446" s="8" t="s">
        <v>38</v>
      </c>
      <c r="O446" s="10" t="s">
        <v>38</v>
      </c>
      <c r="P446" s="69">
        <f t="shared" si="48"/>
        <v>0</v>
      </c>
      <c r="Q446" s="10">
        <f t="shared" si="49"/>
        <v>0</v>
      </c>
      <c r="R446" s="69" t="str">
        <f t="shared" si="50"/>
        <v>NA</v>
      </c>
      <c r="S446" s="69" t="str">
        <f t="shared" si="51"/>
        <v>NA</v>
      </c>
      <c r="T446" s="10" t="str">
        <f t="shared" si="52"/>
        <v>NA</v>
      </c>
      <c r="U446" s="10">
        <f t="shared" si="53"/>
        <v>0</v>
      </c>
      <c r="V446" s="10">
        <f t="shared" si="54"/>
        <v>1</v>
      </c>
      <c r="W446">
        <v>378</v>
      </c>
      <c r="Y446" s="10"/>
      <c r="Z446">
        <v>160</v>
      </c>
      <c r="AB446" s="10"/>
      <c r="AE446" s="10"/>
      <c r="AH446" s="10"/>
      <c r="AK446" s="10"/>
      <c r="AN446" s="10"/>
      <c r="AQ446" s="10"/>
      <c r="AT446" s="10"/>
      <c r="AW446" s="10"/>
      <c r="AZ446" s="10"/>
    </row>
    <row r="447" spans="1:52" ht="14.25" customHeight="1">
      <c r="A447" s="1"/>
      <c r="B447" s="8" t="s">
        <v>103</v>
      </c>
      <c r="C447" t="s">
        <v>36</v>
      </c>
      <c r="D447" s="10" t="s">
        <v>48</v>
      </c>
      <c r="E447">
        <v>7138</v>
      </c>
      <c r="G447" s="10"/>
      <c r="H447" s="57">
        <v>7138</v>
      </c>
      <c r="J447" s="10"/>
      <c r="K447" s="57">
        <v>-2739</v>
      </c>
      <c r="L447" s="57">
        <v>-2739</v>
      </c>
      <c r="M447" s="57">
        <v>-2739</v>
      </c>
      <c r="N447" s="8" t="s">
        <v>38</v>
      </c>
      <c r="O447" s="10" t="s">
        <v>38</v>
      </c>
      <c r="P447" s="69">
        <f t="shared" si="48"/>
        <v>0</v>
      </c>
      <c r="Q447" s="10">
        <f t="shared" si="49"/>
        <v>0</v>
      </c>
      <c r="R447" s="69" t="str">
        <f t="shared" si="50"/>
        <v>NA</v>
      </c>
      <c r="S447" s="69" t="str">
        <f t="shared" si="51"/>
        <v>NA</v>
      </c>
      <c r="T447" s="10" t="str">
        <f t="shared" si="52"/>
        <v>NA</v>
      </c>
      <c r="U447" s="10">
        <f t="shared" si="53"/>
        <v>0</v>
      </c>
      <c r="V447" s="10">
        <f t="shared" si="54"/>
        <v>1</v>
      </c>
      <c r="W447">
        <v>389</v>
      </c>
      <c r="Y447" s="10"/>
      <c r="Z447">
        <v>140</v>
      </c>
      <c r="AB447" s="10"/>
      <c r="AE447" s="10"/>
      <c r="AH447" s="10"/>
      <c r="AK447" s="10"/>
      <c r="AN447" s="10"/>
      <c r="AQ447" s="10"/>
      <c r="AT447" s="10"/>
      <c r="AW447" s="10"/>
      <c r="AZ447" s="10"/>
    </row>
    <row r="448" spans="1:52" ht="14.25" customHeight="1">
      <c r="A448" s="1"/>
      <c r="B448" s="8" t="s">
        <v>103</v>
      </c>
      <c r="C448" t="s">
        <v>36</v>
      </c>
      <c r="D448" s="10" t="s">
        <v>49</v>
      </c>
      <c r="E448">
        <v>7138</v>
      </c>
      <c r="G448" s="10"/>
      <c r="H448" s="57">
        <v>7138</v>
      </c>
      <c r="J448" s="10"/>
      <c r="K448" s="57">
        <v>-2739</v>
      </c>
      <c r="L448" s="57">
        <v>-2739</v>
      </c>
      <c r="M448" s="57">
        <v>-2739</v>
      </c>
      <c r="N448" s="8" t="s">
        <v>38</v>
      </c>
      <c r="O448" s="10" t="s">
        <v>38</v>
      </c>
      <c r="P448" s="69">
        <f t="shared" si="48"/>
        <v>0</v>
      </c>
      <c r="Q448" s="10">
        <f t="shared" si="49"/>
        <v>0</v>
      </c>
      <c r="R448" s="69" t="str">
        <f t="shared" si="50"/>
        <v>NA</v>
      </c>
      <c r="S448" s="69" t="str">
        <f t="shared" si="51"/>
        <v>NA</v>
      </c>
      <c r="T448" s="10" t="str">
        <f t="shared" si="52"/>
        <v>NA</v>
      </c>
      <c r="U448" s="10">
        <f t="shared" si="53"/>
        <v>0</v>
      </c>
      <c r="V448" s="10">
        <f t="shared" si="54"/>
        <v>1</v>
      </c>
      <c r="W448">
        <v>389</v>
      </c>
      <c r="Y448" s="10"/>
      <c r="Z448">
        <v>140</v>
      </c>
      <c r="AB448" s="10"/>
      <c r="AE448" s="10"/>
      <c r="AH448" s="10"/>
      <c r="AK448" s="10"/>
      <c r="AN448" s="10"/>
      <c r="AQ448" s="10"/>
      <c r="AT448" s="10"/>
      <c r="AW448" s="10"/>
      <c r="AZ448" s="10"/>
    </row>
    <row r="449" spans="1:52" ht="14.25" customHeight="1">
      <c r="A449" s="1"/>
      <c r="B449" s="8" t="s">
        <v>103</v>
      </c>
      <c r="C449" t="s">
        <v>36</v>
      </c>
      <c r="D449" s="10" t="s">
        <v>51</v>
      </c>
      <c r="E449">
        <v>7614</v>
      </c>
      <c r="G449" s="10"/>
      <c r="H449" s="57">
        <v>7614</v>
      </c>
      <c r="J449" s="10"/>
      <c r="K449" s="57">
        <v>-4375</v>
      </c>
      <c r="L449" s="57">
        <v>-4375</v>
      </c>
      <c r="M449" s="57">
        <v>-4375</v>
      </c>
      <c r="N449" s="8" t="s">
        <v>38</v>
      </c>
      <c r="O449" s="10" t="s">
        <v>38</v>
      </c>
      <c r="P449" s="69">
        <f t="shared" si="48"/>
        <v>0</v>
      </c>
      <c r="Q449" s="10">
        <f t="shared" si="49"/>
        <v>0</v>
      </c>
      <c r="R449" s="69" t="str">
        <f t="shared" si="50"/>
        <v>NA</v>
      </c>
      <c r="S449" s="69" t="str">
        <f t="shared" si="51"/>
        <v>NA</v>
      </c>
      <c r="T449" s="10" t="str">
        <f t="shared" si="52"/>
        <v>NA</v>
      </c>
      <c r="U449" s="10">
        <f t="shared" si="53"/>
        <v>0</v>
      </c>
      <c r="V449" s="10">
        <f t="shared" si="54"/>
        <v>1</v>
      </c>
      <c r="W449">
        <v>417</v>
      </c>
      <c r="Y449" s="10"/>
      <c r="Z449">
        <v>140</v>
      </c>
      <c r="AB449" s="10"/>
      <c r="AE449" s="10"/>
      <c r="AH449" s="10"/>
      <c r="AK449" s="10"/>
      <c r="AN449" s="10"/>
      <c r="AQ449" s="10"/>
      <c r="AT449" s="10"/>
      <c r="AW449" s="10"/>
      <c r="AZ449" s="10"/>
    </row>
    <row r="450" spans="1:52" ht="14.25" customHeight="1">
      <c r="A450" s="1"/>
      <c r="B450" s="8" t="s">
        <v>103</v>
      </c>
      <c r="C450" t="s">
        <v>36</v>
      </c>
      <c r="D450" s="10" t="s">
        <v>53</v>
      </c>
      <c r="E450">
        <v>7614</v>
      </c>
      <c r="G450" s="10"/>
      <c r="H450" s="57">
        <v>7614</v>
      </c>
      <c r="J450" s="10"/>
      <c r="K450" s="57">
        <v>-4375</v>
      </c>
      <c r="L450" s="57">
        <v>-4375</v>
      </c>
      <c r="M450" s="57">
        <v>-4375</v>
      </c>
      <c r="N450" s="8" t="s">
        <v>38</v>
      </c>
      <c r="O450" s="10" t="s">
        <v>38</v>
      </c>
      <c r="P450" s="69">
        <f t="shared" si="48"/>
        <v>0</v>
      </c>
      <c r="Q450" s="10">
        <f t="shared" si="49"/>
        <v>0</v>
      </c>
      <c r="R450" s="69" t="str">
        <f t="shared" si="50"/>
        <v>NA</v>
      </c>
      <c r="S450" s="69" t="str">
        <f t="shared" si="51"/>
        <v>NA</v>
      </c>
      <c r="T450" s="10" t="str">
        <f t="shared" si="52"/>
        <v>NA</v>
      </c>
      <c r="U450" s="10">
        <f t="shared" si="53"/>
        <v>0</v>
      </c>
      <c r="V450" s="10">
        <f t="shared" si="54"/>
        <v>1</v>
      </c>
      <c r="W450">
        <v>417</v>
      </c>
      <c r="Y450" s="10"/>
      <c r="Z450">
        <v>140</v>
      </c>
      <c r="AB450" s="10"/>
      <c r="AE450" s="10"/>
      <c r="AH450" s="10"/>
      <c r="AK450" s="10"/>
      <c r="AN450" s="10"/>
      <c r="AQ450" s="10"/>
      <c r="AT450" s="10"/>
      <c r="AW450" s="10"/>
      <c r="AZ450" s="10"/>
    </row>
    <row r="451" spans="1:52" ht="14.25" customHeight="1">
      <c r="A451" s="1"/>
      <c r="B451" s="8" t="s">
        <v>103</v>
      </c>
      <c r="C451" t="s">
        <v>36</v>
      </c>
      <c r="D451" s="10" t="s">
        <v>54</v>
      </c>
      <c r="E451">
        <v>7614</v>
      </c>
      <c r="G451" s="10"/>
      <c r="H451" s="57">
        <v>7614</v>
      </c>
      <c r="J451" s="10"/>
      <c r="K451" s="57">
        <v>-4375</v>
      </c>
      <c r="L451" s="57">
        <v>-4375</v>
      </c>
      <c r="M451" s="57">
        <v>-4375</v>
      </c>
      <c r="N451" s="8" t="s">
        <v>38</v>
      </c>
      <c r="O451" s="10" t="s">
        <v>38</v>
      </c>
      <c r="P451" s="69">
        <f t="shared" si="48"/>
        <v>0</v>
      </c>
      <c r="Q451" s="10">
        <f t="shared" si="49"/>
        <v>0</v>
      </c>
      <c r="R451" s="69" t="str">
        <f t="shared" si="50"/>
        <v>NA</v>
      </c>
      <c r="S451" s="69" t="str">
        <f t="shared" si="51"/>
        <v>NA</v>
      </c>
      <c r="T451" s="10" t="str">
        <f t="shared" si="52"/>
        <v>NA</v>
      </c>
      <c r="U451" s="10">
        <f t="shared" si="53"/>
        <v>0</v>
      </c>
      <c r="V451" s="10">
        <f t="shared" si="54"/>
        <v>1</v>
      </c>
      <c r="W451">
        <v>417</v>
      </c>
      <c r="Y451" s="10"/>
      <c r="Z451">
        <v>140</v>
      </c>
      <c r="AB451" s="10"/>
      <c r="AE451" s="10"/>
      <c r="AH451" s="10"/>
      <c r="AK451" s="10"/>
      <c r="AN451" s="10"/>
      <c r="AQ451" s="10"/>
      <c r="AT451" s="10"/>
      <c r="AW451" s="10"/>
      <c r="AZ451" s="10"/>
    </row>
    <row r="452" spans="1:52" ht="14.25" customHeight="1">
      <c r="A452" s="1"/>
      <c r="B452" s="8" t="s">
        <v>103</v>
      </c>
      <c r="C452" t="s">
        <v>36</v>
      </c>
      <c r="D452" s="10" t="s">
        <v>55</v>
      </c>
      <c r="E452">
        <v>8165</v>
      </c>
      <c r="G452" s="10"/>
      <c r="H452" s="57">
        <v>7837</v>
      </c>
      <c r="J452" s="10"/>
      <c r="K452" s="57">
        <v>-1629</v>
      </c>
      <c r="L452" s="57">
        <v>-1629</v>
      </c>
      <c r="M452" s="57">
        <v>-1301</v>
      </c>
      <c r="N452" s="8" t="s">
        <v>38</v>
      </c>
      <c r="O452" s="10" t="s">
        <v>39</v>
      </c>
      <c r="P452" s="69">
        <f t="shared" si="48"/>
        <v>0</v>
      </c>
      <c r="Q452" s="10">
        <f t="shared" si="49"/>
        <v>328</v>
      </c>
      <c r="R452" s="69" t="str">
        <f t="shared" si="50"/>
        <v>NA</v>
      </c>
      <c r="S452" s="69" t="str">
        <f t="shared" si="51"/>
        <v>NA</v>
      </c>
      <c r="T452" s="10" t="str">
        <f t="shared" si="52"/>
        <v>NA</v>
      </c>
      <c r="U452" s="10">
        <f t="shared" si="53"/>
        <v>0</v>
      </c>
      <c r="V452" s="10">
        <f t="shared" si="54"/>
        <v>1</v>
      </c>
      <c r="W452">
        <v>425</v>
      </c>
      <c r="Y452" s="10" t="s">
        <v>73</v>
      </c>
      <c r="Z452">
        <v>140</v>
      </c>
      <c r="AB452" s="10" t="s">
        <v>73</v>
      </c>
      <c r="AD452">
        <v>7592</v>
      </c>
      <c r="AE452" s="10" t="s">
        <v>44</v>
      </c>
      <c r="AH452" s="10"/>
      <c r="AK452" s="10"/>
      <c r="AN452" s="10"/>
      <c r="AQ452" s="10"/>
      <c r="AT452" s="10"/>
      <c r="AW452" s="10"/>
      <c r="AZ452" s="10"/>
    </row>
    <row r="453" spans="1:52" ht="14.25" customHeight="1">
      <c r="A453" s="1"/>
      <c r="B453" s="8" t="s">
        <v>103</v>
      </c>
      <c r="C453" t="s">
        <v>36</v>
      </c>
      <c r="D453" s="10" t="s">
        <v>57</v>
      </c>
      <c r="E453">
        <v>8165</v>
      </c>
      <c r="G453" s="10"/>
      <c r="H453" s="57">
        <v>7837</v>
      </c>
      <c r="J453" s="10"/>
      <c r="K453" s="57">
        <v>-1629</v>
      </c>
      <c r="L453" s="57">
        <v>-1629</v>
      </c>
      <c r="M453" s="57">
        <v>-1301</v>
      </c>
      <c r="N453" s="8" t="s">
        <v>38</v>
      </c>
      <c r="O453" s="10" t="s">
        <v>39</v>
      </c>
      <c r="P453" s="69">
        <f t="shared" si="48"/>
        <v>0</v>
      </c>
      <c r="Q453" s="10">
        <f t="shared" si="49"/>
        <v>328</v>
      </c>
      <c r="R453" s="69" t="str">
        <f t="shared" si="50"/>
        <v>NA</v>
      </c>
      <c r="S453" s="69" t="str">
        <f t="shared" si="51"/>
        <v>NA</v>
      </c>
      <c r="T453" s="10" t="str">
        <f t="shared" si="52"/>
        <v>NA</v>
      </c>
      <c r="U453" s="10">
        <f t="shared" si="53"/>
        <v>0</v>
      </c>
      <c r="V453" s="10">
        <f t="shared" si="54"/>
        <v>1</v>
      </c>
      <c r="W453">
        <v>425</v>
      </c>
      <c r="Y453" s="10" t="s">
        <v>73</v>
      </c>
      <c r="Z453">
        <v>140</v>
      </c>
      <c r="AB453" s="10" t="s">
        <v>73</v>
      </c>
      <c r="AD453">
        <v>7592</v>
      </c>
      <c r="AE453" s="10" t="s">
        <v>44</v>
      </c>
      <c r="AH453" s="10"/>
      <c r="AK453" s="10"/>
      <c r="AN453" s="10"/>
      <c r="AQ453" s="10"/>
      <c r="AT453" s="10"/>
      <c r="AW453" s="10"/>
      <c r="AZ453" s="10"/>
    </row>
    <row r="454" spans="1:52" ht="14.25" customHeight="1">
      <c r="A454" s="1"/>
      <c r="B454" s="8" t="s">
        <v>103</v>
      </c>
      <c r="C454" t="s">
        <v>36</v>
      </c>
      <c r="D454" s="10" t="s">
        <v>58</v>
      </c>
      <c r="E454">
        <v>8165</v>
      </c>
      <c r="G454" s="10"/>
      <c r="H454" s="57">
        <v>7837</v>
      </c>
      <c r="J454" s="10"/>
      <c r="K454" s="57">
        <v>-1629</v>
      </c>
      <c r="L454" s="57">
        <v>-1629</v>
      </c>
      <c r="M454" s="57">
        <v>-1301</v>
      </c>
      <c r="N454" s="8" t="s">
        <v>38</v>
      </c>
      <c r="O454" s="10" t="s">
        <v>39</v>
      </c>
      <c r="P454" s="69">
        <f t="shared" si="48"/>
        <v>0</v>
      </c>
      <c r="Q454" s="10">
        <f t="shared" si="49"/>
        <v>328</v>
      </c>
      <c r="R454" s="69" t="str">
        <f t="shared" si="50"/>
        <v>NA</v>
      </c>
      <c r="S454" s="69" t="str">
        <f t="shared" si="51"/>
        <v>NA</v>
      </c>
      <c r="T454" s="10" t="str">
        <f t="shared" si="52"/>
        <v>NA</v>
      </c>
      <c r="U454" s="10">
        <f t="shared" si="53"/>
        <v>0</v>
      </c>
      <c r="V454" s="10">
        <f t="shared" si="54"/>
        <v>1</v>
      </c>
      <c r="W454">
        <v>425</v>
      </c>
      <c r="Y454" s="10" t="s">
        <v>73</v>
      </c>
      <c r="Z454">
        <v>140</v>
      </c>
      <c r="AB454" s="10" t="s">
        <v>73</v>
      </c>
      <c r="AD454">
        <v>7592</v>
      </c>
      <c r="AE454" s="10" t="s">
        <v>44</v>
      </c>
      <c r="AH454" s="10"/>
      <c r="AK454" s="10"/>
      <c r="AN454" s="10"/>
      <c r="AQ454" s="10"/>
      <c r="AT454" s="10"/>
      <c r="AW454" s="10"/>
      <c r="AZ454" s="10"/>
    </row>
    <row r="455" spans="1:52" ht="14.25" customHeight="1">
      <c r="A455" s="1"/>
      <c r="B455" s="8" t="s">
        <v>103</v>
      </c>
      <c r="C455" t="s">
        <v>36</v>
      </c>
      <c r="D455" s="10" t="s">
        <v>59</v>
      </c>
      <c r="E455">
        <v>7287</v>
      </c>
      <c r="G455" s="10"/>
      <c r="H455" s="57">
        <v>7212</v>
      </c>
      <c r="J455" s="10"/>
      <c r="K455" s="57">
        <v>-4057</v>
      </c>
      <c r="L455" s="57">
        <v>-4057</v>
      </c>
      <c r="M455" s="57">
        <v>-3982</v>
      </c>
      <c r="N455" s="8" t="s">
        <v>38</v>
      </c>
      <c r="O455" s="10" t="s">
        <v>39</v>
      </c>
      <c r="P455" s="69">
        <f t="shared" si="48"/>
        <v>0</v>
      </c>
      <c r="Q455" s="10">
        <f t="shared" si="49"/>
        <v>75</v>
      </c>
      <c r="R455" s="69" t="str">
        <f t="shared" si="50"/>
        <v>NA</v>
      </c>
      <c r="S455" s="69" t="str">
        <f t="shared" si="51"/>
        <v>NA</v>
      </c>
      <c r="T455" s="10" t="str">
        <f t="shared" si="52"/>
        <v>NA</v>
      </c>
      <c r="U455" s="10">
        <f t="shared" si="53"/>
        <v>0</v>
      </c>
      <c r="V455" s="10">
        <f t="shared" si="54"/>
        <v>1</v>
      </c>
      <c r="W455">
        <v>397</v>
      </c>
      <c r="Y455" s="10"/>
      <c r="Z455">
        <v>140</v>
      </c>
      <c r="AB455" s="10"/>
      <c r="AD455">
        <v>6962</v>
      </c>
      <c r="AE455" s="10" t="s">
        <v>100</v>
      </c>
      <c r="AH455" s="10"/>
      <c r="AK455" s="10"/>
      <c r="AN455" s="10"/>
      <c r="AQ455" s="10"/>
      <c r="AT455" s="10"/>
      <c r="AW455" s="10"/>
      <c r="AZ455" s="10"/>
    </row>
    <row r="456" spans="1:52" ht="14.25" customHeight="1">
      <c r="A456" s="1"/>
      <c r="B456" s="8" t="s">
        <v>103</v>
      </c>
      <c r="C456" t="s">
        <v>36</v>
      </c>
      <c r="D456" s="10" t="s">
        <v>61</v>
      </c>
      <c r="E456">
        <v>7287</v>
      </c>
      <c r="G456" s="10"/>
      <c r="H456" s="57">
        <v>7212</v>
      </c>
      <c r="J456" s="10"/>
      <c r="K456" s="57">
        <v>-4057</v>
      </c>
      <c r="L456" s="57">
        <v>-4057</v>
      </c>
      <c r="M456" s="57">
        <v>-3982</v>
      </c>
      <c r="N456" s="8" t="s">
        <v>38</v>
      </c>
      <c r="O456" s="10" t="s">
        <v>39</v>
      </c>
      <c r="P456" s="69">
        <f t="shared" si="48"/>
        <v>0</v>
      </c>
      <c r="Q456" s="10">
        <f t="shared" si="49"/>
        <v>75</v>
      </c>
      <c r="R456" s="69" t="str">
        <f t="shared" si="50"/>
        <v>NA</v>
      </c>
      <c r="S456" s="69" t="str">
        <f t="shared" si="51"/>
        <v>NA</v>
      </c>
      <c r="T456" s="10" t="str">
        <f t="shared" si="52"/>
        <v>NA</v>
      </c>
      <c r="U456" s="10">
        <f t="shared" si="53"/>
        <v>0</v>
      </c>
      <c r="V456" s="10">
        <f t="shared" si="54"/>
        <v>1</v>
      </c>
      <c r="W456">
        <v>397</v>
      </c>
      <c r="Y456" s="10"/>
      <c r="Z456">
        <v>140</v>
      </c>
      <c r="AB456" s="10"/>
      <c r="AD456">
        <v>6962</v>
      </c>
      <c r="AE456" s="10" t="s">
        <v>100</v>
      </c>
      <c r="AH456" s="10"/>
      <c r="AK456" s="10"/>
      <c r="AN456" s="10"/>
      <c r="AQ456" s="10"/>
      <c r="AT456" s="10"/>
      <c r="AW456" s="10"/>
      <c r="AZ456" s="10"/>
    </row>
    <row r="457" spans="1:52" ht="14.25" customHeight="1">
      <c r="A457" s="1"/>
      <c r="B457" s="8" t="s">
        <v>103</v>
      </c>
      <c r="C457" t="s">
        <v>36</v>
      </c>
      <c r="D457" s="10" t="s">
        <v>63</v>
      </c>
      <c r="E457">
        <v>7287</v>
      </c>
      <c r="G457" s="10"/>
      <c r="H457" s="57">
        <v>7212</v>
      </c>
      <c r="J457" s="10"/>
      <c r="K457" s="57">
        <v>-4057</v>
      </c>
      <c r="L457" s="57">
        <v>-4057</v>
      </c>
      <c r="M457" s="57">
        <v>-3982</v>
      </c>
      <c r="N457" s="8" t="s">
        <v>38</v>
      </c>
      <c r="O457" s="10" t="s">
        <v>39</v>
      </c>
      <c r="P457" s="69">
        <f t="shared" ref="P457:P520" si="55">IFERROR(K457-L457,0)</f>
        <v>0</v>
      </c>
      <c r="Q457" s="10">
        <f t="shared" ref="Q457:Q520" si="56">IF(AND(ISNUMBER(E457),ISNUMBER(H457),ISBLANK(F457)),E457-H457,"NA")</f>
        <v>75</v>
      </c>
      <c r="R457" s="69" t="str">
        <f t="shared" ref="R457:R520" si="57">IF(AND(ISNUMBER(F457),ISNUMBER(I457),ISBLANK(E457)),F457-I457,"NA")</f>
        <v>NA</v>
      </c>
      <c r="S457" s="69" t="str">
        <f t="shared" ref="S457:S520" si="58">IF(AND(ISNUMBER(G457),ISNUMBER(J457),ISBLANK(E457)),G457-J457,"NA")</f>
        <v>NA</v>
      </c>
      <c r="T457" s="10" t="str">
        <f t="shared" ref="T457:T520" si="59">IF(AND(ISNUMBER(R457),ISNUMBER(S457),ISBLANK(E457)),S457+R457,"NA")</f>
        <v>NA</v>
      </c>
      <c r="U457" s="10">
        <f t="shared" ref="U457:U520" si="60">IF(M457&lt;0,0,IF(M457=K457,M457,M457-(L457-M457)))</f>
        <v>0</v>
      </c>
      <c r="V457" s="10">
        <f t="shared" ref="V457:V520" si="61">MIN(IF(SUM(W457,X457,Z457,AA457,AD457,AC457,AF457,AG457,AJ457,AI457,AL457,AM457,AO457,AP457,AR457,AS457,A457,AY457,AU457,AV457,AX457)=0,0,1)+IF(O457="Smoothing ramp",1,0)+IF(ISNUMBER(W457),1,0)+IF(ISNUMBER(X457),1,0)+IF(ISNUMBER(Z457),1,0)+IF(ISNUMBER(AA457),1,0)+IF(ISNUMBER(AD457),1,0)+IF(ISNUMBER(AC457),1,0)+IF(ISNUMBER(AF457),1,0)+IF(ISNUMBER(AG457),1,0)+IF(ISNUMBER(AI457),1,0)+IF(ISNUMBER(AJ457),1,0)+IF(ISNUMBER(AL457),1,0)+IF(ISNUMBER(AM457),1,0)+IF(ISNUMBER(AO457),1,0)+IF(ISNUMBER(AP457),1,0)+IF(ISNUMBER(AR457),1,0)+IF(ISNUMBER(AS457),1,0)+IF(ISNUMBER(AY457),1,0)+IF(ISNUMBER(AU457),1,0)+IF(ISNUMBER(AV457),1,0)+IF(ISNUMBER(AX457),1,0),1)</f>
        <v>1</v>
      </c>
      <c r="W457">
        <v>397</v>
      </c>
      <c r="Y457" s="10"/>
      <c r="Z457">
        <v>140</v>
      </c>
      <c r="AB457" s="10"/>
      <c r="AD457">
        <v>6962</v>
      </c>
      <c r="AE457" s="10" t="s">
        <v>100</v>
      </c>
      <c r="AH457" s="10"/>
      <c r="AK457" s="10"/>
      <c r="AN457" s="10"/>
      <c r="AQ457" s="10"/>
      <c r="AT457" s="10"/>
      <c r="AW457" s="10"/>
      <c r="AZ457" s="10"/>
    </row>
    <row r="458" spans="1:52" ht="14.25" customHeight="1">
      <c r="A458" s="1"/>
      <c r="B458" s="8" t="s">
        <v>103</v>
      </c>
      <c r="C458" t="s">
        <v>36</v>
      </c>
      <c r="D458" s="10" t="s">
        <v>64</v>
      </c>
      <c r="E458">
        <v>5814</v>
      </c>
      <c r="G458" s="10"/>
      <c r="H458" s="57">
        <v>5813</v>
      </c>
      <c r="J458" s="10"/>
      <c r="K458" s="57">
        <v>-3755</v>
      </c>
      <c r="L458" s="57">
        <v>-3755</v>
      </c>
      <c r="M458" s="57">
        <v>-3755</v>
      </c>
      <c r="N458" s="8" t="s">
        <v>38</v>
      </c>
      <c r="O458" s="10" t="s">
        <v>38</v>
      </c>
      <c r="P458" s="69">
        <f t="shared" si="55"/>
        <v>0</v>
      </c>
      <c r="Q458" s="10">
        <f t="shared" si="56"/>
        <v>1</v>
      </c>
      <c r="R458" s="69" t="str">
        <f t="shared" si="57"/>
        <v>NA</v>
      </c>
      <c r="S458" s="69" t="str">
        <f t="shared" si="58"/>
        <v>NA</v>
      </c>
      <c r="T458" s="10" t="str">
        <f t="shared" si="59"/>
        <v>NA</v>
      </c>
      <c r="U458" s="10">
        <f t="shared" si="60"/>
        <v>0</v>
      </c>
      <c r="V458" s="10">
        <f t="shared" si="61"/>
        <v>1</v>
      </c>
      <c r="W458">
        <v>311</v>
      </c>
      <c r="Y458" s="10"/>
      <c r="Z458">
        <v>140</v>
      </c>
      <c r="AB458" s="10"/>
      <c r="AE458" s="10"/>
      <c r="AH458" s="10"/>
      <c r="AK458" s="10"/>
      <c r="AN458" s="10"/>
      <c r="AQ458" s="10"/>
      <c r="AT458" s="10"/>
      <c r="AW458" s="10"/>
      <c r="AZ458" s="10"/>
    </row>
    <row r="459" spans="1:52" ht="14.25" customHeight="1">
      <c r="A459" s="1"/>
      <c r="B459" s="8" t="s">
        <v>103</v>
      </c>
      <c r="C459" t="s">
        <v>36</v>
      </c>
      <c r="D459" s="10" t="s">
        <v>66</v>
      </c>
      <c r="E459">
        <v>5814</v>
      </c>
      <c r="G459" s="10"/>
      <c r="H459" s="57">
        <v>5813</v>
      </c>
      <c r="J459" s="10"/>
      <c r="K459" s="57">
        <v>-3755</v>
      </c>
      <c r="L459" s="57">
        <v>-3755</v>
      </c>
      <c r="M459" s="57">
        <v>-3755</v>
      </c>
      <c r="N459" s="8" t="s">
        <v>38</v>
      </c>
      <c r="O459" s="10" t="s">
        <v>38</v>
      </c>
      <c r="P459" s="69">
        <f t="shared" si="55"/>
        <v>0</v>
      </c>
      <c r="Q459" s="10">
        <f t="shared" si="56"/>
        <v>1</v>
      </c>
      <c r="R459" s="69" t="str">
        <f t="shared" si="57"/>
        <v>NA</v>
      </c>
      <c r="S459" s="69" t="str">
        <f t="shared" si="58"/>
        <v>NA</v>
      </c>
      <c r="T459" s="10" t="str">
        <f t="shared" si="59"/>
        <v>NA</v>
      </c>
      <c r="U459" s="10">
        <f t="shared" si="60"/>
        <v>0</v>
      </c>
      <c r="V459" s="10">
        <f t="shared" si="61"/>
        <v>1</v>
      </c>
      <c r="W459">
        <v>311</v>
      </c>
      <c r="Y459" s="10"/>
      <c r="Z459">
        <v>140</v>
      </c>
      <c r="AB459" s="10"/>
      <c r="AE459" s="10"/>
      <c r="AH459" s="10"/>
      <c r="AK459" s="10"/>
      <c r="AN459" s="10"/>
      <c r="AQ459" s="10"/>
      <c r="AT459" s="10"/>
      <c r="AW459" s="10"/>
      <c r="AZ459" s="10"/>
    </row>
    <row r="460" spans="1:52" ht="14.25" customHeight="1">
      <c r="A460" s="1"/>
      <c r="B460" s="8" t="s">
        <v>103</v>
      </c>
      <c r="C460" t="s">
        <v>36</v>
      </c>
      <c r="D460" s="10" t="s">
        <v>67</v>
      </c>
      <c r="E460">
        <v>5814</v>
      </c>
      <c r="G460" s="10"/>
      <c r="H460" s="57">
        <v>5813</v>
      </c>
      <c r="J460" s="10"/>
      <c r="K460" s="57">
        <v>-3755</v>
      </c>
      <c r="L460" s="57">
        <v>-3755</v>
      </c>
      <c r="M460" s="57">
        <v>-3755</v>
      </c>
      <c r="N460" s="8" t="s">
        <v>38</v>
      </c>
      <c r="O460" s="10" t="s">
        <v>38</v>
      </c>
      <c r="P460" s="69">
        <f t="shared" si="55"/>
        <v>0</v>
      </c>
      <c r="Q460" s="10">
        <f t="shared" si="56"/>
        <v>1</v>
      </c>
      <c r="R460" s="69" t="str">
        <f t="shared" si="57"/>
        <v>NA</v>
      </c>
      <c r="S460" s="69" t="str">
        <f t="shared" si="58"/>
        <v>NA</v>
      </c>
      <c r="T460" s="10" t="str">
        <f t="shared" si="59"/>
        <v>NA</v>
      </c>
      <c r="U460" s="10">
        <f t="shared" si="60"/>
        <v>0</v>
      </c>
      <c r="V460" s="10">
        <f t="shared" si="61"/>
        <v>1</v>
      </c>
      <c r="W460">
        <v>311</v>
      </c>
      <c r="Y460" s="10"/>
      <c r="Z460">
        <v>140</v>
      </c>
      <c r="AB460" s="10"/>
      <c r="AE460" s="10"/>
      <c r="AH460" s="10"/>
      <c r="AK460" s="10"/>
      <c r="AN460" s="10"/>
      <c r="AQ460" s="10"/>
      <c r="AT460" s="10"/>
      <c r="AW460" s="10"/>
      <c r="AZ460" s="10"/>
    </row>
    <row r="461" spans="1:52" ht="14.25" customHeight="1">
      <c r="A461" s="1"/>
      <c r="B461" s="8" t="s">
        <v>103</v>
      </c>
      <c r="C461" t="s">
        <v>36</v>
      </c>
      <c r="D461" s="10" t="s">
        <v>68</v>
      </c>
      <c r="E461">
        <v>5788</v>
      </c>
      <c r="G461" s="10"/>
      <c r="H461" s="57">
        <v>5787</v>
      </c>
      <c r="J461" s="10"/>
      <c r="K461" s="57">
        <v>-3078</v>
      </c>
      <c r="L461" s="57">
        <v>-3078</v>
      </c>
      <c r="M461" s="57">
        <v>-3077</v>
      </c>
      <c r="N461" s="8" t="s">
        <v>38</v>
      </c>
      <c r="O461" s="10" t="s">
        <v>38</v>
      </c>
      <c r="P461" s="69">
        <f t="shared" si="55"/>
        <v>0</v>
      </c>
      <c r="Q461" s="10">
        <f t="shared" si="56"/>
        <v>1</v>
      </c>
      <c r="R461" s="69" t="str">
        <f t="shared" si="57"/>
        <v>NA</v>
      </c>
      <c r="S461" s="69" t="str">
        <f t="shared" si="58"/>
        <v>NA</v>
      </c>
      <c r="T461" s="10" t="str">
        <f t="shared" si="59"/>
        <v>NA</v>
      </c>
      <c r="U461" s="10">
        <f t="shared" si="60"/>
        <v>0</v>
      </c>
      <c r="V461" s="10">
        <f t="shared" si="61"/>
        <v>1</v>
      </c>
      <c r="W461">
        <v>309</v>
      </c>
      <c r="Y461" s="10"/>
      <c r="Z461">
        <v>140</v>
      </c>
      <c r="AB461" s="10"/>
      <c r="AE461" s="10"/>
      <c r="AH461" s="10"/>
      <c r="AK461" s="10"/>
      <c r="AN461" s="10"/>
      <c r="AQ461" s="10"/>
      <c r="AT461" s="10"/>
      <c r="AW461" s="10"/>
      <c r="AZ461" s="10"/>
    </row>
    <row r="462" spans="1:52" ht="14.25" customHeight="1">
      <c r="A462" s="1"/>
      <c r="B462" s="8" t="s">
        <v>103</v>
      </c>
      <c r="C462" t="s">
        <v>36</v>
      </c>
      <c r="D462" s="10" t="s">
        <v>69</v>
      </c>
      <c r="E462">
        <v>5788</v>
      </c>
      <c r="G462" s="10"/>
      <c r="H462" s="57">
        <v>5787</v>
      </c>
      <c r="J462" s="10"/>
      <c r="K462" s="57">
        <v>-3078</v>
      </c>
      <c r="L462" s="57">
        <v>-3078</v>
      </c>
      <c r="M462" s="57">
        <v>-3077</v>
      </c>
      <c r="N462" s="8" t="s">
        <v>38</v>
      </c>
      <c r="O462" s="10" t="s">
        <v>38</v>
      </c>
      <c r="P462" s="69">
        <f t="shared" si="55"/>
        <v>0</v>
      </c>
      <c r="Q462" s="10">
        <f t="shared" si="56"/>
        <v>1</v>
      </c>
      <c r="R462" s="69" t="str">
        <f t="shared" si="57"/>
        <v>NA</v>
      </c>
      <c r="S462" s="69" t="str">
        <f t="shared" si="58"/>
        <v>NA</v>
      </c>
      <c r="T462" s="10" t="str">
        <f t="shared" si="59"/>
        <v>NA</v>
      </c>
      <c r="U462" s="10">
        <f t="shared" si="60"/>
        <v>0</v>
      </c>
      <c r="V462" s="10">
        <f t="shared" si="61"/>
        <v>1</v>
      </c>
      <c r="W462">
        <v>309</v>
      </c>
      <c r="Y462" s="10"/>
      <c r="Z462">
        <v>140</v>
      </c>
      <c r="AB462" s="10"/>
      <c r="AE462" s="10"/>
      <c r="AH462" s="10"/>
      <c r="AK462" s="10"/>
      <c r="AN462" s="10"/>
      <c r="AQ462" s="10"/>
      <c r="AT462" s="10"/>
      <c r="AW462" s="10"/>
      <c r="AZ462" s="10"/>
    </row>
    <row r="463" spans="1:52" ht="14.25" customHeight="1">
      <c r="A463" s="1"/>
      <c r="B463" s="8" t="s">
        <v>103</v>
      </c>
      <c r="C463" t="s">
        <v>36</v>
      </c>
      <c r="D463" s="10" t="s">
        <v>70</v>
      </c>
      <c r="E463">
        <v>5188</v>
      </c>
      <c r="G463" s="10"/>
      <c r="H463" s="57">
        <v>5187</v>
      </c>
      <c r="J463" s="10"/>
      <c r="K463" s="57">
        <v>-2473</v>
      </c>
      <c r="L463" s="57">
        <v>-2473</v>
      </c>
      <c r="M463" s="57">
        <v>-2473</v>
      </c>
      <c r="N463" s="8" t="s">
        <v>38</v>
      </c>
      <c r="O463" s="10" t="s">
        <v>38</v>
      </c>
      <c r="P463" s="69">
        <f t="shared" si="55"/>
        <v>0</v>
      </c>
      <c r="Q463" s="10">
        <f t="shared" si="56"/>
        <v>1</v>
      </c>
      <c r="R463" s="69" t="str">
        <f t="shared" si="57"/>
        <v>NA</v>
      </c>
      <c r="S463" s="69" t="str">
        <f t="shared" si="58"/>
        <v>NA</v>
      </c>
      <c r="T463" s="10" t="str">
        <f t="shared" si="59"/>
        <v>NA</v>
      </c>
      <c r="U463" s="10">
        <f t="shared" si="60"/>
        <v>0</v>
      </c>
      <c r="V463" s="10">
        <f t="shared" si="61"/>
        <v>1</v>
      </c>
      <c r="W463">
        <v>292</v>
      </c>
      <c r="Y463" s="10"/>
      <c r="Z463">
        <v>160</v>
      </c>
      <c r="AB463" s="10"/>
      <c r="AE463" s="10"/>
      <c r="AH463" s="10"/>
      <c r="AK463" s="10"/>
      <c r="AN463" s="10"/>
      <c r="AQ463" s="10"/>
      <c r="AT463" s="10"/>
      <c r="AW463" s="10"/>
      <c r="AZ463" s="10"/>
    </row>
    <row r="464" spans="1:52" ht="14.25" customHeight="1">
      <c r="A464" s="1"/>
      <c r="B464" s="8" t="s">
        <v>104</v>
      </c>
      <c r="C464" t="s">
        <v>36</v>
      </c>
      <c r="D464" s="10" t="s">
        <v>37</v>
      </c>
      <c r="E464">
        <v>5889</v>
      </c>
      <c r="G464" s="10"/>
      <c r="H464" s="57">
        <v>5815</v>
      </c>
      <c r="J464" s="10"/>
      <c r="K464" s="57">
        <v>-1196</v>
      </c>
      <c r="L464" s="57">
        <v>-1196</v>
      </c>
      <c r="M464" s="57">
        <v>-1122</v>
      </c>
      <c r="N464" s="8" t="s">
        <v>38</v>
      </c>
      <c r="O464" s="10" t="s">
        <v>39</v>
      </c>
      <c r="P464" s="69">
        <f t="shared" si="55"/>
        <v>0</v>
      </c>
      <c r="Q464" s="10">
        <f t="shared" si="56"/>
        <v>74</v>
      </c>
      <c r="R464" s="69" t="str">
        <f t="shared" si="57"/>
        <v>NA</v>
      </c>
      <c r="S464" s="69" t="str">
        <f t="shared" si="58"/>
        <v>NA</v>
      </c>
      <c r="T464" s="10" t="str">
        <f t="shared" si="59"/>
        <v>NA</v>
      </c>
      <c r="U464" s="10">
        <f t="shared" si="60"/>
        <v>0</v>
      </c>
      <c r="V464" s="10">
        <f t="shared" si="61"/>
        <v>1</v>
      </c>
      <c r="W464">
        <v>336</v>
      </c>
      <c r="Y464" s="10"/>
      <c r="Z464">
        <v>160</v>
      </c>
      <c r="AB464" s="10"/>
      <c r="AD464">
        <v>5565</v>
      </c>
      <c r="AE464" s="10" t="s">
        <v>82</v>
      </c>
      <c r="AH464" s="10"/>
      <c r="AK464" s="10"/>
      <c r="AN464" s="10"/>
      <c r="AQ464" s="10"/>
      <c r="AT464" s="10"/>
      <c r="AW464" s="10"/>
      <c r="AZ464" s="10"/>
    </row>
    <row r="465" spans="1:52" ht="14.25" customHeight="1">
      <c r="A465" s="1"/>
      <c r="B465" s="8" t="s">
        <v>104</v>
      </c>
      <c r="C465" t="s">
        <v>36</v>
      </c>
      <c r="D465" s="10" t="s">
        <v>41</v>
      </c>
      <c r="E465">
        <v>5889</v>
      </c>
      <c r="G465" s="10"/>
      <c r="H465" s="57">
        <v>5815</v>
      </c>
      <c r="J465" s="10"/>
      <c r="K465" s="57">
        <v>-1196</v>
      </c>
      <c r="L465" s="57">
        <v>-1196</v>
      </c>
      <c r="M465" s="57">
        <v>-1122</v>
      </c>
      <c r="N465" s="8" t="s">
        <v>38</v>
      </c>
      <c r="O465" s="10" t="s">
        <v>39</v>
      </c>
      <c r="P465" s="69">
        <f t="shared" si="55"/>
        <v>0</v>
      </c>
      <c r="Q465" s="10">
        <f t="shared" si="56"/>
        <v>74</v>
      </c>
      <c r="R465" s="69" t="str">
        <f t="shared" si="57"/>
        <v>NA</v>
      </c>
      <c r="S465" s="69" t="str">
        <f t="shared" si="58"/>
        <v>NA</v>
      </c>
      <c r="T465" s="10" t="str">
        <f t="shared" si="59"/>
        <v>NA</v>
      </c>
      <c r="U465" s="10">
        <f t="shared" si="60"/>
        <v>0</v>
      </c>
      <c r="V465" s="10">
        <f t="shared" si="61"/>
        <v>1</v>
      </c>
      <c r="W465">
        <v>336</v>
      </c>
      <c r="Y465" s="10"/>
      <c r="Z465">
        <v>160</v>
      </c>
      <c r="AB465" s="10"/>
      <c r="AD465">
        <v>5565</v>
      </c>
      <c r="AE465" s="10" t="s">
        <v>82</v>
      </c>
      <c r="AH465" s="10"/>
      <c r="AK465" s="10"/>
      <c r="AN465" s="10"/>
      <c r="AQ465" s="10"/>
      <c r="AT465" s="10"/>
      <c r="AW465" s="10"/>
      <c r="AZ465" s="10"/>
    </row>
    <row r="466" spans="1:52" ht="14.25" customHeight="1">
      <c r="A466" s="1"/>
      <c r="B466" s="8" t="s">
        <v>104</v>
      </c>
      <c r="C466" t="s">
        <v>36</v>
      </c>
      <c r="D466" s="10" t="s">
        <v>42</v>
      </c>
      <c r="E466">
        <v>5889</v>
      </c>
      <c r="G466" s="10"/>
      <c r="H466" s="57">
        <v>5815</v>
      </c>
      <c r="J466" s="10"/>
      <c r="K466" s="57">
        <v>-1196</v>
      </c>
      <c r="L466" s="57">
        <v>-1196</v>
      </c>
      <c r="M466" s="57">
        <v>-1122</v>
      </c>
      <c r="N466" s="8" t="s">
        <v>38</v>
      </c>
      <c r="O466" s="10" t="s">
        <v>39</v>
      </c>
      <c r="P466" s="69">
        <f t="shared" si="55"/>
        <v>0</v>
      </c>
      <c r="Q466" s="10">
        <f t="shared" si="56"/>
        <v>74</v>
      </c>
      <c r="R466" s="69" t="str">
        <f t="shared" si="57"/>
        <v>NA</v>
      </c>
      <c r="S466" s="69" t="str">
        <f t="shared" si="58"/>
        <v>NA</v>
      </c>
      <c r="T466" s="10" t="str">
        <f t="shared" si="59"/>
        <v>NA</v>
      </c>
      <c r="U466" s="10">
        <f t="shared" si="60"/>
        <v>0</v>
      </c>
      <c r="V466" s="10">
        <f t="shared" si="61"/>
        <v>1</v>
      </c>
      <c r="W466">
        <v>336</v>
      </c>
      <c r="Y466" s="10"/>
      <c r="Z466">
        <v>160</v>
      </c>
      <c r="AB466" s="10"/>
      <c r="AD466">
        <v>5565</v>
      </c>
      <c r="AE466" s="10" t="s">
        <v>82</v>
      </c>
      <c r="AH466" s="10"/>
      <c r="AK466" s="10"/>
      <c r="AN466" s="10"/>
      <c r="AQ466" s="10"/>
      <c r="AT466" s="10"/>
      <c r="AW466" s="10"/>
      <c r="AZ466" s="10"/>
    </row>
    <row r="467" spans="1:52" ht="14.25" customHeight="1">
      <c r="A467" s="1"/>
      <c r="B467" s="8" t="s">
        <v>104</v>
      </c>
      <c r="C467" t="s">
        <v>36</v>
      </c>
      <c r="D467" s="10" t="s">
        <v>43</v>
      </c>
      <c r="E467">
        <v>6876</v>
      </c>
      <c r="G467" s="10"/>
      <c r="H467" s="57">
        <v>6812</v>
      </c>
      <c r="J467" s="10"/>
      <c r="K467" s="57">
        <v>-2053</v>
      </c>
      <c r="L467" s="57">
        <v>-2053</v>
      </c>
      <c r="M467" s="57">
        <v>-1989</v>
      </c>
      <c r="N467" s="8" t="s">
        <v>38</v>
      </c>
      <c r="O467" s="10" t="s">
        <v>39</v>
      </c>
      <c r="P467" s="69">
        <f t="shared" si="55"/>
        <v>0</v>
      </c>
      <c r="Q467" s="10">
        <f t="shared" si="56"/>
        <v>64</v>
      </c>
      <c r="R467" s="69" t="str">
        <f t="shared" si="57"/>
        <v>NA</v>
      </c>
      <c r="S467" s="69" t="str">
        <f t="shared" si="58"/>
        <v>NA</v>
      </c>
      <c r="T467" s="10" t="str">
        <f t="shared" si="59"/>
        <v>NA</v>
      </c>
      <c r="U467" s="10">
        <f t="shared" si="60"/>
        <v>0</v>
      </c>
      <c r="V467" s="10">
        <f t="shared" si="61"/>
        <v>1</v>
      </c>
      <c r="W467">
        <v>397</v>
      </c>
      <c r="Y467" s="10"/>
      <c r="Z467">
        <v>160</v>
      </c>
      <c r="AB467" s="10"/>
      <c r="AD467">
        <v>6562</v>
      </c>
      <c r="AE467" s="10" t="s">
        <v>82</v>
      </c>
      <c r="AH467" s="10"/>
      <c r="AK467" s="10"/>
      <c r="AN467" s="10"/>
      <c r="AQ467" s="10"/>
      <c r="AT467" s="10"/>
      <c r="AW467" s="10"/>
      <c r="AZ467" s="10"/>
    </row>
    <row r="468" spans="1:52" ht="14.25" customHeight="1">
      <c r="A468" s="1"/>
      <c r="B468" s="8" t="s">
        <v>104</v>
      </c>
      <c r="C468" t="s">
        <v>36</v>
      </c>
      <c r="D468" s="10" t="s">
        <v>45</v>
      </c>
      <c r="E468">
        <v>6876</v>
      </c>
      <c r="G468" s="10"/>
      <c r="H468" s="57">
        <v>6812</v>
      </c>
      <c r="J468" s="10"/>
      <c r="K468" s="57">
        <v>-2053</v>
      </c>
      <c r="L468" s="57">
        <v>-2053</v>
      </c>
      <c r="M468" s="57">
        <v>-1989</v>
      </c>
      <c r="N468" s="8" t="s">
        <v>38</v>
      </c>
      <c r="O468" s="10" t="s">
        <v>39</v>
      </c>
      <c r="P468" s="69">
        <f t="shared" si="55"/>
        <v>0</v>
      </c>
      <c r="Q468" s="10">
        <f t="shared" si="56"/>
        <v>64</v>
      </c>
      <c r="R468" s="69" t="str">
        <f t="shared" si="57"/>
        <v>NA</v>
      </c>
      <c r="S468" s="69" t="str">
        <f t="shared" si="58"/>
        <v>NA</v>
      </c>
      <c r="T468" s="10" t="str">
        <f t="shared" si="59"/>
        <v>NA</v>
      </c>
      <c r="U468" s="10">
        <f t="shared" si="60"/>
        <v>0</v>
      </c>
      <c r="V468" s="10">
        <f t="shared" si="61"/>
        <v>1</v>
      </c>
      <c r="W468">
        <v>397</v>
      </c>
      <c r="Y468" s="10"/>
      <c r="Z468">
        <v>160</v>
      </c>
      <c r="AB468" s="10"/>
      <c r="AD468">
        <v>6562</v>
      </c>
      <c r="AE468" s="10" t="s">
        <v>82</v>
      </c>
      <c r="AH468" s="10"/>
      <c r="AK468" s="10"/>
      <c r="AN468" s="10"/>
      <c r="AQ468" s="10"/>
      <c r="AT468" s="10"/>
      <c r="AW468" s="10"/>
      <c r="AZ468" s="10"/>
    </row>
    <row r="469" spans="1:52" ht="14.25" customHeight="1">
      <c r="A469" s="1"/>
      <c r="B469" s="8" t="s">
        <v>104</v>
      </c>
      <c r="C469" t="s">
        <v>36</v>
      </c>
      <c r="D469" s="10" t="s">
        <v>46</v>
      </c>
      <c r="E469">
        <v>6876</v>
      </c>
      <c r="G469" s="10"/>
      <c r="H469" s="57">
        <v>6812</v>
      </c>
      <c r="J469" s="10"/>
      <c r="K469" s="57">
        <v>-2053</v>
      </c>
      <c r="L469" s="57">
        <v>-2053</v>
      </c>
      <c r="M469" s="57">
        <v>-1989</v>
      </c>
      <c r="N469" s="8" t="s">
        <v>38</v>
      </c>
      <c r="O469" s="10" t="s">
        <v>39</v>
      </c>
      <c r="P469" s="69">
        <f t="shared" si="55"/>
        <v>0</v>
      </c>
      <c r="Q469" s="10">
        <f t="shared" si="56"/>
        <v>64</v>
      </c>
      <c r="R469" s="69" t="str">
        <f t="shared" si="57"/>
        <v>NA</v>
      </c>
      <c r="S469" s="69" t="str">
        <f t="shared" si="58"/>
        <v>NA</v>
      </c>
      <c r="T469" s="10" t="str">
        <f t="shared" si="59"/>
        <v>NA</v>
      </c>
      <c r="U469" s="10">
        <f t="shared" si="60"/>
        <v>0</v>
      </c>
      <c r="V469" s="10">
        <f t="shared" si="61"/>
        <v>1</v>
      </c>
      <c r="W469">
        <v>397</v>
      </c>
      <c r="Y469" s="10"/>
      <c r="Z469">
        <v>160</v>
      </c>
      <c r="AB469" s="10"/>
      <c r="AD469">
        <v>6562</v>
      </c>
      <c r="AE469" s="10" t="s">
        <v>82</v>
      </c>
      <c r="AH469" s="10"/>
      <c r="AK469" s="10"/>
      <c r="AN469" s="10"/>
      <c r="AQ469" s="10"/>
      <c r="AT469" s="10"/>
      <c r="AW469" s="10"/>
      <c r="AZ469" s="10"/>
    </row>
    <row r="470" spans="1:52" ht="14.25" customHeight="1">
      <c r="A470" s="1"/>
      <c r="B470" s="8" t="s">
        <v>104</v>
      </c>
      <c r="C470" t="s">
        <v>36</v>
      </c>
      <c r="D470" s="10" t="s">
        <v>47</v>
      </c>
      <c r="E470">
        <v>6876</v>
      </c>
      <c r="G470" s="10"/>
      <c r="H470" s="57">
        <v>6812</v>
      </c>
      <c r="J470" s="10"/>
      <c r="K470" s="57">
        <v>-2053</v>
      </c>
      <c r="L470" s="57">
        <v>-2053</v>
      </c>
      <c r="M470" s="57">
        <v>-1989</v>
      </c>
      <c r="N470" s="8" t="s">
        <v>38</v>
      </c>
      <c r="O470" s="10" t="s">
        <v>39</v>
      </c>
      <c r="P470" s="69">
        <f t="shared" si="55"/>
        <v>0</v>
      </c>
      <c r="Q470" s="10">
        <f t="shared" si="56"/>
        <v>64</v>
      </c>
      <c r="R470" s="69" t="str">
        <f t="shared" si="57"/>
        <v>NA</v>
      </c>
      <c r="S470" s="69" t="str">
        <f t="shared" si="58"/>
        <v>NA</v>
      </c>
      <c r="T470" s="10" t="str">
        <f t="shared" si="59"/>
        <v>NA</v>
      </c>
      <c r="U470" s="10">
        <f t="shared" si="60"/>
        <v>0</v>
      </c>
      <c r="V470" s="10">
        <f t="shared" si="61"/>
        <v>1</v>
      </c>
      <c r="W470">
        <v>397</v>
      </c>
      <c r="Y470" s="10"/>
      <c r="Z470">
        <v>160</v>
      </c>
      <c r="AB470" s="10"/>
      <c r="AD470">
        <v>6562</v>
      </c>
      <c r="AE470" s="10" t="s">
        <v>82</v>
      </c>
      <c r="AH470" s="10"/>
      <c r="AK470" s="10"/>
      <c r="AN470" s="10"/>
      <c r="AQ470" s="10"/>
      <c r="AT470" s="10"/>
      <c r="AW470" s="10"/>
      <c r="AZ470" s="10"/>
    </row>
    <row r="471" spans="1:52" ht="14.25" customHeight="1">
      <c r="A471" s="1"/>
      <c r="B471" s="8" t="s">
        <v>104</v>
      </c>
      <c r="C471" t="s">
        <v>36</v>
      </c>
      <c r="D471" s="10" t="s">
        <v>48</v>
      </c>
      <c r="E471">
        <v>7299</v>
      </c>
      <c r="G471" s="10"/>
      <c r="H471" s="57">
        <v>7290</v>
      </c>
      <c r="J471" s="10"/>
      <c r="K471" s="57">
        <v>-3598</v>
      </c>
      <c r="L471" s="57">
        <v>-3598</v>
      </c>
      <c r="M471" s="57">
        <v>-3592</v>
      </c>
      <c r="N471" s="8" t="s">
        <v>38</v>
      </c>
      <c r="O471" s="10" t="s">
        <v>38</v>
      </c>
      <c r="P471" s="69">
        <f t="shared" si="55"/>
        <v>0</v>
      </c>
      <c r="Q471" s="10">
        <f t="shared" si="56"/>
        <v>9</v>
      </c>
      <c r="R471" s="69" t="str">
        <f t="shared" si="57"/>
        <v>NA</v>
      </c>
      <c r="S471" s="69" t="str">
        <f t="shared" si="58"/>
        <v>NA</v>
      </c>
      <c r="T471" s="10" t="str">
        <f t="shared" si="59"/>
        <v>NA</v>
      </c>
      <c r="U471" s="10">
        <f t="shared" si="60"/>
        <v>0</v>
      </c>
      <c r="V471" s="10">
        <f t="shared" si="61"/>
        <v>1</v>
      </c>
      <c r="W471">
        <v>415</v>
      </c>
      <c r="Y471" s="10" t="s">
        <v>73</v>
      </c>
      <c r="Z471">
        <v>160</v>
      </c>
      <c r="AB471" s="10" t="s">
        <v>73</v>
      </c>
      <c r="AE471" s="10"/>
      <c r="AH471" s="10"/>
      <c r="AK471" s="10"/>
      <c r="AN471" s="10"/>
      <c r="AQ471" s="10"/>
      <c r="AT471" s="10"/>
      <c r="AW471" s="10"/>
      <c r="AZ471" s="10"/>
    </row>
    <row r="472" spans="1:52" ht="14.25" customHeight="1">
      <c r="A472" s="1"/>
      <c r="B472" s="8" t="s">
        <v>104</v>
      </c>
      <c r="C472" t="s">
        <v>36</v>
      </c>
      <c r="D472" s="10" t="s">
        <v>49</v>
      </c>
      <c r="E472">
        <v>7299</v>
      </c>
      <c r="G472" s="10"/>
      <c r="H472" s="57">
        <v>7290</v>
      </c>
      <c r="J472" s="10"/>
      <c r="K472" s="57">
        <v>-3598</v>
      </c>
      <c r="L472" s="57">
        <v>-3598</v>
      </c>
      <c r="M472" s="57">
        <v>-3592</v>
      </c>
      <c r="N472" s="8" t="s">
        <v>38</v>
      </c>
      <c r="O472" s="10" t="s">
        <v>38</v>
      </c>
      <c r="P472" s="69">
        <f t="shared" si="55"/>
        <v>0</v>
      </c>
      <c r="Q472" s="10">
        <f t="shared" si="56"/>
        <v>9</v>
      </c>
      <c r="R472" s="69" t="str">
        <f t="shared" si="57"/>
        <v>NA</v>
      </c>
      <c r="S472" s="69" t="str">
        <f t="shared" si="58"/>
        <v>NA</v>
      </c>
      <c r="T472" s="10" t="str">
        <f t="shared" si="59"/>
        <v>NA</v>
      </c>
      <c r="U472" s="10">
        <f t="shared" si="60"/>
        <v>0</v>
      </c>
      <c r="V472" s="10">
        <f t="shared" si="61"/>
        <v>1</v>
      </c>
      <c r="W472">
        <v>415</v>
      </c>
      <c r="Y472" s="10" t="s">
        <v>73</v>
      </c>
      <c r="Z472">
        <v>160</v>
      </c>
      <c r="AB472" s="10" t="s">
        <v>73</v>
      </c>
      <c r="AE472" s="10"/>
      <c r="AH472" s="10"/>
      <c r="AK472" s="10"/>
      <c r="AN472" s="10"/>
      <c r="AQ472" s="10"/>
      <c r="AT472" s="10"/>
      <c r="AW472" s="10"/>
      <c r="AZ472" s="10"/>
    </row>
    <row r="473" spans="1:52" ht="14.25" customHeight="1">
      <c r="A473" s="1"/>
      <c r="B473" s="8" t="s">
        <v>104</v>
      </c>
      <c r="C473" t="s">
        <v>36</v>
      </c>
      <c r="D473" s="10" t="s">
        <v>51</v>
      </c>
      <c r="E473">
        <v>7747</v>
      </c>
      <c r="G473" s="10"/>
      <c r="H473" s="57">
        <v>7710</v>
      </c>
      <c r="J473" s="10"/>
      <c r="K473" s="57">
        <v>-4810</v>
      </c>
      <c r="L473" s="57">
        <v>-4810</v>
      </c>
      <c r="M473" s="57">
        <v>-4785</v>
      </c>
      <c r="N473" s="8" t="s">
        <v>38</v>
      </c>
      <c r="O473" s="10" t="s">
        <v>38</v>
      </c>
      <c r="P473" s="69">
        <f t="shared" si="55"/>
        <v>0</v>
      </c>
      <c r="Q473" s="10">
        <f t="shared" si="56"/>
        <v>37</v>
      </c>
      <c r="R473" s="69" t="str">
        <f t="shared" si="57"/>
        <v>NA</v>
      </c>
      <c r="S473" s="69" t="str">
        <f t="shared" si="58"/>
        <v>NA</v>
      </c>
      <c r="T473" s="10" t="str">
        <f t="shared" si="59"/>
        <v>NA</v>
      </c>
      <c r="U473" s="10">
        <f t="shared" si="60"/>
        <v>0</v>
      </c>
      <c r="V473" s="10">
        <f t="shared" si="61"/>
        <v>1</v>
      </c>
      <c r="W473">
        <v>415</v>
      </c>
      <c r="Y473" s="10" t="s">
        <v>73</v>
      </c>
      <c r="Z473">
        <v>160</v>
      </c>
      <c r="AB473" s="10" t="s">
        <v>73</v>
      </c>
      <c r="AE473" s="10"/>
      <c r="AH473" s="10"/>
      <c r="AK473" s="10"/>
      <c r="AN473" s="10"/>
      <c r="AQ473" s="10"/>
      <c r="AT473" s="10"/>
      <c r="AW473" s="10"/>
      <c r="AZ473" s="10"/>
    </row>
    <row r="474" spans="1:52" ht="14.25" customHeight="1">
      <c r="A474" s="1"/>
      <c r="B474" s="8" t="s">
        <v>104</v>
      </c>
      <c r="C474" t="s">
        <v>36</v>
      </c>
      <c r="D474" s="10" t="s">
        <v>53</v>
      </c>
      <c r="E474">
        <v>7747</v>
      </c>
      <c r="G474" s="10"/>
      <c r="H474" s="57">
        <v>7710</v>
      </c>
      <c r="J474" s="10"/>
      <c r="K474" s="57">
        <v>-4810</v>
      </c>
      <c r="L474" s="57">
        <v>-4810</v>
      </c>
      <c r="M474" s="57">
        <v>-4785</v>
      </c>
      <c r="N474" s="8" t="s">
        <v>38</v>
      </c>
      <c r="O474" s="10" t="s">
        <v>38</v>
      </c>
      <c r="P474" s="69">
        <f t="shared" si="55"/>
        <v>0</v>
      </c>
      <c r="Q474" s="10">
        <f t="shared" si="56"/>
        <v>37</v>
      </c>
      <c r="R474" s="69" t="str">
        <f t="shared" si="57"/>
        <v>NA</v>
      </c>
      <c r="S474" s="69" t="str">
        <f t="shared" si="58"/>
        <v>NA</v>
      </c>
      <c r="T474" s="10" t="str">
        <f t="shared" si="59"/>
        <v>NA</v>
      </c>
      <c r="U474" s="10">
        <f t="shared" si="60"/>
        <v>0</v>
      </c>
      <c r="V474" s="10">
        <f t="shared" si="61"/>
        <v>1</v>
      </c>
      <c r="W474">
        <v>415</v>
      </c>
      <c r="Y474" s="10" t="s">
        <v>73</v>
      </c>
      <c r="Z474">
        <v>160</v>
      </c>
      <c r="AB474" s="10" t="s">
        <v>73</v>
      </c>
      <c r="AE474" s="10"/>
      <c r="AH474" s="10"/>
      <c r="AK474" s="10"/>
      <c r="AN474" s="10"/>
      <c r="AQ474" s="10"/>
      <c r="AT474" s="10"/>
      <c r="AW474" s="10"/>
      <c r="AZ474" s="10"/>
    </row>
    <row r="475" spans="1:52" ht="14.25" customHeight="1">
      <c r="A475" s="1"/>
      <c r="B475" s="8" t="s">
        <v>104</v>
      </c>
      <c r="C475" t="s">
        <v>36</v>
      </c>
      <c r="D475" s="10" t="s">
        <v>54</v>
      </c>
      <c r="E475">
        <v>7747</v>
      </c>
      <c r="G475" s="10"/>
      <c r="H475" s="57">
        <v>7710</v>
      </c>
      <c r="J475" s="10"/>
      <c r="K475" s="57">
        <v>-4810</v>
      </c>
      <c r="L475" s="57">
        <v>-4810</v>
      </c>
      <c r="M475" s="57">
        <v>-4785</v>
      </c>
      <c r="N475" s="8" t="s">
        <v>38</v>
      </c>
      <c r="O475" s="10" t="s">
        <v>38</v>
      </c>
      <c r="P475" s="69">
        <f t="shared" si="55"/>
        <v>0</v>
      </c>
      <c r="Q475" s="10">
        <f t="shared" si="56"/>
        <v>37</v>
      </c>
      <c r="R475" s="69" t="str">
        <f t="shared" si="57"/>
        <v>NA</v>
      </c>
      <c r="S475" s="69" t="str">
        <f t="shared" si="58"/>
        <v>NA</v>
      </c>
      <c r="T475" s="10" t="str">
        <f t="shared" si="59"/>
        <v>NA</v>
      </c>
      <c r="U475" s="10">
        <f t="shared" si="60"/>
        <v>0</v>
      </c>
      <c r="V475" s="10">
        <f t="shared" si="61"/>
        <v>1</v>
      </c>
      <c r="W475">
        <v>415</v>
      </c>
      <c r="Y475" s="10" t="s">
        <v>73</v>
      </c>
      <c r="Z475">
        <v>160</v>
      </c>
      <c r="AB475" s="10" t="s">
        <v>73</v>
      </c>
      <c r="AE475" s="10"/>
      <c r="AH475" s="10"/>
      <c r="AK475" s="10"/>
      <c r="AN475" s="10"/>
      <c r="AQ475" s="10"/>
      <c r="AT475" s="10"/>
      <c r="AW475" s="10"/>
      <c r="AZ475" s="10"/>
    </row>
    <row r="476" spans="1:52" ht="14.25" customHeight="1">
      <c r="A476" s="1"/>
      <c r="B476" s="8" t="s">
        <v>104</v>
      </c>
      <c r="C476" t="s">
        <v>36</v>
      </c>
      <c r="D476" s="10" t="s">
        <v>55</v>
      </c>
      <c r="E476">
        <v>7358</v>
      </c>
      <c r="G476" s="10"/>
      <c r="H476" s="57">
        <v>7345</v>
      </c>
      <c r="J476" s="10"/>
      <c r="K476" s="57">
        <v>-3914</v>
      </c>
      <c r="L476" s="57">
        <v>-3914</v>
      </c>
      <c r="M476" s="57">
        <v>-3898</v>
      </c>
      <c r="N476" s="8" t="s">
        <v>38</v>
      </c>
      <c r="O476" s="10" t="s">
        <v>38</v>
      </c>
      <c r="P476" s="69">
        <f t="shared" si="55"/>
        <v>0</v>
      </c>
      <c r="Q476" s="10">
        <f t="shared" si="56"/>
        <v>13</v>
      </c>
      <c r="R476" s="69" t="str">
        <f t="shared" si="57"/>
        <v>NA</v>
      </c>
      <c r="S476" s="69" t="str">
        <f t="shared" si="58"/>
        <v>NA</v>
      </c>
      <c r="T476" s="10" t="str">
        <f t="shared" si="59"/>
        <v>NA</v>
      </c>
      <c r="U476" s="10">
        <f t="shared" si="60"/>
        <v>0</v>
      </c>
      <c r="V476" s="10">
        <f t="shared" si="61"/>
        <v>1</v>
      </c>
      <c r="W476">
        <v>415</v>
      </c>
      <c r="Y476" s="10" t="s">
        <v>73</v>
      </c>
      <c r="Z476">
        <v>160</v>
      </c>
      <c r="AB476" s="10" t="s">
        <v>73</v>
      </c>
      <c r="AE476" s="10"/>
      <c r="AH476" s="10"/>
      <c r="AK476" s="10"/>
      <c r="AN476" s="10"/>
      <c r="AQ476" s="10"/>
      <c r="AT476" s="10"/>
      <c r="AW476" s="10"/>
      <c r="AZ476" s="10"/>
    </row>
    <row r="477" spans="1:52" ht="14.25" customHeight="1">
      <c r="A477" s="1"/>
      <c r="B477" s="8" t="s">
        <v>104</v>
      </c>
      <c r="C477" t="s">
        <v>36</v>
      </c>
      <c r="D477" s="10" t="s">
        <v>57</v>
      </c>
      <c r="E477">
        <v>7358</v>
      </c>
      <c r="G477" s="10"/>
      <c r="H477" s="57">
        <v>7345</v>
      </c>
      <c r="J477" s="10"/>
      <c r="K477" s="57">
        <v>-3914</v>
      </c>
      <c r="L477" s="57">
        <v>-3914</v>
      </c>
      <c r="M477" s="57">
        <v>-3898</v>
      </c>
      <c r="N477" s="8" t="s">
        <v>38</v>
      </c>
      <c r="O477" s="10" t="s">
        <v>38</v>
      </c>
      <c r="P477" s="69">
        <f t="shared" si="55"/>
        <v>0</v>
      </c>
      <c r="Q477" s="10">
        <f t="shared" si="56"/>
        <v>13</v>
      </c>
      <c r="R477" s="69" t="str">
        <f t="shared" si="57"/>
        <v>NA</v>
      </c>
      <c r="S477" s="69" t="str">
        <f t="shared" si="58"/>
        <v>NA</v>
      </c>
      <c r="T477" s="10" t="str">
        <f t="shared" si="59"/>
        <v>NA</v>
      </c>
      <c r="U477" s="10">
        <f t="shared" si="60"/>
        <v>0</v>
      </c>
      <c r="V477" s="10">
        <f t="shared" si="61"/>
        <v>1</v>
      </c>
      <c r="W477">
        <v>415</v>
      </c>
      <c r="Y477" s="10" t="s">
        <v>73</v>
      </c>
      <c r="Z477">
        <v>160</v>
      </c>
      <c r="AB477" s="10" t="s">
        <v>73</v>
      </c>
      <c r="AE477" s="10"/>
      <c r="AH477" s="10"/>
      <c r="AK477" s="10"/>
      <c r="AN477" s="10"/>
      <c r="AQ477" s="10"/>
      <c r="AT477" s="10"/>
      <c r="AW477" s="10"/>
      <c r="AZ477" s="10"/>
    </row>
    <row r="478" spans="1:52" ht="14.25" customHeight="1">
      <c r="A478" s="1"/>
      <c r="B478" s="8" t="s">
        <v>104</v>
      </c>
      <c r="C478" t="s">
        <v>36</v>
      </c>
      <c r="D478" s="10" t="s">
        <v>58</v>
      </c>
      <c r="E478">
        <v>7358</v>
      </c>
      <c r="G478" s="10"/>
      <c r="H478" s="57">
        <v>7345</v>
      </c>
      <c r="J478" s="10"/>
      <c r="K478" s="57">
        <v>-3914</v>
      </c>
      <c r="L478" s="57">
        <v>-3914</v>
      </c>
      <c r="M478" s="57">
        <v>-3898</v>
      </c>
      <c r="N478" s="8" t="s">
        <v>38</v>
      </c>
      <c r="O478" s="10" t="s">
        <v>38</v>
      </c>
      <c r="P478" s="69">
        <f t="shared" si="55"/>
        <v>0</v>
      </c>
      <c r="Q478" s="10">
        <f t="shared" si="56"/>
        <v>13</v>
      </c>
      <c r="R478" s="69" t="str">
        <f t="shared" si="57"/>
        <v>NA</v>
      </c>
      <c r="S478" s="69" t="str">
        <f t="shared" si="58"/>
        <v>NA</v>
      </c>
      <c r="T478" s="10" t="str">
        <f t="shared" si="59"/>
        <v>NA</v>
      </c>
      <c r="U478" s="10">
        <f t="shared" si="60"/>
        <v>0</v>
      </c>
      <c r="V478" s="10">
        <f t="shared" si="61"/>
        <v>1</v>
      </c>
      <c r="W478">
        <v>415</v>
      </c>
      <c r="Y478" s="10" t="s">
        <v>73</v>
      </c>
      <c r="Z478">
        <v>160</v>
      </c>
      <c r="AB478" s="10" t="s">
        <v>73</v>
      </c>
      <c r="AE478" s="10"/>
      <c r="AH478" s="10"/>
      <c r="AK478" s="10"/>
      <c r="AN478" s="10"/>
      <c r="AQ478" s="10"/>
      <c r="AT478" s="10"/>
      <c r="AW478" s="10"/>
      <c r="AZ478" s="10"/>
    </row>
    <row r="479" spans="1:52" ht="14.25" customHeight="1">
      <c r="A479" s="1"/>
      <c r="B479" s="8" t="s">
        <v>104</v>
      </c>
      <c r="C479" t="s">
        <v>36</v>
      </c>
      <c r="D479" s="10" t="s">
        <v>59</v>
      </c>
      <c r="E479">
        <v>7088</v>
      </c>
      <c r="G479" s="10"/>
      <c r="H479" s="57">
        <v>7088</v>
      </c>
      <c r="J479" s="10"/>
      <c r="K479" s="57">
        <v>-3586</v>
      </c>
      <c r="L479" s="57">
        <v>-3586</v>
      </c>
      <c r="M479" s="57">
        <v>-3585</v>
      </c>
      <c r="N479" s="8" t="s">
        <v>38</v>
      </c>
      <c r="O479" s="10" t="s">
        <v>38</v>
      </c>
      <c r="P479" s="69">
        <f t="shared" si="55"/>
        <v>0</v>
      </c>
      <c r="Q479" s="10">
        <f t="shared" si="56"/>
        <v>0</v>
      </c>
      <c r="R479" s="69" t="str">
        <f t="shared" si="57"/>
        <v>NA</v>
      </c>
      <c r="S479" s="69" t="str">
        <f t="shared" si="58"/>
        <v>NA</v>
      </c>
      <c r="T479" s="10" t="str">
        <f t="shared" si="59"/>
        <v>NA</v>
      </c>
      <c r="U479" s="10">
        <f t="shared" si="60"/>
        <v>0</v>
      </c>
      <c r="V479" s="10">
        <f t="shared" si="61"/>
        <v>1</v>
      </c>
      <c r="W479">
        <v>411</v>
      </c>
      <c r="Y479" s="10"/>
      <c r="Z479">
        <v>160</v>
      </c>
      <c r="AB479" s="10"/>
      <c r="AE479" s="10"/>
      <c r="AH479" s="10"/>
      <c r="AK479" s="10"/>
      <c r="AN479" s="10"/>
      <c r="AQ479" s="10"/>
      <c r="AT479" s="10"/>
      <c r="AW479" s="10"/>
      <c r="AZ479" s="10"/>
    </row>
    <row r="480" spans="1:52" ht="14.25" customHeight="1">
      <c r="A480" s="1"/>
      <c r="B480" s="8" t="s">
        <v>104</v>
      </c>
      <c r="C480" t="s">
        <v>36</v>
      </c>
      <c r="D480" s="10" t="s">
        <v>61</v>
      </c>
      <c r="E480">
        <v>7088</v>
      </c>
      <c r="G480" s="10"/>
      <c r="H480" s="57">
        <v>7088</v>
      </c>
      <c r="J480" s="10"/>
      <c r="K480" s="57">
        <v>-3586</v>
      </c>
      <c r="L480" s="57">
        <v>-3586</v>
      </c>
      <c r="M480" s="57">
        <v>-3585</v>
      </c>
      <c r="N480" s="8" t="s">
        <v>38</v>
      </c>
      <c r="O480" s="10" t="s">
        <v>38</v>
      </c>
      <c r="P480" s="69">
        <f t="shared" si="55"/>
        <v>0</v>
      </c>
      <c r="Q480" s="10">
        <f t="shared" si="56"/>
        <v>0</v>
      </c>
      <c r="R480" s="69" t="str">
        <f t="shared" si="57"/>
        <v>NA</v>
      </c>
      <c r="S480" s="69" t="str">
        <f t="shared" si="58"/>
        <v>NA</v>
      </c>
      <c r="T480" s="10" t="str">
        <f t="shared" si="59"/>
        <v>NA</v>
      </c>
      <c r="U480" s="10">
        <f t="shared" si="60"/>
        <v>0</v>
      </c>
      <c r="V480" s="10">
        <f t="shared" si="61"/>
        <v>1</v>
      </c>
      <c r="W480">
        <v>411</v>
      </c>
      <c r="Y480" s="10"/>
      <c r="Z480">
        <v>160</v>
      </c>
      <c r="AB480" s="10"/>
      <c r="AE480" s="10"/>
      <c r="AH480" s="10"/>
      <c r="AK480" s="10"/>
      <c r="AN480" s="10"/>
      <c r="AQ480" s="10"/>
      <c r="AT480" s="10"/>
      <c r="AW480" s="10"/>
      <c r="AZ480" s="10"/>
    </row>
    <row r="481" spans="1:52" ht="14.25" customHeight="1">
      <c r="A481" s="1"/>
      <c r="B481" s="8" t="s">
        <v>104</v>
      </c>
      <c r="C481" t="s">
        <v>36</v>
      </c>
      <c r="D481" s="10" t="s">
        <v>63</v>
      </c>
      <c r="E481">
        <v>7088</v>
      </c>
      <c r="G481" s="10"/>
      <c r="H481" s="57">
        <v>7088</v>
      </c>
      <c r="J481" s="10"/>
      <c r="K481" s="57">
        <v>-3586</v>
      </c>
      <c r="L481" s="57">
        <v>-3586</v>
      </c>
      <c r="M481" s="57">
        <v>-3585</v>
      </c>
      <c r="N481" s="8" t="s">
        <v>38</v>
      </c>
      <c r="O481" s="10" t="s">
        <v>38</v>
      </c>
      <c r="P481" s="69">
        <f t="shared" si="55"/>
        <v>0</v>
      </c>
      <c r="Q481" s="10">
        <f t="shared" si="56"/>
        <v>0</v>
      </c>
      <c r="R481" s="69" t="str">
        <f t="shared" si="57"/>
        <v>NA</v>
      </c>
      <c r="S481" s="69" t="str">
        <f t="shared" si="58"/>
        <v>NA</v>
      </c>
      <c r="T481" s="10" t="str">
        <f t="shared" si="59"/>
        <v>NA</v>
      </c>
      <c r="U481" s="10">
        <f t="shared" si="60"/>
        <v>0</v>
      </c>
      <c r="V481" s="10">
        <f t="shared" si="61"/>
        <v>1</v>
      </c>
      <c r="W481">
        <v>411</v>
      </c>
      <c r="Y481" s="10"/>
      <c r="Z481">
        <v>160</v>
      </c>
      <c r="AB481" s="10"/>
      <c r="AE481" s="10"/>
      <c r="AH481" s="10"/>
      <c r="AK481" s="10"/>
      <c r="AN481" s="10"/>
      <c r="AQ481" s="10"/>
      <c r="AT481" s="10"/>
      <c r="AW481" s="10"/>
      <c r="AZ481" s="10"/>
    </row>
    <row r="482" spans="1:52" ht="14.25" customHeight="1">
      <c r="A482" s="1"/>
      <c r="B482" s="8" t="s">
        <v>104</v>
      </c>
      <c r="C482" t="s">
        <v>36</v>
      </c>
      <c r="D482" s="10" t="s">
        <v>64</v>
      </c>
      <c r="F482">
        <v>5656</v>
      </c>
      <c r="G482" s="10">
        <v>592</v>
      </c>
      <c r="I482" s="57">
        <v>5656</v>
      </c>
      <c r="J482" s="72">
        <v>592</v>
      </c>
      <c r="K482" s="57">
        <v>-4133</v>
      </c>
      <c r="L482" s="57">
        <v>-4133</v>
      </c>
      <c r="M482" s="57">
        <v>0</v>
      </c>
      <c r="N482" s="8" t="s">
        <v>38</v>
      </c>
      <c r="O482" s="10" t="s">
        <v>38</v>
      </c>
      <c r="P482" s="69">
        <f t="shared" si="55"/>
        <v>0</v>
      </c>
      <c r="Q482" s="10" t="str">
        <f t="shared" si="56"/>
        <v>NA</v>
      </c>
      <c r="R482" s="69">
        <f t="shared" si="57"/>
        <v>0</v>
      </c>
      <c r="S482" s="69">
        <f t="shared" si="58"/>
        <v>0</v>
      </c>
      <c r="T482" s="10">
        <f t="shared" si="59"/>
        <v>0</v>
      </c>
      <c r="U482" s="10">
        <f t="shared" si="60"/>
        <v>4133</v>
      </c>
      <c r="V482" s="10">
        <f t="shared" si="61"/>
        <v>1</v>
      </c>
      <c r="W482">
        <v>350</v>
      </c>
      <c r="Y482" s="10"/>
      <c r="Z482">
        <v>160</v>
      </c>
      <c r="AB482" s="10"/>
      <c r="AE482" s="10"/>
      <c r="AH482" s="10"/>
      <c r="AK482" s="10"/>
      <c r="AN482" s="10"/>
      <c r="AQ482" s="10"/>
      <c r="AT482" s="10"/>
      <c r="AW482" s="10"/>
      <c r="AZ482" s="10"/>
    </row>
    <row r="483" spans="1:52" ht="14.25" customHeight="1">
      <c r="A483" s="1"/>
      <c r="B483" s="8" t="s">
        <v>104</v>
      </c>
      <c r="C483" t="s">
        <v>36</v>
      </c>
      <c r="D483" s="10" t="s">
        <v>66</v>
      </c>
      <c r="F483">
        <v>5656</v>
      </c>
      <c r="G483" s="10">
        <v>592</v>
      </c>
      <c r="I483" s="57">
        <v>5656</v>
      </c>
      <c r="J483" s="72">
        <v>592</v>
      </c>
      <c r="K483" s="57">
        <v>-4133</v>
      </c>
      <c r="L483" s="57">
        <v>-4133</v>
      </c>
      <c r="M483" s="57">
        <v>0</v>
      </c>
      <c r="N483" s="8" t="s">
        <v>38</v>
      </c>
      <c r="O483" s="10" t="s">
        <v>38</v>
      </c>
      <c r="P483" s="69">
        <f t="shared" si="55"/>
        <v>0</v>
      </c>
      <c r="Q483" s="10" t="str">
        <f t="shared" si="56"/>
        <v>NA</v>
      </c>
      <c r="R483" s="69">
        <f t="shared" si="57"/>
        <v>0</v>
      </c>
      <c r="S483" s="69">
        <f t="shared" si="58"/>
        <v>0</v>
      </c>
      <c r="T483" s="10">
        <f t="shared" si="59"/>
        <v>0</v>
      </c>
      <c r="U483" s="10">
        <f t="shared" si="60"/>
        <v>4133</v>
      </c>
      <c r="V483" s="10">
        <f t="shared" si="61"/>
        <v>1</v>
      </c>
      <c r="W483">
        <v>350</v>
      </c>
      <c r="Y483" s="10"/>
      <c r="Z483">
        <v>160</v>
      </c>
      <c r="AB483" s="10"/>
      <c r="AE483" s="10"/>
      <c r="AH483" s="10"/>
      <c r="AK483" s="10"/>
      <c r="AN483" s="10"/>
      <c r="AQ483" s="10"/>
      <c r="AT483" s="10"/>
      <c r="AW483" s="10"/>
      <c r="AZ483" s="10"/>
    </row>
    <row r="484" spans="1:52" ht="14.25" customHeight="1">
      <c r="A484" s="1"/>
      <c r="B484" s="8" t="s">
        <v>104</v>
      </c>
      <c r="C484" t="s">
        <v>36</v>
      </c>
      <c r="D484" s="10" t="s">
        <v>67</v>
      </c>
      <c r="F484">
        <v>5656</v>
      </c>
      <c r="G484" s="10">
        <v>592</v>
      </c>
      <c r="I484" s="57">
        <v>5656</v>
      </c>
      <c r="J484" s="72">
        <v>592</v>
      </c>
      <c r="K484" s="57">
        <v>-4133</v>
      </c>
      <c r="L484" s="57">
        <v>-4133</v>
      </c>
      <c r="M484" s="57">
        <v>0</v>
      </c>
      <c r="N484" s="8" t="s">
        <v>38</v>
      </c>
      <c r="O484" s="10" t="s">
        <v>38</v>
      </c>
      <c r="P484" s="69">
        <f t="shared" si="55"/>
        <v>0</v>
      </c>
      <c r="Q484" s="10" t="str">
        <f t="shared" si="56"/>
        <v>NA</v>
      </c>
      <c r="R484" s="69">
        <f t="shared" si="57"/>
        <v>0</v>
      </c>
      <c r="S484" s="69">
        <f t="shared" si="58"/>
        <v>0</v>
      </c>
      <c r="T484" s="10">
        <f t="shared" si="59"/>
        <v>0</v>
      </c>
      <c r="U484" s="10">
        <f t="shared" si="60"/>
        <v>4133</v>
      </c>
      <c r="V484" s="10">
        <f t="shared" si="61"/>
        <v>1</v>
      </c>
      <c r="W484">
        <v>350</v>
      </c>
      <c r="Y484" s="10"/>
      <c r="Z484">
        <v>160</v>
      </c>
      <c r="AB484" s="10"/>
      <c r="AE484" s="10"/>
      <c r="AH484" s="10"/>
      <c r="AK484" s="10"/>
      <c r="AN484" s="10"/>
      <c r="AQ484" s="10"/>
      <c r="AT484" s="10"/>
      <c r="AW484" s="10"/>
      <c r="AZ484" s="10"/>
    </row>
    <row r="485" spans="1:52" ht="14.25" customHeight="1">
      <c r="A485" s="1"/>
      <c r="B485" s="8" t="s">
        <v>104</v>
      </c>
      <c r="C485" t="s">
        <v>36</v>
      </c>
      <c r="D485" s="10" t="s">
        <v>68</v>
      </c>
      <c r="E485">
        <v>5812</v>
      </c>
      <c r="G485" s="10"/>
      <c r="H485" s="57">
        <v>5811</v>
      </c>
      <c r="J485" s="10"/>
      <c r="K485" s="57">
        <v>-3275</v>
      </c>
      <c r="L485" s="57">
        <v>-3275</v>
      </c>
      <c r="M485" s="57">
        <v>-3275</v>
      </c>
      <c r="N485" s="8" t="s">
        <v>38</v>
      </c>
      <c r="O485" s="10" t="s">
        <v>38</v>
      </c>
      <c r="P485" s="69">
        <f t="shared" si="55"/>
        <v>0</v>
      </c>
      <c r="Q485" s="10">
        <f t="shared" si="56"/>
        <v>1</v>
      </c>
      <c r="R485" s="69" t="str">
        <f t="shared" si="57"/>
        <v>NA</v>
      </c>
      <c r="S485" s="69" t="str">
        <f t="shared" si="58"/>
        <v>NA</v>
      </c>
      <c r="T485" s="10" t="str">
        <f t="shared" si="59"/>
        <v>NA</v>
      </c>
      <c r="U485" s="10">
        <f t="shared" si="60"/>
        <v>0</v>
      </c>
      <c r="V485" s="10">
        <f t="shared" si="61"/>
        <v>1</v>
      </c>
      <c r="W485">
        <v>331</v>
      </c>
      <c r="Y485" s="10"/>
      <c r="Z485">
        <v>160</v>
      </c>
      <c r="AB485" s="10"/>
      <c r="AE485" s="10"/>
      <c r="AH485" s="10"/>
      <c r="AK485" s="10"/>
      <c r="AN485" s="10"/>
      <c r="AQ485" s="10"/>
      <c r="AT485" s="10"/>
      <c r="AW485" s="10"/>
      <c r="AZ485" s="10"/>
    </row>
    <row r="486" spans="1:52" ht="14.25" customHeight="1">
      <c r="A486" s="53"/>
      <c r="B486" s="8" t="s">
        <v>104</v>
      </c>
      <c r="C486" t="s">
        <v>36</v>
      </c>
      <c r="D486" s="10" t="s">
        <v>69</v>
      </c>
      <c r="E486">
        <v>5812</v>
      </c>
      <c r="G486" s="10"/>
      <c r="H486" s="57">
        <v>5811</v>
      </c>
      <c r="J486" s="10"/>
      <c r="K486" s="57">
        <v>-3275</v>
      </c>
      <c r="L486" s="57">
        <v>-3275</v>
      </c>
      <c r="M486" s="57">
        <v>-3275</v>
      </c>
      <c r="N486" s="8" t="s">
        <v>38</v>
      </c>
      <c r="O486" s="10" t="s">
        <v>38</v>
      </c>
      <c r="P486" s="69">
        <f t="shared" si="55"/>
        <v>0</v>
      </c>
      <c r="Q486" s="10">
        <f t="shared" si="56"/>
        <v>1</v>
      </c>
      <c r="R486" s="69" t="str">
        <f t="shared" si="57"/>
        <v>NA</v>
      </c>
      <c r="S486" s="69" t="str">
        <f t="shared" si="58"/>
        <v>NA</v>
      </c>
      <c r="T486" s="10" t="str">
        <f t="shared" si="59"/>
        <v>NA</v>
      </c>
      <c r="U486" s="10">
        <f t="shared" si="60"/>
        <v>0</v>
      </c>
      <c r="V486" s="10">
        <f t="shared" si="61"/>
        <v>1</v>
      </c>
      <c r="W486">
        <v>331</v>
      </c>
      <c r="Y486" s="10"/>
      <c r="Z486">
        <v>160</v>
      </c>
      <c r="AB486" s="10"/>
      <c r="AE486" s="10"/>
      <c r="AH486" s="10"/>
      <c r="AK486" s="10"/>
      <c r="AN486" s="10"/>
      <c r="AQ486" s="10"/>
      <c r="AT486" s="10"/>
      <c r="AW486" s="10"/>
      <c r="AZ486" s="10"/>
    </row>
    <row r="487" spans="1:52" ht="14.25" customHeight="1">
      <c r="A487" s="1"/>
      <c r="B487" s="8" t="s">
        <v>104</v>
      </c>
      <c r="C487" t="s">
        <v>36</v>
      </c>
      <c r="D487" s="10" t="s">
        <v>70</v>
      </c>
      <c r="E487">
        <v>5812</v>
      </c>
      <c r="G487" s="10"/>
      <c r="H487" s="57">
        <v>5811</v>
      </c>
      <c r="J487" s="10"/>
      <c r="K487" s="57">
        <v>-3275</v>
      </c>
      <c r="L487" s="57">
        <v>-3275</v>
      </c>
      <c r="M487" s="57">
        <v>-3275</v>
      </c>
      <c r="N487" s="8" t="s">
        <v>38</v>
      </c>
      <c r="O487" s="10" t="s">
        <v>38</v>
      </c>
      <c r="P487" s="69">
        <f t="shared" si="55"/>
        <v>0</v>
      </c>
      <c r="Q487" s="10">
        <f t="shared" si="56"/>
        <v>1</v>
      </c>
      <c r="R487" s="69" t="str">
        <f t="shared" si="57"/>
        <v>NA</v>
      </c>
      <c r="S487" s="69" t="str">
        <f t="shared" si="58"/>
        <v>NA</v>
      </c>
      <c r="T487" s="10" t="str">
        <f t="shared" si="59"/>
        <v>NA</v>
      </c>
      <c r="U487" s="10">
        <f t="shared" si="60"/>
        <v>0</v>
      </c>
      <c r="V487" s="10">
        <f t="shared" si="61"/>
        <v>1</v>
      </c>
      <c r="W487">
        <v>331</v>
      </c>
      <c r="Y487" s="10"/>
      <c r="Z487">
        <v>160</v>
      </c>
      <c r="AB487" s="10"/>
      <c r="AE487" s="10"/>
      <c r="AH487" s="10"/>
      <c r="AK487" s="10"/>
      <c r="AN487" s="10"/>
      <c r="AQ487" s="10"/>
      <c r="AT487" s="10"/>
      <c r="AW487" s="10"/>
      <c r="AZ487" s="10"/>
    </row>
    <row r="488" spans="1:52" ht="14.25" customHeight="1">
      <c r="A488" s="1"/>
      <c r="B488" s="8" t="s">
        <v>105</v>
      </c>
      <c r="C488" t="s">
        <v>36</v>
      </c>
      <c r="D488" s="10" t="s">
        <v>37</v>
      </c>
      <c r="E488">
        <v>7122</v>
      </c>
      <c r="G488" s="10"/>
      <c r="H488" s="57">
        <v>7099</v>
      </c>
      <c r="J488" s="10"/>
      <c r="K488" s="57">
        <v>-3783</v>
      </c>
      <c r="L488" s="57">
        <v>-3783</v>
      </c>
      <c r="M488" s="57">
        <v>-3760</v>
      </c>
      <c r="N488" s="8" t="s">
        <v>38</v>
      </c>
      <c r="O488" s="10" t="s">
        <v>39</v>
      </c>
      <c r="P488" s="69">
        <f t="shared" si="55"/>
        <v>0</v>
      </c>
      <c r="Q488" s="10">
        <f t="shared" si="56"/>
        <v>23</v>
      </c>
      <c r="R488" s="69" t="str">
        <f t="shared" si="57"/>
        <v>NA</v>
      </c>
      <c r="S488" s="69" t="str">
        <f t="shared" si="58"/>
        <v>NA</v>
      </c>
      <c r="T488" s="10" t="str">
        <f t="shared" si="59"/>
        <v>NA</v>
      </c>
      <c r="U488" s="10">
        <f t="shared" si="60"/>
        <v>0</v>
      </c>
      <c r="V488" s="10">
        <f t="shared" si="61"/>
        <v>1</v>
      </c>
      <c r="Y488" s="10"/>
      <c r="AB488" s="10"/>
      <c r="AD488">
        <v>6849</v>
      </c>
      <c r="AE488" s="10" t="s">
        <v>82</v>
      </c>
      <c r="AH488" s="10"/>
      <c r="AK488" s="10"/>
      <c r="AN488" s="10"/>
      <c r="AQ488" s="10"/>
      <c r="AT488" s="10"/>
      <c r="AW488" s="10"/>
      <c r="AZ488" s="10"/>
    </row>
    <row r="489" spans="1:52" ht="14.25" customHeight="1">
      <c r="A489" s="1"/>
      <c r="B489" s="8" t="s">
        <v>105</v>
      </c>
      <c r="C489" t="s">
        <v>36</v>
      </c>
      <c r="D489" s="10" t="s">
        <v>41</v>
      </c>
      <c r="E489">
        <v>7122</v>
      </c>
      <c r="G489" s="10"/>
      <c r="H489" s="57">
        <v>7099</v>
      </c>
      <c r="J489" s="10"/>
      <c r="K489" s="57">
        <v>-3796</v>
      </c>
      <c r="L489" s="57">
        <v>-3796</v>
      </c>
      <c r="M489" s="57">
        <v>-3773</v>
      </c>
      <c r="N489" s="8" t="s">
        <v>38</v>
      </c>
      <c r="O489" s="10" t="s">
        <v>39</v>
      </c>
      <c r="P489" s="69">
        <f t="shared" si="55"/>
        <v>0</v>
      </c>
      <c r="Q489" s="10">
        <f t="shared" si="56"/>
        <v>23</v>
      </c>
      <c r="R489" s="69" t="str">
        <f t="shared" si="57"/>
        <v>NA</v>
      </c>
      <c r="S489" s="69" t="str">
        <f t="shared" si="58"/>
        <v>NA</v>
      </c>
      <c r="T489" s="10" t="str">
        <f t="shared" si="59"/>
        <v>NA</v>
      </c>
      <c r="U489" s="10">
        <f t="shared" si="60"/>
        <v>0</v>
      </c>
      <c r="V489" s="10">
        <f t="shared" si="61"/>
        <v>1</v>
      </c>
      <c r="Y489" s="10"/>
      <c r="AB489" s="10"/>
      <c r="AD489">
        <v>6849</v>
      </c>
      <c r="AE489" s="10" t="s">
        <v>82</v>
      </c>
      <c r="AH489" s="10"/>
      <c r="AK489" s="10"/>
      <c r="AN489" s="10"/>
      <c r="AQ489" s="10"/>
      <c r="AT489" s="10"/>
      <c r="AW489" s="10"/>
      <c r="AZ489" s="10"/>
    </row>
    <row r="490" spans="1:52" ht="14.25" customHeight="1">
      <c r="A490" s="1"/>
      <c r="B490" s="8" t="s">
        <v>105</v>
      </c>
      <c r="C490" t="s">
        <v>36</v>
      </c>
      <c r="D490" s="10" t="s">
        <v>42</v>
      </c>
      <c r="E490">
        <v>7122</v>
      </c>
      <c r="G490" s="10"/>
      <c r="H490" s="57">
        <v>7099</v>
      </c>
      <c r="J490" s="10"/>
      <c r="K490" s="57">
        <v>-3796</v>
      </c>
      <c r="L490" s="57">
        <v>-3796</v>
      </c>
      <c r="M490" s="57">
        <v>-3773</v>
      </c>
      <c r="N490" s="8" t="s">
        <v>38</v>
      </c>
      <c r="O490" s="10" t="s">
        <v>39</v>
      </c>
      <c r="P490" s="69">
        <f t="shared" si="55"/>
        <v>0</v>
      </c>
      <c r="Q490" s="10">
        <f t="shared" si="56"/>
        <v>23</v>
      </c>
      <c r="R490" s="69" t="str">
        <f t="shared" si="57"/>
        <v>NA</v>
      </c>
      <c r="S490" s="69" t="str">
        <f t="shared" si="58"/>
        <v>NA</v>
      </c>
      <c r="T490" s="10" t="str">
        <f t="shared" si="59"/>
        <v>NA</v>
      </c>
      <c r="U490" s="10">
        <f t="shared" si="60"/>
        <v>0</v>
      </c>
      <c r="V490" s="10">
        <f t="shared" si="61"/>
        <v>1</v>
      </c>
      <c r="Y490" s="10"/>
      <c r="AB490" s="10"/>
      <c r="AD490">
        <v>6849</v>
      </c>
      <c r="AE490" s="10" t="s">
        <v>82</v>
      </c>
      <c r="AH490" s="10"/>
      <c r="AK490" s="10"/>
      <c r="AN490" s="10"/>
      <c r="AQ490" s="10"/>
      <c r="AT490" s="10"/>
      <c r="AW490" s="10"/>
      <c r="AZ490" s="10"/>
    </row>
    <row r="491" spans="1:52" ht="14.25" customHeight="1">
      <c r="A491" s="1"/>
      <c r="B491" s="8" t="s">
        <v>105</v>
      </c>
      <c r="C491" t="s">
        <v>36</v>
      </c>
      <c r="D491" s="10" t="s">
        <v>43</v>
      </c>
      <c r="E491">
        <v>6895</v>
      </c>
      <c r="G491" s="10"/>
      <c r="H491" s="57">
        <v>6865</v>
      </c>
      <c r="J491" s="10"/>
      <c r="K491" s="57">
        <v>-3244</v>
      </c>
      <c r="L491" s="57">
        <v>-3244</v>
      </c>
      <c r="M491" s="57">
        <v>-3214</v>
      </c>
      <c r="N491" s="8" t="s">
        <v>38</v>
      </c>
      <c r="O491" s="10" t="s">
        <v>39</v>
      </c>
      <c r="P491" s="69">
        <f t="shared" si="55"/>
        <v>0</v>
      </c>
      <c r="Q491" s="10">
        <f t="shared" si="56"/>
        <v>30</v>
      </c>
      <c r="R491" s="69" t="str">
        <f t="shared" si="57"/>
        <v>NA</v>
      </c>
      <c r="S491" s="69" t="str">
        <f t="shared" si="58"/>
        <v>NA</v>
      </c>
      <c r="T491" s="10" t="str">
        <f t="shared" si="59"/>
        <v>NA</v>
      </c>
      <c r="U491" s="10">
        <f t="shared" si="60"/>
        <v>0</v>
      </c>
      <c r="V491" s="10">
        <f t="shared" si="61"/>
        <v>1</v>
      </c>
      <c r="Y491" s="10"/>
      <c r="AB491" s="10"/>
      <c r="AD491">
        <v>6615</v>
      </c>
      <c r="AE491" s="10" t="s">
        <v>82</v>
      </c>
      <c r="AH491" s="10"/>
      <c r="AK491" s="10"/>
      <c r="AN491" s="10"/>
      <c r="AQ491" s="10"/>
      <c r="AT491" s="10"/>
      <c r="AW491" s="10"/>
      <c r="AZ491" s="10"/>
    </row>
    <row r="492" spans="1:52" ht="14.25" customHeight="1">
      <c r="A492" s="1"/>
      <c r="B492" s="8" t="s">
        <v>105</v>
      </c>
      <c r="C492" t="s">
        <v>36</v>
      </c>
      <c r="D492" s="10" t="s">
        <v>45</v>
      </c>
      <c r="E492">
        <v>6895</v>
      </c>
      <c r="G492" s="10"/>
      <c r="H492" s="57">
        <v>6865</v>
      </c>
      <c r="J492" s="10"/>
      <c r="K492" s="57">
        <v>-3244</v>
      </c>
      <c r="L492" s="57">
        <v>-3244</v>
      </c>
      <c r="M492" s="57">
        <v>-3214</v>
      </c>
      <c r="N492" s="8" t="s">
        <v>38</v>
      </c>
      <c r="O492" s="10" t="s">
        <v>39</v>
      </c>
      <c r="P492" s="69">
        <f t="shared" si="55"/>
        <v>0</v>
      </c>
      <c r="Q492" s="10">
        <f t="shared" si="56"/>
        <v>30</v>
      </c>
      <c r="R492" s="69" t="str">
        <f t="shared" si="57"/>
        <v>NA</v>
      </c>
      <c r="S492" s="69" t="str">
        <f t="shared" si="58"/>
        <v>NA</v>
      </c>
      <c r="T492" s="10" t="str">
        <f t="shared" si="59"/>
        <v>NA</v>
      </c>
      <c r="U492" s="10">
        <f t="shared" si="60"/>
        <v>0</v>
      </c>
      <c r="V492" s="10">
        <f t="shared" si="61"/>
        <v>1</v>
      </c>
      <c r="Y492" s="10"/>
      <c r="AB492" s="10"/>
      <c r="AD492">
        <v>6615</v>
      </c>
      <c r="AE492" s="10" t="s">
        <v>82</v>
      </c>
      <c r="AH492" s="10"/>
      <c r="AK492" s="10"/>
      <c r="AN492" s="10"/>
      <c r="AQ492" s="10"/>
      <c r="AT492" s="10"/>
      <c r="AW492" s="10"/>
      <c r="AZ492" s="10"/>
    </row>
    <row r="493" spans="1:52" ht="14.25" customHeight="1">
      <c r="A493" s="1"/>
      <c r="B493" s="8" t="s">
        <v>105</v>
      </c>
      <c r="C493" t="s">
        <v>36</v>
      </c>
      <c r="D493" s="10" t="s">
        <v>46</v>
      </c>
      <c r="E493">
        <v>6895</v>
      </c>
      <c r="G493" s="10"/>
      <c r="H493" s="57">
        <v>6865</v>
      </c>
      <c r="J493" s="10"/>
      <c r="K493" s="57">
        <v>-3244</v>
      </c>
      <c r="L493" s="57">
        <v>-3244</v>
      </c>
      <c r="M493" s="57">
        <v>-3214</v>
      </c>
      <c r="N493" s="8" t="s">
        <v>38</v>
      </c>
      <c r="O493" s="10" t="s">
        <v>39</v>
      </c>
      <c r="P493" s="69">
        <f t="shared" si="55"/>
        <v>0</v>
      </c>
      <c r="Q493" s="10">
        <f t="shared" si="56"/>
        <v>30</v>
      </c>
      <c r="R493" s="69" t="str">
        <f t="shared" si="57"/>
        <v>NA</v>
      </c>
      <c r="S493" s="69" t="str">
        <f t="shared" si="58"/>
        <v>NA</v>
      </c>
      <c r="T493" s="10" t="str">
        <f t="shared" si="59"/>
        <v>NA</v>
      </c>
      <c r="U493" s="10">
        <f t="shared" si="60"/>
        <v>0</v>
      </c>
      <c r="V493" s="10">
        <f t="shared" si="61"/>
        <v>1</v>
      </c>
      <c r="Y493" s="10"/>
      <c r="AB493" s="10"/>
      <c r="AD493">
        <v>6615</v>
      </c>
      <c r="AE493" s="10" t="s">
        <v>82</v>
      </c>
      <c r="AH493" s="10"/>
      <c r="AK493" s="10"/>
      <c r="AN493" s="10"/>
      <c r="AQ493" s="10"/>
      <c r="AT493" s="10"/>
      <c r="AW493" s="10"/>
      <c r="AZ493" s="10"/>
    </row>
    <row r="494" spans="1:52" ht="14.25" customHeight="1">
      <c r="A494" s="1"/>
      <c r="B494" s="8" t="s">
        <v>105</v>
      </c>
      <c r="C494" t="s">
        <v>36</v>
      </c>
      <c r="D494" s="10" t="s">
        <v>47</v>
      </c>
      <c r="E494">
        <v>6695</v>
      </c>
      <c r="G494" s="10"/>
      <c r="H494" s="57">
        <v>6665</v>
      </c>
      <c r="J494" s="10"/>
      <c r="K494" s="57">
        <v>-3032</v>
      </c>
      <c r="L494" s="57">
        <v>-3032</v>
      </c>
      <c r="M494" s="57">
        <v>-3002</v>
      </c>
      <c r="N494" s="8" t="s">
        <v>38</v>
      </c>
      <c r="O494" s="10" t="s">
        <v>39</v>
      </c>
      <c r="P494" s="69">
        <f t="shared" si="55"/>
        <v>0</v>
      </c>
      <c r="Q494" s="10">
        <f t="shared" si="56"/>
        <v>30</v>
      </c>
      <c r="R494" s="69" t="str">
        <f t="shared" si="57"/>
        <v>NA</v>
      </c>
      <c r="S494" s="69" t="str">
        <f t="shared" si="58"/>
        <v>NA</v>
      </c>
      <c r="T494" s="10" t="str">
        <f t="shared" si="59"/>
        <v>NA</v>
      </c>
      <c r="U494" s="10">
        <f t="shared" si="60"/>
        <v>0</v>
      </c>
      <c r="V494" s="10">
        <f t="shared" si="61"/>
        <v>1</v>
      </c>
      <c r="Y494" s="10"/>
      <c r="AB494" s="10"/>
      <c r="AD494">
        <v>6420</v>
      </c>
      <c r="AE494" s="10" t="s">
        <v>82</v>
      </c>
      <c r="AH494" s="10"/>
      <c r="AK494" s="10"/>
      <c r="AN494" s="10"/>
      <c r="AQ494" s="10"/>
      <c r="AT494" s="10"/>
      <c r="AW494" s="10"/>
      <c r="AZ494" s="10"/>
    </row>
    <row r="495" spans="1:52" ht="14.25" customHeight="1">
      <c r="A495" s="1"/>
      <c r="B495" s="8" t="s">
        <v>105</v>
      </c>
      <c r="C495" t="s">
        <v>36</v>
      </c>
      <c r="D495" s="10" t="s">
        <v>48</v>
      </c>
      <c r="E495">
        <v>7389</v>
      </c>
      <c r="G495" s="10"/>
      <c r="H495" s="57">
        <v>7389</v>
      </c>
      <c r="J495" s="10"/>
      <c r="K495" s="57">
        <v>-4621</v>
      </c>
      <c r="L495" s="57">
        <v>-4621</v>
      </c>
      <c r="M495" s="72">
        <v>-4621</v>
      </c>
      <c r="N495" s="8" t="s">
        <v>38</v>
      </c>
      <c r="O495" s="10" t="s">
        <v>38</v>
      </c>
      <c r="P495" s="69">
        <f t="shared" si="55"/>
        <v>0</v>
      </c>
      <c r="Q495" s="10">
        <f t="shared" si="56"/>
        <v>0</v>
      </c>
      <c r="R495" s="69" t="str">
        <f t="shared" si="57"/>
        <v>NA</v>
      </c>
      <c r="S495" s="69" t="str">
        <f t="shared" si="58"/>
        <v>NA</v>
      </c>
      <c r="T495" s="10" t="str">
        <f t="shared" si="59"/>
        <v>NA</v>
      </c>
      <c r="U495" s="10">
        <f t="shared" si="60"/>
        <v>0</v>
      </c>
      <c r="V495" s="10">
        <f t="shared" si="61"/>
        <v>0</v>
      </c>
      <c r="Y495" s="10"/>
      <c r="AB495" s="10"/>
      <c r="AE495" s="10"/>
      <c r="AH495" s="10"/>
      <c r="AK495" s="10"/>
      <c r="AN495" s="10"/>
      <c r="AQ495" s="10"/>
      <c r="AT495" s="10"/>
      <c r="AW495" s="10"/>
      <c r="AZ495" s="10"/>
    </row>
    <row r="496" spans="1:52" ht="14.25" customHeight="1">
      <c r="A496" s="1"/>
      <c r="B496" s="8" t="s">
        <v>105</v>
      </c>
      <c r="C496" t="s">
        <v>36</v>
      </c>
      <c r="D496" s="10" t="s">
        <v>49</v>
      </c>
      <c r="E496">
        <v>7389</v>
      </c>
      <c r="G496" s="10"/>
      <c r="H496" s="57">
        <v>7389</v>
      </c>
      <c r="J496" s="10"/>
      <c r="K496" s="57">
        <v>-4621</v>
      </c>
      <c r="L496" s="57">
        <v>-4621</v>
      </c>
      <c r="M496" s="72">
        <v>-4621</v>
      </c>
      <c r="N496" s="8" t="s">
        <v>38</v>
      </c>
      <c r="O496" s="10" t="s">
        <v>38</v>
      </c>
      <c r="P496" s="69">
        <f t="shared" si="55"/>
        <v>0</v>
      </c>
      <c r="Q496" s="10">
        <f t="shared" si="56"/>
        <v>0</v>
      </c>
      <c r="R496" s="69" t="str">
        <f t="shared" si="57"/>
        <v>NA</v>
      </c>
      <c r="S496" s="69" t="str">
        <f t="shared" si="58"/>
        <v>NA</v>
      </c>
      <c r="T496" s="10" t="str">
        <f t="shared" si="59"/>
        <v>NA</v>
      </c>
      <c r="U496" s="10">
        <f t="shared" si="60"/>
        <v>0</v>
      </c>
      <c r="V496" s="10">
        <f t="shared" si="61"/>
        <v>0</v>
      </c>
      <c r="Y496" s="10"/>
      <c r="AB496" s="10"/>
      <c r="AE496" s="10"/>
      <c r="AH496" s="10"/>
      <c r="AK496" s="10"/>
      <c r="AN496" s="10"/>
      <c r="AQ496" s="10"/>
      <c r="AT496" s="10"/>
      <c r="AW496" s="10"/>
      <c r="AZ496" s="10"/>
    </row>
    <row r="497" spans="1:52" ht="14.25" customHeight="1">
      <c r="A497" s="1"/>
      <c r="B497" s="8" t="s">
        <v>105</v>
      </c>
      <c r="C497" t="s">
        <v>36</v>
      </c>
      <c r="D497" s="10" t="s">
        <v>51</v>
      </c>
      <c r="E497">
        <v>7600</v>
      </c>
      <c r="G497" s="10"/>
      <c r="H497" s="57">
        <v>7600</v>
      </c>
      <c r="J497" s="10"/>
      <c r="K497" s="57">
        <v>0</v>
      </c>
      <c r="L497" s="57">
        <v>0</v>
      </c>
      <c r="M497" s="72">
        <v>0</v>
      </c>
      <c r="N497" s="8" t="s">
        <v>84</v>
      </c>
      <c r="O497" s="10" t="s">
        <v>84</v>
      </c>
      <c r="P497" s="69">
        <f t="shared" si="55"/>
        <v>0</v>
      </c>
      <c r="Q497" s="10">
        <f t="shared" si="56"/>
        <v>0</v>
      </c>
      <c r="R497" s="69" t="str">
        <f t="shared" si="57"/>
        <v>NA</v>
      </c>
      <c r="S497" s="69" t="str">
        <f t="shared" si="58"/>
        <v>NA</v>
      </c>
      <c r="T497" s="10" t="str">
        <f t="shared" si="59"/>
        <v>NA</v>
      </c>
      <c r="U497" s="10">
        <f t="shared" si="60"/>
        <v>0</v>
      </c>
      <c r="V497" s="10">
        <f t="shared" si="61"/>
        <v>0</v>
      </c>
      <c r="Y497" s="10"/>
      <c r="AB497" s="10"/>
      <c r="AE497" s="10"/>
      <c r="AH497" s="10"/>
      <c r="AK497" s="10"/>
      <c r="AN497" s="10"/>
      <c r="AQ497" s="10"/>
      <c r="AT497" s="10"/>
      <c r="AW497" s="10"/>
      <c r="AZ497" s="10"/>
    </row>
    <row r="498" spans="1:52" ht="14.25" customHeight="1">
      <c r="A498" s="1"/>
      <c r="B498" s="8" t="s">
        <v>105</v>
      </c>
      <c r="C498" t="s">
        <v>36</v>
      </c>
      <c r="D498" s="10" t="s">
        <v>53</v>
      </c>
      <c r="E498">
        <v>7600</v>
      </c>
      <c r="G498" s="10"/>
      <c r="H498" s="57">
        <v>7600</v>
      </c>
      <c r="J498" s="10"/>
      <c r="K498" s="57">
        <v>0</v>
      </c>
      <c r="L498" s="57">
        <v>0</v>
      </c>
      <c r="M498" s="72">
        <v>0</v>
      </c>
      <c r="N498" s="8" t="s">
        <v>84</v>
      </c>
      <c r="O498" s="10" t="s">
        <v>84</v>
      </c>
      <c r="P498" s="69">
        <f t="shared" si="55"/>
        <v>0</v>
      </c>
      <c r="Q498" s="10">
        <f t="shared" si="56"/>
        <v>0</v>
      </c>
      <c r="R498" s="69" t="str">
        <f t="shared" si="57"/>
        <v>NA</v>
      </c>
      <c r="S498" s="69" t="str">
        <f t="shared" si="58"/>
        <v>NA</v>
      </c>
      <c r="T498" s="10" t="str">
        <f t="shared" si="59"/>
        <v>NA</v>
      </c>
      <c r="U498" s="10">
        <f t="shared" si="60"/>
        <v>0</v>
      </c>
      <c r="V498" s="10">
        <f t="shared" si="61"/>
        <v>0</v>
      </c>
      <c r="Y498" s="10"/>
      <c r="AB498" s="10"/>
      <c r="AE498" s="10"/>
      <c r="AH498" s="10"/>
      <c r="AK498" s="10"/>
      <c r="AN498" s="10"/>
      <c r="AQ498" s="10"/>
      <c r="AT498" s="10"/>
      <c r="AW498" s="10"/>
      <c r="AZ498" s="10"/>
    </row>
    <row r="499" spans="1:52" ht="14.25" customHeight="1">
      <c r="A499" s="1"/>
      <c r="B499" s="8" t="s">
        <v>105</v>
      </c>
      <c r="C499" t="s">
        <v>36</v>
      </c>
      <c r="D499" s="10" t="s">
        <v>54</v>
      </c>
      <c r="E499">
        <v>7600</v>
      </c>
      <c r="G499" s="10"/>
      <c r="H499" s="57">
        <v>7600</v>
      </c>
      <c r="J499" s="10"/>
      <c r="K499" s="57">
        <v>0</v>
      </c>
      <c r="L499" s="57">
        <v>0</v>
      </c>
      <c r="M499" s="72">
        <v>0</v>
      </c>
      <c r="N499" s="8" t="s">
        <v>84</v>
      </c>
      <c r="O499" s="10" t="s">
        <v>84</v>
      </c>
      <c r="P499" s="69">
        <f t="shared" si="55"/>
        <v>0</v>
      </c>
      <c r="Q499" s="10">
        <f t="shared" si="56"/>
        <v>0</v>
      </c>
      <c r="R499" s="69" t="str">
        <f t="shared" si="57"/>
        <v>NA</v>
      </c>
      <c r="S499" s="69" t="str">
        <f t="shared" si="58"/>
        <v>NA</v>
      </c>
      <c r="T499" s="10" t="str">
        <f t="shared" si="59"/>
        <v>NA</v>
      </c>
      <c r="U499" s="10">
        <f t="shared" si="60"/>
        <v>0</v>
      </c>
      <c r="V499" s="10">
        <f t="shared" si="61"/>
        <v>0</v>
      </c>
      <c r="Y499" s="10"/>
      <c r="AB499" s="10"/>
      <c r="AE499" s="10"/>
      <c r="AH499" s="10"/>
      <c r="AK499" s="10"/>
      <c r="AN499" s="10"/>
      <c r="AQ499" s="10"/>
      <c r="AT499" s="10"/>
      <c r="AW499" s="10"/>
      <c r="AZ499" s="10"/>
    </row>
    <row r="500" spans="1:52" ht="14.25" customHeight="1">
      <c r="A500" s="1"/>
      <c r="B500" s="8" t="s">
        <v>105</v>
      </c>
      <c r="C500" t="s">
        <v>36</v>
      </c>
      <c r="D500" s="10" t="s">
        <v>55</v>
      </c>
      <c r="E500">
        <v>7600</v>
      </c>
      <c r="G500" s="10"/>
      <c r="H500" s="57">
        <v>7600</v>
      </c>
      <c r="J500" s="10"/>
      <c r="K500" s="57">
        <v>0</v>
      </c>
      <c r="L500" s="57">
        <v>0</v>
      </c>
      <c r="M500" s="72">
        <v>0</v>
      </c>
      <c r="N500" s="8" t="s">
        <v>84</v>
      </c>
      <c r="O500" s="10" t="s">
        <v>84</v>
      </c>
      <c r="P500" s="69">
        <f t="shared" si="55"/>
        <v>0</v>
      </c>
      <c r="Q500" s="10">
        <f t="shared" si="56"/>
        <v>0</v>
      </c>
      <c r="R500" s="69" t="str">
        <f t="shared" si="57"/>
        <v>NA</v>
      </c>
      <c r="S500" s="69" t="str">
        <f t="shared" si="58"/>
        <v>NA</v>
      </c>
      <c r="T500" s="10" t="str">
        <f t="shared" si="59"/>
        <v>NA</v>
      </c>
      <c r="U500" s="10">
        <f t="shared" si="60"/>
        <v>0</v>
      </c>
      <c r="V500" s="10">
        <f t="shared" si="61"/>
        <v>0</v>
      </c>
      <c r="Y500" s="10"/>
      <c r="AB500" s="10"/>
      <c r="AE500" s="10"/>
      <c r="AH500" s="10"/>
      <c r="AK500" s="10"/>
      <c r="AN500" s="10"/>
      <c r="AQ500" s="10"/>
      <c r="AT500" s="10"/>
      <c r="AW500" s="10"/>
      <c r="AZ500" s="10"/>
    </row>
    <row r="501" spans="1:52" ht="14.25" customHeight="1">
      <c r="A501" s="1"/>
      <c r="B501" s="8" t="s">
        <v>105</v>
      </c>
      <c r="C501" t="s">
        <v>36</v>
      </c>
      <c r="D501" s="10" t="s">
        <v>57</v>
      </c>
      <c r="E501">
        <v>7600</v>
      </c>
      <c r="G501" s="10"/>
      <c r="H501" s="57">
        <v>7600</v>
      </c>
      <c r="J501" s="10"/>
      <c r="K501" s="57">
        <v>0</v>
      </c>
      <c r="L501" s="57">
        <v>0</v>
      </c>
      <c r="M501" s="72">
        <v>0</v>
      </c>
      <c r="N501" s="8" t="s">
        <v>84</v>
      </c>
      <c r="O501" s="10" t="s">
        <v>84</v>
      </c>
      <c r="P501" s="69">
        <f t="shared" si="55"/>
        <v>0</v>
      </c>
      <c r="Q501" s="10">
        <f t="shared" si="56"/>
        <v>0</v>
      </c>
      <c r="R501" s="69" t="str">
        <f t="shared" si="57"/>
        <v>NA</v>
      </c>
      <c r="S501" s="69" t="str">
        <f t="shared" si="58"/>
        <v>NA</v>
      </c>
      <c r="T501" s="10" t="str">
        <f t="shared" si="59"/>
        <v>NA</v>
      </c>
      <c r="U501" s="10">
        <f t="shared" si="60"/>
        <v>0</v>
      </c>
      <c r="V501" s="10">
        <f t="shared" si="61"/>
        <v>0</v>
      </c>
      <c r="Y501" s="10"/>
      <c r="AB501" s="10"/>
      <c r="AE501" s="10"/>
      <c r="AH501" s="10"/>
      <c r="AK501" s="10"/>
      <c r="AN501" s="10"/>
      <c r="AQ501" s="10"/>
      <c r="AT501" s="10"/>
      <c r="AW501" s="10"/>
      <c r="AZ501" s="10"/>
    </row>
    <row r="502" spans="1:52" ht="14.25" customHeight="1">
      <c r="A502" s="1"/>
      <c r="B502" s="8" t="s">
        <v>105</v>
      </c>
      <c r="C502" t="s">
        <v>36</v>
      </c>
      <c r="D502" s="10" t="s">
        <v>58</v>
      </c>
      <c r="E502">
        <v>7600</v>
      </c>
      <c r="G502" s="10"/>
      <c r="H502" s="57">
        <v>7600</v>
      </c>
      <c r="J502" s="10"/>
      <c r="K502" s="57">
        <v>0</v>
      </c>
      <c r="L502" s="57">
        <v>0</v>
      </c>
      <c r="M502" s="72">
        <v>0</v>
      </c>
      <c r="N502" s="8" t="s">
        <v>84</v>
      </c>
      <c r="O502" s="10" t="s">
        <v>84</v>
      </c>
      <c r="P502" s="69">
        <f t="shared" si="55"/>
        <v>0</v>
      </c>
      <c r="Q502" s="10">
        <f t="shared" si="56"/>
        <v>0</v>
      </c>
      <c r="R502" s="69" t="str">
        <f t="shared" si="57"/>
        <v>NA</v>
      </c>
      <c r="S502" s="69" t="str">
        <f t="shared" si="58"/>
        <v>NA</v>
      </c>
      <c r="T502" s="10" t="str">
        <f t="shared" si="59"/>
        <v>NA</v>
      </c>
      <c r="U502" s="10">
        <f t="shared" si="60"/>
        <v>0</v>
      </c>
      <c r="V502" s="10">
        <f t="shared" si="61"/>
        <v>0</v>
      </c>
      <c r="Y502" s="10"/>
      <c r="AB502" s="10"/>
      <c r="AE502" s="10"/>
      <c r="AH502" s="10"/>
      <c r="AK502" s="10"/>
      <c r="AN502" s="10"/>
      <c r="AQ502" s="10"/>
      <c r="AT502" s="10"/>
      <c r="AW502" s="10"/>
      <c r="AZ502" s="10"/>
    </row>
    <row r="503" spans="1:52" ht="14.25" customHeight="1">
      <c r="A503" s="1"/>
      <c r="B503" s="8" t="s">
        <v>105</v>
      </c>
      <c r="C503" t="s">
        <v>36</v>
      </c>
      <c r="D503" s="10" t="s">
        <v>59</v>
      </c>
      <c r="E503">
        <v>7600</v>
      </c>
      <c r="G503" s="10"/>
      <c r="H503" s="57">
        <v>7600</v>
      </c>
      <c r="J503" s="10"/>
      <c r="K503" s="57">
        <v>0</v>
      </c>
      <c r="L503" s="57">
        <v>0</v>
      </c>
      <c r="M503" s="72">
        <v>0</v>
      </c>
      <c r="N503" s="8" t="s">
        <v>84</v>
      </c>
      <c r="O503" s="10" t="s">
        <v>84</v>
      </c>
      <c r="P503" s="69">
        <f t="shared" si="55"/>
        <v>0</v>
      </c>
      <c r="Q503" s="10">
        <f t="shared" si="56"/>
        <v>0</v>
      </c>
      <c r="R503" s="69" t="str">
        <f t="shared" si="57"/>
        <v>NA</v>
      </c>
      <c r="S503" s="69" t="str">
        <f t="shared" si="58"/>
        <v>NA</v>
      </c>
      <c r="T503" s="10" t="str">
        <f t="shared" si="59"/>
        <v>NA</v>
      </c>
      <c r="U503" s="10">
        <f t="shared" si="60"/>
        <v>0</v>
      </c>
      <c r="V503" s="10">
        <f t="shared" si="61"/>
        <v>0</v>
      </c>
      <c r="Y503" s="10"/>
      <c r="AB503" s="10"/>
      <c r="AE503" s="10"/>
      <c r="AH503" s="10"/>
      <c r="AK503" s="10"/>
      <c r="AN503" s="10"/>
      <c r="AQ503" s="10"/>
      <c r="AT503" s="10"/>
      <c r="AW503" s="10"/>
      <c r="AZ503" s="10"/>
    </row>
    <row r="504" spans="1:52" ht="14.25" customHeight="1">
      <c r="A504" s="1"/>
      <c r="B504" s="8" t="s">
        <v>105</v>
      </c>
      <c r="C504" t="s">
        <v>36</v>
      </c>
      <c r="D504" s="10" t="s">
        <v>61</v>
      </c>
      <c r="E504">
        <v>7600</v>
      </c>
      <c r="G504" s="10"/>
      <c r="H504" s="57">
        <v>7600</v>
      </c>
      <c r="J504" s="10"/>
      <c r="K504" s="57">
        <v>0</v>
      </c>
      <c r="L504" s="57">
        <v>0</v>
      </c>
      <c r="M504" s="72">
        <v>0</v>
      </c>
      <c r="N504" s="8" t="s">
        <v>84</v>
      </c>
      <c r="O504" s="10" t="s">
        <v>84</v>
      </c>
      <c r="P504" s="69">
        <f t="shared" si="55"/>
        <v>0</v>
      </c>
      <c r="Q504" s="10">
        <f t="shared" si="56"/>
        <v>0</v>
      </c>
      <c r="R504" s="69" t="str">
        <f t="shared" si="57"/>
        <v>NA</v>
      </c>
      <c r="S504" s="69" t="str">
        <f t="shared" si="58"/>
        <v>NA</v>
      </c>
      <c r="T504" s="10" t="str">
        <f t="shared" si="59"/>
        <v>NA</v>
      </c>
      <c r="U504" s="10">
        <f t="shared" si="60"/>
        <v>0</v>
      </c>
      <c r="V504" s="10">
        <f t="shared" si="61"/>
        <v>0</v>
      </c>
      <c r="Y504" s="10"/>
      <c r="AB504" s="10"/>
      <c r="AE504" s="10"/>
      <c r="AH504" s="10"/>
      <c r="AK504" s="10"/>
      <c r="AN504" s="10"/>
      <c r="AQ504" s="10"/>
      <c r="AT504" s="10"/>
      <c r="AW504" s="10"/>
      <c r="AZ504" s="10"/>
    </row>
    <row r="505" spans="1:52" ht="14.25" customHeight="1">
      <c r="A505" s="1"/>
      <c r="B505" s="8" t="s">
        <v>105</v>
      </c>
      <c r="C505" t="s">
        <v>36</v>
      </c>
      <c r="D505" s="10" t="s">
        <v>63</v>
      </c>
      <c r="E505">
        <v>7600</v>
      </c>
      <c r="G505" s="10"/>
      <c r="H505" s="57">
        <v>7600</v>
      </c>
      <c r="J505" s="10"/>
      <c r="K505" s="57">
        <v>0</v>
      </c>
      <c r="L505" s="57">
        <v>0</v>
      </c>
      <c r="M505" s="72">
        <v>0</v>
      </c>
      <c r="N505" s="8" t="s">
        <v>84</v>
      </c>
      <c r="O505" s="10" t="s">
        <v>84</v>
      </c>
      <c r="P505" s="69">
        <f t="shared" si="55"/>
        <v>0</v>
      </c>
      <c r="Q505" s="10">
        <f t="shared" si="56"/>
        <v>0</v>
      </c>
      <c r="R505" s="69" t="str">
        <f t="shared" si="57"/>
        <v>NA</v>
      </c>
      <c r="S505" s="69" t="str">
        <f t="shared" si="58"/>
        <v>NA</v>
      </c>
      <c r="T505" s="10" t="str">
        <f t="shared" si="59"/>
        <v>NA</v>
      </c>
      <c r="U505" s="10">
        <f t="shared" si="60"/>
        <v>0</v>
      </c>
      <c r="V505" s="10">
        <f t="shared" si="61"/>
        <v>0</v>
      </c>
      <c r="Y505" s="10"/>
      <c r="AB505" s="10"/>
      <c r="AE505" s="10"/>
      <c r="AH505" s="10"/>
      <c r="AK505" s="10"/>
      <c r="AN505" s="10"/>
      <c r="AQ505" s="10"/>
      <c r="AT505" s="10"/>
      <c r="AW505" s="10"/>
      <c r="AZ505" s="10"/>
    </row>
    <row r="506" spans="1:52" ht="14.25" customHeight="1">
      <c r="A506" s="1"/>
      <c r="B506" s="8" t="s">
        <v>105</v>
      </c>
      <c r="C506" t="s">
        <v>36</v>
      </c>
      <c r="D506" s="10" t="s">
        <v>64</v>
      </c>
      <c r="E506">
        <v>6597</v>
      </c>
      <c r="G506" s="10"/>
      <c r="H506" s="57">
        <v>6597</v>
      </c>
      <c r="J506" s="10"/>
      <c r="K506" s="57">
        <v>-2620</v>
      </c>
      <c r="L506" s="57">
        <v>-2620</v>
      </c>
      <c r="M506" s="72">
        <v>-2620</v>
      </c>
      <c r="N506" s="8" t="s">
        <v>38</v>
      </c>
      <c r="O506" s="10" t="s">
        <v>38</v>
      </c>
      <c r="P506" s="69">
        <f t="shared" si="55"/>
        <v>0</v>
      </c>
      <c r="Q506" s="10">
        <f t="shared" si="56"/>
        <v>0</v>
      </c>
      <c r="R506" s="69" t="str">
        <f t="shared" si="57"/>
        <v>NA</v>
      </c>
      <c r="S506" s="69" t="str">
        <f t="shared" si="58"/>
        <v>NA</v>
      </c>
      <c r="T506" s="10" t="str">
        <f t="shared" si="59"/>
        <v>NA</v>
      </c>
      <c r="U506" s="10">
        <f t="shared" si="60"/>
        <v>0</v>
      </c>
      <c r="V506" s="10">
        <f t="shared" si="61"/>
        <v>0</v>
      </c>
      <c r="Y506" s="10"/>
      <c r="AB506" s="10"/>
      <c r="AE506" s="10"/>
      <c r="AH506" s="10"/>
      <c r="AK506" s="10"/>
      <c r="AN506" s="10"/>
      <c r="AQ506" s="10"/>
      <c r="AT506" s="10"/>
      <c r="AW506" s="10"/>
      <c r="AZ506" s="10"/>
    </row>
    <row r="507" spans="1:52" ht="14.25" customHeight="1">
      <c r="A507" s="1"/>
      <c r="B507" s="8" t="s">
        <v>105</v>
      </c>
      <c r="C507" t="s">
        <v>36</v>
      </c>
      <c r="D507" s="10" t="s">
        <v>66</v>
      </c>
      <c r="E507">
        <v>6597</v>
      </c>
      <c r="G507" s="10"/>
      <c r="H507" s="57">
        <v>6597</v>
      </c>
      <c r="J507" s="10"/>
      <c r="K507" s="57">
        <v>-2620</v>
      </c>
      <c r="L507" s="57">
        <v>-2620</v>
      </c>
      <c r="M507" s="72">
        <v>-2620</v>
      </c>
      <c r="N507" s="8" t="s">
        <v>38</v>
      </c>
      <c r="O507" s="10" t="s">
        <v>38</v>
      </c>
      <c r="P507" s="69">
        <f t="shared" si="55"/>
        <v>0</v>
      </c>
      <c r="Q507" s="10">
        <f t="shared" si="56"/>
        <v>0</v>
      </c>
      <c r="R507" s="69" t="str">
        <f t="shared" si="57"/>
        <v>NA</v>
      </c>
      <c r="S507" s="69" t="str">
        <f t="shared" si="58"/>
        <v>NA</v>
      </c>
      <c r="T507" s="10" t="str">
        <f t="shared" si="59"/>
        <v>NA</v>
      </c>
      <c r="U507" s="10">
        <f t="shared" si="60"/>
        <v>0</v>
      </c>
      <c r="V507" s="10">
        <f t="shared" si="61"/>
        <v>0</v>
      </c>
      <c r="Y507" s="10"/>
      <c r="AB507" s="10"/>
      <c r="AE507" s="10"/>
      <c r="AH507" s="10"/>
      <c r="AK507" s="10"/>
      <c r="AN507" s="10"/>
      <c r="AQ507" s="10"/>
      <c r="AT507" s="10"/>
      <c r="AW507" s="10"/>
      <c r="AZ507" s="10"/>
    </row>
    <row r="508" spans="1:52" ht="14.25" customHeight="1">
      <c r="A508" s="1"/>
      <c r="B508" s="8" t="s">
        <v>105</v>
      </c>
      <c r="C508" t="s">
        <v>36</v>
      </c>
      <c r="D508" s="10" t="s">
        <v>67</v>
      </c>
      <c r="E508">
        <v>6597</v>
      </c>
      <c r="G508" s="10"/>
      <c r="H508" s="57">
        <v>6597</v>
      </c>
      <c r="J508" s="10"/>
      <c r="K508" s="57">
        <v>-2620</v>
      </c>
      <c r="L508" s="57">
        <v>-2620</v>
      </c>
      <c r="M508" s="72">
        <v>-2620</v>
      </c>
      <c r="N508" s="8" t="s">
        <v>38</v>
      </c>
      <c r="O508" s="10" t="s">
        <v>38</v>
      </c>
      <c r="P508" s="69">
        <f t="shared" si="55"/>
        <v>0</v>
      </c>
      <c r="Q508" s="10">
        <f t="shared" si="56"/>
        <v>0</v>
      </c>
      <c r="R508" s="69" t="str">
        <f t="shared" si="57"/>
        <v>NA</v>
      </c>
      <c r="S508" s="69" t="str">
        <f t="shared" si="58"/>
        <v>NA</v>
      </c>
      <c r="T508" s="10" t="str">
        <f t="shared" si="59"/>
        <v>NA</v>
      </c>
      <c r="U508" s="10">
        <f t="shared" si="60"/>
        <v>0</v>
      </c>
      <c r="V508" s="10">
        <f t="shared" si="61"/>
        <v>0</v>
      </c>
      <c r="Y508" s="10"/>
      <c r="AB508" s="10"/>
      <c r="AE508" s="10"/>
      <c r="AH508" s="10"/>
      <c r="AK508" s="10"/>
      <c r="AN508" s="10"/>
      <c r="AQ508" s="10"/>
      <c r="AT508" s="10"/>
      <c r="AW508" s="10"/>
      <c r="AZ508" s="10"/>
    </row>
    <row r="509" spans="1:52" ht="14.25" customHeight="1">
      <c r="A509" s="1"/>
      <c r="B509" s="8" t="s">
        <v>105</v>
      </c>
      <c r="C509" t="s">
        <v>36</v>
      </c>
      <c r="D509" s="10" t="s">
        <v>68</v>
      </c>
      <c r="E509">
        <v>6590</v>
      </c>
      <c r="G509" s="10"/>
      <c r="H509" s="57">
        <v>6590</v>
      </c>
      <c r="J509" s="10"/>
      <c r="K509" s="57">
        <v>-4275</v>
      </c>
      <c r="L509" s="57">
        <v>-4275</v>
      </c>
      <c r="M509" s="72">
        <v>-4275</v>
      </c>
      <c r="N509" s="8" t="s">
        <v>38</v>
      </c>
      <c r="O509" s="10" t="s">
        <v>38</v>
      </c>
      <c r="P509" s="69">
        <f t="shared" si="55"/>
        <v>0</v>
      </c>
      <c r="Q509" s="10">
        <f t="shared" si="56"/>
        <v>0</v>
      </c>
      <c r="R509" s="69" t="str">
        <f t="shared" si="57"/>
        <v>NA</v>
      </c>
      <c r="S509" s="69" t="str">
        <f t="shared" si="58"/>
        <v>NA</v>
      </c>
      <c r="T509" s="10" t="str">
        <f t="shared" si="59"/>
        <v>NA</v>
      </c>
      <c r="U509" s="10">
        <f t="shared" si="60"/>
        <v>0</v>
      </c>
      <c r="V509" s="10">
        <f t="shared" si="61"/>
        <v>0</v>
      </c>
      <c r="Y509" s="10"/>
      <c r="AB509" s="10"/>
      <c r="AE509" s="10"/>
      <c r="AH509" s="10"/>
      <c r="AK509" s="10"/>
      <c r="AN509" s="10"/>
      <c r="AQ509" s="10"/>
      <c r="AT509" s="10"/>
      <c r="AW509" s="10"/>
      <c r="AZ509" s="10"/>
    </row>
    <row r="510" spans="1:52" ht="14.25" customHeight="1">
      <c r="A510" s="1"/>
      <c r="B510" s="8" t="s">
        <v>105</v>
      </c>
      <c r="C510" t="s">
        <v>36</v>
      </c>
      <c r="D510" s="10" t="s">
        <v>69</v>
      </c>
      <c r="E510">
        <v>6590</v>
      </c>
      <c r="G510" s="10"/>
      <c r="H510" s="57">
        <v>6590</v>
      </c>
      <c r="J510" s="10"/>
      <c r="K510" s="57">
        <v>-4275</v>
      </c>
      <c r="L510" s="57">
        <v>-4275</v>
      </c>
      <c r="M510" s="72">
        <v>-4275</v>
      </c>
      <c r="N510" s="8" t="s">
        <v>38</v>
      </c>
      <c r="O510" s="10" t="s">
        <v>38</v>
      </c>
      <c r="P510" s="69">
        <f t="shared" si="55"/>
        <v>0</v>
      </c>
      <c r="Q510" s="10">
        <f t="shared" si="56"/>
        <v>0</v>
      </c>
      <c r="R510" s="69" t="str">
        <f t="shared" si="57"/>
        <v>NA</v>
      </c>
      <c r="S510" s="69" t="str">
        <f t="shared" si="58"/>
        <v>NA</v>
      </c>
      <c r="T510" s="10" t="str">
        <f t="shared" si="59"/>
        <v>NA</v>
      </c>
      <c r="U510" s="10">
        <f t="shared" si="60"/>
        <v>0</v>
      </c>
      <c r="V510" s="10">
        <f t="shared" si="61"/>
        <v>0</v>
      </c>
      <c r="Y510" s="10"/>
      <c r="AB510" s="10"/>
      <c r="AE510" s="10"/>
      <c r="AH510" s="10"/>
      <c r="AK510" s="10"/>
      <c r="AN510" s="10"/>
      <c r="AQ510" s="10"/>
      <c r="AT510" s="10"/>
      <c r="AW510" s="10"/>
      <c r="AZ510" s="10"/>
    </row>
    <row r="511" spans="1:52" ht="14.25" customHeight="1">
      <c r="A511" s="1"/>
      <c r="B511" s="8" t="s">
        <v>105</v>
      </c>
      <c r="C511" t="s">
        <v>36</v>
      </c>
      <c r="D511" s="10" t="s">
        <v>70</v>
      </c>
      <c r="E511">
        <v>5990</v>
      </c>
      <c r="G511" s="10"/>
      <c r="H511" s="57">
        <v>5990</v>
      </c>
      <c r="J511" s="10"/>
      <c r="K511" s="57">
        <v>-3668</v>
      </c>
      <c r="L511" s="57">
        <v>-3668</v>
      </c>
      <c r="M511" s="72">
        <v>-3668</v>
      </c>
      <c r="N511" s="8" t="s">
        <v>38</v>
      </c>
      <c r="O511" s="10" t="s">
        <v>38</v>
      </c>
      <c r="P511" s="69">
        <f t="shared" si="55"/>
        <v>0</v>
      </c>
      <c r="Q511" s="10">
        <f t="shared" si="56"/>
        <v>0</v>
      </c>
      <c r="R511" s="69" t="str">
        <f t="shared" si="57"/>
        <v>NA</v>
      </c>
      <c r="S511" s="69" t="str">
        <f t="shared" si="58"/>
        <v>NA</v>
      </c>
      <c r="T511" s="10" t="str">
        <f t="shared" si="59"/>
        <v>NA</v>
      </c>
      <c r="U511" s="10">
        <f t="shared" si="60"/>
        <v>0</v>
      </c>
      <c r="V511" s="10">
        <f t="shared" si="61"/>
        <v>0</v>
      </c>
      <c r="Y511" s="10"/>
      <c r="AB511" s="10"/>
      <c r="AE511" s="10"/>
      <c r="AH511" s="10"/>
      <c r="AK511" s="10"/>
      <c r="AN511" s="10"/>
      <c r="AQ511" s="10"/>
      <c r="AT511" s="10"/>
      <c r="AW511" s="10"/>
      <c r="AZ511" s="10"/>
    </row>
    <row r="512" spans="1:52" ht="14.25" customHeight="1">
      <c r="A512" s="1"/>
      <c r="B512" s="8" t="s">
        <v>106</v>
      </c>
      <c r="C512" t="s">
        <v>36</v>
      </c>
      <c r="D512" s="10" t="s">
        <v>37</v>
      </c>
      <c r="E512">
        <v>7207</v>
      </c>
      <c r="G512" s="10"/>
      <c r="H512" s="57">
        <v>7150</v>
      </c>
      <c r="J512" s="10"/>
      <c r="K512" s="57">
        <v>-3597</v>
      </c>
      <c r="L512" s="57">
        <v>-3597</v>
      </c>
      <c r="M512" s="57">
        <v>0</v>
      </c>
      <c r="N512" s="8" t="s">
        <v>38</v>
      </c>
      <c r="O512" s="10" t="s">
        <v>38</v>
      </c>
      <c r="P512" s="69">
        <f t="shared" si="55"/>
        <v>0</v>
      </c>
      <c r="Q512" s="10">
        <f t="shared" si="56"/>
        <v>57</v>
      </c>
      <c r="R512" s="69" t="str">
        <f t="shared" si="57"/>
        <v>NA</v>
      </c>
      <c r="S512" s="69" t="str">
        <f t="shared" si="58"/>
        <v>NA</v>
      </c>
      <c r="T512" s="10" t="str">
        <f t="shared" si="59"/>
        <v>NA</v>
      </c>
      <c r="U512" s="10">
        <f t="shared" si="60"/>
        <v>3597</v>
      </c>
      <c r="V512" s="10">
        <f t="shared" si="61"/>
        <v>1</v>
      </c>
      <c r="W512">
        <v>415</v>
      </c>
      <c r="Y512" s="10" t="s">
        <v>73</v>
      </c>
      <c r="Z512">
        <v>160</v>
      </c>
      <c r="AB512" s="10" t="s">
        <v>73</v>
      </c>
      <c r="AE512" s="10"/>
      <c r="AH512" s="10"/>
      <c r="AK512" s="10"/>
      <c r="AN512" s="10"/>
      <c r="AQ512" s="10"/>
      <c r="AT512" s="10"/>
      <c r="AW512" s="10"/>
      <c r="AZ512" s="10"/>
    </row>
    <row r="513" spans="1:52" ht="14.25" customHeight="1">
      <c r="A513" s="1"/>
      <c r="B513" s="8" t="s">
        <v>106</v>
      </c>
      <c r="C513" t="s">
        <v>36</v>
      </c>
      <c r="D513" s="10" t="s">
        <v>41</v>
      </c>
      <c r="E513">
        <v>7207</v>
      </c>
      <c r="G513" s="10"/>
      <c r="H513" s="57">
        <v>7150</v>
      </c>
      <c r="J513" s="10"/>
      <c r="K513" s="57">
        <v>-3597</v>
      </c>
      <c r="L513" s="57">
        <v>-3597</v>
      </c>
      <c r="M513" s="57">
        <v>0</v>
      </c>
      <c r="N513" s="8" t="s">
        <v>38</v>
      </c>
      <c r="O513" s="10" t="s">
        <v>38</v>
      </c>
      <c r="P513" s="69">
        <f t="shared" si="55"/>
        <v>0</v>
      </c>
      <c r="Q513" s="10">
        <f t="shared" si="56"/>
        <v>57</v>
      </c>
      <c r="R513" s="69" t="str">
        <f t="shared" si="57"/>
        <v>NA</v>
      </c>
      <c r="S513" s="69" t="str">
        <f t="shared" si="58"/>
        <v>NA</v>
      </c>
      <c r="T513" s="10" t="str">
        <f t="shared" si="59"/>
        <v>NA</v>
      </c>
      <c r="U513" s="10">
        <f t="shared" si="60"/>
        <v>3597</v>
      </c>
      <c r="V513" s="10">
        <f t="shared" si="61"/>
        <v>1</v>
      </c>
      <c r="W513">
        <v>415</v>
      </c>
      <c r="Y513" s="10" t="s">
        <v>73</v>
      </c>
      <c r="Z513">
        <v>160</v>
      </c>
      <c r="AB513" s="10" t="s">
        <v>73</v>
      </c>
      <c r="AE513" s="10"/>
      <c r="AH513" s="10"/>
      <c r="AK513" s="10"/>
      <c r="AN513" s="10"/>
      <c r="AQ513" s="10"/>
      <c r="AT513" s="10"/>
      <c r="AW513" s="10"/>
      <c r="AZ513" s="10"/>
    </row>
    <row r="514" spans="1:52" ht="14.25" customHeight="1">
      <c r="A514" s="1"/>
      <c r="B514" s="8" t="s">
        <v>106</v>
      </c>
      <c r="C514" t="s">
        <v>36</v>
      </c>
      <c r="D514" s="10" t="s">
        <v>42</v>
      </c>
      <c r="E514">
        <v>7207</v>
      </c>
      <c r="G514" s="10"/>
      <c r="H514" s="57">
        <v>7150</v>
      </c>
      <c r="J514" s="10"/>
      <c r="K514" s="57">
        <v>-3597</v>
      </c>
      <c r="L514" s="57">
        <v>-3597</v>
      </c>
      <c r="M514" s="57">
        <v>0</v>
      </c>
      <c r="N514" s="8" t="s">
        <v>38</v>
      </c>
      <c r="O514" s="10" t="s">
        <v>38</v>
      </c>
      <c r="P514" s="69">
        <f t="shared" si="55"/>
        <v>0</v>
      </c>
      <c r="Q514" s="10">
        <f t="shared" si="56"/>
        <v>57</v>
      </c>
      <c r="R514" s="69" t="str">
        <f t="shared" si="57"/>
        <v>NA</v>
      </c>
      <c r="S514" s="69" t="str">
        <f t="shared" si="58"/>
        <v>NA</v>
      </c>
      <c r="T514" s="10" t="str">
        <f t="shared" si="59"/>
        <v>NA</v>
      </c>
      <c r="U514" s="10">
        <f t="shared" si="60"/>
        <v>3597</v>
      </c>
      <c r="V514" s="10">
        <f t="shared" si="61"/>
        <v>1</v>
      </c>
      <c r="W514">
        <v>415</v>
      </c>
      <c r="Y514" s="10" t="s">
        <v>73</v>
      </c>
      <c r="Z514">
        <v>160</v>
      </c>
      <c r="AB514" s="10" t="s">
        <v>73</v>
      </c>
      <c r="AE514" s="10"/>
      <c r="AH514" s="10"/>
      <c r="AK514" s="10"/>
      <c r="AN514" s="10"/>
      <c r="AQ514" s="10"/>
      <c r="AT514" s="10"/>
      <c r="AW514" s="10"/>
      <c r="AZ514" s="10"/>
    </row>
    <row r="515" spans="1:52" ht="14.25" customHeight="1">
      <c r="A515" s="1"/>
      <c r="B515" s="8" t="s">
        <v>106</v>
      </c>
      <c r="C515" t="s">
        <v>36</v>
      </c>
      <c r="D515" s="10" t="s">
        <v>43</v>
      </c>
      <c r="E515">
        <v>7282</v>
      </c>
      <c r="G515" s="10"/>
      <c r="H515" s="57">
        <v>7150</v>
      </c>
      <c r="J515" s="10"/>
      <c r="K515" s="57">
        <v>-3943</v>
      </c>
      <c r="L515" s="57">
        <v>-3943</v>
      </c>
      <c r="M515" s="57">
        <v>0</v>
      </c>
      <c r="N515" s="8" t="s">
        <v>38</v>
      </c>
      <c r="O515" s="10" t="s">
        <v>38</v>
      </c>
      <c r="P515" s="69">
        <f t="shared" si="55"/>
        <v>0</v>
      </c>
      <c r="Q515" s="10">
        <f t="shared" si="56"/>
        <v>132</v>
      </c>
      <c r="R515" s="69" t="str">
        <f t="shared" si="57"/>
        <v>NA</v>
      </c>
      <c r="S515" s="69" t="str">
        <f t="shared" si="58"/>
        <v>NA</v>
      </c>
      <c r="T515" s="10" t="str">
        <f t="shared" si="59"/>
        <v>NA</v>
      </c>
      <c r="U515" s="10">
        <f t="shared" si="60"/>
        <v>3943</v>
      </c>
      <c r="V515" s="10">
        <f t="shared" si="61"/>
        <v>1</v>
      </c>
      <c r="W515">
        <v>415</v>
      </c>
      <c r="Y515" s="10" t="s">
        <v>73</v>
      </c>
      <c r="Z515">
        <v>160</v>
      </c>
      <c r="AB515" s="10" t="s">
        <v>73</v>
      </c>
      <c r="AE515" s="10"/>
      <c r="AH515" s="10"/>
      <c r="AK515" s="10"/>
      <c r="AN515" s="10"/>
      <c r="AQ515" s="10"/>
      <c r="AT515" s="10"/>
      <c r="AW515" s="10"/>
      <c r="AZ515" s="10"/>
    </row>
    <row r="516" spans="1:52" ht="14.25" customHeight="1">
      <c r="A516" s="1"/>
      <c r="B516" s="8" t="s">
        <v>106</v>
      </c>
      <c r="C516" t="s">
        <v>36</v>
      </c>
      <c r="D516" s="10" t="s">
        <v>45</v>
      </c>
      <c r="E516">
        <v>7282</v>
      </c>
      <c r="G516" s="10"/>
      <c r="H516" s="57">
        <v>7150</v>
      </c>
      <c r="J516" s="10"/>
      <c r="K516" s="57">
        <v>-3943</v>
      </c>
      <c r="L516" s="57">
        <v>-3943</v>
      </c>
      <c r="M516" s="57">
        <v>0</v>
      </c>
      <c r="N516" s="8" t="s">
        <v>38</v>
      </c>
      <c r="O516" s="10" t="s">
        <v>38</v>
      </c>
      <c r="P516" s="69">
        <f t="shared" si="55"/>
        <v>0</v>
      </c>
      <c r="Q516" s="10">
        <f t="shared" si="56"/>
        <v>132</v>
      </c>
      <c r="R516" s="69" t="str">
        <f t="shared" si="57"/>
        <v>NA</v>
      </c>
      <c r="S516" s="69" t="str">
        <f t="shared" si="58"/>
        <v>NA</v>
      </c>
      <c r="T516" s="10" t="str">
        <f t="shared" si="59"/>
        <v>NA</v>
      </c>
      <c r="U516" s="10">
        <f t="shared" si="60"/>
        <v>3943</v>
      </c>
      <c r="V516" s="10">
        <f t="shared" si="61"/>
        <v>1</v>
      </c>
      <c r="W516">
        <v>415</v>
      </c>
      <c r="Y516" s="10" t="s">
        <v>73</v>
      </c>
      <c r="Z516">
        <v>160</v>
      </c>
      <c r="AB516" s="10" t="s">
        <v>73</v>
      </c>
      <c r="AE516" s="10"/>
      <c r="AH516" s="10"/>
      <c r="AK516" s="10"/>
      <c r="AN516" s="10"/>
      <c r="AQ516" s="10"/>
      <c r="AT516" s="10"/>
      <c r="AW516" s="10"/>
      <c r="AZ516" s="10"/>
    </row>
    <row r="517" spans="1:52" ht="14.25" customHeight="1">
      <c r="A517" s="1"/>
      <c r="B517" s="8" t="s">
        <v>106</v>
      </c>
      <c r="C517" t="s">
        <v>36</v>
      </c>
      <c r="D517" s="10" t="s">
        <v>46</v>
      </c>
      <c r="E517">
        <v>7282</v>
      </c>
      <c r="G517" s="10"/>
      <c r="H517" s="57">
        <v>7150</v>
      </c>
      <c r="J517" s="10"/>
      <c r="K517" s="57">
        <v>-3943</v>
      </c>
      <c r="L517" s="57">
        <v>-3943</v>
      </c>
      <c r="M517" s="57">
        <v>0</v>
      </c>
      <c r="N517" s="8" t="s">
        <v>38</v>
      </c>
      <c r="O517" s="10" t="s">
        <v>38</v>
      </c>
      <c r="P517" s="69">
        <f t="shared" si="55"/>
        <v>0</v>
      </c>
      <c r="Q517" s="10">
        <f t="shared" si="56"/>
        <v>132</v>
      </c>
      <c r="R517" s="69" t="str">
        <f t="shared" si="57"/>
        <v>NA</v>
      </c>
      <c r="S517" s="69" t="str">
        <f t="shared" si="58"/>
        <v>NA</v>
      </c>
      <c r="T517" s="10" t="str">
        <f t="shared" si="59"/>
        <v>NA</v>
      </c>
      <c r="U517" s="10">
        <f t="shared" si="60"/>
        <v>3943</v>
      </c>
      <c r="V517" s="10">
        <f t="shared" si="61"/>
        <v>1</v>
      </c>
      <c r="W517">
        <v>415</v>
      </c>
      <c r="Y517" s="10" t="s">
        <v>73</v>
      </c>
      <c r="Z517">
        <v>160</v>
      </c>
      <c r="AB517" s="10" t="s">
        <v>73</v>
      </c>
      <c r="AE517" s="10"/>
      <c r="AH517" s="10"/>
      <c r="AK517" s="10"/>
      <c r="AN517" s="10"/>
      <c r="AQ517" s="10"/>
      <c r="AT517" s="10"/>
      <c r="AW517" s="10"/>
      <c r="AZ517" s="10"/>
    </row>
    <row r="518" spans="1:52" ht="14.25" customHeight="1">
      <c r="A518" s="1"/>
      <c r="B518" s="8" t="s">
        <v>106</v>
      </c>
      <c r="C518" t="s">
        <v>36</v>
      </c>
      <c r="D518" s="10" t="s">
        <v>47</v>
      </c>
      <c r="E518">
        <v>7082</v>
      </c>
      <c r="G518" s="10"/>
      <c r="H518" s="57">
        <v>6950</v>
      </c>
      <c r="J518" s="10"/>
      <c r="K518" s="57">
        <v>-3742</v>
      </c>
      <c r="L518" s="57">
        <v>-3742</v>
      </c>
      <c r="M518" s="57">
        <v>0</v>
      </c>
      <c r="N518" s="8" t="s">
        <v>38</v>
      </c>
      <c r="O518" s="10" t="s">
        <v>38</v>
      </c>
      <c r="P518" s="69">
        <f t="shared" si="55"/>
        <v>0</v>
      </c>
      <c r="Q518" s="10">
        <f t="shared" si="56"/>
        <v>132</v>
      </c>
      <c r="R518" s="69" t="str">
        <f t="shared" si="57"/>
        <v>NA</v>
      </c>
      <c r="S518" s="69" t="str">
        <f t="shared" si="58"/>
        <v>NA</v>
      </c>
      <c r="T518" s="10" t="str">
        <f t="shared" si="59"/>
        <v>NA</v>
      </c>
      <c r="U518" s="10">
        <f t="shared" si="60"/>
        <v>3742</v>
      </c>
      <c r="V518" s="10">
        <f t="shared" si="61"/>
        <v>1</v>
      </c>
      <c r="W518">
        <v>415</v>
      </c>
      <c r="Y518" s="10" t="s">
        <v>73</v>
      </c>
      <c r="Z518">
        <v>160</v>
      </c>
      <c r="AB518" s="10" t="s">
        <v>73</v>
      </c>
      <c r="AE518" s="10"/>
      <c r="AH518" s="10"/>
      <c r="AK518" s="10"/>
      <c r="AN518" s="10"/>
      <c r="AQ518" s="10"/>
      <c r="AT518" s="10"/>
      <c r="AW518" s="10"/>
      <c r="AZ518" s="10"/>
    </row>
    <row r="519" spans="1:52" ht="14.25" customHeight="1">
      <c r="A519" s="1"/>
      <c r="B519" s="8" t="s">
        <v>106</v>
      </c>
      <c r="C519" t="s">
        <v>36</v>
      </c>
      <c r="D519" s="10" t="s">
        <v>48</v>
      </c>
      <c r="E519">
        <v>6566</v>
      </c>
      <c r="G519" s="10"/>
      <c r="H519" s="57">
        <v>7000</v>
      </c>
      <c r="J519" s="10"/>
      <c r="K519" s="57">
        <v>-3591</v>
      </c>
      <c r="L519" s="57">
        <v>-3591</v>
      </c>
      <c r="M519" s="57">
        <v>0</v>
      </c>
      <c r="N519" s="8" t="s">
        <v>38</v>
      </c>
      <c r="O519" s="10" t="s">
        <v>38</v>
      </c>
      <c r="P519" s="69">
        <f t="shared" si="55"/>
        <v>0</v>
      </c>
      <c r="Q519" s="10">
        <f t="shared" si="56"/>
        <v>-434</v>
      </c>
      <c r="R519" s="69" t="str">
        <f t="shared" si="57"/>
        <v>NA</v>
      </c>
      <c r="S519" s="69" t="str">
        <f t="shared" si="58"/>
        <v>NA</v>
      </c>
      <c r="T519" s="10" t="str">
        <f t="shared" si="59"/>
        <v>NA</v>
      </c>
      <c r="U519" s="10">
        <f t="shared" si="60"/>
        <v>3591</v>
      </c>
      <c r="V519" s="10">
        <f t="shared" si="61"/>
        <v>1</v>
      </c>
      <c r="W519">
        <v>363</v>
      </c>
      <c r="Y519" s="10"/>
      <c r="Z519">
        <v>140</v>
      </c>
      <c r="AB519" s="10"/>
      <c r="AE519" s="10"/>
      <c r="AH519" s="10"/>
      <c r="AK519" s="10"/>
      <c r="AN519" s="10"/>
      <c r="AQ519" s="10"/>
      <c r="AT519" s="10"/>
      <c r="AW519" s="10"/>
      <c r="AZ519" s="10"/>
    </row>
    <row r="520" spans="1:52" ht="14.25" customHeight="1">
      <c r="A520" s="1"/>
      <c r="B520" s="8" t="s">
        <v>106</v>
      </c>
      <c r="C520" t="s">
        <v>36</v>
      </c>
      <c r="D520" s="10" t="s">
        <v>49</v>
      </c>
      <c r="E520">
        <v>6566</v>
      </c>
      <c r="G520" s="10"/>
      <c r="H520" s="57">
        <v>5500</v>
      </c>
      <c r="J520" s="10"/>
      <c r="K520" s="57">
        <v>-3591</v>
      </c>
      <c r="L520" s="57">
        <v>-3591</v>
      </c>
      <c r="M520" s="57">
        <v>0</v>
      </c>
      <c r="N520" s="8" t="s">
        <v>38</v>
      </c>
      <c r="O520" s="10" t="s">
        <v>38</v>
      </c>
      <c r="P520" s="69">
        <f t="shared" si="55"/>
        <v>0</v>
      </c>
      <c r="Q520" s="10">
        <f t="shared" si="56"/>
        <v>1066</v>
      </c>
      <c r="R520" s="69" t="str">
        <f t="shared" si="57"/>
        <v>NA</v>
      </c>
      <c r="S520" s="69" t="str">
        <f t="shared" si="58"/>
        <v>NA</v>
      </c>
      <c r="T520" s="10" t="str">
        <f t="shared" si="59"/>
        <v>NA</v>
      </c>
      <c r="U520" s="10">
        <f t="shared" si="60"/>
        <v>3591</v>
      </c>
      <c r="V520" s="10">
        <f t="shared" si="61"/>
        <v>1</v>
      </c>
      <c r="W520">
        <v>363</v>
      </c>
      <c r="Y520" s="10"/>
      <c r="Z520">
        <v>140</v>
      </c>
      <c r="AB520" s="10"/>
      <c r="AE520" s="10"/>
      <c r="AH520" s="10"/>
      <c r="AK520" s="10"/>
      <c r="AN520" s="10"/>
      <c r="AQ520" s="10"/>
      <c r="AT520" s="10"/>
      <c r="AW520" s="10"/>
      <c r="AZ520" s="10"/>
    </row>
    <row r="521" spans="1:52" ht="14.25" customHeight="1">
      <c r="A521" s="1"/>
      <c r="B521" s="8" t="s">
        <v>106</v>
      </c>
      <c r="C521" t="s">
        <v>36</v>
      </c>
      <c r="D521" s="10" t="s">
        <v>51</v>
      </c>
      <c r="E521">
        <v>7275</v>
      </c>
      <c r="G521" s="10"/>
      <c r="H521" s="57">
        <v>4000</v>
      </c>
      <c r="J521" s="10"/>
      <c r="K521" s="57">
        <v>-2605</v>
      </c>
      <c r="L521" s="57">
        <v>-2605</v>
      </c>
      <c r="M521" s="57">
        <v>0</v>
      </c>
      <c r="N521" s="8" t="s">
        <v>38</v>
      </c>
      <c r="O521" s="10" t="s">
        <v>39</v>
      </c>
      <c r="P521" s="69">
        <f t="shared" ref="P521:P584" si="62">IFERROR(K521-L521,0)</f>
        <v>0</v>
      </c>
      <c r="Q521" s="10">
        <f t="shared" ref="Q521:Q584" si="63">IF(AND(ISNUMBER(E521),ISNUMBER(H521),ISBLANK(F521)),E521-H521,"NA")</f>
        <v>3275</v>
      </c>
      <c r="R521" s="69" t="str">
        <f t="shared" ref="R521:R584" si="64">IF(AND(ISNUMBER(F521),ISNUMBER(I521),ISBLANK(E521)),F521-I521,"NA")</f>
        <v>NA</v>
      </c>
      <c r="S521" s="69" t="str">
        <f t="shared" ref="S521:S584" si="65">IF(AND(ISNUMBER(G521),ISNUMBER(J521),ISBLANK(E521)),G521-J521,"NA")</f>
        <v>NA</v>
      </c>
      <c r="T521" s="10" t="str">
        <f t="shared" ref="T521:T584" si="66">IF(AND(ISNUMBER(R521),ISNUMBER(S521),ISBLANK(E521)),S521+R521,"NA")</f>
        <v>NA</v>
      </c>
      <c r="U521" s="10">
        <f t="shared" ref="U521:U584" si="67">IF(M521&lt;0,0,IF(M521=K521,M521,M521-(L521-M521)))</f>
        <v>2605</v>
      </c>
      <c r="V521" s="10">
        <f t="shared" ref="V521:V584" si="68">MIN(IF(SUM(W521,X521,Z521,AA521,AD521,AC521,AF521,AG521,AJ521,AI521,AL521,AM521,AO521,AP521,AR521,AS521,A521,AY521,AU521,AV521,AX521)=0,0,1)+IF(O521="Smoothing ramp",1,0)+IF(ISNUMBER(W521),1,0)+IF(ISNUMBER(X521),1,0)+IF(ISNUMBER(Z521),1,0)+IF(ISNUMBER(AA521),1,0)+IF(ISNUMBER(AD521),1,0)+IF(ISNUMBER(AC521),1,0)+IF(ISNUMBER(AF521),1,0)+IF(ISNUMBER(AG521),1,0)+IF(ISNUMBER(AI521),1,0)+IF(ISNUMBER(AJ521),1,0)+IF(ISNUMBER(AL521),1,0)+IF(ISNUMBER(AM521),1,0)+IF(ISNUMBER(AO521),1,0)+IF(ISNUMBER(AP521),1,0)+IF(ISNUMBER(AR521),1,0)+IF(ISNUMBER(AS521),1,0)+IF(ISNUMBER(AY521),1,0)+IF(ISNUMBER(AU521),1,0)+IF(ISNUMBER(AV521),1,0)+IF(ISNUMBER(AX521),1,0),1)</f>
        <v>1</v>
      </c>
      <c r="W521">
        <v>405</v>
      </c>
      <c r="Y521" s="10"/>
      <c r="Z521">
        <v>140</v>
      </c>
      <c r="AB521" s="10"/>
      <c r="AE521" s="10"/>
      <c r="AH521" s="10"/>
      <c r="AK521" s="10"/>
      <c r="AN521" s="10"/>
      <c r="AQ521" s="10"/>
      <c r="AT521" s="10"/>
      <c r="AW521" s="10"/>
      <c r="AZ521" s="10"/>
    </row>
    <row r="522" spans="1:52" ht="14.25" customHeight="1">
      <c r="A522" s="1"/>
      <c r="B522" s="8" t="s">
        <v>106</v>
      </c>
      <c r="C522" t="s">
        <v>36</v>
      </c>
      <c r="D522" s="10" t="s">
        <v>53</v>
      </c>
      <c r="E522">
        <v>7275</v>
      </c>
      <c r="G522" s="10"/>
      <c r="H522" s="57">
        <v>4000</v>
      </c>
      <c r="J522" s="10"/>
      <c r="K522" s="57">
        <v>-2605</v>
      </c>
      <c r="L522" s="57">
        <v>-2605</v>
      </c>
      <c r="M522" s="57">
        <v>0</v>
      </c>
      <c r="N522" s="8" t="s">
        <v>38</v>
      </c>
      <c r="O522" s="10" t="s">
        <v>39</v>
      </c>
      <c r="P522" s="69">
        <f t="shared" si="62"/>
        <v>0</v>
      </c>
      <c r="Q522" s="10">
        <f t="shared" si="63"/>
        <v>3275</v>
      </c>
      <c r="R522" s="69" t="str">
        <f t="shared" si="64"/>
        <v>NA</v>
      </c>
      <c r="S522" s="69" t="str">
        <f t="shared" si="65"/>
        <v>NA</v>
      </c>
      <c r="T522" s="10" t="str">
        <f t="shared" si="66"/>
        <v>NA</v>
      </c>
      <c r="U522" s="10">
        <f t="shared" si="67"/>
        <v>2605</v>
      </c>
      <c r="V522" s="10">
        <f t="shared" si="68"/>
        <v>1</v>
      </c>
      <c r="W522">
        <v>405</v>
      </c>
      <c r="Y522" s="10"/>
      <c r="Z522">
        <v>140</v>
      </c>
      <c r="AB522" s="10"/>
      <c r="AE522" s="10"/>
      <c r="AH522" s="10"/>
      <c r="AK522" s="10"/>
      <c r="AN522" s="10"/>
      <c r="AQ522" s="10"/>
      <c r="AT522" s="10"/>
      <c r="AW522" s="10"/>
      <c r="AZ522" s="10"/>
    </row>
    <row r="523" spans="1:52" ht="14.25" customHeight="1">
      <c r="A523" s="1"/>
      <c r="B523" s="8" t="s">
        <v>106</v>
      </c>
      <c r="C523" t="s">
        <v>36</v>
      </c>
      <c r="D523" s="10" t="s">
        <v>54</v>
      </c>
      <c r="E523">
        <v>7275</v>
      </c>
      <c r="G523" s="10"/>
      <c r="H523" s="57">
        <v>4000</v>
      </c>
      <c r="J523" s="10"/>
      <c r="K523" s="57">
        <v>-2605</v>
      </c>
      <c r="L523" s="57">
        <v>-2605</v>
      </c>
      <c r="M523" s="57">
        <v>0</v>
      </c>
      <c r="N523" s="8" t="s">
        <v>38</v>
      </c>
      <c r="O523" s="10" t="s">
        <v>39</v>
      </c>
      <c r="P523" s="69">
        <f t="shared" si="62"/>
        <v>0</v>
      </c>
      <c r="Q523" s="10">
        <f t="shared" si="63"/>
        <v>3275</v>
      </c>
      <c r="R523" s="69" t="str">
        <f t="shared" si="64"/>
        <v>NA</v>
      </c>
      <c r="S523" s="69" t="str">
        <f t="shared" si="65"/>
        <v>NA</v>
      </c>
      <c r="T523" s="10" t="str">
        <f t="shared" si="66"/>
        <v>NA</v>
      </c>
      <c r="U523" s="10">
        <f t="shared" si="67"/>
        <v>2605</v>
      </c>
      <c r="V523" s="10">
        <f t="shared" si="68"/>
        <v>1</v>
      </c>
      <c r="W523">
        <v>405</v>
      </c>
      <c r="Y523" s="10"/>
      <c r="Z523">
        <v>140</v>
      </c>
      <c r="AB523" s="10"/>
      <c r="AE523" s="10"/>
      <c r="AH523" s="10"/>
      <c r="AK523" s="10"/>
      <c r="AN523" s="10"/>
      <c r="AQ523" s="10"/>
      <c r="AT523" s="10"/>
      <c r="AW523" s="10"/>
      <c r="AZ523" s="10"/>
    </row>
    <row r="524" spans="1:52" ht="14.25" customHeight="1">
      <c r="A524" s="1"/>
      <c r="B524" s="8" t="s">
        <v>106</v>
      </c>
      <c r="C524" t="s">
        <v>36</v>
      </c>
      <c r="D524" s="10" t="s">
        <v>55</v>
      </c>
      <c r="E524">
        <v>8014</v>
      </c>
      <c r="G524" s="10"/>
      <c r="H524" s="57">
        <v>4000</v>
      </c>
      <c r="J524" s="10"/>
      <c r="K524" s="57">
        <v>-997</v>
      </c>
      <c r="L524" s="57">
        <v>-997</v>
      </c>
      <c r="M524" s="57">
        <v>0</v>
      </c>
      <c r="N524" s="8" t="s">
        <v>38</v>
      </c>
      <c r="O524" s="10" t="s">
        <v>80</v>
      </c>
      <c r="P524" s="69">
        <f t="shared" si="62"/>
        <v>0</v>
      </c>
      <c r="Q524" s="10">
        <f t="shared" si="63"/>
        <v>4014</v>
      </c>
      <c r="R524" s="69" t="str">
        <f t="shared" si="64"/>
        <v>NA</v>
      </c>
      <c r="S524" s="69" t="str">
        <f t="shared" si="65"/>
        <v>NA</v>
      </c>
      <c r="T524" s="10" t="str">
        <f t="shared" si="66"/>
        <v>NA</v>
      </c>
      <c r="U524" s="10">
        <f t="shared" si="67"/>
        <v>997</v>
      </c>
      <c r="V524" s="10">
        <f t="shared" si="68"/>
        <v>1</v>
      </c>
      <c r="W524">
        <v>425</v>
      </c>
      <c r="Y524" s="10" t="s">
        <v>73</v>
      </c>
      <c r="Z524">
        <v>140</v>
      </c>
      <c r="AB524" s="10" t="s">
        <v>73</v>
      </c>
      <c r="AE524" s="10"/>
      <c r="AH524" s="10"/>
      <c r="AI524">
        <v>2544</v>
      </c>
      <c r="AK524" s="10" t="s">
        <v>87</v>
      </c>
      <c r="AN524" s="10"/>
      <c r="AQ524" s="10"/>
      <c r="AT524" s="10"/>
      <c r="AW524" s="10"/>
      <c r="AZ524" s="10"/>
    </row>
    <row r="525" spans="1:52" ht="14.25" customHeight="1">
      <c r="A525" s="243"/>
      <c r="B525" s="8" t="s">
        <v>106</v>
      </c>
      <c r="C525" t="s">
        <v>36</v>
      </c>
      <c r="D525" s="10" t="s">
        <v>57</v>
      </c>
      <c r="E525">
        <v>8014</v>
      </c>
      <c r="G525" s="10"/>
      <c r="H525" s="57">
        <v>5500</v>
      </c>
      <c r="J525" s="10"/>
      <c r="K525" s="57">
        <v>-997</v>
      </c>
      <c r="L525" s="57">
        <v>-997</v>
      </c>
      <c r="M525" s="57">
        <v>0</v>
      </c>
      <c r="N525" s="8" t="s">
        <v>38</v>
      </c>
      <c r="O525" s="10" t="s">
        <v>80</v>
      </c>
      <c r="P525" s="69">
        <f t="shared" si="62"/>
        <v>0</v>
      </c>
      <c r="Q525" s="10">
        <f t="shared" si="63"/>
        <v>2514</v>
      </c>
      <c r="R525" s="69" t="str">
        <f t="shared" si="64"/>
        <v>NA</v>
      </c>
      <c r="S525" s="69" t="str">
        <f t="shared" si="65"/>
        <v>NA</v>
      </c>
      <c r="T525" s="10" t="str">
        <f t="shared" si="66"/>
        <v>NA</v>
      </c>
      <c r="U525" s="10">
        <f t="shared" si="67"/>
        <v>997</v>
      </c>
      <c r="V525" s="10">
        <f t="shared" si="68"/>
        <v>1</v>
      </c>
      <c r="W525">
        <v>425</v>
      </c>
      <c r="Y525" s="10" t="s">
        <v>73</v>
      </c>
      <c r="Z525">
        <v>140</v>
      </c>
      <c r="AB525" s="10" t="s">
        <v>73</v>
      </c>
      <c r="AE525" s="10"/>
      <c r="AH525" s="10"/>
      <c r="AI525">
        <v>2544</v>
      </c>
      <c r="AK525" s="10" t="s">
        <v>87</v>
      </c>
      <c r="AN525" s="10"/>
      <c r="AQ525" s="10"/>
      <c r="AT525" s="10"/>
      <c r="AW525" s="10"/>
      <c r="AZ525" s="10"/>
    </row>
    <row r="526" spans="1:52" ht="14.25" customHeight="1">
      <c r="A526" s="243"/>
      <c r="B526" s="8" t="s">
        <v>106</v>
      </c>
      <c r="C526" t="s">
        <v>36</v>
      </c>
      <c r="D526" s="10" t="s">
        <v>58</v>
      </c>
      <c r="E526">
        <v>8014</v>
      </c>
      <c r="G526" s="10"/>
      <c r="H526" s="57">
        <v>7000</v>
      </c>
      <c r="J526" s="10"/>
      <c r="K526" s="57">
        <v>-997</v>
      </c>
      <c r="L526" s="57">
        <v>-997</v>
      </c>
      <c r="M526" s="57">
        <v>0</v>
      </c>
      <c r="N526" s="8" t="s">
        <v>38</v>
      </c>
      <c r="O526" s="10" t="s">
        <v>80</v>
      </c>
      <c r="P526" s="69">
        <f t="shared" si="62"/>
        <v>0</v>
      </c>
      <c r="Q526" s="10">
        <f t="shared" si="63"/>
        <v>1014</v>
      </c>
      <c r="R526" s="69" t="str">
        <f t="shared" si="64"/>
        <v>NA</v>
      </c>
      <c r="S526" s="69" t="str">
        <f t="shared" si="65"/>
        <v>NA</v>
      </c>
      <c r="T526" s="10" t="str">
        <f t="shared" si="66"/>
        <v>NA</v>
      </c>
      <c r="U526" s="10">
        <f t="shared" si="67"/>
        <v>997</v>
      </c>
      <c r="V526" s="10">
        <f t="shared" si="68"/>
        <v>1</v>
      </c>
      <c r="W526">
        <v>425</v>
      </c>
      <c r="Y526" s="10" t="s">
        <v>73</v>
      </c>
      <c r="Z526">
        <v>140</v>
      </c>
      <c r="AB526" s="10" t="s">
        <v>73</v>
      </c>
      <c r="AE526" s="10"/>
      <c r="AH526" s="10"/>
      <c r="AI526">
        <v>2544</v>
      </c>
      <c r="AK526" s="10" t="s">
        <v>87</v>
      </c>
      <c r="AN526" s="10"/>
      <c r="AQ526" s="10"/>
      <c r="AT526" s="10"/>
      <c r="AW526" s="10"/>
      <c r="AZ526" s="10"/>
    </row>
    <row r="527" spans="1:52" ht="14.25" customHeight="1">
      <c r="A527" s="243"/>
      <c r="B527" s="8" t="s">
        <v>106</v>
      </c>
      <c r="C527" t="s">
        <v>36</v>
      </c>
      <c r="D527" s="10" t="s">
        <v>59</v>
      </c>
      <c r="E527">
        <v>7946</v>
      </c>
      <c r="G527" s="10"/>
      <c r="H527" s="57">
        <v>7600</v>
      </c>
      <c r="J527" s="10"/>
      <c r="K527" s="57">
        <v>-3787</v>
      </c>
      <c r="L527" s="57">
        <v>-3787</v>
      </c>
      <c r="M527" s="57">
        <v>0</v>
      </c>
      <c r="N527" s="8" t="s">
        <v>38</v>
      </c>
      <c r="O527" s="10" t="s">
        <v>80</v>
      </c>
      <c r="P527" s="69">
        <f t="shared" si="62"/>
        <v>0</v>
      </c>
      <c r="Q527" s="10">
        <f t="shared" si="63"/>
        <v>346</v>
      </c>
      <c r="R527" s="69" t="str">
        <f t="shared" si="64"/>
        <v>NA</v>
      </c>
      <c r="S527" s="69" t="str">
        <f t="shared" si="65"/>
        <v>NA</v>
      </c>
      <c r="T527" s="10" t="str">
        <f t="shared" si="66"/>
        <v>NA</v>
      </c>
      <c r="U527" s="10">
        <f t="shared" si="67"/>
        <v>3787</v>
      </c>
      <c r="V527" s="10">
        <f t="shared" si="68"/>
        <v>1</v>
      </c>
      <c r="W527">
        <v>425</v>
      </c>
      <c r="Y527" s="10" t="s">
        <v>73</v>
      </c>
      <c r="Z527">
        <v>140</v>
      </c>
      <c r="AB527" s="10" t="s">
        <v>73</v>
      </c>
      <c r="AE527" s="10"/>
      <c r="AH527" s="10"/>
      <c r="AI527">
        <v>2544</v>
      </c>
      <c r="AK527" s="10" t="s">
        <v>87</v>
      </c>
      <c r="AN527" s="10"/>
      <c r="AQ527" s="10"/>
      <c r="AT527" s="10"/>
      <c r="AW527" s="10"/>
      <c r="AZ527" s="10"/>
    </row>
    <row r="528" spans="1:52" ht="14.25" customHeight="1">
      <c r="A528" s="1"/>
      <c r="B528" s="8" t="s">
        <v>106</v>
      </c>
      <c r="C528" t="s">
        <v>36</v>
      </c>
      <c r="D528" s="10" t="s">
        <v>61</v>
      </c>
      <c r="E528">
        <v>7946</v>
      </c>
      <c r="G528" s="10"/>
      <c r="H528" s="57">
        <v>7600</v>
      </c>
      <c r="J528" s="10"/>
      <c r="K528" s="57">
        <v>-3787</v>
      </c>
      <c r="L528" s="57">
        <v>-3787</v>
      </c>
      <c r="M528" s="57">
        <v>0</v>
      </c>
      <c r="N528" s="8" t="s">
        <v>38</v>
      </c>
      <c r="O528" s="10" t="s">
        <v>80</v>
      </c>
      <c r="P528" s="69">
        <f t="shared" si="62"/>
        <v>0</v>
      </c>
      <c r="Q528" s="10">
        <f t="shared" si="63"/>
        <v>346</v>
      </c>
      <c r="R528" s="69" t="str">
        <f t="shared" si="64"/>
        <v>NA</v>
      </c>
      <c r="S528" s="69" t="str">
        <f t="shared" si="65"/>
        <v>NA</v>
      </c>
      <c r="T528" s="10" t="str">
        <f t="shared" si="66"/>
        <v>NA</v>
      </c>
      <c r="U528" s="10">
        <f t="shared" si="67"/>
        <v>3787</v>
      </c>
      <c r="V528" s="10">
        <f t="shared" si="68"/>
        <v>1</v>
      </c>
      <c r="W528">
        <v>425</v>
      </c>
      <c r="Y528" s="10" t="s">
        <v>73</v>
      </c>
      <c r="Z528">
        <v>140</v>
      </c>
      <c r="AB528" s="10" t="s">
        <v>73</v>
      </c>
      <c r="AE528" s="10"/>
      <c r="AH528" s="10"/>
      <c r="AI528">
        <v>2544</v>
      </c>
      <c r="AK528" s="10" t="s">
        <v>87</v>
      </c>
      <c r="AN528" s="10"/>
      <c r="AQ528" s="10"/>
      <c r="AT528" s="10"/>
      <c r="AW528" s="10"/>
      <c r="AZ528" s="10"/>
    </row>
    <row r="529" spans="1:52" ht="14.25" customHeight="1">
      <c r="A529" s="1"/>
      <c r="B529" s="8" t="s">
        <v>106</v>
      </c>
      <c r="C529" t="s">
        <v>36</v>
      </c>
      <c r="D529" s="10" t="s">
        <v>63</v>
      </c>
      <c r="E529">
        <v>7946</v>
      </c>
      <c r="G529" s="10"/>
      <c r="H529" s="57">
        <v>7600</v>
      </c>
      <c r="J529" s="10"/>
      <c r="K529" s="57">
        <v>-3787</v>
      </c>
      <c r="L529" s="57">
        <v>-3787</v>
      </c>
      <c r="M529" s="57">
        <v>0</v>
      </c>
      <c r="N529" s="8" t="s">
        <v>38</v>
      </c>
      <c r="O529" s="10" t="s">
        <v>80</v>
      </c>
      <c r="P529" s="69">
        <f t="shared" si="62"/>
        <v>0</v>
      </c>
      <c r="Q529" s="10">
        <f t="shared" si="63"/>
        <v>346</v>
      </c>
      <c r="R529" s="69" t="str">
        <f t="shared" si="64"/>
        <v>NA</v>
      </c>
      <c r="S529" s="69" t="str">
        <f t="shared" si="65"/>
        <v>NA</v>
      </c>
      <c r="T529" s="10" t="str">
        <f t="shared" si="66"/>
        <v>NA</v>
      </c>
      <c r="U529" s="10">
        <f t="shared" si="67"/>
        <v>3787</v>
      </c>
      <c r="V529" s="10">
        <f t="shared" si="68"/>
        <v>1</v>
      </c>
      <c r="W529">
        <v>425</v>
      </c>
      <c r="Y529" s="10" t="s">
        <v>73</v>
      </c>
      <c r="Z529">
        <v>140</v>
      </c>
      <c r="AB529" s="10" t="s">
        <v>73</v>
      </c>
      <c r="AE529" s="10"/>
      <c r="AH529" s="10"/>
      <c r="AI529">
        <v>2544</v>
      </c>
      <c r="AK529" s="10" t="s">
        <v>87</v>
      </c>
      <c r="AN529" s="10"/>
      <c r="AQ529" s="10"/>
      <c r="AT529" s="10"/>
      <c r="AW529" s="10"/>
      <c r="AZ529" s="10"/>
    </row>
    <row r="530" spans="1:52" ht="14.25" customHeight="1">
      <c r="A530" s="1"/>
      <c r="B530" s="8" t="s">
        <v>106</v>
      </c>
      <c r="C530" t="s">
        <v>36</v>
      </c>
      <c r="D530" s="10" t="s">
        <v>64</v>
      </c>
      <c r="F530">
        <v>7054</v>
      </c>
      <c r="G530" s="10">
        <v>654</v>
      </c>
      <c r="H530" s="57">
        <v>7742</v>
      </c>
      <c r="J530" s="10"/>
      <c r="K530" s="57">
        <v>-4795</v>
      </c>
      <c r="L530" s="57">
        <v>-4795</v>
      </c>
      <c r="M530" s="57">
        <v>0</v>
      </c>
      <c r="N530" s="8" t="s">
        <v>38</v>
      </c>
      <c r="O530" s="10" t="s">
        <v>38</v>
      </c>
      <c r="P530" s="69">
        <f t="shared" si="62"/>
        <v>0</v>
      </c>
      <c r="Q530" s="10" t="str">
        <f t="shared" si="63"/>
        <v>NA</v>
      </c>
      <c r="R530" s="69" t="str">
        <f t="shared" si="64"/>
        <v>NA</v>
      </c>
      <c r="S530" s="69" t="str">
        <f t="shared" si="65"/>
        <v>NA</v>
      </c>
      <c r="T530" s="10" t="str">
        <f t="shared" si="66"/>
        <v>NA</v>
      </c>
      <c r="U530" s="10">
        <f t="shared" si="67"/>
        <v>4795</v>
      </c>
      <c r="V530" s="10">
        <f t="shared" si="68"/>
        <v>1</v>
      </c>
      <c r="W530">
        <v>417</v>
      </c>
      <c r="Y530" s="10"/>
      <c r="Z530">
        <v>140</v>
      </c>
      <c r="AB530" s="10"/>
      <c r="AE530" s="10"/>
      <c r="AH530" s="10"/>
      <c r="AK530" s="10"/>
      <c r="AN530" s="10"/>
      <c r="AQ530" s="10"/>
      <c r="AT530" s="10"/>
      <c r="AW530" s="10"/>
      <c r="AZ530" s="10"/>
    </row>
    <row r="531" spans="1:52" ht="14.25" customHeight="1">
      <c r="A531" s="1"/>
      <c r="B531" s="8" t="s">
        <v>106</v>
      </c>
      <c r="C531" t="s">
        <v>36</v>
      </c>
      <c r="D531" s="10" t="s">
        <v>66</v>
      </c>
      <c r="F531">
        <v>7054</v>
      </c>
      <c r="G531" s="10">
        <v>654</v>
      </c>
      <c r="H531" s="57">
        <v>7742</v>
      </c>
      <c r="J531" s="10"/>
      <c r="K531" s="57">
        <v>-4795</v>
      </c>
      <c r="L531" s="57">
        <v>-4795</v>
      </c>
      <c r="M531" s="57">
        <v>0</v>
      </c>
      <c r="N531" s="8" t="s">
        <v>38</v>
      </c>
      <c r="O531" s="10" t="s">
        <v>38</v>
      </c>
      <c r="P531" s="69">
        <f t="shared" si="62"/>
        <v>0</v>
      </c>
      <c r="Q531" s="10" t="str">
        <f t="shared" si="63"/>
        <v>NA</v>
      </c>
      <c r="R531" s="69" t="str">
        <f t="shared" si="64"/>
        <v>NA</v>
      </c>
      <c r="S531" s="69" t="str">
        <f t="shared" si="65"/>
        <v>NA</v>
      </c>
      <c r="T531" s="10" t="str">
        <f t="shared" si="66"/>
        <v>NA</v>
      </c>
      <c r="U531" s="10">
        <f t="shared" si="67"/>
        <v>4795</v>
      </c>
      <c r="V531" s="10">
        <f t="shared" si="68"/>
        <v>1</v>
      </c>
      <c r="W531">
        <v>417</v>
      </c>
      <c r="Y531" s="10"/>
      <c r="Z531">
        <v>140</v>
      </c>
      <c r="AB531" s="10"/>
      <c r="AE531" s="10"/>
      <c r="AH531" s="10"/>
      <c r="AK531" s="10"/>
      <c r="AN531" s="10"/>
      <c r="AQ531" s="10"/>
      <c r="AT531" s="10"/>
      <c r="AW531" s="10"/>
      <c r="AZ531" s="10"/>
    </row>
    <row r="532" spans="1:52" ht="14.25" customHeight="1">
      <c r="A532" s="1"/>
      <c r="B532" s="8" t="s">
        <v>106</v>
      </c>
      <c r="C532" t="s">
        <v>36</v>
      </c>
      <c r="D532" s="10" t="s">
        <v>67</v>
      </c>
      <c r="F532">
        <v>7054</v>
      </c>
      <c r="G532" s="10">
        <v>654</v>
      </c>
      <c r="H532" s="57">
        <v>7742</v>
      </c>
      <c r="J532" s="10"/>
      <c r="K532" s="57">
        <v>-4795</v>
      </c>
      <c r="L532" s="57">
        <v>-4795</v>
      </c>
      <c r="M532" s="57">
        <v>0</v>
      </c>
      <c r="N532" s="8" t="s">
        <v>38</v>
      </c>
      <c r="O532" s="10" t="s">
        <v>38</v>
      </c>
      <c r="P532" s="69">
        <f t="shared" si="62"/>
        <v>0</v>
      </c>
      <c r="Q532" s="10" t="str">
        <f t="shared" si="63"/>
        <v>NA</v>
      </c>
      <c r="R532" s="69" t="str">
        <f t="shared" si="64"/>
        <v>NA</v>
      </c>
      <c r="S532" s="69" t="str">
        <f t="shared" si="65"/>
        <v>NA</v>
      </c>
      <c r="T532" s="10" t="str">
        <f t="shared" si="66"/>
        <v>NA</v>
      </c>
      <c r="U532" s="10">
        <f t="shared" si="67"/>
        <v>4795</v>
      </c>
      <c r="V532" s="10">
        <f t="shared" si="68"/>
        <v>1</v>
      </c>
      <c r="W532">
        <v>417</v>
      </c>
      <c r="Y532" s="10"/>
      <c r="Z532">
        <v>140</v>
      </c>
      <c r="AB532" s="10"/>
      <c r="AE532" s="10"/>
      <c r="AH532" s="10"/>
      <c r="AK532" s="10"/>
      <c r="AN532" s="10"/>
      <c r="AQ532" s="10"/>
      <c r="AT532" s="10"/>
      <c r="AW532" s="10"/>
      <c r="AZ532" s="10"/>
    </row>
    <row r="533" spans="1:52" ht="14.25" customHeight="1">
      <c r="A533" s="1"/>
      <c r="B533" s="8" t="s">
        <v>106</v>
      </c>
      <c r="C533" t="s">
        <v>36</v>
      </c>
      <c r="D533" s="10" t="s">
        <v>68</v>
      </c>
      <c r="E533">
        <v>7088</v>
      </c>
      <c r="G533" s="10"/>
      <c r="H533" s="57">
        <v>7711</v>
      </c>
      <c r="J533" s="10"/>
      <c r="K533" s="57">
        <v>-4192</v>
      </c>
      <c r="L533" s="57">
        <v>-4192</v>
      </c>
      <c r="M533" s="57">
        <v>0</v>
      </c>
      <c r="N533" s="8" t="s">
        <v>38</v>
      </c>
      <c r="O533" s="10" t="s">
        <v>38</v>
      </c>
      <c r="P533" s="69">
        <f t="shared" si="62"/>
        <v>0</v>
      </c>
      <c r="Q533" s="10">
        <f t="shared" si="63"/>
        <v>-623</v>
      </c>
      <c r="R533" s="69" t="str">
        <f t="shared" si="64"/>
        <v>NA</v>
      </c>
      <c r="S533" s="69" t="str">
        <f t="shared" si="65"/>
        <v>NA</v>
      </c>
      <c r="T533" s="10" t="str">
        <f t="shared" si="66"/>
        <v>NA</v>
      </c>
      <c r="U533" s="10">
        <f t="shared" si="67"/>
        <v>4192</v>
      </c>
      <c r="V533" s="10">
        <f t="shared" si="68"/>
        <v>1</v>
      </c>
      <c r="W533">
        <v>386</v>
      </c>
      <c r="Y533" s="10"/>
      <c r="Z533">
        <v>140</v>
      </c>
      <c r="AB533" s="10"/>
      <c r="AE533" s="10"/>
      <c r="AH533" s="10"/>
      <c r="AK533" s="10"/>
      <c r="AN533" s="10"/>
      <c r="AQ533" s="10"/>
      <c r="AT533" s="10"/>
      <c r="AW533" s="10"/>
      <c r="AZ533" s="10"/>
    </row>
    <row r="534" spans="1:52" ht="14.25" customHeight="1">
      <c r="A534" s="1"/>
      <c r="B534" s="8" t="s">
        <v>106</v>
      </c>
      <c r="C534" t="s">
        <v>36</v>
      </c>
      <c r="D534" s="10" t="s">
        <v>69</v>
      </c>
      <c r="E534">
        <v>7088</v>
      </c>
      <c r="G534" s="10"/>
      <c r="H534" s="57">
        <v>7711</v>
      </c>
      <c r="J534" s="10"/>
      <c r="K534" s="57">
        <v>-4192</v>
      </c>
      <c r="L534" s="57">
        <v>-4192</v>
      </c>
      <c r="M534" s="57">
        <v>0</v>
      </c>
      <c r="N534" s="8" t="s">
        <v>38</v>
      </c>
      <c r="O534" s="10" t="s">
        <v>38</v>
      </c>
      <c r="P534" s="69">
        <f t="shared" si="62"/>
        <v>0</v>
      </c>
      <c r="Q534" s="10">
        <f t="shared" si="63"/>
        <v>-623</v>
      </c>
      <c r="R534" s="69" t="str">
        <f t="shared" si="64"/>
        <v>NA</v>
      </c>
      <c r="S534" s="69" t="str">
        <f t="shared" si="65"/>
        <v>NA</v>
      </c>
      <c r="T534" s="10" t="str">
        <f t="shared" si="66"/>
        <v>NA</v>
      </c>
      <c r="U534" s="10">
        <f t="shared" si="67"/>
        <v>4192</v>
      </c>
      <c r="V534" s="10">
        <f t="shared" si="68"/>
        <v>1</v>
      </c>
      <c r="W534">
        <v>386</v>
      </c>
      <c r="Y534" s="10"/>
      <c r="Z534">
        <v>140</v>
      </c>
      <c r="AB534" s="10"/>
      <c r="AE534" s="10"/>
      <c r="AH534" s="10"/>
      <c r="AK534" s="10"/>
      <c r="AN534" s="10"/>
      <c r="AQ534" s="10"/>
      <c r="AT534" s="10"/>
      <c r="AW534" s="10"/>
      <c r="AZ534" s="10"/>
    </row>
    <row r="535" spans="1:52" ht="14.25" customHeight="1">
      <c r="A535" s="1"/>
      <c r="B535" s="8" t="s">
        <v>106</v>
      </c>
      <c r="C535" t="s">
        <v>36</v>
      </c>
      <c r="D535" s="10" t="s">
        <v>70</v>
      </c>
      <c r="E535">
        <v>6488</v>
      </c>
      <c r="G535" s="10"/>
      <c r="H535" s="57">
        <v>7108</v>
      </c>
      <c r="J535" s="10"/>
      <c r="K535" s="57">
        <v>-3588</v>
      </c>
      <c r="L535" s="57">
        <v>-3588</v>
      </c>
      <c r="M535" s="57">
        <v>0</v>
      </c>
      <c r="N535" s="8" t="s">
        <v>38</v>
      </c>
      <c r="O535" s="10" t="s">
        <v>38</v>
      </c>
      <c r="P535" s="69">
        <f t="shared" si="62"/>
        <v>0</v>
      </c>
      <c r="Q535" s="10">
        <f t="shared" si="63"/>
        <v>-620</v>
      </c>
      <c r="R535" s="69" t="str">
        <f t="shared" si="64"/>
        <v>NA</v>
      </c>
      <c r="S535" s="69" t="str">
        <f t="shared" si="65"/>
        <v>NA</v>
      </c>
      <c r="T535" s="10" t="str">
        <f t="shared" si="66"/>
        <v>NA</v>
      </c>
      <c r="U535" s="10">
        <f t="shared" si="67"/>
        <v>3588</v>
      </c>
      <c r="V535" s="10">
        <f t="shared" si="68"/>
        <v>1</v>
      </c>
      <c r="W535">
        <v>373</v>
      </c>
      <c r="Y535" s="10"/>
      <c r="Z535">
        <v>160</v>
      </c>
      <c r="AB535" s="10"/>
      <c r="AE535" s="10"/>
      <c r="AH535" s="10"/>
      <c r="AK535" s="10"/>
      <c r="AN535" s="10"/>
      <c r="AQ535" s="10"/>
      <c r="AT535" s="10"/>
      <c r="AW535" s="10"/>
      <c r="AZ535" s="10"/>
    </row>
    <row r="536" spans="1:52" ht="14.25" customHeight="1">
      <c r="A536" s="1"/>
      <c r="B536" s="8" t="s">
        <v>107</v>
      </c>
      <c r="C536" t="s">
        <v>36</v>
      </c>
      <c r="D536" s="10" t="s">
        <v>37</v>
      </c>
      <c r="E536">
        <v>7197</v>
      </c>
      <c r="G536" s="10"/>
      <c r="H536" s="57">
        <v>7076</v>
      </c>
      <c r="J536" s="10"/>
      <c r="K536" s="57">
        <v>-2764</v>
      </c>
      <c r="L536" s="57">
        <v>-2764</v>
      </c>
      <c r="M536" s="57">
        <v>-2643</v>
      </c>
      <c r="N536" s="8" t="s">
        <v>38</v>
      </c>
      <c r="O536" s="10" t="s">
        <v>39</v>
      </c>
      <c r="P536" s="69">
        <f t="shared" si="62"/>
        <v>0</v>
      </c>
      <c r="Q536" s="10">
        <f t="shared" si="63"/>
        <v>121</v>
      </c>
      <c r="R536" s="69" t="str">
        <f t="shared" si="64"/>
        <v>NA</v>
      </c>
      <c r="S536" s="69" t="str">
        <f t="shared" si="65"/>
        <v>NA</v>
      </c>
      <c r="T536" s="10" t="str">
        <f t="shared" si="66"/>
        <v>NA</v>
      </c>
      <c r="U536" s="10">
        <f t="shared" si="67"/>
        <v>0</v>
      </c>
      <c r="V536" s="10">
        <f t="shared" si="68"/>
        <v>1</v>
      </c>
      <c r="W536">
        <v>415</v>
      </c>
      <c r="Y536" s="10" t="s">
        <v>73</v>
      </c>
      <c r="Z536">
        <v>160</v>
      </c>
      <c r="AB536" s="10" t="s">
        <v>73</v>
      </c>
      <c r="AD536">
        <v>6826</v>
      </c>
      <c r="AE536" s="10" t="s">
        <v>82</v>
      </c>
      <c r="AH536" s="10"/>
      <c r="AK536" s="10"/>
      <c r="AN536" s="10"/>
      <c r="AQ536" s="10"/>
      <c r="AT536" s="10"/>
      <c r="AW536" s="10"/>
      <c r="AZ536" s="10"/>
    </row>
    <row r="537" spans="1:52" ht="14.25" customHeight="1">
      <c r="A537" s="1"/>
      <c r="B537" s="8" t="s">
        <v>107</v>
      </c>
      <c r="C537" t="s">
        <v>36</v>
      </c>
      <c r="D537" s="10" t="s">
        <v>41</v>
      </c>
      <c r="E537">
        <v>7197</v>
      </c>
      <c r="G537" s="10"/>
      <c r="H537" s="57">
        <v>7076</v>
      </c>
      <c r="J537" s="10"/>
      <c r="K537" s="57">
        <v>-2764</v>
      </c>
      <c r="L537" s="57">
        <v>-2764</v>
      </c>
      <c r="M537" s="57">
        <v>-2643</v>
      </c>
      <c r="N537" s="8" t="s">
        <v>38</v>
      </c>
      <c r="O537" s="10" t="s">
        <v>39</v>
      </c>
      <c r="P537" s="69">
        <f t="shared" si="62"/>
        <v>0</v>
      </c>
      <c r="Q537" s="10">
        <f t="shared" si="63"/>
        <v>121</v>
      </c>
      <c r="R537" s="69" t="str">
        <f t="shared" si="64"/>
        <v>NA</v>
      </c>
      <c r="S537" s="69" t="str">
        <f t="shared" si="65"/>
        <v>NA</v>
      </c>
      <c r="T537" s="10" t="str">
        <f t="shared" si="66"/>
        <v>NA</v>
      </c>
      <c r="U537" s="10">
        <f t="shared" si="67"/>
        <v>0</v>
      </c>
      <c r="V537" s="10">
        <f t="shared" si="68"/>
        <v>1</v>
      </c>
      <c r="W537">
        <v>415</v>
      </c>
      <c r="Y537" s="10" t="s">
        <v>73</v>
      </c>
      <c r="Z537">
        <v>160</v>
      </c>
      <c r="AB537" s="10" t="s">
        <v>73</v>
      </c>
      <c r="AD537">
        <v>6826</v>
      </c>
      <c r="AE537" s="10" t="s">
        <v>82</v>
      </c>
      <c r="AH537" s="10"/>
      <c r="AK537" s="10"/>
      <c r="AN537" s="10"/>
      <c r="AQ537" s="10"/>
      <c r="AT537" s="10"/>
      <c r="AW537" s="10"/>
      <c r="AZ537" s="10"/>
    </row>
    <row r="538" spans="1:52" ht="14.25" customHeight="1">
      <c r="A538" s="1"/>
      <c r="B538" s="8" t="s">
        <v>107</v>
      </c>
      <c r="C538" t="s">
        <v>36</v>
      </c>
      <c r="D538" s="10" t="s">
        <v>42</v>
      </c>
      <c r="E538">
        <v>7197</v>
      </c>
      <c r="G538" s="10"/>
      <c r="H538" s="57">
        <v>7076</v>
      </c>
      <c r="J538" s="10"/>
      <c r="K538" s="57">
        <v>-2764</v>
      </c>
      <c r="L538" s="57">
        <v>-2764</v>
      </c>
      <c r="M538" s="57">
        <v>-2643</v>
      </c>
      <c r="N538" s="8" t="s">
        <v>38</v>
      </c>
      <c r="O538" s="10" t="s">
        <v>39</v>
      </c>
      <c r="P538" s="69">
        <f t="shared" si="62"/>
        <v>0</v>
      </c>
      <c r="Q538" s="10">
        <f t="shared" si="63"/>
        <v>121</v>
      </c>
      <c r="R538" s="69" t="str">
        <f t="shared" si="64"/>
        <v>NA</v>
      </c>
      <c r="S538" s="69" t="str">
        <f t="shared" si="65"/>
        <v>NA</v>
      </c>
      <c r="T538" s="10" t="str">
        <f t="shared" si="66"/>
        <v>NA</v>
      </c>
      <c r="U538" s="10">
        <f t="shared" si="67"/>
        <v>0</v>
      </c>
      <c r="V538" s="10">
        <f t="shared" si="68"/>
        <v>1</v>
      </c>
      <c r="W538">
        <v>415</v>
      </c>
      <c r="Y538" s="10" t="s">
        <v>73</v>
      </c>
      <c r="Z538">
        <v>160</v>
      </c>
      <c r="AB538" s="10" t="s">
        <v>73</v>
      </c>
      <c r="AD538">
        <v>6826</v>
      </c>
      <c r="AE538" s="10" t="s">
        <v>82</v>
      </c>
      <c r="AH538" s="10"/>
      <c r="AK538" s="10"/>
      <c r="AN538" s="10"/>
      <c r="AQ538" s="10"/>
      <c r="AT538" s="10"/>
      <c r="AW538" s="10"/>
      <c r="AZ538" s="10"/>
    </row>
    <row r="539" spans="1:52" ht="14.25" customHeight="1">
      <c r="A539" s="1"/>
      <c r="B539" s="8" t="s">
        <v>107</v>
      </c>
      <c r="C539" t="s">
        <v>36</v>
      </c>
      <c r="D539" s="10" t="s">
        <v>43</v>
      </c>
      <c r="E539">
        <v>6521</v>
      </c>
      <c r="G539" s="10"/>
      <c r="H539" s="57">
        <v>6429</v>
      </c>
      <c r="J539" s="10"/>
      <c r="K539" s="57">
        <v>-2871</v>
      </c>
      <c r="L539" s="57">
        <v>-2871</v>
      </c>
      <c r="M539" s="57">
        <v>-2779</v>
      </c>
      <c r="N539" s="8" t="s">
        <v>38</v>
      </c>
      <c r="O539" s="10" t="s">
        <v>39</v>
      </c>
      <c r="P539" s="69">
        <f t="shared" si="62"/>
        <v>0</v>
      </c>
      <c r="Q539" s="10">
        <f t="shared" si="63"/>
        <v>92</v>
      </c>
      <c r="R539" s="69" t="str">
        <f t="shared" si="64"/>
        <v>NA</v>
      </c>
      <c r="S539" s="69" t="str">
        <f t="shared" si="65"/>
        <v>NA</v>
      </c>
      <c r="T539" s="10" t="str">
        <f t="shared" si="66"/>
        <v>NA</v>
      </c>
      <c r="U539" s="10">
        <f t="shared" si="67"/>
        <v>0</v>
      </c>
      <c r="V539" s="10">
        <f t="shared" si="68"/>
        <v>1</v>
      </c>
      <c r="W539">
        <v>375</v>
      </c>
      <c r="Y539" s="10"/>
      <c r="Z539">
        <v>160</v>
      </c>
      <c r="AB539" s="10"/>
      <c r="AD539">
        <v>6179</v>
      </c>
      <c r="AE539" s="10" t="s">
        <v>100</v>
      </c>
      <c r="AH539" s="10"/>
      <c r="AK539" s="10"/>
      <c r="AN539" s="10"/>
      <c r="AQ539" s="10"/>
      <c r="AT539" s="10"/>
      <c r="AW539" s="10"/>
      <c r="AZ539" s="10"/>
    </row>
    <row r="540" spans="1:52" ht="14.25" customHeight="1">
      <c r="A540" s="1"/>
      <c r="B540" s="8" t="s">
        <v>107</v>
      </c>
      <c r="C540" t="s">
        <v>36</v>
      </c>
      <c r="D540" s="10" t="s">
        <v>45</v>
      </c>
      <c r="E540">
        <v>6521</v>
      </c>
      <c r="G540" s="10"/>
      <c r="H540" s="57">
        <v>6429</v>
      </c>
      <c r="J540" s="10"/>
      <c r="K540" s="57">
        <v>-2871</v>
      </c>
      <c r="L540" s="57">
        <v>-2871</v>
      </c>
      <c r="M540" s="57">
        <v>-2779</v>
      </c>
      <c r="N540" s="8" t="s">
        <v>38</v>
      </c>
      <c r="O540" s="10" t="s">
        <v>39</v>
      </c>
      <c r="P540" s="69">
        <f t="shared" si="62"/>
        <v>0</v>
      </c>
      <c r="Q540" s="10">
        <f t="shared" si="63"/>
        <v>92</v>
      </c>
      <c r="R540" s="69" t="str">
        <f t="shared" si="64"/>
        <v>NA</v>
      </c>
      <c r="S540" s="69" t="str">
        <f t="shared" si="65"/>
        <v>NA</v>
      </c>
      <c r="T540" s="10" t="str">
        <f t="shared" si="66"/>
        <v>NA</v>
      </c>
      <c r="U540" s="10">
        <f t="shared" si="67"/>
        <v>0</v>
      </c>
      <c r="V540" s="10">
        <f t="shared" si="68"/>
        <v>1</v>
      </c>
      <c r="W540">
        <v>375</v>
      </c>
      <c r="Y540" s="10"/>
      <c r="Z540">
        <v>160</v>
      </c>
      <c r="AB540" s="10"/>
      <c r="AD540">
        <v>6179</v>
      </c>
      <c r="AE540" s="10" t="s">
        <v>100</v>
      </c>
      <c r="AH540" s="10"/>
      <c r="AK540" s="10"/>
      <c r="AN540" s="10"/>
      <c r="AQ540" s="10"/>
      <c r="AT540" s="10"/>
      <c r="AW540" s="10"/>
      <c r="AZ540" s="10"/>
    </row>
    <row r="541" spans="1:52" ht="14.25" customHeight="1">
      <c r="A541" s="1"/>
      <c r="B541" s="8" t="s">
        <v>107</v>
      </c>
      <c r="C541" t="s">
        <v>36</v>
      </c>
      <c r="D541" s="10" t="s">
        <v>46</v>
      </c>
      <c r="E541">
        <v>6521</v>
      </c>
      <c r="G541" s="10"/>
      <c r="H541" s="57">
        <v>6429</v>
      </c>
      <c r="J541" s="10"/>
      <c r="K541" s="57">
        <v>-2871</v>
      </c>
      <c r="L541" s="57">
        <v>-2871</v>
      </c>
      <c r="M541" s="57">
        <v>-2779</v>
      </c>
      <c r="N541" s="8" t="s">
        <v>38</v>
      </c>
      <c r="O541" s="10" t="s">
        <v>39</v>
      </c>
      <c r="P541" s="69">
        <f t="shared" si="62"/>
        <v>0</v>
      </c>
      <c r="Q541" s="10">
        <f t="shared" si="63"/>
        <v>92</v>
      </c>
      <c r="R541" s="69" t="str">
        <f t="shared" si="64"/>
        <v>NA</v>
      </c>
      <c r="S541" s="69" t="str">
        <f t="shared" si="65"/>
        <v>NA</v>
      </c>
      <c r="T541" s="10" t="str">
        <f t="shared" si="66"/>
        <v>NA</v>
      </c>
      <c r="U541" s="10">
        <f t="shared" si="67"/>
        <v>0</v>
      </c>
      <c r="V541" s="10">
        <f t="shared" si="68"/>
        <v>1</v>
      </c>
      <c r="W541">
        <v>375</v>
      </c>
      <c r="Y541" s="10"/>
      <c r="Z541">
        <v>160</v>
      </c>
      <c r="AB541" s="10"/>
      <c r="AD541">
        <v>6179</v>
      </c>
      <c r="AE541" s="10" t="s">
        <v>100</v>
      </c>
      <c r="AH541" s="10"/>
      <c r="AK541" s="10"/>
      <c r="AN541" s="10"/>
      <c r="AQ541" s="10"/>
      <c r="AT541" s="10"/>
      <c r="AW541" s="10"/>
      <c r="AZ541" s="10"/>
    </row>
    <row r="542" spans="1:52" ht="14.25" customHeight="1">
      <c r="A542" s="1"/>
      <c r="B542" s="8" t="s">
        <v>107</v>
      </c>
      <c r="C542" t="s">
        <v>36</v>
      </c>
      <c r="D542" s="10" t="s">
        <v>47</v>
      </c>
      <c r="E542">
        <v>6321</v>
      </c>
      <c r="G542" s="10"/>
      <c r="H542" s="57">
        <v>6229</v>
      </c>
      <c r="J542" s="10"/>
      <c r="K542" s="57">
        <v>-2663</v>
      </c>
      <c r="L542" s="57">
        <v>-2663</v>
      </c>
      <c r="M542" s="57">
        <v>-2571</v>
      </c>
      <c r="N542" s="8" t="s">
        <v>38</v>
      </c>
      <c r="O542" s="10" t="s">
        <v>39</v>
      </c>
      <c r="P542" s="69">
        <f t="shared" si="62"/>
        <v>0</v>
      </c>
      <c r="Q542" s="10">
        <f t="shared" si="63"/>
        <v>92</v>
      </c>
      <c r="R542" s="69" t="str">
        <f t="shared" si="64"/>
        <v>NA</v>
      </c>
      <c r="S542" s="69" t="str">
        <f t="shared" si="65"/>
        <v>NA</v>
      </c>
      <c r="T542" s="10" t="str">
        <f t="shared" si="66"/>
        <v>NA</v>
      </c>
      <c r="U542" s="10">
        <f t="shared" si="67"/>
        <v>0</v>
      </c>
      <c r="V542" s="10">
        <f t="shared" si="68"/>
        <v>1</v>
      </c>
      <c r="W542">
        <v>374</v>
      </c>
      <c r="Y542" s="10"/>
      <c r="Z542">
        <v>160</v>
      </c>
      <c r="AB542" s="10"/>
      <c r="AD542">
        <v>5979</v>
      </c>
      <c r="AE542" s="10" t="s">
        <v>100</v>
      </c>
      <c r="AH542" s="10"/>
      <c r="AK542" s="10"/>
      <c r="AN542" s="10"/>
      <c r="AQ542" s="10"/>
      <c r="AT542" s="10"/>
      <c r="AW542" s="10"/>
      <c r="AZ542" s="10"/>
    </row>
    <row r="543" spans="1:52" ht="14.25" customHeight="1">
      <c r="A543" s="1"/>
      <c r="B543" s="8" t="s">
        <v>107</v>
      </c>
      <c r="C543" t="s">
        <v>36</v>
      </c>
      <c r="D543" s="10" t="s">
        <v>48</v>
      </c>
      <c r="E543">
        <v>6679</v>
      </c>
      <c r="G543" s="10"/>
      <c r="H543" s="57">
        <v>6678</v>
      </c>
      <c r="J543" s="10"/>
      <c r="K543" s="57">
        <v>-3571</v>
      </c>
      <c r="L543" s="57">
        <v>-3571</v>
      </c>
      <c r="M543" s="57">
        <v>-3570</v>
      </c>
      <c r="N543" s="8" t="s">
        <v>38</v>
      </c>
      <c r="O543" s="10" t="s">
        <v>38</v>
      </c>
      <c r="P543" s="69">
        <f t="shared" si="62"/>
        <v>0</v>
      </c>
      <c r="Q543" s="10">
        <f t="shared" si="63"/>
        <v>1</v>
      </c>
      <c r="R543" s="69" t="str">
        <f t="shared" si="64"/>
        <v>NA</v>
      </c>
      <c r="S543" s="69" t="str">
        <f t="shared" si="65"/>
        <v>NA</v>
      </c>
      <c r="T543" s="10" t="str">
        <f t="shared" si="66"/>
        <v>NA</v>
      </c>
      <c r="U543" s="10">
        <f t="shared" si="67"/>
        <v>0</v>
      </c>
      <c r="V543" s="10">
        <f t="shared" si="68"/>
        <v>1</v>
      </c>
      <c r="W543">
        <v>369</v>
      </c>
      <c r="Y543" s="10"/>
      <c r="Z543">
        <v>140</v>
      </c>
      <c r="AB543" s="10"/>
      <c r="AE543" s="10"/>
      <c r="AH543" s="10"/>
      <c r="AK543" s="10"/>
      <c r="AN543" s="10"/>
      <c r="AQ543" s="10"/>
      <c r="AT543" s="10"/>
      <c r="AW543" s="10"/>
      <c r="AZ543" s="10"/>
    </row>
    <row r="544" spans="1:52" ht="14.25" customHeight="1">
      <c r="A544" s="1"/>
      <c r="B544" s="8" t="s">
        <v>107</v>
      </c>
      <c r="C544" t="s">
        <v>36</v>
      </c>
      <c r="D544" s="10" t="s">
        <v>49</v>
      </c>
      <c r="E544">
        <v>6679</v>
      </c>
      <c r="G544" s="10"/>
      <c r="H544" s="57">
        <v>6678</v>
      </c>
      <c r="J544" s="10"/>
      <c r="K544" s="57">
        <v>-3571</v>
      </c>
      <c r="L544" s="57">
        <v>-3571</v>
      </c>
      <c r="M544" s="57">
        <v>-3570</v>
      </c>
      <c r="N544" s="8" t="s">
        <v>38</v>
      </c>
      <c r="O544" s="10" t="s">
        <v>38</v>
      </c>
      <c r="P544" s="69">
        <f t="shared" si="62"/>
        <v>0</v>
      </c>
      <c r="Q544" s="10">
        <f t="shared" si="63"/>
        <v>1</v>
      </c>
      <c r="R544" s="69" t="str">
        <f t="shared" si="64"/>
        <v>NA</v>
      </c>
      <c r="S544" s="69" t="str">
        <f t="shared" si="65"/>
        <v>NA</v>
      </c>
      <c r="T544" s="10" t="str">
        <f t="shared" si="66"/>
        <v>NA</v>
      </c>
      <c r="U544" s="10">
        <f t="shared" si="67"/>
        <v>0</v>
      </c>
      <c r="V544" s="10">
        <f t="shared" si="68"/>
        <v>1</v>
      </c>
      <c r="W544">
        <v>369</v>
      </c>
      <c r="Y544" s="10"/>
      <c r="Z544">
        <v>140</v>
      </c>
      <c r="AB544" s="10"/>
      <c r="AE544" s="10"/>
      <c r="AH544" s="10"/>
      <c r="AK544" s="10"/>
      <c r="AN544" s="10"/>
      <c r="AQ544" s="10"/>
      <c r="AT544" s="10"/>
      <c r="AW544" s="10"/>
      <c r="AZ544" s="10"/>
    </row>
    <row r="545" spans="1:52" ht="14.25" customHeight="1">
      <c r="A545" s="1"/>
      <c r="B545" s="8" t="s">
        <v>107</v>
      </c>
      <c r="C545" t="s">
        <v>36</v>
      </c>
      <c r="D545" s="10" t="s">
        <v>51</v>
      </c>
      <c r="E545">
        <v>7682</v>
      </c>
      <c r="G545" s="10"/>
      <c r="H545" s="57">
        <v>7637</v>
      </c>
      <c r="J545" s="10"/>
      <c r="K545" s="57">
        <v>-4255</v>
      </c>
      <c r="L545" s="57">
        <v>-4255</v>
      </c>
      <c r="M545" s="57">
        <v>-4210</v>
      </c>
      <c r="N545" s="8" t="s">
        <v>38</v>
      </c>
      <c r="O545" s="10" t="s">
        <v>39</v>
      </c>
      <c r="P545" s="69">
        <f t="shared" si="62"/>
        <v>0</v>
      </c>
      <c r="Q545" s="10">
        <f t="shared" si="63"/>
        <v>45</v>
      </c>
      <c r="R545" s="69" t="str">
        <f t="shared" si="64"/>
        <v>NA</v>
      </c>
      <c r="S545" s="69" t="str">
        <f t="shared" si="65"/>
        <v>NA</v>
      </c>
      <c r="T545" s="10" t="str">
        <f t="shared" si="66"/>
        <v>NA</v>
      </c>
      <c r="U545" s="10">
        <f t="shared" si="67"/>
        <v>0</v>
      </c>
      <c r="V545" s="10">
        <f t="shared" si="68"/>
        <v>1</v>
      </c>
      <c r="W545">
        <v>425</v>
      </c>
      <c r="Y545" s="10" t="s">
        <v>73</v>
      </c>
      <c r="Z545">
        <v>140</v>
      </c>
      <c r="AB545" s="10" t="s">
        <v>73</v>
      </c>
      <c r="AD545">
        <v>7389</v>
      </c>
      <c r="AE545" s="10" t="s">
        <v>100</v>
      </c>
      <c r="AH545" s="10"/>
      <c r="AK545" s="10"/>
      <c r="AN545" s="10"/>
      <c r="AQ545" s="10"/>
      <c r="AT545" s="10"/>
      <c r="AW545" s="10"/>
      <c r="AZ545" s="10"/>
    </row>
    <row r="546" spans="1:52" ht="14.25" customHeight="1">
      <c r="A546" s="1"/>
      <c r="B546" s="8" t="s">
        <v>107</v>
      </c>
      <c r="C546" t="s">
        <v>36</v>
      </c>
      <c r="D546" s="10" t="s">
        <v>53</v>
      </c>
      <c r="E546">
        <v>7682</v>
      </c>
      <c r="G546" s="10"/>
      <c r="H546" s="57">
        <v>7637</v>
      </c>
      <c r="J546" s="10"/>
      <c r="K546" s="57">
        <v>-4255</v>
      </c>
      <c r="L546" s="57">
        <v>-4255</v>
      </c>
      <c r="M546" s="57">
        <v>-4210</v>
      </c>
      <c r="N546" s="8" t="s">
        <v>38</v>
      </c>
      <c r="O546" s="10" t="s">
        <v>39</v>
      </c>
      <c r="P546" s="69">
        <f t="shared" si="62"/>
        <v>0</v>
      </c>
      <c r="Q546" s="10">
        <f t="shared" si="63"/>
        <v>45</v>
      </c>
      <c r="R546" s="69" t="str">
        <f t="shared" si="64"/>
        <v>NA</v>
      </c>
      <c r="S546" s="69" t="str">
        <f t="shared" si="65"/>
        <v>NA</v>
      </c>
      <c r="T546" s="10" t="str">
        <f t="shared" si="66"/>
        <v>NA</v>
      </c>
      <c r="U546" s="10">
        <f t="shared" si="67"/>
        <v>0</v>
      </c>
      <c r="V546" s="10">
        <f t="shared" si="68"/>
        <v>1</v>
      </c>
      <c r="W546">
        <v>425</v>
      </c>
      <c r="Y546" s="10" t="s">
        <v>73</v>
      </c>
      <c r="Z546">
        <v>140</v>
      </c>
      <c r="AB546" s="10" t="s">
        <v>73</v>
      </c>
      <c r="AD546">
        <v>7389</v>
      </c>
      <c r="AE546" s="10" t="s">
        <v>100</v>
      </c>
      <c r="AH546" s="10"/>
      <c r="AK546" s="10"/>
      <c r="AN546" s="10"/>
      <c r="AQ546" s="10"/>
      <c r="AT546" s="10"/>
      <c r="AW546" s="10"/>
      <c r="AZ546" s="10"/>
    </row>
    <row r="547" spans="1:52" ht="14.25" customHeight="1">
      <c r="A547" s="1"/>
      <c r="B547" s="8" t="s">
        <v>107</v>
      </c>
      <c r="C547" t="s">
        <v>36</v>
      </c>
      <c r="D547" s="10" t="s">
        <v>54</v>
      </c>
      <c r="E547">
        <v>7682</v>
      </c>
      <c r="G547" s="10"/>
      <c r="H547" s="57">
        <v>7637</v>
      </c>
      <c r="J547" s="10"/>
      <c r="K547" s="57">
        <v>-4255</v>
      </c>
      <c r="L547" s="57">
        <v>-4255</v>
      </c>
      <c r="M547" s="57">
        <v>-4210</v>
      </c>
      <c r="N547" s="8" t="s">
        <v>38</v>
      </c>
      <c r="O547" s="10" t="s">
        <v>39</v>
      </c>
      <c r="P547" s="69">
        <f t="shared" si="62"/>
        <v>0</v>
      </c>
      <c r="Q547" s="10">
        <f t="shared" si="63"/>
        <v>45</v>
      </c>
      <c r="R547" s="69" t="str">
        <f t="shared" si="64"/>
        <v>NA</v>
      </c>
      <c r="S547" s="69" t="str">
        <f t="shared" si="65"/>
        <v>NA</v>
      </c>
      <c r="T547" s="10" t="str">
        <f t="shared" si="66"/>
        <v>NA</v>
      </c>
      <c r="U547" s="10">
        <f t="shared" si="67"/>
        <v>0</v>
      </c>
      <c r="V547" s="10">
        <f t="shared" si="68"/>
        <v>1</v>
      </c>
      <c r="W547">
        <v>425</v>
      </c>
      <c r="Y547" s="10" t="s">
        <v>73</v>
      </c>
      <c r="Z547">
        <v>140</v>
      </c>
      <c r="AB547" s="10" t="s">
        <v>73</v>
      </c>
      <c r="AD547">
        <v>7389</v>
      </c>
      <c r="AE547" s="10" t="s">
        <v>100</v>
      </c>
      <c r="AH547" s="10"/>
      <c r="AK547" s="10"/>
      <c r="AN547" s="10"/>
      <c r="AQ547" s="10"/>
      <c r="AT547" s="10"/>
      <c r="AW547" s="10"/>
      <c r="AZ547" s="10"/>
    </row>
    <row r="548" spans="1:52" ht="14.25" customHeight="1">
      <c r="A548" s="1"/>
      <c r="B548" s="8" t="s">
        <v>107</v>
      </c>
      <c r="C548" t="s">
        <v>36</v>
      </c>
      <c r="D548" s="10" t="s">
        <v>55</v>
      </c>
      <c r="E548">
        <v>7771</v>
      </c>
      <c r="G548" s="10"/>
      <c r="H548" s="57">
        <v>7761</v>
      </c>
      <c r="J548" s="10"/>
      <c r="K548" s="57">
        <v>-1126</v>
      </c>
      <c r="L548" s="57">
        <v>-1126</v>
      </c>
      <c r="M548" s="57">
        <v>-1116</v>
      </c>
      <c r="N548" s="8" t="s">
        <v>38</v>
      </c>
      <c r="O548" s="10" t="s">
        <v>38</v>
      </c>
      <c r="P548" s="69">
        <f t="shared" si="62"/>
        <v>0</v>
      </c>
      <c r="Q548" s="10">
        <f t="shared" si="63"/>
        <v>10</v>
      </c>
      <c r="R548" s="69" t="str">
        <f t="shared" si="64"/>
        <v>NA</v>
      </c>
      <c r="S548" s="69" t="str">
        <f t="shared" si="65"/>
        <v>NA</v>
      </c>
      <c r="T548" s="10" t="str">
        <f t="shared" si="66"/>
        <v>NA</v>
      </c>
      <c r="U548" s="10">
        <f t="shared" si="67"/>
        <v>0</v>
      </c>
      <c r="V548" s="10">
        <f t="shared" si="68"/>
        <v>1</v>
      </c>
      <c r="W548">
        <v>425</v>
      </c>
      <c r="Y548" s="10" t="s">
        <v>73</v>
      </c>
      <c r="Z548">
        <v>140</v>
      </c>
      <c r="AB548" s="10" t="s">
        <v>73</v>
      </c>
      <c r="AE548" s="10"/>
      <c r="AH548" s="10"/>
      <c r="AK548" s="10"/>
      <c r="AN548" s="10"/>
      <c r="AQ548" s="10"/>
      <c r="AT548" s="10"/>
      <c r="AW548" s="10"/>
      <c r="AZ548" s="10"/>
    </row>
    <row r="549" spans="1:52" ht="14.25" customHeight="1">
      <c r="A549" s="1"/>
      <c r="B549" s="8" t="s">
        <v>107</v>
      </c>
      <c r="C549" t="s">
        <v>36</v>
      </c>
      <c r="D549" s="10" t="s">
        <v>57</v>
      </c>
      <c r="E549">
        <v>7771</v>
      </c>
      <c r="G549" s="10"/>
      <c r="H549" s="57">
        <v>7761</v>
      </c>
      <c r="J549" s="10"/>
      <c r="K549" s="57">
        <v>-1126</v>
      </c>
      <c r="L549" s="57">
        <v>-1126</v>
      </c>
      <c r="M549" s="57">
        <v>-1116</v>
      </c>
      <c r="N549" s="8" t="s">
        <v>38</v>
      </c>
      <c r="O549" s="10" t="s">
        <v>38</v>
      </c>
      <c r="P549" s="69">
        <f t="shared" si="62"/>
        <v>0</v>
      </c>
      <c r="Q549" s="10">
        <f t="shared" si="63"/>
        <v>10</v>
      </c>
      <c r="R549" s="69" t="str">
        <f t="shared" si="64"/>
        <v>NA</v>
      </c>
      <c r="S549" s="69" t="str">
        <f t="shared" si="65"/>
        <v>NA</v>
      </c>
      <c r="T549" s="10" t="str">
        <f t="shared" si="66"/>
        <v>NA</v>
      </c>
      <c r="U549" s="10">
        <f t="shared" si="67"/>
        <v>0</v>
      </c>
      <c r="V549" s="10">
        <f t="shared" si="68"/>
        <v>1</v>
      </c>
      <c r="W549">
        <v>425</v>
      </c>
      <c r="Y549" s="10" t="s">
        <v>73</v>
      </c>
      <c r="Z549">
        <v>140</v>
      </c>
      <c r="AB549" s="10" t="s">
        <v>73</v>
      </c>
      <c r="AE549" s="10"/>
      <c r="AH549" s="10"/>
      <c r="AK549" s="10"/>
      <c r="AN549" s="10"/>
      <c r="AQ549" s="10"/>
      <c r="AT549" s="10"/>
      <c r="AW549" s="10"/>
      <c r="AZ549" s="10"/>
    </row>
    <row r="550" spans="1:52" ht="14.25" customHeight="1">
      <c r="A550" s="1"/>
      <c r="B550" s="8" t="s">
        <v>107</v>
      </c>
      <c r="C550" t="s">
        <v>36</v>
      </c>
      <c r="D550" s="10" t="s">
        <v>58</v>
      </c>
      <c r="E550">
        <v>7771</v>
      </c>
      <c r="G550" s="10"/>
      <c r="H550" s="57">
        <v>7761</v>
      </c>
      <c r="J550" s="10"/>
      <c r="K550" s="57">
        <v>-1126</v>
      </c>
      <c r="L550" s="57">
        <v>-1126</v>
      </c>
      <c r="M550" s="57">
        <v>-1116</v>
      </c>
      <c r="N550" s="8" t="s">
        <v>38</v>
      </c>
      <c r="O550" s="10" t="s">
        <v>38</v>
      </c>
      <c r="P550" s="69">
        <f t="shared" si="62"/>
        <v>0</v>
      </c>
      <c r="Q550" s="10">
        <f t="shared" si="63"/>
        <v>10</v>
      </c>
      <c r="R550" s="69" t="str">
        <f t="shared" si="64"/>
        <v>NA</v>
      </c>
      <c r="S550" s="69" t="str">
        <f t="shared" si="65"/>
        <v>NA</v>
      </c>
      <c r="T550" s="10" t="str">
        <f t="shared" si="66"/>
        <v>NA</v>
      </c>
      <c r="U550" s="10">
        <f t="shared" si="67"/>
        <v>0</v>
      </c>
      <c r="V550" s="10">
        <f t="shared" si="68"/>
        <v>1</v>
      </c>
      <c r="W550">
        <v>425</v>
      </c>
      <c r="Y550" s="10" t="s">
        <v>73</v>
      </c>
      <c r="Z550">
        <v>140</v>
      </c>
      <c r="AB550" s="10" t="s">
        <v>73</v>
      </c>
      <c r="AE550" s="10"/>
      <c r="AH550" s="10"/>
      <c r="AK550" s="10"/>
      <c r="AN550" s="10"/>
      <c r="AQ550" s="10"/>
      <c r="AT550" s="10"/>
      <c r="AW550" s="10"/>
      <c r="AZ550" s="10"/>
    </row>
    <row r="551" spans="1:52" ht="14.25" customHeight="1">
      <c r="A551" s="1"/>
      <c r="B551" s="8" t="s">
        <v>107</v>
      </c>
      <c r="C551" t="s">
        <v>36</v>
      </c>
      <c r="D551" s="10" t="s">
        <v>59</v>
      </c>
      <c r="F551">
        <v>7037</v>
      </c>
      <c r="G551" s="10">
        <v>718</v>
      </c>
      <c r="I551" s="57">
        <v>7036</v>
      </c>
      <c r="J551" s="72">
        <v>718</v>
      </c>
      <c r="K551" s="57">
        <v>-476</v>
      </c>
      <c r="L551" s="57">
        <v>-476</v>
      </c>
      <c r="M551" s="57">
        <v>0</v>
      </c>
      <c r="N551" s="8" t="s">
        <v>38</v>
      </c>
      <c r="O551" s="10" t="s">
        <v>38</v>
      </c>
      <c r="P551" s="69">
        <f t="shared" si="62"/>
        <v>0</v>
      </c>
      <c r="Q551" s="10" t="str">
        <f t="shared" si="63"/>
        <v>NA</v>
      </c>
      <c r="R551" s="69">
        <f t="shared" si="64"/>
        <v>1</v>
      </c>
      <c r="S551" s="69">
        <f t="shared" si="65"/>
        <v>0</v>
      </c>
      <c r="T551" s="10">
        <f t="shared" si="66"/>
        <v>1</v>
      </c>
      <c r="U551" s="10">
        <f t="shared" si="67"/>
        <v>476</v>
      </c>
      <c r="V551" s="10">
        <f t="shared" si="68"/>
        <v>1</v>
      </c>
      <c r="W551">
        <v>425</v>
      </c>
      <c r="Y551" s="10"/>
      <c r="Z551">
        <v>137</v>
      </c>
      <c r="AB551" s="10"/>
      <c r="AE551" s="10"/>
      <c r="AH551" s="10"/>
      <c r="AK551" s="10"/>
      <c r="AN551" s="10"/>
      <c r="AQ551" s="10"/>
      <c r="AT551" s="10"/>
      <c r="AW551" s="10"/>
      <c r="AZ551" s="10"/>
    </row>
    <row r="552" spans="1:52" ht="14.25" customHeight="1">
      <c r="A552" s="1"/>
      <c r="B552" s="8" t="s">
        <v>107</v>
      </c>
      <c r="C552" t="s">
        <v>36</v>
      </c>
      <c r="D552" s="10" t="s">
        <v>61</v>
      </c>
      <c r="F552">
        <v>8341</v>
      </c>
      <c r="G552" s="10">
        <v>718</v>
      </c>
      <c r="I552" s="57">
        <v>8340</v>
      </c>
      <c r="J552" s="72">
        <v>718</v>
      </c>
      <c r="K552" s="57">
        <v>-1633</v>
      </c>
      <c r="L552" s="57">
        <v>-1633</v>
      </c>
      <c r="M552" s="57">
        <v>0</v>
      </c>
      <c r="N552" s="8" t="s">
        <v>38</v>
      </c>
      <c r="O552" s="10" t="s">
        <v>38</v>
      </c>
      <c r="P552" s="69">
        <f t="shared" si="62"/>
        <v>0</v>
      </c>
      <c r="Q552" s="10" t="str">
        <f t="shared" si="63"/>
        <v>NA</v>
      </c>
      <c r="R552" s="69">
        <f t="shared" si="64"/>
        <v>1</v>
      </c>
      <c r="S552" s="69">
        <f t="shared" si="65"/>
        <v>0</v>
      </c>
      <c r="T552" s="10">
        <f t="shared" si="66"/>
        <v>1</v>
      </c>
      <c r="U552" s="10">
        <f t="shared" si="67"/>
        <v>1633</v>
      </c>
      <c r="V552" s="10">
        <f t="shared" si="68"/>
        <v>1</v>
      </c>
      <c r="W552">
        <v>425</v>
      </c>
      <c r="Y552" s="10"/>
      <c r="Z552">
        <v>137</v>
      </c>
      <c r="AB552" s="10"/>
      <c r="AE552" s="10"/>
      <c r="AH552" s="10"/>
      <c r="AK552" s="10"/>
      <c r="AN552" s="10"/>
      <c r="AQ552" s="10"/>
      <c r="AT552" s="10"/>
      <c r="AW552" s="10"/>
      <c r="AZ552" s="10"/>
    </row>
    <row r="553" spans="1:52" ht="14.25" customHeight="1">
      <c r="A553" s="1"/>
      <c r="B553" s="8" t="s">
        <v>107</v>
      </c>
      <c r="C553" t="s">
        <v>36</v>
      </c>
      <c r="D553" s="10" t="s">
        <v>63</v>
      </c>
      <c r="F553">
        <v>8341</v>
      </c>
      <c r="G553" s="10">
        <v>718</v>
      </c>
      <c r="I553" s="57">
        <v>8340</v>
      </c>
      <c r="J553" s="72">
        <v>718</v>
      </c>
      <c r="K553" s="57">
        <v>-1633</v>
      </c>
      <c r="L553" s="57">
        <v>-1633</v>
      </c>
      <c r="M553" s="57">
        <v>0</v>
      </c>
      <c r="N553" s="8" t="s">
        <v>38</v>
      </c>
      <c r="O553" s="10" t="s">
        <v>38</v>
      </c>
      <c r="P553" s="69">
        <f t="shared" si="62"/>
        <v>0</v>
      </c>
      <c r="Q553" s="10" t="str">
        <f t="shared" si="63"/>
        <v>NA</v>
      </c>
      <c r="R553" s="69">
        <f t="shared" si="64"/>
        <v>1</v>
      </c>
      <c r="S553" s="69">
        <f t="shared" si="65"/>
        <v>0</v>
      </c>
      <c r="T553" s="10">
        <f t="shared" si="66"/>
        <v>1</v>
      </c>
      <c r="U553" s="10">
        <f t="shared" si="67"/>
        <v>1633</v>
      </c>
      <c r="V553" s="10">
        <f t="shared" si="68"/>
        <v>1</v>
      </c>
      <c r="W553">
        <v>425</v>
      </c>
      <c r="Y553" s="10"/>
      <c r="Z553">
        <v>137</v>
      </c>
      <c r="AB553" s="10"/>
      <c r="AE553" s="10"/>
      <c r="AH553" s="10"/>
      <c r="AK553" s="10"/>
      <c r="AN553" s="10"/>
      <c r="AQ553" s="10"/>
      <c r="AT553" s="10"/>
      <c r="AW553" s="10"/>
      <c r="AZ553" s="10"/>
    </row>
    <row r="554" spans="1:52" ht="14.25" customHeight="1">
      <c r="A554" s="1"/>
      <c r="B554" s="8" t="s">
        <v>107</v>
      </c>
      <c r="C554" t="s">
        <v>36</v>
      </c>
      <c r="D554" s="10" t="s">
        <v>64</v>
      </c>
      <c r="F554">
        <v>8330</v>
      </c>
      <c r="G554" s="10">
        <v>649</v>
      </c>
      <c r="I554" s="57">
        <v>7928</v>
      </c>
      <c r="J554" s="72">
        <v>618</v>
      </c>
      <c r="K554" s="57">
        <v>-5621</v>
      </c>
      <c r="L554" s="57">
        <v>-5621</v>
      </c>
      <c r="M554" s="57">
        <v>0</v>
      </c>
      <c r="N554" s="8" t="s">
        <v>38</v>
      </c>
      <c r="O554" s="10" t="s">
        <v>39</v>
      </c>
      <c r="P554" s="69">
        <f t="shared" si="62"/>
        <v>0</v>
      </c>
      <c r="Q554" s="10" t="str">
        <f t="shared" si="63"/>
        <v>NA</v>
      </c>
      <c r="R554" s="69">
        <f t="shared" si="64"/>
        <v>402</v>
      </c>
      <c r="S554" s="69">
        <f t="shared" si="65"/>
        <v>31</v>
      </c>
      <c r="T554" s="10">
        <f t="shared" si="66"/>
        <v>433</v>
      </c>
      <c r="U554" s="10">
        <f t="shared" si="67"/>
        <v>5621</v>
      </c>
      <c r="V554" s="10">
        <f t="shared" si="68"/>
        <v>1</v>
      </c>
      <c r="W554">
        <v>416</v>
      </c>
      <c r="Y554" s="10"/>
      <c r="Z554">
        <v>140</v>
      </c>
      <c r="AB554" s="10"/>
      <c r="AD554">
        <v>8216</v>
      </c>
      <c r="AE554" s="10" t="s">
        <v>108</v>
      </c>
      <c r="AH554" s="10"/>
      <c r="AK554" s="10"/>
      <c r="AN554" s="10"/>
      <c r="AQ554" s="10"/>
      <c r="AT554" s="10"/>
      <c r="AW554" s="10"/>
      <c r="AZ554" s="10"/>
    </row>
    <row r="555" spans="1:52" ht="14.25" customHeight="1">
      <c r="A555" s="1"/>
      <c r="B555" s="8" t="s">
        <v>107</v>
      </c>
      <c r="C555" t="s">
        <v>36</v>
      </c>
      <c r="D555" s="10" t="s">
        <v>66</v>
      </c>
      <c r="F555">
        <v>8330</v>
      </c>
      <c r="G555" s="10">
        <v>649</v>
      </c>
      <c r="I555" s="57">
        <v>7928</v>
      </c>
      <c r="J555" s="72">
        <v>519</v>
      </c>
      <c r="K555" s="57">
        <v>-5621</v>
      </c>
      <c r="L555" s="57">
        <v>-5621</v>
      </c>
      <c r="M555" s="57">
        <v>0</v>
      </c>
      <c r="N555" s="8" t="s">
        <v>38</v>
      </c>
      <c r="O555" s="10" t="s">
        <v>39</v>
      </c>
      <c r="P555" s="69">
        <f t="shared" si="62"/>
        <v>0</v>
      </c>
      <c r="Q555" s="10" t="str">
        <f t="shared" si="63"/>
        <v>NA</v>
      </c>
      <c r="R555" s="69">
        <f t="shared" si="64"/>
        <v>402</v>
      </c>
      <c r="S555" s="69">
        <f t="shared" si="65"/>
        <v>130</v>
      </c>
      <c r="T555" s="10">
        <f t="shared" si="66"/>
        <v>532</v>
      </c>
      <c r="U555" s="10">
        <f t="shared" si="67"/>
        <v>5621</v>
      </c>
      <c r="V555" s="10">
        <f t="shared" si="68"/>
        <v>1</v>
      </c>
      <c r="W555">
        <v>416</v>
      </c>
      <c r="Y555" s="10"/>
      <c r="Z555">
        <v>140</v>
      </c>
      <c r="AB555" s="10"/>
      <c r="AD555">
        <v>8216</v>
      </c>
      <c r="AE555" s="10" t="s">
        <v>108</v>
      </c>
      <c r="AH555" s="10"/>
      <c r="AK555" s="10"/>
      <c r="AN555" s="10"/>
      <c r="AQ555" s="10"/>
      <c r="AR555">
        <v>488</v>
      </c>
      <c r="AT555" s="10" t="s">
        <v>76</v>
      </c>
      <c r="AW555" s="10"/>
      <c r="AZ555" s="10"/>
    </row>
    <row r="556" spans="1:52" ht="14.25" customHeight="1">
      <c r="A556" s="1"/>
      <c r="B556" s="8" t="s">
        <v>107</v>
      </c>
      <c r="C556" t="s">
        <v>36</v>
      </c>
      <c r="D556" s="10" t="s">
        <v>67</v>
      </c>
      <c r="F556">
        <v>8330</v>
      </c>
      <c r="G556" s="10">
        <v>649</v>
      </c>
      <c r="I556" s="57">
        <v>7928</v>
      </c>
      <c r="J556" s="72">
        <v>519</v>
      </c>
      <c r="K556" s="57">
        <v>-5621</v>
      </c>
      <c r="L556" s="57">
        <v>-5621</v>
      </c>
      <c r="M556" s="57">
        <v>0</v>
      </c>
      <c r="N556" s="8" t="s">
        <v>38</v>
      </c>
      <c r="O556" s="10" t="s">
        <v>39</v>
      </c>
      <c r="P556" s="69">
        <f t="shared" si="62"/>
        <v>0</v>
      </c>
      <c r="Q556" s="10" t="str">
        <f t="shared" si="63"/>
        <v>NA</v>
      </c>
      <c r="R556" s="69">
        <f t="shared" si="64"/>
        <v>402</v>
      </c>
      <c r="S556" s="69">
        <f t="shared" si="65"/>
        <v>130</v>
      </c>
      <c r="T556" s="10">
        <f t="shared" si="66"/>
        <v>532</v>
      </c>
      <c r="U556" s="10">
        <f t="shared" si="67"/>
        <v>5621</v>
      </c>
      <c r="V556" s="10">
        <f t="shared" si="68"/>
        <v>1</v>
      </c>
      <c r="W556">
        <v>416</v>
      </c>
      <c r="Y556" s="10"/>
      <c r="Z556">
        <v>140</v>
      </c>
      <c r="AB556" s="10"/>
      <c r="AD556">
        <v>8216</v>
      </c>
      <c r="AE556" s="10" t="s">
        <v>108</v>
      </c>
      <c r="AH556" s="10"/>
      <c r="AK556" s="10"/>
      <c r="AN556" s="10"/>
      <c r="AQ556" s="10"/>
      <c r="AR556">
        <v>488</v>
      </c>
      <c r="AT556" s="10" t="s">
        <v>76</v>
      </c>
      <c r="AW556" s="10"/>
      <c r="AZ556" s="10"/>
    </row>
    <row r="557" spans="1:52" ht="14.25" customHeight="1">
      <c r="A557" s="1"/>
      <c r="B557" s="8" t="s">
        <v>107</v>
      </c>
      <c r="C557" t="s">
        <v>36</v>
      </c>
      <c r="D557" s="10" t="s">
        <v>68</v>
      </c>
      <c r="F557">
        <v>8455</v>
      </c>
      <c r="G557" s="10">
        <v>663</v>
      </c>
      <c r="I557" s="57">
        <v>7894</v>
      </c>
      <c r="J557" s="72">
        <v>519</v>
      </c>
      <c r="K557" s="57">
        <v>-5774</v>
      </c>
      <c r="L557" s="57">
        <v>-5774</v>
      </c>
      <c r="M557" s="57">
        <v>0</v>
      </c>
      <c r="N557" s="8" t="s">
        <v>38</v>
      </c>
      <c r="O557" s="10" t="s">
        <v>39</v>
      </c>
      <c r="P557" s="69">
        <f t="shared" si="62"/>
        <v>0</v>
      </c>
      <c r="Q557" s="10" t="str">
        <f t="shared" si="63"/>
        <v>NA</v>
      </c>
      <c r="R557" s="69">
        <f t="shared" si="64"/>
        <v>561</v>
      </c>
      <c r="S557" s="69">
        <f t="shared" si="65"/>
        <v>144</v>
      </c>
      <c r="T557" s="10">
        <f t="shared" si="66"/>
        <v>705</v>
      </c>
      <c r="U557" s="10">
        <f t="shared" si="67"/>
        <v>5774</v>
      </c>
      <c r="V557" s="10">
        <f t="shared" si="68"/>
        <v>1</v>
      </c>
      <c r="W557">
        <v>423</v>
      </c>
      <c r="Y557" s="10"/>
      <c r="Z557">
        <v>139</v>
      </c>
      <c r="AB557" s="10"/>
      <c r="AD557">
        <v>8190</v>
      </c>
      <c r="AE557" s="10" t="s">
        <v>108</v>
      </c>
      <c r="AH557" s="10"/>
      <c r="AK557" s="10"/>
      <c r="AN557" s="10"/>
      <c r="AQ557" s="10"/>
      <c r="AR557">
        <v>488</v>
      </c>
      <c r="AT557" s="10" t="s">
        <v>76</v>
      </c>
      <c r="AW557" s="10"/>
      <c r="AZ557" s="10"/>
    </row>
    <row r="558" spans="1:52" ht="14.25" customHeight="1">
      <c r="A558" s="1"/>
      <c r="B558" s="8" t="s">
        <v>107</v>
      </c>
      <c r="C558" t="s">
        <v>36</v>
      </c>
      <c r="D558" s="10" t="s">
        <v>69</v>
      </c>
      <c r="F558">
        <v>8455</v>
      </c>
      <c r="G558" s="10">
        <v>663</v>
      </c>
      <c r="I558" s="57">
        <v>7894</v>
      </c>
      <c r="J558" s="72">
        <v>620</v>
      </c>
      <c r="K558" s="57">
        <v>-5774</v>
      </c>
      <c r="L558" s="57">
        <v>-5774</v>
      </c>
      <c r="M558" s="57">
        <v>0</v>
      </c>
      <c r="N558" s="8" t="s">
        <v>38</v>
      </c>
      <c r="O558" s="10" t="s">
        <v>39</v>
      </c>
      <c r="P558" s="69">
        <f t="shared" si="62"/>
        <v>0</v>
      </c>
      <c r="Q558" s="10" t="str">
        <f t="shared" si="63"/>
        <v>NA</v>
      </c>
      <c r="R558" s="69">
        <f t="shared" si="64"/>
        <v>561</v>
      </c>
      <c r="S558" s="69">
        <f t="shared" si="65"/>
        <v>43</v>
      </c>
      <c r="T558" s="10">
        <f t="shared" si="66"/>
        <v>604</v>
      </c>
      <c r="U558" s="10">
        <f t="shared" si="67"/>
        <v>5774</v>
      </c>
      <c r="V558" s="10">
        <f t="shared" si="68"/>
        <v>1</v>
      </c>
      <c r="W558">
        <v>423</v>
      </c>
      <c r="Y558" s="10"/>
      <c r="Z558">
        <v>139</v>
      </c>
      <c r="AB558" s="10"/>
      <c r="AD558">
        <v>8190</v>
      </c>
      <c r="AE558" s="10" t="s">
        <v>108</v>
      </c>
      <c r="AH558" s="10"/>
      <c r="AK558" s="10"/>
      <c r="AN558" s="10"/>
      <c r="AQ558" s="10"/>
      <c r="AT558" s="10"/>
      <c r="AW558" s="10"/>
      <c r="AZ558" s="10"/>
    </row>
    <row r="559" spans="1:52" ht="14.25" customHeight="1">
      <c r="A559" s="1"/>
      <c r="B559" s="8" t="s">
        <v>107</v>
      </c>
      <c r="C559" t="s">
        <v>36</v>
      </c>
      <c r="D559" s="10" t="s">
        <v>70</v>
      </c>
      <c r="F559">
        <v>7875</v>
      </c>
      <c r="G559" s="10">
        <v>688</v>
      </c>
      <c r="I559" s="57">
        <v>7334</v>
      </c>
      <c r="J559" s="72">
        <v>646</v>
      </c>
      <c r="K559" s="57">
        <v>-5141</v>
      </c>
      <c r="L559" s="57">
        <v>-5141</v>
      </c>
      <c r="M559" s="57">
        <v>0</v>
      </c>
      <c r="N559" s="8" t="s">
        <v>38</v>
      </c>
      <c r="O559" s="10" t="s">
        <v>39</v>
      </c>
      <c r="P559" s="69">
        <f t="shared" si="62"/>
        <v>0</v>
      </c>
      <c r="Q559" s="10" t="str">
        <f t="shared" si="63"/>
        <v>NA</v>
      </c>
      <c r="R559" s="69">
        <f t="shared" si="64"/>
        <v>541</v>
      </c>
      <c r="S559" s="69">
        <f t="shared" si="65"/>
        <v>42</v>
      </c>
      <c r="T559" s="10">
        <f t="shared" si="66"/>
        <v>583</v>
      </c>
      <c r="U559" s="10">
        <f t="shared" si="67"/>
        <v>5141</v>
      </c>
      <c r="V559" s="10">
        <f t="shared" si="68"/>
        <v>1</v>
      </c>
      <c r="W559">
        <v>412</v>
      </c>
      <c r="Y559" s="10"/>
      <c r="Z559">
        <v>159</v>
      </c>
      <c r="AB559" s="10"/>
      <c r="AD559">
        <v>7590</v>
      </c>
      <c r="AE559" s="10" t="s">
        <v>108</v>
      </c>
      <c r="AH559" s="10"/>
      <c r="AK559" s="10"/>
      <c r="AN559" s="10"/>
      <c r="AQ559" s="10"/>
      <c r="AT559" s="10"/>
      <c r="AW559" s="10"/>
      <c r="AZ559" s="10"/>
    </row>
    <row r="560" spans="1:52" ht="14.25" customHeight="1">
      <c r="A560" s="1"/>
      <c r="B560" s="8" t="s">
        <v>109</v>
      </c>
      <c r="C560" t="s">
        <v>36</v>
      </c>
      <c r="D560" s="10" t="s">
        <v>37</v>
      </c>
      <c r="E560">
        <v>8931</v>
      </c>
      <c r="G560" s="10"/>
      <c r="H560" s="57">
        <v>8582</v>
      </c>
      <c r="J560" s="10"/>
      <c r="K560" s="57">
        <v>-3264</v>
      </c>
      <c r="L560" s="57">
        <v>-3264</v>
      </c>
      <c r="M560" s="57">
        <v>-2918</v>
      </c>
      <c r="N560" s="8" t="s">
        <v>38</v>
      </c>
      <c r="O560" s="10" t="s">
        <v>39</v>
      </c>
      <c r="P560" s="69">
        <f t="shared" si="62"/>
        <v>0</v>
      </c>
      <c r="Q560" s="10">
        <f t="shared" si="63"/>
        <v>349</v>
      </c>
      <c r="R560" s="69" t="str">
        <f t="shared" si="64"/>
        <v>NA</v>
      </c>
      <c r="S560" s="69" t="str">
        <f t="shared" si="65"/>
        <v>NA</v>
      </c>
      <c r="T560" s="10" t="str">
        <f t="shared" si="66"/>
        <v>NA</v>
      </c>
      <c r="U560" s="10">
        <f t="shared" si="67"/>
        <v>0</v>
      </c>
      <c r="V560" s="10">
        <f t="shared" si="68"/>
        <v>1</v>
      </c>
      <c r="W560">
        <v>415</v>
      </c>
      <c r="Y560" s="10" t="s">
        <v>73</v>
      </c>
      <c r="Z560">
        <v>160</v>
      </c>
      <c r="AB560" s="10" t="s">
        <v>73</v>
      </c>
      <c r="AD560">
        <v>8339</v>
      </c>
      <c r="AE560" s="10" t="s">
        <v>100</v>
      </c>
      <c r="AH560" s="10"/>
      <c r="AK560" s="10"/>
      <c r="AN560" s="10"/>
      <c r="AQ560" s="10"/>
      <c r="AT560" s="10"/>
      <c r="AW560" s="10"/>
      <c r="AZ560" s="10"/>
    </row>
    <row r="561" spans="1:52" ht="14.25" customHeight="1">
      <c r="A561" s="1"/>
      <c r="B561" s="8" t="s">
        <v>109</v>
      </c>
      <c r="C561" t="s">
        <v>36</v>
      </c>
      <c r="D561" s="10" t="s">
        <v>41</v>
      </c>
      <c r="E561">
        <v>8931</v>
      </c>
      <c r="G561" s="10"/>
      <c r="H561" s="57">
        <v>8582</v>
      </c>
      <c r="J561" s="10"/>
      <c r="K561" s="57">
        <v>-3264</v>
      </c>
      <c r="L561" s="57">
        <v>-3264</v>
      </c>
      <c r="M561" s="57">
        <v>-2918</v>
      </c>
      <c r="N561" s="8" t="s">
        <v>38</v>
      </c>
      <c r="O561" s="10" t="s">
        <v>39</v>
      </c>
      <c r="P561" s="69">
        <f t="shared" si="62"/>
        <v>0</v>
      </c>
      <c r="Q561" s="10">
        <f t="shared" si="63"/>
        <v>349</v>
      </c>
      <c r="R561" s="69" t="str">
        <f t="shared" si="64"/>
        <v>NA</v>
      </c>
      <c r="S561" s="69" t="str">
        <f t="shared" si="65"/>
        <v>NA</v>
      </c>
      <c r="T561" s="10" t="str">
        <f t="shared" si="66"/>
        <v>NA</v>
      </c>
      <c r="U561" s="10">
        <f t="shared" si="67"/>
        <v>0</v>
      </c>
      <c r="V561" s="10">
        <f t="shared" si="68"/>
        <v>1</v>
      </c>
      <c r="W561">
        <v>415</v>
      </c>
      <c r="Y561" s="10" t="s">
        <v>73</v>
      </c>
      <c r="Z561">
        <v>160</v>
      </c>
      <c r="AB561" s="10" t="s">
        <v>73</v>
      </c>
      <c r="AD561">
        <v>8339</v>
      </c>
      <c r="AE561" s="10" t="s">
        <v>100</v>
      </c>
      <c r="AH561" s="10"/>
      <c r="AK561" s="10"/>
      <c r="AN561" s="10"/>
      <c r="AQ561" s="10"/>
      <c r="AT561" s="10"/>
      <c r="AW561" s="10"/>
      <c r="AZ561" s="10"/>
    </row>
    <row r="562" spans="1:52" ht="14.25" customHeight="1">
      <c r="A562" s="1"/>
      <c r="B562" s="8" t="s">
        <v>109</v>
      </c>
      <c r="C562" t="s">
        <v>36</v>
      </c>
      <c r="D562" s="10" t="s">
        <v>42</v>
      </c>
      <c r="E562">
        <v>8931</v>
      </c>
      <c r="G562" s="10"/>
      <c r="H562" s="57">
        <v>8582</v>
      </c>
      <c r="J562" s="10"/>
      <c r="K562" s="57">
        <v>-3264</v>
      </c>
      <c r="L562" s="57">
        <v>-3264</v>
      </c>
      <c r="M562" s="57">
        <v>-2918</v>
      </c>
      <c r="N562" s="8" t="s">
        <v>38</v>
      </c>
      <c r="O562" s="10" t="s">
        <v>39</v>
      </c>
      <c r="P562" s="69">
        <f t="shared" si="62"/>
        <v>0</v>
      </c>
      <c r="Q562" s="10">
        <f t="shared" si="63"/>
        <v>349</v>
      </c>
      <c r="R562" s="69" t="str">
        <f t="shared" si="64"/>
        <v>NA</v>
      </c>
      <c r="S562" s="69" t="str">
        <f t="shared" si="65"/>
        <v>NA</v>
      </c>
      <c r="T562" s="10" t="str">
        <f t="shared" si="66"/>
        <v>NA</v>
      </c>
      <c r="U562" s="10">
        <f t="shared" si="67"/>
        <v>0</v>
      </c>
      <c r="V562" s="10">
        <f t="shared" si="68"/>
        <v>1</v>
      </c>
      <c r="W562">
        <v>415</v>
      </c>
      <c r="Y562" s="10" t="s">
        <v>73</v>
      </c>
      <c r="Z562">
        <v>160</v>
      </c>
      <c r="AB562" s="10" t="s">
        <v>73</v>
      </c>
      <c r="AD562">
        <v>8339</v>
      </c>
      <c r="AE562" s="10" t="s">
        <v>100</v>
      </c>
      <c r="AH562" s="10"/>
      <c r="AK562" s="10"/>
      <c r="AN562" s="10"/>
      <c r="AQ562" s="10"/>
      <c r="AT562" s="10"/>
      <c r="AW562" s="10"/>
      <c r="AZ562" s="10"/>
    </row>
    <row r="563" spans="1:52" ht="14.25" customHeight="1">
      <c r="A563" s="1"/>
      <c r="B563" s="8" t="s">
        <v>109</v>
      </c>
      <c r="C563" t="s">
        <v>36</v>
      </c>
      <c r="D563" s="10" t="s">
        <v>43</v>
      </c>
      <c r="E563">
        <v>8623</v>
      </c>
      <c r="G563" s="10"/>
      <c r="H563" s="57">
        <v>8210</v>
      </c>
      <c r="J563" s="10"/>
      <c r="K563" s="57">
        <v>-4205</v>
      </c>
      <c r="L563" s="57">
        <v>-4205</v>
      </c>
      <c r="M563" s="57">
        <v>-3792</v>
      </c>
      <c r="N563" s="8" t="s">
        <v>38</v>
      </c>
      <c r="O563" s="10" t="s">
        <v>39</v>
      </c>
      <c r="P563" s="69">
        <f t="shared" si="62"/>
        <v>0</v>
      </c>
      <c r="Q563" s="10">
        <f t="shared" si="63"/>
        <v>413</v>
      </c>
      <c r="R563" s="69" t="str">
        <f t="shared" si="64"/>
        <v>NA</v>
      </c>
      <c r="S563" s="69" t="str">
        <f t="shared" si="65"/>
        <v>NA</v>
      </c>
      <c r="T563" s="10" t="str">
        <f t="shared" si="66"/>
        <v>NA</v>
      </c>
      <c r="U563" s="10">
        <f t="shared" si="67"/>
        <v>0</v>
      </c>
      <c r="V563" s="10">
        <f t="shared" si="68"/>
        <v>1</v>
      </c>
      <c r="W563">
        <v>415</v>
      </c>
      <c r="Y563" s="10" t="s">
        <v>73</v>
      </c>
      <c r="Z563">
        <v>160</v>
      </c>
      <c r="AB563" s="10" t="s">
        <v>73</v>
      </c>
      <c r="AD563">
        <v>7960</v>
      </c>
      <c r="AE563" s="10" t="s">
        <v>100</v>
      </c>
      <c r="AH563" s="10"/>
      <c r="AK563" s="10"/>
      <c r="AN563" s="10"/>
      <c r="AQ563" s="10"/>
      <c r="AT563" s="10"/>
      <c r="AW563" s="10"/>
      <c r="AZ563" s="10"/>
    </row>
    <row r="564" spans="1:52" ht="14.25" customHeight="1">
      <c r="A564" s="1"/>
      <c r="B564" s="8" t="s">
        <v>109</v>
      </c>
      <c r="C564" t="s">
        <v>36</v>
      </c>
      <c r="D564" s="10" t="s">
        <v>45</v>
      </c>
      <c r="E564">
        <v>8623</v>
      </c>
      <c r="G564" s="10"/>
      <c r="H564" s="57">
        <v>8210</v>
      </c>
      <c r="J564" s="10"/>
      <c r="K564" s="57">
        <v>-4205</v>
      </c>
      <c r="L564" s="57">
        <v>-4205</v>
      </c>
      <c r="M564" s="57">
        <v>-3792</v>
      </c>
      <c r="N564" s="8" t="s">
        <v>38</v>
      </c>
      <c r="O564" s="10" t="s">
        <v>39</v>
      </c>
      <c r="P564" s="69">
        <f t="shared" si="62"/>
        <v>0</v>
      </c>
      <c r="Q564" s="10">
        <f t="shared" si="63"/>
        <v>413</v>
      </c>
      <c r="R564" s="69" t="str">
        <f t="shared" si="64"/>
        <v>NA</v>
      </c>
      <c r="S564" s="69" t="str">
        <f t="shared" si="65"/>
        <v>NA</v>
      </c>
      <c r="T564" s="10" t="str">
        <f t="shared" si="66"/>
        <v>NA</v>
      </c>
      <c r="U564" s="10">
        <f t="shared" si="67"/>
        <v>0</v>
      </c>
      <c r="V564" s="10">
        <f t="shared" si="68"/>
        <v>1</v>
      </c>
      <c r="W564">
        <v>415</v>
      </c>
      <c r="Y564" s="10" t="s">
        <v>73</v>
      </c>
      <c r="Z564">
        <v>160</v>
      </c>
      <c r="AB564" s="10" t="s">
        <v>73</v>
      </c>
      <c r="AD564">
        <v>7960</v>
      </c>
      <c r="AE564" s="10" t="s">
        <v>100</v>
      </c>
      <c r="AH564" s="10"/>
      <c r="AK564" s="10"/>
      <c r="AN564" s="10"/>
      <c r="AQ564" s="10"/>
      <c r="AT564" s="10"/>
      <c r="AW564" s="10"/>
      <c r="AZ564" s="10"/>
    </row>
    <row r="565" spans="1:52" ht="14.25" customHeight="1">
      <c r="A565" s="1"/>
      <c r="B565" s="8" t="s">
        <v>109</v>
      </c>
      <c r="C565" t="s">
        <v>36</v>
      </c>
      <c r="D565" s="10" t="s">
        <v>46</v>
      </c>
      <c r="E565">
        <v>8623</v>
      </c>
      <c r="G565" s="10"/>
      <c r="H565" s="57">
        <v>8210</v>
      </c>
      <c r="J565" s="10"/>
      <c r="K565" s="57">
        <v>-4205</v>
      </c>
      <c r="L565" s="57">
        <v>-4205</v>
      </c>
      <c r="M565" s="57">
        <v>-3792</v>
      </c>
      <c r="N565" s="8" t="s">
        <v>38</v>
      </c>
      <c r="O565" s="10" t="s">
        <v>39</v>
      </c>
      <c r="P565" s="69">
        <f t="shared" si="62"/>
        <v>0</v>
      </c>
      <c r="Q565" s="10">
        <f t="shared" si="63"/>
        <v>413</v>
      </c>
      <c r="R565" s="69" t="str">
        <f t="shared" si="64"/>
        <v>NA</v>
      </c>
      <c r="S565" s="69" t="str">
        <f t="shared" si="65"/>
        <v>NA</v>
      </c>
      <c r="T565" s="10" t="str">
        <f t="shared" si="66"/>
        <v>NA</v>
      </c>
      <c r="U565" s="10">
        <f t="shared" si="67"/>
        <v>0</v>
      </c>
      <c r="V565" s="10">
        <f t="shared" si="68"/>
        <v>1</v>
      </c>
      <c r="W565">
        <v>415</v>
      </c>
      <c r="Y565" s="10" t="s">
        <v>73</v>
      </c>
      <c r="Z565">
        <v>160</v>
      </c>
      <c r="AB565" s="10" t="s">
        <v>73</v>
      </c>
      <c r="AD565">
        <v>7960</v>
      </c>
      <c r="AE565" s="10" t="s">
        <v>100</v>
      </c>
      <c r="AH565" s="10"/>
      <c r="AK565" s="10"/>
      <c r="AN565" s="10"/>
      <c r="AQ565" s="10"/>
      <c r="AT565" s="10"/>
      <c r="AW565" s="10"/>
      <c r="AZ565" s="10"/>
    </row>
    <row r="566" spans="1:52" ht="14.25" customHeight="1">
      <c r="A566" s="1"/>
      <c r="B566" s="8" t="s">
        <v>109</v>
      </c>
      <c r="C566" t="s">
        <v>36</v>
      </c>
      <c r="D566" s="10" t="s">
        <v>47</v>
      </c>
      <c r="E566">
        <v>8423</v>
      </c>
      <c r="G566" s="10"/>
      <c r="H566" s="57">
        <v>8010</v>
      </c>
      <c r="J566" s="10"/>
      <c r="K566" s="57">
        <v>-3994</v>
      </c>
      <c r="L566" s="57">
        <v>-3994</v>
      </c>
      <c r="M566" s="57">
        <v>-3581</v>
      </c>
      <c r="N566" s="8" t="s">
        <v>38</v>
      </c>
      <c r="O566" s="10" t="s">
        <v>39</v>
      </c>
      <c r="P566" s="69">
        <f t="shared" si="62"/>
        <v>0</v>
      </c>
      <c r="Q566" s="10">
        <f t="shared" si="63"/>
        <v>413</v>
      </c>
      <c r="R566" s="69" t="str">
        <f t="shared" si="64"/>
        <v>NA</v>
      </c>
      <c r="S566" s="69" t="str">
        <f t="shared" si="65"/>
        <v>NA</v>
      </c>
      <c r="T566" s="10" t="str">
        <f t="shared" si="66"/>
        <v>NA</v>
      </c>
      <c r="U566" s="10">
        <f t="shared" si="67"/>
        <v>0</v>
      </c>
      <c r="V566" s="10">
        <f t="shared" si="68"/>
        <v>1</v>
      </c>
      <c r="W566">
        <v>415</v>
      </c>
      <c r="Y566" s="10" t="s">
        <v>73</v>
      </c>
      <c r="Z566">
        <v>160</v>
      </c>
      <c r="AB566" s="10" t="s">
        <v>73</v>
      </c>
      <c r="AD566">
        <v>7760</v>
      </c>
      <c r="AE566" s="10" t="s">
        <v>100</v>
      </c>
      <c r="AH566" s="10"/>
      <c r="AK566" s="10"/>
      <c r="AN566" s="10"/>
      <c r="AQ566" s="10"/>
      <c r="AT566" s="10"/>
      <c r="AW566" s="10"/>
      <c r="AZ566" s="10"/>
    </row>
    <row r="567" spans="1:52" ht="14.25" customHeight="1">
      <c r="A567" s="1"/>
      <c r="B567" s="8" t="s">
        <v>109</v>
      </c>
      <c r="C567" t="s">
        <v>36</v>
      </c>
      <c r="D567" s="10" t="s">
        <v>48</v>
      </c>
      <c r="E567">
        <v>8209</v>
      </c>
      <c r="G567" s="10"/>
      <c r="H567" s="57">
        <v>8209</v>
      </c>
      <c r="J567" s="10"/>
      <c r="K567" s="57">
        <v>-4914</v>
      </c>
      <c r="L567" s="57">
        <v>-4914</v>
      </c>
      <c r="M567" s="57">
        <v>-4914</v>
      </c>
      <c r="N567" s="8" t="s">
        <v>38</v>
      </c>
      <c r="O567" s="10" t="s">
        <v>38</v>
      </c>
      <c r="P567" s="69">
        <f t="shared" si="62"/>
        <v>0</v>
      </c>
      <c r="Q567" s="10">
        <f t="shared" si="63"/>
        <v>0</v>
      </c>
      <c r="R567" s="69" t="str">
        <f t="shared" si="64"/>
        <v>NA</v>
      </c>
      <c r="S567" s="69" t="str">
        <f t="shared" si="65"/>
        <v>NA</v>
      </c>
      <c r="T567" s="10" t="str">
        <f t="shared" si="66"/>
        <v>NA</v>
      </c>
      <c r="U567" s="10">
        <f t="shared" si="67"/>
        <v>0</v>
      </c>
      <c r="V567" s="10">
        <f t="shared" si="68"/>
        <v>1</v>
      </c>
      <c r="W567">
        <v>390</v>
      </c>
      <c r="Y567" s="10"/>
      <c r="Z567">
        <v>140</v>
      </c>
      <c r="AB567" s="10"/>
      <c r="AE567" s="10"/>
      <c r="AH567" s="10"/>
      <c r="AK567" s="10"/>
      <c r="AN567" s="10"/>
      <c r="AQ567" s="10"/>
      <c r="AT567" s="10"/>
      <c r="AW567" s="10"/>
      <c r="AZ567" s="10"/>
    </row>
    <row r="568" spans="1:52" ht="14.25" customHeight="1">
      <c r="A568" s="1"/>
      <c r="B568" s="8" t="s">
        <v>109</v>
      </c>
      <c r="C568" t="s">
        <v>36</v>
      </c>
      <c r="D568" s="10" t="s">
        <v>49</v>
      </c>
      <c r="E568">
        <v>8209</v>
      </c>
      <c r="G568" s="10"/>
      <c r="H568" s="57">
        <v>8209</v>
      </c>
      <c r="J568" s="10"/>
      <c r="K568" s="57">
        <v>-4914</v>
      </c>
      <c r="L568" s="57">
        <v>-4914</v>
      </c>
      <c r="M568" s="57">
        <v>-4914</v>
      </c>
      <c r="N568" s="8" t="s">
        <v>38</v>
      </c>
      <c r="O568" s="10" t="s">
        <v>38</v>
      </c>
      <c r="P568" s="69">
        <f t="shared" si="62"/>
        <v>0</v>
      </c>
      <c r="Q568" s="10">
        <f t="shared" si="63"/>
        <v>0</v>
      </c>
      <c r="R568" s="69" t="str">
        <f t="shared" si="64"/>
        <v>NA</v>
      </c>
      <c r="S568" s="69" t="str">
        <f t="shared" si="65"/>
        <v>NA</v>
      </c>
      <c r="T568" s="10" t="str">
        <f t="shared" si="66"/>
        <v>NA</v>
      </c>
      <c r="U568" s="10">
        <f t="shared" si="67"/>
        <v>0</v>
      </c>
      <c r="V568" s="10">
        <f t="shared" si="68"/>
        <v>1</v>
      </c>
      <c r="W568">
        <v>390</v>
      </c>
      <c r="Y568" s="10"/>
      <c r="Z568">
        <v>140</v>
      </c>
      <c r="AB568" s="10"/>
      <c r="AE568" s="10"/>
      <c r="AH568" s="10"/>
      <c r="AK568" s="10"/>
      <c r="AN568" s="10"/>
      <c r="AQ568" s="10"/>
      <c r="AT568" s="10"/>
      <c r="AW568" s="10"/>
      <c r="AZ568" s="10"/>
    </row>
    <row r="569" spans="1:52" ht="14.25" customHeight="1">
      <c r="A569" s="1"/>
      <c r="B569" s="8" t="s">
        <v>109</v>
      </c>
      <c r="C569" t="s">
        <v>36</v>
      </c>
      <c r="D569" s="10" t="s">
        <v>51</v>
      </c>
      <c r="E569">
        <v>8513</v>
      </c>
      <c r="G569" s="10"/>
      <c r="H569" s="57">
        <v>8513</v>
      </c>
      <c r="J569" s="10"/>
      <c r="K569" s="57">
        <v>2489</v>
      </c>
      <c r="L569" s="57">
        <v>0</v>
      </c>
      <c r="M569" s="57">
        <v>2489</v>
      </c>
      <c r="N569" s="8" t="s">
        <v>38</v>
      </c>
      <c r="O569" s="10" t="s">
        <v>38</v>
      </c>
      <c r="P569" s="69">
        <f t="shared" si="62"/>
        <v>2489</v>
      </c>
      <c r="Q569" s="10">
        <f t="shared" si="63"/>
        <v>0</v>
      </c>
      <c r="R569" s="69" t="str">
        <f t="shared" si="64"/>
        <v>NA</v>
      </c>
      <c r="S569" s="69" t="str">
        <f t="shared" si="65"/>
        <v>NA</v>
      </c>
      <c r="T569" s="10" t="str">
        <f t="shared" si="66"/>
        <v>NA</v>
      </c>
      <c r="U569" s="10">
        <f t="shared" si="67"/>
        <v>2489</v>
      </c>
      <c r="V569" s="10">
        <f t="shared" si="68"/>
        <v>1</v>
      </c>
      <c r="W569">
        <v>405</v>
      </c>
      <c r="Y569" s="10"/>
      <c r="Z569">
        <v>140</v>
      </c>
      <c r="AB569" s="10"/>
      <c r="AE569" s="10"/>
      <c r="AH569" s="10"/>
      <c r="AK569" s="10"/>
      <c r="AN569" s="10"/>
      <c r="AQ569" s="10"/>
      <c r="AT569" s="10"/>
      <c r="AW569" s="10"/>
      <c r="AZ569" s="10"/>
    </row>
    <row r="570" spans="1:52" ht="14.25" customHeight="1">
      <c r="A570" s="1"/>
      <c r="B570" s="8" t="s">
        <v>109</v>
      </c>
      <c r="C570" t="s">
        <v>36</v>
      </c>
      <c r="D570" s="10" t="s">
        <v>53</v>
      </c>
      <c r="E570">
        <v>8513</v>
      </c>
      <c r="G570" s="10"/>
      <c r="H570" s="57">
        <v>8513</v>
      </c>
      <c r="J570" s="10"/>
      <c r="K570" s="57">
        <v>2489</v>
      </c>
      <c r="L570" s="57">
        <v>0</v>
      </c>
      <c r="M570" s="57">
        <v>2489</v>
      </c>
      <c r="N570" s="8" t="s">
        <v>38</v>
      </c>
      <c r="O570" s="10" t="s">
        <v>38</v>
      </c>
      <c r="P570" s="69">
        <f t="shared" si="62"/>
        <v>2489</v>
      </c>
      <c r="Q570" s="10">
        <f t="shared" si="63"/>
        <v>0</v>
      </c>
      <c r="R570" s="69" t="str">
        <f t="shared" si="64"/>
        <v>NA</v>
      </c>
      <c r="S570" s="69" t="str">
        <f t="shared" si="65"/>
        <v>NA</v>
      </c>
      <c r="T570" s="10" t="str">
        <f t="shared" si="66"/>
        <v>NA</v>
      </c>
      <c r="U570" s="10">
        <f t="shared" si="67"/>
        <v>2489</v>
      </c>
      <c r="V570" s="10">
        <f t="shared" si="68"/>
        <v>1</v>
      </c>
      <c r="W570">
        <v>405</v>
      </c>
      <c r="Y570" s="10"/>
      <c r="Z570">
        <v>140</v>
      </c>
      <c r="AB570" s="10"/>
      <c r="AE570" s="10"/>
      <c r="AH570" s="10"/>
      <c r="AK570" s="10"/>
      <c r="AN570" s="10"/>
      <c r="AQ570" s="10"/>
      <c r="AT570" s="10"/>
      <c r="AW570" s="10"/>
      <c r="AZ570" s="10"/>
    </row>
    <row r="571" spans="1:52" ht="14.25" customHeight="1">
      <c r="A571" s="1"/>
      <c r="B571" s="8" t="s">
        <v>109</v>
      </c>
      <c r="C571" t="s">
        <v>36</v>
      </c>
      <c r="D571" s="10" t="s">
        <v>54</v>
      </c>
      <c r="E571">
        <v>8725</v>
      </c>
      <c r="G571" s="10"/>
      <c r="H571" s="57">
        <v>8698</v>
      </c>
      <c r="J571" s="10"/>
      <c r="K571" s="57">
        <v>2489</v>
      </c>
      <c r="L571" s="57">
        <v>212</v>
      </c>
      <c r="M571" s="57">
        <v>2302</v>
      </c>
      <c r="N571" s="8" t="s">
        <v>74</v>
      </c>
      <c r="O571" s="10" t="s">
        <v>74</v>
      </c>
      <c r="P571" s="69">
        <f t="shared" si="62"/>
        <v>2277</v>
      </c>
      <c r="Q571" s="10">
        <f t="shared" si="63"/>
        <v>27</v>
      </c>
      <c r="R571" s="69" t="str">
        <f t="shared" si="64"/>
        <v>NA</v>
      </c>
      <c r="S571" s="69" t="str">
        <f t="shared" si="65"/>
        <v>NA</v>
      </c>
      <c r="T571" s="10" t="str">
        <f t="shared" si="66"/>
        <v>NA</v>
      </c>
      <c r="U571" s="10">
        <f t="shared" si="67"/>
        <v>4392</v>
      </c>
      <c r="V571" s="10">
        <f t="shared" si="68"/>
        <v>1</v>
      </c>
      <c r="W571">
        <v>414</v>
      </c>
      <c r="Y571" s="10"/>
      <c r="Z571">
        <v>140</v>
      </c>
      <c r="AB571" s="10"/>
      <c r="AE571" s="10"/>
      <c r="AH571" s="10"/>
      <c r="AK571" s="10"/>
      <c r="AN571" s="10"/>
      <c r="AQ571" s="10"/>
      <c r="AT571" s="10"/>
      <c r="AW571" s="10"/>
      <c r="AZ571" s="10"/>
    </row>
    <row r="572" spans="1:52" ht="14.25" customHeight="1">
      <c r="A572" s="1"/>
      <c r="B572" s="8" t="s">
        <v>109</v>
      </c>
      <c r="C572" t="s">
        <v>36</v>
      </c>
      <c r="D572" s="10" t="s">
        <v>55</v>
      </c>
      <c r="E572">
        <v>7199</v>
      </c>
      <c r="G572" s="10"/>
      <c r="H572" s="57">
        <v>7198</v>
      </c>
      <c r="J572" s="10"/>
      <c r="K572" s="57">
        <v>2962</v>
      </c>
      <c r="L572" s="57">
        <v>58</v>
      </c>
      <c r="M572" s="57">
        <v>2904</v>
      </c>
      <c r="N572" s="8" t="s">
        <v>74</v>
      </c>
      <c r="O572" s="10" t="s">
        <v>74</v>
      </c>
      <c r="P572" s="69">
        <f t="shared" si="62"/>
        <v>2904</v>
      </c>
      <c r="Q572" s="10">
        <f t="shared" si="63"/>
        <v>1</v>
      </c>
      <c r="R572" s="69" t="str">
        <f t="shared" si="64"/>
        <v>NA</v>
      </c>
      <c r="S572" s="69" t="str">
        <f t="shared" si="65"/>
        <v>NA</v>
      </c>
      <c r="T572" s="10" t="str">
        <f t="shared" si="66"/>
        <v>NA</v>
      </c>
      <c r="U572" s="10">
        <f t="shared" si="67"/>
        <v>5750</v>
      </c>
      <c r="V572" s="10">
        <f t="shared" si="68"/>
        <v>1</v>
      </c>
      <c r="W572">
        <v>338</v>
      </c>
      <c r="Y572" s="10"/>
      <c r="Z572">
        <v>140</v>
      </c>
      <c r="AB572" s="10"/>
      <c r="AE572" s="10"/>
      <c r="AH572" s="10"/>
      <c r="AK572" s="10"/>
      <c r="AN572" s="10"/>
      <c r="AQ572" s="10"/>
      <c r="AT572" s="10"/>
      <c r="AW572" s="10"/>
      <c r="AZ572" s="10"/>
    </row>
    <row r="573" spans="1:52" ht="14.25" customHeight="1">
      <c r="A573" s="1"/>
      <c r="B573" s="8" t="s">
        <v>109</v>
      </c>
      <c r="C573" t="s">
        <v>36</v>
      </c>
      <c r="D573" s="10" t="s">
        <v>57</v>
      </c>
      <c r="E573">
        <v>7199</v>
      </c>
      <c r="G573" s="10"/>
      <c r="H573" s="57">
        <v>7198</v>
      </c>
      <c r="J573" s="10"/>
      <c r="K573" s="57">
        <v>2962</v>
      </c>
      <c r="L573" s="57">
        <v>58</v>
      </c>
      <c r="M573" s="57">
        <v>2904</v>
      </c>
      <c r="N573" s="8" t="s">
        <v>74</v>
      </c>
      <c r="O573" s="10" t="s">
        <v>74</v>
      </c>
      <c r="P573" s="69">
        <f t="shared" si="62"/>
        <v>2904</v>
      </c>
      <c r="Q573" s="10">
        <f t="shared" si="63"/>
        <v>1</v>
      </c>
      <c r="R573" s="69" t="str">
        <f t="shared" si="64"/>
        <v>NA</v>
      </c>
      <c r="S573" s="69" t="str">
        <f t="shared" si="65"/>
        <v>NA</v>
      </c>
      <c r="T573" s="10" t="str">
        <f t="shared" si="66"/>
        <v>NA</v>
      </c>
      <c r="U573" s="10">
        <f t="shared" si="67"/>
        <v>5750</v>
      </c>
      <c r="V573" s="10">
        <f t="shared" si="68"/>
        <v>1</v>
      </c>
      <c r="W573">
        <v>338</v>
      </c>
      <c r="Y573" s="10"/>
      <c r="Z573">
        <v>140</v>
      </c>
      <c r="AB573" s="10"/>
      <c r="AE573" s="10"/>
      <c r="AH573" s="10"/>
      <c r="AK573" s="10"/>
      <c r="AN573" s="10"/>
      <c r="AQ573" s="10"/>
      <c r="AT573" s="10"/>
      <c r="AW573" s="10"/>
      <c r="AZ573" s="10"/>
    </row>
    <row r="574" spans="1:52" ht="14.25" customHeight="1">
      <c r="A574" s="1"/>
      <c r="B574" s="8" t="s">
        <v>109</v>
      </c>
      <c r="C574" t="s">
        <v>36</v>
      </c>
      <c r="D574" s="10" t="s">
        <v>58</v>
      </c>
      <c r="E574">
        <v>7199</v>
      </c>
      <c r="G574" s="10"/>
      <c r="H574" s="57">
        <v>7198</v>
      </c>
      <c r="J574" s="10"/>
      <c r="K574" s="57">
        <v>2962</v>
      </c>
      <c r="L574" s="57">
        <v>58</v>
      </c>
      <c r="M574" s="57">
        <v>2904</v>
      </c>
      <c r="N574" s="8" t="s">
        <v>74</v>
      </c>
      <c r="O574" s="10" t="s">
        <v>74</v>
      </c>
      <c r="P574" s="69">
        <f t="shared" si="62"/>
        <v>2904</v>
      </c>
      <c r="Q574" s="10">
        <f t="shared" si="63"/>
        <v>1</v>
      </c>
      <c r="R574" s="69" t="str">
        <f t="shared" si="64"/>
        <v>NA</v>
      </c>
      <c r="S574" s="69" t="str">
        <f t="shared" si="65"/>
        <v>NA</v>
      </c>
      <c r="T574" s="10" t="str">
        <f t="shared" si="66"/>
        <v>NA</v>
      </c>
      <c r="U574" s="10">
        <f t="shared" si="67"/>
        <v>5750</v>
      </c>
      <c r="V574" s="10">
        <f t="shared" si="68"/>
        <v>1</v>
      </c>
      <c r="W574">
        <v>338</v>
      </c>
      <c r="Y574" s="10"/>
      <c r="Z574">
        <v>140</v>
      </c>
      <c r="AB574" s="10"/>
      <c r="AE574" s="10"/>
      <c r="AH574" s="10"/>
      <c r="AK574" s="10"/>
      <c r="AN574" s="10"/>
      <c r="AQ574" s="10"/>
      <c r="AT574" s="10"/>
      <c r="AW574" s="10"/>
      <c r="AZ574" s="10"/>
    </row>
    <row r="575" spans="1:52" ht="14.25" customHeight="1">
      <c r="A575" s="1"/>
      <c r="B575" s="8" t="s">
        <v>109</v>
      </c>
      <c r="C575" t="s">
        <v>36</v>
      </c>
      <c r="D575" s="10" t="s">
        <v>59</v>
      </c>
      <c r="E575">
        <v>9073</v>
      </c>
      <c r="G575" s="10"/>
      <c r="H575" s="57">
        <v>8439</v>
      </c>
      <c r="J575" s="10"/>
      <c r="K575" s="57">
        <v>-4739</v>
      </c>
      <c r="L575" s="57">
        <v>-4739</v>
      </c>
      <c r="M575" s="57">
        <v>-4105</v>
      </c>
      <c r="N575" s="8" t="s">
        <v>38</v>
      </c>
      <c r="O575" s="10" t="s">
        <v>39</v>
      </c>
      <c r="P575" s="69">
        <f t="shared" si="62"/>
        <v>0</v>
      </c>
      <c r="Q575" s="10">
        <f t="shared" si="63"/>
        <v>634</v>
      </c>
      <c r="R575" s="69" t="str">
        <f t="shared" si="64"/>
        <v>NA</v>
      </c>
      <c r="S575" s="69" t="str">
        <f t="shared" si="65"/>
        <v>NA</v>
      </c>
      <c r="T575" s="10" t="str">
        <f t="shared" si="66"/>
        <v>NA</v>
      </c>
      <c r="U575" s="10">
        <f t="shared" si="67"/>
        <v>0</v>
      </c>
      <c r="V575" s="10">
        <f t="shared" si="68"/>
        <v>1</v>
      </c>
      <c r="W575">
        <v>414</v>
      </c>
      <c r="Y575" s="10"/>
      <c r="Z575">
        <v>140</v>
      </c>
      <c r="AB575" s="10"/>
      <c r="AD575">
        <v>8189</v>
      </c>
      <c r="AE575" s="10" t="s">
        <v>96</v>
      </c>
      <c r="AH575" s="10"/>
      <c r="AK575" s="10"/>
      <c r="AN575" s="10"/>
      <c r="AQ575" s="10"/>
      <c r="AT575" s="10"/>
      <c r="AW575" s="10"/>
      <c r="AZ575" s="10"/>
    </row>
    <row r="576" spans="1:52" ht="14.25" customHeight="1">
      <c r="A576" s="1"/>
      <c r="B576" s="8" t="s">
        <v>109</v>
      </c>
      <c r="C576" t="s">
        <v>36</v>
      </c>
      <c r="D576" s="10" t="s">
        <v>61</v>
      </c>
      <c r="E576">
        <v>9073</v>
      </c>
      <c r="G576" s="10"/>
      <c r="H576" s="57">
        <v>8439</v>
      </c>
      <c r="J576" s="10"/>
      <c r="K576" s="57">
        <v>-4739</v>
      </c>
      <c r="L576" s="57">
        <v>-4739</v>
      </c>
      <c r="M576" s="57">
        <v>-4105</v>
      </c>
      <c r="N576" s="8" t="s">
        <v>38</v>
      </c>
      <c r="O576" s="10" t="s">
        <v>39</v>
      </c>
      <c r="P576" s="69">
        <f t="shared" si="62"/>
        <v>0</v>
      </c>
      <c r="Q576" s="10">
        <f t="shared" si="63"/>
        <v>634</v>
      </c>
      <c r="R576" s="69" t="str">
        <f t="shared" si="64"/>
        <v>NA</v>
      </c>
      <c r="S576" s="69" t="str">
        <f t="shared" si="65"/>
        <v>NA</v>
      </c>
      <c r="T576" s="10" t="str">
        <f t="shared" si="66"/>
        <v>NA</v>
      </c>
      <c r="U576" s="10">
        <f t="shared" si="67"/>
        <v>0</v>
      </c>
      <c r="V576" s="10">
        <f t="shared" si="68"/>
        <v>1</v>
      </c>
      <c r="W576">
        <v>425</v>
      </c>
      <c r="Y576" s="10" t="s">
        <v>73</v>
      </c>
      <c r="Z576">
        <v>140</v>
      </c>
      <c r="AB576" s="10" t="s">
        <v>73</v>
      </c>
      <c r="AD576">
        <v>8189</v>
      </c>
      <c r="AE576" s="10" t="s">
        <v>96</v>
      </c>
      <c r="AH576" s="10"/>
      <c r="AK576" s="10"/>
      <c r="AN576" s="10"/>
      <c r="AQ576" s="10"/>
      <c r="AT576" s="10"/>
      <c r="AW576" s="10"/>
      <c r="AZ576" s="10"/>
    </row>
    <row r="577" spans="1:52" ht="14.25" customHeight="1">
      <c r="A577" s="1"/>
      <c r="B577" s="8" t="s">
        <v>109</v>
      </c>
      <c r="C577" t="s">
        <v>36</v>
      </c>
      <c r="D577" s="10" t="s">
        <v>63</v>
      </c>
      <c r="E577">
        <v>9073</v>
      </c>
      <c r="G577" s="10"/>
      <c r="H577" s="57">
        <v>8439</v>
      </c>
      <c r="J577" s="10"/>
      <c r="K577" s="57">
        <v>-4739</v>
      </c>
      <c r="L577" s="57">
        <v>-4739</v>
      </c>
      <c r="M577" s="57">
        <v>-4105</v>
      </c>
      <c r="N577" s="8" t="s">
        <v>38</v>
      </c>
      <c r="O577" s="10" t="s">
        <v>39</v>
      </c>
      <c r="P577" s="69">
        <f t="shared" si="62"/>
        <v>0</v>
      </c>
      <c r="Q577" s="10">
        <f t="shared" si="63"/>
        <v>634</v>
      </c>
      <c r="R577" s="69" t="str">
        <f t="shared" si="64"/>
        <v>NA</v>
      </c>
      <c r="S577" s="69" t="str">
        <f t="shared" si="65"/>
        <v>NA</v>
      </c>
      <c r="T577" s="10" t="str">
        <f t="shared" si="66"/>
        <v>NA</v>
      </c>
      <c r="U577" s="10">
        <f t="shared" si="67"/>
        <v>0</v>
      </c>
      <c r="V577" s="10">
        <f t="shared" si="68"/>
        <v>1</v>
      </c>
      <c r="W577">
        <v>425</v>
      </c>
      <c r="Y577" s="10" t="s">
        <v>73</v>
      </c>
      <c r="Z577">
        <v>140</v>
      </c>
      <c r="AB577" s="10" t="s">
        <v>73</v>
      </c>
      <c r="AD577">
        <v>8189</v>
      </c>
      <c r="AE577" s="10" t="s">
        <v>96</v>
      </c>
      <c r="AH577" s="10"/>
      <c r="AK577" s="10"/>
      <c r="AN577" s="10"/>
      <c r="AQ577" s="10"/>
      <c r="AT577" s="10"/>
      <c r="AW577" s="10"/>
      <c r="AZ577" s="10"/>
    </row>
    <row r="578" spans="1:52" ht="14.25" customHeight="1">
      <c r="A578" s="1"/>
      <c r="B578" s="8" t="s">
        <v>109</v>
      </c>
      <c r="C578" t="s">
        <v>36</v>
      </c>
      <c r="D578" s="10" t="s">
        <v>64</v>
      </c>
      <c r="E578">
        <v>8267</v>
      </c>
      <c r="G578" s="10"/>
      <c r="H578" s="57">
        <v>8267</v>
      </c>
      <c r="J578" s="10"/>
      <c r="K578" s="57">
        <v>-5259</v>
      </c>
      <c r="L578" s="57">
        <v>-5259</v>
      </c>
      <c r="M578" s="57">
        <v>-5259</v>
      </c>
      <c r="N578" s="8" t="s">
        <v>38</v>
      </c>
      <c r="O578" s="10" t="s">
        <v>38</v>
      </c>
      <c r="P578" s="69">
        <f t="shared" si="62"/>
        <v>0</v>
      </c>
      <c r="Q578" s="10">
        <f t="shared" si="63"/>
        <v>0</v>
      </c>
      <c r="R578" s="69" t="str">
        <f t="shared" si="64"/>
        <v>NA</v>
      </c>
      <c r="S578" s="69" t="str">
        <f t="shared" si="65"/>
        <v>NA</v>
      </c>
      <c r="T578" s="10" t="str">
        <f t="shared" si="66"/>
        <v>NA</v>
      </c>
      <c r="U578" s="10">
        <f t="shared" si="67"/>
        <v>0</v>
      </c>
      <c r="V578" s="10">
        <f t="shared" si="68"/>
        <v>1</v>
      </c>
      <c r="W578">
        <v>386</v>
      </c>
      <c r="Y578" s="10"/>
      <c r="Z578">
        <v>140</v>
      </c>
      <c r="AB578" s="10"/>
      <c r="AE578" s="10"/>
      <c r="AH578" s="10"/>
      <c r="AK578" s="10"/>
      <c r="AN578" s="10"/>
      <c r="AQ578" s="10"/>
      <c r="AT578" s="10"/>
      <c r="AW578" s="10"/>
      <c r="AZ578" s="10"/>
    </row>
    <row r="579" spans="1:52" ht="14.25" customHeight="1">
      <c r="A579" s="1"/>
      <c r="B579" s="8" t="s">
        <v>109</v>
      </c>
      <c r="C579" t="s">
        <v>36</v>
      </c>
      <c r="D579" s="10" t="s">
        <v>66</v>
      </c>
      <c r="E579">
        <v>8267</v>
      </c>
      <c r="G579" s="10"/>
      <c r="H579" s="57">
        <v>8267</v>
      </c>
      <c r="J579" s="10"/>
      <c r="K579" s="57">
        <v>-5259</v>
      </c>
      <c r="L579" s="57">
        <v>-5259</v>
      </c>
      <c r="M579" s="57">
        <v>-5259</v>
      </c>
      <c r="N579" s="8" t="s">
        <v>38</v>
      </c>
      <c r="O579" s="10" t="s">
        <v>39</v>
      </c>
      <c r="P579" s="69">
        <f t="shared" si="62"/>
        <v>0</v>
      </c>
      <c r="Q579" s="10">
        <f t="shared" si="63"/>
        <v>0</v>
      </c>
      <c r="R579" s="69" t="str">
        <f t="shared" si="64"/>
        <v>NA</v>
      </c>
      <c r="S579" s="69" t="str">
        <f t="shared" si="65"/>
        <v>NA</v>
      </c>
      <c r="T579" s="10" t="str">
        <f t="shared" si="66"/>
        <v>NA</v>
      </c>
      <c r="U579" s="10">
        <f t="shared" si="67"/>
        <v>0</v>
      </c>
      <c r="V579" s="10">
        <f t="shared" si="68"/>
        <v>1</v>
      </c>
      <c r="W579">
        <v>386</v>
      </c>
      <c r="Y579" s="10"/>
      <c r="Z579">
        <v>140</v>
      </c>
      <c r="AB579" s="10"/>
      <c r="AE579" s="10"/>
      <c r="AH579" s="10"/>
      <c r="AK579" s="10"/>
      <c r="AN579" s="10"/>
      <c r="AQ579" s="10"/>
      <c r="AR579">
        <v>578</v>
      </c>
      <c r="AT579" s="10" t="s">
        <v>76</v>
      </c>
      <c r="AW579" s="10"/>
      <c r="AZ579" s="10"/>
    </row>
    <row r="580" spans="1:52" ht="14.25" customHeight="1">
      <c r="A580" s="1"/>
      <c r="B580" s="8" t="s">
        <v>109</v>
      </c>
      <c r="C580" t="s">
        <v>36</v>
      </c>
      <c r="D580" s="10" t="s">
        <v>67</v>
      </c>
      <c r="E580">
        <v>8267</v>
      </c>
      <c r="G580" s="10"/>
      <c r="H580" s="57">
        <v>8267</v>
      </c>
      <c r="J580" s="10"/>
      <c r="K580" s="57">
        <v>-5259</v>
      </c>
      <c r="L580" s="57">
        <v>-5259</v>
      </c>
      <c r="M580" s="57">
        <v>-5259</v>
      </c>
      <c r="N580" s="8" t="s">
        <v>38</v>
      </c>
      <c r="O580" s="10" t="s">
        <v>39</v>
      </c>
      <c r="P580" s="69">
        <f t="shared" si="62"/>
        <v>0</v>
      </c>
      <c r="Q580" s="10">
        <f t="shared" si="63"/>
        <v>0</v>
      </c>
      <c r="R580" s="69" t="str">
        <f t="shared" si="64"/>
        <v>NA</v>
      </c>
      <c r="S580" s="69" t="str">
        <f t="shared" si="65"/>
        <v>NA</v>
      </c>
      <c r="T580" s="10" t="str">
        <f t="shared" si="66"/>
        <v>NA</v>
      </c>
      <c r="U580" s="10">
        <f t="shared" si="67"/>
        <v>0</v>
      </c>
      <c r="V580" s="10">
        <f t="shared" si="68"/>
        <v>1</v>
      </c>
      <c r="W580">
        <v>386</v>
      </c>
      <c r="Y580" s="10"/>
      <c r="Z580">
        <v>140</v>
      </c>
      <c r="AB580" s="10"/>
      <c r="AE580" s="10"/>
      <c r="AH580" s="10"/>
      <c r="AK580" s="10"/>
      <c r="AN580" s="10"/>
      <c r="AQ580" s="10"/>
      <c r="AR580">
        <v>578</v>
      </c>
      <c r="AT580" s="10" t="s">
        <v>76</v>
      </c>
      <c r="AW580" s="10"/>
      <c r="AZ580" s="10"/>
    </row>
    <row r="581" spans="1:52" ht="14.25" customHeight="1">
      <c r="A581" s="1"/>
      <c r="B581" s="8" t="s">
        <v>109</v>
      </c>
      <c r="C581" t="s">
        <v>36</v>
      </c>
      <c r="D581" s="10" t="s">
        <v>68</v>
      </c>
      <c r="E581">
        <v>8499</v>
      </c>
      <c r="G581" s="10"/>
      <c r="H581" s="57">
        <v>8498</v>
      </c>
      <c r="J581" s="10"/>
      <c r="K581" s="57">
        <v>-5401</v>
      </c>
      <c r="L581" s="57">
        <v>-5401</v>
      </c>
      <c r="M581" s="57">
        <v>-5401</v>
      </c>
      <c r="N581" s="8" t="s">
        <v>38</v>
      </c>
      <c r="O581" s="10" t="s">
        <v>39</v>
      </c>
      <c r="P581" s="69">
        <f t="shared" si="62"/>
        <v>0</v>
      </c>
      <c r="Q581" s="10">
        <f t="shared" si="63"/>
        <v>1</v>
      </c>
      <c r="R581" s="69" t="str">
        <f t="shared" si="64"/>
        <v>NA</v>
      </c>
      <c r="S581" s="69" t="str">
        <f t="shared" si="65"/>
        <v>NA</v>
      </c>
      <c r="T581" s="10" t="str">
        <f t="shared" si="66"/>
        <v>NA</v>
      </c>
      <c r="U581" s="10">
        <f t="shared" si="67"/>
        <v>0</v>
      </c>
      <c r="V581" s="10">
        <f t="shared" si="68"/>
        <v>1</v>
      </c>
      <c r="W581">
        <v>397</v>
      </c>
      <c r="Y581" s="10"/>
      <c r="Z581">
        <v>140</v>
      </c>
      <c r="AB581" s="10"/>
      <c r="AE581" s="10"/>
      <c r="AH581" s="10"/>
      <c r="AK581" s="10"/>
      <c r="AN581" s="10"/>
      <c r="AQ581" s="10"/>
      <c r="AR581">
        <v>578</v>
      </c>
      <c r="AT581" s="10" t="s">
        <v>76</v>
      </c>
      <c r="AW581" s="10"/>
      <c r="AZ581" s="10"/>
    </row>
    <row r="582" spans="1:52" ht="14.25" customHeight="1">
      <c r="A582" s="1"/>
      <c r="B582" s="8" t="s">
        <v>109</v>
      </c>
      <c r="C582" t="s">
        <v>36</v>
      </c>
      <c r="D582" s="10" t="s">
        <v>69</v>
      </c>
      <c r="E582">
        <v>8499</v>
      </c>
      <c r="G582" s="10"/>
      <c r="H582" s="57">
        <v>8498</v>
      </c>
      <c r="J582" s="10"/>
      <c r="K582" s="57">
        <v>-5401</v>
      </c>
      <c r="L582" s="57">
        <v>-5401</v>
      </c>
      <c r="M582" s="57">
        <v>-5401</v>
      </c>
      <c r="N582" s="8" t="s">
        <v>38</v>
      </c>
      <c r="O582" s="10" t="s">
        <v>38</v>
      </c>
      <c r="P582" s="69">
        <f t="shared" si="62"/>
        <v>0</v>
      </c>
      <c r="Q582" s="10">
        <f t="shared" si="63"/>
        <v>1</v>
      </c>
      <c r="R582" s="69" t="str">
        <f t="shared" si="64"/>
        <v>NA</v>
      </c>
      <c r="S582" s="69" t="str">
        <f t="shared" si="65"/>
        <v>NA</v>
      </c>
      <c r="T582" s="10" t="str">
        <f t="shared" si="66"/>
        <v>NA</v>
      </c>
      <c r="U582" s="10">
        <f t="shared" si="67"/>
        <v>0</v>
      </c>
      <c r="V582" s="10">
        <f t="shared" si="68"/>
        <v>1</v>
      </c>
      <c r="W582">
        <v>397</v>
      </c>
      <c r="Y582" s="10"/>
      <c r="Z582">
        <v>140</v>
      </c>
      <c r="AB582" s="10"/>
      <c r="AE582" s="10"/>
      <c r="AH582" s="10"/>
      <c r="AK582" s="10"/>
      <c r="AN582" s="10"/>
      <c r="AQ582" s="10"/>
      <c r="AT582" s="10"/>
      <c r="AW582" s="10"/>
      <c r="AZ582" s="10"/>
    </row>
    <row r="583" spans="1:52" ht="14.25" customHeight="1">
      <c r="A583" s="1"/>
      <c r="B583" s="8" t="s">
        <v>109</v>
      </c>
      <c r="C583" t="s">
        <v>36</v>
      </c>
      <c r="D583" s="10" t="s">
        <v>70</v>
      </c>
      <c r="E583">
        <v>7899</v>
      </c>
      <c r="G583" s="10"/>
      <c r="H583" s="57">
        <v>7899</v>
      </c>
      <c r="J583" s="10"/>
      <c r="K583" s="57">
        <v>-4796</v>
      </c>
      <c r="L583" s="57">
        <v>-4796</v>
      </c>
      <c r="M583" s="57">
        <v>-4796</v>
      </c>
      <c r="N583" s="8" t="s">
        <v>38</v>
      </c>
      <c r="O583" s="10" t="s">
        <v>38</v>
      </c>
      <c r="P583" s="69">
        <f t="shared" si="62"/>
        <v>0</v>
      </c>
      <c r="Q583" s="10">
        <f t="shared" si="63"/>
        <v>0</v>
      </c>
      <c r="R583" s="69" t="str">
        <f t="shared" si="64"/>
        <v>NA</v>
      </c>
      <c r="S583" s="69" t="str">
        <f t="shared" si="65"/>
        <v>NA</v>
      </c>
      <c r="T583" s="10" t="str">
        <f t="shared" si="66"/>
        <v>NA</v>
      </c>
      <c r="U583" s="10">
        <f t="shared" si="67"/>
        <v>0</v>
      </c>
      <c r="V583" s="10">
        <f t="shared" si="68"/>
        <v>1</v>
      </c>
      <c r="W583">
        <v>386</v>
      </c>
      <c r="Y583" s="10"/>
      <c r="Z583">
        <v>160</v>
      </c>
      <c r="AB583" s="10"/>
      <c r="AE583" s="10"/>
      <c r="AH583" s="10"/>
      <c r="AK583" s="10"/>
      <c r="AN583" s="10"/>
      <c r="AQ583" s="10"/>
      <c r="AT583" s="10"/>
      <c r="AW583" s="10"/>
      <c r="AZ583" s="10"/>
    </row>
    <row r="584" spans="1:52" ht="14.25" customHeight="1">
      <c r="A584" s="1"/>
      <c r="B584" s="8" t="s">
        <v>110</v>
      </c>
      <c r="C584" t="s">
        <v>36</v>
      </c>
      <c r="D584" s="10" t="s">
        <v>37</v>
      </c>
      <c r="E584">
        <v>8891</v>
      </c>
      <c r="G584" s="10"/>
      <c r="H584" s="57">
        <v>8868</v>
      </c>
      <c r="J584" s="10"/>
      <c r="K584" s="57">
        <v>-3639</v>
      </c>
      <c r="L584" s="57">
        <v>-3639</v>
      </c>
      <c r="M584" s="57">
        <v>-3625</v>
      </c>
      <c r="N584" s="8" t="s">
        <v>38</v>
      </c>
      <c r="O584" s="10" t="s">
        <v>38</v>
      </c>
      <c r="P584" s="69">
        <f t="shared" si="62"/>
        <v>0</v>
      </c>
      <c r="Q584" s="10">
        <f t="shared" si="63"/>
        <v>23</v>
      </c>
      <c r="R584" s="69" t="str">
        <f t="shared" si="64"/>
        <v>NA</v>
      </c>
      <c r="S584" s="69" t="str">
        <f t="shared" si="65"/>
        <v>NA</v>
      </c>
      <c r="T584" s="10" t="str">
        <f t="shared" si="66"/>
        <v>NA</v>
      </c>
      <c r="U584" s="10">
        <f t="shared" si="67"/>
        <v>0</v>
      </c>
      <c r="V584" s="10">
        <f t="shared" si="68"/>
        <v>1</v>
      </c>
      <c r="W584">
        <v>415</v>
      </c>
      <c r="Y584" s="10" t="s">
        <v>73</v>
      </c>
      <c r="Z584">
        <v>160</v>
      </c>
      <c r="AB584" s="10" t="s">
        <v>73</v>
      </c>
      <c r="AE584" s="10"/>
      <c r="AH584" s="10"/>
      <c r="AK584" s="10"/>
      <c r="AN584" s="10"/>
      <c r="AQ584" s="10"/>
      <c r="AT584" s="10"/>
      <c r="AW584" s="10"/>
      <c r="AZ584" s="10"/>
    </row>
    <row r="585" spans="1:52" ht="14.25" customHeight="1">
      <c r="A585" s="1"/>
      <c r="B585" s="8" t="s">
        <v>110</v>
      </c>
      <c r="C585" t="s">
        <v>36</v>
      </c>
      <c r="D585" s="10" t="s">
        <v>41</v>
      </c>
      <c r="E585">
        <v>8891</v>
      </c>
      <c r="G585" s="10"/>
      <c r="H585" s="57">
        <v>8868</v>
      </c>
      <c r="J585" s="10"/>
      <c r="K585" s="57">
        <v>-3639</v>
      </c>
      <c r="L585" s="57">
        <v>-3639</v>
      </c>
      <c r="M585" s="57">
        <v>-3625</v>
      </c>
      <c r="N585" s="8" t="s">
        <v>38</v>
      </c>
      <c r="O585" s="10" t="s">
        <v>38</v>
      </c>
      <c r="P585" s="69">
        <f t="shared" ref="P585:P648" si="69">IFERROR(K585-L585,0)</f>
        <v>0</v>
      </c>
      <c r="Q585" s="10">
        <f t="shared" ref="Q585:Q648" si="70">IF(AND(ISNUMBER(E585),ISNUMBER(H585),ISBLANK(F585)),E585-H585,"NA")</f>
        <v>23</v>
      </c>
      <c r="R585" s="69" t="str">
        <f t="shared" ref="R585:R648" si="71">IF(AND(ISNUMBER(F585),ISNUMBER(I585),ISBLANK(E585)),F585-I585,"NA")</f>
        <v>NA</v>
      </c>
      <c r="S585" s="69" t="str">
        <f t="shared" ref="S585:S648" si="72">IF(AND(ISNUMBER(G585),ISNUMBER(J585),ISBLANK(E585)),G585-J585,"NA")</f>
        <v>NA</v>
      </c>
      <c r="T585" s="10" t="str">
        <f t="shared" ref="T585:T648" si="73">IF(AND(ISNUMBER(R585),ISNUMBER(S585),ISBLANK(E585)),S585+R585,"NA")</f>
        <v>NA</v>
      </c>
      <c r="U585" s="10">
        <f t="shared" ref="U585:U648" si="74">IF(M585&lt;0,0,IF(M585=K585,M585,M585-(L585-M585)))</f>
        <v>0</v>
      </c>
      <c r="V585" s="10">
        <f t="shared" ref="V585:V648" si="75">MIN(IF(SUM(W585,X585,Z585,AA585,AD585,AC585,AF585,AG585,AJ585,AI585,AL585,AM585,AO585,AP585,AR585,AS585,A585,AY585,AU585,AV585,AX585)=0,0,1)+IF(O585="Smoothing ramp",1,0)+IF(ISNUMBER(W585),1,0)+IF(ISNUMBER(X585),1,0)+IF(ISNUMBER(Z585),1,0)+IF(ISNUMBER(AA585),1,0)+IF(ISNUMBER(AD585),1,0)+IF(ISNUMBER(AC585),1,0)+IF(ISNUMBER(AF585),1,0)+IF(ISNUMBER(AG585),1,0)+IF(ISNUMBER(AI585),1,0)+IF(ISNUMBER(AJ585),1,0)+IF(ISNUMBER(AL585),1,0)+IF(ISNUMBER(AM585),1,0)+IF(ISNUMBER(AO585),1,0)+IF(ISNUMBER(AP585),1,0)+IF(ISNUMBER(AR585),1,0)+IF(ISNUMBER(AS585),1,0)+IF(ISNUMBER(AY585),1,0)+IF(ISNUMBER(AU585),1,0)+IF(ISNUMBER(AV585),1,0)+IF(ISNUMBER(AX585),1,0),1)</f>
        <v>1</v>
      </c>
      <c r="W585">
        <v>415</v>
      </c>
      <c r="Y585" s="10" t="s">
        <v>73</v>
      </c>
      <c r="Z585">
        <v>160</v>
      </c>
      <c r="AB585" s="10" t="s">
        <v>73</v>
      </c>
      <c r="AE585" s="10"/>
      <c r="AH585" s="10"/>
      <c r="AK585" s="10"/>
      <c r="AN585" s="10"/>
      <c r="AQ585" s="10"/>
      <c r="AT585" s="10"/>
      <c r="AW585" s="10"/>
      <c r="AZ585" s="10"/>
    </row>
    <row r="586" spans="1:52" ht="14.25" customHeight="1">
      <c r="A586" s="1"/>
      <c r="B586" s="8" t="s">
        <v>110</v>
      </c>
      <c r="C586" t="s">
        <v>36</v>
      </c>
      <c r="D586" s="10" t="s">
        <v>42</v>
      </c>
      <c r="E586">
        <v>8891</v>
      </c>
      <c r="G586" s="10"/>
      <c r="H586" s="57">
        <v>8868</v>
      </c>
      <c r="J586" s="10"/>
      <c r="K586" s="57">
        <v>-3639</v>
      </c>
      <c r="L586" s="57">
        <v>-3639</v>
      </c>
      <c r="M586" s="57">
        <v>-3625</v>
      </c>
      <c r="N586" s="8" t="s">
        <v>38</v>
      </c>
      <c r="O586" s="10" t="s">
        <v>38</v>
      </c>
      <c r="P586" s="69">
        <f t="shared" si="69"/>
        <v>0</v>
      </c>
      <c r="Q586" s="10">
        <f t="shared" si="70"/>
        <v>23</v>
      </c>
      <c r="R586" s="69" t="str">
        <f t="shared" si="71"/>
        <v>NA</v>
      </c>
      <c r="S586" s="69" t="str">
        <f t="shared" si="72"/>
        <v>NA</v>
      </c>
      <c r="T586" s="10" t="str">
        <f t="shared" si="73"/>
        <v>NA</v>
      </c>
      <c r="U586" s="10">
        <f t="shared" si="74"/>
        <v>0</v>
      </c>
      <c r="V586" s="10">
        <f t="shared" si="75"/>
        <v>1</v>
      </c>
      <c r="W586">
        <v>415</v>
      </c>
      <c r="Y586" s="10" t="s">
        <v>73</v>
      </c>
      <c r="Z586">
        <v>160</v>
      </c>
      <c r="AB586" s="10" t="s">
        <v>73</v>
      </c>
      <c r="AE586" s="10"/>
      <c r="AH586" s="10"/>
      <c r="AK586" s="10"/>
      <c r="AN586" s="10"/>
      <c r="AQ586" s="10"/>
      <c r="AT586" s="10"/>
      <c r="AW586" s="10"/>
      <c r="AZ586" s="10"/>
    </row>
    <row r="587" spans="1:52" ht="14.25" customHeight="1">
      <c r="A587" s="1"/>
      <c r="B587" s="8" t="s">
        <v>110</v>
      </c>
      <c r="C587" t="s">
        <v>36</v>
      </c>
      <c r="D587" s="10" t="s">
        <v>43</v>
      </c>
      <c r="E587">
        <v>9126</v>
      </c>
      <c r="G587" s="10"/>
      <c r="H587" s="57">
        <v>8957</v>
      </c>
      <c r="J587" s="10"/>
      <c r="K587" s="57">
        <v>-5690</v>
      </c>
      <c r="L587" s="57">
        <v>-5690</v>
      </c>
      <c r="M587" s="57">
        <v>-5532</v>
      </c>
      <c r="N587" s="8" t="s">
        <v>38</v>
      </c>
      <c r="O587" s="10" t="s">
        <v>39</v>
      </c>
      <c r="P587" s="69">
        <f t="shared" si="69"/>
        <v>0</v>
      </c>
      <c r="Q587" s="10">
        <f t="shared" si="70"/>
        <v>169</v>
      </c>
      <c r="R587" s="69" t="str">
        <f t="shared" si="71"/>
        <v>NA</v>
      </c>
      <c r="S587" s="69" t="str">
        <f t="shared" si="72"/>
        <v>NA</v>
      </c>
      <c r="T587" s="10" t="str">
        <f t="shared" si="73"/>
        <v>NA</v>
      </c>
      <c r="U587" s="10">
        <f t="shared" si="74"/>
        <v>0</v>
      </c>
      <c r="V587" s="10">
        <f t="shared" si="75"/>
        <v>1</v>
      </c>
      <c r="W587">
        <v>415</v>
      </c>
      <c r="Y587" s="10" t="s">
        <v>73</v>
      </c>
      <c r="Z587">
        <v>160</v>
      </c>
      <c r="AB587" s="10" t="s">
        <v>73</v>
      </c>
      <c r="AD587">
        <v>8735</v>
      </c>
      <c r="AE587" s="10" t="s">
        <v>100</v>
      </c>
      <c r="AH587" s="10"/>
      <c r="AK587" s="10"/>
      <c r="AN587" s="10"/>
      <c r="AQ587" s="10"/>
      <c r="AT587" s="10"/>
      <c r="AW587" s="10"/>
      <c r="AZ587" s="10"/>
    </row>
    <row r="588" spans="1:52" ht="14.25" customHeight="1">
      <c r="A588" s="1"/>
      <c r="B588" s="8" t="s">
        <v>110</v>
      </c>
      <c r="C588" t="s">
        <v>36</v>
      </c>
      <c r="D588" s="10" t="s">
        <v>45</v>
      </c>
      <c r="E588">
        <v>9126</v>
      </c>
      <c r="G588" s="10"/>
      <c r="H588" s="57">
        <v>8957</v>
      </c>
      <c r="J588" s="10"/>
      <c r="K588" s="57">
        <v>-5690</v>
      </c>
      <c r="L588" s="57">
        <v>-5690</v>
      </c>
      <c r="M588" s="57">
        <v>-5532</v>
      </c>
      <c r="N588" s="8" t="s">
        <v>38</v>
      </c>
      <c r="O588" s="10" t="s">
        <v>39</v>
      </c>
      <c r="P588" s="69">
        <f t="shared" si="69"/>
        <v>0</v>
      </c>
      <c r="Q588" s="10">
        <f t="shared" si="70"/>
        <v>169</v>
      </c>
      <c r="R588" s="69" t="str">
        <f t="shared" si="71"/>
        <v>NA</v>
      </c>
      <c r="S588" s="69" t="str">
        <f t="shared" si="72"/>
        <v>NA</v>
      </c>
      <c r="T588" s="10" t="str">
        <f t="shared" si="73"/>
        <v>NA</v>
      </c>
      <c r="U588" s="10">
        <f t="shared" si="74"/>
        <v>0</v>
      </c>
      <c r="V588" s="10">
        <f t="shared" si="75"/>
        <v>1</v>
      </c>
      <c r="W588">
        <v>415</v>
      </c>
      <c r="Y588" s="10" t="s">
        <v>73</v>
      </c>
      <c r="Z588">
        <v>160</v>
      </c>
      <c r="AB588" s="10" t="s">
        <v>73</v>
      </c>
      <c r="AD588">
        <v>8735</v>
      </c>
      <c r="AE588" s="10" t="s">
        <v>100</v>
      </c>
      <c r="AH588" s="10"/>
      <c r="AK588" s="10"/>
      <c r="AN588" s="10"/>
      <c r="AQ588" s="10"/>
      <c r="AT588" s="10"/>
      <c r="AW588" s="10"/>
      <c r="AZ588" s="10"/>
    </row>
    <row r="589" spans="1:52" ht="14.25" customHeight="1">
      <c r="A589" s="1"/>
      <c r="B589" s="8" t="s">
        <v>110</v>
      </c>
      <c r="C589" t="s">
        <v>36</v>
      </c>
      <c r="D589" s="10" t="s">
        <v>46</v>
      </c>
      <c r="E589">
        <v>9126</v>
      </c>
      <c r="G589" s="10"/>
      <c r="H589" s="57">
        <v>8957</v>
      </c>
      <c r="J589" s="10"/>
      <c r="K589" s="57">
        <v>-5690</v>
      </c>
      <c r="L589" s="57">
        <v>-5690</v>
      </c>
      <c r="M589" s="57">
        <v>-5532</v>
      </c>
      <c r="N589" s="8" t="s">
        <v>38</v>
      </c>
      <c r="O589" s="10" t="s">
        <v>39</v>
      </c>
      <c r="P589" s="69">
        <f t="shared" si="69"/>
        <v>0</v>
      </c>
      <c r="Q589" s="10">
        <f t="shared" si="70"/>
        <v>169</v>
      </c>
      <c r="R589" s="69" t="str">
        <f t="shared" si="71"/>
        <v>NA</v>
      </c>
      <c r="S589" s="69" t="str">
        <f t="shared" si="72"/>
        <v>NA</v>
      </c>
      <c r="T589" s="10" t="str">
        <f t="shared" si="73"/>
        <v>NA</v>
      </c>
      <c r="U589" s="10">
        <f t="shared" si="74"/>
        <v>0</v>
      </c>
      <c r="V589" s="10">
        <f t="shared" si="75"/>
        <v>1</v>
      </c>
      <c r="W589">
        <v>415</v>
      </c>
      <c r="Y589" s="10" t="s">
        <v>73</v>
      </c>
      <c r="Z589">
        <v>160</v>
      </c>
      <c r="AB589" s="10" t="s">
        <v>73</v>
      </c>
      <c r="AD589">
        <v>8735</v>
      </c>
      <c r="AE589" s="10" t="s">
        <v>100</v>
      </c>
      <c r="AH589" s="10"/>
      <c r="AK589" s="10"/>
      <c r="AN589" s="10"/>
      <c r="AQ589" s="10"/>
      <c r="AT589" s="10"/>
      <c r="AW589" s="10"/>
      <c r="AZ589" s="10"/>
    </row>
    <row r="590" spans="1:52" ht="14.25" customHeight="1">
      <c r="A590" s="1"/>
      <c r="B590" s="8" t="s">
        <v>110</v>
      </c>
      <c r="C590" t="s">
        <v>36</v>
      </c>
      <c r="D590" s="10" t="s">
        <v>47</v>
      </c>
      <c r="E590">
        <v>8926</v>
      </c>
      <c r="G590" s="10"/>
      <c r="H590" s="57">
        <v>8756</v>
      </c>
      <c r="J590" s="10"/>
      <c r="K590" s="57">
        <v>-5483</v>
      </c>
      <c r="L590" s="57">
        <v>-5483</v>
      </c>
      <c r="M590" s="57">
        <v>-5324</v>
      </c>
      <c r="N590" s="8" t="s">
        <v>38</v>
      </c>
      <c r="O590" s="10" t="s">
        <v>39</v>
      </c>
      <c r="P590" s="69">
        <f t="shared" si="69"/>
        <v>0</v>
      </c>
      <c r="Q590" s="10">
        <f t="shared" si="70"/>
        <v>170</v>
      </c>
      <c r="R590" s="69" t="str">
        <f t="shared" si="71"/>
        <v>NA</v>
      </c>
      <c r="S590" s="69" t="str">
        <f t="shared" si="72"/>
        <v>NA</v>
      </c>
      <c r="T590" s="10" t="str">
        <f t="shared" si="73"/>
        <v>NA</v>
      </c>
      <c r="U590" s="10">
        <f t="shared" si="74"/>
        <v>0</v>
      </c>
      <c r="V590" s="10">
        <f t="shared" si="75"/>
        <v>1</v>
      </c>
      <c r="W590">
        <v>415</v>
      </c>
      <c r="Y590" s="10" t="s">
        <v>73</v>
      </c>
      <c r="Z590">
        <v>160</v>
      </c>
      <c r="AB590" s="10" t="s">
        <v>73</v>
      </c>
      <c r="AD590">
        <v>8535</v>
      </c>
      <c r="AE590" s="10" t="s">
        <v>100</v>
      </c>
      <c r="AH590" s="10"/>
      <c r="AK590" s="10"/>
      <c r="AN590" s="10"/>
      <c r="AQ590" s="10"/>
      <c r="AT590" s="10"/>
      <c r="AW590" s="10"/>
      <c r="AZ590" s="10"/>
    </row>
    <row r="591" spans="1:52" ht="14.25" customHeight="1">
      <c r="A591" s="1"/>
      <c r="B591" s="8" t="s">
        <v>110</v>
      </c>
      <c r="C591" t="s">
        <v>36</v>
      </c>
      <c r="D591" s="10" t="s">
        <v>48</v>
      </c>
      <c r="E591">
        <v>8314</v>
      </c>
      <c r="G591" s="10"/>
      <c r="H591" s="57">
        <v>8314</v>
      </c>
      <c r="J591" s="10"/>
      <c r="K591" s="57">
        <v>-5245</v>
      </c>
      <c r="L591" s="57">
        <v>-5245</v>
      </c>
      <c r="M591" s="57">
        <v>-5244</v>
      </c>
      <c r="N591" s="8" t="s">
        <v>38</v>
      </c>
      <c r="O591" s="10" t="s">
        <v>38</v>
      </c>
      <c r="P591" s="69">
        <f t="shared" si="69"/>
        <v>0</v>
      </c>
      <c r="Q591" s="10">
        <f t="shared" si="70"/>
        <v>0</v>
      </c>
      <c r="R591" s="69" t="str">
        <f t="shared" si="71"/>
        <v>NA</v>
      </c>
      <c r="S591" s="69" t="str">
        <f t="shared" si="72"/>
        <v>NA</v>
      </c>
      <c r="T591" s="10" t="str">
        <f t="shared" si="73"/>
        <v>NA</v>
      </c>
      <c r="U591" s="10">
        <f t="shared" si="74"/>
        <v>0</v>
      </c>
      <c r="V591" s="10">
        <f t="shared" si="75"/>
        <v>1</v>
      </c>
      <c r="W591">
        <v>395</v>
      </c>
      <c r="Y591" s="10"/>
      <c r="Z591">
        <v>140</v>
      </c>
      <c r="AB591" s="10"/>
      <c r="AE591" s="10"/>
      <c r="AH591" s="10"/>
      <c r="AK591" s="10"/>
      <c r="AN591" s="10"/>
      <c r="AQ591" s="10"/>
      <c r="AT591" s="10"/>
      <c r="AW591" s="10"/>
      <c r="AZ591" s="10"/>
    </row>
    <row r="592" spans="1:52" ht="14.25" customHeight="1">
      <c r="A592" s="1"/>
      <c r="B592" s="8" t="s">
        <v>110</v>
      </c>
      <c r="C592" t="s">
        <v>36</v>
      </c>
      <c r="D592" s="10" t="s">
        <v>49</v>
      </c>
      <c r="E592">
        <v>8314</v>
      </c>
      <c r="G592" s="10"/>
      <c r="H592" s="57">
        <v>8314</v>
      </c>
      <c r="J592" s="10"/>
      <c r="K592" s="57">
        <v>-5245</v>
      </c>
      <c r="L592" s="57">
        <v>-5245</v>
      </c>
      <c r="M592" s="57">
        <v>-5244</v>
      </c>
      <c r="N592" s="8" t="s">
        <v>38</v>
      </c>
      <c r="O592" s="10" t="s">
        <v>38</v>
      </c>
      <c r="P592" s="69">
        <f t="shared" si="69"/>
        <v>0</v>
      </c>
      <c r="Q592" s="10">
        <f t="shared" si="70"/>
        <v>0</v>
      </c>
      <c r="R592" s="69" t="str">
        <f t="shared" si="71"/>
        <v>NA</v>
      </c>
      <c r="S592" s="69" t="str">
        <f t="shared" si="72"/>
        <v>NA</v>
      </c>
      <c r="T592" s="10" t="str">
        <f t="shared" si="73"/>
        <v>NA</v>
      </c>
      <c r="U592" s="10">
        <f t="shared" si="74"/>
        <v>0</v>
      </c>
      <c r="V592" s="10">
        <f t="shared" si="75"/>
        <v>1</v>
      </c>
      <c r="W592">
        <v>395</v>
      </c>
      <c r="Y592" s="10"/>
      <c r="Z592">
        <v>140</v>
      </c>
      <c r="AB592" s="10"/>
      <c r="AE592" s="10"/>
      <c r="AH592" s="10"/>
      <c r="AK592" s="10"/>
      <c r="AN592" s="10"/>
      <c r="AQ592" s="10"/>
      <c r="AT592" s="10"/>
      <c r="AW592" s="10"/>
      <c r="AZ592" s="10"/>
    </row>
    <row r="593" spans="1:52" ht="14.25" customHeight="1">
      <c r="A593" s="1"/>
      <c r="B593" s="8" t="s">
        <v>110</v>
      </c>
      <c r="C593" t="s">
        <v>36</v>
      </c>
      <c r="D593" s="10" t="s">
        <v>51</v>
      </c>
      <c r="E593">
        <v>9099</v>
      </c>
      <c r="G593" s="10"/>
      <c r="H593" s="57">
        <v>9030</v>
      </c>
      <c r="J593" s="10"/>
      <c r="K593" s="57">
        <v>-5361</v>
      </c>
      <c r="L593" s="57">
        <v>-5361</v>
      </c>
      <c r="M593" s="57">
        <v>-5291</v>
      </c>
      <c r="N593" s="8" t="s">
        <v>38</v>
      </c>
      <c r="O593" s="10" t="s">
        <v>39</v>
      </c>
      <c r="P593" s="69">
        <f t="shared" si="69"/>
        <v>0</v>
      </c>
      <c r="Q593" s="10">
        <f t="shared" si="70"/>
        <v>69</v>
      </c>
      <c r="R593" s="69" t="str">
        <f t="shared" si="71"/>
        <v>NA</v>
      </c>
      <c r="S593" s="69" t="str">
        <f t="shared" si="72"/>
        <v>NA</v>
      </c>
      <c r="T593" s="10" t="str">
        <f t="shared" si="73"/>
        <v>NA</v>
      </c>
      <c r="U593" s="10">
        <f t="shared" si="74"/>
        <v>0</v>
      </c>
      <c r="V593" s="10">
        <f t="shared" si="75"/>
        <v>1</v>
      </c>
      <c r="W593">
        <v>425</v>
      </c>
      <c r="Y593" s="10" t="s">
        <v>73</v>
      </c>
      <c r="Z593">
        <v>140</v>
      </c>
      <c r="AB593" s="10" t="s">
        <v>73</v>
      </c>
      <c r="AD593">
        <v>8787</v>
      </c>
      <c r="AE593" s="10" t="s">
        <v>96</v>
      </c>
      <c r="AH593" s="10"/>
      <c r="AK593" s="10"/>
      <c r="AN593" s="10"/>
      <c r="AQ593" s="10"/>
      <c r="AT593" s="10"/>
      <c r="AW593" s="10"/>
      <c r="AZ593" s="10"/>
    </row>
    <row r="594" spans="1:52" ht="14.25" customHeight="1">
      <c r="A594" s="1"/>
      <c r="B594" s="8" t="s">
        <v>110</v>
      </c>
      <c r="C594" t="s">
        <v>36</v>
      </c>
      <c r="D594" s="10" t="s">
        <v>53</v>
      </c>
      <c r="E594">
        <v>9099</v>
      </c>
      <c r="G594" s="10"/>
      <c r="H594" s="57">
        <v>9030</v>
      </c>
      <c r="J594" s="10"/>
      <c r="K594" s="57">
        <v>-5361</v>
      </c>
      <c r="L594" s="57">
        <v>-5361</v>
      </c>
      <c r="M594" s="57">
        <v>-5291</v>
      </c>
      <c r="N594" s="8" t="s">
        <v>38</v>
      </c>
      <c r="O594" s="10" t="s">
        <v>39</v>
      </c>
      <c r="P594" s="69">
        <f t="shared" si="69"/>
        <v>0</v>
      </c>
      <c r="Q594" s="10">
        <f t="shared" si="70"/>
        <v>69</v>
      </c>
      <c r="R594" s="69" t="str">
        <f t="shared" si="71"/>
        <v>NA</v>
      </c>
      <c r="S594" s="69" t="str">
        <f t="shared" si="72"/>
        <v>NA</v>
      </c>
      <c r="T594" s="10" t="str">
        <f t="shared" si="73"/>
        <v>NA</v>
      </c>
      <c r="U594" s="10">
        <f t="shared" si="74"/>
        <v>0</v>
      </c>
      <c r="V594" s="10">
        <f t="shared" si="75"/>
        <v>1</v>
      </c>
      <c r="W594">
        <v>425</v>
      </c>
      <c r="Y594" s="10" t="s">
        <v>73</v>
      </c>
      <c r="Z594">
        <v>140</v>
      </c>
      <c r="AB594" s="10" t="s">
        <v>73</v>
      </c>
      <c r="AD594">
        <v>8787</v>
      </c>
      <c r="AE594" s="10" t="s">
        <v>96</v>
      </c>
      <c r="AH594" s="10"/>
      <c r="AK594" s="10"/>
      <c r="AN594" s="10"/>
      <c r="AQ594" s="10"/>
      <c r="AT594" s="10"/>
      <c r="AW594" s="10"/>
      <c r="AZ594" s="10"/>
    </row>
    <row r="595" spans="1:52" ht="14.25" customHeight="1">
      <c r="A595" s="1"/>
      <c r="B595" s="8" t="s">
        <v>110</v>
      </c>
      <c r="C595" t="s">
        <v>36</v>
      </c>
      <c r="D595" s="10" t="s">
        <v>54</v>
      </c>
      <c r="E595">
        <v>9099</v>
      </c>
      <c r="G595" s="10"/>
      <c r="H595" s="57">
        <v>7750</v>
      </c>
      <c r="J595" s="10"/>
      <c r="K595" s="57">
        <v>-5361</v>
      </c>
      <c r="L595" s="57">
        <v>-5361</v>
      </c>
      <c r="M595" s="57">
        <v>-4005</v>
      </c>
      <c r="N595" s="8" t="s">
        <v>38</v>
      </c>
      <c r="O595" s="10" t="s">
        <v>39</v>
      </c>
      <c r="P595" s="69">
        <f t="shared" si="69"/>
        <v>0</v>
      </c>
      <c r="Q595" s="10">
        <f t="shared" si="70"/>
        <v>1349</v>
      </c>
      <c r="R595" s="69" t="str">
        <f t="shared" si="71"/>
        <v>NA</v>
      </c>
      <c r="S595" s="69" t="str">
        <f t="shared" si="72"/>
        <v>NA</v>
      </c>
      <c r="T595" s="10" t="str">
        <f t="shared" si="73"/>
        <v>NA</v>
      </c>
      <c r="U595" s="10">
        <f t="shared" si="74"/>
        <v>0</v>
      </c>
      <c r="V595" s="10">
        <f t="shared" si="75"/>
        <v>1</v>
      </c>
      <c r="W595">
        <v>394</v>
      </c>
      <c r="Y595" s="10"/>
      <c r="Z595">
        <v>140</v>
      </c>
      <c r="AB595" s="10"/>
      <c r="AD595">
        <v>8787</v>
      </c>
      <c r="AE595" s="10" t="s">
        <v>96</v>
      </c>
      <c r="AH595" s="10"/>
      <c r="AK595" s="10"/>
      <c r="AN595" s="10"/>
      <c r="AQ595" s="10"/>
      <c r="AT595" s="10"/>
      <c r="AW595" s="10"/>
      <c r="AZ595" s="10"/>
    </row>
    <row r="596" spans="1:52" ht="14.25" customHeight="1">
      <c r="A596" s="1"/>
      <c r="B596" s="8" t="s">
        <v>110</v>
      </c>
      <c r="C596" t="s">
        <v>36</v>
      </c>
      <c r="D596" s="10" t="s">
        <v>55</v>
      </c>
      <c r="E596">
        <v>6790</v>
      </c>
      <c r="G596" s="10"/>
      <c r="H596" s="57">
        <v>6250</v>
      </c>
      <c r="J596" s="10"/>
      <c r="K596" s="57">
        <v>4626</v>
      </c>
      <c r="L596" s="57">
        <v>60</v>
      </c>
      <c r="M596" s="57">
        <v>5106</v>
      </c>
      <c r="N596" s="8" t="s">
        <v>74</v>
      </c>
      <c r="O596" s="10" t="s">
        <v>39</v>
      </c>
      <c r="P596" s="69">
        <f t="shared" si="69"/>
        <v>4566</v>
      </c>
      <c r="Q596" s="10">
        <f t="shared" si="70"/>
        <v>540</v>
      </c>
      <c r="R596" s="69" t="str">
        <f t="shared" si="71"/>
        <v>NA</v>
      </c>
      <c r="S596" s="69" t="str">
        <f t="shared" si="72"/>
        <v>NA</v>
      </c>
      <c r="T596" s="10" t="str">
        <f t="shared" si="73"/>
        <v>NA</v>
      </c>
      <c r="U596" s="10">
        <f t="shared" si="74"/>
        <v>10152</v>
      </c>
      <c r="V596" s="10">
        <f t="shared" si="75"/>
        <v>1</v>
      </c>
      <c r="W596">
        <v>318</v>
      </c>
      <c r="Y596" s="10"/>
      <c r="Z596">
        <v>140</v>
      </c>
      <c r="AB596" s="10"/>
      <c r="AE596" s="10"/>
      <c r="AH596" s="10"/>
      <c r="AK596" s="10"/>
      <c r="AN596" s="10"/>
      <c r="AQ596" s="10"/>
      <c r="AT596" s="10"/>
      <c r="AV596">
        <v>6000</v>
      </c>
      <c r="AW596" s="10" t="s">
        <v>111</v>
      </c>
      <c r="AZ596" s="10"/>
    </row>
    <row r="597" spans="1:52" ht="14.25" customHeight="1">
      <c r="A597" s="1"/>
      <c r="B597" s="8" t="s">
        <v>110</v>
      </c>
      <c r="C597" t="s">
        <v>36</v>
      </c>
      <c r="D597" s="10" t="s">
        <v>57</v>
      </c>
      <c r="E597">
        <v>6790</v>
      </c>
      <c r="G597" s="10"/>
      <c r="H597" s="57">
        <v>6250</v>
      </c>
      <c r="J597" s="10"/>
      <c r="K597" s="57">
        <v>4626</v>
      </c>
      <c r="L597" s="57">
        <v>60</v>
      </c>
      <c r="M597" s="57">
        <v>5106</v>
      </c>
      <c r="N597" s="8" t="s">
        <v>74</v>
      </c>
      <c r="O597" s="10" t="s">
        <v>39</v>
      </c>
      <c r="P597" s="69">
        <f t="shared" si="69"/>
        <v>4566</v>
      </c>
      <c r="Q597" s="10">
        <f t="shared" si="70"/>
        <v>540</v>
      </c>
      <c r="R597" s="69" t="str">
        <f t="shared" si="71"/>
        <v>NA</v>
      </c>
      <c r="S597" s="69" t="str">
        <f t="shared" si="72"/>
        <v>NA</v>
      </c>
      <c r="T597" s="10" t="str">
        <f t="shared" si="73"/>
        <v>NA</v>
      </c>
      <c r="U597" s="10">
        <f t="shared" si="74"/>
        <v>10152</v>
      </c>
      <c r="V597" s="10">
        <f t="shared" si="75"/>
        <v>1</v>
      </c>
      <c r="W597">
        <v>318</v>
      </c>
      <c r="Y597" s="10"/>
      <c r="Z597">
        <v>140</v>
      </c>
      <c r="AB597" s="10"/>
      <c r="AE597" s="10"/>
      <c r="AH597" s="10"/>
      <c r="AK597" s="10"/>
      <c r="AN597" s="10"/>
      <c r="AQ597" s="10"/>
      <c r="AT597" s="10"/>
      <c r="AV597">
        <v>6000</v>
      </c>
      <c r="AW597" s="10" t="s">
        <v>111</v>
      </c>
      <c r="AZ597" s="10"/>
    </row>
    <row r="598" spans="1:52" ht="14.25" customHeight="1">
      <c r="A598" s="1"/>
      <c r="B598" s="8" t="s">
        <v>110</v>
      </c>
      <c r="C598" t="s">
        <v>36</v>
      </c>
      <c r="D598" s="10" t="s">
        <v>58</v>
      </c>
      <c r="E598">
        <v>6790</v>
      </c>
      <c r="G598" s="10"/>
      <c r="H598" s="57">
        <v>6250</v>
      </c>
      <c r="J598" s="10"/>
      <c r="K598" s="57">
        <v>4626</v>
      </c>
      <c r="L598" s="57">
        <v>60</v>
      </c>
      <c r="M598" s="57">
        <v>5106</v>
      </c>
      <c r="N598" s="8" t="s">
        <v>74</v>
      </c>
      <c r="O598" s="10" t="s">
        <v>39</v>
      </c>
      <c r="P598" s="69">
        <f t="shared" si="69"/>
        <v>4566</v>
      </c>
      <c r="Q598" s="10">
        <f t="shared" si="70"/>
        <v>540</v>
      </c>
      <c r="R598" s="69" t="str">
        <f t="shared" si="71"/>
        <v>NA</v>
      </c>
      <c r="S598" s="69" t="str">
        <f t="shared" si="72"/>
        <v>NA</v>
      </c>
      <c r="T598" s="10" t="str">
        <f t="shared" si="73"/>
        <v>NA</v>
      </c>
      <c r="U598" s="10">
        <f t="shared" si="74"/>
        <v>10152</v>
      </c>
      <c r="V598" s="10">
        <f t="shared" si="75"/>
        <v>1</v>
      </c>
      <c r="W598">
        <v>318</v>
      </c>
      <c r="Y598" s="10"/>
      <c r="Z598">
        <v>140</v>
      </c>
      <c r="AB598" s="10"/>
      <c r="AE598" s="10"/>
      <c r="AH598" s="10"/>
      <c r="AK598" s="10"/>
      <c r="AN598" s="10"/>
      <c r="AQ598" s="10"/>
      <c r="AT598" s="10"/>
      <c r="AV598">
        <v>6000</v>
      </c>
      <c r="AW598" s="10" t="s">
        <v>111</v>
      </c>
      <c r="AZ598" s="10"/>
    </row>
    <row r="599" spans="1:52" ht="14.25" customHeight="1">
      <c r="A599" s="1"/>
      <c r="B599" s="8" t="s">
        <v>110</v>
      </c>
      <c r="C599" t="s">
        <v>36</v>
      </c>
      <c r="D599" s="10" t="s">
        <v>59</v>
      </c>
      <c r="E599">
        <v>7975</v>
      </c>
      <c r="G599" s="10"/>
      <c r="H599" s="57">
        <v>7750</v>
      </c>
      <c r="J599" s="10"/>
      <c r="K599" s="57">
        <v>4168</v>
      </c>
      <c r="L599" s="57">
        <v>87</v>
      </c>
      <c r="M599" s="57">
        <v>4306</v>
      </c>
      <c r="N599" s="8" t="s">
        <v>74</v>
      </c>
      <c r="O599" s="10" t="s">
        <v>74</v>
      </c>
      <c r="P599" s="69">
        <f t="shared" si="69"/>
        <v>4081</v>
      </c>
      <c r="Q599" s="10">
        <f t="shared" si="70"/>
        <v>225</v>
      </c>
      <c r="R599" s="69" t="str">
        <f t="shared" si="71"/>
        <v>NA</v>
      </c>
      <c r="S599" s="69" t="str">
        <f t="shared" si="72"/>
        <v>NA</v>
      </c>
      <c r="T599" s="10" t="str">
        <f t="shared" si="73"/>
        <v>NA</v>
      </c>
      <c r="U599" s="10">
        <f t="shared" si="74"/>
        <v>8525</v>
      </c>
      <c r="V599" s="10">
        <f t="shared" si="75"/>
        <v>1</v>
      </c>
      <c r="W599">
        <v>378</v>
      </c>
      <c r="Y599" s="10"/>
      <c r="Z599">
        <v>140</v>
      </c>
      <c r="AB599" s="10"/>
      <c r="AE599" s="10"/>
      <c r="AH599" s="10"/>
      <c r="AK599" s="10"/>
      <c r="AN599" s="10"/>
      <c r="AQ599" s="10"/>
      <c r="AT599" s="10"/>
      <c r="AW599" s="10"/>
      <c r="AZ599" s="10"/>
    </row>
    <row r="600" spans="1:52" ht="14.25" customHeight="1">
      <c r="A600" s="1"/>
      <c r="B600" s="8" t="s">
        <v>110</v>
      </c>
      <c r="C600" t="s">
        <v>36</v>
      </c>
      <c r="D600" s="10" t="s">
        <v>61</v>
      </c>
      <c r="E600">
        <v>7975</v>
      </c>
      <c r="G600" s="10"/>
      <c r="H600" s="57">
        <v>7975</v>
      </c>
      <c r="J600" s="10"/>
      <c r="K600" s="57">
        <v>4168</v>
      </c>
      <c r="L600" s="57">
        <v>87</v>
      </c>
      <c r="M600" s="57">
        <v>4081</v>
      </c>
      <c r="N600" s="8" t="s">
        <v>74</v>
      </c>
      <c r="O600" s="10" t="s">
        <v>74</v>
      </c>
      <c r="P600" s="69">
        <f t="shared" si="69"/>
        <v>4081</v>
      </c>
      <c r="Q600" s="10">
        <f t="shared" si="70"/>
        <v>0</v>
      </c>
      <c r="R600" s="69" t="str">
        <f t="shared" si="71"/>
        <v>NA</v>
      </c>
      <c r="S600" s="69" t="str">
        <f t="shared" si="72"/>
        <v>NA</v>
      </c>
      <c r="T600" s="10" t="str">
        <f t="shared" si="73"/>
        <v>NA</v>
      </c>
      <c r="U600" s="10">
        <f t="shared" si="74"/>
        <v>8075</v>
      </c>
      <c r="V600" s="10">
        <f t="shared" si="75"/>
        <v>1</v>
      </c>
      <c r="W600">
        <v>378</v>
      </c>
      <c r="Y600" s="10"/>
      <c r="Z600">
        <v>140</v>
      </c>
      <c r="AB600" s="10"/>
      <c r="AE600" s="10"/>
      <c r="AH600" s="10"/>
      <c r="AK600" s="10"/>
      <c r="AN600" s="10"/>
      <c r="AQ600" s="10"/>
      <c r="AT600" s="10"/>
      <c r="AW600" s="10"/>
      <c r="AZ600" s="10"/>
    </row>
    <row r="601" spans="1:52" ht="14.25" customHeight="1">
      <c r="A601" s="1"/>
      <c r="B601" s="8" t="s">
        <v>110</v>
      </c>
      <c r="C601" t="s">
        <v>36</v>
      </c>
      <c r="D601" s="10" t="s">
        <v>63</v>
      </c>
      <c r="E601">
        <v>7975</v>
      </c>
      <c r="G601" s="10"/>
      <c r="H601" s="57">
        <v>7975</v>
      </c>
      <c r="J601" s="10"/>
      <c r="K601" s="57">
        <v>4168</v>
      </c>
      <c r="L601" s="57">
        <v>87</v>
      </c>
      <c r="M601" s="57">
        <v>4081</v>
      </c>
      <c r="N601" s="8" t="s">
        <v>74</v>
      </c>
      <c r="O601" s="10" t="s">
        <v>74</v>
      </c>
      <c r="P601" s="69">
        <f t="shared" si="69"/>
        <v>4081</v>
      </c>
      <c r="Q601" s="10">
        <f t="shared" si="70"/>
        <v>0</v>
      </c>
      <c r="R601" s="69" t="str">
        <f t="shared" si="71"/>
        <v>NA</v>
      </c>
      <c r="S601" s="69" t="str">
        <f t="shared" si="72"/>
        <v>NA</v>
      </c>
      <c r="T601" s="10" t="str">
        <f t="shared" si="73"/>
        <v>NA</v>
      </c>
      <c r="U601" s="10">
        <f t="shared" si="74"/>
        <v>8075</v>
      </c>
      <c r="V601" s="10">
        <f t="shared" si="75"/>
        <v>1</v>
      </c>
      <c r="W601">
        <v>378</v>
      </c>
      <c r="Y601" s="10"/>
      <c r="Z601">
        <v>140</v>
      </c>
      <c r="AB601" s="10"/>
      <c r="AE601" s="10"/>
      <c r="AH601" s="10"/>
      <c r="AK601" s="10"/>
      <c r="AN601" s="10"/>
      <c r="AQ601" s="10"/>
      <c r="AT601" s="10"/>
      <c r="AW601" s="10"/>
      <c r="AZ601" s="10"/>
    </row>
    <row r="602" spans="1:52" ht="14.25" customHeight="1">
      <c r="A602" s="1"/>
      <c r="B602" s="8" t="s">
        <v>110</v>
      </c>
      <c r="C602" t="s">
        <v>36</v>
      </c>
      <c r="D602" s="10" t="s">
        <v>64</v>
      </c>
      <c r="F602">
        <v>7703</v>
      </c>
      <c r="G602" s="10">
        <v>595</v>
      </c>
      <c r="I602" s="57">
        <v>7702</v>
      </c>
      <c r="J602" s="72">
        <v>595</v>
      </c>
      <c r="K602" s="57">
        <v>-5287</v>
      </c>
      <c r="L602" s="57">
        <v>-5287</v>
      </c>
      <c r="M602" s="57">
        <v>0</v>
      </c>
      <c r="N602" s="8" t="s">
        <v>38</v>
      </c>
      <c r="O602" s="10" t="s">
        <v>38</v>
      </c>
      <c r="P602" s="69">
        <f t="shared" si="69"/>
        <v>0</v>
      </c>
      <c r="Q602" s="10" t="str">
        <f t="shared" si="70"/>
        <v>NA</v>
      </c>
      <c r="R602" s="69">
        <f t="shared" si="71"/>
        <v>1</v>
      </c>
      <c r="S602" s="69">
        <f t="shared" si="72"/>
        <v>0</v>
      </c>
      <c r="T602" s="10">
        <f t="shared" si="73"/>
        <v>1</v>
      </c>
      <c r="U602" s="10">
        <f t="shared" si="74"/>
        <v>5287</v>
      </c>
      <c r="V602" s="10">
        <f t="shared" si="75"/>
        <v>1</v>
      </c>
      <c r="W602">
        <v>383</v>
      </c>
      <c r="Y602" s="10"/>
      <c r="Z602">
        <v>140</v>
      </c>
      <c r="AB602" s="10"/>
      <c r="AE602" s="10"/>
      <c r="AH602" s="10"/>
      <c r="AK602" s="10"/>
      <c r="AN602" s="10"/>
      <c r="AQ602" s="10"/>
      <c r="AT602" s="10"/>
      <c r="AW602" s="10"/>
      <c r="AZ602" s="10"/>
    </row>
    <row r="603" spans="1:52" ht="14.25" customHeight="1">
      <c r="A603" s="1"/>
      <c r="B603" s="8" t="s">
        <v>110</v>
      </c>
      <c r="C603" t="s">
        <v>36</v>
      </c>
      <c r="D603" s="10" t="s">
        <v>66</v>
      </c>
      <c r="F603">
        <v>7703</v>
      </c>
      <c r="G603" s="10">
        <v>595</v>
      </c>
      <c r="I603" s="57">
        <v>7702</v>
      </c>
      <c r="J603" s="72">
        <v>548</v>
      </c>
      <c r="K603" s="57">
        <v>-5287</v>
      </c>
      <c r="L603" s="57">
        <v>-5287</v>
      </c>
      <c r="M603" s="57">
        <v>0</v>
      </c>
      <c r="N603" s="8" t="s">
        <v>38</v>
      </c>
      <c r="O603" s="10" t="s">
        <v>39</v>
      </c>
      <c r="P603" s="69">
        <f t="shared" si="69"/>
        <v>0</v>
      </c>
      <c r="Q603" s="10" t="str">
        <f t="shared" si="70"/>
        <v>NA</v>
      </c>
      <c r="R603" s="69">
        <f t="shared" si="71"/>
        <v>1</v>
      </c>
      <c r="S603" s="69">
        <f t="shared" si="72"/>
        <v>47</v>
      </c>
      <c r="T603" s="10">
        <f t="shared" si="73"/>
        <v>48</v>
      </c>
      <c r="U603" s="10">
        <f t="shared" si="74"/>
        <v>5287</v>
      </c>
      <c r="V603" s="10">
        <f t="shared" si="75"/>
        <v>1</v>
      </c>
      <c r="W603">
        <v>383</v>
      </c>
      <c r="Y603" s="10"/>
      <c r="Z603">
        <v>140</v>
      </c>
      <c r="AB603" s="10"/>
      <c r="AE603" s="10"/>
      <c r="AH603" s="10"/>
      <c r="AK603" s="10"/>
      <c r="AN603" s="10"/>
      <c r="AQ603" s="10"/>
      <c r="AR603">
        <v>517</v>
      </c>
      <c r="AT603" s="10" t="s">
        <v>76</v>
      </c>
      <c r="AW603" s="10"/>
      <c r="AZ603" s="10"/>
    </row>
    <row r="604" spans="1:52" ht="14.25" customHeight="1">
      <c r="A604" s="1"/>
      <c r="B604" s="8" t="s">
        <v>110</v>
      </c>
      <c r="C604" t="s">
        <v>36</v>
      </c>
      <c r="D604" s="10" t="s">
        <v>67</v>
      </c>
      <c r="F604">
        <v>7703</v>
      </c>
      <c r="G604" s="10">
        <v>595</v>
      </c>
      <c r="I604" s="57">
        <v>7702</v>
      </c>
      <c r="J604" s="72">
        <v>548</v>
      </c>
      <c r="K604" s="57">
        <v>-5287</v>
      </c>
      <c r="L604" s="57">
        <v>-5287</v>
      </c>
      <c r="M604" s="57">
        <v>0</v>
      </c>
      <c r="N604" s="8" t="s">
        <v>38</v>
      </c>
      <c r="O604" s="10" t="s">
        <v>39</v>
      </c>
      <c r="P604" s="69">
        <f t="shared" si="69"/>
        <v>0</v>
      </c>
      <c r="Q604" s="10" t="str">
        <f t="shared" si="70"/>
        <v>NA</v>
      </c>
      <c r="R604" s="69">
        <f t="shared" si="71"/>
        <v>1</v>
      </c>
      <c r="S604" s="69">
        <f t="shared" si="72"/>
        <v>47</v>
      </c>
      <c r="T604" s="10">
        <f t="shared" si="73"/>
        <v>48</v>
      </c>
      <c r="U604" s="10">
        <f t="shared" si="74"/>
        <v>5287</v>
      </c>
      <c r="V604" s="10">
        <f t="shared" si="75"/>
        <v>1</v>
      </c>
      <c r="W604">
        <v>383</v>
      </c>
      <c r="Y604" s="10"/>
      <c r="Z604">
        <v>140</v>
      </c>
      <c r="AB604" s="10"/>
      <c r="AE604" s="10"/>
      <c r="AH604" s="10"/>
      <c r="AK604" s="10"/>
      <c r="AN604" s="10"/>
      <c r="AQ604" s="10"/>
      <c r="AR604">
        <v>517</v>
      </c>
      <c r="AT604" s="10" t="s">
        <v>76</v>
      </c>
      <c r="AW604" s="10"/>
      <c r="AZ604" s="10"/>
    </row>
    <row r="605" spans="1:52" ht="14.25" customHeight="1">
      <c r="A605" s="1"/>
      <c r="B605" s="8" t="s">
        <v>110</v>
      </c>
      <c r="C605" t="s">
        <v>36</v>
      </c>
      <c r="D605" s="10" t="s">
        <v>68</v>
      </c>
      <c r="F605">
        <v>8141</v>
      </c>
      <c r="G605" s="10">
        <v>629</v>
      </c>
      <c r="I605" s="57">
        <v>8140</v>
      </c>
      <c r="J605" s="72">
        <v>548</v>
      </c>
      <c r="K605" s="57">
        <v>-5781</v>
      </c>
      <c r="L605" s="57">
        <v>-5781</v>
      </c>
      <c r="M605" s="57">
        <v>0</v>
      </c>
      <c r="N605" s="8" t="s">
        <v>38</v>
      </c>
      <c r="O605" s="10" t="s">
        <v>39</v>
      </c>
      <c r="P605" s="69">
        <f t="shared" si="69"/>
        <v>0</v>
      </c>
      <c r="Q605" s="10" t="str">
        <f t="shared" si="70"/>
        <v>NA</v>
      </c>
      <c r="R605" s="69">
        <f t="shared" si="71"/>
        <v>1</v>
      </c>
      <c r="S605" s="69">
        <f t="shared" si="72"/>
        <v>81</v>
      </c>
      <c r="T605" s="10">
        <f t="shared" si="73"/>
        <v>82</v>
      </c>
      <c r="U605" s="10">
        <f t="shared" si="74"/>
        <v>5781</v>
      </c>
      <c r="V605" s="10">
        <f t="shared" si="75"/>
        <v>1</v>
      </c>
      <c r="W605">
        <v>406</v>
      </c>
      <c r="Y605" s="10"/>
      <c r="Z605">
        <v>140</v>
      </c>
      <c r="AB605" s="10"/>
      <c r="AE605" s="10"/>
      <c r="AH605" s="10"/>
      <c r="AK605" s="10"/>
      <c r="AN605" s="10"/>
      <c r="AQ605" s="10"/>
      <c r="AR605">
        <v>517</v>
      </c>
      <c r="AT605" s="10" t="s">
        <v>76</v>
      </c>
      <c r="AW605" s="10"/>
      <c r="AZ605" s="10"/>
    </row>
    <row r="606" spans="1:52" ht="14.25" customHeight="1">
      <c r="A606" s="1"/>
      <c r="B606" s="8" t="s">
        <v>110</v>
      </c>
      <c r="C606" t="s">
        <v>36</v>
      </c>
      <c r="D606" s="10" t="s">
        <v>69</v>
      </c>
      <c r="F606">
        <v>8141</v>
      </c>
      <c r="G606" s="10">
        <v>629</v>
      </c>
      <c r="I606" s="57">
        <v>8140</v>
      </c>
      <c r="J606" s="72">
        <v>629</v>
      </c>
      <c r="K606" s="57">
        <v>-5781</v>
      </c>
      <c r="L606" s="57">
        <v>-5781</v>
      </c>
      <c r="M606" s="57">
        <v>0</v>
      </c>
      <c r="N606" s="8" t="s">
        <v>38</v>
      </c>
      <c r="O606" s="10" t="s">
        <v>38</v>
      </c>
      <c r="P606" s="69">
        <f t="shared" si="69"/>
        <v>0</v>
      </c>
      <c r="Q606" s="10" t="str">
        <f t="shared" si="70"/>
        <v>NA</v>
      </c>
      <c r="R606" s="69">
        <f t="shared" si="71"/>
        <v>1</v>
      </c>
      <c r="S606" s="69">
        <f t="shared" si="72"/>
        <v>0</v>
      </c>
      <c r="T606" s="10">
        <f t="shared" si="73"/>
        <v>1</v>
      </c>
      <c r="U606" s="10">
        <f t="shared" si="74"/>
        <v>5781</v>
      </c>
      <c r="V606" s="10">
        <f t="shared" si="75"/>
        <v>1</v>
      </c>
      <c r="W606">
        <v>406</v>
      </c>
      <c r="Y606" s="10"/>
      <c r="Z606">
        <v>140</v>
      </c>
      <c r="AB606" s="10"/>
      <c r="AE606" s="10"/>
      <c r="AH606" s="10"/>
      <c r="AK606" s="10"/>
      <c r="AN606" s="10"/>
      <c r="AQ606" s="10"/>
      <c r="AT606" s="10"/>
      <c r="AW606" s="10"/>
      <c r="AZ606" s="10"/>
    </row>
    <row r="607" spans="1:52" ht="14.25" customHeight="1">
      <c r="A607" s="1"/>
      <c r="B607" s="8" t="s">
        <v>110</v>
      </c>
      <c r="C607" t="s">
        <v>36</v>
      </c>
      <c r="D607" s="10" t="s">
        <v>70</v>
      </c>
      <c r="F607">
        <v>7581</v>
      </c>
      <c r="G607" s="10">
        <v>654</v>
      </c>
      <c r="I607" s="57">
        <v>7580</v>
      </c>
      <c r="J607" s="72">
        <v>654</v>
      </c>
      <c r="K607" s="57">
        <v>-5159</v>
      </c>
      <c r="L607" s="57">
        <v>-5159</v>
      </c>
      <c r="M607" s="57">
        <v>0</v>
      </c>
      <c r="N607" s="8" t="s">
        <v>38</v>
      </c>
      <c r="O607" s="10" t="s">
        <v>38</v>
      </c>
      <c r="P607" s="69">
        <f t="shared" si="69"/>
        <v>0</v>
      </c>
      <c r="Q607" s="10" t="str">
        <f t="shared" si="70"/>
        <v>NA</v>
      </c>
      <c r="R607" s="69">
        <f t="shared" si="71"/>
        <v>1</v>
      </c>
      <c r="S607" s="69">
        <f t="shared" si="72"/>
        <v>0</v>
      </c>
      <c r="T607" s="10">
        <f t="shared" si="73"/>
        <v>1</v>
      </c>
      <c r="U607" s="10">
        <f t="shared" si="74"/>
        <v>5159</v>
      </c>
      <c r="V607" s="10">
        <f t="shared" si="75"/>
        <v>1</v>
      </c>
      <c r="W607">
        <v>395</v>
      </c>
      <c r="Y607" s="10"/>
      <c r="Z607">
        <v>160</v>
      </c>
      <c r="AB607" s="10"/>
      <c r="AE607" s="10"/>
      <c r="AH607" s="10"/>
      <c r="AK607" s="10"/>
      <c r="AN607" s="10"/>
      <c r="AQ607" s="10"/>
      <c r="AT607" s="10"/>
      <c r="AW607" s="10"/>
      <c r="AZ607" s="10"/>
    </row>
    <row r="608" spans="1:52" ht="14.25" customHeight="1">
      <c r="A608" s="1"/>
      <c r="B608" s="8" t="s">
        <v>112</v>
      </c>
      <c r="C608" t="s">
        <v>36</v>
      </c>
      <c r="D608" s="10" t="s">
        <v>37</v>
      </c>
      <c r="E608">
        <v>7794</v>
      </c>
      <c r="G608" s="10"/>
      <c r="H608" s="57">
        <v>7723</v>
      </c>
      <c r="J608" s="10"/>
      <c r="K608" s="57">
        <v>-4240</v>
      </c>
      <c r="L608" s="57">
        <v>-4240</v>
      </c>
      <c r="M608" s="57">
        <v>-4169</v>
      </c>
      <c r="N608" s="8" t="s">
        <v>38</v>
      </c>
      <c r="O608" s="10" t="s">
        <v>39</v>
      </c>
      <c r="P608" s="69">
        <f t="shared" si="69"/>
        <v>0</v>
      </c>
      <c r="Q608" s="10">
        <f t="shared" si="70"/>
        <v>71</v>
      </c>
      <c r="R608" s="69" t="str">
        <f t="shared" si="71"/>
        <v>NA</v>
      </c>
      <c r="S608" s="69" t="str">
        <f t="shared" si="72"/>
        <v>NA</v>
      </c>
      <c r="T608" s="10" t="str">
        <f t="shared" si="73"/>
        <v>NA</v>
      </c>
      <c r="U608" s="10">
        <f t="shared" si="74"/>
        <v>0</v>
      </c>
      <c r="V608" s="10">
        <f t="shared" si="75"/>
        <v>1</v>
      </c>
      <c r="Y608" s="10"/>
      <c r="AB608" s="10"/>
      <c r="AD608">
        <v>7473</v>
      </c>
      <c r="AE608" s="10" t="s">
        <v>82</v>
      </c>
      <c r="AH608" s="10"/>
      <c r="AK608" s="10"/>
      <c r="AN608" s="10"/>
      <c r="AQ608" s="10"/>
      <c r="AT608" s="10"/>
      <c r="AW608" s="10"/>
      <c r="AZ608" s="10"/>
    </row>
    <row r="609" spans="1:52" ht="14.25" customHeight="1">
      <c r="A609" s="1"/>
      <c r="B609" s="8" t="s">
        <v>112</v>
      </c>
      <c r="C609" t="s">
        <v>36</v>
      </c>
      <c r="D609" s="10" t="s">
        <v>41</v>
      </c>
      <c r="E609">
        <v>7794</v>
      </c>
      <c r="G609" s="10"/>
      <c r="H609" s="57">
        <v>7723</v>
      </c>
      <c r="J609" s="10"/>
      <c r="K609" s="57">
        <v>-4240</v>
      </c>
      <c r="L609" s="57">
        <v>-4240</v>
      </c>
      <c r="M609" s="57">
        <v>-4169</v>
      </c>
      <c r="N609" s="8" t="s">
        <v>38</v>
      </c>
      <c r="O609" s="10" t="s">
        <v>39</v>
      </c>
      <c r="P609" s="69">
        <f t="shared" si="69"/>
        <v>0</v>
      </c>
      <c r="Q609" s="10">
        <f t="shared" si="70"/>
        <v>71</v>
      </c>
      <c r="R609" s="69" t="str">
        <f t="shared" si="71"/>
        <v>NA</v>
      </c>
      <c r="S609" s="69" t="str">
        <f t="shared" si="72"/>
        <v>NA</v>
      </c>
      <c r="T609" s="10" t="str">
        <f t="shared" si="73"/>
        <v>NA</v>
      </c>
      <c r="U609" s="10">
        <f t="shared" si="74"/>
        <v>0</v>
      </c>
      <c r="V609" s="10">
        <f t="shared" si="75"/>
        <v>1</v>
      </c>
      <c r="Y609" s="10"/>
      <c r="AB609" s="10"/>
      <c r="AD609">
        <v>7473</v>
      </c>
      <c r="AE609" s="10" t="s">
        <v>82</v>
      </c>
      <c r="AH609" s="10"/>
      <c r="AK609" s="10"/>
      <c r="AN609" s="10"/>
      <c r="AQ609" s="10"/>
      <c r="AT609" s="10"/>
      <c r="AW609" s="10"/>
      <c r="AZ609" s="10"/>
    </row>
    <row r="610" spans="1:52" ht="14.25" customHeight="1">
      <c r="A610" s="1"/>
      <c r="B610" s="8" t="s">
        <v>112</v>
      </c>
      <c r="C610" t="s">
        <v>36</v>
      </c>
      <c r="D610" s="10" t="s">
        <v>42</v>
      </c>
      <c r="E610">
        <v>7794</v>
      </c>
      <c r="G610" s="10"/>
      <c r="H610" s="57">
        <v>7723</v>
      </c>
      <c r="J610" s="10"/>
      <c r="K610" s="57">
        <v>-4240</v>
      </c>
      <c r="L610" s="57">
        <v>-4240</v>
      </c>
      <c r="M610" s="57">
        <v>-4169</v>
      </c>
      <c r="N610" s="8" t="s">
        <v>38</v>
      </c>
      <c r="O610" s="10" t="s">
        <v>39</v>
      </c>
      <c r="P610" s="69">
        <f t="shared" si="69"/>
        <v>0</v>
      </c>
      <c r="Q610" s="10">
        <f t="shared" si="70"/>
        <v>71</v>
      </c>
      <c r="R610" s="69" t="str">
        <f t="shared" si="71"/>
        <v>NA</v>
      </c>
      <c r="S610" s="69" t="str">
        <f t="shared" si="72"/>
        <v>NA</v>
      </c>
      <c r="T610" s="10" t="str">
        <f t="shared" si="73"/>
        <v>NA</v>
      </c>
      <c r="U610" s="10">
        <f t="shared" si="74"/>
        <v>0</v>
      </c>
      <c r="V610" s="10">
        <f t="shared" si="75"/>
        <v>1</v>
      </c>
      <c r="Y610" s="10"/>
      <c r="AB610" s="10"/>
      <c r="AD610">
        <v>7473</v>
      </c>
      <c r="AE610" s="10" t="s">
        <v>82</v>
      </c>
      <c r="AH610" s="10"/>
      <c r="AK610" s="10"/>
      <c r="AN610" s="10"/>
      <c r="AQ610" s="10"/>
      <c r="AT610" s="10"/>
      <c r="AW610" s="10"/>
      <c r="AZ610" s="10"/>
    </row>
    <row r="611" spans="1:52" ht="14.25" customHeight="1">
      <c r="A611" s="1"/>
      <c r="B611" s="8" t="s">
        <v>112</v>
      </c>
      <c r="C611" t="s">
        <v>36</v>
      </c>
      <c r="D611" s="10" t="s">
        <v>43</v>
      </c>
      <c r="E611">
        <v>8039</v>
      </c>
      <c r="G611" s="10"/>
      <c r="H611" s="57">
        <v>8039</v>
      </c>
      <c r="J611" s="10"/>
      <c r="K611" s="57">
        <v>-2319</v>
      </c>
      <c r="L611" s="57">
        <v>-2319</v>
      </c>
      <c r="M611" s="72">
        <v>-2319</v>
      </c>
      <c r="N611" s="8" t="s">
        <v>38</v>
      </c>
      <c r="O611" s="10" t="s">
        <v>38</v>
      </c>
      <c r="P611" s="69">
        <f t="shared" si="69"/>
        <v>0</v>
      </c>
      <c r="Q611" s="10">
        <f t="shared" si="70"/>
        <v>0</v>
      </c>
      <c r="R611" s="69" t="str">
        <f t="shared" si="71"/>
        <v>NA</v>
      </c>
      <c r="S611" s="69" t="str">
        <f t="shared" si="72"/>
        <v>NA</v>
      </c>
      <c r="T611" s="10" t="str">
        <f t="shared" si="73"/>
        <v>NA</v>
      </c>
      <c r="U611" s="10">
        <f t="shared" si="74"/>
        <v>0</v>
      </c>
      <c r="V611" s="10">
        <f t="shared" si="75"/>
        <v>0</v>
      </c>
      <c r="Y611" s="10"/>
      <c r="AB611" s="10"/>
      <c r="AE611" s="10"/>
      <c r="AH611" s="10"/>
      <c r="AK611" s="10"/>
      <c r="AN611" s="10"/>
      <c r="AQ611" s="10"/>
      <c r="AT611" s="10"/>
      <c r="AW611" s="10"/>
      <c r="AZ611" s="10"/>
    </row>
    <row r="612" spans="1:52" ht="14.25" customHeight="1">
      <c r="A612" s="1"/>
      <c r="B612" s="8" t="s">
        <v>112</v>
      </c>
      <c r="C612" t="s">
        <v>36</v>
      </c>
      <c r="D612" s="10" t="s">
        <v>45</v>
      </c>
      <c r="E612">
        <v>8039</v>
      </c>
      <c r="G612" s="10"/>
      <c r="H612" s="57">
        <v>8039</v>
      </c>
      <c r="J612" s="10"/>
      <c r="K612" s="57">
        <v>-2319</v>
      </c>
      <c r="L612" s="57">
        <v>-2319</v>
      </c>
      <c r="M612" s="72">
        <v>-2319</v>
      </c>
      <c r="N612" s="8" t="s">
        <v>38</v>
      </c>
      <c r="O612" s="10" t="s">
        <v>38</v>
      </c>
      <c r="P612" s="69">
        <f t="shared" si="69"/>
        <v>0</v>
      </c>
      <c r="Q612" s="10">
        <f t="shared" si="70"/>
        <v>0</v>
      </c>
      <c r="R612" s="69" t="str">
        <f t="shared" si="71"/>
        <v>NA</v>
      </c>
      <c r="S612" s="69" t="str">
        <f t="shared" si="72"/>
        <v>NA</v>
      </c>
      <c r="T612" s="10" t="str">
        <f t="shared" si="73"/>
        <v>NA</v>
      </c>
      <c r="U612" s="10">
        <f t="shared" si="74"/>
        <v>0</v>
      </c>
      <c r="V612" s="10">
        <f t="shared" si="75"/>
        <v>0</v>
      </c>
      <c r="Y612" s="10"/>
      <c r="AB612" s="10"/>
      <c r="AE612" s="10"/>
      <c r="AH612" s="10"/>
      <c r="AK612" s="10"/>
      <c r="AN612" s="10"/>
      <c r="AQ612" s="10"/>
      <c r="AT612" s="10"/>
      <c r="AW612" s="10"/>
      <c r="AZ612" s="10"/>
    </row>
    <row r="613" spans="1:52" ht="14.25" customHeight="1">
      <c r="A613" s="1"/>
      <c r="B613" s="8" t="s">
        <v>112</v>
      </c>
      <c r="C613" t="s">
        <v>36</v>
      </c>
      <c r="D613" s="10" t="s">
        <v>46</v>
      </c>
      <c r="E613">
        <v>8039</v>
      </c>
      <c r="G613" s="10"/>
      <c r="H613" s="57">
        <v>8039</v>
      </c>
      <c r="J613" s="10"/>
      <c r="K613" s="57">
        <v>-2319</v>
      </c>
      <c r="L613" s="57">
        <v>-2319</v>
      </c>
      <c r="M613" s="72">
        <v>-2319</v>
      </c>
      <c r="N613" s="8" t="s">
        <v>38</v>
      </c>
      <c r="O613" s="10" t="s">
        <v>38</v>
      </c>
      <c r="P613" s="69">
        <f t="shared" si="69"/>
        <v>0</v>
      </c>
      <c r="Q613" s="10">
        <f t="shared" si="70"/>
        <v>0</v>
      </c>
      <c r="R613" s="69" t="str">
        <f t="shared" si="71"/>
        <v>NA</v>
      </c>
      <c r="S613" s="69" t="str">
        <f t="shared" si="72"/>
        <v>NA</v>
      </c>
      <c r="T613" s="10" t="str">
        <f t="shared" si="73"/>
        <v>NA</v>
      </c>
      <c r="U613" s="10">
        <f t="shared" si="74"/>
        <v>0</v>
      </c>
      <c r="V613" s="10">
        <f t="shared" si="75"/>
        <v>0</v>
      </c>
      <c r="Y613" s="10"/>
      <c r="AB613" s="10"/>
      <c r="AE613" s="10"/>
      <c r="AH613" s="10"/>
      <c r="AK613" s="10"/>
      <c r="AN613" s="10"/>
      <c r="AQ613" s="10"/>
      <c r="AT613" s="10"/>
      <c r="AW613" s="10"/>
      <c r="AZ613" s="10"/>
    </row>
    <row r="614" spans="1:52" ht="14.25" customHeight="1">
      <c r="A614" s="1"/>
      <c r="B614" s="8" t="s">
        <v>112</v>
      </c>
      <c r="C614" t="s">
        <v>36</v>
      </c>
      <c r="D614" s="10" t="s">
        <v>47</v>
      </c>
      <c r="E614">
        <v>8039</v>
      </c>
      <c r="G614" s="10"/>
      <c r="H614" s="57">
        <v>8039</v>
      </c>
      <c r="J614" s="10"/>
      <c r="K614" s="57">
        <v>-2319</v>
      </c>
      <c r="L614" s="57">
        <v>-2319</v>
      </c>
      <c r="M614" s="72">
        <v>-2319</v>
      </c>
      <c r="N614" s="8" t="s">
        <v>38</v>
      </c>
      <c r="O614" s="10" t="s">
        <v>38</v>
      </c>
      <c r="P614" s="69">
        <f t="shared" si="69"/>
        <v>0</v>
      </c>
      <c r="Q614" s="10">
        <f t="shared" si="70"/>
        <v>0</v>
      </c>
      <c r="R614" s="69" t="str">
        <f t="shared" si="71"/>
        <v>NA</v>
      </c>
      <c r="S614" s="69" t="str">
        <f t="shared" si="72"/>
        <v>NA</v>
      </c>
      <c r="T614" s="10" t="str">
        <f t="shared" si="73"/>
        <v>NA</v>
      </c>
      <c r="U614" s="10">
        <f t="shared" si="74"/>
        <v>0</v>
      </c>
      <c r="V614" s="10">
        <f t="shared" si="75"/>
        <v>0</v>
      </c>
      <c r="Y614" s="10"/>
      <c r="AB614" s="10"/>
      <c r="AE614" s="10"/>
      <c r="AH614" s="10"/>
      <c r="AK614" s="10"/>
      <c r="AN614" s="10"/>
      <c r="AQ614" s="10"/>
      <c r="AT614" s="10"/>
      <c r="AW614" s="10"/>
      <c r="AZ614" s="10"/>
    </row>
    <row r="615" spans="1:52" ht="14.25" customHeight="1">
      <c r="A615" s="1"/>
      <c r="B615" s="8" t="s">
        <v>112</v>
      </c>
      <c r="C615" t="s">
        <v>36</v>
      </c>
      <c r="D615" s="10" t="s">
        <v>48</v>
      </c>
      <c r="E615">
        <v>7901</v>
      </c>
      <c r="G615" s="10"/>
      <c r="H615" s="57">
        <v>7901</v>
      </c>
      <c r="J615" s="10"/>
      <c r="K615" s="57">
        <v>-2316</v>
      </c>
      <c r="L615" s="57">
        <v>-2316</v>
      </c>
      <c r="M615" s="72">
        <v>-2316</v>
      </c>
      <c r="N615" s="8" t="s">
        <v>38</v>
      </c>
      <c r="O615" s="10" t="s">
        <v>38</v>
      </c>
      <c r="P615" s="69">
        <f t="shared" si="69"/>
        <v>0</v>
      </c>
      <c r="Q615" s="10">
        <f t="shared" si="70"/>
        <v>0</v>
      </c>
      <c r="R615" s="69" t="str">
        <f t="shared" si="71"/>
        <v>NA</v>
      </c>
      <c r="S615" s="69" t="str">
        <f t="shared" si="72"/>
        <v>NA</v>
      </c>
      <c r="T615" s="10" t="str">
        <f t="shared" si="73"/>
        <v>NA</v>
      </c>
      <c r="U615" s="10">
        <f t="shared" si="74"/>
        <v>0</v>
      </c>
      <c r="V615" s="10">
        <f t="shared" si="75"/>
        <v>0</v>
      </c>
      <c r="Y615" s="10"/>
      <c r="AB615" s="10"/>
      <c r="AE615" s="10"/>
      <c r="AH615" s="10"/>
      <c r="AK615" s="10"/>
      <c r="AN615" s="10"/>
      <c r="AQ615" s="10"/>
      <c r="AT615" s="10"/>
      <c r="AW615" s="10"/>
      <c r="AZ615" s="10"/>
    </row>
    <row r="616" spans="1:52" ht="14.25" customHeight="1">
      <c r="A616" s="1"/>
      <c r="B616" s="8" t="s">
        <v>112</v>
      </c>
      <c r="C616" t="s">
        <v>36</v>
      </c>
      <c r="D616" s="10" t="s">
        <v>49</v>
      </c>
      <c r="E616">
        <v>7901</v>
      </c>
      <c r="G616" s="10"/>
      <c r="H616" s="57">
        <v>7901</v>
      </c>
      <c r="J616" s="10"/>
      <c r="K616" s="57">
        <v>-2316</v>
      </c>
      <c r="L616" s="57">
        <v>-2316</v>
      </c>
      <c r="M616" s="72">
        <v>-2316</v>
      </c>
      <c r="N616" s="8" t="s">
        <v>38</v>
      </c>
      <c r="O616" s="10" t="s">
        <v>38</v>
      </c>
      <c r="P616" s="69">
        <f t="shared" si="69"/>
        <v>0</v>
      </c>
      <c r="Q616" s="10">
        <f t="shared" si="70"/>
        <v>0</v>
      </c>
      <c r="R616" s="69" t="str">
        <f t="shared" si="71"/>
        <v>NA</v>
      </c>
      <c r="S616" s="69" t="str">
        <f t="shared" si="72"/>
        <v>NA</v>
      </c>
      <c r="T616" s="10" t="str">
        <f t="shared" si="73"/>
        <v>NA</v>
      </c>
      <c r="U616" s="10">
        <f t="shared" si="74"/>
        <v>0</v>
      </c>
      <c r="V616" s="10">
        <f t="shared" si="75"/>
        <v>0</v>
      </c>
      <c r="Y616" s="10"/>
      <c r="AB616" s="10"/>
      <c r="AE616" s="10"/>
      <c r="AH616" s="10"/>
      <c r="AK616" s="10"/>
      <c r="AN616" s="10"/>
      <c r="AQ616" s="10"/>
      <c r="AT616" s="10"/>
      <c r="AW616" s="10"/>
      <c r="AZ616" s="10"/>
    </row>
    <row r="617" spans="1:52" ht="14.25" customHeight="1">
      <c r="A617" s="1"/>
      <c r="B617" s="8" t="s">
        <v>112</v>
      </c>
      <c r="C617" t="s">
        <v>36</v>
      </c>
      <c r="D617" s="10" t="s">
        <v>51</v>
      </c>
      <c r="E617">
        <v>8636</v>
      </c>
      <c r="G617" s="10"/>
      <c r="H617" s="57">
        <v>8636</v>
      </c>
      <c r="J617" s="10"/>
      <c r="K617" s="57">
        <v>-4713</v>
      </c>
      <c r="L617" s="57">
        <v>-4713</v>
      </c>
      <c r="M617" s="72">
        <v>-4713</v>
      </c>
      <c r="N617" s="8" t="s">
        <v>38</v>
      </c>
      <c r="O617" s="10" t="s">
        <v>38</v>
      </c>
      <c r="P617" s="69">
        <f t="shared" si="69"/>
        <v>0</v>
      </c>
      <c r="Q617" s="10">
        <f t="shared" si="70"/>
        <v>0</v>
      </c>
      <c r="R617" s="69" t="str">
        <f t="shared" si="71"/>
        <v>NA</v>
      </c>
      <c r="S617" s="69" t="str">
        <f t="shared" si="72"/>
        <v>NA</v>
      </c>
      <c r="T617" s="10" t="str">
        <f t="shared" si="73"/>
        <v>NA</v>
      </c>
      <c r="U617" s="10">
        <f t="shared" si="74"/>
        <v>0</v>
      </c>
      <c r="V617" s="10">
        <f t="shared" si="75"/>
        <v>0</v>
      </c>
      <c r="Y617" s="10"/>
      <c r="AB617" s="10"/>
      <c r="AE617" s="10"/>
      <c r="AH617" s="10"/>
      <c r="AK617" s="10"/>
      <c r="AN617" s="10"/>
      <c r="AQ617" s="10"/>
      <c r="AT617" s="10"/>
      <c r="AW617" s="10"/>
      <c r="AZ617" s="10"/>
    </row>
    <row r="618" spans="1:52" ht="14.25" customHeight="1">
      <c r="A618" s="1"/>
      <c r="B618" s="8" t="s">
        <v>112</v>
      </c>
      <c r="C618" t="s">
        <v>36</v>
      </c>
      <c r="D618" s="10" t="s">
        <v>53</v>
      </c>
      <c r="E618">
        <v>8636</v>
      </c>
      <c r="G618" s="10"/>
      <c r="H618" s="57">
        <v>8636</v>
      </c>
      <c r="J618" s="10"/>
      <c r="K618" s="57">
        <v>-4713</v>
      </c>
      <c r="L618" s="57">
        <v>-4713</v>
      </c>
      <c r="M618" s="72">
        <v>-4713</v>
      </c>
      <c r="N618" s="8" t="s">
        <v>38</v>
      </c>
      <c r="O618" s="10" t="s">
        <v>38</v>
      </c>
      <c r="P618" s="69">
        <f t="shared" si="69"/>
        <v>0</v>
      </c>
      <c r="Q618" s="10">
        <f t="shared" si="70"/>
        <v>0</v>
      </c>
      <c r="R618" s="69" t="str">
        <f t="shared" si="71"/>
        <v>NA</v>
      </c>
      <c r="S618" s="69" t="str">
        <f t="shared" si="72"/>
        <v>NA</v>
      </c>
      <c r="T618" s="10" t="str">
        <f t="shared" si="73"/>
        <v>NA</v>
      </c>
      <c r="U618" s="10">
        <f t="shared" si="74"/>
        <v>0</v>
      </c>
      <c r="V618" s="10">
        <f t="shared" si="75"/>
        <v>0</v>
      </c>
      <c r="Y618" s="10"/>
      <c r="AB618" s="10"/>
      <c r="AE618" s="10"/>
      <c r="AH618" s="10"/>
      <c r="AK618" s="10"/>
      <c r="AN618" s="10"/>
      <c r="AQ618" s="10"/>
      <c r="AT618" s="10"/>
      <c r="AW618" s="10"/>
      <c r="AZ618" s="10"/>
    </row>
    <row r="619" spans="1:52" ht="14.25" customHeight="1">
      <c r="A619" s="1"/>
      <c r="B619" s="8" t="s">
        <v>112</v>
      </c>
      <c r="C619" t="s">
        <v>36</v>
      </c>
      <c r="D619" s="10" t="s">
        <v>54</v>
      </c>
      <c r="E619">
        <v>8636</v>
      </c>
      <c r="G619" s="10"/>
      <c r="H619" s="57">
        <v>8636</v>
      </c>
      <c r="J619" s="10"/>
      <c r="K619" s="57">
        <v>-4713</v>
      </c>
      <c r="L619" s="57">
        <v>-4713</v>
      </c>
      <c r="M619" s="72">
        <v>-4713</v>
      </c>
      <c r="N619" s="8" t="s">
        <v>38</v>
      </c>
      <c r="O619" s="10" t="s">
        <v>38</v>
      </c>
      <c r="P619" s="69">
        <f t="shared" si="69"/>
        <v>0</v>
      </c>
      <c r="Q619" s="10">
        <f t="shared" si="70"/>
        <v>0</v>
      </c>
      <c r="R619" s="69" t="str">
        <f t="shared" si="71"/>
        <v>NA</v>
      </c>
      <c r="S619" s="69" t="str">
        <f t="shared" si="72"/>
        <v>NA</v>
      </c>
      <c r="T619" s="10" t="str">
        <f t="shared" si="73"/>
        <v>NA</v>
      </c>
      <c r="U619" s="10">
        <f t="shared" si="74"/>
        <v>0</v>
      </c>
      <c r="V619" s="10">
        <f t="shared" si="75"/>
        <v>0</v>
      </c>
      <c r="Y619" s="10"/>
      <c r="AB619" s="10"/>
      <c r="AE619" s="10"/>
      <c r="AH619" s="10"/>
      <c r="AK619" s="10"/>
      <c r="AN619" s="10"/>
      <c r="AQ619" s="10"/>
      <c r="AT619" s="10"/>
      <c r="AW619" s="10"/>
      <c r="AZ619" s="10"/>
    </row>
    <row r="620" spans="1:52" ht="14.25" customHeight="1">
      <c r="A620" s="1"/>
      <c r="B620" s="8" t="s">
        <v>112</v>
      </c>
      <c r="C620" t="s">
        <v>36</v>
      </c>
      <c r="D620" s="10" t="s">
        <v>55</v>
      </c>
      <c r="E620">
        <v>8283</v>
      </c>
      <c r="G620" s="10"/>
      <c r="H620" s="57">
        <v>8283</v>
      </c>
      <c r="J620" s="10"/>
      <c r="K620" s="57">
        <v>-4065</v>
      </c>
      <c r="L620" s="57">
        <v>-4065</v>
      </c>
      <c r="M620" s="72">
        <v>-4065</v>
      </c>
      <c r="N620" s="8" t="s">
        <v>38</v>
      </c>
      <c r="O620" s="10" t="s">
        <v>38</v>
      </c>
      <c r="P620" s="69">
        <f t="shared" si="69"/>
        <v>0</v>
      </c>
      <c r="Q620" s="10">
        <f t="shared" si="70"/>
        <v>0</v>
      </c>
      <c r="R620" s="69" t="str">
        <f t="shared" si="71"/>
        <v>NA</v>
      </c>
      <c r="S620" s="69" t="str">
        <f t="shared" si="72"/>
        <v>NA</v>
      </c>
      <c r="T620" s="10" t="str">
        <f t="shared" si="73"/>
        <v>NA</v>
      </c>
      <c r="U620" s="10">
        <f t="shared" si="74"/>
        <v>0</v>
      </c>
      <c r="V620" s="10">
        <f t="shared" si="75"/>
        <v>0</v>
      </c>
      <c r="Y620" s="10"/>
      <c r="AB620" s="10"/>
      <c r="AE620" s="10"/>
      <c r="AH620" s="10"/>
      <c r="AK620" s="10"/>
      <c r="AN620" s="10"/>
      <c r="AQ620" s="10"/>
      <c r="AT620" s="10"/>
      <c r="AW620" s="10"/>
      <c r="AZ620" s="10"/>
    </row>
    <row r="621" spans="1:52" ht="14.25" customHeight="1">
      <c r="A621" s="1"/>
      <c r="B621" s="8" t="s">
        <v>112</v>
      </c>
      <c r="C621" t="s">
        <v>36</v>
      </c>
      <c r="D621" s="10" t="s">
        <v>57</v>
      </c>
      <c r="E621">
        <v>8283</v>
      </c>
      <c r="G621" s="10"/>
      <c r="H621" s="57">
        <v>8283</v>
      </c>
      <c r="J621" s="10"/>
      <c r="K621" s="57">
        <v>-4065</v>
      </c>
      <c r="L621" s="57">
        <v>-4065</v>
      </c>
      <c r="M621" s="72">
        <v>-4065</v>
      </c>
      <c r="N621" s="8" t="s">
        <v>38</v>
      </c>
      <c r="O621" s="10" t="s">
        <v>38</v>
      </c>
      <c r="P621" s="69">
        <f t="shared" si="69"/>
        <v>0</v>
      </c>
      <c r="Q621" s="10">
        <f t="shared" si="70"/>
        <v>0</v>
      </c>
      <c r="R621" s="69" t="str">
        <f t="shared" si="71"/>
        <v>NA</v>
      </c>
      <c r="S621" s="69" t="str">
        <f t="shared" si="72"/>
        <v>NA</v>
      </c>
      <c r="T621" s="10" t="str">
        <f t="shared" si="73"/>
        <v>NA</v>
      </c>
      <c r="U621" s="10">
        <f t="shared" si="74"/>
        <v>0</v>
      </c>
      <c r="V621" s="10">
        <f t="shared" si="75"/>
        <v>0</v>
      </c>
      <c r="Y621" s="10"/>
      <c r="AB621" s="10"/>
      <c r="AE621" s="10"/>
      <c r="AH621" s="10"/>
      <c r="AK621" s="10"/>
      <c r="AN621" s="10"/>
      <c r="AQ621" s="10"/>
      <c r="AT621" s="10"/>
      <c r="AW621" s="10"/>
      <c r="AZ621" s="10"/>
    </row>
    <row r="622" spans="1:52" ht="14.25" customHeight="1">
      <c r="A622" s="1"/>
      <c r="B622" s="8" t="s">
        <v>112</v>
      </c>
      <c r="C622" t="s">
        <v>36</v>
      </c>
      <c r="D622" s="10" t="s">
        <v>58</v>
      </c>
      <c r="E622">
        <v>8283</v>
      </c>
      <c r="G622" s="10"/>
      <c r="H622" s="57">
        <v>8283</v>
      </c>
      <c r="J622" s="10"/>
      <c r="K622" s="57">
        <v>-4065</v>
      </c>
      <c r="L622" s="57">
        <v>-4065</v>
      </c>
      <c r="M622" s="72">
        <v>-4065</v>
      </c>
      <c r="N622" s="8" t="s">
        <v>38</v>
      </c>
      <c r="O622" s="10" t="s">
        <v>38</v>
      </c>
      <c r="P622" s="69">
        <f t="shared" si="69"/>
        <v>0</v>
      </c>
      <c r="Q622" s="10">
        <f t="shared" si="70"/>
        <v>0</v>
      </c>
      <c r="R622" s="69" t="str">
        <f t="shared" si="71"/>
        <v>NA</v>
      </c>
      <c r="S622" s="69" t="str">
        <f t="shared" si="72"/>
        <v>NA</v>
      </c>
      <c r="T622" s="10" t="str">
        <f t="shared" si="73"/>
        <v>NA</v>
      </c>
      <c r="U622" s="10">
        <f t="shared" si="74"/>
        <v>0</v>
      </c>
      <c r="V622" s="10">
        <f t="shared" si="75"/>
        <v>0</v>
      </c>
      <c r="Y622" s="10"/>
      <c r="AB622" s="10"/>
      <c r="AE622" s="10"/>
      <c r="AH622" s="10"/>
      <c r="AK622" s="10"/>
      <c r="AN622" s="10"/>
      <c r="AQ622" s="10"/>
      <c r="AT622" s="10"/>
      <c r="AW622" s="10"/>
      <c r="AZ622" s="10"/>
    </row>
    <row r="623" spans="1:52" ht="14.25" customHeight="1">
      <c r="A623" s="1"/>
      <c r="B623" s="8" t="s">
        <v>112</v>
      </c>
      <c r="C623" t="s">
        <v>36</v>
      </c>
      <c r="D623" s="10" t="s">
        <v>59</v>
      </c>
      <c r="E623">
        <v>7966</v>
      </c>
      <c r="G623" s="10"/>
      <c r="H623" s="57">
        <v>7966</v>
      </c>
      <c r="J623" s="10"/>
      <c r="K623" s="57">
        <v>-3377</v>
      </c>
      <c r="L623" s="57">
        <v>-3377</v>
      </c>
      <c r="M623" s="72">
        <v>-3377</v>
      </c>
      <c r="N623" s="8" t="s">
        <v>38</v>
      </c>
      <c r="O623" s="10" t="s">
        <v>38</v>
      </c>
      <c r="P623" s="69">
        <f t="shared" si="69"/>
        <v>0</v>
      </c>
      <c r="Q623" s="10">
        <f t="shared" si="70"/>
        <v>0</v>
      </c>
      <c r="R623" s="69" t="str">
        <f t="shared" si="71"/>
        <v>NA</v>
      </c>
      <c r="S623" s="69" t="str">
        <f t="shared" si="72"/>
        <v>NA</v>
      </c>
      <c r="T623" s="10" t="str">
        <f t="shared" si="73"/>
        <v>NA</v>
      </c>
      <c r="U623" s="10">
        <f t="shared" si="74"/>
        <v>0</v>
      </c>
      <c r="V623" s="10">
        <f t="shared" si="75"/>
        <v>0</v>
      </c>
      <c r="Y623" s="10"/>
      <c r="AB623" s="10"/>
      <c r="AE623" s="10"/>
      <c r="AH623" s="10"/>
      <c r="AK623" s="10"/>
      <c r="AN623" s="10"/>
      <c r="AQ623" s="10"/>
      <c r="AT623" s="10"/>
      <c r="AW623" s="10"/>
      <c r="AZ623" s="10"/>
    </row>
    <row r="624" spans="1:52" ht="14.25" customHeight="1">
      <c r="A624" s="1"/>
      <c r="B624" s="8" t="s">
        <v>112</v>
      </c>
      <c r="C624" t="s">
        <v>36</v>
      </c>
      <c r="D624" s="10" t="s">
        <v>61</v>
      </c>
      <c r="E624">
        <v>7966</v>
      </c>
      <c r="G624" s="10"/>
      <c r="H624" s="57">
        <v>7966</v>
      </c>
      <c r="J624" s="10"/>
      <c r="K624" s="57">
        <v>-3377</v>
      </c>
      <c r="L624" s="57">
        <v>-3377</v>
      </c>
      <c r="M624" s="72">
        <v>-3377</v>
      </c>
      <c r="N624" s="8" t="s">
        <v>38</v>
      </c>
      <c r="O624" s="10" t="s">
        <v>38</v>
      </c>
      <c r="P624" s="69">
        <f t="shared" si="69"/>
        <v>0</v>
      </c>
      <c r="Q624" s="10">
        <f t="shared" si="70"/>
        <v>0</v>
      </c>
      <c r="R624" s="69" t="str">
        <f t="shared" si="71"/>
        <v>NA</v>
      </c>
      <c r="S624" s="69" t="str">
        <f t="shared" si="72"/>
        <v>NA</v>
      </c>
      <c r="T624" s="10" t="str">
        <f t="shared" si="73"/>
        <v>NA</v>
      </c>
      <c r="U624" s="10">
        <f t="shared" si="74"/>
        <v>0</v>
      </c>
      <c r="V624" s="10">
        <f t="shared" si="75"/>
        <v>0</v>
      </c>
      <c r="Y624" s="10"/>
      <c r="AB624" s="10"/>
      <c r="AE624" s="10"/>
      <c r="AH624" s="10"/>
      <c r="AK624" s="10"/>
      <c r="AN624" s="10"/>
      <c r="AQ624" s="10"/>
      <c r="AT624" s="10"/>
      <c r="AW624" s="10"/>
      <c r="AZ624" s="10"/>
    </row>
    <row r="625" spans="1:52" ht="14.25" customHeight="1">
      <c r="A625" s="1"/>
      <c r="B625" s="8" t="s">
        <v>112</v>
      </c>
      <c r="C625" t="s">
        <v>36</v>
      </c>
      <c r="D625" s="10" t="s">
        <v>63</v>
      </c>
      <c r="E625">
        <v>7966</v>
      </c>
      <c r="G625" s="10"/>
      <c r="H625" s="57">
        <v>7966</v>
      </c>
      <c r="J625" s="10"/>
      <c r="K625" s="57">
        <v>-3377</v>
      </c>
      <c r="L625" s="57">
        <v>-3377</v>
      </c>
      <c r="M625" s="72">
        <v>-3377</v>
      </c>
      <c r="N625" s="8" t="s">
        <v>38</v>
      </c>
      <c r="O625" s="10" t="s">
        <v>38</v>
      </c>
      <c r="P625" s="69">
        <f t="shared" si="69"/>
        <v>0</v>
      </c>
      <c r="Q625" s="10">
        <f t="shared" si="70"/>
        <v>0</v>
      </c>
      <c r="R625" s="69" t="str">
        <f t="shared" si="71"/>
        <v>NA</v>
      </c>
      <c r="S625" s="69" t="str">
        <f t="shared" si="72"/>
        <v>NA</v>
      </c>
      <c r="T625" s="10" t="str">
        <f t="shared" si="73"/>
        <v>NA</v>
      </c>
      <c r="U625" s="10">
        <f t="shared" si="74"/>
        <v>0</v>
      </c>
      <c r="V625" s="10">
        <f t="shared" si="75"/>
        <v>0</v>
      </c>
      <c r="Y625" s="10"/>
      <c r="AB625" s="10"/>
      <c r="AE625" s="10"/>
      <c r="AH625" s="10"/>
      <c r="AK625" s="10"/>
      <c r="AN625" s="10"/>
      <c r="AQ625" s="10"/>
      <c r="AT625" s="10"/>
      <c r="AW625" s="10"/>
      <c r="AZ625" s="10"/>
    </row>
    <row r="626" spans="1:52" ht="14.25" customHeight="1">
      <c r="A626" s="1"/>
      <c r="B626" s="8" t="s">
        <v>112</v>
      </c>
      <c r="C626" t="s">
        <v>36</v>
      </c>
      <c r="D626" s="10" t="s">
        <v>64</v>
      </c>
      <c r="E626">
        <v>7707</v>
      </c>
      <c r="G626" s="10"/>
      <c r="H626" s="57">
        <v>7707</v>
      </c>
      <c r="J626" s="10"/>
      <c r="K626" s="57">
        <v>-4749</v>
      </c>
      <c r="L626" s="57">
        <v>-4749</v>
      </c>
      <c r="M626" s="72">
        <v>-4749</v>
      </c>
      <c r="N626" s="8" t="s">
        <v>38</v>
      </c>
      <c r="O626" s="10" t="s">
        <v>38</v>
      </c>
      <c r="P626" s="69">
        <f t="shared" si="69"/>
        <v>0</v>
      </c>
      <c r="Q626" s="10">
        <f t="shared" si="70"/>
        <v>0</v>
      </c>
      <c r="R626" s="69" t="str">
        <f t="shared" si="71"/>
        <v>NA</v>
      </c>
      <c r="S626" s="69" t="str">
        <f t="shared" si="72"/>
        <v>NA</v>
      </c>
      <c r="T626" s="10" t="str">
        <f t="shared" si="73"/>
        <v>NA</v>
      </c>
      <c r="U626" s="10">
        <f t="shared" si="74"/>
        <v>0</v>
      </c>
      <c r="V626" s="10">
        <f t="shared" si="75"/>
        <v>0</v>
      </c>
      <c r="Y626" s="10"/>
      <c r="AB626" s="10"/>
      <c r="AE626" s="10"/>
      <c r="AH626" s="10"/>
      <c r="AK626" s="10"/>
      <c r="AN626" s="10"/>
      <c r="AQ626" s="10"/>
      <c r="AT626" s="10"/>
      <c r="AW626" s="10"/>
      <c r="AZ626" s="10"/>
    </row>
    <row r="627" spans="1:52" ht="14.25" customHeight="1">
      <c r="A627" s="1"/>
      <c r="B627" s="8" t="s">
        <v>112</v>
      </c>
      <c r="C627" t="s">
        <v>36</v>
      </c>
      <c r="D627" s="10" t="s">
        <v>66</v>
      </c>
      <c r="E627">
        <v>7707</v>
      </c>
      <c r="G627" s="10"/>
      <c r="H627" s="57">
        <v>7707</v>
      </c>
      <c r="J627" s="10"/>
      <c r="K627" s="57">
        <v>-4749</v>
      </c>
      <c r="L627" s="57">
        <v>-4749</v>
      </c>
      <c r="M627" s="72">
        <v>-4749</v>
      </c>
      <c r="N627" s="8" t="s">
        <v>38</v>
      </c>
      <c r="O627" s="10" t="s">
        <v>38</v>
      </c>
      <c r="P627" s="69">
        <f t="shared" si="69"/>
        <v>0</v>
      </c>
      <c r="Q627" s="10">
        <f t="shared" si="70"/>
        <v>0</v>
      </c>
      <c r="R627" s="69" t="str">
        <f t="shared" si="71"/>
        <v>NA</v>
      </c>
      <c r="S627" s="69" t="str">
        <f t="shared" si="72"/>
        <v>NA</v>
      </c>
      <c r="T627" s="10" t="str">
        <f t="shared" si="73"/>
        <v>NA</v>
      </c>
      <c r="U627" s="10">
        <f t="shared" si="74"/>
        <v>0</v>
      </c>
      <c r="V627" s="10">
        <f t="shared" si="75"/>
        <v>0</v>
      </c>
      <c r="Y627" s="10"/>
      <c r="AB627" s="10"/>
      <c r="AE627" s="10"/>
      <c r="AH627" s="10"/>
      <c r="AK627" s="10"/>
      <c r="AN627" s="10"/>
      <c r="AQ627" s="10"/>
      <c r="AT627" s="10"/>
      <c r="AW627" s="10"/>
      <c r="AZ627" s="10"/>
    </row>
    <row r="628" spans="1:52" ht="14.25" customHeight="1">
      <c r="A628" s="1"/>
      <c r="B628" s="8" t="s">
        <v>112</v>
      </c>
      <c r="C628" t="s">
        <v>36</v>
      </c>
      <c r="D628" s="10" t="s">
        <v>67</v>
      </c>
      <c r="E628">
        <v>7707</v>
      </c>
      <c r="G628" s="10"/>
      <c r="H628" s="57">
        <v>7707</v>
      </c>
      <c r="J628" s="10"/>
      <c r="K628" s="57">
        <v>-4749</v>
      </c>
      <c r="L628" s="57">
        <v>-4749</v>
      </c>
      <c r="M628" s="72">
        <v>-4749</v>
      </c>
      <c r="N628" s="8" t="s">
        <v>38</v>
      </c>
      <c r="O628" s="10" t="s">
        <v>38</v>
      </c>
      <c r="P628" s="69">
        <f t="shared" si="69"/>
        <v>0</v>
      </c>
      <c r="Q628" s="10">
        <f t="shared" si="70"/>
        <v>0</v>
      </c>
      <c r="R628" s="69" t="str">
        <f t="shared" si="71"/>
        <v>NA</v>
      </c>
      <c r="S628" s="69" t="str">
        <f t="shared" si="72"/>
        <v>NA</v>
      </c>
      <c r="T628" s="10" t="str">
        <f t="shared" si="73"/>
        <v>NA</v>
      </c>
      <c r="U628" s="10">
        <f t="shared" si="74"/>
        <v>0</v>
      </c>
      <c r="V628" s="10">
        <f t="shared" si="75"/>
        <v>0</v>
      </c>
      <c r="Y628" s="10"/>
      <c r="AB628" s="10"/>
      <c r="AE628" s="10"/>
      <c r="AH628" s="10"/>
      <c r="AK628" s="10"/>
      <c r="AN628" s="10"/>
      <c r="AQ628" s="10"/>
      <c r="AT628" s="10"/>
      <c r="AW628" s="10"/>
      <c r="AZ628" s="10"/>
    </row>
    <row r="629" spans="1:52" ht="14.25" customHeight="1">
      <c r="A629" s="1"/>
      <c r="B629" s="8" t="s">
        <v>112</v>
      </c>
      <c r="C629" t="s">
        <v>36</v>
      </c>
      <c r="D629" s="10" t="s">
        <v>68</v>
      </c>
      <c r="E629">
        <v>8222</v>
      </c>
      <c r="G629" s="10"/>
      <c r="H629" s="57">
        <v>8222</v>
      </c>
      <c r="J629" s="10"/>
      <c r="K629" s="57">
        <v>-5063</v>
      </c>
      <c r="L629" s="57">
        <v>-5063</v>
      </c>
      <c r="M629" s="72">
        <v>-5063</v>
      </c>
      <c r="N629" s="8" t="s">
        <v>38</v>
      </c>
      <c r="O629" s="10" t="s">
        <v>38</v>
      </c>
      <c r="P629" s="69">
        <f t="shared" si="69"/>
        <v>0</v>
      </c>
      <c r="Q629" s="10">
        <f t="shared" si="70"/>
        <v>0</v>
      </c>
      <c r="R629" s="69" t="str">
        <f t="shared" si="71"/>
        <v>NA</v>
      </c>
      <c r="S629" s="69" t="str">
        <f t="shared" si="72"/>
        <v>NA</v>
      </c>
      <c r="T629" s="10" t="str">
        <f t="shared" si="73"/>
        <v>NA</v>
      </c>
      <c r="U629" s="10">
        <f t="shared" si="74"/>
        <v>0</v>
      </c>
      <c r="V629" s="10">
        <f t="shared" si="75"/>
        <v>0</v>
      </c>
      <c r="Y629" s="10"/>
      <c r="AB629" s="10"/>
      <c r="AE629" s="10"/>
      <c r="AH629" s="10"/>
      <c r="AK629" s="10"/>
      <c r="AN629" s="10"/>
      <c r="AQ629" s="10"/>
      <c r="AT629" s="10"/>
      <c r="AW629" s="10"/>
      <c r="AZ629" s="10"/>
    </row>
    <row r="630" spans="1:52" ht="14.25" customHeight="1">
      <c r="A630" s="1"/>
      <c r="B630" s="8" t="s">
        <v>112</v>
      </c>
      <c r="C630" t="s">
        <v>36</v>
      </c>
      <c r="D630" s="10" t="s">
        <v>69</v>
      </c>
      <c r="E630">
        <v>8222</v>
      </c>
      <c r="G630" s="10"/>
      <c r="H630" s="57">
        <v>8222</v>
      </c>
      <c r="J630" s="10"/>
      <c r="K630" s="57">
        <v>-5063</v>
      </c>
      <c r="L630" s="57">
        <v>-5063</v>
      </c>
      <c r="M630" s="72">
        <v>-5063</v>
      </c>
      <c r="N630" s="8" t="s">
        <v>38</v>
      </c>
      <c r="O630" s="10" t="s">
        <v>38</v>
      </c>
      <c r="P630" s="69">
        <f t="shared" si="69"/>
        <v>0</v>
      </c>
      <c r="Q630" s="10">
        <f t="shared" si="70"/>
        <v>0</v>
      </c>
      <c r="R630" s="69" t="str">
        <f t="shared" si="71"/>
        <v>NA</v>
      </c>
      <c r="S630" s="69" t="str">
        <f t="shared" si="72"/>
        <v>NA</v>
      </c>
      <c r="T630" s="10" t="str">
        <f t="shared" si="73"/>
        <v>NA</v>
      </c>
      <c r="U630" s="10">
        <f t="shared" si="74"/>
        <v>0</v>
      </c>
      <c r="V630" s="10">
        <f t="shared" si="75"/>
        <v>0</v>
      </c>
      <c r="Y630" s="10"/>
      <c r="AB630" s="10"/>
      <c r="AE630" s="10"/>
      <c r="AH630" s="10"/>
      <c r="AK630" s="10"/>
      <c r="AN630" s="10"/>
      <c r="AQ630" s="10"/>
      <c r="AT630" s="10"/>
      <c r="AW630" s="10"/>
      <c r="AZ630" s="10"/>
    </row>
    <row r="631" spans="1:52" ht="14.25" customHeight="1">
      <c r="A631" s="1"/>
      <c r="B631" s="8" t="s">
        <v>112</v>
      </c>
      <c r="C631" t="s">
        <v>36</v>
      </c>
      <c r="D631" s="10" t="s">
        <v>70</v>
      </c>
      <c r="E631">
        <v>7622</v>
      </c>
      <c r="G631" s="10"/>
      <c r="H631" s="57">
        <v>7622</v>
      </c>
      <c r="J631" s="10"/>
      <c r="K631" s="57">
        <v>-4456</v>
      </c>
      <c r="L631" s="57">
        <v>-4456</v>
      </c>
      <c r="M631" s="72">
        <v>-4456</v>
      </c>
      <c r="N631" s="8" t="s">
        <v>38</v>
      </c>
      <c r="O631" s="10" t="s">
        <v>38</v>
      </c>
      <c r="P631" s="69">
        <f t="shared" si="69"/>
        <v>0</v>
      </c>
      <c r="Q631" s="10">
        <f t="shared" si="70"/>
        <v>0</v>
      </c>
      <c r="R631" s="69" t="str">
        <f t="shared" si="71"/>
        <v>NA</v>
      </c>
      <c r="S631" s="69" t="str">
        <f t="shared" si="72"/>
        <v>NA</v>
      </c>
      <c r="T631" s="10" t="str">
        <f t="shared" si="73"/>
        <v>NA</v>
      </c>
      <c r="U631" s="10">
        <f t="shared" si="74"/>
        <v>0</v>
      </c>
      <c r="V631" s="10">
        <f t="shared" si="75"/>
        <v>0</v>
      </c>
      <c r="Y631" s="10"/>
      <c r="AB631" s="10"/>
      <c r="AE631" s="10"/>
      <c r="AH631" s="10"/>
      <c r="AK631" s="10"/>
      <c r="AN631" s="10"/>
      <c r="AQ631" s="10"/>
      <c r="AT631" s="10"/>
      <c r="AW631" s="10"/>
      <c r="AZ631" s="10"/>
    </row>
    <row r="632" spans="1:52" ht="14.25" customHeight="1">
      <c r="A632" s="1"/>
      <c r="B632" s="8" t="s">
        <v>113</v>
      </c>
      <c r="C632" t="s">
        <v>36</v>
      </c>
      <c r="D632" s="10" t="s">
        <v>37</v>
      </c>
      <c r="F632">
        <v>8368</v>
      </c>
      <c r="G632" s="10">
        <v>726</v>
      </c>
      <c r="I632" s="57">
        <v>8259</v>
      </c>
      <c r="J632" s="72">
        <v>718</v>
      </c>
      <c r="K632" s="57">
        <v>-5140</v>
      </c>
      <c r="L632" s="57">
        <v>-5140</v>
      </c>
      <c r="M632" s="57">
        <v>0</v>
      </c>
      <c r="N632" s="8" t="s">
        <v>38</v>
      </c>
      <c r="O632" s="10" t="s">
        <v>39</v>
      </c>
      <c r="P632" s="69">
        <f t="shared" si="69"/>
        <v>0</v>
      </c>
      <c r="Q632" s="10" t="str">
        <f t="shared" si="70"/>
        <v>NA</v>
      </c>
      <c r="R632" s="69">
        <f t="shared" si="71"/>
        <v>109</v>
      </c>
      <c r="S632" s="69">
        <f t="shared" si="72"/>
        <v>8</v>
      </c>
      <c r="T632" s="10">
        <f t="shared" si="73"/>
        <v>117</v>
      </c>
      <c r="U632" s="10">
        <f t="shared" si="74"/>
        <v>5140</v>
      </c>
      <c r="V632" s="10">
        <f t="shared" si="75"/>
        <v>1</v>
      </c>
      <c r="W632">
        <v>415</v>
      </c>
      <c r="Y632" s="10" t="s">
        <v>73</v>
      </c>
      <c r="Z632">
        <v>157</v>
      </c>
      <c r="AB632" s="10" t="s">
        <v>73</v>
      </c>
      <c r="AD632">
        <v>8378</v>
      </c>
      <c r="AE632" s="10" t="s">
        <v>82</v>
      </c>
      <c r="AH632" s="10"/>
      <c r="AK632" s="10"/>
      <c r="AN632" s="10"/>
      <c r="AQ632" s="10"/>
      <c r="AT632" s="10"/>
      <c r="AW632" s="10"/>
      <c r="AZ632" s="10"/>
    </row>
    <row r="633" spans="1:52" ht="14.25" customHeight="1">
      <c r="A633" s="1"/>
      <c r="B633" s="8" t="s">
        <v>113</v>
      </c>
      <c r="C633" t="s">
        <v>36</v>
      </c>
      <c r="D633" s="10" t="s">
        <v>41</v>
      </c>
      <c r="F633">
        <v>8368</v>
      </c>
      <c r="G633" s="10">
        <v>726</v>
      </c>
      <c r="I633" s="57">
        <v>8259</v>
      </c>
      <c r="J633" s="72">
        <v>718</v>
      </c>
      <c r="K633" s="57">
        <v>-5140</v>
      </c>
      <c r="L633" s="57">
        <v>-5140</v>
      </c>
      <c r="M633" s="57">
        <v>0</v>
      </c>
      <c r="N633" s="8" t="s">
        <v>38</v>
      </c>
      <c r="O633" s="10" t="s">
        <v>39</v>
      </c>
      <c r="P633" s="69">
        <f t="shared" si="69"/>
        <v>0</v>
      </c>
      <c r="Q633" s="10" t="str">
        <f t="shared" si="70"/>
        <v>NA</v>
      </c>
      <c r="R633" s="69">
        <f t="shared" si="71"/>
        <v>109</v>
      </c>
      <c r="S633" s="69">
        <f t="shared" si="72"/>
        <v>8</v>
      </c>
      <c r="T633" s="10">
        <f t="shared" si="73"/>
        <v>117</v>
      </c>
      <c r="U633" s="10">
        <f t="shared" si="74"/>
        <v>5140</v>
      </c>
      <c r="V633" s="10">
        <f t="shared" si="75"/>
        <v>1</v>
      </c>
      <c r="W633">
        <v>415</v>
      </c>
      <c r="Y633" s="10" t="s">
        <v>73</v>
      </c>
      <c r="Z633">
        <v>157</v>
      </c>
      <c r="AB633" s="10" t="s">
        <v>73</v>
      </c>
      <c r="AD633">
        <v>8378</v>
      </c>
      <c r="AE633" s="10" t="s">
        <v>82</v>
      </c>
      <c r="AH633" s="10"/>
      <c r="AK633" s="10"/>
      <c r="AN633" s="10"/>
      <c r="AQ633" s="10"/>
      <c r="AT633" s="10"/>
      <c r="AW633" s="10"/>
      <c r="AZ633" s="10"/>
    </row>
    <row r="634" spans="1:52" ht="14.25" customHeight="1">
      <c r="A634" s="1"/>
      <c r="B634" s="8" t="s">
        <v>113</v>
      </c>
      <c r="C634" t="s">
        <v>36</v>
      </c>
      <c r="D634" s="10" t="s">
        <v>42</v>
      </c>
      <c r="F634">
        <v>8368</v>
      </c>
      <c r="G634" s="10">
        <v>726</v>
      </c>
      <c r="I634" s="57">
        <v>8259</v>
      </c>
      <c r="J634" s="72">
        <v>718</v>
      </c>
      <c r="K634" s="57">
        <v>-5140</v>
      </c>
      <c r="L634" s="57">
        <v>-5140</v>
      </c>
      <c r="M634" s="57">
        <v>0</v>
      </c>
      <c r="N634" s="8" t="s">
        <v>38</v>
      </c>
      <c r="O634" s="10" t="s">
        <v>39</v>
      </c>
      <c r="P634" s="69">
        <f t="shared" si="69"/>
        <v>0</v>
      </c>
      <c r="Q634" s="10" t="str">
        <f t="shared" si="70"/>
        <v>NA</v>
      </c>
      <c r="R634" s="69">
        <f t="shared" si="71"/>
        <v>109</v>
      </c>
      <c r="S634" s="69">
        <f t="shared" si="72"/>
        <v>8</v>
      </c>
      <c r="T634" s="10">
        <f t="shared" si="73"/>
        <v>117</v>
      </c>
      <c r="U634" s="10">
        <f t="shared" si="74"/>
        <v>5140</v>
      </c>
      <c r="V634" s="10">
        <f t="shared" si="75"/>
        <v>1</v>
      </c>
      <c r="W634">
        <v>415</v>
      </c>
      <c r="Y634" s="10" t="s">
        <v>73</v>
      </c>
      <c r="Z634">
        <v>157</v>
      </c>
      <c r="AB634" s="10" t="s">
        <v>73</v>
      </c>
      <c r="AD634">
        <v>8378</v>
      </c>
      <c r="AE634" s="10" t="s">
        <v>82</v>
      </c>
      <c r="AH634" s="10"/>
      <c r="AK634" s="10"/>
      <c r="AN634" s="10"/>
      <c r="AQ634" s="10"/>
      <c r="AT634" s="10"/>
      <c r="AW634" s="10"/>
      <c r="AZ634" s="10"/>
    </row>
    <row r="635" spans="1:52" ht="14.25" customHeight="1">
      <c r="A635" s="1"/>
      <c r="B635" s="8" t="s">
        <v>113</v>
      </c>
      <c r="C635" t="s">
        <v>36</v>
      </c>
      <c r="D635" s="10" t="s">
        <v>43</v>
      </c>
      <c r="E635">
        <v>8874</v>
      </c>
      <c r="G635" s="10"/>
      <c r="H635" s="57">
        <v>8852</v>
      </c>
      <c r="J635" s="10"/>
      <c r="K635" s="57">
        <v>-2978</v>
      </c>
      <c r="L635" s="57">
        <v>-2978</v>
      </c>
      <c r="M635" s="57">
        <v>-2965</v>
      </c>
      <c r="N635" s="8" t="s">
        <v>38</v>
      </c>
      <c r="O635" s="10" t="s">
        <v>38</v>
      </c>
      <c r="P635" s="69">
        <f t="shared" si="69"/>
        <v>0</v>
      </c>
      <c r="Q635" s="10">
        <f t="shared" si="70"/>
        <v>22</v>
      </c>
      <c r="R635" s="69" t="str">
        <f t="shared" si="71"/>
        <v>NA</v>
      </c>
      <c r="S635" s="69" t="str">
        <f t="shared" si="72"/>
        <v>NA</v>
      </c>
      <c r="T635" s="10" t="str">
        <f t="shared" si="73"/>
        <v>NA</v>
      </c>
      <c r="U635" s="10">
        <f t="shared" si="74"/>
        <v>0</v>
      </c>
      <c r="V635" s="10">
        <f t="shared" si="75"/>
        <v>1</v>
      </c>
      <c r="W635">
        <v>415</v>
      </c>
      <c r="Y635" s="10" t="s">
        <v>73</v>
      </c>
      <c r="Z635">
        <v>160</v>
      </c>
      <c r="AB635" s="10" t="s">
        <v>73</v>
      </c>
      <c r="AE635" s="10"/>
      <c r="AH635" s="10"/>
      <c r="AK635" s="10"/>
      <c r="AN635" s="10"/>
      <c r="AQ635" s="10"/>
      <c r="AT635" s="10"/>
      <c r="AW635" s="10"/>
      <c r="AZ635" s="10"/>
    </row>
    <row r="636" spans="1:52" ht="14.25" customHeight="1">
      <c r="A636" s="1"/>
      <c r="B636" s="8" t="s">
        <v>113</v>
      </c>
      <c r="C636" t="s">
        <v>36</v>
      </c>
      <c r="D636" s="10" t="s">
        <v>45</v>
      </c>
      <c r="E636">
        <v>8874</v>
      </c>
      <c r="G636" s="10"/>
      <c r="H636" s="57">
        <v>8852</v>
      </c>
      <c r="J636" s="10"/>
      <c r="K636" s="57">
        <v>-2978</v>
      </c>
      <c r="L636" s="57">
        <v>-2978</v>
      </c>
      <c r="M636" s="57">
        <v>-2965</v>
      </c>
      <c r="N636" s="8" t="s">
        <v>38</v>
      </c>
      <c r="O636" s="10" t="s">
        <v>38</v>
      </c>
      <c r="P636" s="69">
        <f t="shared" si="69"/>
        <v>0</v>
      </c>
      <c r="Q636" s="10">
        <f t="shared" si="70"/>
        <v>22</v>
      </c>
      <c r="R636" s="69" t="str">
        <f t="shared" si="71"/>
        <v>NA</v>
      </c>
      <c r="S636" s="69" t="str">
        <f t="shared" si="72"/>
        <v>NA</v>
      </c>
      <c r="T636" s="10" t="str">
        <f t="shared" si="73"/>
        <v>NA</v>
      </c>
      <c r="U636" s="10">
        <f t="shared" si="74"/>
        <v>0</v>
      </c>
      <c r="V636" s="10">
        <f t="shared" si="75"/>
        <v>1</v>
      </c>
      <c r="W636">
        <v>415</v>
      </c>
      <c r="Y636" s="10" t="s">
        <v>73</v>
      </c>
      <c r="Z636">
        <v>160</v>
      </c>
      <c r="AB636" s="10" t="s">
        <v>73</v>
      </c>
      <c r="AE636" s="10"/>
      <c r="AH636" s="10"/>
      <c r="AK636" s="10"/>
      <c r="AN636" s="10"/>
      <c r="AQ636" s="10"/>
      <c r="AT636" s="10"/>
      <c r="AW636" s="10"/>
      <c r="AZ636" s="10"/>
    </row>
    <row r="637" spans="1:52" ht="14.25" customHeight="1">
      <c r="A637" s="1"/>
      <c r="B637" s="8" t="s">
        <v>113</v>
      </c>
      <c r="C637" t="s">
        <v>36</v>
      </c>
      <c r="D637" s="10" t="s">
        <v>46</v>
      </c>
      <c r="E637">
        <v>8874</v>
      </c>
      <c r="G637" s="10"/>
      <c r="H637" s="57">
        <v>8852</v>
      </c>
      <c r="J637" s="10"/>
      <c r="K637" s="57">
        <v>-2978</v>
      </c>
      <c r="L637" s="57">
        <v>-2978</v>
      </c>
      <c r="M637" s="57">
        <v>-2965</v>
      </c>
      <c r="N637" s="8" t="s">
        <v>38</v>
      </c>
      <c r="O637" s="10" t="s">
        <v>38</v>
      </c>
      <c r="P637" s="69">
        <f t="shared" si="69"/>
        <v>0</v>
      </c>
      <c r="Q637" s="10">
        <f t="shared" si="70"/>
        <v>22</v>
      </c>
      <c r="R637" s="69" t="str">
        <f t="shared" si="71"/>
        <v>NA</v>
      </c>
      <c r="S637" s="69" t="str">
        <f t="shared" si="72"/>
        <v>NA</v>
      </c>
      <c r="T637" s="10" t="str">
        <f t="shared" si="73"/>
        <v>NA</v>
      </c>
      <c r="U637" s="10">
        <f t="shared" si="74"/>
        <v>0</v>
      </c>
      <c r="V637" s="10">
        <f t="shared" si="75"/>
        <v>1</v>
      </c>
      <c r="W637">
        <v>415</v>
      </c>
      <c r="Y637" s="10" t="s">
        <v>73</v>
      </c>
      <c r="Z637">
        <v>160</v>
      </c>
      <c r="AB637" s="10" t="s">
        <v>73</v>
      </c>
      <c r="AE637" s="10"/>
      <c r="AH637" s="10"/>
      <c r="AK637" s="10"/>
      <c r="AN637" s="10"/>
      <c r="AQ637" s="10"/>
      <c r="AT637" s="10"/>
      <c r="AW637" s="10"/>
      <c r="AZ637" s="10"/>
    </row>
    <row r="638" spans="1:52" ht="14.25" customHeight="1">
      <c r="A638" s="1"/>
      <c r="B638" s="8" t="s">
        <v>113</v>
      </c>
      <c r="C638" t="s">
        <v>36</v>
      </c>
      <c r="D638" s="10" t="s">
        <v>47</v>
      </c>
      <c r="E638">
        <v>8874</v>
      </c>
      <c r="G638" s="10"/>
      <c r="H638" s="57">
        <v>8852</v>
      </c>
      <c r="J638" s="10"/>
      <c r="K638" s="57">
        <v>-2978</v>
      </c>
      <c r="L638" s="57">
        <v>-2978</v>
      </c>
      <c r="M638" s="57">
        <v>-2965</v>
      </c>
      <c r="N638" s="8" t="s">
        <v>38</v>
      </c>
      <c r="O638" s="10" t="s">
        <v>38</v>
      </c>
      <c r="P638" s="69">
        <f t="shared" si="69"/>
        <v>0</v>
      </c>
      <c r="Q638" s="10">
        <f t="shared" si="70"/>
        <v>22</v>
      </c>
      <c r="R638" s="69" t="str">
        <f t="shared" si="71"/>
        <v>NA</v>
      </c>
      <c r="S638" s="69" t="str">
        <f t="shared" si="72"/>
        <v>NA</v>
      </c>
      <c r="T638" s="10" t="str">
        <f t="shared" si="73"/>
        <v>NA</v>
      </c>
      <c r="U638" s="10">
        <f t="shared" si="74"/>
        <v>0</v>
      </c>
      <c r="V638" s="10">
        <f t="shared" si="75"/>
        <v>1</v>
      </c>
      <c r="W638">
        <v>415</v>
      </c>
      <c r="Y638" s="10" t="s">
        <v>73</v>
      </c>
      <c r="Z638">
        <v>160</v>
      </c>
      <c r="AB638" s="10" t="s">
        <v>73</v>
      </c>
      <c r="AE638" s="10"/>
      <c r="AH638" s="10"/>
      <c r="AK638" s="10"/>
      <c r="AN638" s="10"/>
      <c r="AQ638" s="10"/>
      <c r="AT638" s="10"/>
      <c r="AW638" s="10"/>
      <c r="AZ638" s="10"/>
    </row>
    <row r="639" spans="1:52" ht="14.25" customHeight="1">
      <c r="A639" s="1"/>
      <c r="B639" s="8" t="s">
        <v>113</v>
      </c>
      <c r="C639" t="s">
        <v>36</v>
      </c>
      <c r="D639" s="10" t="s">
        <v>48</v>
      </c>
      <c r="E639">
        <v>8467</v>
      </c>
      <c r="G639" s="10"/>
      <c r="H639" s="57">
        <v>8467</v>
      </c>
      <c r="J639" s="10"/>
      <c r="K639" s="57">
        <v>-4844</v>
      </c>
      <c r="L639" s="57">
        <v>-4844</v>
      </c>
      <c r="M639" s="57">
        <v>-4844</v>
      </c>
      <c r="N639" s="8" t="s">
        <v>38</v>
      </c>
      <c r="O639" s="10" t="s">
        <v>38</v>
      </c>
      <c r="P639" s="69">
        <f t="shared" si="69"/>
        <v>0</v>
      </c>
      <c r="Q639" s="10">
        <f t="shared" si="70"/>
        <v>0</v>
      </c>
      <c r="R639" s="69" t="str">
        <f t="shared" si="71"/>
        <v>NA</v>
      </c>
      <c r="S639" s="69" t="str">
        <f t="shared" si="72"/>
        <v>NA</v>
      </c>
      <c r="T639" s="10" t="str">
        <f t="shared" si="73"/>
        <v>NA</v>
      </c>
      <c r="U639" s="10">
        <f t="shared" si="74"/>
        <v>0</v>
      </c>
      <c r="V639" s="10">
        <f t="shared" si="75"/>
        <v>1</v>
      </c>
      <c r="W639">
        <v>404</v>
      </c>
      <c r="Y639" s="10"/>
      <c r="Z639">
        <v>160</v>
      </c>
      <c r="AB639" s="10"/>
      <c r="AE639" s="10"/>
      <c r="AH639" s="10"/>
      <c r="AK639" s="10"/>
      <c r="AN639" s="10"/>
      <c r="AQ639" s="10"/>
      <c r="AT639" s="10"/>
      <c r="AW639" s="10"/>
      <c r="AZ639" s="10"/>
    </row>
    <row r="640" spans="1:52" ht="14.25" customHeight="1">
      <c r="A640" s="1"/>
      <c r="B640" s="8" t="s">
        <v>113</v>
      </c>
      <c r="C640" t="s">
        <v>36</v>
      </c>
      <c r="D640" s="10" t="s">
        <v>49</v>
      </c>
      <c r="E640">
        <v>8467</v>
      </c>
      <c r="G640" s="10"/>
      <c r="H640" s="57">
        <v>8467</v>
      </c>
      <c r="J640" s="10"/>
      <c r="K640" s="57">
        <v>-4844</v>
      </c>
      <c r="L640" s="57">
        <v>-4844</v>
      </c>
      <c r="M640" s="57">
        <v>-4844</v>
      </c>
      <c r="N640" s="8" t="s">
        <v>38</v>
      </c>
      <c r="O640" s="10" t="s">
        <v>38</v>
      </c>
      <c r="P640" s="69">
        <f t="shared" si="69"/>
        <v>0</v>
      </c>
      <c r="Q640" s="10">
        <f t="shared" si="70"/>
        <v>0</v>
      </c>
      <c r="R640" s="69" t="str">
        <f t="shared" si="71"/>
        <v>NA</v>
      </c>
      <c r="S640" s="69" t="str">
        <f t="shared" si="72"/>
        <v>NA</v>
      </c>
      <c r="T640" s="10" t="str">
        <f t="shared" si="73"/>
        <v>NA</v>
      </c>
      <c r="U640" s="10">
        <f t="shared" si="74"/>
        <v>0</v>
      </c>
      <c r="V640" s="10">
        <f t="shared" si="75"/>
        <v>1</v>
      </c>
      <c r="W640">
        <v>404</v>
      </c>
      <c r="Y640" s="10"/>
      <c r="Z640">
        <v>160</v>
      </c>
      <c r="AB640" s="10"/>
      <c r="AE640" s="10"/>
      <c r="AH640" s="10"/>
      <c r="AK640" s="10"/>
      <c r="AN640" s="10"/>
      <c r="AQ640" s="10"/>
      <c r="AT640" s="10"/>
      <c r="AW640" s="10"/>
      <c r="AZ640" s="10"/>
    </row>
    <row r="641" spans="1:52" ht="14.25" customHeight="1">
      <c r="A641" s="1"/>
      <c r="B641" s="8" t="s">
        <v>113</v>
      </c>
      <c r="C641" t="s">
        <v>36</v>
      </c>
      <c r="D641" s="10" t="s">
        <v>51</v>
      </c>
      <c r="F641">
        <v>7924</v>
      </c>
      <c r="G641" s="10">
        <v>755</v>
      </c>
      <c r="I641" s="57">
        <v>7923</v>
      </c>
      <c r="J641" s="72">
        <v>755</v>
      </c>
      <c r="K641" s="57">
        <v>-4428</v>
      </c>
      <c r="L641" s="57">
        <v>-4428</v>
      </c>
      <c r="M641" s="57">
        <v>0</v>
      </c>
      <c r="N641" s="8" t="s">
        <v>38</v>
      </c>
      <c r="O641" s="10" t="s">
        <v>38</v>
      </c>
      <c r="P641" s="69">
        <f t="shared" si="69"/>
        <v>0</v>
      </c>
      <c r="Q641" s="10" t="str">
        <f t="shared" si="70"/>
        <v>NA</v>
      </c>
      <c r="R641" s="69">
        <f t="shared" si="71"/>
        <v>1</v>
      </c>
      <c r="S641" s="69">
        <f t="shared" si="72"/>
        <v>0</v>
      </c>
      <c r="T641" s="10">
        <f t="shared" si="73"/>
        <v>1</v>
      </c>
      <c r="U641" s="10">
        <f t="shared" si="74"/>
        <v>4428</v>
      </c>
      <c r="V641" s="10">
        <f t="shared" si="75"/>
        <v>1</v>
      </c>
      <c r="W641">
        <v>402</v>
      </c>
      <c r="Y641" s="10"/>
      <c r="Z641">
        <v>156</v>
      </c>
      <c r="AB641" s="10"/>
      <c r="AE641" s="10"/>
      <c r="AH641" s="10"/>
      <c r="AK641" s="10"/>
      <c r="AN641" s="10"/>
      <c r="AQ641" s="10"/>
      <c r="AT641" s="10"/>
      <c r="AW641" s="10"/>
      <c r="AZ641" s="10"/>
    </row>
    <row r="642" spans="1:52" ht="14.25" customHeight="1">
      <c r="A642" s="1"/>
      <c r="B642" s="8" t="s">
        <v>113</v>
      </c>
      <c r="C642" t="s">
        <v>36</v>
      </c>
      <c r="D642" s="10" t="s">
        <v>53</v>
      </c>
      <c r="F642">
        <v>7924</v>
      </c>
      <c r="G642" s="10">
        <v>755</v>
      </c>
      <c r="I642" s="57">
        <v>7923</v>
      </c>
      <c r="J642" s="72">
        <v>755</v>
      </c>
      <c r="K642" s="57">
        <v>-4428</v>
      </c>
      <c r="L642" s="57">
        <v>-4428</v>
      </c>
      <c r="M642" s="57">
        <v>0</v>
      </c>
      <c r="N642" s="8" t="s">
        <v>38</v>
      </c>
      <c r="O642" s="10" t="s">
        <v>38</v>
      </c>
      <c r="P642" s="69">
        <f t="shared" si="69"/>
        <v>0</v>
      </c>
      <c r="Q642" s="10" t="str">
        <f t="shared" si="70"/>
        <v>NA</v>
      </c>
      <c r="R642" s="69">
        <f t="shared" si="71"/>
        <v>1</v>
      </c>
      <c r="S642" s="69">
        <f t="shared" si="72"/>
        <v>0</v>
      </c>
      <c r="T642" s="10">
        <f t="shared" si="73"/>
        <v>1</v>
      </c>
      <c r="U642" s="10">
        <f t="shared" si="74"/>
        <v>4428</v>
      </c>
      <c r="V642" s="10">
        <f t="shared" si="75"/>
        <v>1</v>
      </c>
      <c r="W642">
        <v>402</v>
      </c>
      <c r="Y642" s="10"/>
      <c r="Z642">
        <v>156</v>
      </c>
      <c r="AB642" s="10"/>
      <c r="AE642" s="10"/>
      <c r="AH642" s="10"/>
      <c r="AK642" s="10"/>
      <c r="AN642" s="10"/>
      <c r="AQ642" s="10"/>
      <c r="AT642" s="10"/>
      <c r="AW642" s="10"/>
      <c r="AZ642" s="10"/>
    </row>
    <row r="643" spans="1:52" ht="14.25" customHeight="1">
      <c r="A643" s="1"/>
      <c r="B643" s="8" t="s">
        <v>113</v>
      </c>
      <c r="C643" t="s">
        <v>36</v>
      </c>
      <c r="D643" s="10" t="s">
        <v>54</v>
      </c>
      <c r="F643">
        <v>7924</v>
      </c>
      <c r="G643" s="10">
        <v>755</v>
      </c>
      <c r="I643" s="57">
        <v>7923</v>
      </c>
      <c r="J643" s="72">
        <v>755</v>
      </c>
      <c r="K643" s="57">
        <v>-4428</v>
      </c>
      <c r="L643" s="57">
        <v>-4428</v>
      </c>
      <c r="M643" s="57">
        <v>0</v>
      </c>
      <c r="N643" s="8" t="s">
        <v>38</v>
      </c>
      <c r="O643" s="10" t="s">
        <v>38</v>
      </c>
      <c r="P643" s="69">
        <f t="shared" si="69"/>
        <v>0</v>
      </c>
      <c r="Q643" s="10" t="str">
        <f t="shared" si="70"/>
        <v>NA</v>
      </c>
      <c r="R643" s="69">
        <f t="shared" si="71"/>
        <v>1</v>
      </c>
      <c r="S643" s="69">
        <f t="shared" si="72"/>
        <v>0</v>
      </c>
      <c r="T643" s="10">
        <f t="shared" si="73"/>
        <v>1</v>
      </c>
      <c r="U643" s="10">
        <f t="shared" si="74"/>
        <v>4428</v>
      </c>
      <c r="V643" s="10">
        <f t="shared" si="75"/>
        <v>1</v>
      </c>
      <c r="W643">
        <v>402</v>
      </c>
      <c r="Y643" s="10"/>
      <c r="Z643">
        <v>156</v>
      </c>
      <c r="AB643" s="10"/>
      <c r="AE643" s="10"/>
      <c r="AH643" s="10"/>
      <c r="AK643" s="10"/>
      <c r="AN643" s="10"/>
      <c r="AQ643" s="10"/>
      <c r="AT643" s="10"/>
      <c r="AW643" s="10"/>
      <c r="AZ643" s="10"/>
    </row>
    <row r="644" spans="1:52" ht="14.25" customHeight="1">
      <c r="A644" s="1"/>
      <c r="B644" s="8" t="s">
        <v>113</v>
      </c>
      <c r="C644" t="s">
        <v>36</v>
      </c>
      <c r="D644" s="10" t="s">
        <v>55</v>
      </c>
      <c r="F644">
        <v>8141</v>
      </c>
      <c r="G644" s="10">
        <v>728</v>
      </c>
      <c r="I644" s="57">
        <v>8141</v>
      </c>
      <c r="J644" s="72">
        <v>728</v>
      </c>
      <c r="K644" s="57">
        <v>-4413</v>
      </c>
      <c r="L644" s="57">
        <v>-4413</v>
      </c>
      <c r="M644" s="57">
        <v>0</v>
      </c>
      <c r="N644" s="8" t="s">
        <v>38</v>
      </c>
      <c r="O644" s="10" t="s">
        <v>38</v>
      </c>
      <c r="P644" s="69">
        <f t="shared" si="69"/>
        <v>0</v>
      </c>
      <c r="Q644" s="10" t="str">
        <f t="shared" si="70"/>
        <v>NA</v>
      </c>
      <c r="R644" s="69">
        <f t="shared" si="71"/>
        <v>0</v>
      </c>
      <c r="S644" s="69">
        <f t="shared" si="72"/>
        <v>0</v>
      </c>
      <c r="T644" s="10">
        <f t="shared" si="73"/>
        <v>0</v>
      </c>
      <c r="U644" s="10">
        <f t="shared" si="74"/>
        <v>4413</v>
      </c>
      <c r="V644" s="10">
        <f t="shared" si="75"/>
        <v>1</v>
      </c>
      <c r="W644">
        <v>414</v>
      </c>
      <c r="Y644" s="10"/>
      <c r="Z644">
        <v>157</v>
      </c>
      <c r="AB644" s="10"/>
      <c r="AE644" s="10"/>
      <c r="AH644" s="10"/>
      <c r="AK644" s="10"/>
      <c r="AN644" s="10"/>
      <c r="AQ644" s="10"/>
      <c r="AT644" s="10"/>
      <c r="AW644" s="10"/>
      <c r="AZ644" s="10"/>
    </row>
    <row r="645" spans="1:52" ht="14.25" customHeight="1">
      <c r="A645" s="1"/>
      <c r="B645" s="8" t="s">
        <v>113</v>
      </c>
      <c r="C645" t="s">
        <v>36</v>
      </c>
      <c r="D645" s="10" t="s">
        <v>57</v>
      </c>
      <c r="F645">
        <v>8141</v>
      </c>
      <c r="G645" s="10">
        <v>728</v>
      </c>
      <c r="I645" s="57">
        <v>8141</v>
      </c>
      <c r="J645" s="72">
        <v>728</v>
      </c>
      <c r="K645" s="57">
        <v>-4413</v>
      </c>
      <c r="L645" s="57">
        <v>-4413</v>
      </c>
      <c r="M645" s="57">
        <v>0</v>
      </c>
      <c r="N645" s="8" t="s">
        <v>38</v>
      </c>
      <c r="O645" s="10" t="s">
        <v>38</v>
      </c>
      <c r="P645" s="69">
        <f t="shared" si="69"/>
        <v>0</v>
      </c>
      <c r="Q645" s="10" t="str">
        <f t="shared" si="70"/>
        <v>NA</v>
      </c>
      <c r="R645" s="69">
        <f t="shared" si="71"/>
        <v>0</v>
      </c>
      <c r="S645" s="69">
        <f t="shared" si="72"/>
        <v>0</v>
      </c>
      <c r="T645" s="10">
        <f t="shared" si="73"/>
        <v>0</v>
      </c>
      <c r="U645" s="10">
        <f t="shared" si="74"/>
        <v>4413</v>
      </c>
      <c r="V645" s="10">
        <f t="shared" si="75"/>
        <v>1</v>
      </c>
      <c r="W645">
        <v>414</v>
      </c>
      <c r="Y645" s="10"/>
      <c r="Z645">
        <v>157</v>
      </c>
      <c r="AB645" s="10"/>
      <c r="AE645" s="10"/>
      <c r="AH645" s="10"/>
      <c r="AK645" s="10"/>
      <c r="AN645" s="10"/>
      <c r="AQ645" s="10"/>
      <c r="AT645" s="10"/>
      <c r="AW645" s="10"/>
      <c r="AZ645" s="10"/>
    </row>
    <row r="646" spans="1:52" ht="14.25" customHeight="1">
      <c r="A646" s="1"/>
      <c r="B646" s="8" t="s">
        <v>113</v>
      </c>
      <c r="C646" t="s">
        <v>36</v>
      </c>
      <c r="D646" s="10" t="s">
        <v>58</v>
      </c>
      <c r="F646">
        <v>8141</v>
      </c>
      <c r="G646" s="10">
        <v>728</v>
      </c>
      <c r="I646" s="57">
        <v>8141</v>
      </c>
      <c r="J646" s="72">
        <v>728</v>
      </c>
      <c r="K646" s="57">
        <v>-4413</v>
      </c>
      <c r="L646" s="57">
        <v>-4413</v>
      </c>
      <c r="M646" s="57">
        <v>0</v>
      </c>
      <c r="N646" s="8" t="s">
        <v>38</v>
      </c>
      <c r="O646" s="10" t="s">
        <v>38</v>
      </c>
      <c r="P646" s="69">
        <f t="shared" si="69"/>
        <v>0</v>
      </c>
      <c r="Q646" s="10" t="str">
        <f t="shared" si="70"/>
        <v>NA</v>
      </c>
      <c r="R646" s="69">
        <f t="shared" si="71"/>
        <v>0</v>
      </c>
      <c r="S646" s="69">
        <f t="shared" si="72"/>
        <v>0</v>
      </c>
      <c r="T646" s="10">
        <f t="shared" si="73"/>
        <v>0</v>
      </c>
      <c r="U646" s="10">
        <f t="shared" si="74"/>
        <v>4413</v>
      </c>
      <c r="V646" s="10">
        <f t="shared" si="75"/>
        <v>1</v>
      </c>
      <c r="W646">
        <v>414</v>
      </c>
      <c r="Y646" s="10"/>
      <c r="Z646">
        <v>157</v>
      </c>
      <c r="AB646" s="10"/>
      <c r="AE646" s="10"/>
      <c r="AH646" s="10"/>
      <c r="AK646" s="10"/>
      <c r="AN646" s="10"/>
      <c r="AQ646" s="10"/>
      <c r="AT646" s="10"/>
      <c r="AW646" s="10"/>
      <c r="AZ646" s="10"/>
    </row>
    <row r="647" spans="1:52" ht="14.25" customHeight="1">
      <c r="A647" s="1"/>
      <c r="B647" s="8" t="s">
        <v>113</v>
      </c>
      <c r="C647" t="s">
        <v>36</v>
      </c>
      <c r="D647" s="10" t="s">
        <v>59</v>
      </c>
      <c r="F647">
        <v>8204</v>
      </c>
      <c r="G647" s="10">
        <v>707</v>
      </c>
      <c r="I647" s="57">
        <v>8201</v>
      </c>
      <c r="J647" s="72">
        <v>707</v>
      </c>
      <c r="K647" s="57">
        <v>-4857</v>
      </c>
      <c r="L647" s="57">
        <v>-4857</v>
      </c>
      <c r="M647" s="57">
        <v>0</v>
      </c>
      <c r="N647" s="8" t="s">
        <v>38</v>
      </c>
      <c r="O647" s="10" t="s">
        <v>38</v>
      </c>
      <c r="P647" s="69">
        <f t="shared" si="69"/>
        <v>0</v>
      </c>
      <c r="Q647" s="10" t="str">
        <f t="shared" si="70"/>
        <v>NA</v>
      </c>
      <c r="R647" s="69">
        <f t="shared" si="71"/>
        <v>3</v>
      </c>
      <c r="S647" s="69">
        <f t="shared" si="72"/>
        <v>0</v>
      </c>
      <c r="T647" s="10">
        <f t="shared" si="73"/>
        <v>3</v>
      </c>
      <c r="U647" s="10">
        <f t="shared" si="74"/>
        <v>4857</v>
      </c>
      <c r="V647" s="10">
        <f t="shared" si="75"/>
        <v>1</v>
      </c>
      <c r="W647">
        <v>415</v>
      </c>
      <c r="Y647" s="10" t="s">
        <v>73</v>
      </c>
      <c r="Z647">
        <v>158</v>
      </c>
      <c r="AB647" s="10" t="s">
        <v>73</v>
      </c>
      <c r="AE647" s="10"/>
      <c r="AH647" s="10"/>
      <c r="AK647" s="10"/>
      <c r="AN647" s="10"/>
      <c r="AQ647" s="10"/>
      <c r="AT647" s="10"/>
      <c r="AW647" s="10"/>
      <c r="AZ647" s="10"/>
    </row>
    <row r="648" spans="1:52" ht="14.25" customHeight="1">
      <c r="A648" s="1"/>
      <c r="B648" s="8" t="s">
        <v>113</v>
      </c>
      <c r="C648" t="s">
        <v>36</v>
      </c>
      <c r="D648" s="10" t="s">
        <v>61</v>
      </c>
      <c r="F648">
        <v>8204</v>
      </c>
      <c r="G648" s="10">
        <v>707</v>
      </c>
      <c r="I648" s="57">
        <v>8201</v>
      </c>
      <c r="J648" s="72">
        <v>707</v>
      </c>
      <c r="K648" s="57">
        <v>-4857</v>
      </c>
      <c r="L648" s="57">
        <v>-4857</v>
      </c>
      <c r="M648" s="57">
        <v>0</v>
      </c>
      <c r="N648" s="8" t="s">
        <v>38</v>
      </c>
      <c r="O648" s="10" t="s">
        <v>38</v>
      </c>
      <c r="P648" s="69">
        <f t="shared" si="69"/>
        <v>0</v>
      </c>
      <c r="Q648" s="10" t="str">
        <f t="shared" si="70"/>
        <v>NA</v>
      </c>
      <c r="R648" s="69">
        <f t="shared" si="71"/>
        <v>3</v>
      </c>
      <c r="S648" s="69">
        <f t="shared" si="72"/>
        <v>0</v>
      </c>
      <c r="T648" s="10">
        <f t="shared" si="73"/>
        <v>3</v>
      </c>
      <c r="U648" s="10">
        <f t="shared" si="74"/>
        <v>4857</v>
      </c>
      <c r="V648" s="10">
        <f t="shared" si="75"/>
        <v>1</v>
      </c>
      <c r="W648">
        <v>415</v>
      </c>
      <c r="Y648" s="10" t="s">
        <v>73</v>
      </c>
      <c r="Z648">
        <v>158</v>
      </c>
      <c r="AB648" s="10" t="s">
        <v>73</v>
      </c>
      <c r="AE648" s="10"/>
      <c r="AH648" s="10"/>
      <c r="AK648" s="10"/>
      <c r="AN648" s="10"/>
      <c r="AQ648" s="10"/>
      <c r="AT648" s="10"/>
      <c r="AW648" s="10"/>
      <c r="AZ648" s="10"/>
    </row>
    <row r="649" spans="1:52" ht="14.25" customHeight="1">
      <c r="A649" s="1"/>
      <c r="B649" s="8" t="s">
        <v>113</v>
      </c>
      <c r="C649" t="s">
        <v>36</v>
      </c>
      <c r="D649" s="10" t="s">
        <v>63</v>
      </c>
      <c r="F649">
        <v>8204</v>
      </c>
      <c r="G649" s="10">
        <v>707</v>
      </c>
      <c r="I649" s="57">
        <v>8201</v>
      </c>
      <c r="J649" s="72">
        <v>707</v>
      </c>
      <c r="K649" s="57">
        <v>-4857</v>
      </c>
      <c r="L649" s="57">
        <v>-4857</v>
      </c>
      <c r="M649" s="57">
        <v>0</v>
      </c>
      <c r="N649" s="8" t="s">
        <v>38</v>
      </c>
      <c r="O649" s="10" t="s">
        <v>38</v>
      </c>
      <c r="P649" s="69">
        <f t="shared" ref="P649:P712" si="76">IFERROR(K649-L649,0)</f>
        <v>0</v>
      </c>
      <c r="Q649" s="10" t="str">
        <f t="shared" ref="Q649:Q712" si="77">IF(AND(ISNUMBER(E649),ISNUMBER(H649),ISBLANK(F649)),E649-H649,"NA")</f>
        <v>NA</v>
      </c>
      <c r="R649" s="69">
        <f t="shared" ref="R649:R712" si="78">IF(AND(ISNUMBER(F649),ISNUMBER(I649),ISBLANK(E649)),F649-I649,"NA")</f>
        <v>3</v>
      </c>
      <c r="S649" s="69">
        <f t="shared" ref="S649:S712" si="79">IF(AND(ISNUMBER(G649),ISNUMBER(J649),ISBLANK(E649)),G649-J649,"NA")</f>
        <v>0</v>
      </c>
      <c r="T649" s="10">
        <f t="shared" ref="T649:T712" si="80">IF(AND(ISNUMBER(R649),ISNUMBER(S649),ISBLANK(E649)),S649+R649,"NA")</f>
        <v>3</v>
      </c>
      <c r="U649" s="10">
        <f t="shared" ref="U649:U712" si="81">IF(M649&lt;0,0,IF(M649=K649,M649,M649-(L649-M649)))</f>
        <v>4857</v>
      </c>
      <c r="V649" s="10">
        <f t="shared" ref="V649:V712" si="82">MIN(IF(SUM(W649,X649,Z649,AA649,AD649,AC649,AF649,AG649,AJ649,AI649,AL649,AM649,AO649,AP649,AR649,AS649,A649,AY649,AU649,AV649,AX649)=0,0,1)+IF(O649="Smoothing ramp",1,0)+IF(ISNUMBER(W649),1,0)+IF(ISNUMBER(X649),1,0)+IF(ISNUMBER(Z649),1,0)+IF(ISNUMBER(AA649),1,0)+IF(ISNUMBER(AD649),1,0)+IF(ISNUMBER(AC649),1,0)+IF(ISNUMBER(AF649),1,0)+IF(ISNUMBER(AG649),1,0)+IF(ISNUMBER(AI649),1,0)+IF(ISNUMBER(AJ649),1,0)+IF(ISNUMBER(AL649),1,0)+IF(ISNUMBER(AM649),1,0)+IF(ISNUMBER(AO649),1,0)+IF(ISNUMBER(AP649),1,0)+IF(ISNUMBER(AR649),1,0)+IF(ISNUMBER(AS649),1,0)+IF(ISNUMBER(AY649),1,0)+IF(ISNUMBER(AU649),1,0)+IF(ISNUMBER(AV649),1,0)+IF(ISNUMBER(AX649),1,0),1)</f>
        <v>1</v>
      </c>
      <c r="W649">
        <v>415</v>
      </c>
      <c r="Y649" s="10" t="s">
        <v>73</v>
      </c>
      <c r="Z649">
        <v>158</v>
      </c>
      <c r="AB649" s="10" t="s">
        <v>73</v>
      </c>
      <c r="AE649" s="10"/>
      <c r="AH649" s="10"/>
      <c r="AK649" s="10"/>
      <c r="AN649" s="10"/>
      <c r="AQ649" s="10"/>
      <c r="AT649" s="10"/>
      <c r="AW649" s="10"/>
      <c r="AZ649" s="10"/>
    </row>
    <row r="650" spans="1:52" ht="14.25" customHeight="1">
      <c r="A650" s="1"/>
      <c r="B650" s="8" t="s">
        <v>113</v>
      </c>
      <c r="C650" t="s">
        <v>36</v>
      </c>
      <c r="D650" s="10" t="s">
        <v>64</v>
      </c>
      <c r="F650">
        <v>7697</v>
      </c>
      <c r="G650" s="10">
        <v>660</v>
      </c>
      <c r="I650" s="57">
        <v>7696</v>
      </c>
      <c r="J650" s="72">
        <v>660</v>
      </c>
      <c r="K650" s="57">
        <v>-4931</v>
      </c>
      <c r="L650" s="57">
        <v>-4931</v>
      </c>
      <c r="M650" s="57">
        <v>0</v>
      </c>
      <c r="N650" s="8" t="s">
        <v>38</v>
      </c>
      <c r="O650" s="10" t="s">
        <v>38</v>
      </c>
      <c r="P650" s="69">
        <f t="shared" si="76"/>
        <v>0</v>
      </c>
      <c r="Q650" s="10" t="str">
        <f t="shared" si="77"/>
        <v>NA</v>
      </c>
      <c r="R650" s="69">
        <f t="shared" si="78"/>
        <v>1</v>
      </c>
      <c r="S650" s="69">
        <f t="shared" si="79"/>
        <v>0</v>
      </c>
      <c r="T650" s="10">
        <f t="shared" si="80"/>
        <v>1</v>
      </c>
      <c r="U650" s="10">
        <f t="shared" si="81"/>
        <v>4931</v>
      </c>
      <c r="V650" s="10">
        <f t="shared" si="82"/>
        <v>1</v>
      </c>
      <c r="W650">
        <v>390</v>
      </c>
      <c r="Y650" s="10"/>
      <c r="Z650">
        <v>160</v>
      </c>
      <c r="AB650" s="10"/>
      <c r="AE650" s="10"/>
      <c r="AH650" s="10"/>
      <c r="AK650" s="10"/>
      <c r="AN650" s="10"/>
      <c r="AQ650" s="10"/>
      <c r="AT650" s="10"/>
      <c r="AW650" s="10"/>
      <c r="AZ650" s="10"/>
    </row>
    <row r="651" spans="1:52" ht="14.25" customHeight="1">
      <c r="A651" s="1"/>
      <c r="B651" s="8" t="s">
        <v>113</v>
      </c>
      <c r="C651" t="s">
        <v>36</v>
      </c>
      <c r="D651" s="10" t="s">
        <v>66</v>
      </c>
      <c r="F651">
        <v>7697</v>
      </c>
      <c r="G651" s="10">
        <v>660</v>
      </c>
      <c r="I651" s="57">
        <v>7696</v>
      </c>
      <c r="J651" s="72">
        <v>660</v>
      </c>
      <c r="K651" s="57">
        <v>-4931</v>
      </c>
      <c r="L651" s="57">
        <v>-4931</v>
      </c>
      <c r="M651" s="57">
        <v>0</v>
      </c>
      <c r="N651" s="8" t="s">
        <v>38</v>
      </c>
      <c r="O651" s="10" t="s">
        <v>38</v>
      </c>
      <c r="P651" s="69">
        <f t="shared" si="76"/>
        <v>0</v>
      </c>
      <c r="Q651" s="10" t="str">
        <f t="shared" si="77"/>
        <v>NA</v>
      </c>
      <c r="R651" s="69">
        <f t="shared" si="78"/>
        <v>1</v>
      </c>
      <c r="S651" s="69">
        <f t="shared" si="79"/>
        <v>0</v>
      </c>
      <c r="T651" s="10">
        <f t="shared" si="80"/>
        <v>1</v>
      </c>
      <c r="U651" s="10">
        <f t="shared" si="81"/>
        <v>4931</v>
      </c>
      <c r="V651" s="10">
        <f t="shared" si="82"/>
        <v>1</v>
      </c>
      <c r="W651">
        <v>390</v>
      </c>
      <c r="Y651" s="10"/>
      <c r="Z651">
        <v>160</v>
      </c>
      <c r="AB651" s="10"/>
      <c r="AE651" s="10"/>
      <c r="AH651" s="10"/>
      <c r="AK651" s="10"/>
      <c r="AN651" s="10"/>
      <c r="AQ651" s="10"/>
      <c r="AT651" s="10"/>
      <c r="AW651" s="10"/>
      <c r="AZ651" s="10"/>
    </row>
    <row r="652" spans="1:52" ht="14.25" customHeight="1">
      <c r="A652" s="1"/>
      <c r="B652" s="8" t="s">
        <v>113</v>
      </c>
      <c r="C652" t="s">
        <v>36</v>
      </c>
      <c r="D652" s="10" t="s">
        <v>67</v>
      </c>
      <c r="F652">
        <v>7697</v>
      </c>
      <c r="G652" s="10">
        <v>660</v>
      </c>
      <c r="I652" s="57">
        <v>7696</v>
      </c>
      <c r="J652" s="72">
        <v>660</v>
      </c>
      <c r="K652" s="57">
        <v>-4931</v>
      </c>
      <c r="L652" s="57">
        <v>-4931</v>
      </c>
      <c r="M652" s="57">
        <v>0</v>
      </c>
      <c r="N652" s="8" t="s">
        <v>38</v>
      </c>
      <c r="O652" s="10" t="s">
        <v>38</v>
      </c>
      <c r="P652" s="69">
        <f t="shared" si="76"/>
        <v>0</v>
      </c>
      <c r="Q652" s="10" t="str">
        <f t="shared" si="77"/>
        <v>NA</v>
      </c>
      <c r="R652" s="69">
        <f t="shared" si="78"/>
        <v>1</v>
      </c>
      <c r="S652" s="69">
        <f t="shared" si="79"/>
        <v>0</v>
      </c>
      <c r="T652" s="10">
        <f t="shared" si="80"/>
        <v>1</v>
      </c>
      <c r="U652" s="10">
        <f t="shared" si="81"/>
        <v>4931</v>
      </c>
      <c r="V652" s="10">
        <f t="shared" si="82"/>
        <v>1</v>
      </c>
      <c r="W652">
        <v>390</v>
      </c>
      <c r="Y652" s="10"/>
      <c r="Z652">
        <v>160</v>
      </c>
      <c r="AB652" s="10"/>
      <c r="AE652" s="10"/>
      <c r="AH652" s="10"/>
      <c r="AK652" s="10"/>
      <c r="AN652" s="10"/>
      <c r="AQ652" s="10"/>
      <c r="AT652" s="10"/>
      <c r="AW652" s="10"/>
      <c r="AZ652" s="10"/>
    </row>
    <row r="653" spans="1:52" ht="14.25" customHeight="1">
      <c r="A653" s="1"/>
      <c r="B653" s="8" t="s">
        <v>113</v>
      </c>
      <c r="C653" t="s">
        <v>36</v>
      </c>
      <c r="D653" s="10" t="s">
        <v>68</v>
      </c>
      <c r="F653">
        <v>7763</v>
      </c>
      <c r="G653" s="10">
        <v>665</v>
      </c>
      <c r="I653" s="57">
        <v>7762</v>
      </c>
      <c r="J653" s="72">
        <v>665</v>
      </c>
      <c r="K653" s="57">
        <v>-5069</v>
      </c>
      <c r="L653" s="57">
        <v>-5069</v>
      </c>
      <c r="M653" s="57">
        <v>0</v>
      </c>
      <c r="N653" s="8" t="s">
        <v>38</v>
      </c>
      <c r="O653" s="10" t="s">
        <v>38</v>
      </c>
      <c r="P653" s="69">
        <f t="shared" si="76"/>
        <v>0</v>
      </c>
      <c r="Q653" s="10" t="str">
        <f t="shared" si="77"/>
        <v>NA</v>
      </c>
      <c r="R653" s="69">
        <f t="shared" si="78"/>
        <v>1</v>
      </c>
      <c r="S653" s="69">
        <f t="shared" si="79"/>
        <v>0</v>
      </c>
      <c r="T653" s="10">
        <f t="shared" si="80"/>
        <v>1</v>
      </c>
      <c r="U653" s="10">
        <f t="shared" si="81"/>
        <v>5069</v>
      </c>
      <c r="V653" s="10">
        <f t="shared" si="82"/>
        <v>1</v>
      </c>
      <c r="W653">
        <v>393</v>
      </c>
      <c r="Y653" s="10"/>
      <c r="Z653">
        <v>160</v>
      </c>
      <c r="AB653" s="10"/>
      <c r="AE653" s="10"/>
      <c r="AH653" s="10"/>
      <c r="AK653" s="10"/>
      <c r="AN653" s="10"/>
      <c r="AQ653" s="10"/>
      <c r="AT653" s="10"/>
      <c r="AW653" s="10"/>
      <c r="AZ653" s="10"/>
    </row>
    <row r="654" spans="1:52" ht="14.25" customHeight="1">
      <c r="A654" s="1"/>
      <c r="B654" s="8" t="s">
        <v>113</v>
      </c>
      <c r="C654" t="s">
        <v>36</v>
      </c>
      <c r="D654" s="10" t="s">
        <v>69</v>
      </c>
      <c r="F654">
        <v>7763</v>
      </c>
      <c r="G654" s="10">
        <v>665</v>
      </c>
      <c r="I654" s="57">
        <v>7762</v>
      </c>
      <c r="J654" s="72">
        <v>665</v>
      </c>
      <c r="K654" s="57">
        <v>-5069</v>
      </c>
      <c r="L654" s="57">
        <v>-5069</v>
      </c>
      <c r="M654" s="57">
        <v>0</v>
      </c>
      <c r="N654" s="8" t="s">
        <v>38</v>
      </c>
      <c r="O654" s="10" t="s">
        <v>38</v>
      </c>
      <c r="P654" s="69">
        <f t="shared" si="76"/>
        <v>0</v>
      </c>
      <c r="Q654" s="10" t="str">
        <f t="shared" si="77"/>
        <v>NA</v>
      </c>
      <c r="R654" s="69">
        <f t="shared" si="78"/>
        <v>1</v>
      </c>
      <c r="S654" s="69">
        <f t="shared" si="79"/>
        <v>0</v>
      </c>
      <c r="T654" s="10">
        <f t="shared" si="80"/>
        <v>1</v>
      </c>
      <c r="U654" s="10">
        <f t="shared" si="81"/>
        <v>5069</v>
      </c>
      <c r="V654" s="10">
        <f t="shared" si="82"/>
        <v>1</v>
      </c>
      <c r="W654">
        <v>393</v>
      </c>
      <c r="Y654" s="10"/>
      <c r="Z654">
        <v>160</v>
      </c>
      <c r="AB654" s="10"/>
      <c r="AE654" s="10"/>
      <c r="AH654" s="10"/>
      <c r="AK654" s="10"/>
      <c r="AN654" s="10"/>
      <c r="AQ654" s="10"/>
      <c r="AT654" s="10"/>
      <c r="AW654" s="10"/>
      <c r="AZ654" s="10"/>
    </row>
    <row r="655" spans="1:52" ht="14.25" customHeight="1">
      <c r="A655" s="1"/>
      <c r="B655" s="8" t="s">
        <v>113</v>
      </c>
      <c r="C655" t="s">
        <v>36</v>
      </c>
      <c r="D655" s="10" t="s">
        <v>70</v>
      </c>
      <c r="F655">
        <v>7535</v>
      </c>
      <c r="G655" s="10">
        <v>665</v>
      </c>
      <c r="I655" s="57">
        <v>7535</v>
      </c>
      <c r="J655" s="72">
        <v>665</v>
      </c>
      <c r="K655" s="57">
        <v>-4854</v>
      </c>
      <c r="L655" s="57">
        <v>-4854</v>
      </c>
      <c r="M655" s="57">
        <v>0</v>
      </c>
      <c r="N655" s="8" t="s">
        <v>38</v>
      </c>
      <c r="O655" s="10" t="s">
        <v>38</v>
      </c>
      <c r="P655" s="69">
        <f t="shared" si="76"/>
        <v>0</v>
      </c>
      <c r="Q655" s="10" t="str">
        <f t="shared" si="77"/>
        <v>NA</v>
      </c>
      <c r="R655" s="69">
        <f t="shared" si="78"/>
        <v>0</v>
      </c>
      <c r="S655" s="69">
        <f t="shared" si="79"/>
        <v>0</v>
      </c>
      <c r="T655" s="10">
        <f t="shared" si="80"/>
        <v>0</v>
      </c>
      <c r="U655" s="10">
        <f t="shared" si="81"/>
        <v>4854</v>
      </c>
      <c r="V655" s="10">
        <f t="shared" si="82"/>
        <v>1</v>
      </c>
      <c r="W655">
        <v>393</v>
      </c>
      <c r="Y655" s="10"/>
      <c r="Z655">
        <v>160</v>
      </c>
      <c r="AB655" s="10"/>
      <c r="AE655" s="10"/>
      <c r="AH655" s="10"/>
      <c r="AK655" s="10"/>
      <c r="AN655" s="10"/>
      <c r="AQ655" s="10"/>
      <c r="AT655" s="10"/>
      <c r="AW655" s="10"/>
      <c r="AZ655" s="10"/>
    </row>
    <row r="656" spans="1:52" ht="14.25" customHeight="1">
      <c r="A656" s="1"/>
      <c r="B656" s="8" t="s">
        <v>114</v>
      </c>
      <c r="C656" t="s">
        <v>36</v>
      </c>
      <c r="D656" s="10" t="s">
        <v>37</v>
      </c>
      <c r="E656">
        <v>9198</v>
      </c>
      <c r="G656" s="10"/>
      <c r="H656" s="57">
        <v>9096</v>
      </c>
      <c r="J656" s="10"/>
      <c r="K656" s="57">
        <v>-3550</v>
      </c>
      <c r="L656" s="57">
        <v>-3550</v>
      </c>
      <c r="M656" s="57">
        <v>-3463</v>
      </c>
      <c r="N656" s="8" t="s">
        <v>38</v>
      </c>
      <c r="O656" s="10" t="s">
        <v>39</v>
      </c>
      <c r="P656" s="69">
        <f t="shared" si="76"/>
        <v>0</v>
      </c>
      <c r="Q656" s="10">
        <f t="shared" si="77"/>
        <v>102</v>
      </c>
      <c r="R656" s="69" t="str">
        <f t="shared" si="78"/>
        <v>NA</v>
      </c>
      <c r="S656" s="69" t="str">
        <f t="shared" si="79"/>
        <v>NA</v>
      </c>
      <c r="T656" s="10" t="str">
        <f t="shared" si="80"/>
        <v>NA</v>
      </c>
      <c r="U656" s="10">
        <f t="shared" si="81"/>
        <v>0</v>
      </c>
      <c r="V656" s="10">
        <f t="shared" si="82"/>
        <v>1</v>
      </c>
      <c r="W656">
        <v>415</v>
      </c>
      <c r="Y656" s="10" t="s">
        <v>73</v>
      </c>
      <c r="Z656">
        <v>160</v>
      </c>
      <c r="AB656" s="10" t="s">
        <v>73</v>
      </c>
      <c r="AD656">
        <v>8882</v>
      </c>
      <c r="AE656" s="10" t="s">
        <v>100</v>
      </c>
      <c r="AH656" s="10"/>
      <c r="AK656" s="10"/>
      <c r="AN656" s="10"/>
      <c r="AQ656" s="10"/>
      <c r="AT656" s="10"/>
      <c r="AW656" s="10"/>
      <c r="AZ656" s="10"/>
    </row>
    <row r="657" spans="1:52" ht="14.25" customHeight="1">
      <c r="A657" s="1"/>
      <c r="B657" s="8" t="s">
        <v>114</v>
      </c>
      <c r="C657" t="s">
        <v>36</v>
      </c>
      <c r="D657" s="10" t="s">
        <v>41</v>
      </c>
      <c r="E657">
        <v>9198</v>
      </c>
      <c r="G657" s="10"/>
      <c r="H657" s="57">
        <v>9096</v>
      </c>
      <c r="J657" s="10"/>
      <c r="K657" s="57">
        <v>-3550</v>
      </c>
      <c r="L657" s="57">
        <v>-3550</v>
      </c>
      <c r="M657" s="57">
        <v>-3463</v>
      </c>
      <c r="N657" s="8" t="s">
        <v>38</v>
      </c>
      <c r="O657" s="10" t="s">
        <v>39</v>
      </c>
      <c r="P657" s="69">
        <f t="shared" si="76"/>
        <v>0</v>
      </c>
      <c r="Q657" s="10">
        <f t="shared" si="77"/>
        <v>102</v>
      </c>
      <c r="R657" s="69" t="str">
        <f t="shared" si="78"/>
        <v>NA</v>
      </c>
      <c r="S657" s="69" t="str">
        <f t="shared" si="79"/>
        <v>NA</v>
      </c>
      <c r="T657" s="10" t="str">
        <f t="shared" si="80"/>
        <v>NA</v>
      </c>
      <c r="U657" s="10">
        <f t="shared" si="81"/>
        <v>0</v>
      </c>
      <c r="V657" s="10">
        <f t="shared" si="82"/>
        <v>1</v>
      </c>
      <c r="W657">
        <v>415</v>
      </c>
      <c r="Y657" s="10" t="s">
        <v>73</v>
      </c>
      <c r="Z657">
        <v>160</v>
      </c>
      <c r="AB657" s="10" t="s">
        <v>73</v>
      </c>
      <c r="AD657">
        <v>8882</v>
      </c>
      <c r="AE657" s="10" t="s">
        <v>100</v>
      </c>
      <c r="AH657" s="10"/>
      <c r="AK657" s="10"/>
      <c r="AN657" s="10"/>
      <c r="AQ657" s="10"/>
      <c r="AT657" s="10"/>
      <c r="AW657" s="10"/>
      <c r="AZ657" s="10"/>
    </row>
    <row r="658" spans="1:52" ht="14.25" customHeight="1">
      <c r="A658" s="1"/>
      <c r="B658" s="8" t="s">
        <v>114</v>
      </c>
      <c r="C658" t="s">
        <v>36</v>
      </c>
      <c r="D658" s="10" t="s">
        <v>42</v>
      </c>
      <c r="E658">
        <v>9198</v>
      </c>
      <c r="G658" s="10"/>
      <c r="H658" s="57">
        <v>9096</v>
      </c>
      <c r="J658" s="10"/>
      <c r="K658" s="57">
        <v>-3550</v>
      </c>
      <c r="L658" s="57">
        <v>-3550</v>
      </c>
      <c r="M658" s="57">
        <v>-3463</v>
      </c>
      <c r="N658" s="8" t="s">
        <v>38</v>
      </c>
      <c r="O658" s="10" t="s">
        <v>39</v>
      </c>
      <c r="P658" s="69">
        <f t="shared" si="76"/>
        <v>0</v>
      </c>
      <c r="Q658" s="10">
        <f t="shared" si="77"/>
        <v>102</v>
      </c>
      <c r="R658" s="69" t="str">
        <f t="shared" si="78"/>
        <v>NA</v>
      </c>
      <c r="S658" s="69" t="str">
        <f t="shared" si="79"/>
        <v>NA</v>
      </c>
      <c r="T658" s="10" t="str">
        <f t="shared" si="80"/>
        <v>NA</v>
      </c>
      <c r="U658" s="10">
        <f t="shared" si="81"/>
        <v>0</v>
      </c>
      <c r="V658" s="10">
        <f t="shared" si="82"/>
        <v>1</v>
      </c>
      <c r="W658">
        <v>415</v>
      </c>
      <c r="Y658" s="10" t="s">
        <v>73</v>
      </c>
      <c r="Z658">
        <v>160</v>
      </c>
      <c r="AB658" s="10" t="s">
        <v>73</v>
      </c>
      <c r="AD658">
        <v>8882</v>
      </c>
      <c r="AE658" s="10" t="s">
        <v>100</v>
      </c>
      <c r="AH658" s="10"/>
      <c r="AK658" s="10"/>
      <c r="AN658" s="10"/>
      <c r="AQ658" s="10"/>
      <c r="AT658" s="10"/>
      <c r="AW658" s="10"/>
      <c r="AZ658" s="10"/>
    </row>
    <row r="659" spans="1:52" ht="14.25" customHeight="1">
      <c r="A659" s="1"/>
      <c r="B659" s="8" t="s">
        <v>114</v>
      </c>
      <c r="C659" t="s">
        <v>36</v>
      </c>
      <c r="D659" s="10" t="s">
        <v>43</v>
      </c>
      <c r="E659">
        <v>9019</v>
      </c>
      <c r="G659" s="10"/>
      <c r="H659" s="57">
        <v>8936</v>
      </c>
      <c r="J659" s="10"/>
      <c r="K659" s="57">
        <v>-4912</v>
      </c>
      <c r="L659" s="57">
        <v>-4912</v>
      </c>
      <c r="M659" s="57">
        <v>-4838</v>
      </c>
      <c r="N659" s="8" t="s">
        <v>38</v>
      </c>
      <c r="O659" s="10" t="s">
        <v>39</v>
      </c>
      <c r="P659" s="69">
        <f t="shared" si="76"/>
        <v>0</v>
      </c>
      <c r="Q659" s="10">
        <f t="shared" si="77"/>
        <v>83</v>
      </c>
      <c r="R659" s="69" t="str">
        <f t="shared" si="78"/>
        <v>NA</v>
      </c>
      <c r="S659" s="69" t="str">
        <f t="shared" si="79"/>
        <v>NA</v>
      </c>
      <c r="T659" s="10" t="str">
        <f t="shared" si="80"/>
        <v>NA</v>
      </c>
      <c r="U659" s="10">
        <f t="shared" si="81"/>
        <v>0</v>
      </c>
      <c r="V659" s="10">
        <f t="shared" si="82"/>
        <v>1</v>
      </c>
      <c r="W659">
        <v>415</v>
      </c>
      <c r="Y659" s="10" t="s">
        <v>73</v>
      </c>
      <c r="Z659">
        <v>160</v>
      </c>
      <c r="AB659" s="10" t="s">
        <v>73</v>
      </c>
      <c r="AD659">
        <v>8713</v>
      </c>
      <c r="AE659" s="10" t="s">
        <v>100</v>
      </c>
      <c r="AH659" s="10"/>
      <c r="AK659" s="10"/>
      <c r="AN659" s="10"/>
      <c r="AQ659" s="10"/>
      <c r="AT659" s="10"/>
      <c r="AW659" s="10"/>
      <c r="AZ659" s="10"/>
    </row>
    <row r="660" spans="1:52" ht="14.25" customHeight="1">
      <c r="A660" s="1"/>
      <c r="B660" s="8" t="s">
        <v>114</v>
      </c>
      <c r="C660" t="s">
        <v>36</v>
      </c>
      <c r="D660" s="10" t="s">
        <v>45</v>
      </c>
      <c r="E660">
        <v>9019</v>
      </c>
      <c r="G660" s="10"/>
      <c r="H660" s="57">
        <v>8936</v>
      </c>
      <c r="J660" s="10"/>
      <c r="K660" s="57">
        <v>-4912</v>
      </c>
      <c r="L660" s="57">
        <v>-4912</v>
      </c>
      <c r="M660" s="57">
        <v>-4838</v>
      </c>
      <c r="N660" s="8" t="s">
        <v>38</v>
      </c>
      <c r="O660" s="10" t="s">
        <v>39</v>
      </c>
      <c r="P660" s="69">
        <f t="shared" si="76"/>
        <v>0</v>
      </c>
      <c r="Q660" s="10">
        <f t="shared" si="77"/>
        <v>83</v>
      </c>
      <c r="R660" s="69" t="str">
        <f t="shared" si="78"/>
        <v>NA</v>
      </c>
      <c r="S660" s="69" t="str">
        <f t="shared" si="79"/>
        <v>NA</v>
      </c>
      <c r="T660" s="10" t="str">
        <f t="shared" si="80"/>
        <v>NA</v>
      </c>
      <c r="U660" s="10">
        <f t="shared" si="81"/>
        <v>0</v>
      </c>
      <c r="V660" s="10">
        <f t="shared" si="82"/>
        <v>1</v>
      </c>
      <c r="W660">
        <v>415</v>
      </c>
      <c r="Y660" s="10" t="s">
        <v>73</v>
      </c>
      <c r="Z660">
        <v>160</v>
      </c>
      <c r="AB660" s="10" t="s">
        <v>73</v>
      </c>
      <c r="AD660">
        <v>8713</v>
      </c>
      <c r="AE660" s="10" t="s">
        <v>100</v>
      </c>
      <c r="AH660" s="10"/>
      <c r="AK660" s="10"/>
      <c r="AN660" s="10"/>
      <c r="AQ660" s="10"/>
      <c r="AT660" s="10"/>
      <c r="AW660" s="10"/>
      <c r="AZ660" s="10"/>
    </row>
    <row r="661" spans="1:52" ht="14.25" customHeight="1">
      <c r="A661" s="1"/>
      <c r="B661" s="8" t="s">
        <v>114</v>
      </c>
      <c r="C661" t="s">
        <v>36</v>
      </c>
      <c r="D661" s="10" t="s">
        <v>46</v>
      </c>
      <c r="E661">
        <v>9019</v>
      </c>
      <c r="G661" s="10"/>
      <c r="H661" s="57">
        <v>8936</v>
      </c>
      <c r="J661" s="10"/>
      <c r="K661" s="57">
        <v>-4912</v>
      </c>
      <c r="L661" s="57">
        <v>-4912</v>
      </c>
      <c r="M661" s="57">
        <v>-4838</v>
      </c>
      <c r="N661" s="8" t="s">
        <v>38</v>
      </c>
      <c r="O661" s="10" t="s">
        <v>39</v>
      </c>
      <c r="P661" s="69">
        <f t="shared" si="76"/>
        <v>0</v>
      </c>
      <c r="Q661" s="10">
        <f t="shared" si="77"/>
        <v>83</v>
      </c>
      <c r="R661" s="69" t="str">
        <f t="shared" si="78"/>
        <v>NA</v>
      </c>
      <c r="S661" s="69" t="str">
        <f t="shared" si="79"/>
        <v>NA</v>
      </c>
      <c r="T661" s="10" t="str">
        <f t="shared" si="80"/>
        <v>NA</v>
      </c>
      <c r="U661" s="10">
        <f t="shared" si="81"/>
        <v>0</v>
      </c>
      <c r="V661" s="10">
        <f t="shared" si="82"/>
        <v>1</v>
      </c>
      <c r="W661">
        <v>415</v>
      </c>
      <c r="Y661" s="10" t="s">
        <v>73</v>
      </c>
      <c r="Z661">
        <v>160</v>
      </c>
      <c r="AB661" s="10" t="s">
        <v>73</v>
      </c>
      <c r="AD661">
        <v>8713</v>
      </c>
      <c r="AE661" s="10" t="s">
        <v>100</v>
      </c>
      <c r="AH661" s="10"/>
      <c r="AK661" s="10"/>
      <c r="AN661" s="10"/>
      <c r="AQ661" s="10"/>
      <c r="AT661" s="10"/>
      <c r="AW661" s="10"/>
      <c r="AZ661" s="10"/>
    </row>
    <row r="662" spans="1:52" ht="14.25" customHeight="1">
      <c r="A662" s="1"/>
      <c r="B662" s="8" t="s">
        <v>114</v>
      </c>
      <c r="C662" t="s">
        <v>36</v>
      </c>
      <c r="D662" s="10" t="s">
        <v>47</v>
      </c>
      <c r="E662">
        <v>8819</v>
      </c>
      <c r="G662" s="10"/>
      <c r="H662" s="57">
        <v>8736</v>
      </c>
      <c r="J662" s="10"/>
      <c r="K662" s="57">
        <v>-4704</v>
      </c>
      <c r="L662" s="57">
        <v>-4704</v>
      </c>
      <c r="M662" s="57">
        <v>-4630</v>
      </c>
      <c r="N662" s="8" t="s">
        <v>38</v>
      </c>
      <c r="O662" s="10" t="s">
        <v>39</v>
      </c>
      <c r="P662" s="69">
        <f t="shared" si="76"/>
        <v>0</v>
      </c>
      <c r="Q662" s="10">
        <f t="shared" si="77"/>
        <v>83</v>
      </c>
      <c r="R662" s="69" t="str">
        <f t="shared" si="78"/>
        <v>NA</v>
      </c>
      <c r="S662" s="69" t="str">
        <f t="shared" si="79"/>
        <v>NA</v>
      </c>
      <c r="T662" s="10" t="str">
        <f t="shared" si="80"/>
        <v>NA</v>
      </c>
      <c r="U662" s="10">
        <f t="shared" si="81"/>
        <v>0</v>
      </c>
      <c r="V662" s="10">
        <f t="shared" si="82"/>
        <v>1</v>
      </c>
      <c r="W662">
        <v>415</v>
      </c>
      <c r="Y662" s="10" t="s">
        <v>73</v>
      </c>
      <c r="Z662">
        <v>160</v>
      </c>
      <c r="AB662" s="10" t="s">
        <v>73</v>
      </c>
      <c r="AD662">
        <v>8513</v>
      </c>
      <c r="AE662" s="10" t="s">
        <v>100</v>
      </c>
      <c r="AH662" s="10"/>
      <c r="AK662" s="10"/>
      <c r="AN662" s="10"/>
      <c r="AQ662" s="10"/>
      <c r="AT662" s="10"/>
      <c r="AW662" s="10"/>
      <c r="AZ662" s="10"/>
    </row>
    <row r="663" spans="1:52" ht="14.25" customHeight="1">
      <c r="A663" s="1"/>
      <c r="B663" s="8" t="s">
        <v>114</v>
      </c>
      <c r="C663" t="s">
        <v>36</v>
      </c>
      <c r="D663" s="10" t="s">
        <v>48</v>
      </c>
      <c r="E663">
        <v>8376</v>
      </c>
      <c r="G663" s="10"/>
      <c r="H663" s="57">
        <v>8366</v>
      </c>
      <c r="J663" s="10"/>
      <c r="K663" s="57">
        <v>-3428</v>
      </c>
      <c r="L663" s="57">
        <v>-3428</v>
      </c>
      <c r="M663" s="57">
        <v>-3423</v>
      </c>
      <c r="N663" s="8" t="s">
        <v>38</v>
      </c>
      <c r="O663" s="10" t="s">
        <v>38</v>
      </c>
      <c r="P663" s="69">
        <f t="shared" si="76"/>
        <v>0</v>
      </c>
      <c r="Q663" s="10">
        <f t="shared" si="77"/>
        <v>10</v>
      </c>
      <c r="R663" s="69" t="str">
        <f t="shared" si="78"/>
        <v>NA</v>
      </c>
      <c r="S663" s="69" t="str">
        <f t="shared" si="79"/>
        <v>NA</v>
      </c>
      <c r="T663" s="10" t="str">
        <f t="shared" si="80"/>
        <v>NA</v>
      </c>
      <c r="U663" s="10">
        <f t="shared" si="81"/>
        <v>0</v>
      </c>
      <c r="V663" s="10">
        <f t="shared" si="82"/>
        <v>1</v>
      </c>
      <c r="W663">
        <v>425</v>
      </c>
      <c r="Y663" s="10" t="s">
        <v>73</v>
      </c>
      <c r="Z663">
        <v>140</v>
      </c>
      <c r="AB663" s="10" t="s">
        <v>73</v>
      </c>
      <c r="AE663" s="10"/>
      <c r="AH663" s="10"/>
      <c r="AK663" s="10"/>
      <c r="AN663" s="10"/>
      <c r="AQ663" s="10"/>
      <c r="AT663" s="10"/>
      <c r="AW663" s="10"/>
      <c r="AZ663" s="10"/>
    </row>
    <row r="664" spans="1:52" ht="14.25" customHeight="1">
      <c r="A664" s="1"/>
      <c r="B664" s="8" t="s">
        <v>114</v>
      </c>
      <c r="C664" t="s">
        <v>36</v>
      </c>
      <c r="D664" s="10" t="s">
        <v>49</v>
      </c>
      <c r="E664">
        <v>8376</v>
      </c>
      <c r="G664" s="10"/>
      <c r="H664" s="57">
        <v>8366</v>
      </c>
      <c r="J664" s="10"/>
      <c r="K664" s="57">
        <v>-3428</v>
      </c>
      <c r="L664" s="57">
        <v>-3428</v>
      </c>
      <c r="M664" s="57">
        <v>-3423</v>
      </c>
      <c r="N664" s="8" t="s">
        <v>38</v>
      </c>
      <c r="O664" s="10" t="s">
        <v>38</v>
      </c>
      <c r="P664" s="69">
        <f t="shared" si="76"/>
        <v>0</v>
      </c>
      <c r="Q664" s="10">
        <f t="shared" si="77"/>
        <v>10</v>
      </c>
      <c r="R664" s="69" t="str">
        <f t="shared" si="78"/>
        <v>NA</v>
      </c>
      <c r="S664" s="69" t="str">
        <f t="shared" si="79"/>
        <v>NA</v>
      </c>
      <c r="T664" s="10" t="str">
        <f t="shared" si="80"/>
        <v>NA</v>
      </c>
      <c r="U664" s="10">
        <f t="shared" si="81"/>
        <v>0</v>
      </c>
      <c r="V664" s="10">
        <f t="shared" si="82"/>
        <v>1</v>
      </c>
      <c r="W664">
        <v>425</v>
      </c>
      <c r="Y664" s="10" t="s">
        <v>73</v>
      </c>
      <c r="Z664">
        <v>140</v>
      </c>
      <c r="AB664" s="10" t="s">
        <v>73</v>
      </c>
      <c r="AE664" s="10"/>
      <c r="AH664" s="10"/>
      <c r="AK664" s="10"/>
      <c r="AN664" s="10"/>
      <c r="AQ664" s="10"/>
      <c r="AT664" s="10"/>
      <c r="AW664" s="10"/>
      <c r="AZ664" s="10"/>
    </row>
    <row r="665" spans="1:52" ht="14.25" customHeight="1">
      <c r="A665" s="1"/>
      <c r="B665" s="8" t="s">
        <v>114</v>
      </c>
      <c r="C665" t="s">
        <v>36</v>
      </c>
      <c r="D665" s="10" t="s">
        <v>51</v>
      </c>
      <c r="E665">
        <v>7977</v>
      </c>
      <c r="G665" s="10"/>
      <c r="H665" s="57">
        <v>7976</v>
      </c>
      <c r="J665" s="10"/>
      <c r="K665" s="57">
        <v>4119</v>
      </c>
      <c r="L665" s="57">
        <v>280</v>
      </c>
      <c r="M665" s="57">
        <v>3840</v>
      </c>
      <c r="N665" s="8" t="s">
        <v>74</v>
      </c>
      <c r="O665" s="10" t="s">
        <v>74</v>
      </c>
      <c r="P665" s="69">
        <f t="shared" si="76"/>
        <v>3839</v>
      </c>
      <c r="Q665" s="10">
        <f t="shared" si="77"/>
        <v>1</v>
      </c>
      <c r="R665" s="69" t="str">
        <f t="shared" si="78"/>
        <v>NA</v>
      </c>
      <c r="S665" s="69" t="str">
        <f t="shared" si="79"/>
        <v>NA</v>
      </c>
      <c r="T665" s="10" t="str">
        <f t="shared" si="80"/>
        <v>NA</v>
      </c>
      <c r="U665" s="10">
        <f t="shared" si="81"/>
        <v>7400</v>
      </c>
      <c r="V665" s="10">
        <f t="shared" si="82"/>
        <v>1</v>
      </c>
      <c r="W665">
        <v>412</v>
      </c>
      <c r="Y665" s="10"/>
      <c r="Z665">
        <v>140</v>
      </c>
      <c r="AB665" s="10"/>
      <c r="AE665" s="10"/>
      <c r="AH665" s="10"/>
      <c r="AK665" s="10"/>
      <c r="AN665" s="10"/>
      <c r="AQ665" s="10"/>
      <c r="AT665" s="10"/>
      <c r="AW665" s="10"/>
      <c r="AZ665" s="10"/>
    </row>
    <row r="666" spans="1:52" ht="14.25" customHeight="1">
      <c r="A666" s="1"/>
      <c r="B666" s="8" t="s">
        <v>114</v>
      </c>
      <c r="C666" t="s">
        <v>36</v>
      </c>
      <c r="D666" s="10" t="s">
        <v>53</v>
      </c>
      <c r="E666">
        <v>7977</v>
      </c>
      <c r="G666" s="10"/>
      <c r="H666" s="57">
        <v>7976</v>
      </c>
      <c r="J666" s="10"/>
      <c r="K666" s="57">
        <v>4119</v>
      </c>
      <c r="L666" s="57">
        <v>280</v>
      </c>
      <c r="M666" s="57">
        <v>3840</v>
      </c>
      <c r="N666" s="8" t="s">
        <v>74</v>
      </c>
      <c r="O666" s="10" t="s">
        <v>74</v>
      </c>
      <c r="P666" s="69">
        <f t="shared" si="76"/>
        <v>3839</v>
      </c>
      <c r="Q666" s="10">
        <f t="shared" si="77"/>
        <v>1</v>
      </c>
      <c r="R666" s="69" t="str">
        <f t="shared" si="78"/>
        <v>NA</v>
      </c>
      <c r="S666" s="69" t="str">
        <f t="shared" si="79"/>
        <v>NA</v>
      </c>
      <c r="T666" s="10" t="str">
        <f t="shared" si="80"/>
        <v>NA</v>
      </c>
      <c r="U666" s="10">
        <f t="shared" si="81"/>
        <v>7400</v>
      </c>
      <c r="V666" s="10">
        <f t="shared" si="82"/>
        <v>1</v>
      </c>
      <c r="W666">
        <v>412</v>
      </c>
      <c r="Y666" s="10"/>
      <c r="Z666">
        <v>140</v>
      </c>
      <c r="AB666" s="10"/>
      <c r="AE666" s="10"/>
      <c r="AH666" s="10"/>
      <c r="AK666" s="10"/>
      <c r="AN666" s="10"/>
      <c r="AQ666" s="10"/>
      <c r="AT666" s="10"/>
      <c r="AW666" s="10"/>
      <c r="AZ666" s="10"/>
    </row>
    <row r="667" spans="1:52" ht="14.25" customHeight="1">
      <c r="A667" s="1"/>
      <c r="B667" s="8" t="s">
        <v>114</v>
      </c>
      <c r="C667" t="s">
        <v>36</v>
      </c>
      <c r="D667" s="10" t="s">
        <v>54</v>
      </c>
      <c r="E667">
        <v>7977</v>
      </c>
      <c r="G667" s="10"/>
      <c r="H667" s="57">
        <v>7530</v>
      </c>
      <c r="J667" s="10"/>
      <c r="K667" s="57">
        <v>4119</v>
      </c>
      <c r="L667" s="57">
        <v>280</v>
      </c>
      <c r="M667" s="57">
        <v>4274</v>
      </c>
      <c r="N667" s="8" t="s">
        <v>74</v>
      </c>
      <c r="O667" s="10" t="s">
        <v>74</v>
      </c>
      <c r="P667" s="69">
        <f t="shared" si="76"/>
        <v>3839</v>
      </c>
      <c r="Q667" s="10">
        <f t="shared" si="77"/>
        <v>447</v>
      </c>
      <c r="R667" s="69" t="str">
        <f t="shared" si="78"/>
        <v>NA</v>
      </c>
      <c r="S667" s="69" t="str">
        <f t="shared" si="79"/>
        <v>NA</v>
      </c>
      <c r="T667" s="10" t="str">
        <f t="shared" si="80"/>
        <v>NA</v>
      </c>
      <c r="U667" s="10">
        <f t="shared" si="81"/>
        <v>8268</v>
      </c>
      <c r="V667" s="10">
        <f t="shared" si="82"/>
        <v>1</v>
      </c>
      <c r="W667">
        <v>388</v>
      </c>
      <c r="Y667" s="10"/>
      <c r="Z667">
        <v>140</v>
      </c>
      <c r="AB667" s="10"/>
      <c r="AE667" s="10"/>
      <c r="AH667" s="10"/>
      <c r="AK667" s="10"/>
      <c r="AN667" s="10"/>
      <c r="AQ667" s="10"/>
      <c r="AT667" s="10"/>
      <c r="AW667" s="10"/>
      <c r="AZ667" s="10"/>
    </row>
    <row r="668" spans="1:52" ht="14.25" customHeight="1">
      <c r="A668" s="1"/>
      <c r="B668" s="8" t="s">
        <v>114</v>
      </c>
      <c r="C668" t="s">
        <v>36</v>
      </c>
      <c r="D668" s="10" t="s">
        <v>55</v>
      </c>
      <c r="E668">
        <v>6030</v>
      </c>
      <c r="G668" s="10"/>
      <c r="H668" s="57">
        <v>6030</v>
      </c>
      <c r="J668" s="10"/>
      <c r="K668" s="57">
        <v>-465</v>
      </c>
      <c r="L668" s="57">
        <v>-465</v>
      </c>
      <c r="M668" s="57">
        <v>-465</v>
      </c>
      <c r="N668" s="8" t="s">
        <v>52</v>
      </c>
      <c r="O668" s="10" t="s">
        <v>52</v>
      </c>
      <c r="P668" s="69">
        <f t="shared" si="76"/>
        <v>0</v>
      </c>
      <c r="Q668" s="10">
        <f t="shared" si="77"/>
        <v>0</v>
      </c>
      <c r="R668" s="69" t="str">
        <f t="shared" si="78"/>
        <v>NA</v>
      </c>
      <c r="S668" s="69" t="str">
        <f t="shared" si="79"/>
        <v>NA</v>
      </c>
      <c r="T668" s="10" t="str">
        <f t="shared" si="80"/>
        <v>NA</v>
      </c>
      <c r="U668" s="10">
        <f t="shared" si="81"/>
        <v>0</v>
      </c>
      <c r="V668" s="10">
        <f t="shared" si="82"/>
        <v>1</v>
      </c>
      <c r="W668">
        <v>305</v>
      </c>
      <c r="Y668" s="10"/>
      <c r="Z668">
        <v>140</v>
      </c>
      <c r="AB668" s="10"/>
      <c r="AE668" s="10"/>
      <c r="AH668" s="10"/>
      <c r="AK668" s="10"/>
      <c r="AN668" s="10"/>
      <c r="AQ668" s="10"/>
      <c r="AT668" s="10"/>
      <c r="AW668" s="10"/>
      <c r="AZ668" s="10"/>
    </row>
    <row r="669" spans="1:52" ht="14.25" customHeight="1">
      <c r="A669" s="1"/>
      <c r="B669" s="8" t="s">
        <v>114</v>
      </c>
      <c r="C669" t="s">
        <v>36</v>
      </c>
      <c r="D669" s="10" t="s">
        <v>57</v>
      </c>
      <c r="E669">
        <v>6030</v>
      </c>
      <c r="G669" s="10"/>
      <c r="H669" s="57">
        <v>6030</v>
      </c>
      <c r="J669" s="10"/>
      <c r="K669" s="57">
        <v>-465</v>
      </c>
      <c r="L669" s="57">
        <v>-465</v>
      </c>
      <c r="M669" s="57">
        <v>-465</v>
      </c>
      <c r="N669" s="8" t="s">
        <v>52</v>
      </c>
      <c r="O669" s="10" t="s">
        <v>52</v>
      </c>
      <c r="P669" s="69">
        <f t="shared" si="76"/>
        <v>0</v>
      </c>
      <c r="Q669" s="10">
        <f t="shared" si="77"/>
        <v>0</v>
      </c>
      <c r="R669" s="69" t="str">
        <f t="shared" si="78"/>
        <v>NA</v>
      </c>
      <c r="S669" s="69" t="str">
        <f t="shared" si="79"/>
        <v>NA</v>
      </c>
      <c r="T669" s="10" t="str">
        <f t="shared" si="80"/>
        <v>NA</v>
      </c>
      <c r="U669" s="10">
        <f t="shared" si="81"/>
        <v>0</v>
      </c>
      <c r="V669" s="10">
        <f t="shared" si="82"/>
        <v>1</v>
      </c>
      <c r="W669">
        <v>305</v>
      </c>
      <c r="Y669" s="10"/>
      <c r="Z669">
        <v>140</v>
      </c>
      <c r="AB669" s="10"/>
      <c r="AE669" s="10"/>
      <c r="AH669" s="10"/>
      <c r="AK669" s="10"/>
      <c r="AN669" s="10"/>
      <c r="AQ669" s="10"/>
      <c r="AT669" s="10"/>
      <c r="AW669" s="10"/>
      <c r="AZ669" s="10"/>
    </row>
    <row r="670" spans="1:52" ht="14.25" customHeight="1">
      <c r="A670" s="1"/>
      <c r="B670" s="8" t="s">
        <v>114</v>
      </c>
      <c r="C670" t="s">
        <v>36</v>
      </c>
      <c r="D670" s="10" t="s">
        <v>58</v>
      </c>
      <c r="E670">
        <v>6030</v>
      </c>
      <c r="G670" s="10"/>
      <c r="H670" s="57">
        <v>6030</v>
      </c>
      <c r="J670" s="10"/>
      <c r="K670" s="57">
        <v>-465</v>
      </c>
      <c r="L670" s="57">
        <v>-465</v>
      </c>
      <c r="M670" s="57">
        <v>-465</v>
      </c>
      <c r="N670" s="8" t="s">
        <v>52</v>
      </c>
      <c r="O670" s="10" t="s">
        <v>52</v>
      </c>
      <c r="P670" s="69">
        <f t="shared" si="76"/>
        <v>0</v>
      </c>
      <c r="Q670" s="10">
        <f t="shared" si="77"/>
        <v>0</v>
      </c>
      <c r="R670" s="69" t="str">
        <f t="shared" si="78"/>
        <v>NA</v>
      </c>
      <c r="S670" s="69" t="str">
        <f t="shared" si="79"/>
        <v>NA</v>
      </c>
      <c r="T670" s="10" t="str">
        <f t="shared" si="80"/>
        <v>NA</v>
      </c>
      <c r="U670" s="10">
        <f t="shared" si="81"/>
        <v>0</v>
      </c>
      <c r="V670" s="10">
        <f t="shared" si="82"/>
        <v>1</v>
      </c>
      <c r="W670">
        <v>305</v>
      </c>
      <c r="Y670" s="10"/>
      <c r="Z670">
        <v>140</v>
      </c>
      <c r="AB670" s="10"/>
      <c r="AE670" s="10"/>
      <c r="AH670" s="10"/>
      <c r="AK670" s="10"/>
      <c r="AN670" s="10"/>
      <c r="AQ670" s="10"/>
      <c r="AT670" s="10"/>
      <c r="AW670" s="10"/>
      <c r="AZ670" s="10"/>
    </row>
    <row r="671" spans="1:52" ht="14.25" customHeight="1">
      <c r="A671" s="1"/>
      <c r="B671" s="8" t="s">
        <v>114</v>
      </c>
      <c r="C671" t="s">
        <v>36</v>
      </c>
      <c r="D671" s="10" t="s">
        <v>59</v>
      </c>
      <c r="E671">
        <v>8337</v>
      </c>
      <c r="G671" s="10"/>
      <c r="H671" s="57">
        <v>7530</v>
      </c>
      <c r="J671" s="10"/>
      <c r="K671" s="57">
        <v>-417</v>
      </c>
      <c r="L671" s="57">
        <v>-417</v>
      </c>
      <c r="M671" s="57">
        <v>365</v>
      </c>
      <c r="N671" s="8" t="s">
        <v>38</v>
      </c>
      <c r="O671" s="10" t="s">
        <v>38</v>
      </c>
      <c r="P671" s="69">
        <f t="shared" si="76"/>
        <v>0</v>
      </c>
      <c r="Q671" s="10">
        <f t="shared" si="77"/>
        <v>807</v>
      </c>
      <c r="R671" s="69" t="str">
        <f t="shared" si="78"/>
        <v>NA</v>
      </c>
      <c r="S671" s="69" t="str">
        <f t="shared" si="79"/>
        <v>NA</v>
      </c>
      <c r="T671" s="10" t="str">
        <f t="shared" si="80"/>
        <v>NA</v>
      </c>
      <c r="U671" s="10">
        <f t="shared" si="81"/>
        <v>1147</v>
      </c>
      <c r="V671" s="10">
        <f t="shared" si="82"/>
        <v>1</v>
      </c>
      <c r="W671">
        <v>388</v>
      </c>
      <c r="Y671" s="10"/>
      <c r="Z671">
        <v>140</v>
      </c>
      <c r="AB671" s="10"/>
      <c r="AE671" s="10"/>
      <c r="AH671" s="10"/>
      <c r="AK671" s="10"/>
      <c r="AN671" s="10"/>
      <c r="AQ671" s="10"/>
      <c r="AT671" s="10"/>
      <c r="AW671" s="10"/>
      <c r="AZ671" s="10"/>
    </row>
    <row r="672" spans="1:52" ht="14.25" customHeight="1">
      <c r="A672" s="1"/>
      <c r="B672" s="8" t="s">
        <v>114</v>
      </c>
      <c r="C672" t="s">
        <v>36</v>
      </c>
      <c r="D672" s="10" t="s">
        <v>61</v>
      </c>
      <c r="E672">
        <v>8337</v>
      </c>
      <c r="G672" s="10"/>
      <c r="H672" s="57">
        <v>8329</v>
      </c>
      <c r="J672" s="10"/>
      <c r="K672" s="57">
        <v>-417</v>
      </c>
      <c r="L672" s="57">
        <v>-417</v>
      </c>
      <c r="M672" s="57">
        <v>-414</v>
      </c>
      <c r="N672" s="8" t="s">
        <v>38</v>
      </c>
      <c r="O672" s="10" t="s">
        <v>38</v>
      </c>
      <c r="P672" s="69">
        <f t="shared" si="76"/>
        <v>0</v>
      </c>
      <c r="Q672" s="10">
        <f t="shared" si="77"/>
        <v>8</v>
      </c>
      <c r="R672" s="69" t="str">
        <f t="shared" si="78"/>
        <v>NA</v>
      </c>
      <c r="S672" s="69" t="str">
        <f t="shared" si="79"/>
        <v>NA</v>
      </c>
      <c r="T672" s="10" t="str">
        <f t="shared" si="80"/>
        <v>NA</v>
      </c>
      <c r="U672" s="10">
        <f t="shared" si="81"/>
        <v>0</v>
      </c>
      <c r="V672" s="10">
        <f t="shared" si="82"/>
        <v>1</v>
      </c>
      <c r="W672">
        <v>425</v>
      </c>
      <c r="Y672" s="10" t="s">
        <v>73</v>
      </c>
      <c r="Z672">
        <v>140</v>
      </c>
      <c r="AB672" s="10" t="s">
        <v>73</v>
      </c>
      <c r="AE672" s="10"/>
      <c r="AH672" s="10"/>
      <c r="AK672" s="10"/>
      <c r="AN672" s="10"/>
      <c r="AQ672" s="10"/>
      <c r="AT672" s="10"/>
      <c r="AW672" s="10"/>
      <c r="AZ672" s="10"/>
    </row>
    <row r="673" spans="1:52" ht="14.25" customHeight="1">
      <c r="A673" s="1"/>
      <c r="B673" s="8" t="s">
        <v>114</v>
      </c>
      <c r="C673" t="s">
        <v>36</v>
      </c>
      <c r="D673" s="10" t="s">
        <v>63</v>
      </c>
      <c r="E673">
        <v>8337</v>
      </c>
      <c r="G673" s="10"/>
      <c r="H673" s="57">
        <v>8329</v>
      </c>
      <c r="J673" s="10"/>
      <c r="K673" s="57">
        <v>-417</v>
      </c>
      <c r="L673" s="57">
        <v>-417</v>
      </c>
      <c r="M673" s="57">
        <v>-414</v>
      </c>
      <c r="N673" s="8" t="s">
        <v>38</v>
      </c>
      <c r="O673" s="10" t="s">
        <v>38</v>
      </c>
      <c r="P673" s="69">
        <f t="shared" si="76"/>
        <v>0</v>
      </c>
      <c r="Q673" s="10">
        <f t="shared" si="77"/>
        <v>8</v>
      </c>
      <c r="R673" s="69" t="str">
        <f t="shared" si="78"/>
        <v>NA</v>
      </c>
      <c r="S673" s="69" t="str">
        <f t="shared" si="79"/>
        <v>NA</v>
      </c>
      <c r="T673" s="10" t="str">
        <f t="shared" si="80"/>
        <v>NA</v>
      </c>
      <c r="U673" s="10">
        <f t="shared" si="81"/>
        <v>0</v>
      </c>
      <c r="V673" s="10">
        <f t="shared" si="82"/>
        <v>1</v>
      </c>
      <c r="W673">
        <v>425</v>
      </c>
      <c r="Y673" s="10" t="s">
        <v>73</v>
      </c>
      <c r="Z673">
        <v>140</v>
      </c>
      <c r="AB673" s="10" t="s">
        <v>73</v>
      </c>
      <c r="AE673" s="10"/>
      <c r="AH673" s="10"/>
      <c r="AK673" s="10"/>
      <c r="AN673" s="10"/>
      <c r="AQ673" s="10"/>
      <c r="AT673" s="10"/>
      <c r="AW673" s="10"/>
      <c r="AZ673" s="10"/>
    </row>
    <row r="674" spans="1:52" ht="14.25" customHeight="1">
      <c r="A674" s="1"/>
      <c r="B674" s="8" t="s">
        <v>114</v>
      </c>
      <c r="C674" t="s">
        <v>36</v>
      </c>
      <c r="D674" s="10" t="s">
        <v>64</v>
      </c>
      <c r="F674">
        <v>8580</v>
      </c>
      <c r="G674" s="10">
        <v>747</v>
      </c>
      <c r="I674" s="57">
        <v>8247</v>
      </c>
      <c r="J674" s="72">
        <v>747</v>
      </c>
      <c r="K674" s="57">
        <v>-5439</v>
      </c>
      <c r="L674" s="57">
        <v>-5439</v>
      </c>
      <c r="M674" s="57">
        <v>0</v>
      </c>
      <c r="N674" s="8" t="s">
        <v>38</v>
      </c>
      <c r="O674" s="10" t="s">
        <v>80</v>
      </c>
      <c r="P674" s="69">
        <f t="shared" si="76"/>
        <v>0</v>
      </c>
      <c r="Q674" s="10" t="str">
        <f t="shared" si="77"/>
        <v>NA</v>
      </c>
      <c r="R674" s="69">
        <f t="shared" si="78"/>
        <v>333</v>
      </c>
      <c r="S674" s="69">
        <f t="shared" si="79"/>
        <v>0</v>
      </c>
      <c r="T674" s="10">
        <f t="shared" si="80"/>
        <v>333</v>
      </c>
      <c r="U674" s="10">
        <f t="shared" si="81"/>
        <v>5439</v>
      </c>
      <c r="V674" s="10">
        <f t="shared" si="82"/>
        <v>1</v>
      </c>
      <c r="W674">
        <v>425</v>
      </c>
      <c r="Y674" s="10" t="s">
        <v>73</v>
      </c>
      <c r="Z674">
        <v>136</v>
      </c>
      <c r="AB674" s="10" t="s">
        <v>73</v>
      </c>
      <c r="AE674" s="10"/>
      <c r="AH674" s="10"/>
      <c r="AI674">
        <v>3200</v>
      </c>
      <c r="AK674" s="10" t="s">
        <v>115</v>
      </c>
      <c r="AN674" s="10"/>
      <c r="AQ674" s="10"/>
      <c r="AT674" s="10"/>
      <c r="AW674" s="10"/>
      <c r="AZ674" s="10"/>
    </row>
    <row r="675" spans="1:52" ht="14.25" customHeight="1">
      <c r="A675" s="1"/>
      <c r="B675" s="8" t="s">
        <v>114</v>
      </c>
      <c r="C675" t="s">
        <v>36</v>
      </c>
      <c r="D675" s="10" t="s">
        <v>66</v>
      </c>
      <c r="F675">
        <v>8580</v>
      </c>
      <c r="G675" s="10">
        <v>747</v>
      </c>
      <c r="I675" s="57">
        <v>8247</v>
      </c>
      <c r="J675" s="72">
        <v>747</v>
      </c>
      <c r="K675" s="57">
        <v>-5439</v>
      </c>
      <c r="L675" s="57">
        <v>-5439</v>
      </c>
      <c r="M675" s="57">
        <v>0</v>
      </c>
      <c r="N675" s="8" t="s">
        <v>38</v>
      </c>
      <c r="O675" s="10" t="s">
        <v>80</v>
      </c>
      <c r="P675" s="69">
        <f t="shared" si="76"/>
        <v>0</v>
      </c>
      <c r="Q675" s="10" t="str">
        <f t="shared" si="77"/>
        <v>NA</v>
      </c>
      <c r="R675" s="69">
        <f t="shared" si="78"/>
        <v>333</v>
      </c>
      <c r="S675" s="69">
        <f t="shared" si="79"/>
        <v>0</v>
      </c>
      <c r="T675" s="10">
        <f t="shared" si="80"/>
        <v>333</v>
      </c>
      <c r="U675" s="10">
        <f t="shared" si="81"/>
        <v>5439</v>
      </c>
      <c r="V675" s="10">
        <f t="shared" si="82"/>
        <v>1</v>
      </c>
      <c r="W675">
        <v>425</v>
      </c>
      <c r="Y675" s="10" t="s">
        <v>73</v>
      </c>
      <c r="Z675">
        <v>136</v>
      </c>
      <c r="AB675" s="10" t="s">
        <v>73</v>
      </c>
      <c r="AE675" s="10"/>
      <c r="AH675" s="10"/>
      <c r="AI675">
        <v>3200</v>
      </c>
      <c r="AK675" s="10" t="s">
        <v>115</v>
      </c>
      <c r="AN675" s="10"/>
      <c r="AQ675" s="10"/>
      <c r="AT675" s="10"/>
      <c r="AW675" s="10"/>
      <c r="AZ675" s="10"/>
    </row>
    <row r="676" spans="1:52" ht="14.25" customHeight="1">
      <c r="A676" s="1"/>
      <c r="B676" s="8" t="s">
        <v>114</v>
      </c>
      <c r="C676" t="s">
        <v>36</v>
      </c>
      <c r="D676" s="10" t="s">
        <v>67</v>
      </c>
      <c r="F676">
        <v>8580</v>
      </c>
      <c r="G676" s="10">
        <v>747</v>
      </c>
      <c r="I676" s="57">
        <v>8247</v>
      </c>
      <c r="J676" s="72">
        <v>747</v>
      </c>
      <c r="K676" s="57">
        <v>-5439</v>
      </c>
      <c r="L676" s="57">
        <v>-5439</v>
      </c>
      <c r="M676" s="57">
        <v>0</v>
      </c>
      <c r="N676" s="8" t="s">
        <v>38</v>
      </c>
      <c r="O676" s="10" t="s">
        <v>80</v>
      </c>
      <c r="P676" s="69">
        <f t="shared" si="76"/>
        <v>0</v>
      </c>
      <c r="Q676" s="10" t="str">
        <f t="shared" si="77"/>
        <v>NA</v>
      </c>
      <c r="R676" s="69">
        <f t="shared" si="78"/>
        <v>333</v>
      </c>
      <c r="S676" s="69">
        <f t="shared" si="79"/>
        <v>0</v>
      </c>
      <c r="T676" s="10">
        <f t="shared" si="80"/>
        <v>333</v>
      </c>
      <c r="U676" s="10">
        <f t="shared" si="81"/>
        <v>5439</v>
      </c>
      <c r="V676" s="10">
        <f t="shared" si="82"/>
        <v>1</v>
      </c>
      <c r="W676">
        <v>425</v>
      </c>
      <c r="Y676" s="10" t="s">
        <v>73</v>
      </c>
      <c r="Z676">
        <v>136</v>
      </c>
      <c r="AB676" s="10" t="s">
        <v>73</v>
      </c>
      <c r="AE676" s="10"/>
      <c r="AH676" s="10"/>
      <c r="AI676">
        <v>3200</v>
      </c>
      <c r="AK676" s="10" t="s">
        <v>115</v>
      </c>
      <c r="AN676" s="10"/>
      <c r="AQ676" s="10"/>
      <c r="AT676" s="10"/>
      <c r="AW676" s="10"/>
      <c r="AZ676" s="10"/>
    </row>
    <row r="677" spans="1:52" ht="14.25" customHeight="1">
      <c r="A677" s="1"/>
      <c r="B677" s="8" t="s">
        <v>114</v>
      </c>
      <c r="C677" t="s">
        <v>36</v>
      </c>
      <c r="D677" s="10" t="s">
        <v>68</v>
      </c>
      <c r="F677">
        <v>8605</v>
      </c>
      <c r="G677" s="10">
        <v>741</v>
      </c>
      <c r="I677" s="57">
        <v>8260</v>
      </c>
      <c r="J677" s="72">
        <v>741</v>
      </c>
      <c r="K677" s="57">
        <v>-4142</v>
      </c>
      <c r="L677" s="57">
        <v>-4142</v>
      </c>
      <c r="M677" s="57">
        <v>0</v>
      </c>
      <c r="N677" s="8" t="s">
        <v>38</v>
      </c>
      <c r="O677" s="10" t="s">
        <v>80</v>
      </c>
      <c r="P677" s="69">
        <f t="shared" si="76"/>
        <v>0</v>
      </c>
      <c r="Q677" s="10" t="str">
        <f t="shared" si="77"/>
        <v>NA</v>
      </c>
      <c r="R677" s="69">
        <f t="shared" si="78"/>
        <v>345</v>
      </c>
      <c r="S677" s="69">
        <f t="shared" si="79"/>
        <v>0</v>
      </c>
      <c r="T677" s="10">
        <f t="shared" si="80"/>
        <v>345</v>
      </c>
      <c r="U677" s="10">
        <f t="shared" si="81"/>
        <v>4142</v>
      </c>
      <c r="V677" s="10">
        <f t="shared" si="82"/>
        <v>1</v>
      </c>
      <c r="W677">
        <v>425</v>
      </c>
      <c r="Y677" s="10" t="s">
        <v>73</v>
      </c>
      <c r="Z677">
        <v>136</v>
      </c>
      <c r="AB677" s="10" t="s">
        <v>73</v>
      </c>
      <c r="AE677" s="10"/>
      <c r="AH677" s="10"/>
      <c r="AI677">
        <v>3200</v>
      </c>
      <c r="AK677" s="10" t="s">
        <v>115</v>
      </c>
      <c r="AN677" s="10"/>
      <c r="AQ677" s="10"/>
      <c r="AT677" s="10"/>
      <c r="AW677" s="10"/>
      <c r="AZ677" s="10"/>
    </row>
    <row r="678" spans="1:52" ht="14.25" customHeight="1">
      <c r="A678" s="1"/>
      <c r="B678" s="8" t="s">
        <v>114</v>
      </c>
      <c r="C678" t="s">
        <v>36</v>
      </c>
      <c r="D678" s="10" t="s">
        <v>69</v>
      </c>
      <c r="F678">
        <v>8605</v>
      </c>
      <c r="G678" s="10">
        <v>741</v>
      </c>
      <c r="I678" s="57">
        <v>8260</v>
      </c>
      <c r="J678" s="72">
        <v>741</v>
      </c>
      <c r="K678" s="57">
        <v>-4142</v>
      </c>
      <c r="L678" s="57">
        <v>-4142</v>
      </c>
      <c r="M678" s="57">
        <v>0</v>
      </c>
      <c r="N678" s="8" t="s">
        <v>38</v>
      </c>
      <c r="O678" s="10" t="s">
        <v>80</v>
      </c>
      <c r="P678" s="69">
        <f t="shared" si="76"/>
        <v>0</v>
      </c>
      <c r="Q678" s="10" t="str">
        <f t="shared" si="77"/>
        <v>NA</v>
      </c>
      <c r="R678" s="69">
        <f t="shared" si="78"/>
        <v>345</v>
      </c>
      <c r="S678" s="69">
        <f t="shared" si="79"/>
        <v>0</v>
      </c>
      <c r="T678" s="10">
        <f t="shared" si="80"/>
        <v>345</v>
      </c>
      <c r="U678" s="10">
        <f t="shared" si="81"/>
        <v>4142</v>
      </c>
      <c r="V678" s="10">
        <f t="shared" si="82"/>
        <v>1</v>
      </c>
      <c r="W678">
        <v>425</v>
      </c>
      <c r="Y678" s="10" t="s">
        <v>73</v>
      </c>
      <c r="Z678">
        <v>136</v>
      </c>
      <c r="AB678" s="10" t="s">
        <v>73</v>
      </c>
      <c r="AE678" s="10"/>
      <c r="AH678" s="10"/>
      <c r="AI678">
        <v>3200</v>
      </c>
      <c r="AK678" s="10" t="s">
        <v>115</v>
      </c>
      <c r="AN678" s="10"/>
      <c r="AQ678" s="10"/>
      <c r="AT678" s="10"/>
      <c r="AW678" s="10"/>
      <c r="AZ678" s="10"/>
    </row>
    <row r="679" spans="1:52" ht="14.25" customHeight="1">
      <c r="A679" s="1"/>
      <c r="B679" s="8" t="s">
        <v>114</v>
      </c>
      <c r="C679" t="s">
        <v>36</v>
      </c>
      <c r="D679" s="10" t="s">
        <v>70</v>
      </c>
      <c r="F679">
        <v>8025</v>
      </c>
      <c r="G679" s="10">
        <v>766</v>
      </c>
      <c r="I679" s="57">
        <v>7912</v>
      </c>
      <c r="J679" s="72">
        <v>766</v>
      </c>
      <c r="K679" s="57">
        <v>-3510</v>
      </c>
      <c r="L679" s="57">
        <v>-3510</v>
      </c>
      <c r="M679" s="57">
        <v>0</v>
      </c>
      <c r="N679" s="8" t="s">
        <v>38</v>
      </c>
      <c r="O679" s="10" t="s">
        <v>80</v>
      </c>
      <c r="P679" s="69">
        <f t="shared" si="76"/>
        <v>0</v>
      </c>
      <c r="Q679" s="10" t="str">
        <f t="shared" si="77"/>
        <v>NA</v>
      </c>
      <c r="R679" s="69">
        <f t="shared" si="78"/>
        <v>113</v>
      </c>
      <c r="S679" s="69">
        <f t="shared" si="79"/>
        <v>0</v>
      </c>
      <c r="T679" s="10">
        <f t="shared" si="80"/>
        <v>113</v>
      </c>
      <c r="U679" s="10">
        <f t="shared" si="81"/>
        <v>3510</v>
      </c>
      <c r="V679" s="10">
        <f t="shared" si="82"/>
        <v>1</v>
      </c>
      <c r="W679">
        <v>415</v>
      </c>
      <c r="Y679" s="10" t="s">
        <v>73</v>
      </c>
      <c r="Z679">
        <v>156</v>
      </c>
      <c r="AB679" s="10" t="s">
        <v>73</v>
      </c>
      <c r="AE679" s="10"/>
      <c r="AH679" s="10"/>
      <c r="AI679">
        <v>3200</v>
      </c>
      <c r="AK679" s="10" t="s">
        <v>115</v>
      </c>
      <c r="AN679" s="10"/>
      <c r="AQ679" s="10"/>
      <c r="AT679" s="10"/>
      <c r="AW679" s="10"/>
      <c r="AZ679" s="10"/>
    </row>
    <row r="680" spans="1:52" ht="14.25" customHeight="1">
      <c r="A680" s="1"/>
      <c r="B680" s="8" t="s">
        <v>116</v>
      </c>
      <c r="C680" t="s">
        <v>36</v>
      </c>
      <c r="D680" s="10" t="s">
        <v>37</v>
      </c>
      <c r="E680">
        <v>8945</v>
      </c>
      <c r="G680" s="10"/>
      <c r="H680" s="57">
        <v>8877</v>
      </c>
      <c r="J680" s="10"/>
      <c r="K680" s="57">
        <v>-1616</v>
      </c>
      <c r="L680" s="57">
        <v>-1616</v>
      </c>
      <c r="M680" s="57">
        <v>-1554</v>
      </c>
      <c r="N680" s="8" t="s">
        <v>38</v>
      </c>
      <c r="O680" s="10" t="s">
        <v>38</v>
      </c>
      <c r="P680" s="69">
        <f t="shared" si="76"/>
        <v>0</v>
      </c>
      <c r="Q680" s="10">
        <f t="shared" si="77"/>
        <v>68</v>
      </c>
      <c r="R680" s="69" t="str">
        <f t="shared" si="78"/>
        <v>NA</v>
      </c>
      <c r="S680" s="69" t="str">
        <f t="shared" si="79"/>
        <v>NA</v>
      </c>
      <c r="T680" s="10" t="str">
        <f t="shared" si="80"/>
        <v>NA</v>
      </c>
      <c r="U680" s="10">
        <f t="shared" si="81"/>
        <v>0</v>
      </c>
      <c r="V680" s="10">
        <f t="shared" si="82"/>
        <v>1</v>
      </c>
      <c r="W680">
        <v>415</v>
      </c>
      <c r="Y680" s="10" t="s">
        <v>73</v>
      </c>
      <c r="Z680">
        <v>160</v>
      </c>
      <c r="AB680" s="10" t="s">
        <v>73</v>
      </c>
      <c r="AE680" s="10"/>
      <c r="AH680" s="10"/>
      <c r="AK680" s="10"/>
      <c r="AN680" s="10"/>
      <c r="AQ680" s="10"/>
      <c r="AT680" s="10"/>
      <c r="AW680" s="10"/>
      <c r="AZ680" s="10"/>
    </row>
    <row r="681" spans="1:52" ht="14.25" customHeight="1">
      <c r="A681" s="1"/>
      <c r="B681" s="8" t="s">
        <v>116</v>
      </c>
      <c r="C681" t="s">
        <v>36</v>
      </c>
      <c r="D681" s="10" t="s">
        <v>41</v>
      </c>
      <c r="E681">
        <v>8945</v>
      </c>
      <c r="G681" s="10"/>
      <c r="H681" s="57">
        <v>8877</v>
      </c>
      <c r="J681" s="10"/>
      <c r="K681" s="57">
        <v>-1616</v>
      </c>
      <c r="L681" s="57">
        <v>-1616</v>
      </c>
      <c r="M681" s="57">
        <v>-1554</v>
      </c>
      <c r="N681" s="8" t="s">
        <v>38</v>
      </c>
      <c r="O681" s="10" t="s">
        <v>38</v>
      </c>
      <c r="P681" s="69">
        <f t="shared" si="76"/>
        <v>0</v>
      </c>
      <c r="Q681" s="10">
        <f t="shared" si="77"/>
        <v>68</v>
      </c>
      <c r="R681" s="69" t="str">
        <f t="shared" si="78"/>
        <v>NA</v>
      </c>
      <c r="S681" s="69" t="str">
        <f t="shared" si="79"/>
        <v>NA</v>
      </c>
      <c r="T681" s="10" t="str">
        <f t="shared" si="80"/>
        <v>NA</v>
      </c>
      <c r="U681" s="10">
        <f t="shared" si="81"/>
        <v>0</v>
      </c>
      <c r="V681" s="10">
        <f t="shared" si="82"/>
        <v>1</v>
      </c>
      <c r="W681">
        <v>415</v>
      </c>
      <c r="Y681" s="10" t="s">
        <v>73</v>
      </c>
      <c r="Z681">
        <v>160</v>
      </c>
      <c r="AB681" s="10" t="s">
        <v>73</v>
      </c>
      <c r="AE681" s="10"/>
      <c r="AH681" s="10"/>
      <c r="AK681" s="10"/>
      <c r="AN681" s="10"/>
      <c r="AQ681" s="10"/>
      <c r="AT681" s="10"/>
      <c r="AW681" s="10"/>
      <c r="AZ681" s="10"/>
    </row>
    <row r="682" spans="1:52" ht="14.25" customHeight="1">
      <c r="A682" s="1"/>
      <c r="B682" s="8" t="s">
        <v>116</v>
      </c>
      <c r="C682" t="s">
        <v>36</v>
      </c>
      <c r="D682" s="10" t="s">
        <v>42</v>
      </c>
      <c r="E682">
        <v>8945</v>
      </c>
      <c r="G682" s="10"/>
      <c r="H682" s="57">
        <v>8877</v>
      </c>
      <c r="J682" s="10"/>
      <c r="K682" s="57">
        <v>-1616</v>
      </c>
      <c r="L682" s="57">
        <v>-1616</v>
      </c>
      <c r="M682" s="57">
        <v>-1554</v>
      </c>
      <c r="N682" s="8" t="s">
        <v>38</v>
      </c>
      <c r="O682" s="10" t="s">
        <v>38</v>
      </c>
      <c r="P682" s="69">
        <f t="shared" si="76"/>
        <v>0</v>
      </c>
      <c r="Q682" s="10">
        <f t="shared" si="77"/>
        <v>68</v>
      </c>
      <c r="R682" s="69" t="str">
        <f t="shared" si="78"/>
        <v>NA</v>
      </c>
      <c r="S682" s="69" t="str">
        <f t="shared" si="79"/>
        <v>NA</v>
      </c>
      <c r="T682" s="10" t="str">
        <f t="shared" si="80"/>
        <v>NA</v>
      </c>
      <c r="U682" s="10">
        <f t="shared" si="81"/>
        <v>0</v>
      </c>
      <c r="V682" s="10">
        <f t="shared" si="82"/>
        <v>1</v>
      </c>
      <c r="W682">
        <v>415</v>
      </c>
      <c r="Y682" s="10" t="s">
        <v>73</v>
      </c>
      <c r="Z682">
        <v>160</v>
      </c>
      <c r="AB682" s="10" t="s">
        <v>73</v>
      </c>
      <c r="AE682" s="10"/>
      <c r="AH682" s="10"/>
      <c r="AK682" s="10"/>
      <c r="AN682" s="10"/>
      <c r="AQ682" s="10"/>
      <c r="AT682" s="10"/>
      <c r="AW682" s="10"/>
      <c r="AZ682" s="10"/>
    </row>
    <row r="683" spans="1:52" ht="14.25" customHeight="1">
      <c r="A683" s="1"/>
      <c r="B683" s="8" t="s">
        <v>116</v>
      </c>
      <c r="C683" t="s">
        <v>36</v>
      </c>
      <c r="D683" s="10" t="s">
        <v>43</v>
      </c>
      <c r="E683">
        <v>8902</v>
      </c>
      <c r="G683" s="10"/>
      <c r="H683" s="57">
        <v>8836</v>
      </c>
      <c r="J683" s="10"/>
      <c r="K683" s="57">
        <v>-5105</v>
      </c>
      <c r="L683" s="57">
        <v>-5105</v>
      </c>
      <c r="M683" s="57">
        <v>-5019</v>
      </c>
      <c r="N683" s="8" t="s">
        <v>38</v>
      </c>
      <c r="O683" s="10" t="s">
        <v>38</v>
      </c>
      <c r="P683" s="69">
        <f t="shared" si="76"/>
        <v>0</v>
      </c>
      <c r="Q683" s="10">
        <f t="shared" si="77"/>
        <v>66</v>
      </c>
      <c r="R683" s="69" t="str">
        <f t="shared" si="78"/>
        <v>NA</v>
      </c>
      <c r="S683" s="69" t="str">
        <f t="shared" si="79"/>
        <v>NA</v>
      </c>
      <c r="T683" s="10" t="str">
        <f t="shared" si="80"/>
        <v>NA</v>
      </c>
      <c r="U683" s="10">
        <f t="shared" si="81"/>
        <v>0</v>
      </c>
      <c r="V683" s="10">
        <f t="shared" si="82"/>
        <v>1</v>
      </c>
      <c r="W683">
        <v>415</v>
      </c>
      <c r="Y683" s="10" t="s">
        <v>73</v>
      </c>
      <c r="Z683">
        <v>160</v>
      </c>
      <c r="AB683" s="10" t="s">
        <v>73</v>
      </c>
      <c r="AE683" s="10"/>
      <c r="AH683" s="10"/>
      <c r="AK683" s="10"/>
      <c r="AN683" s="10"/>
      <c r="AQ683" s="10"/>
      <c r="AT683" s="10"/>
      <c r="AW683" s="10"/>
      <c r="AZ683" s="10"/>
    </row>
    <row r="684" spans="1:52" ht="14.25" customHeight="1">
      <c r="A684" s="1"/>
      <c r="B684" s="8" t="s">
        <v>116</v>
      </c>
      <c r="C684" t="s">
        <v>36</v>
      </c>
      <c r="D684" s="10" t="s">
        <v>45</v>
      </c>
      <c r="E684">
        <v>8902</v>
      </c>
      <c r="G684" s="10"/>
      <c r="H684" s="57">
        <v>8836</v>
      </c>
      <c r="J684" s="10"/>
      <c r="K684" s="57">
        <v>-5105</v>
      </c>
      <c r="L684" s="57">
        <v>-5105</v>
      </c>
      <c r="M684" s="57">
        <v>-5019</v>
      </c>
      <c r="N684" s="8" t="s">
        <v>38</v>
      </c>
      <c r="O684" s="10" t="s">
        <v>38</v>
      </c>
      <c r="P684" s="69">
        <f t="shared" si="76"/>
        <v>0</v>
      </c>
      <c r="Q684" s="10">
        <f t="shared" si="77"/>
        <v>66</v>
      </c>
      <c r="R684" s="69" t="str">
        <f t="shared" si="78"/>
        <v>NA</v>
      </c>
      <c r="S684" s="69" t="str">
        <f t="shared" si="79"/>
        <v>NA</v>
      </c>
      <c r="T684" s="10" t="str">
        <f t="shared" si="80"/>
        <v>NA</v>
      </c>
      <c r="U684" s="10">
        <f t="shared" si="81"/>
        <v>0</v>
      </c>
      <c r="V684" s="10">
        <f t="shared" si="82"/>
        <v>1</v>
      </c>
      <c r="W684">
        <v>415</v>
      </c>
      <c r="Y684" s="10" t="s">
        <v>73</v>
      </c>
      <c r="Z684">
        <v>160</v>
      </c>
      <c r="AB684" s="10" t="s">
        <v>73</v>
      </c>
      <c r="AE684" s="10"/>
      <c r="AH684" s="10"/>
      <c r="AK684" s="10"/>
      <c r="AN684" s="10"/>
      <c r="AQ684" s="10"/>
      <c r="AT684" s="10"/>
      <c r="AW684" s="10"/>
      <c r="AZ684" s="10"/>
    </row>
    <row r="685" spans="1:52" ht="14.25" customHeight="1">
      <c r="A685" s="1"/>
      <c r="B685" s="8" t="s">
        <v>116</v>
      </c>
      <c r="C685" t="s">
        <v>36</v>
      </c>
      <c r="D685" s="10" t="s">
        <v>46</v>
      </c>
      <c r="E685">
        <v>8902</v>
      </c>
      <c r="G685" s="10"/>
      <c r="H685" s="57">
        <v>8836</v>
      </c>
      <c r="J685" s="10"/>
      <c r="K685" s="57">
        <v>-5105</v>
      </c>
      <c r="L685" s="57">
        <v>-5105</v>
      </c>
      <c r="M685" s="57">
        <v>-5019</v>
      </c>
      <c r="N685" s="8" t="s">
        <v>38</v>
      </c>
      <c r="O685" s="10" t="s">
        <v>38</v>
      </c>
      <c r="P685" s="69">
        <f t="shared" si="76"/>
        <v>0</v>
      </c>
      <c r="Q685" s="10">
        <f t="shared" si="77"/>
        <v>66</v>
      </c>
      <c r="R685" s="69" t="str">
        <f t="shared" si="78"/>
        <v>NA</v>
      </c>
      <c r="S685" s="69" t="str">
        <f t="shared" si="79"/>
        <v>NA</v>
      </c>
      <c r="T685" s="10" t="str">
        <f t="shared" si="80"/>
        <v>NA</v>
      </c>
      <c r="U685" s="10">
        <f t="shared" si="81"/>
        <v>0</v>
      </c>
      <c r="V685" s="10">
        <f t="shared" si="82"/>
        <v>1</v>
      </c>
      <c r="W685">
        <v>415</v>
      </c>
      <c r="Y685" s="10" t="s">
        <v>73</v>
      </c>
      <c r="Z685">
        <v>160</v>
      </c>
      <c r="AB685" s="10" t="s">
        <v>73</v>
      </c>
      <c r="AE685" s="10"/>
      <c r="AH685" s="10"/>
      <c r="AK685" s="10"/>
      <c r="AN685" s="10"/>
      <c r="AQ685" s="10"/>
      <c r="AT685" s="10"/>
      <c r="AW685" s="10"/>
      <c r="AZ685" s="10"/>
    </row>
    <row r="686" spans="1:52" ht="14.25" customHeight="1">
      <c r="A686" s="1"/>
      <c r="B686" s="8" t="s">
        <v>116</v>
      </c>
      <c r="C686" t="s">
        <v>36</v>
      </c>
      <c r="D686" s="10" t="s">
        <v>47</v>
      </c>
      <c r="E686">
        <v>8702</v>
      </c>
      <c r="G686" s="10"/>
      <c r="H686" s="57">
        <v>8634</v>
      </c>
      <c r="J686" s="10"/>
      <c r="K686" s="57">
        <v>-4900</v>
      </c>
      <c r="L686" s="57">
        <v>-4900</v>
      </c>
      <c r="M686" s="57">
        <v>-4811</v>
      </c>
      <c r="N686" s="8" t="s">
        <v>38</v>
      </c>
      <c r="O686" s="10" t="s">
        <v>38</v>
      </c>
      <c r="P686" s="69">
        <f t="shared" si="76"/>
        <v>0</v>
      </c>
      <c r="Q686" s="10">
        <f t="shared" si="77"/>
        <v>68</v>
      </c>
      <c r="R686" s="69" t="str">
        <f t="shared" si="78"/>
        <v>NA</v>
      </c>
      <c r="S686" s="69" t="str">
        <f t="shared" si="79"/>
        <v>NA</v>
      </c>
      <c r="T686" s="10" t="str">
        <f t="shared" si="80"/>
        <v>NA</v>
      </c>
      <c r="U686" s="10">
        <f t="shared" si="81"/>
        <v>0</v>
      </c>
      <c r="V686" s="10">
        <f t="shared" si="82"/>
        <v>1</v>
      </c>
      <c r="W686">
        <v>415</v>
      </c>
      <c r="Y686" s="10" t="s">
        <v>73</v>
      </c>
      <c r="Z686">
        <v>160</v>
      </c>
      <c r="AB686" s="10" t="s">
        <v>73</v>
      </c>
      <c r="AE686" s="10"/>
      <c r="AH686" s="10"/>
      <c r="AK686" s="10"/>
      <c r="AN686" s="10"/>
      <c r="AQ686" s="10"/>
      <c r="AT686" s="10"/>
      <c r="AW686" s="10"/>
      <c r="AZ686" s="10"/>
    </row>
    <row r="687" spans="1:52" ht="14.25" customHeight="1">
      <c r="A687" s="1"/>
      <c r="B687" s="8" t="s">
        <v>116</v>
      </c>
      <c r="C687" t="s">
        <v>36</v>
      </c>
      <c r="D687" s="10" t="s">
        <v>48</v>
      </c>
      <c r="E687">
        <v>8335</v>
      </c>
      <c r="G687" s="10"/>
      <c r="H687" s="57">
        <v>8328</v>
      </c>
      <c r="J687" s="10"/>
      <c r="K687" s="57">
        <v>-1814</v>
      </c>
      <c r="L687" s="57">
        <v>-1814</v>
      </c>
      <c r="M687" s="57">
        <v>-1807</v>
      </c>
      <c r="N687" s="8" t="s">
        <v>38</v>
      </c>
      <c r="O687" s="10" t="s">
        <v>38</v>
      </c>
      <c r="P687" s="69">
        <f t="shared" si="76"/>
        <v>0</v>
      </c>
      <c r="Q687" s="10">
        <f t="shared" si="77"/>
        <v>7</v>
      </c>
      <c r="R687" s="69" t="str">
        <f t="shared" si="78"/>
        <v>NA</v>
      </c>
      <c r="S687" s="69" t="str">
        <f t="shared" si="79"/>
        <v>NA</v>
      </c>
      <c r="T687" s="10" t="str">
        <f t="shared" si="80"/>
        <v>NA</v>
      </c>
      <c r="U687" s="10">
        <f t="shared" si="81"/>
        <v>0</v>
      </c>
      <c r="V687" s="10">
        <f t="shared" si="82"/>
        <v>1</v>
      </c>
      <c r="W687">
        <v>425</v>
      </c>
      <c r="Y687" s="10" t="s">
        <v>73</v>
      </c>
      <c r="Z687">
        <v>140</v>
      </c>
      <c r="AB687" s="10" t="s">
        <v>73</v>
      </c>
      <c r="AE687" s="10"/>
      <c r="AH687" s="10"/>
      <c r="AK687" s="10"/>
      <c r="AN687" s="10"/>
      <c r="AQ687" s="10"/>
      <c r="AT687" s="10"/>
      <c r="AW687" s="10"/>
      <c r="AZ687" s="10"/>
    </row>
    <row r="688" spans="1:52" ht="14.25" customHeight="1">
      <c r="A688" s="1"/>
      <c r="B688" s="8" t="s">
        <v>116</v>
      </c>
      <c r="C688" t="s">
        <v>36</v>
      </c>
      <c r="D688" s="10" t="s">
        <v>49</v>
      </c>
      <c r="E688">
        <v>8335</v>
      </c>
      <c r="G688" s="10"/>
      <c r="H688" s="57">
        <v>8328</v>
      </c>
      <c r="J688" s="10"/>
      <c r="K688" s="57">
        <v>-1814</v>
      </c>
      <c r="L688" s="57">
        <v>-1814</v>
      </c>
      <c r="M688" s="57">
        <v>-1807</v>
      </c>
      <c r="N688" s="8" t="s">
        <v>38</v>
      </c>
      <c r="O688" s="10" t="s">
        <v>38</v>
      </c>
      <c r="P688" s="69">
        <f t="shared" si="76"/>
        <v>0</v>
      </c>
      <c r="Q688" s="10">
        <f t="shared" si="77"/>
        <v>7</v>
      </c>
      <c r="R688" s="69" t="str">
        <f t="shared" si="78"/>
        <v>NA</v>
      </c>
      <c r="S688" s="69" t="str">
        <f t="shared" si="79"/>
        <v>NA</v>
      </c>
      <c r="T688" s="10" t="str">
        <f t="shared" si="80"/>
        <v>NA</v>
      </c>
      <c r="U688" s="10">
        <f t="shared" si="81"/>
        <v>0</v>
      </c>
      <c r="V688" s="10">
        <f t="shared" si="82"/>
        <v>1</v>
      </c>
      <c r="W688">
        <v>425</v>
      </c>
      <c r="Y688" s="10" t="s">
        <v>73</v>
      </c>
      <c r="Z688">
        <v>140</v>
      </c>
      <c r="AB688" s="10" t="s">
        <v>73</v>
      </c>
      <c r="AE688" s="10"/>
      <c r="AH688" s="10"/>
      <c r="AK688" s="10"/>
      <c r="AN688" s="10"/>
      <c r="AQ688" s="10"/>
      <c r="AT688" s="10"/>
      <c r="AW688" s="10"/>
      <c r="AZ688" s="10"/>
    </row>
    <row r="689" spans="1:52" ht="14.25" customHeight="1">
      <c r="A689" s="1"/>
      <c r="B689" s="8" t="s">
        <v>116</v>
      </c>
      <c r="C689" t="s">
        <v>36</v>
      </c>
      <c r="D689" s="10" t="s">
        <v>51</v>
      </c>
      <c r="E689">
        <v>7483</v>
      </c>
      <c r="G689" s="10"/>
      <c r="H689" s="57">
        <v>7483</v>
      </c>
      <c r="J689" s="10"/>
      <c r="K689" s="57">
        <v>-3232</v>
      </c>
      <c r="L689" s="57">
        <v>-3232</v>
      </c>
      <c r="M689" s="57">
        <v>-3231</v>
      </c>
      <c r="N689" s="8" t="s">
        <v>38</v>
      </c>
      <c r="O689" s="10" t="s">
        <v>38</v>
      </c>
      <c r="P689" s="69">
        <f t="shared" si="76"/>
        <v>0</v>
      </c>
      <c r="Q689" s="10">
        <f t="shared" si="77"/>
        <v>0</v>
      </c>
      <c r="R689" s="69" t="str">
        <f t="shared" si="78"/>
        <v>NA</v>
      </c>
      <c r="S689" s="69" t="str">
        <f t="shared" si="79"/>
        <v>NA</v>
      </c>
      <c r="T689" s="10" t="str">
        <f t="shared" si="80"/>
        <v>NA</v>
      </c>
      <c r="U689" s="10">
        <f t="shared" si="81"/>
        <v>0</v>
      </c>
      <c r="V689" s="10">
        <f t="shared" si="82"/>
        <v>1</v>
      </c>
      <c r="W689">
        <v>385</v>
      </c>
      <c r="Y689" s="10"/>
      <c r="Z689">
        <v>140</v>
      </c>
      <c r="AB689" s="10"/>
      <c r="AE689" s="10"/>
      <c r="AH689" s="10"/>
      <c r="AK689" s="10"/>
      <c r="AN689" s="10"/>
      <c r="AQ689" s="10"/>
      <c r="AT689" s="10"/>
      <c r="AW689" s="10"/>
      <c r="AZ689" s="10"/>
    </row>
    <row r="690" spans="1:52" ht="14.25" customHeight="1">
      <c r="A690" s="1"/>
      <c r="B690" s="8" t="s">
        <v>116</v>
      </c>
      <c r="C690" t="s">
        <v>36</v>
      </c>
      <c r="D690" s="10" t="s">
        <v>53</v>
      </c>
      <c r="E690">
        <v>7483</v>
      </c>
      <c r="G690" s="10"/>
      <c r="H690" s="57">
        <v>7483</v>
      </c>
      <c r="J690" s="10"/>
      <c r="K690" s="57">
        <v>-3232</v>
      </c>
      <c r="L690" s="57">
        <v>-3232</v>
      </c>
      <c r="M690" s="57">
        <v>-3231</v>
      </c>
      <c r="N690" s="8" t="s">
        <v>38</v>
      </c>
      <c r="O690" s="10" t="s">
        <v>38</v>
      </c>
      <c r="P690" s="69">
        <f t="shared" si="76"/>
        <v>0</v>
      </c>
      <c r="Q690" s="10">
        <f t="shared" si="77"/>
        <v>0</v>
      </c>
      <c r="R690" s="69" t="str">
        <f t="shared" si="78"/>
        <v>NA</v>
      </c>
      <c r="S690" s="69" t="str">
        <f t="shared" si="79"/>
        <v>NA</v>
      </c>
      <c r="T690" s="10" t="str">
        <f t="shared" si="80"/>
        <v>NA</v>
      </c>
      <c r="U690" s="10">
        <f t="shared" si="81"/>
        <v>0</v>
      </c>
      <c r="V690" s="10">
        <f t="shared" si="82"/>
        <v>1</v>
      </c>
      <c r="W690">
        <v>385</v>
      </c>
      <c r="Y690" s="10"/>
      <c r="Z690">
        <v>140</v>
      </c>
      <c r="AB690" s="10"/>
      <c r="AE690" s="10"/>
      <c r="AH690" s="10"/>
      <c r="AK690" s="10"/>
      <c r="AN690" s="10"/>
      <c r="AQ690" s="10"/>
      <c r="AT690" s="10"/>
      <c r="AW690" s="10"/>
      <c r="AZ690" s="10"/>
    </row>
    <row r="691" spans="1:52" ht="14.25" customHeight="1">
      <c r="A691" s="1"/>
      <c r="B691" s="8" t="s">
        <v>116</v>
      </c>
      <c r="C691" t="s">
        <v>36</v>
      </c>
      <c r="D691" s="10" t="s">
        <v>54</v>
      </c>
      <c r="E691">
        <v>7483</v>
      </c>
      <c r="G691" s="10"/>
      <c r="H691" s="57">
        <v>7483</v>
      </c>
      <c r="J691" s="10"/>
      <c r="K691" s="57">
        <v>-3232</v>
      </c>
      <c r="L691" s="57">
        <v>-3232</v>
      </c>
      <c r="M691" s="57">
        <v>-3231</v>
      </c>
      <c r="N691" s="8" t="s">
        <v>38</v>
      </c>
      <c r="O691" s="10" t="s">
        <v>38</v>
      </c>
      <c r="P691" s="69">
        <f t="shared" si="76"/>
        <v>0</v>
      </c>
      <c r="Q691" s="10">
        <f t="shared" si="77"/>
        <v>0</v>
      </c>
      <c r="R691" s="69" t="str">
        <f t="shared" si="78"/>
        <v>NA</v>
      </c>
      <c r="S691" s="69" t="str">
        <f t="shared" si="79"/>
        <v>NA</v>
      </c>
      <c r="T691" s="10" t="str">
        <f t="shared" si="80"/>
        <v>NA</v>
      </c>
      <c r="U691" s="10">
        <f t="shared" si="81"/>
        <v>0</v>
      </c>
      <c r="V691" s="10">
        <f t="shared" si="82"/>
        <v>1</v>
      </c>
      <c r="W691">
        <v>385</v>
      </c>
      <c r="Y691" s="10"/>
      <c r="Z691">
        <v>140</v>
      </c>
      <c r="AB691" s="10"/>
      <c r="AE691" s="10"/>
      <c r="AH691" s="10"/>
      <c r="AK691" s="10"/>
      <c r="AN691" s="10"/>
      <c r="AQ691" s="10"/>
      <c r="AT691" s="10"/>
      <c r="AW691" s="10"/>
      <c r="AZ691" s="10"/>
    </row>
    <row r="692" spans="1:52" ht="14.25" customHeight="1">
      <c r="A692" s="1"/>
      <c r="B692" s="8" t="s">
        <v>116</v>
      </c>
      <c r="C692" t="s">
        <v>36</v>
      </c>
      <c r="D692" s="10" t="s">
        <v>55</v>
      </c>
      <c r="E692">
        <v>7413</v>
      </c>
      <c r="G692" s="10"/>
      <c r="H692" s="57">
        <v>7412</v>
      </c>
      <c r="J692" s="10"/>
      <c r="K692" s="57">
        <v>-3679</v>
      </c>
      <c r="L692" s="57">
        <v>-3679</v>
      </c>
      <c r="M692" s="57">
        <v>-3678</v>
      </c>
      <c r="N692" s="8" t="s">
        <v>38</v>
      </c>
      <c r="O692" s="10" t="s">
        <v>38</v>
      </c>
      <c r="P692" s="69">
        <f t="shared" si="76"/>
        <v>0</v>
      </c>
      <c r="Q692" s="10">
        <f t="shared" si="77"/>
        <v>1</v>
      </c>
      <c r="R692" s="69" t="str">
        <f t="shared" si="78"/>
        <v>NA</v>
      </c>
      <c r="S692" s="69" t="str">
        <f t="shared" si="79"/>
        <v>NA</v>
      </c>
      <c r="T692" s="10" t="str">
        <f t="shared" si="80"/>
        <v>NA</v>
      </c>
      <c r="U692" s="10">
        <f t="shared" si="81"/>
        <v>0</v>
      </c>
      <c r="V692" s="10">
        <f t="shared" si="82"/>
        <v>1</v>
      </c>
      <c r="W692">
        <v>381</v>
      </c>
      <c r="Y692" s="10"/>
      <c r="Z692">
        <v>140</v>
      </c>
      <c r="AB692" s="10"/>
      <c r="AE692" s="10"/>
      <c r="AH692" s="10"/>
      <c r="AK692" s="10"/>
      <c r="AN692" s="10"/>
      <c r="AQ692" s="10"/>
      <c r="AT692" s="10"/>
      <c r="AW692" s="10"/>
      <c r="AZ692" s="10"/>
    </row>
    <row r="693" spans="1:52" ht="14.25" customHeight="1">
      <c r="A693" s="1"/>
      <c r="B693" s="8" t="s">
        <v>116</v>
      </c>
      <c r="C693" t="s">
        <v>36</v>
      </c>
      <c r="D693" s="10" t="s">
        <v>57</v>
      </c>
      <c r="E693">
        <v>7413</v>
      </c>
      <c r="G693" s="10"/>
      <c r="H693" s="57">
        <v>7412</v>
      </c>
      <c r="J693" s="10"/>
      <c r="K693" s="57">
        <v>-3679</v>
      </c>
      <c r="L693" s="57">
        <v>-3679</v>
      </c>
      <c r="M693" s="57">
        <v>-3678</v>
      </c>
      <c r="N693" s="8" t="s">
        <v>38</v>
      </c>
      <c r="O693" s="10" t="s">
        <v>38</v>
      </c>
      <c r="P693" s="69">
        <f t="shared" si="76"/>
        <v>0</v>
      </c>
      <c r="Q693" s="10">
        <f t="shared" si="77"/>
        <v>1</v>
      </c>
      <c r="R693" s="69" t="str">
        <f t="shared" si="78"/>
        <v>NA</v>
      </c>
      <c r="S693" s="69" t="str">
        <f t="shared" si="79"/>
        <v>NA</v>
      </c>
      <c r="T693" s="10" t="str">
        <f t="shared" si="80"/>
        <v>NA</v>
      </c>
      <c r="U693" s="10">
        <f t="shared" si="81"/>
        <v>0</v>
      </c>
      <c r="V693" s="10">
        <f t="shared" si="82"/>
        <v>1</v>
      </c>
      <c r="W693">
        <v>381</v>
      </c>
      <c r="Y693" s="10"/>
      <c r="Z693">
        <v>140</v>
      </c>
      <c r="AB693" s="10"/>
      <c r="AE693" s="10"/>
      <c r="AH693" s="10"/>
      <c r="AK693" s="10"/>
      <c r="AN693" s="10"/>
      <c r="AQ693" s="10"/>
      <c r="AT693" s="10"/>
      <c r="AW693" s="10"/>
      <c r="AZ693" s="10"/>
    </row>
    <row r="694" spans="1:52" ht="14.25" customHeight="1">
      <c r="A694" s="1"/>
      <c r="B694" s="8" t="s">
        <v>116</v>
      </c>
      <c r="C694" t="s">
        <v>36</v>
      </c>
      <c r="D694" s="10" t="s">
        <v>58</v>
      </c>
      <c r="E694">
        <v>7413</v>
      </c>
      <c r="G694" s="10"/>
      <c r="H694" s="57">
        <v>7412</v>
      </c>
      <c r="J694" s="10"/>
      <c r="K694" s="57">
        <v>-3679</v>
      </c>
      <c r="L694" s="57">
        <v>-3679</v>
      </c>
      <c r="M694" s="57">
        <v>-3678</v>
      </c>
      <c r="N694" s="8" t="s">
        <v>38</v>
      </c>
      <c r="O694" s="10" t="s">
        <v>38</v>
      </c>
      <c r="P694" s="69">
        <f t="shared" si="76"/>
        <v>0</v>
      </c>
      <c r="Q694" s="10">
        <f t="shared" si="77"/>
        <v>1</v>
      </c>
      <c r="R694" s="69" t="str">
        <f t="shared" si="78"/>
        <v>NA</v>
      </c>
      <c r="S694" s="69" t="str">
        <f t="shared" si="79"/>
        <v>NA</v>
      </c>
      <c r="T694" s="10" t="str">
        <f t="shared" si="80"/>
        <v>NA</v>
      </c>
      <c r="U694" s="10">
        <f t="shared" si="81"/>
        <v>0</v>
      </c>
      <c r="V694" s="10">
        <f t="shared" si="82"/>
        <v>1</v>
      </c>
      <c r="W694">
        <v>381</v>
      </c>
      <c r="Y694" s="10"/>
      <c r="Z694">
        <v>140</v>
      </c>
      <c r="AB694" s="10"/>
      <c r="AE694" s="10"/>
      <c r="AH694" s="10"/>
      <c r="AK694" s="10"/>
      <c r="AN694" s="10"/>
      <c r="AQ694" s="10"/>
      <c r="AT694" s="10"/>
      <c r="AW694" s="10"/>
      <c r="AZ694" s="10"/>
    </row>
    <row r="695" spans="1:52" ht="14.25" customHeight="1">
      <c r="A695" s="1"/>
      <c r="B695" s="8" t="s">
        <v>116</v>
      </c>
      <c r="C695" t="s">
        <v>36</v>
      </c>
      <c r="D695" s="10" t="s">
        <v>59</v>
      </c>
      <c r="E695">
        <v>8225</v>
      </c>
      <c r="G695" s="10"/>
      <c r="H695" s="57">
        <v>8224</v>
      </c>
      <c r="J695" s="10"/>
      <c r="K695" s="57">
        <v>-4218</v>
      </c>
      <c r="L695" s="57">
        <v>-4218</v>
      </c>
      <c r="M695" s="57">
        <v>-4216</v>
      </c>
      <c r="N695" s="8" t="s">
        <v>38</v>
      </c>
      <c r="O695" s="10" t="s">
        <v>38</v>
      </c>
      <c r="P695" s="69">
        <f t="shared" si="76"/>
        <v>0</v>
      </c>
      <c r="Q695" s="10">
        <f t="shared" si="77"/>
        <v>1</v>
      </c>
      <c r="R695" s="69" t="str">
        <f t="shared" si="78"/>
        <v>NA</v>
      </c>
      <c r="S695" s="69" t="str">
        <f t="shared" si="79"/>
        <v>NA</v>
      </c>
      <c r="T695" s="10" t="str">
        <f t="shared" si="80"/>
        <v>NA</v>
      </c>
      <c r="U695" s="10">
        <f t="shared" si="81"/>
        <v>0</v>
      </c>
      <c r="V695" s="10">
        <f t="shared" si="82"/>
        <v>1</v>
      </c>
      <c r="W695">
        <v>425</v>
      </c>
      <c r="Y695" s="10" t="s">
        <v>73</v>
      </c>
      <c r="Z695">
        <v>140</v>
      </c>
      <c r="AB695" s="10" t="s">
        <v>73</v>
      </c>
      <c r="AE695" s="10"/>
      <c r="AH695" s="10"/>
      <c r="AK695" s="10"/>
      <c r="AN695" s="10"/>
      <c r="AQ695" s="10"/>
      <c r="AT695" s="10"/>
      <c r="AW695" s="10"/>
      <c r="AZ695" s="10"/>
    </row>
    <row r="696" spans="1:52" ht="14.25" customHeight="1">
      <c r="A696" s="1"/>
      <c r="B696" s="8" t="s">
        <v>116</v>
      </c>
      <c r="C696" t="s">
        <v>36</v>
      </c>
      <c r="D696" s="10" t="s">
        <v>61</v>
      </c>
      <c r="E696">
        <v>8225</v>
      </c>
      <c r="G696" s="10"/>
      <c r="H696" s="57">
        <v>8224</v>
      </c>
      <c r="J696" s="10"/>
      <c r="K696" s="57">
        <v>-4218</v>
      </c>
      <c r="L696" s="57">
        <v>-4218</v>
      </c>
      <c r="M696" s="57">
        <v>-4216</v>
      </c>
      <c r="N696" s="8" t="s">
        <v>38</v>
      </c>
      <c r="O696" s="10" t="s">
        <v>38</v>
      </c>
      <c r="P696" s="69">
        <f t="shared" si="76"/>
        <v>0</v>
      </c>
      <c r="Q696" s="10">
        <f t="shared" si="77"/>
        <v>1</v>
      </c>
      <c r="R696" s="69" t="str">
        <f t="shared" si="78"/>
        <v>NA</v>
      </c>
      <c r="S696" s="69" t="str">
        <f t="shared" si="79"/>
        <v>NA</v>
      </c>
      <c r="T696" s="10" t="str">
        <f t="shared" si="80"/>
        <v>NA</v>
      </c>
      <c r="U696" s="10">
        <f t="shared" si="81"/>
        <v>0</v>
      </c>
      <c r="V696" s="10">
        <f t="shared" si="82"/>
        <v>1</v>
      </c>
      <c r="W696">
        <v>425</v>
      </c>
      <c r="Y696" s="10" t="s">
        <v>73</v>
      </c>
      <c r="Z696">
        <v>140</v>
      </c>
      <c r="AB696" s="10" t="s">
        <v>73</v>
      </c>
      <c r="AE696" s="10"/>
      <c r="AH696" s="10"/>
      <c r="AK696" s="10"/>
      <c r="AN696" s="10"/>
      <c r="AQ696" s="10"/>
      <c r="AT696" s="10"/>
      <c r="AW696" s="10"/>
      <c r="AZ696" s="10"/>
    </row>
    <row r="697" spans="1:52" ht="14.25" customHeight="1">
      <c r="A697" s="1"/>
      <c r="B697" s="8" t="s">
        <v>116</v>
      </c>
      <c r="C697" t="s">
        <v>36</v>
      </c>
      <c r="D697" s="10" t="s">
        <v>63</v>
      </c>
      <c r="E697">
        <v>8925</v>
      </c>
      <c r="G697" s="10"/>
      <c r="H697" s="57">
        <v>8924</v>
      </c>
      <c r="J697" s="10"/>
      <c r="K697" s="57">
        <v>-4898</v>
      </c>
      <c r="L697" s="57">
        <v>-4898</v>
      </c>
      <c r="M697" s="57">
        <v>-4897</v>
      </c>
      <c r="N697" s="8" t="s">
        <v>38</v>
      </c>
      <c r="O697" s="10" t="s">
        <v>38</v>
      </c>
      <c r="P697" s="69">
        <f t="shared" si="76"/>
        <v>0</v>
      </c>
      <c r="Q697" s="10">
        <f t="shared" si="77"/>
        <v>1</v>
      </c>
      <c r="R697" s="69" t="str">
        <f t="shared" si="78"/>
        <v>NA</v>
      </c>
      <c r="S697" s="69" t="str">
        <f t="shared" si="79"/>
        <v>NA</v>
      </c>
      <c r="T697" s="10" t="str">
        <f t="shared" si="80"/>
        <v>NA</v>
      </c>
      <c r="U697" s="10">
        <f t="shared" si="81"/>
        <v>0</v>
      </c>
      <c r="V697" s="10">
        <f t="shared" si="82"/>
        <v>1</v>
      </c>
      <c r="W697">
        <v>425</v>
      </c>
      <c r="Y697" s="10" t="s">
        <v>73</v>
      </c>
      <c r="Z697">
        <v>140</v>
      </c>
      <c r="AB697" s="10" t="s">
        <v>73</v>
      </c>
      <c r="AE697" s="10"/>
      <c r="AH697" s="10"/>
      <c r="AK697" s="10"/>
      <c r="AN697" s="10"/>
      <c r="AQ697" s="10"/>
      <c r="AT697" s="10"/>
      <c r="AW697" s="10"/>
      <c r="AZ697" s="10"/>
    </row>
    <row r="698" spans="1:52" ht="14.25" customHeight="1">
      <c r="A698" s="1"/>
      <c r="B698" s="8" t="s">
        <v>116</v>
      </c>
      <c r="C698" t="s">
        <v>36</v>
      </c>
      <c r="D698" s="10" t="s">
        <v>64</v>
      </c>
      <c r="F698">
        <v>8519</v>
      </c>
      <c r="G698" s="10">
        <v>726</v>
      </c>
      <c r="I698" s="57">
        <v>8517</v>
      </c>
      <c r="J698" s="72">
        <v>726</v>
      </c>
      <c r="K698" s="57">
        <v>-1865</v>
      </c>
      <c r="L698" s="57">
        <v>-1865</v>
      </c>
      <c r="M698" s="57">
        <v>0</v>
      </c>
      <c r="N698" s="8" t="s">
        <v>38</v>
      </c>
      <c r="O698" s="10" t="s">
        <v>38</v>
      </c>
      <c r="P698" s="69">
        <f t="shared" si="76"/>
        <v>0</v>
      </c>
      <c r="Q698" s="10" t="str">
        <f t="shared" si="77"/>
        <v>NA</v>
      </c>
      <c r="R698" s="69">
        <f t="shared" si="78"/>
        <v>2</v>
      </c>
      <c r="S698" s="69">
        <f t="shared" si="79"/>
        <v>0</v>
      </c>
      <c r="T698" s="10">
        <f t="shared" si="80"/>
        <v>2</v>
      </c>
      <c r="U698" s="10">
        <f t="shared" si="81"/>
        <v>1865</v>
      </c>
      <c r="V698" s="10">
        <f t="shared" si="82"/>
        <v>1</v>
      </c>
      <c r="W698">
        <v>425</v>
      </c>
      <c r="Y698" s="10" t="s">
        <v>73</v>
      </c>
      <c r="Z698">
        <v>136</v>
      </c>
      <c r="AB698" s="10" t="s">
        <v>73</v>
      </c>
      <c r="AE698" s="10"/>
      <c r="AH698" s="10"/>
      <c r="AK698" s="10"/>
      <c r="AN698" s="10"/>
      <c r="AQ698" s="10"/>
      <c r="AT698" s="10"/>
      <c r="AW698" s="10"/>
      <c r="AZ698" s="10"/>
    </row>
    <row r="699" spans="1:52" ht="14.25" customHeight="1">
      <c r="A699" s="1"/>
      <c r="B699" s="8" t="s">
        <v>116</v>
      </c>
      <c r="C699" t="s">
        <v>36</v>
      </c>
      <c r="D699" s="10" t="s">
        <v>66</v>
      </c>
      <c r="F699">
        <v>8519</v>
      </c>
      <c r="G699" s="10">
        <v>726</v>
      </c>
      <c r="I699" s="57">
        <v>8517</v>
      </c>
      <c r="J699" s="72">
        <v>726</v>
      </c>
      <c r="K699" s="57">
        <v>-1865</v>
      </c>
      <c r="L699" s="57">
        <v>-1865</v>
      </c>
      <c r="M699" s="57">
        <v>0</v>
      </c>
      <c r="N699" s="8" t="s">
        <v>38</v>
      </c>
      <c r="O699" s="10" t="s">
        <v>38</v>
      </c>
      <c r="P699" s="69">
        <f t="shared" si="76"/>
        <v>0</v>
      </c>
      <c r="Q699" s="10" t="str">
        <f t="shared" si="77"/>
        <v>NA</v>
      </c>
      <c r="R699" s="69">
        <f t="shared" si="78"/>
        <v>2</v>
      </c>
      <c r="S699" s="69">
        <f t="shared" si="79"/>
        <v>0</v>
      </c>
      <c r="T699" s="10">
        <f t="shared" si="80"/>
        <v>2</v>
      </c>
      <c r="U699" s="10">
        <f t="shared" si="81"/>
        <v>1865</v>
      </c>
      <c r="V699" s="10">
        <f t="shared" si="82"/>
        <v>1</v>
      </c>
      <c r="W699">
        <v>425</v>
      </c>
      <c r="Y699" s="10" t="s">
        <v>73</v>
      </c>
      <c r="Z699">
        <v>136</v>
      </c>
      <c r="AB699" s="10" t="s">
        <v>73</v>
      </c>
      <c r="AE699" s="10"/>
      <c r="AH699" s="10"/>
      <c r="AK699" s="10"/>
      <c r="AN699" s="10"/>
      <c r="AQ699" s="10"/>
      <c r="AT699" s="10"/>
      <c r="AW699" s="10"/>
      <c r="AZ699" s="10"/>
    </row>
    <row r="700" spans="1:52" ht="14.25" customHeight="1">
      <c r="A700" s="1"/>
      <c r="B700" s="8" t="s">
        <v>116</v>
      </c>
      <c r="C700" t="s">
        <v>36</v>
      </c>
      <c r="D700" s="10" t="s">
        <v>67</v>
      </c>
      <c r="F700">
        <v>8519</v>
      </c>
      <c r="G700" s="10">
        <v>726</v>
      </c>
      <c r="I700" s="57">
        <v>8517</v>
      </c>
      <c r="J700" s="72">
        <v>726</v>
      </c>
      <c r="K700" s="57">
        <v>-1865</v>
      </c>
      <c r="L700" s="57">
        <v>-1865</v>
      </c>
      <c r="M700" s="57">
        <v>0</v>
      </c>
      <c r="N700" s="8" t="s">
        <v>38</v>
      </c>
      <c r="O700" s="10" t="s">
        <v>38</v>
      </c>
      <c r="P700" s="69">
        <f t="shared" si="76"/>
        <v>0</v>
      </c>
      <c r="Q700" s="10" t="str">
        <f t="shared" si="77"/>
        <v>NA</v>
      </c>
      <c r="R700" s="69">
        <f t="shared" si="78"/>
        <v>2</v>
      </c>
      <c r="S700" s="69">
        <f t="shared" si="79"/>
        <v>0</v>
      </c>
      <c r="T700" s="10">
        <f t="shared" si="80"/>
        <v>2</v>
      </c>
      <c r="U700" s="10">
        <f t="shared" si="81"/>
        <v>1865</v>
      </c>
      <c r="V700" s="10">
        <f t="shared" si="82"/>
        <v>1</v>
      </c>
      <c r="W700">
        <v>425</v>
      </c>
      <c r="Y700" s="10" t="s">
        <v>73</v>
      </c>
      <c r="Z700">
        <v>136</v>
      </c>
      <c r="AB700" s="10" t="s">
        <v>73</v>
      </c>
      <c r="AE700" s="10"/>
      <c r="AH700" s="10"/>
      <c r="AK700" s="10"/>
      <c r="AN700" s="10"/>
      <c r="AQ700" s="10"/>
      <c r="AT700" s="10"/>
      <c r="AW700" s="10"/>
      <c r="AZ700" s="10"/>
    </row>
    <row r="701" spans="1:52" ht="14.25" customHeight="1">
      <c r="A701" s="1"/>
      <c r="B701" s="8" t="s">
        <v>116</v>
      </c>
      <c r="C701" t="s">
        <v>36</v>
      </c>
      <c r="D701" s="10" t="s">
        <v>68</v>
      </c>
      <c r="F701">
        <v>8901</v>
      </c>
      <c r="G701" s="10">
        <v>731</v>
      </c>
      <c r="I701" s="57">
        <v>8879</v>
      </c>
      <c r="J701" s="72">
        <v>731</v>
      </c>
      <c r="K701" s="57">
        <v>-4572</v>
      </c>
      <c r="L701" s="57">
        <v>-4572</v>
      </c>
      <c r="M701" s="57">
        <v>0</v>
      </c>
      <c r="N701" s="8" t="s">
        <v>38</v>
      </c>
      <c r="O701" s="10" t="s">
        <v>38</v>
      </c>
      <c r="P701" s="69">
        <f t="shared" si="76"/>
        <v>0</v>
      </c>
      <c r="Q701" s="10" t="str">
        <f t="shared" si="77"/>
        <v>NA</v>
      </c>
      <c r="R701" s="69">
        <f t="shared" si="78"/>
        <v>22</v>
      </c>
      <c r="S701" s="69">
        <f t="shared" si="79"/>
        <v>0</v>
      </c>
      <c r="T701" s="10">
        <f t="shared" si="80"/>
        <v>22</v>
      </c>
      <c r="U701" s="10">
        <f t="shared" si="81"/>
        <v>4572</v>
      </c>
      <c r="V701" s="10">
        <f t="shared" si="82"/>
        <v>1</v>
      </c>
      <c r="W701">
        <v>425</v>
      </c>
      <c r="Y701" s="10" t="s">
        <v>73</v>
      </c>
      <c r="Z701">
        <v>136</v>
      </c>
      <c r="AB701" s="10" t="s">
        <v>73</v>
      </c>
      <c r="AE701" s="10"/>
      <c r="AH701" s="10"/>
      <c r="AK701" s="10"/>
      <c r="AN701" s="10"/>
      <c r="AQ701" s="10"/>
      <c r="AT701" s="10"/>
      <c r="AW701" s="10"/>
      <c r="AZ701" s="10"/>
    </row>
    <row r="702" spans="1:52" ht="14.25" customHeight="1">
      <c r="A702" s="1"/>
      <c r="B702" s="8" t="s">
        <v>116</v>
      </c>
      <c r="C702" t="s">
        <v>36</v>
      </c>
      <c r="D702" s="10" t="s">
        <v>69</v>
      </c>
      <c r="F702">
        <v>8901</v>
      </c>
      <c r="G702" s="10">
        <v>731</v>
      </c>
      <c r="I702" s="57">
        <v>8879</v>
      </c>
      <c r="J702" s="72">
        <v>731</v>
      </c>
      <c r="K702" s="57">
        <v>-4572</v>
      </c>
      <c r="L702" s="57">
        <v>-4572</v>
      </c>
      <c r="M702" s="57">
        <v>0</v>
      </c>
      <c r="N702" s="8" t="s">
        <v>38</v>
      </c>
      <c r="O702" s="10" t="s">
        <v>38</v>
      </c>
      <c r="P702" s="69">
        <f t="shared" si="76"/>
        <v>0</v>
      </c>
      <c r="Q702" s="10" t="str">
        <f t="shared" si="77"/>
        <v>NA</v>
      </c>
      <c r="R702" s="69">
        <f t="shared" si="78"/>
        <v>22</v>
      </c>
      <c r="S702" s="69">
        <f t="shared" si="79"/>
        <v>0</v>
      </c>
      <c r="T702" s="10">
        <f t="shared" si="80"/>
        <v>22</v>
      </c>
      <c r="U702" s="10">
        <f t="shared" si="81"/>
        <v>4572</v>
      </c>
      <c r="V702" s="10">
        <f t="shared" si="82"/>
        <v>1</v>
      </c>
      <c r="W702">
        <v>425</v>
      </c>
      <c r="Y702" s="10" t="s">
        <v>73</v>
      </c>
      <c r="Z702">
        <v>136</v>
      </c>
      <c r="AB702" s="10" t="s">
        <v>73</v>
      </c>
      <c r="AE702" s="10"/>
      <c r="AH702" s="10"/>
      <c r="AK702" s="10"/>
      <c r="AN702" s="10"/>
      <c r="AQ702" s="10"/>
      <c r="AT702" s="10"/>
      <c r="AW702" s="10"/>
      <c r="AZ702" s="10"/>
    </row>
    <row r="703" spans="1:52" ht="14.25" customHeight="1">
      <c r="A703" s="1"/>
      <c r="B703" s="8" t="s">
        <v>116</v>
      </c>
      <c r="C703" t="s">
        <v>36</v>
      </c>
      <c r="D703" s="10" t="s">
        <v>70</v>
      </c>
      <c r="F703">
        <v>8321</v>
      </c>
      <c r="G703" s="10">
        <v>756</v>
      </c>
      <c r="I703" s="57">
        <v>8299</v>
      </c>
      <c r="J703" s="72">
        <v>756</v>
      </c>
      <c r="K703" s="57">
        <v>-3946</v>
      </c>
      <c r="L703" s="57">
        <v>-3946</v>
      </c>
      <c r="M703" s="57">
        <v>0</v>
      </c>
      <c r="N703" s="8" t="s">
        <v>38</v>
      </c>
      <c r="O703" s="10" t="s">
        <v>38</v>
      </c>
      <c r="P703" s="69">
        <f t="shared" si="76"/>
        <v>0</v>
      </c>
      <c r="Q703" s="10" t="str">
        <f t="shared" si="77"/>
        <v>NA</v>
      </c>
      <c r="R703" s="69">
        <f t="shared" si="78"/>
        <v>22</v>
      </c>
      <c r="S703" s="69">
        <f t="shared" si="79"/>
        <v>0</v>
      </c>
      <c r="T703" s="10">
        <f t="shared" si="80"/>
        <v>22</v>
      </c>
      <c r="U703" s="10">
        <f t="shared" si="81"/>
        <v>3946</v>
      </c>
      <c r="V703" s="10">
        <f t="shared" si="82"/>
        <v>1</v>
      </c>
      <c r="W703">
        <v>415</v>
      </c>
      <c r="Y703" s="10" t="s">
        <v>73</v>
      </c>
      <c r="Z703">
        <v>156</v>
      </c>
      <c r="AB703" s="10" t="s">
        <v>73</v>
      </c>
      <c r="AE703" s="10"/>
      <c r="AH703" s="10"/>
      <c r="AK703" s="10"/>
      <c r="AN703" s="10"/>
      <c r="AQ703" s="10"/>
      <c r="AT703" s="10"/>
      <c r="AW703" s="10"/>
      <c r="AZ703" s="10"/>
    </row>
    <row r="704" spans="1:52" ht="14.25" customHeight="1">
      <c r="A704" s="1"/>
      <c r="B704" s="8" t="s">
        <v>117</v>
      </c>
      <c r="C704" t="s">
        <v>36</v>
      </c>
      <c r="D704" s="10" t="s">
        <v>37</v>
      </c>
      <c r="E704">
        <v>9481</v>
      </c>
      <c r="G704" s="10"/>
      <c r="H704" s="57">
        <v>7476</v>
      </c>
      <c r="J704" s="10"/>
      <c r="K704" s="57">
        <v>-3782</v>
      </c>
      <c r="L704" s="57">
        <v>-3782</v>
      </c>
      <c r="M704" s="57">
        <v>-1777</v>
      </c>
      <c r="N704" s="8" t="s">
        <v>38</v>
      </c>
      <c r="O704" s="10" t="s">
        <v>39</v>
      </c>
      <c r="P704" s="69">
        <f t="shared" si="76"/>
        <v>0</v>
      </c>
      <c r="Q704" s="10">
        <f t="shared" si="77"/>
        <v>2005</v>
      </c>
      <c r="R704" s="69" t="str">
        <f t="shared" si="78"/>
        <v>NA</v>
      </c>
      <c r="S704" s="69" t="str">
        <f t="shared" si="79"/>
        <v>NA</v>
      </c>
      <c r="T704" s="10" t="str">
        <f t="shared" si="80"/>
        <v>NA</v>
      </c>
      <c r="U704" s="10">
        <f t="shared" si="81"/>
        <v>0</v>
      </c>
      <c r="V704" s="10">
        <f t="shared" si="82"/>
        <v>1</v>
      </c>
      <c r="W704">
        <v>415</v>
      </c>
      <c r="Y704" s="10" t="s">
        <v>73</v>
      </c>
      <c r="Z704">
        <v>160</v>
      </c>
      <c r="AB704" s="10" t="s">
        <v>73</v>
      </c>
      <c r="AD704">
        <v>7226</v>
      </c>
      <c r="AE704" s="10" t="s">
        <v>79</v>
      </c>
      <c r="AH704" s="10"/>
      <c r="AK704" s="10"/>
      <c r="AN704" s="10"/>
      <c r="AQ704" s="10"/>
      <c r="AT704" s="10"/>
      <c r="AW704" s="10"/>
      <c r="AZ704" s="10"/>
    </row>
    <row r="705" spans="1:52" ht="14.25" customHeight="1">
      <c r="A705" s="1"/>
      <c r="B705" s="8" t="s">
        <v>117</v>
      </c>
      <c r="C705" t="s">
        <v>36</v>
      </c>
      <c r="D705" s="10" t="s">
        <v>41</v>
      </c>
      <c r="E705">
        <v>9481</v>
      </c>
      <c r="G705" s="10"/>
      <c r="H705" s="57">
        <v>7476</v>
      </c>
      <c r="J705" s="10"/>
      <c r="K705" s="57">
        <v>-3782</v>
      </c>
      <c r="L705" s="57">
        <v>-3782</v>
      </c>
      <c r="M705" s="57">
        <v>-1777</v>
      </c>
      <c r="N705" s="8" t="s">
        <v>38</v>
      </c>
      <c r="O705" s="10" t="s">
        <v>39</v>
      </c>
      <c r="P705" s="69">
        <f t="shared" si="76"/>
        <v>0</v>
      </c>
      <c r="Q705" s="10">
        <f t="shared" si="77"/>
        <v>2005</v>
      </c>
      <c r="R705" s="69" t="str">
        <f t="shared" si="78"/>
        <v>NA</v>
      </c>
      <c r="S705" s="69" t="str">
        <f t="shared" si="79"/>
        <v>NA</v>
      </c>
      <c r="T705" s="10" t="str">
        <f t="shared" si="80"/>
        <v>NA</v>
      </c>
      <c r="U705" s="10">
        <f t="shared" si="81"/>
        <v>0</v>
      </c>
      <c r="V705" s="10">
        <f t="shared" si="82"/>
        <v>1</v>
      </c>
      <c r="W705">
        <v>415</v>
      </c>
      <c r="Y705" s="10" t="s">
        <v>73</v>
      </c>
      <c r="Z705">
        <v>160</v>
      </c>
      <c r="AB705" s="10" t="s">
        <v>73</v>
      </c>
      <c r="AD705">
        <v>7226</v>
      </c>
      <c r="AE705" s="10" t="s">
        <v>79</v>
      </c>
      <c r="AH705" s="10"/>
      <c r="AK705" s="10"/>
      <c r="AN705" s="10"/>
      <c r="AQ705" s="10"/>
      <c r="AT705" s="10"/>
      <c r="AW705" s="10"/>
      <c r="AZ705" s="10"/>
    </row>
    <row r="706" spans="1:52" ht="14.25" customHeight="1">
      <c r="A706" s="1"/>
      <c r="B706" s="8" t="s">
        <v>117</v>
      </c>
      <c r="C706" t="s">
        <v>36</v>
      </c>
      <c r="D706" s="10" t="s">
        <v>42</v>
      </c>
      <c r="E706">
        <v>9481</v>
      </c>
      <c r="G706" s="10"/>
      <c r="H706" s="57">
        <v>7476</v>
      </c>
      <c r="J706" s="10"/>
      <c r="K706" s="57">
        <v>-3782</v>
      </c>
      <c r="L706" s="57">
        <v>-3782</v>
      </c>
      <c r="M706" s="57">
        <v>-1777</v>
      </c>
      <c r="N706" s="8" t="s">
        <v>38</v>
      </c>
      <c r="O706" s="10" t="s">
        <v>39</v>
      </c>
      <c r="P706" s="69">
        <f t="shared" si="76"/>
        <v>0</v>
      </c>
      <c r="Q706" s="10">
        <f t="shared" si="77"/>
        <v>2005</v>
      </c>
      <c r="R706" s="69" t="str">
        <f t="shared" si="78"/>
        <v>NA</v>
      </c>
      <c r="S706" s="69" t="str">
        <f t="shared" si="79"/>
        <v>NA</v>
      </c>
      <c r="T706" s="10" t="str">
        <f t="shared" si="80"/>
        <v>NA</v>
      </c>
      <c r="U706" s="10">
        <f t="shared" si="81"/>
        <v>0</v>
      </c>
      <c r="V706" s="10">
        <f t="shared" si="82"/>
        <v>1</v>
      </c>
      <c r="W706">
        <v>415</v>
      </c>
      <c r="Y706" s="10" t="s">
        <v>73</v>
      </c>
      <c r="Z706">
        <v>160</v>
      </c>
      <c r="AB706" s="10" t="s">
        <v>73</v>
      </c>
      <c r="AD706">
        <v>7226</v>
      </c>
      <c r="AE706" s="10" t="s">
        <v>79</v>
      </c>
      <c r="AH706" s="10"/>
      <c r="AK706" s="10"/>
      <c r="AN706" s="10"/>
      <c r="AQ706" s="10"/>
      <c r="AT706" s="10"/>
      <c r="AW706" s="10"/>
      <c r="AZ706" s="10"/>
    </row>
    <row r="707" spans="1:52" ht="14.25" customHeight="1">
      <c r="A707" s="1"/>
      <c r="B707" s="8" t="s">
        <v>117</v>
      </c>
      <c r="C707" t="s">
        <v>36</v>
      </c>
      <c r="D707" s="10" t="s">
        <v>43</v>
      </c>
      <c r="E707">
        <v>9423</v>
      </c>
      <c r="G707" s="10"/>
      <c r="H707" s="57">
        <v>8567</v>
      </c>
      <c r="J707" s="10"/>
      <c r="K707" s="57">
        <v>-3667</v>
      </c>
      <c r="L707" s="57">
        <v>-3667</v>
      </c>
      <c r="M707" s="57">
        <v>-2814</v>
      </c>
      <c r="N707" s="8" t="s">
        <v>38</v>
      </c>
      <c r="O707" s="10" t="s">
        <v>39</v>
      </c>
      <c r="P707" s="69">
        <f t="shared" si="76"/>
        <v>0</v>
      </c>
      <c r="Q707" s="10">
        <f t="shared" si="77"/>
        <v>856</v>
      </c>
      <c r="R707" s="69" t="str">
        <f t="shared" si="78"/>
        <v>NA</v>
      </c>
      <c r="S707" s="69" t="str">
        <f t="shared" si="79"/>
        <v>NA</v>
      </c>
      <c r="T707" s="10" t="str">
        <f t="shared" si="80"/>
        <v>NA</v>
      </c>
      <c r="U707" s="10">
        <f t="shared" si="81"/>
        <v>0</v>
      </c>
      <c r="V707" s="10">
        <f t="shared" si="82"/>
        <v>1</v>
      </c>
      <c r="W707">
        <v>415</v>
      </c>
      <c r="Y707" s="10" t="s">
        <v>73</v>
      </c>
      <c r="Z707">
        <v>160</v>
      </c>
      <c r="AB707" s="10" t="s">
        <v>73</v>
      </c>
      <c r="AD707">
        <v>8323</v>
      </c>
      <c r="AE707" s="10" t="s">
        <v>40</v>
      </c>
      <c r="AH707" s="10"/>
      <c r="AK707" s="10"/>
      <c r="AN707" s="10"/>
      <c r="AQ707" s="10"/>
      <c r="AT707" s="10"/>
      <c r="AW707" s="10"/>
      <c r="AZ707" s="10"/>
    </row>
    <row r="708" spans="1:52" ht="14.25" customHeight="1">
      <c r="A708" s="1"/>
      <c r="B708" s="8" t="s">
        <v>117</v>
      </c>
      <c r="C708" t="s">
        <v>36</v>
      </c>
      <c r="D708" s="10" t="s">
        <v>45</v>
      </c>
      <c r="E708">
        <v>9423</v>
      </c>
      <c r="G708" s="10"/>
      <c r="H708" s="57">
        <v>8567</v>
      </c>
      <c r="J708" s="10"/>
      <c r="K708" s="57">
        <v>-3667</v>
      </c>
      <c r="L708" s="57">
        <v>-3667</v>
      </c>
      <c r="M708" s="57">
        <v>-2814</v>
      </c>
      <c r="N708" s="8" t="s">
        <v>38</v>
      </c>
      <c r="O708" s="10" t="s">
        <v>39</v>
      </c>
      <c r="P708" s="69">
        <f t="shared" si="76"/>
        <v>0</v>
      </c>
      <c r="Q708" s="10">
        <f t="shared" si="77"/>
        <v>856</v>
      </c>
      <c r="R708" s="69" t="str">
        <f t="shared" si="78"/>
        <v>NA</v>
      </c>
      <c r="S708" s="69" t="str">
        <f t="shared" si="79"/>
        <v>NA</v>
      </c>
      <c r="T708" s="10" t="str">
        <f t="shared" si="80"/>
        <v>NA</v>
      </c>
      <c r="U708" s="10">
        <f t="shared" si="81"/>
        <v>0</v>
      </c>
      <c r="V708" s="10">
        <f t="shared" si="82"/>
        <v>1</v>
      </c>
      <c r="W708">
        <v>415</v>
      </c>
      <c r="Y708" s="10" t="s">
        <v>73</v>
      </c>
      <c r="Z708">
        <v>160</v>
      </c>
      <c r="AB708" s="10" t="s">
        <v>73</v>
      </c>
      <c r="AD708">
        <v>8323</v>
      </c>
      <c r="AE708" s="10" t="s">
        <v>40</v>
      </c>
      <c r="AH708" s="10"/>
      <c r="AK708" s="10"/>
      <c r="AN708" s="10"/>
      <c r="AQ708" s="10"/>
      <c r="AT708" s="10"/>
      <c r="AW708" s="10"/>
      <c r="AZ708" s="10"/>
    </row>
    <row r="709" spans="1:52" ht="14.25" customHeight="1">
      <c r="A709" s="1"/>
      <c r="B709" s="8" t="s">
        <v>117</v>
      </c>
      <c r="C709" t="s">
        <v>36</v>
      </c>
      <c r="D709" s="10" t="s">
        <v>46</v>
      </c>
      <c r="E709">
        <v>9423</v>
      </c>
      <c r="G709" s="10"/>
      <c r="H709" s="57">
        <v>8567</v>
      </c>
      <c r="J709" s="10"/>
      <c r="K709" s="57">
        <v>-3667</v>
      </c>
      <c r="L709" s="57">
        <v>-3667</v>
      </c>
      <c r="M709" s="57">
        <v>-2814</v>
      </c>
      <c r="N709" s="8" t="s">
        <v>38</v>
      </c>
      <c r="O709" s="10" t="s">
        <v>39</v>
      </c>
      <c r="P709" s="69">
        <f t="shared" si="76"/>
        <v>0</v>
      </c>
      <c r="Q709" s="10">
        <f t="shared" si="77"/>
        <v>856</v>
      </c>
      <c r="R709" s="69" t="str">
        <f t="shared" si="78"/>
        <v>NA</v>
      </c>
      <c r="S709" s="69" t="str">
        <f t="shared" si="79"/>
        <v>NA</v>
      </c>
      <c r="T709" s="10" t="str">
        <f t="shared" si="80"/>
        <v>NA</v>
      </c>
      <c r="U709" s="10">
        <f t="shared" si="81"/>
        <v>0</v>
      </c>
      <c r="V709" s="10">
        <f t="shared" si="82"/>
        <v>1</v>
      </c>
      <c r="W709">
        <v>415</v>
      </c>
      <c r="Y709" s="10" t="s">
        <v>73</v>
      </c>
      <c r="Z709">
        <v>160</v>
      </c>
      <c r="AB709" s="10" t="s">
        <v>73</v>
      </c>
      <c r="AD709">
        <v>8323</v>
      </c>
      <c r="AE709" s="10" t="s">
        <v>40</v>
      </c>
      <c r="AH709" s="10"/>
      <c r="AK709" s="10"/>
      <c r="AN709" s="10"/>
      <c r="AQ709" s="10"/>
      <c r="AT709" s="10"/>
      <c r="AW709" s="10"/>
      <c r="AZ709" s="10"/>
    </row>
    <row r="710" spans="1:52" ht="14.25" customHeight="1">
      <c r="A710" s="1"/>
      <c r="B710" s="8" t="s">
        <v>117</v>
      </c>
      <c r="C710" t="s">
        <v>36</v>
      </c>
      <c r="D710" s="10" t="s">
        <v>47</v>
      </c>
      <c r="E710">
        <v>9223</v>
      </c>
      <c r="G710" s="10"/>
      <c r="H710" s="57">
        <v>8366</v>
      </c>
      <c r="J710" s="10"/>
      <c r="K710" s="57">
        <v>-3442</v>
      </c>
      <c r="L710" s="57">
        <v>-3442</v>
      </c>
      <c r="M710" s="57">
        <v>-2588</v>
      </c>
      <c r="N710" s="8" t="s">
        <v>38</v>
      </c>
      <c r="O710" s="10" t="s">
        <v>39</v>
      </c>
      <c r="P710" s="69">
        <f t="shared" si="76"/>
        <v>0</v>
      </c>
      <c r="Q710" s="10">
        <f t="shared" si="77"/>
        <v>857</v>
      </c>
      <c r="R710" s="69" t="str">
        <f t="shared" si="78"/>
        <v>NA</v>
      </c>
      <c r="S710" s="69" t="str">
        <f t="shared" si="79"/>
        <v>NA</v>
      </c>
      <c r="T710" s="10" t="str">
        <f t="shared" si="80"/>
        <v>NA</v>
      </c>
      <c r="U710" s="10">
        <f t="shared" si="81"/>
        <v>0</v>
      </c>
      <c r="V710" s="10">
        <f t="shared" si="82"/>
        <v>1</v>
      </c>
      <c r="W710">
        <v>415</v>
      </c>
      <c r="Y710" s="10" t="s">
        <v>73</v>
      </c>
      <c r="Z710">
        <v>160</v>
      </c>
      <c r="AB710" s="10" t="s">
        <v>73</v>
      </c>
      <c r="AD710">
        <v>8123</v>
      </c>
      <c r="AE710" s="10" t="s">
        <v>40</v>
      </c>
      <c r="AH710" s="10"/>
      <c r="AK710" s="10"/>
      <c r="AN710" s="10"/>
      <c r="AQ710" s="10"/>
      <c r="AT710" s="10"/>
      <c r="AW710" s="10"/>
      <c r="AZ710" s="10"/>
    </row>
    <row r="711" spans="1:52" ht="14.25" customHeight="1">
      <c r="A711" s="1"/>
      <c r="B711" s="8" t="s">
        <v>117</v>
      </c>
      <c r="C711" t="s">
        <v>36</v>
      </c>
      <c r="D711" s="10" t="s">
        <v>48</v>
      </c>
      <c r="E711">
        <v>8794</v>
      </c>
      <c r="G711" s="10"/>
      <c r="H711" s="57">
        <v>8181</v>
      </c>
      <c r="J711" s="10"/>
      <c r="K711" s="57">
        <v>-1783</v>
      </c>
      <c r="L711" s="57">
        <v>-1783</v>
      </c>
      <c r="M711" s="57">
        <v>-1170</v>
      </c>
      <c r="N711" s="8" t="s">
        <v>38</v>
      </c>
      <c r="O711" s="10" t="s">
        <v>39</v>
      </c>
      <c r="P711" s="69">
        <f t="shared" si="76"/>
        <v>0</v>
      </c>
      <c r="Q711" s="10">
        <f t="shared" si="77"/>
        <v>613</v>
      </c>
      <c r="R711" s="69" t="str">
        <f t="shared" si="78"/>
        <v>NA</v>
      </c>
      <c r="S711" s="69" t="str">
        <f t="shared" si="79"/>
        <v>NA</v>
      </c>
      <c r="T711" s="10" t="str">
        <f t="shared" si="80"/>
        <v>NA</v>
      </c>
      <c r="U711" s="10">
        <f t="shared" si="81"/>
        <v>0</v>
      </c>
      <c r="V711" s="10">
        <f t="shared" si="82"/>
        <v>1</v>
      </c>
      <c r="W711">
        <v>419</v>
      </c>
      <c r="Y711" s="10"/>
      <c r="Z711">
        <v>140</v>
      </c>
      <c r="AB711" s="10"/>
      <c r="AD711">
        <v>7931</v>
      </c>
      <c r="AE711" s="10" t="s">
        <v>40</v>
      </c>
      <c r="AH711" s="10"/>
      <c r="AK711" s="10"/>
      <c r="AN711" s="10"/>
      <c r="AQ711" s="10"/>
      <c r="AT711" s="10"/>
      <c r="AW711" s="10"/>
      <c r="AZ711" s="10"/>
    </row>
    <row r="712" spans="1:52" ht="14.25" customHeight="1">
      <c r="A712" s="1"/>
      <c r="B712" s="8" t="s">
        <v>117</v>
      </c>
      <c r="C712" t="s">
        <v>36</v>
      </c>
      <c r="D712" s="10" t="s">
        <v>49</v>
      </c>
      <c r="E712">
        <v>8794</v>
      </c>
      <c r="G712" s="10"/>
      <c r="H712" s="57">
        <v>8181</v>
      </c>
      <c r="J712" s="10"/>
      <c r="K712" s="57">
        <v>-1783</v>
      </c>
      <c r="L712" s="57">
        <v>-1783</v>
      </c>
      <c r="M712" s="57">
        <v>-1170</v>
      </c>
      <c r="N712" s="8" t="s">
        <v>38</v>
      </c>
      <c r="O712" s="10" t="s">
        <v>39</v>
      </c>
      <c r="P712" s="69">
        <f t="shared" si="76"/>
        <v>0</v>
      </c>
      <c r="Q712" s="10">
        <f t="shared" si="77"/>
        <v>613</v>
      </c>
      <c r="R712" s="69" t="str">
        <f t="shared" si="78"/>
        <v>NA</v>
      </c>
      <c r="S712" s="69" t="str">
        <f t="shared" si="79"/>
        <v>NA</v>
      </c>
      <c r="T712" s="10" t="str">
        <f t="shared" si="80"/>
        <v>NA</v>
      </c>
      <c r="U712" s="10">
        <f t="shared" si="81"/>
        <v>0</v>
      </c>
      <c r="V712" s="10">
        <f t="shared" si="82"/>
        <v>1</v>
      </c>
      <c r="W712">
        <v>414</v>
      </c>
      <c r="Y712" s="10"/>
      <c r="Z712">
        <v>140</v>
      </c>
      <c r="AB712" s="10"/>
      <c r="AD712">
        <v>7931</v>
      </c>
      <c r="AE712" s="10" t="s">
        <v>40</v>
      </c>
      <c r="AH712" s="10"/>
      <c r="AK712" s="10"/>
      <c r="AN712" s="10"/>
      <c r="AQ712" s="10"/>
      <c r="AT712" s="10"/>
      <c r="AW712" s="10"/>
      <c r="AZ712" s="10"/>
    </row>
    <row r="713" spans="1:52" ht="14.25" customHeight="1">
      <c r="A713" s="1"/>
      <c r="B713" s="8" t="s">
        <v>117</v>
      </c>
      <c r="C713" t="s">
        <v>36</v>
      </c>
      <c r="D713" s="10" t="s">
        <v>51</v>
      </c>
      <c r="E713">
        <v>7183</v>
      </c>
      <c r="G713" s="10"/>
      <c r="H713" s="57">
        <v>7183</v>
      </c>
      <c r="J713" s="10"/>
      <c r="K713" s="57">
        <v>-3245</v>
      </c>
      <c r="L713" s="57">
        <v>-3245</v>
      </c>
      <c r="M713" s="57">
        <v>-3245</v>
      </c>
      <c r="N713" s="8" t="s">
        <v>38</v>
      </c>
      <c r="O713" s="10" t="s">
        <v>38</v>
      </c>
      <c r="P713" s="69">
        <f t="shared" ref="P713:P776" si="83">IFERROR(K713-L713,0)</f>
        <v>0</v>
      </c>
      <c r="Q713" s="10">
        <f t="shared" ref="Q713:Q776" si="84">IF(AND(ISNUMBER(E713),ISNUMBER(H713),ISBLANK(F713)),E713-H713,"NA")</f>
        <v>0</v>
      </c>
      <c r="R713" s="69" t="str">
        <f t="shared" ref="R713:R776" si="85">IF(AND(ISNUMBER(F713),ISNUMBER(I713),ISBLANK(E713)),F713-I713,"NA")</f>
        <v>NA</v>
      </c>
      <c r="S713" s="69" t="str">
        <f t="shared" ref="S713:S776" si="86">IF(AND(ISNUMBER(G713),ISNUMBER(J713),ISBLANK(E713)),G713-J713,"NA")</f>
        <v>NA</v>
      </c>
      <c r="T713" s="10" t="str">
        <f t="shared" ref="T713:T776" si="87">IF(AND(ISNUMBER(R713),ISNUMBER(S713),ISBLANK(E713)),S713+R713,"NA")</f>
        <v>NA</v>
      </c>
      <c r="U713" s="10">
        <f t="shared" ref="U713:U776" si="88">IF(M713&lt;0,0,IF(M713=K713,M713,M713-(L713-M713)))</f>
        <v>0</v>
      </c>
      <c r="V713" s="10">
        <f t="shared" ref="V713:V776" si="89">MIN(IF(SUM(W713,X713,Z713,AA713,AD713,AC713,AF713,AG713,AJ713,AI713,AL713,AM713,AO713,AP713,AR713,AS713,A713,AY713,AU713,AV713,AX713)=0,0,1)+IF(O713="Smoothing ramp",1,0)+IF(ISNUMBER(W713),1,0)+IF(ISNUMBER(X713),1,0)+IF(ISNUMBER(Z713),1,0)+IF(ISNUMBER(AA713),1,0)+IF(ISNUMBER(AD713),1,0)+IF(ISNUMBER(AC713),1,0)+IF(ISNUMBER(AF713),1,0)+IF(ISNUMBER(AG713),1,0)+IF(ISNUMBER(AI713),1,0)+IF(ISNUMBER(AJ713),1,0)+IF(ISNUMBER(AL713),1,0)+IF(ISNUMBER(AM713),1,0)+IF(ISNUMBER(AO713),1,0)+IF(ISNUMBER(AP713),1,0)+IF(ISNUMBER(AR713),1,0)+IF(ISNUMBER(AS713),1,0)+IF(ISNUMBER(AY713),1,0)+IF(ISNUMBER(AU713),1,0)+IF(ISNUMBER(AV713),1,0)+IF(ISNUMBER(AX713),1,0),1)</f>
        <v>1</v>
      </c>
      <c r="W713">
        <v>361</v>
      </c>
      <c r="Y713" s="10"/>
      <c r="Z713">
        <v>140</v>
      </c>
      <c r="AB713" s="10"/>
      <c r="AE713" s="10"/>
      <c r="AH713" s="10"/>
      <c r="AK713" s="10"/>
      <c r="AN713" s="10"/>
      <c r="AQ713" s="10"/>
      <c r="AT713" s="10"/>
      <c r="AW713" s="10"/>
      <c r="AZ713" s="10"/>
    </row>
    <row r="714" spans="1:52" ht="14.25" customHeight="1">
      <c r="A714" s="1"/>
      <c r="B714" s="8" t="s">
        <v>117</v>
      </c>
      <c r="C714" t="s">
        <v>36</v>
      </c>
      <c r="D714" s="10" t="s">
        <v>53</v>
      </c>
      <c r="E714">
        <v>7183</v>
      </c>
      <c r="G714" s="10"/>
      <c r="H714" s="57">
        <v>7183</v>
      </c>
      <c r="J714" s="10"/>
      <c r="K714" s="57">
        <v>-3245</v>
      </c>
      <c r="L714" s="57">
        <v>-3245</v>
      </c>
      <c r="M714" s="57">
        <v>-3245</v>
      </c>
      <c r="N714" s="8" t="s">
        <v>38</v>
      </c>
      <c r="O714" s="10" t="s">
        <v>38</v>
      </c>
      <c r="P714" s="69">
        <f t="shared" si="83"/>
        <v>0</v>
      </c>
      <c r="Q714" s="10">
        <f t="shared" si="84"/>
        <v>0</v>
      </c>
      <c r="R714" s="69" t="str">
        <f t="shared" si="85"/>
        <v>NA</v>
      </c>
      <c r="S714" s="69" t="str">
        <f t="shared" si="86"/>
        <v>NA</v>
      </c>
      <c r="T714" s="10" t="str">
        <f t="shared" si="87"/>
        <v>NA</v>
      </c>
      <c r="U714" s="10">
        <f t="shared" si="88"/>
        <v>0</v>
      </c>
      <c r="V714" s="10">
        <f t="shared" si="89"/>
        <v>1</v>
      </c>
      <c r="W714">
        <v>361</v>
      </c>
      <c r="Y714" s="10"/>
      <c r="Z714">
        <v>140</v>
      </c>
      <c r="AB714" s="10"/>
      <c r="AE714" s="10"/>
      <c r="AH714" s="10"/>
      <c r="AK714" s="10"/>
      <c r="AN714" s="10"/>
      <c r="AQ714" s="10"/>
      <c r="AT714" s="10"/>
      <c r="AW714" s="10"/>
      <c r="AZ714" s="10"/>
    </row>
    <row r="715" spans="1:52" ht="14.25" customHeight="1">
      <c r="A715" s="1"/>
      <c r="B715" s="8" t="s">
        <v>117</v>
      </c>
      <c r="C715" t="s">
        <v>36</v>
      </c>
      <c r="D715" s="10" t="s">
        <v>54</v>
      </c>
      <c r="E715">
        <v>7183</v>
      </c>
      <c r="G715" s="10"/>
      <c r="H715" s="57">
        <v>7183</v>
      </c>
      <c r="J715" s="10"/>
      <c r="K715" s="57">
        <v>-3245</v>
      </c>
      <c r="L715" s="57">
        <v>-3245</v>
      </c>
      <c r="M715" s="57">
        <v>-3245</v>
      </c>
      <c r="N715" s="8" t="s">
        <v>38</v>
      </c>
      <c r="O715" s="10" t="s">
        <v>38</v>
      </c>
      <c r="P715" s="69">
        <f t="shared" si="83"/>
        <v>0</v>
      </c>
      <c r="Q715" s="10">
        <f t="shared" si="84"/>
        <v>0</v>
      </c>
      <c r="R715" s="69" t="str">
        <f t="shared" si="85"/>
        <v>NA</v>
      </c>
      <c r="S715" s="69" t="str">
        <f t="shared" si="86"/>
        <v>NA</v>
      </c>
      <c r="T715" s="10" t="str">
        <f t="shared" si="87"/>
        <v>NA</v>
      </c>
      <c r="U715" s="10">
        <f t="shared" si="88"/>
        <v>0</v>
      </c>
      <c r="V715" s="10">
        <f t="shared" si="89"/>
        <v>1</v>
      </c>
      <c r="W715">
        <v>361</v>
      </c>
      <c r="Y715" s="10"/>
      <c r="Z715">
        <v>140</v>
      </c>
      <c r="AB715" s="10"/>
      <c r="AE715" s="10"/>
      <c r="AH715" s="10"/>
      <c r="AK715" s="10"/>
      <c r="AN715" s="10"/>
      <c r="AQ715" s="10"/>
      <c r="AT715" s="10"/>
      <c r="AW715" s="10"/>
      <c r="AZ715" s="10"/>
    </row>
    <row r="716" spans="1:52" ht="14.25" customHeight="1">
      <c r="A716" s="1"/>
      <c r="B716" s="8" t="s">
        <v>117</v>
      </c>
      <c r="C716" t="s">
        <v>36</v>
      </c>
      <c r="D716" s="10" t="s">
        <v>55</v>
      </c>
      <c r="E716">
        <v>6196</v>
      </c>
      <c r="G716" s="10"/>
      <c r="H716" s="57">
        <v>6195</v>
      </c>
      <c r="J716" s="10"/>
      <c r="K716" s="57">
        <v>-2343</v>
      </c>
      <c r="L716" s="57">
        <v>-2343</v>
      </c>
      <c r="M716" s="57">
        <v>-2342</v>
      </c>
      <c r="N716" s="8" t="s">
        <v>52</v>
      </c>
      <c r="O716" s="10" t="s">
        <v>52</v>
      </c>
      <c r="P716" s="69">
        <f t="shared" si="83"/>
        <v>0</v>
      </c>
      <c r="Q716" s="10">
        <f t="shared" si="84"/>
        <v>1</v>
      </c>
      <c r="R716" s="69" t="str">
        <f t="shared" si="85"/>
        <v>NA</v>
      </c>
      <c r="S716" s="69" t="str">
        <f t="shared" si="86"/>
        <v>NA</v>
      </c>
      <c r="T716" s="10" t="str">
        <f t="shared" si="87"/>
        <v>NA</v>
      </c>
      <c r="U716" s="10">
        <f t="shared" si="88"/>
        <v>0</v>
      </c>
      <c r="V716" s="10">
        <f t="shared" si="89"/>
        <v>1</v>
      </c>
      <c r="W716">
        <v>307</v>
      </c>
      <c r="Y716" s="10"/>
      <c r="Z716">
        <v>140</v>
      </c>
      <c r="AB716" s="10"/>
      <c r="AE716" s="10"/>
      <c r="AH716" s="10"/>
      <c r="AK716" s="10"/>
      <c r="AN716" s="10"/>
      <c r="AQ716" s="10"/>
      <c r="AT716" s="10"/>
      <c r="AW716" s="10"/>
      <c r="AZ716" s="10"/>
    </row>
    <row r="717" spans="1:52" ht="14.25" customHeight="1">
      <c r="A717" s="1"/>
      <c r="B717" s="8" t="s">
        <v>117</v>
      </c>
      <c r="C717" t="s">
        <v>36</v>
      </c>
      <c r="D717" s="10" t="s">
        <v>57</v>
      </c>
      <c r="E717">
        <v>6196</v>
      </c>
      <c r="G717" s="10"/>
      <c r="H717" s="57">
        <v>6195</v>
      </c>
      <c r="J717" s="10"/>
      <c r="K717" s="57">
        <v>-2343</v>
      </c>
      <c r="L717" s="57">
        <v>-2343</v>
      </c>
      <c r="M717" s="57">
        <v>-2342</v>
      </c>
      <c r="N717" s="8" t="s">
        <v>52</v>
      </c>
      <c r="O717" s="10" t="s">
        <v>52</v>
      </c>
      <c r="P717" s="69">
        <f t="shared" si="83"/>
        <v>0</v>
      </c>
      <c r="Q717" s="10">
        <f t="shared" si="84"/>
        <v>1</v>
      </c>
      <c r="R717" s="69" t="str">
        <f t="shared" si="85"/>
        <v>NA</v>
      </c>
      <c r="S717" s="69" t="str">
        <f t="shared" si="86"/>
        <v>NA</v>
      </c>
      <c r="T717" s="10" t="str">
        <f t="shared" si="87"/>
        <v>NA</v>
      </c>
      <c r="U717" s="10">
        <f t="shared" si="88"/>
        <v>0</v>
      </c>
      <c r="V717" s="10">
        <f t="shared" si="89"/>
        <v>1</v>
      </c>
      <c r="W717">
        <v>307</v>
      </c>
      <c r="Y717" s="10"/>
      <c r="Z717">
        <v>140</v>
      </c>
      <c r="AB717" s="10"/>
      <c r="AE717" s="10"/>
      <c r="AH717" s="10"/>
      <c r="AK717" s="10"/>
      <c r="AN717" s="10"/>
      <c r="AQ717" s="10"/>
      <c r="AT717" s="10"/>
      <c r="AW717" s="10"/>
      <c r="AZ717" s="10"/>
    </row>
    <row r="718" spans="1:52" ht="14.25" customHeight="1">
      <c r="A718" s="1"/>
      <c r="B718" s="8" t="s">
        <v>117</v>
      </c>
      <c r="C718" t="s">
        <v>36</v>
      </c>
      <c r="D718" s="10" t="s">
        <v>58</v>
      </c>
      <c r="E718">
        <v>6196</v>
      </c>
      <c r="G718" s="10"/>
      <c r="H718" s="57">
        <v>6195</v>
      </c>
      <c r="J718" s="10"/>
      <c r="K718" s="57">
        <v>-2343</v>
      </c>
      <c r="L718" s="57">
        <v>-2343</v>
      </c>
      <c r="M718" s="57">
        <v>-2342</v>
      </c>
      <c r="N718" s="8" t="s">
        <v>52</v>
      </c>
      <c r="O718" s="10" t="s">
        <v>52</v>
      </c>
      <c r="P718" s="69">
        <f t="shared" si="83"/>
        <v>0</v>
      </c>
      <c r="Q718" s="10">
        <f t="shared" si="84"/>
        <v>1</v>
      </c>
      <c r="R718" s="69" t="str">
        <f t="shared" si="85"/>
        <v>NA</v>
      </c>
      <c r="S718" s="69" t="str">
        <f t="shared" si="86"/>
        <v>NA</v>
      </c>
      <c r="T718" s="10" t="str">
        <f t="shared" si="87"/>
        <v>NA</v>
      </c>
      <c r="U718" s="10">
        <f t="shared" si="88"/>
        <v>0</v>
      </c>
      <c r="V718" s="10">
        <f t="shared" si="89"/>
        <v>1</v>
      </c>
      <c r="W718">
        <v>307</v>
      </c>
      <c r="Y718" s="10"/>
      <c r="Z718">
        <v>140</v>
      </c>
      <c r="AB718" s="10"/>
      <c r="AE718" s="10"/>
      <c r="AH718" s="10"/>
      <c r="AK718" s="10"/>
      <c r="AN718" s="10"/>
      <c r="AQ718" s="10"/>
      <c r="AT718" s="10"/>
      <c r="AW718" s="10"/>
      <c r="AZ718" s="10"/>
    </row>
    <row r="719" spans="1:52" ht="14.25" customHeight="1">
      <c r="A719" s="1"/>
      <c r="B719" s="8" t="s">
        <v>117</v>
      </c>
      <c r="C719" t="s">
        <v>36</v>
      </c>
      <c r="D719" s="10" t="s">
        <v>59</v>
      </c>
      <c r="E719">
        <v>9266</v>
      </c>
      <c r="G719" s="10"/>
      <c r="H719" s="57">
        <v>7695</v>
      </c>
      <c r="J719" s="10"/>
      <c r="K719" s="57">
        <v>-1546</v>
      </c>
      <c r="L719" s="57">
        <v>-1546</v>
      </c>
      <c r="M719" s="57">
        <v>20</v>
      </c>
      <c r="N719" s="8" t="s">
        <v>38</v>
      </c>
      <c r="O719" s="10" t="s">
        <v>39</v>
      </c>
      <c r="P719" s="69">
        <f t="shared" si="83"/>
        <v>0</v>
      </c>
      <c r="Q719" s="10">
        <f t="shared" si="84"/>
        <v>1571</v>
      </c>
      <c r="R719" s="69" t="str">
        <f t="shared" si="85"/>
        <v>NA</v>
      </c>
      <c r="S719" s="69" t="str">
        <f t="shared" si="86"/>
        <v>NA</v>
      </c>
      <c r="T719" s="10" t="str">
        <f t="shared" si="87"/>
        <v>NA</v>
      </c>
      <c r="U719" s="10">
        <f t="shared" si="88"/>
        <v>1586</v>
      </c>
      <c r="V719" s="10">
        <f t="shared" si="89"/>
        <v>1</v>
      </c>
      <c r="W719">
        <v>364</v>
      </c>
      <c r="Y719" s="10"/>
      <c r="Z719">
        <v>140</v>
      </c>
      <c r="AB719" s="10"/>
      <c r="AD719">
        <v>7978</v>
      </c>
      <c r="AE719" s="10" t="s">
        <v>96</v>
      </c>
      <c r="AH719" s="10"/>
      <c r="AK719" s="10"/>
      <c r="AN719" s="10"/>
      <c r="AQ719" s="10"/>
      <c r="AT719" s="10"/>
      <c r="AW719" s="10"/>
      <c r="AZ719" s="10"/>
    </row>
    <row r="720" spans="1:52" ht="14.25" customHeight="1">
      <c r="A720" s="1"/>
      <c r="B720" s="8" t="s">
        <v>117</v>
      </c>
      <c r="C720" t="s">
        <v>36</v>
      </c>
      <c r="D720" s="10" t="s">
        <v>61</v>
      </c>
      <c r="E720">
        <v>9266</v>
      </c>
      <c r="G720" s="10"/>
      <c r="H720" s="57">
        <v>8228</v>
      </c>
      <c r="J720" s="10"/>
      <c r="K720" s="57">
        <v>-1546</v>
      </c>
      <c r="L720" s="57">
        <v>-1546</v>
      </c>
      <c r="M720" s="57">
        <v>-508</v>
      </c>
      <c r="N720" s="8" t="s">
        <v>38</v>
      </c>
      <c r="O720" s="10" t="s">
        <v>39</v>
      </c>
      <c r="P720" s="69">
        <f t="shared" si="83"/>
        <v>0</v>
      </c>
      <c r="Q720" s="10">
        <f t="shared" si="84"/>
        <v>1038</v>
      </c>
      <c r="R720" s="69" t="str">
        <f t="shared" si="85"/>
        <v>NA</v>
      </c>
      <c r="S720" s="69" t="str">
        <f t="shared" si="86"/>
        <v>NA</v>
      </c>
      <c r="T720" s="10" t="str">
        <f t="shared" si="87"/>
        <v>NA</v>
      </c>
      <c r="U720" s="10">
        <f t="shared" si="88"/>
        <v>0</v>
      </c>
      <c r="V720" s="10">
        <f t="shared" si="89"/>
        <v>1</v>
      </c>
      <c r="W720">
        <v>425</v>
      </c>
      <c r="Y720" s="10" t="s">
        <v>73</v>
      </c>
      <c r="Z720">
        <v>140</v>
      </c>
      <c r="AB720" s="10" t="s">
        <v>73</v>
      </c>
      <c r="AD720">
        <v>7978</v>
      </c>
      <c r="AE720" s="10" t="s">
        <v>96</v>
      </c>
      <c r="AH720" s="10"/>
      <c r="AK720" s="10"/>
      <c r="AN720" s="10"/>
      <c r="AQ720" s="10"/>
      <c r="AT720" s="10"/>
      <c r="AW720" s="10"/>
      <c r="AZ720" s="10"/>
    </row>
    <row r="721" spans="1:52" ht="14.25" customHeight="1">
      <c r="A721" s="1"/>
      <c r="B721" s="8" t="s">
        <v>117</v>
      </c>
      <c r="C721" t="s">
        <v>36</v>
      </c>
      <c r="D721" s="10" t="s">
        <v>63</v>
      </c>
      <c r="E721">
        <v>9266</v>
      </c>
      <c r="G721" s="10"/>
      <c r="H721" s="57">
        <v>8228</v>
      </c>
      <c r="J721" s="10"/>
      <c r="K721" s="57">
        <v>-1546</v>
      </c>
      <c r="L721" s="57">
        <v>-1546</v>
      </c>
      <c r="M721" s="57">
        <v>-508</v>
      </c>
      <c r="N721" s="8" t="s">
        <v>38</v>
      </c>
      <c r="O721" s="10" t="s">
        <v>39</v>
      </c>
      <c r="P721" s="69">
        <f t="shared" si="83"/>
        <v>0</v>
      </c>
      <c r="Q721" s="10">
        <f t="shared" si="84"/>
        <v>1038</v>
      </c>
      <c r="R721" s="69" t="str">
        <f t="shared" si="85"/>
        <v>NA</v>
      </c>
      <c r="S721" s="69" t="str">
        <f t="shared" si="86"/>
        <v>NA</v>
      </c>
      <c r="T721" s="10" t="str">
        <f t="shared" si="87"/>
        <v>NA</v>
      </c>
      <c r="U721" s="10">
        <f t="shared" si="88"/>
        <v>0</v>
      </c>
      <c r="V721" s="10">
        <f t="shared" si="89"/>
        <v>1</v>
      </c>
      <c r="W721">
        <v>425</v>
      </c>
      <c r="Y721" s="10" t="s">
        <v>73</v>
      </c>
      <c r="Z721">
        <v>140</v>
      </c>
      <c r="AB721" s="10" t="s">
        <v>73</v>
      </c>
      <c r="AD721">
        <v>7978</v>
      </c>
      <c r="AE721" s="10" t="s">
        <v>96</v>
      </c>
      <c r="AH721" s="10"/>
      <c r="AK721" s="10"/>
      <c r="AN721" s="10"/>
      <c r="AQ721" s="10"/>
      <c r="AT721" s="10"/>
      <c r="AW721" s="10"/>
      <c r="AZ721" s="10"/>
    </row>
    <row r="722" spans="1:52" ht="14.25" customHeight="1">
      <c r="A722" s="1"/>
      <c r="B722" s="8" t="s">
        <v>117</v>
      </c>
      <c r="C722" t="s">
        <v>36</v>
      </c>
      <c r="D722" s="10" t="s">
        <v>64</v>
      </c>
      <c r="F722">
        <v>8545</v>
      </c>
      <c r="G722" s="10">
        <v>673</v>
      </c>
      <c r="I722" s="57">
        <v>7857</v>
      </c>
      <c r="J722" s="72">
        <v>620</v>
      </c>
      <c r="K722" s="57">
        <v>-5474</v>
      </c>
      <c r="L722" s="57">
        <v>-5474</v>
      </c>
      <c r="M722" s="57">
        <v>0</v>
      </c>
      <c r="N722" s="8" t="s">
        <v>38</v>
      </c>
      <c r="O722" s="10" t="s">
        <v>39</v>
      </c>
      <c r="P722" s="69">
        <f t="shared" si="83"/>
        <v>0</v>
      </c>
      <c r="Q722" s="10" t="str">
        <f t="shared" si="84"/>
        <v>NA</v>
      </c>
      <c r="R722" s="69">
        <f t="shared" si="85"/>
        <v>688</v>
      </c>
      <c r="S722" s="69">
        <f t="shared" si="86"/>
        <v>53</v>
      </c>
      <c r="T722" s="10">
        <f t="shared" si="87"/>
        <v>741</v>
      </c>
      <c r="U722" s="10">
        <f t="shared" si="88"/>
        <v>5474</v>
      </c>
      <c r="V722" s="10">
        <f t="shared" si="89"/>
        <v>1</v>
      </c>
      <c r="W722">
        <v>425</v>
      </c>
      <c r="Y722" s="10" t="s">
        <v>73</v>
      </c>
      <c r="Z722">
        <v>139</v>
      </c>
      <c r="AB722" s="10" t="s">
        <v>73</v>
      </c>
      <c r="AD722">
        <v>8159</v>
      </c>
      <c r="AE722" s="10" t="s">
        <v>65</v>
      </c>
      <c r="AH722" s="10"/>
      <c r="AK722" s="10"/>
      <c r="AN722" s="10"/>
      <c r="AQ722" s="10"/>
      <c r="AT722" s="10"/>
      <c r="AW722" s="10"/>
      <c r="AZ722" s="10"/>
    </row>
    <row r="723" spans="1:52" ht="14.25" customHeight="1">
      <c r="A723" s="1"/>
      <c r="B723" s="8" t="s">
        <v>117</v>
      </c>
      <c r="C723" t="s">
        <v>36</v>
      </c>
      <c r="D723" s="10" t="s">
        <v>66</v>
      </c>
      <c r="F723">
        <v>8545</v>
      </c>
      <c r="G723" s="10">
        <v>673</v>
      </c>
      <c r="I723" s="57">
        <v>7857</v>
      </c>
      <c r="J723" s="72">
        <v>620</v>
      </c>
      <c r="K723" s="57">
        <v>-5474</v>
      </c>
      <c r="L723" s="57">
        <v>-5474</v>
      </c>
      <c r="M723" s="57">
        <v>0</v>
      </c>
      <c r="N723" s="8" t="s">
        <v>38</v>
      </c>
      <c r="O723" s="10" t="s">
        <v>39</v>
      </c>
      <c r="P723" s="69">
        <f t="shared" si="83"/>
        <v>0</v>
      </c>
      <c r="Q723" s="10" t="str">
        <f t="shared" si="84"/>
        <v>NA</v>
      </c>
      <c r="R723" s="69">
        <f t="shared" si="85"/>
        <v>688</v>
      </c>
      <c r="S723" s="69">
        <f t="shared" si="86"/>
        <v>53</v>
      </c>
      <c r="T723" s="10">
        <f t="shared" si="87"/>
        <v>741</v>
      </c>
      <c r="U723" s="10">
        <f t="shared" si="88"/>
        <v>5474</v>
      </c>
      <c r="V723" s="10">
        <f t="shared" si="89"/>
        <v>1</v>
      </c>
      <c r="W723">
        <v>425</v>
      </c>
      <c r="Y723" s="10" t="s">
        <v>73</v>
      </c>
      <c r="Z723">
        <v>139</v>
      </c>
      <c r="AB723" s="10" t="s">
        <v>73</v>
      </c>
      <c r="AD723">
        <v>8159</v>
      </c>
      <c r="AE723" s="10" t="s">
        <v>65</v>
      </c>
      <c r="AH723" s="10"/>
      <c r="AK723" s="10"/>
      <c r="AN723" s="10"/>
      <c r="AQ723" s="10"/>
      <c r="AT723" s="10"/>
      <c r="AW723" s="10"/>
      <c r="AZ723" s="10"/>
    </row>
    <row r="724" spans="1:52" ht="14.25" customHeight="1">
      <c r="A724" s="1"/>
      <c r="B724" s="8" t="s">
        <v>117</v>
      </c>
      <c r="C724" t="s">
        <v>36</v>
      </c>
      <c r="D724" s="10" t="s">
        <v>67</v>
      </c>
      <c r="F724">
        <v>8545</v>
      </c>
      <c r="G724" s="10">
        <v>673</v>
      </c>
      <c r="I724" s="57">
        <v>7857</v>
      </c>
      <c r="J724" s="72">
        <v>620</v>
      </c>
      <c r="K724" s="57">
        <v>-5474</v>
      </c>
      <c r="L724" s="57">
        <v>-5474</v>
      </c>
      <c r="M724" s="57">
        <v>0</v>
      </c>
      <c r="N724" s="8" t="s">
        <v>38</v>
      </c>
      <c r="O724" s="10" t="s">
        <v>39</v>
      </c>
      <c r="P724" s="69">
        <f t="shared" si="83"/>
        <v>0</v>
      </c>
      <c r="Q724" s="10" t="str">
        <f t="shared" si="84"/>
        <v>NA</v>
      </c>
      <c r="R724" s="69">
        <f t="shared" si="85"/>
        <v>688</v>
      </c>
      <c r="S724" s="69">
        <f t="shared" si="86"/>
        <v>53</v>
      </c>
      <c r="T724" s="10">
        <f t="shared" si="87"/>
        <v>741</v>
      </c>
      <c r="U724" s="10">
        <f t="shared" si="88"/>
        <v>5474</v>
      </c>
      <c r="V724" s="10">
        <f t="shared" si="89"/>
        <v>1</v>
      </c>
      <c r="W724">
        <v>425</v>
      </c>
      <c r="Y724" s="10" t="s">
        <v>73</v>
      </c>
      <c r="Z724">
        <v>139</v>
      </c>
      <c r="AB724" s="10" t="s">
        <v>73</v>
      </c>
      <c r="AD724">
        <v>8159</v>
      </c>
      <c r="AE724" s="10" t="s">
        <v>65</v>
      </c>
      <c r="AH724" s="10"/>
      <c r="AK724" s="10"/>
      <c r="AN724" s="10"/>
      <c r="AQ724" s="10"/>
      <c r="AT724" s="10"/>
      <c r="AW724" s="10"/>
      <c r="AZ724" s="10"/>
    </row>
    <row r="725" spans="1:52" ht="14.25" customHeight="1">
      <c r="A725" s="1"/>
      <c r="B725" s="8" t="s">
        <v>117</v>
      </c>
      <c r="C725" t="s">
        <v>36</v>
      </c>
      <c r="D725" s="10" t="s">
        <v>68</v>
      </c>
      <c r="F725">
        <v>8633</v>
      </c>
      <c r="G725" s="10">
        <v>692</v>
      </c>
      <c r="I725" s="57">
        <v>8564</v>
      </c>
      <c r="J725" s="72">
        <v>687</v>
      </c>
      <c r="K725" s="57">
        <v>-4330</v>
      </c>
      <c r="L725" s="57">
        <v>-4330</v>
      </c>
      <c r="M725" s="57">
        <v>0</v>
      </c>
      <c r="N725" s="8" t="s">
        <v>38</v>
      </c>
      <c r="O725" s="10" t="s">
        <v>39</v>
      </c>
      <c r="P725" s="69">
        <f t="shared" si="83"/>
        <v>0</v>
      </c>
      <c r="Q725" s="10" t="str">
        <f t="shared" si="84"/>
        <v>NA</v>
      </c>
      <c r="R725" s="69">
        <f t="shared" si="85"/>
        <v>69</v>
      </c>
      <c r="S725" s="69">
        <f t="shared" si="86"/>
        <v>5</v>
      </c>
      <c r="T725" s="10">
        <f t="shared" si="87"/>
        <v>74</v>
      </c>
      <c r="U725" s="10">
        <f t="shared" si="88"/>
        <v>4330</v>
      </c>
      <c r="V725" s="10">
        <f t="shared" si="89"/>
        <v>1</v>
      </c>
      <c r="W725">
        <v>425</v>
      </c>
      <c r="Y725" s="10" t="s">
        <v>73</v>
      </c>
      <c r="Z725">
        <v>138</v>
      </c>
      <c r="AB725" s="10" t="s">
        <v>73</v>
      </c>
      <c r="AD725">
        <v>8677</v>
      </c>
      <c r="AE725" s="10" t="s">
        <v>79</v>
      </c>
      <c r="AH725" s="10"/>
      <c r="AK725" s="10"/>
      <c r="AN725" s="10"/>
      <c r="AQ725" s="10"/>
      <c r="AT725" s="10"/>
      <c r="AW725" s="10"/>
      <c r="AZ725" s="10"/>
    </row>
    <row r="726" spans="1:52" ht="14.25" customHeight="1">
      <c r="A726" s="1"/>
      <c r="B726" s="8" t="s">
        <v>117</v>
      </c>
      <c r="C726" t="s">
        <v>36</v>
      </c>
      <c r="D726" s="10" t="s">
        <v>69</v>
      </c>
      <c r="F726">
        <v>8633</v>
      </c>
      <c r="G726" s="10">
        <v>692</v>
      </c>
      <c r="I726" s="57">
        <v>8564</v>
      </c>
      <c r="J726" s="72">
        <v>687</v>
      </c>
      <c r="K726" s="57">
        <v>-4330</v>
      </c>
      <c r="L726" s="57">
        <v>-4330</v>
      </c>
      <c r="M726" s="57">
        <v>0</v>
      </c>
      <c r="N726" s="8" t="s">
        <v>38</v>
      </c>
      <c r="O726" s="10" t="s">
        <v>39</v>
      </c>
      <c r="P726" s="69">
        <f t="shared" si="83"/>
        <v>0</v>
      </c>
      <c r="Q726" s="10" t="str">
        <f t="shared" si="84"/>
        <v>NA</v>
      </c>
      <c r="R726" s="69">
        <f t="shared" si="85"/>
        <v>69</v>
      </c>
      <c r="S726" s="69">
        <f t="shared" si="86"/>
        <v>5</v>
      </c>
      <c r="T726" s="10">
        <f t="shared" si="87"/>
        <v>74</v>
      </c>
      <c r="U726" s="10">
        <f t="shared" si="88"/>
        <v>4330</v>
      </c>
      <c r="V726" s="10">
        <f t="shared" si="89"/>
        <v>1</v>
      </c>
      <c r="W726">
        <v>425</v>
      </c>
      <c r="Y726" s="10" t="s">
        <v>73</v>
      </c>
      <c r="Z726">
        <v>138</v>
      </c>
      <c r="AB726" s="10" t="s">
        <v>73</v>
      </c>
      <c r="AD726">
        <v>8677</v>
      </c>
      <c r="AE726" s="10" t="s">
        <v>79</v>
      </c>
      <c r="AH726" s="10"/>
      <c r="AK726" s="10"/>
      <c r="AN726" s="10"/>
      <c r="AQ726" s="10"/>
      <c r="AT726" s="10"/>
      <c r="AW726" s="10"/>
      <c r="AZ726" s="10"/>
    </row>
    <row r="727" spans="1:52" ht="14.25" customHeight="1">
      <c r="A727" s="1"/>
      <c r="B727" s="8" t="s">
        <v>117</v>
      </c>
      <c r="C727" t="s">
        <v>36</v>
      </c>
      <c r="D727" s="10" t="s">
        <v>70</v>
      </c>
      <c r="F727">
        <v>8053</v>
      </c>
      <c r="G727" s="10">
        <v>717</v>
      </c>
      <c r="I727" s="57">
        <v>8003</v>
      </c>
      <c r="J727" s="72">
        <v>714</v>
      </c>
      <c r="K727" s="57">
        <v>-3703</v>
      </c>
      <c r="L727" s="57">
        <v>-3703</v>
      </c>
      <c r="M727" s="57">
        <v>0</v>
      </c>
      <c r="N727" s="8" t="s">
        <v>38</v>
      </c>
      <c r="O727" s="10" t="s">
        <v>39</v>
      </c>
      <c r="P727" s="69">
        <f t="shared" si="83"/>
        <v>0</v>
      </c>
      <c r="Q727" s="10" t="str">
        <f t="shared" si="84"/>
        <v>NA</v>
      </c>
      <c r="R727" s="69">
        <f t="shared" si="85"/>
        <v>50</v>
      </c>
      <c r="S727" s="69">
        <f t="shared" si="86"/>
        <v>3</v>
      </c>
      <c r="T727" s="10">
        <f t="shared" si="87"/>
        <v>53</v>
      </c>
      <c r="U727" s="10">
        <f t="shared" si="88"/>
        <v>3703</v>
      </c>
      <c r="V727" s="10">
        <f t="shared" si="89"/>
        <v>1</v>
      </c>
      <c r="W727">
        <v>415</v>
      </c>
      <c r="Y727" s="10" t="s">
        <v>73</v>
      </c>
      <c r="Z727">
        <v>158</v>
      </c>
      <c r="AB727" s="10" t="s">
        <v>73</v>
      </c>
      <c r="AD727">
        <v>8077</v>
      </c>
      <c r="AE727" s="10" t="s">
        <v>79</v>
      </c>
      <c r="AH727" s="10"/>
      <c r="AK727" s="10"/>
      <c r="AN727" s="10"/>
      <c r="AQ727" s="10"/>
      <c r="AT727" s="10"/>
      <c r="AW727" s="10"/>
      <c r="AZ727" s="10"/>
    </row>
    <row r="728" spans="1:52" ht="14.25" customHeight="1">
      <c r="A728" s="1"/>
      <c r="B728" s="8" t="s">
        <v>118</v>
      </c>
      <c r="C728" t="s">
        <v>36</v>
      </c>
      <c r="D728" s="10" t="s">
        <v>37</v>
      </c>
      <c r="E728">
        <v>9161</v>
      </c>
      <c r="G728" s="10"/>
      <c r="H728" s="57">
        <v>8418</v>
      </c>
      <c r="J728" s="10"/>
      <c r="K728" s="57">
        <v>-4909</v>
      </c>
      <c r="L728" s="57">
        <v>-4909</v>
      </c>
      <c r="M728" s="57">
        <v>-4166</v>
      </c>
      <c r="N728" s="8" t="s">
        <v>38</v>
      </c>
      <c r="O728" s="10" t="s">
        <v>39</v>
      </c>
      <c r="P728" s="69">
        <f t="shared" si="83"/>
        <v>0</v>
      </c>
      <c r="Q728" s="10">
        <f t="shared" si="84"/>
        <v>743</v>
      </c>
      <c r="R728" s="69" t="str">
        <f t="shared" si="85"/>
        <v>NA</v>
      </c>
      <c r="S728" s="69" t="str">
        <f t="shared" si="86"/>
        <v>NA</v>
      </c>
      <c r="T728" s="10" t="str">
        <f t="shared" si="87"/>
        <v>NA</v>
      </c>
      <c r="U728" s="10">
        <f t="shared" si="88"/>
        <v>0</v>
      </c>
      <c r="V728" s="10">
        <f t="shared" si="89"/>
        <v>1</v>
      </c>
      <c r="W728">
        <v>415</v>
      </c>
      <c r="Y728" s="10" t="s">
        <v>73</v>
      </c>
      <c r="Z728">
        <v>160</v>
      </c>
      <c r="AB728" s="10" t="s">
        <v>73</v>
      </c>
      <c r="AD728">
        <v>8168</v>
      </c>
      <c r="AE728" s="10" t="s">
        <v>65</v>
      </c>
      <c r="AH728" s="10"/>
      <c r="AK728" s="10"/>
      <c r="AN728" s="10"/>
      <c r="AQ728" s="10"/>
      <c r="AT728" s="10"/>
      <c r="AW728" s="10"/>
      <c r="AZ728" s="10"/>
    </row>
    <row r="729" spans="1:52" ht="14.25" customHeight="1">
      <c r="A729" s="1"/>
      <c r="B729" s="8" t="s">
        <v>118</v>
      </c>
      <c r="C729" t="s">
        <v>36</v>
      </c>
      <c r="D729" s="10" t="s">
        <v>41</v>
      </c>
      <c r="E729">
        <v>9161</v>
      </c>
      <c r="G729" s="10"/>
      <c r="H729" s="57">
        <v>8418</v>
      </c>
      <c r="J729" s="10"/>
      <c r="K729" s="57">
        <v>-4909</v>
      </c>
      <c r="L729" s="57">
        <v>-4909</v>
      </c>
      <c r="M729" s="57">
        <v>-4166</v>
      </c>
      <c r="N729" s="8" t="s">
        <v>38</v>
      </c>
      <c r="O729" s="10" t="s">
        <v>39</v>
      </c>
      <c r="P729" s="69">
        <f t="shared" si="83"/>
        <v>0</v>
      </c>
      <c r="Q729" s="10">
        <f t="shared" si="84"/>
        <v>743</v>
      </c>
      <c r="R729" s="69" t="str">
        <f t="shared" si="85"/>
        <v>NA</v>
      </c>
      <c r="S729" s="69" t="str">
        <f t="shared" si="86"/>
        <v>NA</v>
      </c>
      <c r="T729" s="10" t="str">
        <f t="shared" si="87"/>
        <v>NA</v>
      </c>
      <c r="U729" s="10">
        <f t="shared" si="88"/>
        <v>0</v>
      </c>
      <c r="V729" s="10">
        <f t="shared" si="89"/>
        <v>1</v>
      </c>
      <c r="W729">
        <v>415</v>
      </c>
      <c r="Y729" s="10" t="s">
        <v>73</v>
      </c>
      <c r="Z729">
        <v>160</v>
      </c>
      <c r="AB729" s="10" t="s">
        <v>73</v>
      </c>
      <c r="AD729">
        <v>8168</v>
      </c>
      <c r="AE729" s="10" t="s">
        <v>65</v>
      </c>
      <c r="AH729" s="10"/>
      <c r="AK729" s="10"/>
      <c r="AN729" s="10"/>
      <c r="AQ729" s="10"/>
      <c r="AT729" s="10"/>
      <c r="AW729" s="10"/>
      <c r="AZ729" s="10"/>
    </row>
    <row r="730" spans="1:52" ht="14.25" customHeight="1">
      <c r="A730" s="1"/>
      <c r="B730" s="8" t="s">
        <v>118</v>
      </c>
      <c r="C730" t="s">
        <v>36</v>
      </c>
      <c r="D730" s="10" t="s">
        <v>42</v>
      </c>
      <c r="E730">
        <v>9161</v>
      </c>
      <c r="G730" s="10"/>
      <c r="H730" s="57">
        <v>8418</v>
      </c>
      <c r="J730" s="10"/>
      <c r="K730" s="57">
        <v>-4909</v>
      </c>
      <c r="L730" s="57">
        <v>-4909</v>
      </c>
      <c r="M730" s="57">
        <v>-4166</v>
      </c>
      <c r="N730" s="8" t="s">
        <v>38</v>
      </c>
      <c r="O730" s="10" t="s">
        <v>39</v>
      </c>
      <c r="P730" s="69">
        <f t="shared" si="83"/>
        <v>0</v>
      </c>
      <c r="Q730" s="10">
        <f t="shared" si="84"/>
        <v>743</v>
      </c>
      <c r="R730" s="69" t="str">
        <f t="shared" si="85"/>
        <v>NA</v>
      </c>
      <c r="S730" s="69" t="str">
        <f t="shared" si="86"/>
        <v>NA</v>
      </c>
      <c r="T730" s="10" t="str">
        <f t="shared" si="87"/>
        <v>NA</v>
      </c>
      <c r="U730" s="10">
        <f t="shared" si="88"/>
        <v>0</v>
      </c>
      <c r="V730" s="10">
        <f t="shared" si="89"/>
        <v>1</v>
      </c>
      <c r="W730">
        <v>415</v>
      </c>
      <c r="Y730" s="10" t="s">
        <v>73</v>
      </c>
      <c r="Z730">
        <v>160</v>
      </c>
      <c r="AB730" s="10" t="s">
        <v>73</v>
      </c>
      <c r="AD730">
        <v>8168</v>
      </c>
      <c r="AE730" s="10" t="s">
        <v>65</v>
      </c>
      <c r="AH730" s="10"/>
      <c r="AK730" s="10"/>
      <c r="AN730" s="10"/>
      <c r="AQ730" s="10"/>
      <c r="AT730" s="10"/>
      <c r="AW730" s="10"/>
      <c r="AZ730" s="10"/>
    </row>
    <row r="731" spans="1:52" ht="14.25" customHeight="1">
      <c r="A731" s="1"/>
      <c r="B731" s="8" t="s">
        <v>118</v>
      </c>
      <c r="C731" t="s">
        <v>36</v>
      </c>
      <c r="D731" s="10" t="s">
        <v>43</v>
      </c>
      <c r="E731">
        <v>9157</v>
      </c>
      <c r="G731" s="10"/>
      <c r="H731" s="57">
        <v>8919</v>
      </c>
      <c r="J731" s="10"/>
      <c r="K731" s="57">
        <v>-4911</v>
      </c>
      <c r="L731" s="57">
        <v>-4911</v>
      </c>
      <c r="M731" s="57">
        <v>-4682</v>
      </c>
      <c r="N731" s="8" t="s">
        <v>38</v>
      </c>
      <c r="O731" s="10" t="s">
        <v>39</v>
      </c>
      <c r="P731" s="69">
        <f t="shared" si="83"/>
        <v>0</v>
      </c>
      <c r="Q731" s="10">
        <f t="shared" si="84"/>
        <v>238</v>
      </c>
      <c r="R731" s="69" t="str">
        <f t="shared" si="85"/>
        <v>NA</v>
      </c>
      <c r="S731" s="69" t="str">
        <f t="shared" si="86"/>
        <v>NA</v>
      </c>
      <c r="T731" s="10" t="str">
        <f t="shared" si="87"/>
        <v>NA</v>
      </c>
      <c r="U731" s="10">
        <f t="shared" si="88"/>
        <v>0</v>
      </c>
      <c r="V731" s="10">
        <f t="shared" si="89"/>
        <v>1</v>
      </c>
      <c r="W731">
        <v>415</v>
      </c>
      <c r="Y731" s="10" t="s">
        <v>73</v>
      </c>
      <c r="Z731">
        <v>160</v>
      </c>
      <c r="AB731" s="10" t="s">
        <v>73</v>
      </c>
      <c r="AD731">
        <v>8695</v>
      </c>
      <c r="AE731" s="10" t="s">
        <v>100</v>
      </c>
      <c r="AH731" s="10"/>
      <c r="AK731" s="10"/>
      <c r="AN731" s="10"/>
      <c r="AQ731" s="10"/>
      <c r="AT731" s="10"/>
      <c r="AW731" s="10"/>
      <c r="AZ731" s="10"/>
    </row>
    <row r="732" spans="1:52" ht="14.25" customHeight="1">
      <c r="A732" s="1"/>
      <c r="B732" s="8" t="s">
        <v>118</v>
      </c>
      <c r="C732" t="s">
        <v>36</v>
      </c>
      <c r="D732" s="10" t="s">
        <v>45</v>
      </c>
      <c r="E732">
        <v>9157</v>
      </c>
      <c r="G732" s="10"/>
      <c r="H732" s="57">
        <v>8919</v>
      </c>
      <c r="J732" s="10"/>
      <c r="K732" s="57">
        <v>-4911</v>
      </c>
      <c r="L732" s="57">
        <v>-4911</v>
      </c>
      <c r="M732" s="57">
        <v>-4682</v>
      </c>
      <c r="N732" s="8" t="s">
        <v>38</v>
      </c>
      <c r="O732" s="10" t="s">
        <v>39</v>
      </c>
      <c r="P732" s="69">
        <f t="shared" si="83"/>
        <v>0</v>
      </c>
      <c r="Q732" s="10">
        <f t="shared" si="84"/>
        <v>238</v>
      </c>
      <c r="R732" s="69" t="str">
        <f t="shared" si="85"/>
        <v>NA</v>
      </c>
      <c r="S732" s="69" t="str">
        <f t="shared" si="86"/>
        <v>NA</v>
      </c>
      <c r="T732" s="10" t="str">
        <f t="shared" si="87"/>
        <v>NA</v>
      </c>
      <c r="U732" s="10">
        <f t="shared" si="88"/>
        <v>0</v>
      </c>
      <c r="V732" s="10">
        <f t="shared" si="89"/>
        <v>1</v>
      </c>
      <c r="W732">
        <v>415</v>
      </c>
      <c r="Y732" s="10" t="s">
        <v>73</v>
      </c>
      <c r="Z732">
        <v>160</v>
      </c>
      <c r="AB732" s="10" t="s">
        <v>73</v>
      </c>
      <c r="AD732">
        <v>8695</v>
      </c>
      <c r="AE732" s="10" t="s">
        <v>100</v>
      </c>
      <c r="AH732" s="10"/>
      <c r="AK732" s="10"/>
      <c r="AN732" s="10"/>
      <c r="AQ732" s="10"/>
      <c r="AT732" s="10"/>
      <c r="AW732" s="10"/>
      <c r="AZ732" s="10"/>
    </row>
    <row r="733" spans="1:52" ht="14.25" customHeight="1">
      <c r="A733" s="1"/>
      <c r="B733" s="8" t="s">
        <v>118</v>
      </c>
      <c r="C733" t="s">
        <v>36</v>
      </c>
      <c r="D733" s="10" t="s">
        <v>46</v>
      </c>
      <c r="E733">
        <v>9157</v>
      </c>
      <c r="G733" s="10"/>
      <c r="H733" s="57">
        <v>8919</v>
      </c>
      <c r="J733" s="10"/>
      <c r="K733" s="57">
        <v>-4911</v>
      </c>
      <c r="L733" s="57">
        <v>-4911</v>
      </c>
      <c r="M733" s="57">
        <v>-4682</v>
      </c>
      <c r="N733" s="8" t="s">
        <v>38</v>
      </c>
      <c r="O733" s="10" t="s">
        <v>39</v>
      </c>
      <c r="P733" s="69">
        <f t="shared" si="83"/>
        <v>0</v>
      </c>
      <c r="Q733" s="10">
        <f t="shared" si="84"/>
        <v>238</v>
      </c>
      <c r="R733" s="69" t="str">
        <f t="shared" si="85"/>
        <v>NA</v>
      </c>
      <c r="S733" s="69" t="str">
        <f t="shared" si="86"/>
        <v>NA</v>
      </c>
      <c r="T733" s="10" t="str">
        <f t="shared" si="87"/>
        <v>NA</v>
      </c>
      <c r="U733" s="10">
        <f t="shared" si="88"/>
        <v>0</v>
      </c>
      <c r="V733" s="10">
        <f t="shared" si="89"/>
        <v>1</v>
      </c>
      <c r="W733">
        <v>415</v>
      </c>
      <c r="Y733" s="10" t="s">
        <v>73</v>
      </c>
      <c r="Z733">
        <v>160</v>
      </c>
      <c r="AB733" s="10" t="s">
        <v>73</v>
      </c>
      <c r="AD733">
        <v>8695</v>
      </c>
      <c r="AE733" s="10" t="s">
        <v>100</v>
      </c>
      <c r="AH733" s="10"/>
      <c r="AK733" s="10"/>
      <c r="AN733" s="10"/>
      <c r="AQ733" s="10"/>
      <c r="AT733" s="10"/>
      <c r="AW733" s="10"/>
      <c r="AZ733" s="10"/>
    </row>
    <row r="734" spans="1:52" ht="14.25" customHeight="1">
      <c r="A734" s="1"/>
      <c r="B734" s="8" t="s">
        <v>118</v>
      </c>
      <c r="C734" t="s">
        <v>36</v>
      </c>
      <c r="D734" s="10" t="s">
        <v>47</v>
      </c>
      <c r="E734">
        <v>8957</v>
      </c>
      <c r="G734" s="10"/>
      <c r="H734" s="57">
        <v>8718</v>
      </c>
      <c r="J734" s="10"/>
      <c r="K734" s="57">
        <v>-4704</v>
      </c>
      <c r="L734" s="57">
        <v>-4704</v>
      </c>
      <c r="M734" s="57">
        <v>-4475</v>
      </c>
      <c r="N734" s="8" t="s">
        <v>38</v>
      </c>
      <c r="O734" s="10" t="s">
        <v>39</v>
      </c>
      <c r="P734" s="69">
        <f t="shared" si="83"/>
        <v>0</v>
      </c>
      <c r="Q734" s="10">
        <f t="shared" si="84"/>
        <v>239</v>
      </c>
      <c r="R734" s="69" t="str">
        <f t="shared" si="85"/>
        <v>NA</v>
      </c>
      <c r="S734" s="69" t="str">
        <f t="shared" si="86"/>
        <v>NA</v>
      </c>
      <c r="T734" s="10" t="str">
        <f t="shared" si="87"/>
        <v>NA</v>
      </c>
      <c r="U734" s="10">
        <f t="shared" si="88"/>
        <v>0</v>
      </c>
      <c r="V734" s="10">
        <f t="shared" si="89"/>
        <v>1</v>
      </c>
      <c r="W734">
        <v>415</v>
      </c>
      <c r="Y734" s="10" t="s">
        <v>73</v>
      </c>
      <c r="Z734">
        <v>160</v>
      </c>
      <c r="AB734" s="10" t="s">
        <v>73</v>
      </c>
      <c r="AD734">
        <v>8495</v>
      </c>
      <c r="AE734" s="10" t="s">
        <v>100</v>
      </c>
      <c r="AH734" s="10"/>
      <c r="AK734" s="10"/>
      <c r="AN734" s="10"/>
      <c r="AQ734" s="10"/>
      <c r="AT734" s="10"/>
      <c r="AW734" s="10"/>
      <c r="AZ734" s="10"/>
    </row>
    <row r="735" spans="1:52" ht="14.25" customHeight="1">
      <c r="A735" s="1"/>
      <c r="B735" s="8" t="s">
        <v>118</v>
      </c>
      <c r="C735" t="s">
        <v>36</v>
      </c>
      <c r="D735" s="10" t="s">
        <v>48</v>
      </c>
      <c r="E735">
        <v>8642</v>
      </c>
      <c r="G735" s="10"/>
      <c r="H735" s="57">
        <v>7895</v>
      </c>
      <c r="J735" s="10"/>
      <c r="K735" s="57">
        <v>-2043</v>
      </c>
      <c r="L735" s="57">
        <v>-2043</v>
      </c>
      <c r="M735" s="57">
        <v>-1296</v>
      </c>
      <c r="N735" s="8" t="s">
        <v>38</v>
      </c>
      <c r="O735" s="10" t="s">
        <v>39</v>
      </c>
      <c r="P735" s="69">
        <f t="shared" si="83"/>
        <v>0</v>
      </c>
      <c r="Q735" s="10">
        <f t="shared" si="84"/>
        <v>747</v>
      </c>
      <c r="R735" s="69" t="str">
        <f t="shared" si="85"/>
        <v>NA</v>
      </c>
      <c r="S735" s="69" t="str">
        <f t="shared" si="86"/>
        <v>NA</v>
      </c>
      <c r="T735" s="10" t="str">
        <f t="shared" si="87"/>
        <v>NA</v>
      </c>
      <c r="U735" s="10">
        <f t="shared" si="88"/>
        <v>0</v>
      </c>
      <c r="V735" s="10">
        <f t="shared" si="89"/>
        <v>1</v>
      </c>
      <c r="W735">
        <v>411</v>
      </c>
      <c r="Y735" s="10"/>
      <c r="Z735">
        <v>140</v>
      </c>
      <c r="AB735" s="10"/>
      <c r="AD735">
        <v>7645</v>
      </c>
      <c r="AE735" s="10" t="s">
        <v>65</v>
      </c>
      <c r="AH735" s="10"/>
      <c r="AK735" s="10"/>
      <c r="AN735" s="10"/>
      <c r="AQ735" s="10"/>
      <c r="AT735" s="10"/>
      <c r="AW735" s="10"/>
      <c r="AZ735" s="10"/>
    </row>
    <row r="736" spans="1:52" ht="14.25" customHeight="1">
      <c r="A736" s="1"/>
      <c r="B736" s="8" t="s">
        <v>118</v>
      </c>
      <c r="C736" t="s">
        <v>36</v>
      </c>
      <c r="D736" s="10" t="s">
        <v>49</v>
      </c>
      <c r="E736">
        <v>8642</v>
      </c>
      <c r="G736" s="10"/>
      <c r="H736" s="57">
        <v>7895</v>
      </c>
      <c r="J736" s="10"/>
      <c r="K736" s="57">
        <v>-2043</v>
      </c>
      <c r="L736" s="57">
        <v>-2043</v>
      </c>
      <c r="M736" s="57">
        <v>-1296</v>
      </c>
      <c r="N736" s="8" t="s">
        <v>38</v>
      </c>
      <c r="O736" s="10" t="s">
        <v>39</v>
      </c>
      <c r="P736" s="69">
        <f t="shared" si="83"/>
        <v>0</v>
      </c>
      <c r="Q736" s="10">
        <f t="shared" si="84"/>
        <v>747</v>
      </c>
      <c r="R736" s="69" t="str">
        <f t="shared" si="85"/>
        <v>NA</v>
      </c>
      <c r="S736" s="69" t="str">
        <f t="shared" si="86"/>
        <v>NA</v>
      </c>
      <c r="T736" s="10" t="str">
        <f t="shared" si="87"/>
        <v>NA</v>
      </c>
      <c r="U736" s="10">
        <f t="shared" si="88"/>
        <v>0</v>
      </c>
      <c r="V736" s="10">
        <f t="shared" si="89"/>
        <v>1</v>
      </c>
      <c r="W736">
        <v>411</v>
      </c>
      <c r="Y736" s="10"/>
      <c r="Z736">
        <v>140</v>
      </c>
      <c r="AB736" s="10"/>
      <c r="AD736">
        <v>7645</v>
      </c>
      <c r="AE736" s="10" t="s">
        <v>65</v>
      </c>
      <c r="AH736" s="10"/>
      <c r="AK736" s="10"/>
      <c r="AN736" s="10"/>
      <c r="AQ736" s="10"/>
      <c r="AT736" s="10"/>
      <c r="AW736" s="10"/>
      <c r="AZ736" s="10"/>
    </row>
    <row r="737" spans="1:52" ht="14.25" customHeight="1">
      <c r="A737" s="1"/>
      <c r="B737" s="8" t="s">
        <v>118</v>
      </c>
      <c r="C737" t="s">
        <v>36</v>
      </c>
      <c r="D737" s="10" t="s">
        <v>51</v>
      </c>
      <c r="E737">
        <v>7994</v>
      </c>
      <c r="G737" s="10"/>
      <c r="H737" s="57">
        <v>7994</v>
      </c>
      <c r="J737" s="10"/>
      <c r="K737" s="57">
        <v>-4792</v>
      </c>
      <c r="L737" s="57">
        <v>-4792</v>
      </c>
      <c r="M737" s="57">
        <v>-4792</v>
      </c>
      <c r="N737" s="8" t="s">
        <v>38</v>
      </c>
      <c r="O737" s="10" t="s">
        <v>38</v>
      </c>
      <c r="P737" s="69">
        <f t="shared" si="83"/>
        <v>0</v>
      </c>
      <c r="Q737" s="10">
        <f t="shared" si="84"/>
        <v>0</v>
      </c>
      <c r="R737" s="69" t="str">
        <f t="shared" si="85"/>
        <v>NA</v>
      </c>
      <c r="S737" s="69" t="str">
        <f t="shared" si="86"/>
        <v>NA</v>
      </c>
      <c r="T737" s="10" t="str">
        <f t="shared" si="87"/>
        <v>NA</v>
      </c>
      <c r="U737" s="10">
        <f t="shared" si="88"/>
        <v>0</v>
      </c>
      <c r="V737" s="10">
        <f t="shared" si="89"/>
        <v>1</v>
      </c>
      <c r="W737">
        <v>379</v>
      </c>
      <c r="Y737" s="10"/>
      <c r="Z737">
        <v>140</v>
      </c>
      <c r="AB737" s="10"/>
      <c r="AE737" s="10"/>
      <c r="AH737" s="10"/>
      <c r="AK737" s="10"/>
      <c r="AN737" s="10"/>
      <c r="AQ737" s="10"/>
      <c r="AT737" s="10"/>
      <c r="AW737" s="10"/>
      <c r="AZ737" s="10"/>
    </row>
    <row r="738" spans="1:52" ht="14.25" customHeight="1">
      <c r="A738" s="1"/>
      <c r="B738" s="8" t="s">
        <v>118</v>
      </c>
      <c r="C738" t="s">
        <v>36</v>
      </c>
      <c r="D738" s="10" t="s">
        <v>53</v>
      </c>
      <c r="E738">
        <v>7994</v>
      </c>
      <c r="G738" s="10"/>
      <c r="H738" s="57">
        <v>7994</v>
      </c>
      <c r="J738" s="10"/>
      <c r="K738" s="57">
        <v>-4792</v>
      </c>
      <c r="L738" s="57">
        <v>-4792</v>
      </c>
      <c r="M738" s="57">
        <v>-4792</v>
      </c>
      <c r="N738" s="8" t="s">
        <v>38</v>
      </c>
      <c r="O738" s="10" t="s">
        <v>38</v>
      </c>
      <c r="P738" s="69">
        <f t="shared" si="83"/>
        <v>0</v>
      </c>
      <c r="Q738" s="10">
        <f t="shared" si="84"/>
        <v>0</v>
      </c>
      <c r="R738" s="69" t="str">
        <f t="shared" si="85"/>
        <v>NA</v>
      </c>
      <c r="S738" s="69" t="str">
        <f t="shared" si="86"/>
        <v>NA</v>
      </c>
      <c r="T738" s="10" t="str">
        <f t="shared" si="87"/>
        <v>NA</v>
      </c>
      <c r="U738" s="10">
        <f t="shared" si="88"/>
        <v>0</v>
      </c>
      <c r="V738" s="10">
        <f t="shared" si="89"/>
        <v>1</v>
      </c>
      <c r="W738">
        <v>379</v>
      </c>
      <c r="Y738" s="10"/>
      <c r="Z738">
        <v>140</v>
      </c>
      <c r="AB738" s="10"/>
      <c r="AE738" s="10"/>
      <c r="AH738" s="10"/>
      <c r="AK738" s="10"/>
      <c r="AN738" s="10"/>
      <c r="AQ738" s="10"/>
      <c r="AT738" s="10"/>
      <c r="AW738" s="10"/>
      <c r="AZ738" s="10"/>
    </row>
    <row r="739" spans="1:52" ht="14.25" customHeight="1">
      <c r="A739" s="1"/>
      <c r="B739" s="8" t="s">
        <v>118</v>
      </c>
      <c r="C739" t="s">
        <v>36</v>
      </c>
      <c r="D739" s="10" t="s">
        <v>54</v>
      </c>
      <c r="E739">
        <v>7994</v>
      </c>
      <c r="G739" s="10"/>
      <c r="H739" s="57">
        <v>7994</v>
      </c>
      <c r="J739" s="10"/>
      <c r="K739" s="57">
        <v>-4792</v>
      </c>
      <c r="L739" s="57">
        <v>-4792</v>
      </c>
      <c r="M739" s="57">
        <v>-4792</v>
      </c>
      <c r="N739" s="8" t="s">
        <v>38</v>
      </c>
      <c r="O739" s="10" t="s">
        <v>38</v>
      </c>
      <c r="P739" s="69">
        <f t="shared" si="83"/>
        <v>0</v>
      </c>
      <c r="Q739" s="10">
        <f t="shared" si="84"/>
        <v>0</v>
      </c>
      <c r="R739" s="69" t="str">
        <f t="shared" si="85"/>
        <v>NA</v>
      </c>
      <c r="S739" s="69" t="str">
        <f t="shared" si="86"/>
        <v>NA</v>
      </c>
      <c r="T739" s="10" t="str">
        <f t="shared" si="87"/>
        <v>NA</v>
      </c>
      <c r="U739" s="10">
        <f t="shared" si="88"/>
        <v>0</v>
      </c>
      <c r="V739" s="10">
        <f t="shared" si="89"/>
        <v>1</v>
      </c>
      <c r="W739">
        <v>379</v>
      </c>
      <c r="Y739" s="10"/>
      <c r="Z739">
        <v>140</v>
      </c>
      <c r="AB739" s="10"/>
      <c r="AE739" s="10"/>
      <c r="AH739" s="10"/>
      <c r="AK739" s="10"/>
      <c r="AN739" s="10"/>
      <c r="AQ739" s="10"/>
      <c r="AT739" s="10"/>
      <c r="AW739" s="10"/>
      <c r="AZ739" s="10"/>
    </row>
    <row r="740" spans="1:52" ht="14.25" customHeight="1">
      <c r="A740" s="1"/>
      <c r="B740" s="8" t="s">
        <v>118</v>
      </c>
      <c r="C740" t="s">
        <v>36</v>
      </c>
      <c r="D740" s="10" t="s">
        <v>55</v>
      </c>
      <c r="E740">
        <v>9132</v>
      </c>
      <c r="G740" s="10"/>
      <c r="H740" s="57">
        <v>8165</v>
      </c>
      <c r="J740" s="10"/>
      <c r="K740" s="57">
        <v>-4374</v>
      </c>
      <c r="L740" s="57">
        <v>-4374</v>
      </c>
      <c r="M740" s="57">
        <v>-3407</v>
      </c>
      <c r="N740" s="8" t="s">
        <v>38</v>
      </c>
      <c r="O740" s="10" t="s">
        <v>39</v>
      </c>
      <c r="P740" s="69">
        <f t="shared" si="83"/>
        <v>0</v>
      </c>
      <c r="Q740" s="10">
        <f t="shared" si="84"/>
        <v>967</v>
      </c>
      <c r="R740" s="69" t="str">
        <f t="shared" si="85"/>
        <v>NA</v>
      </c>
      <c r="S740" s="69" t="str">
        <f t="shared" si="86"/>
        <v>NA</v>
      </c>
      <c r="T740" s="10" t="str">
        <f t="shared" si="87"/>
        <v>NA</v>
      </c>
      <c r="U740" s="10">
        <f t="shared" si="88"/>
        <v>0</v>
      </c>
      <c r="V740" s="10">
        <f t="shared" si="89"/>
        <v>1</v>
      </c>
      <c r="W740">
        <v>425</v>
      </c>
      <c r="Y740" s="10" t="s">
        <v>73</v>
      </c>
      <c r="Z740">
        <v>140</v>
      </c>
      <c r="AB740" s="10" t="s">
        <v>73</v>
      </c>
      <c r="AD740">
        <v>7915</v>
      </c>
      <c r="AE740" s="10" t="s">
        <v>65</v>
      </c>
      <c r="AH740" s="10"/>
      <c r="AK740" s="10"/>
      <c r="AN740" s="10"/>
      <c r="AQ740" s="10"/>
      <c r="AT740" s="10"/>
      <c r="AW740" s="10"/>
      <c r="AZ740" s="10"/>
    </row>
    <row r="741" spans="1:52" ht="14.25" customHeight="1">
      <c r="A741" s="1"/>
      <c r="B741" s="8" t="s">
        <v>118</v>
      </c>
      <c r="C741" t="s">
        <v>36</v>
      </c>
      <c r="D741" s="10" t="s">
        <v>57</v>
      </c>
      <c r="E741">
        <v>9132</v>
      </c>
      <c r="G741" s="10"/>
      <c r="H741" s="57">
        <v>8165</v>
      </c>
      <c r="J741" s="10"/>
      <c r="K741" s="57">
        <v>-4374</v>
      </c>
      <c r="L741" s="57">
        <v>-4374</v>
      </c>
      <c r="M741" s="57">
        <v>-3407</v>
      </c>
      <c r="N741" s="8" t="s">
        <v>38</v>
      </c>
      <c r="O741" s="10" t="s">
        <v>39</v>
      </c>
      <c r="P741" s="69">
        <f t="shared" si="83"/>
        <v>0</v>
      </c>
      <c r="Q741" s="10">
        <f t="shared" si="84"/>
        <v>967</v>
      </c>
      <c r="R741" s="69" t="str">
        <f t="shared" si="85"/>
        <v>NA</v>
      </c>
      <c r="S741" s="69" t="str">
        <f t="shared" si="86"/>
        <v>NA</v>
      </c>
      <c r="T741" s="10" t="str">
        <f t="shared" si="87"/>
        <v>NA</v>
      </c>
      <c r="U741" s="10">
        <f t="shared" si="88"/>
        <v>0</v>
      </c>
      <c r="V741" s="10">
        <f t="shared" si="89"/>
        <v>1</v>
      </c>
      <c r="W741">
        <v>425</v>
      </c>
      <c r="Y741" s="10" t="s">
        <v>73</v>
      </c>
      <c r="Z741">
        <v>140</v>
      </c>
      <c r="AB741" s="10" t="s">
        <v>73</v>
      </c>
      <c r="AD741">
        <v>7915</v>
      </c>
      <c r="AE741" s="10" t="s">
        <v>65</v>
      </c>
      <c r="AH741" s="10"/>
      <c r="AK741" s="10"/>
      <c r="AN741" s="10"/>
      <c r="AQ741" s="10"/>
      <c r="AT741" s="10"/>
      <c r="AW741" s="10"/>
      <c r="AZ741" s="10"/>
    </row>
    <row r="742" spans="1:52" ht="14.25" customHeight="1">
      <c r="A742" s="1"/>
      <c r="B742" s="8" t="s">
        <v>118</v>
      </c>
      <c r="C742" t="s">
        <v>36</v>
      </c>
      <c r="D742" s="10" t="s">
        <v>58</v>
      </c>
      <c r="E742">
        <v>9132</v>
      </c>
      <c r="G742" s="10"/>
      <c r="H742" s="57">
        <v>8165</v>
      </c>
      <c r="J742" s="10"/>
      <c r="K742" s="57">
        <v>-4374</v>
      </c>
      <c r="L742" s="57">
        <v>-4374</v>
      </c>
      <c r="M742" s="57">
        <v>-3407</v>
      </c>
      <c r="N742" s="8" t="s">
        <v>38</v>
      </c>
      <c r="O742" s="10" t="s">
        <v>39</v>
      </c>
      <c r="P742" s="69">
        <f t="shared" si="83"/>
        <v>0</v>
      </c>
      <c r="Q742" s="10">
        <f t="shared" si="84"/>
        <v>967</v>
      </c>
      <c r="R742" s="69" t="str">
        <f t="shared" si="85"/>
        <v>NA</v>
      </c>
      <c r="S742" s="69" t="str">
        <f t="shared" si="86"/>
        <v>NA</v>
      </c>
      <c r="T742" s="10" t="str">
        <f t="shared" si="87"/>
        <v>NA</v>
      </c>
      <c r="U742" s="10">
        <f t="shared" si="88"/>
        <v>0</v>
      </c>
      <c r="V742" s="10">
        <f t="shared" si="89"/>
        <v>1</v>
      </c>
      <c r="W742">
        <v>425</v>
      </c>
      <c r="Y742" s="10" t="s">
        <v>73</v>
      </c>
      <c r="Z742">
        <v>140</v>
      </c>
      <c r="AB742" s="10" t="s">
        <v>73</v>
      </c>
      <c r="AD742">
        <v>7915</v>
      </c>
      <c r="AE742" s="10" t="s">
        <v>65</v>
      </c>
      <c r="AH742" s="10"/>
      <c r="AK742" s="10"/>
      <c r="AN742" s="10"/>
      <c r="AQ742" s="10"/>
      <c r="AT742" s="10"/>
      <c r="AW742" s="10"/>
      <c r="AZ742" s="10"/>
    </row>
    <row r="743" spans="1:52" ht="14.25" customHeight="1">
      <c r="A743" s="1"/>
      <c r="B743" s="8" t="s">
        <v>118</v>
      </c>
      <c r="C743" t="s">
        <v>36</v>
      </c>
      <c r="D743" s="10" t="s">
        <v>59</v>
      </c>
      <c r="E743">
        <v>8601</v>
      </c>
      <c r="G743" s="10"/>
      <c r="H743" s="57">
        <v>8472</v>
      </c>
      <c r="J743" s="10"/>
      <c r="K743" s="57">
        <v>-3673</v>
      </c>
      <c r="L743" s="57">
        <v>-3673</v>
      </c>
      <c r="M743" s="57">
        <v>-3544</v>
      </c>
      <c r="N743" s="8" t="s">
        <v>38</v>
      </c>
      <c r="O743" s="10" t="s">
        <v>39</v>
      </c>
      <c r="P743" s="69">
        <f t="shared" si="83"/>
        <v>0</v>
      </c>
      <c r="Q743" s="10">
        <f t="shared" si="84"/>
        <v>129</v>
      </c>
      <c r="R743" s="69" t="str">
        <f t="shared" si="85"/>
        <v>NA</v>
      </c>
      <c r="S743" s="69" t="str">
        <f t="shared" si="86"/>
        <v>NA</v>
      </c>
      <c r="T743" s="10" t="str">
        <f t="shared" si="87"/>
        <v>NA</v>
      </c>
      <c r="U743" s="10">
        <f t="shared" si="88"/>
        <v>0</v>
      </c>
      <c r="V743" s="10">
        <f t="shared" si="89"/>
        <v>1</v>
      </c>
      <c r="W743">
        <v>409</v>
      </c>
      <c r="Y743" s="10"/>
      <c r="Z743">
        <v>140</v>
      </c>
      <c r="AB743" s="10"/>
      <c r="AD743">
        <v>8222</v>
      </c>
      <c r="AE743" s="10" t="s">
        <v>100</v>
      </c>
      <c r="AH743" s="10"/>
      <c r="AK743" s="10"/>
      <c r="AN743" s="10"/>
      <c r="AQ743" s="10"/>
      <c r="AT743" s="10"/>
      <c r="AW743" s="10"/>
      <c r="AZ743" s="10"/>
    </row>
    <row r="744" spans="1:52" ht="14.25" customHeight="1">
      <c r="A744" s="1"/>
      <c r="B744" s="8" t="s">
        <v>118</v>
      </c>
      <c r="C744" t="s">
        <v>36</v>
      </c>
      <c r="D744" s="10" t="s">
        <v>61</v>
      </c>
      <c r="E744">
        <v>8601</v>
      </c>
      <c r="G744" s="10"/>
      <c r="H744" s="57">
        <v>8472</v>
      </c>
      <c r="J744" s="10"/>
      <c r="K744" s="57">
        <v>-3673</v>
      </c>
      <c r="L744" s="57">
        <v>-3673</v>
      </c>
      <c r="M744" s="57">
        <v>-3544</v>
      </c>
      <c r="N744" s="8" t="s">
        <v>38</v>
      </c>
      <c r="O744" s="10" t="s">
        <v>39</v>
      </c>
      <c r="P744" s="69">
        <f t="shared" si="83"/>
        <v>0</v>
      </c>
      <c r="Q744" s="10">
        <f t="shared" si="84"/>
        <v>129</v>
      </c>
      <c r="R744" s="69" t="str">
        <f t="shared" si="85"/>
        <v>NA</v>
      </c>
      <c r="S744" s="69" t="str">
        <f t="shared" si="86"/>
        <v>NA</v>
      </c>
      <c r="T744" s="10" t="str">
        <f t="shared" si="87"/>
        <v>NA</v>
      </c>
      <c r="U744" s="10">
        <f t="shared" si="88"/>
        <v>0</v>
      </c>
      <c r="V744" s="10">
        <f t="shared" si="89"/>
        <v>1</v>
      </c>
      <c r="W744">
        <v>409</v>
      </c>
      <c r="Y744" s="10"/>
      <c r="Z744">
        <v>140</v>
      </c>
      <c r="AB744" s="10"/>
      <c r="AD744">
        <v>8222</v>
      </c>
      <c r="AE744" s="10" t="s">
        <v>100</v>
      </c>
      <c r="AH744" s="10"/>
      <c r="AK744" s="10"/>
      <c r="AN744" s="10"/>
      <c r="AQ744" s="10"/>
      <c r="AT744" s="10"/>
      <c r="AW744" s="10"/>
      <c r="AZ744" s="10"/>
    </row>
    <row r="745" spans="1:52" ht="14.25" customHeight="1">
      <c r="A745" s="1"/>
      <c r="B745" s="8" t="s">
        <v>118</v>
      </c>
      <c r="C745" t="s">
        <v>36</v>
      </c>
      <c r="D745" s="10" t="s">
        <v>63</v>
      </c>
      <c r="E745">
        <v>8601</v>
      </c>
      <c r="G745" s="10"/>
      <c r="H745" s="57">
        <v>8472</v>
      </c>
      <c r="J745" s="10"/>
      <c r="K745" s="57">
        <v>-3673</v>
      </c>
      <c r="L745" s="57">
        <v>-3673</v>
      </c>
      <c r="M745" s="57">
        <v>-3544</v>
      </c>
      <c r="N745" s="8" t="s">
        <v>38</v>
      </c>
      <c r="O745" s="10" t="s">
        <v>39</v>
      </c>
      <c r="P745" s="69">
        <f t="shared" si="83"/>
        <v>0</v>
      </c>
      <c r="Q745" s="10">
        <f t="shared" si="84"/>
        <v>129</v>
      </c>
      <c r="R745" s="69" t="str">
        <f t="shared" si="85"/>
        <v>NA</v>
      </c>
      <c r="S745" s="69" t="str">
        <f t="shared" si="86"/>
        <v>NA</v>
      </c>
      <c r="T745" s="10" t="str">
        <f t="shared" si="87"/>
        <v>NA</v>
      </c>
      <c r="U745" s="10">
        <f t="shared" si="88"/>
        <v>0</v>
      </c>
      <c r="V745" s="10">
        <f t="shared" si="89"/>
        <v>1</v>
      </c>
      <c r="W745">
        <v>409</v>
      </c>
      <c r="Y745" s="10"/>
      <c r="Z745">
        <v>140</v>
      </c>
      <c r="AB745" s="10"/>
      <c r="AD745">
        <v>8222</v>
      </c>
      <c r="AE745" s="10" t="s">
        <v>100</v>
      </c>
      <c r="AH745" s="10"/>
      <c r="AK745" s="10"/>
      <c r="AN745" s="10"/>
      <c r="AQ745" s="10"/>
      <c r="AT745" s="10"/>
      <c r="AW745" s="10"/>
      <c r="AZ745" s="10"/>
    </row>
    <row r="746" spans="1:52" ht="14.25" customHeight="1">
      <c r="A746" s="1"/>
      <c r="B746" s="8" t="s">
        <v>118</v>
      </c>
      <c r="C746" t="s">
        <v>36</v>
      </c>
      <c r="D746" s="10" t="s">
        <v>64</v>
      </c>
      <c r="F746">
        <v>8644</v>
      </c>
      <c r="G746" s="10">
        <v>678</v>
      </c>
      <c r="I746" s="57">
        <v>8568</v>
      </c>
      <c r="J746" s="72">
        <v>673</v>
      </c>
      <c r="K746" s="57">
        <v>-4284</v>
      </c>
      <c r="L746" s="57">
        <v>-4284</v>
      </c>
      <c r="M746" s="57">
        <v>0</v>
      </c>
      <c r="N746" s="8" t="s">
        <v>38</v>
      </c>
      <c r="O746" s="10" t="s">
        <v>39</v>
      </c>
      <c r="P746" s="69">
        <f t="shared" si="83"/>
        <v>0</v>
      </c>
      <c r="Q746" s="10" t="str">
        <f t="shared" si="84"/>
        <v>NA</v>
      </c>
      <c r="R746" s="69">
        <f t="shared" si="85"/>
        <v>76</v>
      </c>
      <c r="S746" s="69">
        <f t="shared" si="86"/>
        <v>5</v>
      </c>
      <c r="T746" s="10">
        <f t="shared" si="87"/>
        <v>81</v>
      </c>
      <c r="U746" s="10">
        <f t="shared" si="88"/>
        <v>4284</v>
      </c>
      <c r="V746" s="10">
        <f t="shared" si="89"/>
        <v>1</v>
      </c>
      <c r="W746">
        <v>425</v>
      </c>
      <c r="Y746" s="10" t="s">
        <v>73</v>
      </c>
      <c r="Z746">
        <v>138</v>
      </c>
      <c r="AB746" s="10" t="s">
        <v>73</v>
      </c>
      <c r="AD746">
        <v>8689</v>
      </c>
      <c r="AE746" s="10" t="s">
        <v>44</v>
      </c>
      <c r="AH746" s="10"/>
      <c r="AK746" s="10"/>
      <c r="AN746" s="10"/>
      <c r="AQ746" s="10"/>
      <c r="AT746" s="10"/>
      <c r="AW746" s="10"/>
      <c r="AZ746" s="10"/>
    </row>
    <row r="747" spans="1:52" ht="14.25" customHeight="1">
      <c r="A747" s="1"/>
      <c r="B747" s="8" t="s">
        <v>118</v>
      </c>
      <c r="C747" t="s">
        <v>36</v>
      </c>
      <c r="D747" s="10" t="s">
        <v>66</v>
      </c>
      <c r="F747">
        <v>8644</v>
      </c>
      <c r="G747" s="10">
        <v>678</v>
      </c>
      <c r="I747" s="57">
        <v>8568</v>
      </c>
      <c r="J747" s="72">
        <v>673</v>
      </c>
      <c r="K747" s="57">
        <v>-4284</v>
      </c>
      <c r="L747" s="57">
        <v>-4284</v>
      </c>
      <c r="M747" s="57">
        <v>0</v>
      </c>
      <c r="N747" s="8" t="s">
        <v>38</v>
      </c>
      <c r="O747" s="10" t="s">
        <v>39</v>
      </c>
      <c r="P747" s="69">
        <f t="shared" si="83"/>
        <v>0</v>
      </c>
      <c r="Q747" s="10" t="str">
        <f t="shared" si="84"/>
        <v>NA</v>
      </c>
      <c r="R747" s="69">
        <f t="shared" si="85"/>
        <v>76</v>
      </c>
      <c r="S747" s="69">
        <f t="shared" si="86"/>
        <v>5</v>
      </c>
      <c r="T747" s="10">
        <f t="shared" si="87"/>
        <v>81</v>
      </c>
      <c r="U747" s="10">
        <f t="shared" si="88"/>
        <v>4284</v>
      </c>
      <c r="V747" s="10">
        <f t="shared" si="89"/>
        <v>1</v>
      </c>
      <c r="W747">
        <v>425</v>
      </c>
      <c r="Y747" s="10" t="s">
        <v>73</v>
      </c>
      <c r="Z747">
        <v>138</v>
      </c>
      <c r="AB747" s="10" t="s">
        <v>73</v>
      </c>
      <c r="AD747">
        <v>8689</v>
      </c>
      <c r="AE747" s="10" t="s">
        <v>44</v>
      </c>
      <c r="AH747" s="10"/>
      <c r="AK747" s="10"/>
      <c r="AN747" s="10"/>
      <c r="AQ747" s="10"/>
      <c r="AT747" s="10"/>
      <c r="AW747" s="10"/>
      <c r="AZ747" s="10"/>
    </row>
    <row r="748" spans="1:52" ht="14.25" customHeight="1">
      <c r="A748" s="1"/>
      <c r="B748" s="8" t="s">
        <v>118</v>
      </c>
      <c r="C748" t="s">
        <v>36</v>
      </c>
      <c r="D748" s="10" t="s">
        <v>67</v>
      </c>
      <c r="F748">
        <v>8644</v>
      </c>
      <c r="G748" s="10">
        <v>678</v>
      </c>
      <c r="I748" s="57">
        <v>8568</v>
      </c>
      <c r="J748" s="72">
        <v>673</v>
      </c>
      <c r="K748" s="57">
        <v>-4284</v>
      </c>
      <c r="L748" s="57">
        <v>-4284</v>
      </c>
      <c r="M748" s="57">
        <v>0</v>
      </c>
      <c r="N748" s="8" t="s">
        <v>38</v>
      </c>
      <c r="O748" s="10" t="s">
        <v>39</v>
      </c>
      <c r="P748" s="69">
        <f t="shared" si="83"/>
        <v>0</v>
      </c>
      <c r="Q748" s="10" t="str">
        <f t="shared" si="84"/>
        <v>NA</v>
      </c>
      <c r="R748" s="69">
        <f t="shared" si="85"/>
        <v>76</v>
      </c>
      <c r="S748" s="69">
        <f t="shared" si="86"/>
        <v>5</v>
      </c>
      <c r="T748" s="10">
        <f t="shared" si="87"/>
        <v>81</v>
      </c>
      <c r="U748" s="10">
        <f t="shared" si="88"/>
        <v>4284</v>
      </c>
      <c r="V748" s="10">
        <f t="shared" si="89"/>
        <v>1</v>
      </c>
      <c r="W748">
        <v>425</v>
      </c>
      <c r="Y748" s="10" t="s">
        <v>73</v>
      </c>
      <c r="Z748">
        <v>138</v>
      </c>
      <c r="AB748" s="10" t="s">
        <v>73</v>
      </c>
      <c r="AD748">
        <v>8689</v>
      </c>
      <c r="AE748" s="10" t="s">
        <v>44</v>
      </c>
      <c r="AH748" s="10"/>
      <c r="AK748" s="10"/>
      <c r="AN748" s="10"/>
      <c r="AQ748" s="10"/>
      <c r="AT748" s="10"/>
      <c r="AW748" s="10"/>
      <c r="AZ748" s="10"/>
    </row>
    <row r="749" spans="1:52" ht="14.25" customHeight="1">
      <c r="A749" s="1"/>
      <c r="B749" s="8" t="s">
        <v>118</v>
      </c>
      <c r="C749" t="s">
        <v>36</v>
      </c>
      <c r="D749" s="10" t="s">
        <v>68</v>
      </c>
      <c r="F749">
        <v>8703</v>
      </c>
      <c r="G749" s="10">
        <v>673</v>
      </c>
      <c r="I749" s="57">
        <v>8691</v>
      </c>
      <c r="J749" s="72">
        <v>673</v>
      </c>
      <c r="K749" s="57">
        <v>-4127</v>
      </c>
      <c r="L749" s="57">
        <v>-4127</v>
      </c>
      <c r="M749" s="57">
        <v>0</v>
      </c>
      <c r="N749" s="8" t="s">
        <v>38</v>
      </c>
      <c r="O749" s="10" t="s">
        <v>38</v>
      </c>
      <c r="P749" s="69">
        <f t="shared" si="83"/>
        <v>0</v>
      </c>
      <c r="Q749" s="10" t="str">
        <f t="shared" si="84"/>
        <v>NA</v>
      </c>
      <c r="R749" s="69">
        <f t="shared" si="85"/>
        <v>12</v>
      </c>
      <c r="S749" s="69">
        <f t="shared" si="86"/>
        <v>0</v>
      </c>
      <c r="T749" s="10">
        <f t="shared" si="87"/>
        <v>12</v>
      </c>
      <c r="U749" s="10">
        <f t="shared" si="88"/>
        <v>4127</v>
      </c>
      <c r="V749" s="10">
        <f t="shared" si="89"/>
        <v>1</v>
      </c>
      <c r="W749">
        <v>425</v>
      </c>
      <c r="Y749" s="10" t="s">
        <v>73</v>
      </c>
      <c r="Z749">
        <v>139</v>
      </c>
      <c r="AB749" s="10" t="s">
        <v>73</v>
      </c>
      <c r="AE749" s="10"/>
      <c r="AH749" s="10"/>
      <c r="AK749" s="10"/>
      <c r="AN749" s="10"/>
      <c r="AQ749" s="10"/>
      <c r="AT749" s="10"/>
      <c r="AW749" s="10"/>
      <c r="AZ749" s="10"/>
    </row>
    <row r="750" spans="1:52" ht="14.25" customHeight="1">
      <c r="A750" s="1"/>
      <c r="B750" s="8" t="s">
        <v>118</v>
      </c>
      <c r="C750" t="s">
        <v>36</v>
      </c>
      <c r="D750" s="10" t="s">
        <v>69</v>
      </c>
      <c r="F750">
        <v>8703</v>
      </c>
      <c r="G750" s="10">
        <v>673</v>
      </c>
      <c r="I750" s="57">
        <v>8691</v>
      </c>
      <c r="J750" s="72">
        <v>673</v>
      </c>
      <c r="K750" s="57">
        <v>-4127</v>
      </c>
      <c r="L750" s="57">
        <v>-4127</v>
      </c>
      <c r="M750" s="57">
        <v>0</v>
      </c>
      <c r="N750" s="8" t="s">
        <v>38</v>
      </c>
      <c r="O750" s="10" t="s">
        <v>38</v>
      </c>
      <c r="P750" s="69">
        <f t="shared" si="83"/>
        <v>0</v>
      </c>
      <c r="Q750" s="10" t="str">
        <f t="shared" si="84"/>
        <v>NA</v>
      </c>
      <c r="R750" s="69">
        <f t="shared" si="85"/>
        <v>12</v>
      </c>
      <c r="S750" s="69">
        <f t="shared" si="86"/>
        <v>0</v>
      </c>
      <c r="T750" s="10">
        <f t="shared" si="87"/>
        <v>12</v>
      </c>
      <c r="U750" s="10">
        <f t="shared" si="88"/>
        <v>4127</v>
      </c>
      <c r="V750" s="10">
        <f t="shared" si="89"/>
        <v>1</v>
      </c>
      <c r="W750">
        <v>425</v>
      </c>
      <c r="Y750" s="10" t="s">
        <v>73</v>
      </c>
      <c r="Z750">
        <v>139</v>
      </c>
      <c r="AB750" s="10" t="s">
        <v>73</v>
      </c>
      <c r="AE750" s="10"/>
      <c r="AH750" s="10"/>
      <c r="AK750" s="10"/>
      <c r="AN750" s="10"/>
      <c r="AQ750" s="10"/>
      <c r="AT750" s="10"/>
      <c r="AW750" s="10"/>
      <c r="AZ750" s="10"/>
    </row>
    <row r="751" spans="1:52" ht="14.25" customHeight="1">
      <c r="A751" s="1"/>
      <c r="B751" s="8" t="s">
        <v>118</v>
      </c>
      <c r="C751" t="s">
        <v>36</v>
      </c>
      <c r="D751" s="10" t="s">
        <v>70</v>
      </c>
      <c r="F751">
        <v>8123</v>
      </c>
      <c r="G751" s="10">
        <v>698</v>
      </c>
      <c r="I751" s="57">
        <v>8112</v>
      </c>
      <c r="J751" s="72">
        <v>698</v>
      </c>
      <c r="K751" s="57">
        <v>-3504</v>
      </c>
      <c r="L751" s="57">
        <v>-3504</v>
      </c>
      <c r="M751" s="57">
        <v>0</v>
      </c>
      <c r="N751" s="8" t="s">
        <v>38</v>
      </c>
      <c r="O751" s="10" t="s">
        <v>38</v>
      </c>
      <c r="P751" s="69">
        <f t="shared" si="83"/>
        <v>0</v>
      </c>
      <c r="Q751" s="10" t="str">
        <f t="shared" si="84"/>
        <v>NA</v>
      </c>
      <c r="R751" s="69">
        <f t="shared" si="85"/>
        <v>11</v>
      </c>
      <c r="S751" s="69">
        <f t="shared" si="86"/>
        <v>0</v>
      </c>
      <c r="T751" s="10">
        <f t="shared" si="87"/>
        <v>11</v>
      </c>
      <c r="U751" s="10">
        <f t="shared" si="88"/>
        <v>3504</v>
      </c>
      <c r="V751" s="10">
        <f t="shared" si="89"/>
        <v>1</v>
      </c>
      <c r="W751">
        <v>415</v>
      </c>
      <c r="Y751" s="10" t="s">
        <v>73</v>
      </c>
      <c r="Z751">
        <v>159</v>
      </c>
      <c r="AB751" s="10" t="s">
        <v>73</v>
      </c>
      <c r="AE751" s="10"/>
      <c r="AH751" s="10"/>
      <c r="AK751" s="10"/>
      <c r="AN751" s="10"/>
      <c r="AQ751" s="10"/>
      <c r="AT751" s="10"/>
      <c r="AW751" s="10"/>
      <c r="AZ751" s="10"/>
    </row>
    <row r="752" spans="1:52" ht="14.25" customHeight="1">
      <c r="A752" s="1"/>
      <c r="B752" s="8" t="s">
        <v>119</v>
      </c>
      <c r="C752" t="s">
        <v>120</v>
      </c>
      <c r="D752" s="10" t="s">
        <v>37</v>
      </c>
      <c r="E752">
        <v>8910</v>
      </c>
      <c r="G752" s="10"/>
      <c r="H752" s="57">
        <v>8712</v>
      </c>
      <c r="J752" s="10"/>
      <c r="K752" s="57">
        <v>-2167</v>
      </c>
      <c r="L752" s="57">
        <v>-2167</v>
      </c>
      <c r="M752" s="57">
        <v>-1969</v>
      </c>
      <c r="N752" s="8" t="s">
        <v>38</v>
      </c>
      <c r="O752" s="10" t="s">
        <v>39</v>
      </c>
      <c r="P752" s="69">
        <f t="shared" si="83"/>
        <v>0</v>
      </c>
      <c r="Q752" s="10">
        <f t="shared" si="84"/>
        <v>198</v>
      </c>
      <c r="R752" s="69" t="str">
        <f t="shared" si="85"/>
        <v>NA</v>
      </c>
      <c r="S752" s="69" t="str">
        <f t="shared" si="86"/>
        <v>NA</v>
      </c>
      <c r="T752" s="10" t="str">
        <f t="shared" si="87"/>
        <v>NA</v>
      </c>
      <c r="U752" s="10">
        <f t="shared" si="88"/>
        <v>0</v>
      </c>
      <c r="V752" s="10">
        <f t="shared" si="89"/>
        <v>1</v>
      </c>
      <c r="W752">
        <v>415</v>
      </c>
      <c r="Y752" s="10" t="s">
        <v>73</v>
      </c>
      <c r="Z752">
        <v>160</v>
      </c>
      <c r="AB752" s="10" t="s">
        <v>73</v>
      </c>
      <c r="AD752">
        <v>8476</v>
      </c>
      <c r="AE752" s="10" t="s">
        <v>65</v>
      </c>
      <c r="AH752" s="10"/>
      <c r="AK752" s="10"/>
      <c r="AN752" s="10"/>
      <c r="AQ752" s="10"/>
      <c r="AT752" s="10"/>
      <c r="AW752" s="10"/>
      <c r="AZ752" s="10"/>
    </row>
    <row r="753" spans="1:52" ht="14.25" customHeight="1">
      <c r="A753" s="243"/>
      <c r="B753" s="8" t="s">
        <v>119</v>
      </c>
      <c r="C753" t="s">
        <v>120</v>
      </c>
      <c r="D753" s="10" t="s">
        <v>41</v>
      </c>
      <c r="E753">
        <v>8910</v>
      </c>
      <c r="G753" s="10"/>
      <c r="H753" s="57">
        <v>8712</v>
      </c>
      <c r="J753" s="10"/>
      <c r="K753" s="57">
        <v>-2167</v>
      </c>
      <c r="L753" s="57">
        <v>-2167</v>
      </c>
      <c r="M753" s="57">
        <v>-1969</v>
      </c>
      <c r="N753" s="8" t="s">
        <v>38</v>
      </c>
      <c r="O753" s="10" t="s">
        <v>39</v>
      </c>
      <c r="P753" s="69">
        <f t="shared" si="83"/>
        <v>0</v>
      </c>
      <c r="Q753" s="10">
        <f t="shared" si="84"/>
        <v>198</v>
      </c>
      <c r="R753" s="69" t="str">
        <f t="shared" si="85"/>
        <v>NA</v>
      </c>
      <c r="S753" s="69" t="str">
        <f t="shared" si="86"/>
        <v>NA</v>
      </c>
      <c r="T753" s="10" t="str">
        <f t="shared" si="87"/>
        <v>NA</v>
      </c>
      <c r="U753" s="10">
        <f t="shared" si="88"/>
        <v>0</v>
      </c>
      <c r="V753" s="10">
        <f t="shared" si="89"/>
        <v>1</v>
      </c>
      <c r="W753">
        <v>415</v>
      </c>
      <c r="Y753" s="10" t="s">
        <v>73</v>
      </c>
      <c r="Z753">
        <v>160</v>
      </c>
      <c r="AB753" s="10" t="s">
        <v>73</v>
      </c>
      <c r="AD753">
        <v>8476</v>
      </c>
      <c r="AE753" s="10" t="s">
        <v>65</v>
      </c>
      <c r="AH753" s="10"/>
      <c r="AK753" s="10"/>
      <c r="AN753" s="10"/>
      <c r="AQ753" s="10"/>
      <c r="AT753" s="10"/>
      <c r="AW753" s="10"/>
      <c r="AZ753" s="10"/>
    </row>
    <row r="754" spans="1:52" ht="14.25" customHeight="1">
      <c r="A754" s="243"/>
      <c r="B754" s="8" t="s">
        <v>119</v>
      </c>
      <c r="C754" t="s">
        <v>120</v>
      </c>
      <c r="D754" s="10" t="s">
        <v>42</v>
      </c>
      <c r="E754">
        <v>8910</v>
      </c>
      <c r="G754" s="10"/>
      <c r="H754" s="57">
        <v>8712</v>
      </c>
      <c r="J754" s="10"/>
      <c r="K754" s="57">
        <v>-2167</v>
      </c>
      <c r="L754" s="57">
        <v>-2167</v>
      </c>
      <c r="M754" s="57">
        <v>-1969</v>
      </c>
      <c r="N754" s="8" t="s">
        <v>38</v>
      </c>
      <c r="O754" s="10" t="s">
        <v>39</v>
      </c>
      <c r="P754" s="69">
        <f t="shared" si="83"/>
        <v>0</v>
      </c>
      <c r="Q754" s="10">
        <f t="shared" si="84"/>
        <v>198</v>
      </c>
      <c r="R754" s="69" t="str">
        <f t="shared" si="85"/>
        <v>NA</v>
      </c>
      <c r="S754" s="69" t="str">
        <f t="shared" si="86"/>
        <v>NA</v>
      </c>
      <c r="T754" s="10" t="str">
        <f t="shared" si="87"/>
        <v>NA</v>
      </c>
      <c r="U754" s="10">
        <f t="shared" si="88"/>
        <v>0</v>
      </c>
      <c r="V754" s="10">
        <f t="shared" si="89"/>
        <v>1</v>
      </c>
      <c r="W754">
        <v>415</v>
      </c>
      <c r="Y754" s="10" t="s">
        <v>73</v>
      </c>
      <c r="Z754">
        <v>160</v>
      </c>
      <c r="AB754" s="10" t="s">
        <v>73</v>
      </c>
      <c r="AD754">
        <v>8476</v>
      </c>
      <c r="AE754" s="10" t="s">
        <v>65</v>
      </c>
      <c r="AH754" s="10"/>
      <c r="AK754" s="10"/>
      <c r="AN754" s="10"/>
      <c r="AQ754" s="10"/>
      <c r="AT754" s="10"/>
      <c r="AW754" s="10"/>
      <c r="AZ754" s="10"/>
    </row>
    <row r="755" spans="1:52" ht="14.25" customHeight="1">
      <c r="A755" s="243"/>
      <c r="B755" s="8" t="s">
        <v>119</v>
      </c>
      <c r="C755" t="s">
        <v>120</v>
      </c>
      <c r="D755" s="10" t="s">
        <v>43</v>
      </c>
      <c r="E755">
        <v>8964</v>
      </c>
      <c r="G755" s="10"/>
      <c r="H755" s="57">
        <v>8895</v>
      </c>
      <c r="J755" s="10"/>
      <c r="K755" s="57">
        <v>-4687</v>
      </c>
      <c r="L755" s="57">
        <v>-4687</v>
      </c>
      <c r="M755" s="57">
        <v>-4626</v>
      </c>
      <c r="N755" s="8" t="s">
        <v>38</v>
      </c>
      <c r="O755" s="10" t="s">
        <v>39</v>
      </c>
      <c r="P755" s="69">
        <f t="shared" si="83"/>
        <v>0</v>
      </c>
      <c r="Q755" s="10">
        <f t="shared" si="84"/>
        <v>69</v>
      </c>
      <c r="R755" s="69" t="str">
        <f t="shared" si="85"/>
        <v>NA</v>
      </c>
      <c r="S755" s="69" t="str">
        <f t="shared" si="86"/>
        <v>NA</v>
      </c>
      <c r="T755" s="10" t="str">
        <f t="shared" si="87"/>
        <v>NA</v>
      </c>
      <c r="U755" s="10">
        <f t="shared" si="88"/>
        <v>0</v>
      </c>
      <c r="V755" s="10">
        <f t="shared" si="89"/>
        <v>1</v>
      </c>
      <c r="W755">
        <v>415</v>
      </c>
      <c r="Y755" s="10" t="s">
        <v>73</v>
      </c>
      <c r="Z755">
        <v>160</v>
      </c>
      <c r="AB755" s="10" t="s">
        <v>73</v>
      </c>
      <c r="AD755">
        <v>8669</v>
      </c>
      <c r="AE755" s="10" t="s">
        <v>100</v>
      </c>
      <c r="AH755" s="10"/>
      <c r="AK755" s="10"/>
      <c r="AN755" s="10"/>
      <c r="AQ755" s="10"/>
      <c r="AT755" s="10"/>
      <c r="AW755" s="10"/>
      <c r="AZ755" s="10"/>
    </row>
    <row r="756" spans="1:52" ht="14.25" customHeight="1">
      <c r="A756" s="1"/>
      <c r="B756" s="8" t="s">
        <v>119</v>
      </c>
      <c r="C756" t="s">
        <v>120</v>
      </c>
      <c r="D756" s="10" t="s">
        <v>45</v>
      </c>
      <c r="E756">
        <v>8964</v>
      </c>
      <c r="G756" s="10"/>
      <c r="H756" s="57">
        <v>8895</v>
      </c>
      <c r="J756" s="10"/>
      <c r="K756" s="57">
        <v>-4687</v>
      </c>
      <c r="L756" s="57">
        <v>-4687</v>
      </c>
      <c r="M756" s="57">
        <v>-4626</v>
      </c>
      <c r="N756" s="8" t="s">
        <v>38</v>
      </c>
      <c r="O756" s="10" t="s">
        <v>39</v>
      </c>
      <c r="P756" s="69">
        <f t="shared" si="83"/>
        <v>0</v>
      </c>
      <c r="Q756" s="10">
        <f t="shared" si="84"/>
        <v>69</v>
      </c>
      <c r="R756" s="69" t="str">
        <f t="shared" si="85"/>
        <v>NA</v>
      </c>
      <c r="S756" s="69" t="str">
        <f t="shared" si="86"/>
        <v>NA</v>
      </c>
      <c r="T756" s="10" t="str">
        <f t="shared" si="87"/>
        <v>NA</v>
      </c>
      <c r="U756" s="10">
        <f t="shared" si="88"/>
        <v>0</v>
      </c>
      <c r="V756" s="10">
        <f t="shared" si="89"/>
        <v>1</v>
      </c>
      <c r="W756">
        <v>415</v>
      </c>
      <c r="Y756" s="10" t="s">
        <v>73</v>
      </c>
      <c r="Z756">
        <v>160</v>
      </c>
      <c r="AB756" s="10" t="s">
        <v>73</v>
      </c>
      <c r="AD756">
        <v>8669</v>
      </c>
      <c r="AE756" s="10" t="s">
        <v>100</v>
      </c>
      <c r="AH756" s="10"/>
      <c r="AK756" s="10"/>
      <c r="AN756" s="10"/>
      <c r="AQ756" s="10"/>
      <c r="AT756" s="10"/>
      <c r="AW756" s="10"/>
      <c r="AZ756" s="10"/>
    </row>
    <row r="757" spans="1:52" ht="14.25" customHeight="1">
      <c r="A757" s="1"/>
      <c r="B757" s="8" t="s">
        <v>119</v>
      </c>
      <c r="C757" t="s">
        <v>120</v>
      </c>
      <c r="D757" s="10" t="s">
        <v>46</v>
      </c>
      <c r="E757">
        <v>8964</v>
      </c>
      <c r="G757" s="10"/>
      <c r="H757" s="57">
        <v>8895</v>
      </c>
      <c r="J757" s="10"/>
      <c r="K757" s="57">
        <v>-4687</v>
      </c>
      <c r="L757" s="57">
        <v>-4687</v>
      </c>
      <c r="M757" s="57">
        <v>-4626</v>
      </c>
      <c r="N757" s="8" t="s">
        <v>38</v>
      </c>
      <c r="O757" s="10" t="s">
        <v>39</v>
      </c>
      <c r="P757" s="69">
        <f t="shared" si="83"/>
        <v>0</v>
      </c>
      <c r="Q757" s="10">
        <f t="shared" si="84"/>
        <v>69</v>
      </c>
      <c r="R757" s="69" t="str">
        <f t="shared" si="85"/>
        <v>NA</v>
      </c>
      <c r="S757" s="69" t="str">
        <f t="shared" si="86"/>
        <v>NA</v>
      </c>
      <c r="T757" s="10" t="str">
        <f t="shared" si="87"/>
        <v>NA</v>
      </c>
      <c r="U757" s="10">
        <f t="shared" si="88"/>
        <v>0</v>
      </c>
      <c r="V757" s="10">
        <f t="shared" si="89"/>
        <v>1</v>
      </c>
      <c r="W757">
        <v>415</v>
      </c>
      <c r="Y757" s="10" t="s">
        <v>73</v>
      </c>
      <c r="Z757">
        <v>160</v>
      </c>
      <c r="AB757" s="10" t="s">
        <v>73</v>
      </c>
      <c r="AD757">
        <v>8669</v>
      </c>
      <c r="AE757" s="10" t="s">
        <v>100</v>
      </c>
      <c r="AH757" s="10"/>
      <c r="AK757" s="10"/>
      <c r="AN757" s="10"/>
      <c r="AQ757" s="10"/>
      <c r="AT757" s="10"/>
      <c r="AW757" s="10"/>
      <c r="AZ757" s="10"/>
    </row>
    <row r="758" spans="1:52" ht="14.25" customHeight="1">
      <c r="A758" s="1"/>
      <c r="B758" s="8" t="s">
        <v>119</v>
      </c>
      <c r="C758" t="s">
        <v>120</v>
      </c>
      <c r="D758" s="10" t="s">
        <v>47</v>
      </c>
      <c r="E758">
        <v>8964</v>
      </c>
      <c r="G758" s="10"/>
      <c r="H758" s="57">
        <v>8895</v>
      </c>
      <c r="J758" s="10"/>
      <c r="K758" s="57">
        <v>-4687</v>
      </c>
      <c r="L758" s="57">
        <v>-4687</v>
      </c>
      <c r="M758" s="57">
        <v>-4626</v>
      </c>
      <c r="N758" s="8" t="s">
        <v>38</v>
      </c>
      <c r="O758" s="10" t="s">
        <v>39</v>
      </c>
      <c r="P758" s="69">
        <f t="shared" si="83"/>
        <v>0</v>
      </c>
      <c r="Q758" s="10">
        <f t="shared" si="84"/>
        <v>69</v>
      </c>
      <c r="R758" s="69" t="str">
        <f t="shared" si="85"/>
        <v>NA</v>
      </c>
      <c r="S758" s="69" t="str">
        <f t="shared" si="86"/>
        <v>NA</v>
      </c>
      <c r="T758" s="10" t="str">
        <f t="shared" si="87"/>
        <v>NA</v>
      </c>
      <c r="U758" s="10">
        <f t="shared" si="88"/>
        <v>0</v>
      </c>
      <c r="V758" s="10">
        <f t="shared" si="89"/>
        <v>1</v>
      </c>
      <c r="W758">
        <v>415</v>
      </c>
      <c r="Y758" s="10" t="s">
        <v>73</v>
      </c>
      <c r="Z758">
        <v>160</v>
      </c>
      <c r="AB758" s="10" t="s">
        <v>73</v>
      </c>
      <c r="AD758">
        <v>8669</v>
      </c>
      <c r="AE758" s="10" t="s">
        <v>100</v>
      </c>
      <c r="AH758" s="10"/>
      <c r="AK758" s="10"/>
      <c r="AN758" s="10"/>
      <c r="AQ758" s="10"/>
      <c r="AT758" s="10"/>
      <c r="AW758" s="10"/>
      <c r="AZ758" s="10"/>
    </row>
    <row r="759" spans="1:52" ht="14.25" customHeight="1">
      <c r="A759" s="1"/>
      <c r="B759" s="8" t="s">
        <v>119</v>
      </c>
      <c r="C759" t="s">
        <v>120</v>
      </c>
      <c r="D759" s="10" t="s">
        <v>48</v>
      </c>
      <c r="E759">
        <v>8654</v>
      </c>
      <c r="G759" s="10"/>
      <c r="H759" s="57">
        <v>8654</v>
      </c>
      <c r="J759" s="10"/>
      <c r="K759" s="57">
        <v>-1679</v>
      </c>
      <c r="L759" s="57">
        <v>-1679</v>
      </c>
      <c r="M759" s="57">
        <v>-1679</v>
      </c>
      <c r="N759" s="8" t="s">
        <v>38</v>
      </c>
      <c r="O759" s="10" t="s">
        <v>38</v>
      </c>
      <c r="P759" s="69">
        <f t="shared" si="83"/>
        <v>0</v>
      </c>
      <c r="Q759" s="10">
        <f t="shared" si="84"/>
        <v>0</v>
      </c>
      <c r="R759" s="69" t="str">
        <f t="shared" si="85"/>
        <v>NA</v>
      </c>
      <c r="S759" s="69" t="str">
        <f t="shared" si="86"/>
        <v>NA</v>
      </c>
      <c r="T759" s="10" t="str">
        <f t="shared" si="87"/>
        <v>NA</v>
      </c>
      <c r="U759" s="10">
        <f t="shared" si="88"/>
        <v>0</v>
      </c>
      <c r="V759" s="10">
        <f t="shared" si="89"/>
        <v>1</v>
      </c>
      <c r="W759">
        <v>405</v>
      </c>
      <c r="Y759" s="10"/>
      <c r="Z759">
        <v>140</v>
      </c>
      <c r="AB759" s="10"/>
      <c r="AE759" s="10"/>
      <c r="AH759" s="10"/>
      <c r="AK759" s="10"/>
      <c r="AN759" s="10"/>
      <c r="AQ759" s="10"/>
      <c r="AT759" s="10"/>
      <c r="AW759" s="10"/>
      <c r="AZ759" s="10"/>
    </row>
    <row r="760" spans="1:52" ht="14.25" customHeight="1">
      <c r="A760" s="1"/>
      <c r="B760" s="8" t="s">
        <v>119</v>
      </c>
      <c r="C760" t="s">
        <v>120</v>
      </c>
      <c r="D760" s="10" t="s">
        <v>49</v>
      </c>
      <c r="E760">
        <v>8654</v>
      </c>
      <c r="G760" s="10"/>
      <c r="H760" s="57">
        <v>8654</v>
      </c>
      <c r="J760" s="10"/>
      <c r="K760" s="57">
        <v>-1679</v>
      </c>
      <c r="L760" s="57">
        <v>-1679</v>
      </c>
      <c r="M760" s="57">
        <v>-1679</v>
      </c>
      <c r="N760" s="8" t="s">
        <v>38</v>
      </c>
      <c r="O760" s="10" t="s">
        <v>38</v>
      </c>
      <c r="P760" s="69">
        <f t="shared" si="83"/>
        <v>0</v>
      </c>
      <c r="Q760" s="10">
        <f t="shared" si="84"/>
        <v>0</v>
      </c>
      <c r="R760" s="69" t="str">
        <f t="shared" si="85"/>
        <v>NA</v>
      </c>
      <c r="S760" s="69" t="str">
        <f t="shared" si="86"/>
        <v>NA</v>
      </c>
      <c r="T760" s="10" t="str">
        <f t="shared" si="87"/>
        <v>NA</v>
      </c>
      <c r="U760" s="10">
        <f t="shared" si="88"/>
        <v>0</v>
      </c>
      <c r="V760" s="10">
        <f t="shared" si="89"/>
        <v>1</v>
      </c>
      <c r="W760">
        <v>405</v>
      </c>
      <c r="Y760" s="10"/>
      <c r="Z760">
        <v>140</v>
      </c>
      <c r="AB760" s="10"/>
      <c r="AE760" s="10"/>
      <c r="AH760" s="10"/>
      <c r="AK760" s="10"/>
      <c r="AN760" s="10"/>
      <c r="AQ760" s="10"/>
      <c r="AT760" s="10"/>
      <c r="AW760" s="10"/>
      <c r="AZ760" s="10"/>
    </row>
    <row r="761" spans="1:52" ht="14.25" customHeight="1">
      <c r="A761" s="1"/>
      <c r="B761" s="8" t="s">
        <v>119</v>
      </c>
      <c r="C761" t="s">
        <v>120</v>
      </c>
      <c r="D761" s="10" t="s">
        <v>51</v>
      </c>
      <c r="E761">
        <v>8572</v>
      </c>
      <c r="G761" s="10"/>
      <c r="H761" s="57">
        <v>8572</v>
      </c>
      <c r="J761" s="10"/>
      <c r="K761" s="57">
        <v>-4609</v>
      </c>
      <c r="L761" s="57">
        <v>-4609</v>
      </c>
      <c r="M761" s="57">
        <v>-4609</v>
      </c>
      <c r="N761" s="8" t="s">
        <v>38</v>
      </c>
      <c r="O761" s="10" t="s">
        <v>38</v>
      </c>
      <c r="P761" s="69">
        <f t="shared" si="83"/>
        <v>0</v>
      </c>
      <c r="Q761" s="10">
        <f t="shared" si="84"/>
        <v>0</v>
      </c>
      <c r="R761" s="69" t="str">
        <f t="shared" si="85"/>
        <v>NA</v>
      </c>
      <c r="S761" s="69" t="str">
        <f t="shared" si="86"/>
        <v>NA</v>
      </c>
      <c r="T761" s="10" t="str">
        <f t="shared" si="87"/>
        <v>NA</v>
      </c>
      <c r="U761" s="10">
        <f t="shared" si="88"/>
        <v>0</v>
      </c>
      <c r="V761" s="10">
        <f t="shared" si="89"/>
        <v>1</v>
      </c>
      <c r="W761">
        <v>401</v>
      </c>
      <c r="Y761" s="10"/>
      <c r="Z761">
        <v>140</v>
      </c>
      <c r="AB761" s="10"/>
      <c r="AE761" s="10"/>
      <c r="AH761" s="10"/>
      <c r="AK761" s="10"/>
      <c r="AN761" s="10"/>
      <c r="AQ761" s="10"/>
      <c r="AT761" s="10"/>
      <c r="AW761" s="10"/>
      <c r="AZ761" s="10"/>
    </row>
    <row r="762" spans="1:52" ht="14.25" customHeight="1">
      <c r="A762" s="1"/>
      <c r="B762" s="8" t="s">
        <v>119</v>
      </c>
      <c r="C762" t="s">
        <v>120</v>
      </c>
      <c r="D762" s="10" t="s">
        <v>53</v>
      </c>
      <c r="E762">
        <v>8572</v>
      </c>
      <c r="G762" s="10"/>
      <c r="H762" s="57">
        <v>8572</v>
      </c>
      <c r="J762" s="10"/>
      <c r="K762" s="57">
        <v>-4609</v>
      </c>
      <c r="L762" s="57">
        <v>-4609</v>
      </c>
      <c r="M762" s="57">
        <v>-4609</v>
      </c>
      <c r="N762" s="8" t="s">
        <v>38</v>
      </c>
      <c r="O762" s="10" t="s">
        <v>38</v>
      </c>
      <c r="P762" s="69">
        <f t="shared" si="83"/>
        <v>0</v>
      </c>
      <c r="Q762" s="10">
        <f t="shared" si="84"/>
        <v>0</v>
      </c>
      <c r="R762" s="69" t="str">
        <f t="shared" si="85"/>
        <v>NA</v>
      </c>
      <c r="S762" s="69" t="str">
        <f t="shared" si="86"/>
        <v>NA</v>
      </c>
      <c r="T762" s="10" t="str">
        <f t="shared" si="87"/>
        <v>NA</v>
      </c>
      <c r="U762" s="10">
        <f t="shared" si="88"/>
        <v>0</v>
      </c>
      <c r="V762" s="10">
        <f t="shared" si="89"/>
        <v>1</v>
      </c>
      <c r="W762">
        <v>401</v>
      </c>
      <c r="Y762" s="10"/>
      <c r="Z762">
        <v>140</v>
      </c>
      <c r="AB762" s="10"/>
      <c r="AE762" s="10"/>
      <c r="AH762" s="10"/>
      <c r="AK762" s="10"/>
      <c r="AN762" s="10"/>
      <c r="AQ762" s="10"/>
      <c r="AT762" s="10"/>
      <c r="AW762" s="10"/>
      <c r="AZ762" s="10"/>
    </row>
    <row r="763" spans="1:52" ht="14.25" customHeight="1">
      <c r="A763" s="1"/>
      <c r="B763" s="8" t="s">
        <v>119</v>
      </c>
      <c r="C763" t="s">
        <v>120</v>
      </c>
      <c r="D763" s="10" t="s">
        <v>54</v>
      </c>
      <c r="E763">
        <v>8572</v>
      </c>
      <c r="G763" s="10"/>
      <c r="H763" s="57">
        <v>8572</v>
      </c>
      <c r="J763" s="10"/>
      <c r="K763" s="57">
        <v>-4609</v>
      </c>
      <c r="L763" s="57">
        <v>-4609</v>
      </c>
      <c r="M763" s="57">
        <v>-4609</v>
      </c>
      <c r="N763" s="8" t="s">
        <v>38</v>
      </c>
      <c r="O763" s="10" t="s">
        <v>38</v>
      </c>
      <c r="P763" s="69">
        <f t="shared" si="83"/>
        <v>0</v>
      </c>
      <c r="Q763" s="10">
        <f t="shared" si="84"/>
        <v>0</v>
      </c>
      <c r="R763" s="69" t="str">
        <f t="shared" si="85"/>
        <v>NA</v>
      </c>
      <c r="S763" s="69" t="str">
        <f t="shared" si="86"/>
        <v>NA</v>
      </c>
      <c r="T763" s="10" t="str">
        <f t="shared" si="87"/>
        <v>NA</v>
      </c>
      <c r="U763" s="10">
        <f t="shared" si="88"/>
        <v>0</v>
      </c>
      <c r="V763" s="10">
        <f t="shared" si="89"/>
        <v>1</v>
      </c>
      <c r="W763">
        <v>401</v>
      </c>
      <c r="Y763" s="10"/>
      <c r="Z763">
        <v>140</v>
      </c>
      <c r="AB763" s="10"/>
      <c r="AE763" s="10"/>
      <c r="AH763" s="10"/>
      <c r="AK763" s="10"/>
      <c r="AN763" s="10"/>
      <c r="AQ763" s="10"/>
      <c r="AT763" s="10"/>
      <c r="AW763" s="10"/>
      <c r="AZ763" s="10"/>
    </row>
    <row r="764" spans="1:52" ht="14.25" customHeight="1">
      <c r="A764" s="1"/>
      <c r="B764" s="8" t="s">
        <v>119</v>
      </c>
      <c r="C764" t="s">
        <v>120</v>
      </c>
      <c r="D764" s="10" t="s">
        <v>55</v>
      </c>
      <c r="E764">
        <v>8573</v>
      </c>
      <c r="G764" s="10"/>
      <c r="H764" s="57">
        <v>8573</v>
      </c>
      <c r="J764" s="10"/>
      <c r="K764" s="57">
        <v>-4753</v>
      </c>
      <c r="L764" s="57">
        <v>-4753</v>
      </c>
      <c r="M764" s="57">
        <v>-4753</v>
      </c>
      <c r="N764" s="8" t="s">
        <v>38</v>
      </c>
      <c r="O764" s="10" t="s">
        <v>38</v>
      </c>
      <c r="P764" s="69">
        <f t="shared" si="83"/>
        <v>0</v>
      </c>
      <c r="Q764" s="10">
        <f t="shared" si="84"/>
        <v>0</v>
      </c>
      <c r="R764" s="69" t="str">
        <f t="shared" si="85"/>
        <v>NA</v>
      </c>
      <c r="S764" s="69" t="str">
        <f t="shared" si="86"/>
        <v>NA</v>
      </c>
      <c r="T764" s="10" t="str">
        <f t="shared" si="87"/>
        <v>NA</v>
      </c>
      <c r="U764" s="10">
        <f t="shared" si="88"/>
        <v>0</v>
      </c>
      <c r="V764" s="10">
        <f t="shared" si="89"/>
        <v>1</v>
      </c>
      <c r="W764">
        <v>401</v>
      </c>
      <c r="Y764" s="10"/>
      <c r="Z764">
        <v>140</v>
      </c>
      <c r="AB764" s="10"/>
      <c r="AE764" s="10"/>
      <c r="AH764" s="10"/>
      <c r="AK764" s="10"/>
      <c r="AN764" s="10"/>
      <c r="AQ764" s="10"/>
      <c r="AT764" s="10"/>
      <c r="AW764" s="10"/>
      <c r="AZ764" s="10"/>
    </row>
    <row r="765" spans="1:52" ht="14.25" customHeight="1">
      <c r="A765" s="1"/>
      <c r="B765" s="8" t="s">
        <v>119</v>
      </c>
      <c r="C765" t="s">
        <v>120</v>
      </c>
      <c r="D765" s="10" t="s">
        <v>57</v>
      </c>
      <c r="E765">
        <v>8573</v>
      </c>
      <c r="G765" s="10"/>
      <c r="H765" s="57">
        <v>8573</v>
      </c>
      <c r="J765" s="10"/>
      <c r="K765" s="57">
        <v>-4753</v>
      </c>
      <c r="L765" s="57">
        <v>-4753</v>
      </c>
      <c r="M765" s="57">
        <v>-4753</v>
      </c>
      <c r="N765" s="8" t="s">
        <v>38</v>
      </c>
      <c r="O765" s="10" t="s">
        <v>38</v>
      </c>
      <c r="P765" s="69">
        <f t="shared" si="83"/>
        <v>0</v>
      </c>
      <c r="Q765" s="10">
        <f t="shared" si="84"/>
        <v>0</v>
      </c>
      <c r="R765" s="69" t="str">
        <f t="shared" si="85"/>
        <v>NA</v>
      </c>
      <c r="S765" s="69" t="str">
        <f t="shared" si="86"/>
        <v>NA</v>
      </c>
      <c r="T765" s="10" t="str">
        <f t="shared" si="87"/>
        <v>NA</v>
      </c>
      <c r="U765" s="10">
        <f t="shared" si="88"/>
        <v>0</v>
      </c>
      <c r="V765" s="10">
        <f t="shared" si="89"/>
        <v>1</v>
      </c>
      <c r="W765">
        <v>401</v>
      </c>
      <c r="Y765" s="10"/>
      <c r="Z765">
        <v>140</v>
      </c>
      <c r="AB765" s="10"/>
      <c r="AE765" s="10"/>
      <c r="AH765" s="10"/>
      <c r="AK765" s="10"/>
      <c r="AN765" s="10"/>
      <c r="AQ765" s="10"/>
      <c r="AT765" s="10"/>
      <c r="AW765" s="10"/>
      <c r="AZ765" s="10"/>
    </row>
    <row r="766" spans="1:52" ht="14.25" customHeight="1">
      <c r="A766" s="1"/>
      <c r="B766" s="8" t="s">
        <v>119</v>
      </c>
      <c r="C766" t="s">
        <v>120</v>
      </c>
      <c r="D766" s="10" t="s">
        <v>58</v>
      </c>
      <c r="E766">
        <v>8573</v>
      </c>
      <c r="G766" s="10"/>
      <c r="H766" s="57">
        <v>8573</v>
      </c>
      <c r="J766" s="10"/>
      <c r="K766" s="57">
        <v>-4753</v>
      </c>
      <c r="L766" s="57">
        <v>-4753</v>
      </c>
      <c r="M766" s="57">
        <v>-4753</v>
      </c>
      <c r="N766" s="8" t="s">
        <v>38</v>
      </c>
      <c r="O766" s="10" t="s">
        <v>38</v>
      </c>
      <c r="P766" s="69">
        <f t="shared" si="83"/>
        <v>0</v>
      </c>
      <c r="Q766" s="10">
        <f t="shared" si="84"/>
        <v>0</v>
      </c>
      <c r="R766" s="69" t="str">
        <f t="shared" si="85"/>
        <v>NA</v>
      </c>
      <c r="S766" s="69" t="str">
        <f t="shared" si="86"/>
        <v>NA</v>
      </c>
      <c r="T766" s="10" t="str">
        <f t="shared" si="87"/>
        <v>NA</v>
      </c>
      <c r="U766" s="10">
        <f t="shared" si="88"/>
        <v>0</v>
      </c>
      <c r="V766" s="10">
        <f t="shared" si="89"/>
        <v>1</v>
      </c>
      <c r="W766">
        <v>401</v>
      </c>
      <c r="Y766" s="10"/>
      <c r="Z766">
        <v>140</v>
      </c>
      <c r="AB766" s="10"/>
      <c r="AE766" s="10"/>
      <c r="AH766" s="10"/>
      <c r="AK766" s="10"/>
      <c r="AN766" s="10"/>
      <c r="AQ766" s="10"/>
      <c r="AT766" s="10"/>
      <c r="AW766" s="10"/>
      <c r="AZ766" s="10"/>
    </row>
    <row r="767" spans="1:52" ht="14.25" customHeight="1">
      <c r="A767" s="1"/>
      <c r="B767" s="8" t="s">
        <v>119</v>
      </c>
      <c r="C767" t="s">
        <v>120</v>
      </c>
      <c r="D767" s="10" t="s">
        <v>59</v>
      </c>
      <c r="E767">
        <v>8035</v>
      </c>
      <c r="G767" s="10"/>
      <c r="H767" s="57">
        <v>8034</v>
      </c>
      <c r="J767" s="10"/>
      <c r="K767" s="57">
        <v>-4414</v>
      </c>
      <c r="L767" s="57">
        <v>-4414</v>
      </c>
      <c r="M767" s="57">
        <v>-4414</v>
      </c>
      <c r="N767" s="8" t="s">
        <v>38</v>
      </c>
      <c r="O767" s="10" t="s">
        <v>38</v>
      </c>
      <c r="P767" s="69">
        <f t="shared" si="83"/>
        <v>0</v>
      </c>
      <c r="Q767" s="10">
        <f t="shared" si="84"/>
        <v>1</v>
      </c>
      <c r="R767" s="69" t="str">
        <f t="shared" si="85"/>
        <v>NA</v>
      </c>
      <c r="S767" s="69" t="str">
        <f t="shared" si="86"/>
        <v>NA</v>
      </c>
      <c r="T767" s="10" t="str">
        <f t="shared" si="87"/>
        <v>NA</v>
      </c>
      <c r="U767" s="10">
        <f t="shared" si="88"/>
        <v>0</v>
      </c>
      <c r="V767" s="10">
        <f t="shared" si="89"/>
        <v>1</v>
      </c>
      <c r="W767">
        <v>374</v>
      </c>
      <c r="Y767" s="10"/>
      <c r="Z767">
        <v>140</v>
      </c>
      <c r="AB767" s="10"/>
      <c r="AE767" s="10"/>
      <c r="AH767" s="10"/>
      <c r="AK767" s="10"/>
      <c r="AN767" s="10"/>
      <c r="AQ767" s="10"/>
      <c r="AT767" s="10"/>
      <c r="AW767" s="10"/>
      <c r="AZ767" s="10"/>
    </row>
    <row r="768" spans="1:52" ht="14.25" customHeight="1">
      <c r="A768" s="1"/>
      <c r="B768" s="8" t="s">
        <v>119</v>
      </c>
      <c r="C768" t="s">
        <v>120</v>
      </c>
      <c r="D768" s="10" t="s">
        <v>61</v>
      </c>
      <c r="E768">
        <v>8035</v>
      </c>
      <c r="G768" s="10"/>
      <c r="H768" s="57">
        <v>8034</v>
      </c>
      <c r="J768" s="10"/>
      <c r="K768" s="57">
        <v>-4414</v>
      </c>
      <c r="L768" s="57">
        <v>-4414</v>
      </c>
      <c r="M768" s="57">
        <v>-4414</v>
      </c>
      <c r="N768" s="8" t="s">
        <v>38</v>
      </c>
      <c r="O768" s="10" t="s">
        <v>38</v>
      </c>
      <c r="P768" s="69">
        <f t="shared" si="83"/>
        <v>0</v>
      </c>
      <c r="Q768" s="10">
        <f t="shared" si="84"/>
        <v>1</v>
      </c>
      <c r="R768" s="69" t="str">
        <f t="shared" si="85"/>
        <v>NA</v>
      </c>
      <c r="S768" s="69" t="str">
        <f t="shared" si="86"/>
        <v>NA</v>
      </c>
      <c r="T768" s="10" t="str">
        <f t="shared" si="87"/>
        <v>NA</v>
      </c>
      <c r="U768" s="10">
        <f t="shared" si="88"/>
        <v>0</v>
      </c>
      <c r="V768" s="10">
        <f t="shared" si="89"/>
        <v>1</v>
      </c>
      <c r="W768">
        <v>374</v>
      </c>
      <c r="Y768" s="10"/>
      <c r="Z768">
        <v>140</v>
      </c>
      <c r="AB768" s="10"/>
      <c r="AE768" s="10"/>
      <c r="AH768" s="10"/>
      <c r="AK768" s="10"/>
      <c r="AN768" s="10"/>
      <c r="AQ768" s="10"/>
      <c r="AT768" s="10"/>
      <c r="AW768" s="10"/>
      <c r="AZ768" s="10"/>
    </row>
    <row r="769" spans="1:52" ht="14.25" customHeight="1">
      <c r="A769" s="1"/>
      <c r="B769" s="8" t="s">
        <v>119</v>
      </c>
      <c r="C769" t="s">
        <v>120</v>
      </c>
      <c r="D769" s="10" t="s">
        <v>63</v>
      </c>
      <c r="E769">
        <v>8035</v>
      </c>
      <c r="G769" s="10"/>
      <c r="H769" s="57">
        <v>8034</v>
      </c>
      <c r="J769" s="10"/>
      <c r="K769" s="57">
        <v>-4414</v>
      </c>
      <c r="L769" s="57">
        <v>-4414</v>
      </c>
      <c r="M769" s="57">
        <v>-4414</v>
      </c>
      <c r="N769" s="8" t="s">
        <v>38</v>
      </c>
      <c r="O769" s="10" t="s">
        <v>38</v>
      </c>
      <c r="P769" s="69">
        <f t="shared" si="83"/>
        <v>0</v>
      </c>
      <c r="Q769" s="10">
        <f t="shared" si="84"/>
        <v>1</v>
      </c>
      <c r="R769" s="69" t="str">
        <f t="shared" si="85"/>
        <v>NA</v>
      </c>
      <c r="S769" s="69" t="str">
        <f t="shared" si="86"/>
        <v>NA</v>
      </c>
      <c r="T769" s="10" t="str">
        <f t="shared" si="87"/>
        <v>NA</v>
      </c>
      <c r="U769" s="10">
        <f t="shared" si="88"/>
        <v>0</v>
      </c>
      <c r="V769" s="10">
        <f t="shared" si="89"/>
        <v>1</v>
      </c>
      <c r="W769">
        <v>374</v>
      </c>
      <c r="Y769" s="10"/>
      <c r="Z769">
        <v>140</v>
      </c>
      <c r="AB769" s="10"/>
      <c r="AE769" s="10"/>
      <c r="AH769" s="10"/>
      <c r="AK769" s="10"/>
      <c r="AN769" s="10"/>
      <c r="AQ769" s="10"/>
      <c r="AT769" s="10"/>
      <c r="AW769" s="10"/>
      <c r="AZ769" s="10"/>
    </row>
    <row r="770" spans="1:52" ht="14.25" customHeight="1">
      <c r="A770" s="1"/>
      <c r="B770" s="8" t="s">
        <v>119</v>
      </c>
      <c r="C770" t="s">
        <v>120</v>
      </c>
      <c r="D770" s="10" t="s">
        <v>64</v>
      </c>
      <c r="F770">
        <v>8589</v>
      </c>
      <c r="G770" s="10">
        <v>668</v>
      </c>
      <c r="I770" s="57">
        <v>8583</v>
      </c>
      <c r="J770" s="72">
        <v>668</v>
      </c>
      <c r="K770" s="57">
        <v>-5937</v>
      </c>
      <c r="L770" s="57">
        <v>-5937</v>
      </c>
      <c r="M770" s="57">
        <v>0</v>
      </c>
      <c r="N770" s="8" t="s">
        <v>38</v>
      </c>
      <c r="O770" s="10" t="s">
        <v>38</v>
      </c>
      <c r="P770" s="69">
        <f t="shared" si="83"/>
        <v>0</v>
      </c>
      <c r="Q770" s="10" t="str">
        <f t="shared" si="84"/>
        <v>NA</v>
      </c>
      <c r="R770" s="69">
        <f t="shared" si="85"/>
        <v>6</v>
      </c>
      <c r="S770" s="69">
        <f t="shared" si="86"/>
        <v>0</v>
      </c>
      <c r="T770" s="10">
        <f t="shared" si="87"/>
        <v>6</v>
      </c>
      <c r="U770" s="10">
        <f t="shared" si="88"/>
        <v>5937</v>
      </c>
      <c r="V770" s="10">
        <f t="shared" si="89"/>
        <v>1</v>
      </c>
      <c r="W770">
        <v>425</v>
      </c>
      <c r="Y770" s="10" t="s">
        <v>73</v>
      </c>
      <c r="Z770">
        <v>139</v>
      </c>
      <c r="AB770" s="10" t="s">
        <v>73</v>
      </c>
      <c r="AE770" s="10"/>
      <c r="AH770" s="10"/>
      <c r="AK770" s="10"/>
      <c r="AN770" s="10"/>
      <c r="AQ770" s="10"/>
      <c r="AT770" s="10"/>
      <c r="AW770" s="10"/>
      <c r="AZ770" s="10"/>
    </row>
    <row r="771" spans="1:52" ht="14.25" customHeight="1">
      <c r="A771" s="1"/>
      <c r="B771" s="8" t="s">
        <v>119</v>
      </c>
      <c r="C771" t="s">
        <v>120</v>
      </c>
      <c r="D771" s="10" t="s">
        <v>66</v>
      </c>
      <c r="F771">
        <v>8589</v>
      </c>
      <c r="G771" s="10">
        <v>668</v>
      </c>
      <c r="I771" s="57">
        <v>8583</v>
      </c>
      <c r="J771" s="72">
        <v>668</v>
      </c>
      <c r="K771" s="57">
        <v>-5937</v>
      </c>
      <c r="L771" s="57">
        <v>-5937</v>
      </c>
      <c r="M771" s="57">
        <v>0</v>
      </c>
      <c r="N771" s="8" t="s">
        <v>38</v>
      </c>
      <c r="O771" s="10" t="s">
        <v>38</v>
      </c>
      <c r="P771" s="69">
        <f t="shared" si="83"/>
        <v>0</v>
      </c>
      <c r="Q771" s="10" t="str">
        <f t="shared" si="84"/>
        <v>NA</v>
      </c>
      <c r="R771" s="69">
        <f t="shared" si="85"/>
        <v>6</v>
      </c>
      <c r="S771" s="69">
        <f t="shared" si="86"/>
        <v>0</v>
      </c>
      <c r="T771" s="10">
        <f t="shared" si="87"/>
        <v>6</v>
      </c>
      <c r="U771" s="10">
        <f t="shared" si="88"/>
        <v>5937</v>
      </c>
      <c r="V771" s="10">
        <f t="shared" si="89"/>
        <v>1</v>
      </c>
      <c r="W771">
        <v>425</v>
      </c>
      <c r="Y771" s="10" t="s">
        <v>73</v>
      </c>
      <c r="Z771">
        <v>139</v>
      </c>
      <c r="AB771" s="10" t="s">
        <v>73</v>
      </c>
      <c r="AE771" s="10"/>
      <c r="AH771" s="10"/>
      <c r="AK771" s="10"/>
      <c r="AN771" s="10"/>
      <c r="AQ771" s="10"/>
      <c r="AT771" s="10"/>
      <c r="AW771" s="10"/>
      <c r="AZ771" s="10"/>
    </row>
    <row r="772" spans="1:52" ht="14.25" customHeight="1">
      <c r="A772" s="1"/>
      <c r="B772" s="8" t="s">
        <v>119</v>
      </c>
      <c r="C772" t="s">
        <v>120</v>
      </c>
      <c r="D772" s="10" t="s">
        <v>67</v>
      </c>
      <c r="F772">
        <v>8589</v>
      </c>
      <c r="G772" s="10">
        <v>668</v>
      </c>
      <c r="I772" s="57">
        <v>8583</v>
      </c>
      <c r="J772" s="72">
        <v>668</v>
      </c>
      <c r="K772" s="57">
        <v>-5937</v>
      </c>
      <c r="L772" s="57">
        <v>-5937</v>
      </c>
      <c r="M772" s="57">
        <v>0</v>
      </c>
      <c r="N772" s="8" t="s">
        <v>38</v>
      </c>
      <c r="O772" s="10" t="s">
        <v>38</v>
      </c>
      <c r="P772" s="69">
        <f t="shared" si="83"/>
        <v>0</v>
      </c>
      <c r="Q772" s="10" t="str">
        <f t="shared" si="84"/>
        <v>NA</v>
      </c>
      <c r="R772" s="69">
        <f t="shared" si="85"/>
        <v>6</v>
      </c>
      <c r="S772" s="69">
        <f t="shared" si="86"/>
        <v>0</v>
      </c>
      <c r="T772" s="10">
        <f t="shared" si="87"/>
        <v>6</v>
      </c>
      <c r="U772" s="10">
        <f t="shared" si="88"/>
        <v>5937</v>
      </c>
      <c r="V772" s="10">
        <f t="shared" si="89"/>
        <v>1</v>
      </c>
      <c r="W772">
        <v>425</v>
      </c>
      <c r="Y772" s="10" t="s">
        <v>73</v>
      </c>
      <c r="Z772">
        <v>139</v>
      </c>
      <c r="AB772" s="10" t="s">
        <v>73</v>
      </c>
      <c r="AE772" s="10"/>
      <c r="AH772" s="10"/>
      <c r="AK772" s="10"/>
      <c r="AN772" s="10"/>
      <c r="AQ772" s="10"/>
      <c r="AT772" s="10"/>
      <c r="AW772" s="10"/>
      <c r="AZ772" s="10"/>
    </row>
    <row r="773" spans="1:52" ht="14.25" customHeight="1">
      <c r="A773" s="1"/>
      <c r="B773" s="8" t="s">
        <v>119</v>
      </c>
      <c r="C773" t="s">
        <v>120</v>
      </c>
      <c r="D773" s="10" t="s">
        <v>68</v>
      </c>
      <c r="F773">
        <v>8561</v>
      </c>
      <c r="G773" s="10">
        <v>668</v>
      </c>
      <c r="I773" s="57">
        <v>8557</v>
      </c>
      <c r="J773" s="72">
        <v>668</v>
      </c>
      <c r="K773" s="57">
        <v>-5755</v>
      </c>
      <c r="L773" s="57">
        <v>-5755</v>
      </c>
      <c r="M773" s="57">
        <v>0</v>
      </c>
      <c r="N773" s="8" t="s">
        <v>38</v>
      </c>
      <c r="O773" s="10" t="s">
        <v>38</v>
      </c>
      <c r="P773" s="69">
        <f t="shared" si="83"/>
        <v>0</v>
      </c>
      <c r="Q773" s="10" t="str">
        <f t="shared" si="84"/>
        <v>NA</v>
      </c>
      <c r="R773" s="69">
        <f t="shared" si="85"/>
        <v>4</v>
      </c>
      <c r="S773" s="69">
        <f t="shared" si="86"/>
        <v>0</v>
      </c>
      <c r="T773" s="10">
        <f t="shared" si="87"/>
        <v>4</v>
      </c>
      <c r="U773" s="10">
        <f t="shared" si="88"/>
        <v>5755</v>
      </c>
      <c r="V773" s="10">
        <f t="shared" si="89"/>
        <v>1</v>
      </c>
      <c r="W773">
        <v>425</v>
      </c>
      <c r="Y773" s="10" t="s">
        <v>73</v>
      </c>
      <c r="Z773">
        <v>139</v>
      </c>
      <c r="AB773" s="10" t="s">
        <v>73</v>
      </c>
      <c r="AE773" s="10"/>
      <c r="AH773" s="10"/>
      <c r="AK773" s="10"/>
      <c r="AN773" s="10"/>
      <c r="AQ773" s="10"/>
      <c r="AT773" s="10"/>
      <c r="AW773" s="10"/>
      <c r="AZ773" s="10"/>
    </row>
    <row r="774" spans="1:52" ht="14.25" customHeight="1">
      <c r="A774" s="1"/>
      <c r="B774" s="8" t="s">
        <v>119</v>
      </c>
      <c r="C774" t="s">
        <v>120</v>
      </c>
      <c r="D774" s="10" t="s">
        <v>69</v>
      </c>
      <c r="F774">
        <v>8561</v>
      </c>
      <c r="G774" s="10">
        <v>668</v>
      </c>
      <c r="I774" s="57">
        <v>8557</v>
      </c>
      <c r="J774" s="72">
        <v>668</v>
      </c>
      <c r="K774" s="57">
        <v>-5755</v>
      </c>
      <c r="L774" s="57">
        <v>-5755</v>
      </c>
      <c r="M774" s="57">
        <v>0</v>
      </c>
      <c r="N774" s="8" t="s">
        <v>38</v>
      </c>
      <c r="O774" s="10" t="s">
        <v>38</v>
      </c>
      <c r="P774" s="69">
        <f t="shared" si="83"/>
        <v>0</v>
      </c>
      <c r="Q774" s="10" t="str">
        <f t="shared" si="84"/>
        <v>NA</v>
      </c>
      <c r="R774" s="69">
        <f t="shared" si="85"/>
        <v>4</v>
      </c>
      <c r="S774" s="69">
        <f t="shared" si="86"/>
        <v>0</v>
      </c>
      <c r="T774" s="10">
        <f t="shared" si="87"/>
        <v>4</v>
      </c>
      <c r="U774" s="10">
        <f t="shared" si="88"/>
        <v>5755</v>
      </c>
      <c r="V774" s="10">
        <f t="shared" si="89"/>
        <v>1</v>
      </c>
      <c r="W774">
        <v>425</v>
      </c>
      <c r="Y774" s="10" t="s">
        <v>73</v>
      </c>
      <c r="Z774">
        <v>139</v>
      </c>
      <c r="AB774" s="10" t="s">
        <v>73</v>
      </c>
      <c r="AE774" s="10"/>
      <c r="AH774" s="10"/>
      <c r="AK774" s="10"/>
      <c r="AN774" s="10"/>
      <c r="AQ774" s="10"/>
      <c r="AT774" s="10"/>
      <c r="AW774" s="10"/>
      <c r="AZ774" s="10"/>
    </row>
    <row r="775" spans="1:52" ht="14.25" customHeight="1">
      <c r="A775" s="1"/>
      <c r="B775" s="8" t="s">
        <v>119</v>
      </c>
      <c r="C775" t="s">
        <v>120</v>
      </c>
      <c r="D775" s="10" t="s">
        <v>70</v>
      </c>
      <c r="F775">
        <v>7981</v>
      </c>
      <c r="G775" s="10">
        <v>693</v>
      </c>
      <c r="I775" s="57">
        <v>7978</v>
      </c>
      <c r="J775" s="72">
        <v>693</v>
      </c>
      <c r="K775" s="57">
        <v>-5128</v>
      </c>
      <c r="L775" s="57">
        <v>-5128</v>
      </c>
      <c r="M775" s="57">
        <v>0</v>
      </c>
      <c r="N775" s="8" t="s">
        <v>38</v>
      </c>
      <c r="O775" s="10" t="s">
        <v>38</v>
      </c>
      <c r="P775" s="69">
        <f t="shared" si="83"/>
        <v>0</v>
      </c>
      <c r="Q775" s="10" t="str">
        <f t="shared" si="84"/>
        <v>NA</v>
      </c>
      <c r="R775" s="69">
        <f t="shared" si="85"/>
        <v>3</v>
      </c>
      <c r="S775" s="69">
        <f t="shared" si="86"/>
        <v>0</v>
      </c>
      <c r="T775" s="10">
        <f t="shared" si="87"/>
        <v>3</v>
      </c>
      <c r="U775" s="10">
        <f t="shared" si="88"/>
        <v>5128</v>
      </c>
      <c r="V775" s="10">
        <f t="shared" si="89"/>
        <v>1</v>
      </c>
      <c r="W775">
        <v>415</v>
      </c>
      <c r="Y775" s="10" t="s">
        <v>73</v>
      </c>
      <c r="Z775">
        <v>159</v>
      </c>
      <c r="AB775" s="10" t="s">
        <v>73</v>
      </c>
      <c r="AE775" s="10"/>
      <c r="AH775" s="10"/>
      <c r="AK775" s="10"/>
      <c r="AN775" s="10"/>
      <c r="AQ775" s="10"/>
      <c r="AT775" s="10"/>
      <c r="AW775" s="10"/>
      <c r="AZ775" s="10"/>
    </row>
    <row r="776" spans="1:52" ht="14.25" customHeight="1">
      <c r="A776" s="1"/>
      <c r="B776" s="8" t="s">
        <v>121</v>
      </c>
      <c r="C776" t="s">
        <v>120</v>
      </c>
      <c r="D776" s="10" t="s">
        <v>37</v>
      </c>
      <c r="E776">
        <v>9450</v>
      </c>
      <c r="G776" s="10"/>
      <c r="H776" s="57">
        <v>9274</v>
      </c>
      <c r="J776" s="10"/>
      <c r="K776" s="57">
        <v>-5024</v>
      </c>
      <c r="L776" s="57">
        <v>-5024</v>
      </c>
      <c r="M776" s="57">
        <v>-4864</v>
      </c>
      <c r="N776" s="8" t="s">
        <v>38</v>
      </c>
      <c r="O776" s="10" t="s">
        <v>39</v>
      </c>
      <c r="P776" s="69">
        <f t="shared" si="83"/>
        <v>0</v>
      </c>
      <c r="Q776" s="10">
        <f t="shared" si="84"/>
        <v>176</v>
      </c>
      <c r="R776" s="69" t="str">
        <f t="shared" si="85"/>
        <v>NA</v>
      </c>
      <c r="S776" s="69" t="str">
        <f t="shared" si="86"/>
        <v>NA</v>
      </c>
      <c r="T776" s="10" t="str">
        <f t="shared" si="87"/>
        <v>NA</v>
      </c>
      <c r="U776" s="10">
        <f t="shared" si="88"/>
        <v>0</v>
      </c>
      <c r="V776" s="10">
        <f t="shared" si="89"/>
        <v>1</v>
      </c>
      <c r="W776">
        <v>415</v>
      </c>
      <c r="Y776" s="10" t="s">
        <v>73</v>
      </c>
      <c r="Z776">
        <v>160</v>
      </c>
      <c r="AB776" s="10" t="s">
        <v>73</v>
      </c>
      <c r="AD776">
        <v>9069</v>
      </c>
      <c r="AE776" s="10" t="s">
        <v>82</v>
      </c>
      <c r="AH776" s="10"/>
      <c r="AK776" s="10"/>
      <c r="AN776" s="10"/>
      <c r="AQ776" s="10"/>
      <c r="AT776" s="10"/>
      <c r="AW776" s="10"/>
      <c r="AZ776" s="10"/>
    </row>
    <row r="777" spans="1:52" ht="14.25" customHeight="1">
      <c r="A777" s="1"/>
      <c r="B777" s="8" t="s">
        <v>121</v>
      </c>
      <c r="C777" t="s">
        <v>120</v>
      </c>
      <c r="D777" s="10" t="s">
        <v>41</v>
      </c>
      <c r="E777">
        <v>9450</v>
      </c>
      <c r="G777" s="10"/>
      <c r="H777" s="57">
        <v>9274</v>
      </c>
      <c r="J777" s="10"/>
      <c r="K777" s="57">
        <v>-5024</v>
      </c>
      <c r="L777" s="57">
        <v>-5024</v>
      </c>
      <c r="M777" s="57">
        <v>-4864</v>
      </c>
      <c r="N777" s="8" t="s">
        <v>38</v>
      </c>
      <c r="O777" s="10" t="s">
        <v>39</v>
      </c>
      <c r="P777" s="69">
        <f t="shared" ref="P777:P840" si="90">IFERROR(K777-L777,0)</f>
        <v>0</v>
      </c>
      <c r="Q777" s="10">
        <f t="shared" ref="Q777:Q840" si="91">IF(AND(ISNUMBER(E777),ISNUMBER(H777),ISBLANK(F777)),E777-H777,"NA")</f>
        <v>176</v>
      </c>
      <c r="R777" s="69" t="str">
        <f t="shared" ref="R777:R840" si="92">IF(AND(ISNUMBER(F777),ISNUMBER(I777),ISBLANK(E777)),F777-I777,"NA")</f>
        <v>NA</v>
      </c>
      <c r="S777" s="69" t="str">
        <f t="shared" ref="S777:S840" si="93">IF(AND(ISNUMBER(G777),ISNUMBER(J777),ISBLANK(E777)),G777-J777,"NA")</f>
        <v>NA</v>
      </c>
      <c r="T777" s="10" t="str">
        <f t="shared" ref="T777:T840" si="94">IF(AND(ISNUMBER(R777),ISNUMBER(S777),ISBLANK(E777)),S777+R777,"NA")</f>
        <v>NA</v>
      </c>
      <c r="U777" s="10">
        <f t="shared" ref="U777:U840" si="95">IF(M777&lt;0,0,IF(M777=K777,M777,M777-(L777-M777)))</f>
        <v>0</v>
      </c>
      <c r="V777" s="10">
        <f t="shared" ref="V777:V840" si="96">MIN(IF(SUM(W777,X777,Z777,AA777,AD777,AC777,AF777,AG777,AJ777,AI777,AL777,AM777,AO777,AP777,AR777,AS777,A777,AY777,AU777,AV777,AX777)=0,0,1)+IF(O777="Smoothing ramp",1,0)+IF(ISNUMBER(W777),1,0)+IF(ISNUMBER(X777),1,0)+IF(ISNUMBER(Z777),1,0)+IF(ISNUMBER(AA777),1,0)+IF(ISNUMBER(AD777),1,0)+IF(ISNUMBER(AC777),1,0)+IF(ISNUMBER(AF777),1,0)+IF(ISNUMBER(AG777),1,0)+IF(ISNUMBER(AI777),1,0)+IF(ISNUMBER(AJ777),1,0)+IF(ISNUMBER(AL777),1,0)+IF(ISNUMBER(AM777),1,0)+IF(ISNUMBER(AO777),1,0)+IF(ISNUMBER(AP777),1,0)+IF(ISNUMBER(AR777),1,0)+IF(ISNUMBER(AS777),1,0)+IF(ISNUMBER(AY777),1,0)+IF(ISNUMBER(AU777),1,0)+IF(ISNUMBER(AV777),1,0)+IF(ISNUMBER(AX777),1,0),1)</f>
        <v>1</v>
      </c>
      <c r="W777">
        <v>415</v>
      </c>
      <c r="Y777" s="10" t="s">
        <v>73</v>
      </c>
      <c r="Z777">
        <v>160</v>
      </c>
      <c r="AB777" s="10" t="s">
        <v>73</v>
      </c>
      <c r="AD777">
        <v>9069</v>
      </c>
      <c r="AE777" s="10" t="s">
        <v>82</v>
      </c>
      <c r="AH777" s="10"/>
      <c r="AK777" s="10"/>
      <c r="AN777" s="10"/>
      <c r="AQ777" s="10"/>
      <c r="AT777" s="10"/>
      <c r="AW777" s="10"/>
      <c r="AZ777" s="10"/>
    </row>
    <row r="778" spans="1:52" ht="14.25" customHeight="1">
      <c r="A778" s="1"/>
      <c r="B778" s="8" t="s">
        <v>121</v>
      </c>
      <c r="C778" t="s">
        <v>120</v>
      </c>
      <c r="D778" s="10" t="s">
        <v>42</v>
      </c>
      <c r="E778">
        <v>9450</v>
      </c>
      <c r="G778" s="10"/>
      <c r="H778" s="57">
        <v>9274</v>
      </c>
      <c r="J778" s="10"/>
      <c r="K778" s="57">
        <v>-5024</v>
      </c>
      <c r="L778" s="57">
        <v>-5024</v>
      </c>
      <c r="M778" s="57">
        <v>-4864</v>
      </c>
      <c r="N778" s="8" t="s">
        <v>38</v>
      </c>
      <c r="O778" s="10" t="s">
        <v>39</v>
      </c>
      <c r="P778" s="69">
        <f t="shared" si="90"/>
        <v>0</v>
      </c>
      <c r="Q778" s="10">
        <f t="shared" si="91"/>
        <v>176</v>
      </c>
      <c r="R778" s="69" t="str">
        <f t="shared" si="92"/>
        <v>NA</v>
      </c>
      <c r="S778" s="69" t="str">
        <f t="shared" si="93"/>
        <v>NA</v>
      </c>
      <c r="T778" s="10" t="str">
        <f t="shared" si="94"/>
        <v>NA</v>
      </c>
      <c r="U778" s="10">
        <f t="shared" si="95"/>
        <v>0</v>
      </c>
      <c r="V778" s="10">
        <f t="shared" si="96"/>
        <v>1</v>
      </c>
      <c r="W778">
        <v>415</v>
      </c>
      <c r="Y778" s="10" t="s">
        <v>73</v>
      </c>
      <c r="Z778">
        <v>160</v>
      </c>
      <c r="AB778" s="10" t="s">
        <v>73</v>
      </c>
      <c r="AD778">
        <v>9069</v>
      </c>
      <c r="AE778" s="10" t="s">
        <v>82</v>
      </c>
      <c r="AH778" s="10"/>
      <c r="AK778" s="10"/>
      <c r="AN778" s="10"/>
      <c r="AQ778" s="10"/>
      <c r="AT778" s="10"/>
      <c r="AW778" s="10"/>
      <c r="AZ778" s="10"/>
    </row>
    <row r="779" spans="1:52" ht="14.25" customHeight="1">
      <c r="A779" s="1"/>
      <c r="B779" s="8" t="s">
        <v>121</v>
      </c>
      <c r="C779" t="s">
        <v>120</v>
      </c>
      <c r="D779" s="10" t="s">
        <v>43</v>
      </c>
      <c r="E779">
        <v>9453</v>
      </c>
      <c r="G779" s="10"/>
      <c r="H779" s="57">
        <v>9135</v>
      </c>
      <c r="J779" s="10"/>
      <c r="K779" s="57">
        <v>-1954</v>
      </c>
      <c r="L779" s="57">
        <v>-1954</v>
      </c>
      <c r="M779" s="57">
        <v>-1639</v>
      </c>
      <c r="N779" s="8" t="s">
        <v>38</v>
      </c>
      <c r="O779" s="10" t="s">
        <v>39</v>
      </c>
      <c r="P779" s="69">
        <f t="shared" si="90"/>
        <v>0</v>
      </c>
      <c r="Q779" s="10">
        <f t="shared" si="91"/>
        <v>318</v>
      </c>
      <c r="R779" s="69" t="str">
        <f t="shared" si="92"/>
        <v>NA</v>
      </c>
      <c r="S779" s="69" t="str">
        <f t="shared" si="93"/>
        <v>NA</v>
      </c>
      <c r="T779" s="10" t="str">
        <f t="shared" si="94"/>
        <v>NA</v>
      </c>
      <c r="U779" s="10">
        <f t="shared" si="95"/>
        <v>0</v>
      </c>
      <c r="V779" s="10">
        <f t="shared" si="96"/>
        <v>1</v>
      </c>
      <c r="W779">
        <v>415</v>
      </c>
      <c r="Y779" s="10" t="s">
        <v>73</v>
      </c>
      <c r="Z779">
        <v>160</v>
      </c>
      <c r="AB779" s="10" t="s">
        <v>73</v>
      </c>
      <c r="AD779">
        <v>8923</v>
      </c>
      <c r="AE779" s="10" t="s">
        <v>65</v>
      </c>
      <c r="AH779" s="10"/>
      <c r="AK779" s="10"/>
      <c r="AN779" s="10"/>
      <c r="AQ779" s="10"/>
      <c r="AT779" s="10"/>
      <c r="AW779" s="10"/>
      <c r="AZ779" s="10"/>
    </row>
    <row r="780" spans="1:52" ht="14.25" customHeight="1">
      <c r="A780" s="1"/>
      <c r="B780" s="8" t="s">
        <v>121</v>
      </c>
      <c r="C780" t="s">
        <v>120</v>
      </c>
      <c r="D780" s="10" t="s">
        <v>45</v>
      </c>
      <c r="E780">
        <v>9453</v>
      </c>
      <c r="G780" s="10"/>
      <c r="H780" s="57">
        <v>9135</v>
      </c>
      <c r="J780" s="10"/>
      <c r="K780" s="57">
        <v>-1954</v>
      </c>
      <c r="L780" s="57">
        <v>-1954</v>
      </c>
      <c r="M780" s="57">
        <v>-1639</v>
      </c>
      <c r="N780" s="8" t="s">
        <v>38</v>
      </c>
      <c r="O780" s="10" t="s">
        <v>39</v>
      </c>
      <c r="P780" s="69">
        <f t="shared" si="90"/>
        <v>0</v>
      </c>
      <c r="Q780" s="10">
        <f t="shared" si="91"/>
        <v>318</v>
      </c>
      <c r="R780" s="69" t="str">
        <f t="shared" si="92"/>
        <v>NA</v>
      </c>
      <c r="S780" s="69" t="str">
        <f t="shared" si="93"/>
        <v>NA</v>
      </c>
      <c r="T780" s="10" t="str">
        <f t="shared" si="94"/>
        <v>NA</v>
      </c>
      <c r="U780" s="10">
        <f t="shared" si="95"/>
        <v>0</v>
      </c>
      <c r="V780" s="10">
        <f t="shared" si="96"/>
        <v>1</v>
      </c>
      <c r="W780">
        <v>415</v>
      </c>
      <c r="Y780" s="10" t="s">
        <v>73</v>
      </c>
      <c r="Z780">
        <v>160</v>
      </c>
      <c r="AB780" s="10" t="s">
        <v>73</v>
      </c>
      <c r="AD780">
        <v>8923</v>
      </c>
      <c r="AE780" s="10" t="s">
        <v>65</v>
      </c>
      <c r="AH780" s="10"/>
      <c r="AK780" s="10"/>
      <c r="AN780" s="10"/>
      <c r="AQ780" s="10"/>
      <c r="AT780" s="10"/>
      <c r="AW780" s="10"/>
      <c r="AZ780" s="10"/>
    </row>
    <row r="781" spans="1:52" ht="14.25" customHeight="1">
      <c r="A781" s="1"/>
      <c r="B781" s="8" t="s">
        <v>121</v>
      </c>
      <c r="C781" t="s">
        <v>120</v>
      </c>
      <c r="D781" s="10" t="s">
        <v>46</v>
      </c>
      <c r="E781">
        <v>9453</v>
      </c>
      <c r="G781" s="10"/>
      <c r="H781" s="57">
        <v>9135</v>
      </c>
      <c r="J781" s="10"/>
      <c r="K781" s="57">
        <v>-1954</v>
      </c>
      <c r="L781" s="57">
        <v>-1954</v>
      </c>
      <c r="M781" s="57">
        <v>-1639</v>
      </c>
      <c r="N781" s="8" t="s">
        <v>38</v>
      </c>
      <c r="O781" s="10" t="s">
        <v>39</v>
      </c>
      <c r="P781" s="69">
        <f t="shared" si="90"/>
        <v>0</v>
      </c>
      <c r="Q781" s="10">
        <f t="shared" si="91"/>
        <v>318</v>
      </c>
      <c r="R781" s="69" t="str">
        <f t="shared" si="92"/>
        <v>NA</v>
      </c>
      <c r="S781" s="69" t="str">
        <f t="shared" si="93"/>
        <v>NA</v>
      </c>
      <c r="T781" s="10" t="str">
        <f t="shared" si="94"/>
        <v>NA</v>
      </c>
      <c r="U781" s="10">
        <f t="shared" si="95"/>
        <v>0</v>
      </c>
      <c r="V781" s="10">
        <f t="shared" si="96"/>
        <v>1</v>
      </c>
      <c r="W781">
        <v>415</v>
      </c>
      <c r="Y781" s="10" t="s">
        <v>73</v>
      </c>
      <c r="Z781">
        <v>160</v>
      </c>
      <c r="AB781" s="10" t="s">
        <v>73</v>
      </c>
      <c r="AD781">
        <v>8923</v>
      </c>
      <c r="AE781" s="10" t="s">
        <v>65</v>
      </c>
      <c r="AH781" s="10"/>
      <c r="AK781" s="10"/>
      <c r="AN781" s="10"/>
      <c r="AQ781" s="10"/>
      <c r="AT781" s="10"/>
      <c r="AW781" s="10"/>
      <c r="AZ781" s="10"/>
    </row>
    <row r="782" spans="1:52" ht="14.25" customHeight="1">
      <c r="A782" s="1"/>
      <c r="B782" s="8" t="s">
        <v>121</v>
      </c>
      <c r="C782" t="s">
        <v>120</v>
      </c>
      <c r="D782" s="10" t="s">
        <v>47</v>
      </c>
      <c r="E782">
        <v>9453</v>
      </c>
      <c r="G782" s="10"/>
      <c r="H782" s="57">
        <v>9135</v>
      </c>
      <c r="J782" s="10"/>
      <c r="K782" s="57">
        <v>-1954</v>
      </c>
      <c r="L782" s="57">
        <v>-1954</v>
      </c>
      <c r="M782" s="57">
        <v>-1639</v>
      </c>
      <c r="N782" s="8" t="s">
        <v>38</v>
      </c>
      <c r="O782" s="10" t="s">
        <v>39</v>
      </c>
      <c r="P782" s="69">
        <f t="shared" si="90"/>
        <v>0</v>
      </c>
      <c r="Q782" s="10">
        <f t="shared" si="91"/>
        <v>318</v>
      </c>
      <c r="R782" s="69" t="str">
        <f t="shared" si="92"/>
        <v>NA</v>
      </c>
      <c r="S782" s="69" t="str">
        <f t="shared" si="93"/>
        <v>NA</v>
      </c>
      <c r="T782" s="10" t="str">
        <f t="shared" si="94"/>
        <v>NA</v>
      </c>
      <c r="U782" s="10">
        <f t="shared" si="95"/>
        <v>0</v>
      </c>
      <c r="V782" s="10">
        <f t="shared" si="96"/>
        <v>1</v>
      </c>
      <c r="W782">
        <v>415</v>
      </c>
      <c r="Y782" s="10" t="s">
        <v>73</v>
      </c>
      <c r="Z782">
        <v>160</v>
      </c>
      <c r="AB782" s="10" t="s">
        <v>73</v>
      </c>
      <c r="AD782">
        <v>8923</v>
      </c>
      <c r="AE782" s="10" t="s">
        <v>65</v>
      </c>
      <c r="AH782" s="10"/>
      <c r="AK782" s="10"/>
      <c r="AN782" s="10"/>
      <c r="AQ782" s="10"/>
      <c r="AT782" s="10"/>
      <c r="AW782" s="10"/>
      <c r="AZ782" s="10"/>
    </row>
    <row r="783" spans="1:52" ht="14.25" customHeight="1">
      <c r="A783" s="1"/>
      <c r="B783" s="8" t="s">
        <v>121</v>
      </c>
      <c r="C783" t="s">
        <v>120</v>
      </c>
      <c r="D783" s="10" t="s">
        <v>48</v>
      </c>
      <c r="E783">
        <v>9146</v>
      </c>
      <c r="G783" s="10"/>
      <c r="H783" s="57">
        <v>9141</v>
      </c>
      <c r="J783" s="10"/>
      <c r="K783" s="57">
        <v>-5506</v>
      </c>
      <c r="L783" s="57">
        <v>-5506</v>
      </c>
      <c r="M783" s="57">
        <v>-5500</v>
      </c>
      <c r="N783" s="8" t="s">
        <v>38</v>
      </c>
      <c r="O783" s="10" t="s">
        <v>38</v>
      </c>
      <c r="P783" s="69">
        <f t="shared" si="90"/>
        <v>0</v>
      </c>
      <c r="Q783" s="10">
        <f t="shared" si="91"/>
        <v>5</v>
      </c>
      <c r="R783" s="69" t="str">
        <f t="shared" si="92"/>
        <v>NA</v>
      </c>
      <c r="S783" s="69" t="str">
        <f t="shared" si="93"/>
        <v>NA</v>
      </c>
      <c r="T783" s="10" t="str">
        <f t="shared" si="94"/>
        <v>NA</v>
      </c>
      <c r="U783" s="10">
        <f t="shared" si="95"/>
        <v>0</v>
      </c>
      <c r="V783" s="10">
        <f t="shared" si="96"/>
        <v>1</v>
      </c>
      <c r="W783">
        <v>425</v>
      </c>
      <c r="Y783" s="10" t="s">
        <v>73</v>
      </c>
      <c r="Z783">
        <v>140</v>
      </c>
      <c r="AB783" s="10" t="s">
        <v>73</v>
      </c>
      <c r="AE783" s="10"/>
      <c r="AH783" s="10"/>
      <c r="AK783" s="10"/>
      <c r="AN783" s="10"/>
      <c r="AQ783" s="10"/>
      <c r="AT783" s="10"/>
      <c r="AW783" s="10"/>
      <c r="AZ783" s="10"/>
    </row>
    <row r="784" spans="1:52" ht="14.25" customHeight="1">
      <c r="A784" s="1"/>
      <c r="B784" s="8" t="s">
        <v>121</v>
      </c>
      <c r="C784" t="s">
        <v>120</v>
      </c>
      <c r="D784" s="10" t="s">
        <v>49</v>
      </c>
      <c r="E784">
        <v>9146</v>
      </c>
      <c r="G784" s="10"/>
      <c r="H784" s="57">
        <v>9141</v>
      </c>
      <c r="J784" s="10"/>
      <c r="K784" s="57">
        <v>-5506</v>
      </c>
      <c r="L784" s="57">
        <v>-5506</v>
      </c>
      <c r="M784" s="57">
        <v>-5500</v>
      </c>
      <c r="N784" s="8" t="s">
        <v>38</v>
      </c>
      <c r="O784" s="10" t="s">
        <v>38</v>
      </c>
      <c r="P784" s="69">
        <f t="shared" si="90"/>
        <v>0</v>
      </c>
      <c r="Q784" s="10">
        <f t="shared" si="91"/>
        <v>5</v>
      </c>
      <c r="R784" s="69" t="str">
        <f t="shared" si="92"/>
        <v>NA</v>
      </c>
      <c r="S784" s="69" t="str">
        <f t="shared" si="93"/>
        <v>NA</v>
      </c>
      <c r="T784" s="10" t="str">
        <f t="shared" si="94"/>
        <v>NA</v>
      </c>
      <c r="U784" s="10">
        <f t="shared" si="95"/>
        <v>0</v>
      </c>
      <c r="V784" s="10">
        <f t="shared" si="96"/>
        <v>1</v>
      </c>
      <c r="W784">
        <v>425</v>
      </c>
      <c r="Y784" s="10" t="s">
        <v>73</v>
      </c>
      <c r="Z784">
        <v>140</v>
      </c>
      <c r="AB784" s="10" t="s">
        <v>73</v>
      </c>
      <c r="AE784" s="10"/>
      <c r="AH784" s="10"/>
      <c r="AK784" s="10"/>
      <c r="AN784" s="10"/>
      <c r="AQ784" s="10"/>
      <c r="AT784" s="10"/>
      <c r="AW784" s="10"/>
      <c r="AZ784" s="10"/>
    </row>
    <row r="785" spans="1:52" ht="14.25" customHeight="1">
      <c r="A785" s="1"/>
      <c r="B785" s="8" t="s">
        <v>121</v>
      </c>
      <c r="C785" t="s">
        <v>120</v>
      </c>
      <c r="D785" s="10" t="s">
        <v>51</v>
      </c>
      <c r="E785">
        <v>8072</v>
      </c>
      <c r="G785" s="10"/>
      <c r="H785" s="57">
        <v>8072</v>
      </c>
      <c r="J785" s="10"/>
      <c r="K785" s="57">
        <v>-3982</v>
      </c>
      <c r="L785" s="57">
        <v>-3982</v>
      </c>
      <c r="M785" s="57">
        <v>-3982</v>
      </c>
      <c r="N785" s="8" t="s">
        <v>38</v>
      </c>
      <c r="O785" s="10" t="s">
        <v>38</v>
      </c>
      <c r="P785" s="69">
        <f t="shared" si="90"/>
        <v>0</v>
      </c>
      <c r="Q785" s="10">
        <f t="shared" si="91"/>
        <v>0</v>
      </c>
      <c r="R785" s="69" t="str">
        <f t="shared" si="92"/>
        <v>NA</v>
      </c>
      <c r="S785" s="69" t="str">
        <f t="shared" si="93"/>
        <v>NA</v>
      </c>
      <c r="T785" s="10" t="str">
        <f t="shared" si="94"/>
        <v>NA</v>
      </c>
      <c r="U785" s="10">
        <f t="shared" si="95"/>
        <v>0</v>
      </c>
      <c r="V785" s="10">
        <f t="shared" si="96"/>
        <v>1</v>
      </c>
      <c r="W785">
        <v>376</v>
      </c>
      <c r="Y785" s="10"/>
      <c r="Z785">
        <v>140</v>
      </c>
      <c r="AB785" s="10"/>
      <c r="AE785" s="10"/>
      <c r="AH785" s="10"/>
      <c r="AK785" s="10"/>
      <c r="AN785" s="10"/>
      <c r="AQ785" s="10"/>
      <c r="AT785" s="10"/>
      <c r="AW785" s="10"/>
      <c r="AZ785" s="10"/>
    </row>
    <row r="786" spans="1:52" ht="14.25" customHeight="1">
      <c r="A786" s="1"/>
      <c r="B786" s="8" t="s">
        <v>121</v>
      </c>
      <c r="C786" t="s">
        <v>120</v>
      </c>
      <c r="D786" s="10" t="s">
        <v>53</v>
      </c>
      <c r="E786">
        <v>8072</v>
      </c>
      <c r="G786" s="10"/>
      <c r="H786" s="57">
        <v>8072</v>
      </c>
      <c r="J786" s="10"/>
      <c r="K786" s="57">
        <v>-3982</v>
      </c>
      <c r="L786" s="57">
        <v>-3982</v>
      </c>
      <c r="M786" s="57">
        <v>-3982</v>
      </c>
      <c r="N786" s="8" t="s">
        <v>38</v>
      </c>
      <c r="O786" s="10" t="s">
        <v>38</v>
      </c>
      <c r="P786" s="69">
        <f t="shared" si="90"/>
        <v>0</v>
      </c>
      <c r="Q786" s="10">
        <f t="shared" si="91"/>
        <v>0</v>
      </c>
      <c r="R786" s="69" t="str">
        <f t="shared" si="92"/>
        <v>NA</v>
      </c>
      <c r="S786" s="69" t="str">
        <f t="shared" si="93"/>
        <v>NA</v>
      </c>
      <c r="T786" s="10" t="str">
        <f t="shared" si="94"/>
        <v>NA</v>
      </c>
      <c r="U786" s="10">
        <f t="shared" si="95"/>
        <v>0</v>
      </c>
      <c r="V786" s="10">
        <f t="shared" si="96"/>
        <v>1</v>
      </c>
      <c r="W786">
        <v>376</v>
      </c>
      <c r="Y786" s="10"/>
      <c r="Z786">
        <v>140</v>
      </c>
      <c r="AB786" s="10"/>
      <c r="AE786" s="10"/>
      <c r="AH786" s="10"/>
      <c r="AK786" s="10"/>
      <c r="AN786" s="10"/>
      <c r="AQ786" s="10"/>
      <c r="AT786" s="10"/>
      <c r="AW786" s="10"/>
      <c r="AZ786" s="10"/>
    </row>
    <row r="787" spans="1:52" ht="14.25" customHeight="1">
      <c r="A787" s="1"/>
      <c r="B787" s="8" t="s">
        <v>121</v>
      </c>
      <c r="C787" t="s">
        <v>120</v>
      </c>
      <c r="D787" s="10" t="s">
        <v>54</v>
      </c>
      <c r="E787">
        <v>8072</v>
      </c>
      <c r="G787" s="10"/>
      <c r="H787" s="57">
        <v>8072</v>
      </c>
      <c r="J787" s="10"/>
      <c r="K787" s="57">
        <v>-3982</v>
      </c>
      <c r="L787" s="57">
        <v>-3982</v>
      </c>
      <c r="M787" s="57">
        <v>-3982</v>
      </c>
      <c r="N787" s="8" t="s">
        <v>38</v>
      </c>
      <c r="O787" s="10" t="s">
        <v>38</v>
      </c>
      <c r="P787" s="69">
        <f t="shared" si="90"/>
        <v>0</v>
      </c>
      <c r="Q787" s="10">
        <f t="shared" si="91"/>
        <v>0</v>
      </c>
      <c r="R787" s="69" t="str">
        <f t="shared" si="92"/>
        <v>NA</v>
      </c>
      <c r="S787" s="69" t="str">
        <f t="shared" si="93"/>
        <v>NA</v>
      </c>
      <c r="T787" s="10" t="str">
        <f t="shared" si="94"/>
        <v>NA</v>
      </c>
      <c r="U787" s="10">
        <f t="shared" si="95"/>
        <v>0</v>
      </c>
      <c r="V787" s="10">
        <f t="shared" si="96"/>
        <v>1</v>
      </c>
      <c r="W787">
        <v>376</v>
      </c>
      <c r="Y787" s="10"/>
      <c r="Z787">
        <v>140</v>
      </c>
      <c r="AB787" s="10"/>
      <c r="AE787" s="10"/>
      <c r="AH787" s="10"/>
      <c r="AK787" s="10"/>
      <c r="AN787" s="10"/>
      <c r="AQ787" s="10"/>
      <c r="AT787" s="10"/>
      <c r="AW787" s="10"/>
      <c r="AZ787" s="10"/>
    </row>
    <row r="788" spans="1:52" ht="14.25" customHeight="1">
      <c r="A788" s="1"/>
      <c r="B788" s="8" t="s">
        <v>121</v>
      </c>
      <c r="C788" t="s">
        <v>120</v>
      </c>
      <c r="D788" s="10" t="s">
        <v>55</v>
      </c>
      <c r="E788">
        <v>8509</v>
      </c>
      <c r="G788" s="10"/>
      <c r="H788" s="57">
        <v>8509</v>
      </c>
      <c r="J788" s="10"/>
      <c r="K788" s="57">
        <v>-5054</v>
      </c>
      <c r="L788" s="57">
        <v>-5054</v>
      </c>
      <c r="M788" s="57">
        <v>-5054</v>
      </c>
      <c r="N788" s="8" t="s">
        <v>38</v>
      </c>
      <c r="O788" s="10" t="s">
        <v>38</v>
      </c>
      <c r="P788" s="69">
        <f t="shared" si="90"/>
        <v>0</v>
      </c>
      <c r="Q788" s="10">
        <f t="shared" si="91"/>
        <v>0</v>
      </c>
      <c r="R788" s="69" t="str">
        <f t="shared" si="92"/>
        <v>NA</v>
      </c>
      <c r="S788" s="69" t="str">
        <f t="shared" si="93"/>
        <v>NA</v>
      </c>
      <c r="T788" s="10" t="str">
        <f t="shared" si="94"/>
        <v>NA</v>
      </c>
      <c r="U788" s="10">
        <f t="shared" si="95"/>
        <v>0</v>
      </c>
      <c r="V788" s="10">
        <f t="shared" si="96"/>
        <v>1</v>
      </c>
      <c r="W788">
        <v>398</v>
      </c>
      <c r="Y788" s="10"/>
      <c r="Z788">
        <v>140</v>
      </c>
      <c r="AB788" s="10"/>
      <c r="AE788" s="10"/>
      <c r="AH788" s="10"/>
      <c r="AK788" s="10"/>
      <c r="AN788" s="10"/>
      <c r="AQ788" s="10"/>
      <c r="AT788" s="10"/>
      <c r="AW788" s="10"/>
      <c r="AZ788" s="10"/>
    </row>
    <row r="789" spans="1:52" ht="14.25" customHeight="1">
      <c r="A789" s="1"/>
      <c r="B789" s="8" t="s">
        <v>121</v>
      </c>
      <c r="C789" t="s">
        <v>120</v>
      </c>
      <c r="D789" s="10" t="s">
        <v>57</v>
      </c>
      <c r="E789">
        <v>8509</v>
      </c>
      <c r="G789" s="10"/>
      <c r="H789" s="57">
        <v>8509</v>
      </c>
      <c r="J789" s="10"/>
      <c r="K789" s="57">
        <v>-5054</v>
      </c>
      <c r="L789" s="57">
        <v>-5054</v>
      </c>
      <c r="M789" s="57">
        <v>-5054</v>
      </c>
      <c r="N789" s="8" t="s">
        <v>38</v>
      </c>
      <c r="O789" s="10" t="s">
        <v>38</v>
      </c>
      <c r="P789" s="69">
        <f t="shared" si="90"/>
        <v>0</v>
      </c>
      <c r="Q789" s="10">
        <f t="shared" si="91"/>
        <v>0</v>
      </c>
      <c r="R789" s="69" t="str">
        <f t="shared" si="92"/>
        <v>NA</v>
      </c>
      <c r="S789" s="69" t="str">
        <f t="shared" si="93"/>
        <v>NA</v>
      </c>
      <c r="T789" s="10" t="str">
        <f t="shared" si="94"/>
        <v>NA</v>
      </c>
      <c r="U789" s="10">
        <f t="shared" si="95"/>
        <v>0</v>
      </c>
      <c r="V789" s="10">
        <f t="shared" si="96"/>
        <v>1</v>
      </c>
      <c r="W789">
        <v>398</v>
      </c>
      <c r="Y789" s="10"/>
      <c r="Z789">
        <v>140</v>
      </c>
      <c r="AB789" s="10"/>
      <c r="AE789" s="10"/>
      <c r="AH789" s="10"/>
      <c r="AK789" s="10"/>
      <c r="AN789" s="10"/>
      <c r="AQ789" s="10"/>
      <c r="AT789" s="10"/>
      <c r="AW789" s="10"/>
      <c r="AZ789" s="10"/>
    </row>
    <row r="790" spans="1:52" ht="14.25" customHeight="1">
      <c r="A790" s="1"/>
      <c r="B790" s="8" t="s">
        <v>121</v>
      </c>
      <c r="C790" t="s">
        <v>120</v>
      </c>
      <c r="D790" s="10" t="s">
        <v>58</v>
      </c>
      <c r="E790">
        <v>8509</v>
      </c>
      <c r="G790" s="10"/>
      <c r="H790" s="57">
        <v>8509</v>
      </c>
      <c r="J790" s="10"/>
      <c r="K790" s="57">
        <v>-5054</v>
      </c>
      <c r="L790" s="57">
        <v>-5054</v>
      </c>
      <c r="M790" s="57">
        <v>-5054</v>
      </c>
      <c r="N790" s="8" t="s">
        <v>38</v>
      </c>
      <c r="O790" s="10" t="s">
        <v>38</v>
      </c>
      <c r="P790" s="69">
        <f t="shared" si="90"/>
        <v>0</v>
      </c>
      <c r="Q790" s="10">
        <f t="shared" si="91"/>
        <v>0</v>
      </c>
      <c r="R790" s="69" t="str">
        <f t="shared" si="92"/>
        <v>NA</v>
      </c>
      <c r="S790" s="69" t="str">
        <f t="shared" si="93"/>
        <v>NA</v>
      </c>
      <c r="T790" s="10" t="str">
        <f t="shared" si="94"/>
        <v>NA</v>
      </c>
      <c r="U790" s="10">
        <f t="shared" si="95"/>
        <v>0</v>
      </c>
      <c r="V790" s="10">
        <f t="shared" si="96"/>
        <v>1</v>
      </c>
      <c r="W790">
        <v>398</v>
      </c>
      <c r="Y790" s="10"/>
      <c r="Z790">
        <v>140</v>
      </c>
      <c r="AB790" s="10"/>
      <c r="AE790" s="10"/>
      <c r="AH790" s="10"/>
      <c r="AK790" s="10"/>
      <c r="AN790" s="10"/>
      <c r="AQ790" s="10"/>
      <c r="AT790" s="10"/>
      <c r="AW790" s="10"/>
      <c r="AZ790" s="10"/>
    </row>
    <row r="791" spans="1:52" ht="14.25" customHeight="1">
      <c r="A791" s="1"/>
      <c r="B791" s="8" t="s">
        <v>121</v>
      </c>
      <c r="C791" t="s">
        <v>120</v>
      </c>
      <c r="D791" s="10" t="s">
        <v>59</v>
      </c>
      <c r="E791">
        <v>8897</v>
      </c>
      <c r="G791" s="10"/>
      <c r="H791" s="57">
        <v>8897</v>
      </c>
      <c r="J791" s="10"/>
      <c r="K791" s="57">
        <v>-3560</v>
      </c>
      <c r="L791" s="57">
        <v>-3560</v>
      </c>
      <c r="M791" s="57">
        <v>-3560</v>
      </c>
      <c r="N791" s="8" t="s">
        <v>38</v>
      </c>
      <c r="O791" s="10" t="s">
        <v>38</v>
      </c>
      <c r="P791" s="69">
        <f t="shared" si="90"/>
        <v>0</v>
      </c>
      <c r="Q791" s="10">
        <f t="shared" si="91"/>
        <v>0</v>
      </c>
      <c r="R791" s="69" t="str">
        <f t="shared" si="92"/>
        <v>NA</v>
      </c>
      <c r="S791" s="69" t="str">
        <f t="shared" si="93"/>
        <v>NA</v>
      </c>
      <c r="T791" s="10" t="str">
        <f t="shared" si="94"/>
        <v>NA</v>
      </c>
      <c r="U791" s="10">
        <f t="shared" si="95"/>
        <v>0</v>
      </c>
      <c r="V791" s="10">
        <f t="shared" si="96"/>
        <v>1</v>
      </c>
      <c r="W791">
        <v>417</v>
      </c>
      <c r="Y791" s="10"/>
      <c r="Z791">
        <v>140</v>
      </c>
      <c r="AB791" s="10"/>
      <c r="AE791" s="10"/>
      <c r="AH791" s="10"/>
      <c r="AK791" s="10"/>
      <c r="AN791" s="10"/>
      <c r="AQ791" s="10"/>
      <c r="AT791" s="10"/>
      <c r="AW791" s="10"/>
      <c r="AZ791" s="10"/>
    </row>
    <row r="792" spans="1:52" ht="14.25" customHeight="1">
      <c r="A792" s="1"/>
      <c r="B792" s="8" t="s">
        <v>121</v>
      </c>
      <c r="C792" t="s">
        <v>120</v>
      </c>
      <c r="D792" s="10" t="s">
        <v>61</v>
      </c>
      <c r="E792">
        <v>8897</v>
      </c>
      <c r="G792" s="10"/>
      <c r="H792" s="57">
        <v>8897</v>
      </c>
      <c r="J792" s="10"/>
      <c r="K792" s="57">
        <v>-3560</v>
      </c>
      <c r="L792" s="57">
        <v>-3560</v>
      </c>
      <c r="M792" s="57">
        <v>-3560</v>
      </c>
      <c r="N792" s="8" t="s">
        <v>38</v>
      </c>
      <c r="O792" s="10" t="s">
        <v>38</v>
      </c>
      <c r="P792" s="69">
        <f t="shared" si="90"/>
        <v>0</v>
      </c>
      <c r="Q792" s="10">
        <f t="shared" si="91"/>
        <v>0</v>
      </c>
      <c r="R792" s="69" t="str">
        <f t="shared" si="92"/>
        <v>NA</v>
      </c>
      <c r="S792" s="69" t="str">
        <f t="shared" si="93"/>
        <v>NA</v>
      </c>
      <c r="T792" s="10" t="str">
        <f t="shared" si="94"/>
        <v>NA</v>
      </c>
      <c r="U792" s="10">
        <f t="shared" si="95"/>
        <v>0</v>
      </c>
      <c r="V792" s="10">
        <f t="shared" si="96"/>
        <v>1</v>
      </c>
      <c r="W792">
        <v>417</v>
      </c>
      <c r="Y792" s="10"/>
      <c r="Z792">
        <v>140</v>
      </c>
      <c r="AB792" s="10"/>
      <c r="AE792" s="10"/>
      <c r="AH792" s="10"/>
      <c r="AK792" s="10"/>
      <c r="AN792" s="10"/>
      <c r="AQ792" s="10"/>
      <c r="AT792" s="10"/>
      <c r="AW792" s="10"/>
      <c r="AZ792" s="10"/>
    </row>
    <row r="793" spans="1:52" ht="14.25" customHeight="1">
      <c r="A793" s="1"/>
      <c r="B793" s="8" t="s">
        <v>121</v>
      </c>
      <c r="C793" t="s">
        <v>120</v>
      </c>
      <c r="D793" s="10" t="s">
        <v>63</v>
      </c>
      <c r="E793">
        <v>8897</v>
      </c>
      <c r="G793" s="10"/>
      <c r="H793" s="57">
        <v>8897</v>
      </c>
      <c r="J793" s="10"/>
      <c r="K793" s="57">
        <v>-3560</v>
      </c>
      <c r="L793" s="57">
        <v>-3560</v>
      </c>
      <c r="M793" s="57">
        <v>-3560</v>
      </c>
      <c r="N793" s="8" t="s">
        <v>38</v>
      </c>
      <c r="O793" s="10" t="s">
        <v>38</v>
      </c>
      <c r="P793" s="69">
        <f t="shared" si="90"/>
        <v>0</v>
      </c>
      <c r="Q793" s="10">
        <f t="shared" si="91"/>
        <v>0</v>
      </c>
      <c r="R793" s="69" t="str">
        <f t="shared" si="92"/>
        <v>NA</v>
      </c>
      <c r="S793" s="69" t="str">
        <f t="shared" si="93"/>
        <v>NA</v>
      </c>
      <c r="T793" s="10" t="str">
        <f t="shared" si="94"/>
        <v>NA</v>
      </c>
      <c r="U793" s="10">
        <f t="shared" si="95"/>
        <v>0</v>
      </c>
      <c r="V793" s="10">
        <f t="shared" si="96"/>
        <v>1</v>
      </c>
      <c r="W793">
        <v>417</v>
      </c>
      <c r="Y793" s="10"/>
      <c r="Z793">
        <v>140</v>
      </c>
      <c r="AB793" s="10"/>
      <c r="AE793" s="10"/>
      <c r="AH793" s="10"/>
      <c r="AK793" s="10"/>
      <c r="AN793" s="10"/>
      <c r="AQ793" s="10"/>
      <c r="AT793" s="10"/>
      <c r="AW793" s="10"/>
      <c r="AZ793" s="10"/>
    </row>
    <row r="794" spans="1:52" ht="14.25" customHeight="1">
      <c r="A794" s="1"/>
      <c r="B794" s="8" t="s">
        <v>121</v>
      </c>
      <c r="C794" t="s">
        <v>120</v>
      </c>
      <c r="D794" s="10" t="s">
        <v>64</v>
      </c>
      <c r="F794">
        <v>8574</v>
      </c>
      <c r="G794" s="10">
        <v>682</v>
      </c>
      <c r="I794" s="57">
        <v>8569</v>
      </c>
      <c r="J794" s="72">
        <v>682</v>
      </c>
      <c r="K794" s="57">
        <v>-4924</v>
      </c>
      <c r="L794" s="57">
        <v>-4924</v>
      </c>
      <c r="M794" s="57">
        <v>0</v>
      </c>
      <c r="N794" s="8" t="s">
        <v>38</v>
      </c>
      <c r="O794" s="10" t="s">
        <v>38</v>
      </c>
      <c r="P794" s="69">
        <f t="shared" si="90"/>
        <v>0</v>
      </c>
      <c r="Q794" s="10" t="str">
        <f t="shared" si="91"/>
        <v>NA</v>
      </c>
      <c r="R794" s="69">
        <f t="shared" si="92"/>
        <v>5</v>
      </c>
      <c r="S794" s="69">
        <f t="shared" si="93"/>
        <v>0</v>
      </c>
      <c r="T794" s="10">
        <f t="shared" si="94"/>
        <v>5</v>
      </c>
      <c r="U794" s="10">
        <f t="shared" si="95"/>
        <v>4924</v>
      </c>
      <c r="V794" s="10">
        <f t="shared" si="96"/>
        <v>1</v>
      </c>
      <c r="W794">
        <v>425</v>
      </c>
      <c r="Y794" s="10" t="s">
        <v>73</v>
      </c>
      <c r="Z794">
        <v>138</v>
      </c>
      <c r="AB794" s="10" t="s">
        <v>73</v>
      </c>
      <c r="AE794" s="10"/>
      <c r="AH794" s="10"/>
      <c r="AK794" s="10"/>
      <c r="AN794" s="10"/>
      <c r="AQ794" s="10"/>
      <c r="AT794" s="10"/>
      <c r="AW794" s="10"/>
      <c r="AZ794" s="10"/>
    </row>
    <row r="795" spans="1:52" ht="14.25" customHeight="1">
      <c r="A795" s="1"/>
      <c r="B795" s="8" t="s">
        <v>121</v>
      </c>
      <c r="C795" t="s">
        <v>120</v>
      </c>
      <c r="D795" s="10" t="s">
        <v>66</v>
      </c>
      <c r="F795">
        <v>8574</v>
      </c>
      <c r="G795" s="10">
        <v>682</v>
      </c>
      <c r="I795" s="57">
        <v>8569</v>
      </c>
      <c r="J795" s="72">
        <v>682</v>
      </c>
      <c r="K795" s="57">
        <v>-4924</v>
      </c>
      <c r="L795" s="57">
        <v>-4924</v>
      </c>
      <c r="M795" s="57">
        <v>0</v>
      </c>
      <c r="N795" s="8" t="s">
        <v>38</v>
      </c>
      <c r="O795" s="10" t="s">
        <v>38</v>
      </c>
      <c r="P795" s="69">
        <f t="shared" si="90"/>
        <v>0</v>
      </c>
      <c r="Q795" s="10" t="str">
        <f t="shared" si="91"/>
        <v>NA</v>
      </c>
      <c r="R795" s="69">
        <f t="shared" si="92"/>
        <v>5</v>
      </c>
      <c r="S795" s="69">
        <f t="shared" si="93"/>
        <v>0</v>
      </c>
      <c r="T795" s="10">
        <f t="shared" si="94"/>
        <v>5</v>
      </c>
      <c r="U795" s="10">
        <f t="shared" si="95"/>
        <v>4924</v>
      </c>
      <c r="V795" s="10">
        <f t="shared" si="96"/>
        <v>1</v>
      </c>
      <c r="W795">
        <v>425</v>
      </c>
      <c r="Y795" s="10" t="s">
        <v>73</v>
      </c>
      <c r="Z795">
        <v>138</v>
      </c>
      <c r="AB795" s="10" t="s">
        <v>73</v>
      </c>
      <c r="AE795" s="10"/>
      <c r="AH795" s="10"/>
      <c r="AK795" s="10"/>
      <c r="AN795" s="10"/>
      <c r="AQ795" s="10"/>
      <c r="AT795" s="10"/>
      <c r="AW795" s="10"/>
      <c r="AZ795" s="10"/>
    </row>
    <row r="796" spans="1:52" ht="14.25" customHeight="1">
      <c r="A796" s="1"/>
      <c r="B796" s="8" t="s">
        <v>121</v>
      </c>
      <c r="C796" t="s">
        <v>120</v>
      </c>
      <c r="D796" s="10" t="s">
        <v>67</v>
      </c>
      <c r="F796">
        <v>8574</v>
      </c>
      <c r="G796" s="10">
        <v>682</v>
      </c>
      <c r="I796" s="57">
        <v>8569</v>
      </c>
      <c r="J796" s="72">
        <v>682</v>
      </c>
      <c r="K796" s="57">
        <v>-4924</v>
      </c>
      <c r="L796" s="57">
        <v>-4924</v>
      </c>
      <c r="M796" s="57">
        <v>0</v>
      </c>
      <c r="N796" s="8" t="s">
        <v>38</v>
      </c>
      <c r="O796" s="10" t="s">
        <v>38</v>
      </c>
      <c r="P796" s="69">
        <f t="shared" si="90"/>
        <v>0</v>
      </c>
      <c r="Q796" s="10" t="str">
        <f t="shared" si="91"/>
        <v>NA</v>
      </c>
      <c r="R796" s="69">
        <f t="shared" si="92"/>
        <v>5</v>
      </c>
      <c r="S796" s="69">
        <f t="shared" si="93"/>
        <v>0</v>
      </c>
      <c r="T796" s="10">
        <f t="shared" si="94"/>
        <v>5</v>
      </c>
      <c r="U796" s="10">
        <f t="shared" si="95"/>
        <v>4924</v>
      </c>
      <c r="V796" s="10">
        <f t="shared" si="96"/>
        <v>1</v>
      </c>
      <c r="W796">
        <v>425</v>
      </c>
      <c r="Y796" s="10" t="s">
        <v>73</v>
      </c>
      <c r="Z796">
        <v>138</v>
      </c>
      <c r="AB796" s="10" t="s">
        <v>73</v>
      </c>
      <c r="AE796" s="10"/>
      <c r="AH796" s="10"/>
      <c r="AK796" s="10"/>
      <c r="AN796" s="10"/>
      <c r="AQ796" s="10"/>
      <c r="AT796" s="10"/>
      <c r="AW796" s="10"/>
      <c r="AZ796" s="10"/>
    </row>
    <row r="797" spans="1:52" ht="14.25" customHeight="1">
      <c r="A797" s="1"/>
      <c r="B797" s="8" t="s">
        <v>121</v>
      </c>
      <c r="C797" t="s">
        <v>120</v>
      </c>
      <c r="D797" s="10" t="s">
        <v>68</v>
      </c>
      <c r="E797">
        <v>8859</v>
      </c>
      <c r="G797" s="10"/>
      <c r="H797" s="57">
        <v>8858</v>
      </c>
      <c r="J797" s="10"/>
      <c r="K797" s="57">
        <v>-5115</v>
      </c>
      <c r="L797" s="57">
        <v>-5115</v>
      </c>
      <c r="M797" s="57">
        <v>-5115</v>
      </c>
      <c r="N797" s="8" t="s">
        <v>38</v>
      </c>
      <c r="O797" s="10" t="s">
        <v>38</v>
      </c>
      <c r="P797" s="69">
        <f t="shared" si="90"/>
        <v>0</v>
      </c>
      <c r="Q797" s="10">
        <f t="shared" si="91"/>
        <v>1</v>
      </c>
      <c r="R797" s="69" t="str">
        <f t="shared" si="92"/>
        <v>NA</v>
      </c>
      <c r="S797" s="69" t="str">
        <f t="shared" si="93"/>
        <v>NA</v>
      </c>
      <c r="T797" s="10" t="str">
        <f t="shared" si="94"/>
        <v>NA</v>
      </c>
      <c r="U797" s="10">
        <f t="shared" si="95"/>
        <v>0</v>
      </c>
      <c r="V797" s="10">
        <f t="shared" si="96"/>
        <v>1</v>
      </c>
      <c r="W797">
        <v>415</v>
      </c>
      <c r="Y797" s="10"/>
      <c r="Z797">
        <v>140</v>
      </c>
      <c r="AB797" s="10"/>
      <c r="AE797" s="10"/>
      <c r="AH797" s="10"/>
      <c r="AK797" s="10"/>
      <c r="AN797" s="10"/>
      <c r="AQ797" s="10"/>
      <c r="AT797" s="10"/>
      <c r="AW797" s="10"/>
      <c r="AZ797" s="10"/>
    </row>
    <row r="798" spans="1:52" ht="14.25" customHeight="1">
      <c r="A798" s="242"/>
      <c r="B798" s="8" t="s">
        <v>121</v>
      </c>
      <c r="C798" t="s">
        <v>120</v>
      </c>
      <c r="D798" s="10" t="s">
        <v>69</v>
      </c>
      <c r="E798">
        <v>8859</v>
      </c>
      <c r="G798" s="10"/>
      <c r="H798" s="57">
        <v>8858</v>
      </c>
      <c r="J798" s="10"/>
      <c r="K798" s="57">
        <v>-5115</v>
      </c>
      <c r="L798" s="57">
        <v>-5115</v>
      </c>
      <c r="M798" s="57">
        <v>-5115</v>
      </c>
      <c r="N798" s="8" t="s">
        <v>38</v>
      </c>
      <c r="O798" s="10" t="s">
        <v>38</v>
      </c>
      <c r="P798" s="69">
        <f t="shared" si="90"/>
        <v>0</v>
      </c>
      <c r="Q798" s="10">
        <f t="shared" si="91"/>
        <v>1</v>
      </c>
      <c r="R798" s="69" t="str">
        <f t="shared" si="92"/>
        <v>NA</v>
      </c>
      <c r="S798" s="69" t="str">
        <f t="shared" si="93"/>
        <v>NA</v>
      </c>
      <c r="T798" s="10" t="str">
        <f t="shared" si="94"/>
        <v>NA</v>
      </c>
      <c r="U798" s="10">
        <f t="shared" si="95"/>
        <v>0</v>
      </c>
      <c r="V798" s="10">
        <f t="shared" si="96"/>
        <v>1</v>
      </c>
      <c r="W798">
        <v>415</v>
      </c>
      <c r="Y798" s="10"/>
      <c r="Z798">
        <v>140</v>
      </c>
      <c r="AB798" s="10"/>
      <c r="AE798" s="10"/>
      <c r="AH798" s="10"/>
      <c r="AK798" s="10"/>
      <c r="AN798" s="10"/>
      <c r="AQ798" s="10"/>
      <c r="AT798" s="10"/>
      <c r="AW798" s="10"/>
      <c r="AZ798" s="10"/>
    </row>
    <row r="799" spans="1:52" ht="14.25" customHeight="1">
      <c r="A799" s="242"/>
      <c r="B799" s="8" t="s">
        <v>121</v>
      </c>
      <c r="C799" t="s">
        <v>120</v>
      </c>
      <c r="D799" s="10" t="s">
        <v>70</v>
      </c>
      <c r="E799">
        <v>8259</v>
      </c>
      <c r="G799" s="10"/>
      <c r="H799" s="57">
        <v>8259</v>
      </c>
      <c r="J799" s="10"/>
      <c r="K799" s="57">
        <v>-4511</v>
      </c>
      <c r="L799" s="57">
        <v>-4511</v>
      </c>
      <c r="M799" s="57">
        <v>-4511</v>
      </c>
      <c r="N799" s="8" t="s">
        <v>38</v>
      </c>
      <c r="O799" s="10" t="s">
        <v>38</v>
      </c>
      <c r="P799" s="69">
        <f t="shared" si="90"/>
        <v>0</v>
      </c>
      <c r="Q799" s="10">
        <f t="shared" si="91"/>
        <v>0</v>
      </c>
      <c r="R799" s="69" t="str">
        <f t="shared" si="92"/>
        <v>NA</v>
      </c>
      <c r="S799" s="69" t="str">
        <f t="shared" si="93"/>
        <v>NA</v>
      </c>
      <c r="T799" s="10" t="str">
        <f t="shared" si="94"/>
        <v>NA</v>
      </c>
      <c r="U799" s="10">
        <f t="shared" si="95"/>
        <v>0</v>
      </c>
      <c r="V799" s="10">
        <f t="shared" si="96"/>
        <v>1</v>
      </c>
      <c r="W799">
        <v>405</v>
      </c>
      <c r="Y799" s="10"/>
      <c r="Z799">
        <v>160</v>
      </c>
      <c r="AB799" s="10"/>
      <c r="AE799" s="10"/>
      <c r="AH799" s="10"/>
      <c r="AK799" s="10"/>
      <c r="AN799" s="10"/>
      <c r="AQ799" s="10"/>
      <c r="AT799" s="10"/>
      <c r="AW799" s="10"/>
      <c r="AZ799" s="10"/>
    </row>
    <row r="800" spans="1:52" ht="14.25" customHeight="1">
      <c r="A800" s="242"/>
      <c r="B800" s="8" t="s">
        <v>122</v>
      </c>
      <c r="C800" t="s">
        <v>120</v>
      </c>
      <c r="D800" s="10" t="s">
        <v>37</v>
      </c>
      <c r="E800">
        <v>9279</v>
      </c>
      <c r="G800" s="10"/>
      <c r="H800" s="57">
        <v>9236</v>
      </c>
      <c r="J800" s="10"/>
      <c r="K800" s="57">
        <v>-5149</v>
      </c>
      <c r="L800" s="57">
        <v>-5149</v>
      </c>
      <c r="M800" s="57">
        <v>-5120</v>
      </c>
      <c r="N800" s="8" t="s">
        <v>38</v>
      </c>
      <c r="O800" s="10" t="s">
        <v>38</v>
      </c>
      <c r="P800" s="69">
        <f t="shared" si="90"/>
        <v>0</v>
      </c>
      <c r="Q800" s="10">
        <f t="shared" si="91"/>
        <v>43</v>
      </c>
      <c r="R800" s="69" t="str">
        <f t="shared" si="92"/>
        <v>NA</v>
      </c>
      <c r="S800" s="69" t="str">
        <f t="shared" si="93"/>
        <v>NA</v>
      </c>
      <c r="T800" s="10" t="str">
        <f t="shared" si="94"/>
        <v>NA</v>
      </c>
      <c r="U800" s="10">
        <f t="shared" si="95"/>
        <v>0</v>
      </c>
      <c r="V800" s="10">
        <f t="shared" si="96"/>
        <v>1</v>
      </c>
      <c r="W800">
        <v>415</v>
      </c>
      <c r="Y800" s="10" t="s">
        <v>73</v>
      </c>
      <c r="Z800">
        <v>160</v>
      </c>
      <c r="AB800" s="10" t="s">
        <v>73</v>
      </c>
      <c r="AE800" s="10"/>
      <c r="AH800" s="10"/>
      <c r="AK800" s="10"/>
      <c r="AN800" s="10"/>
      <c r="AQ800" s="10"/>
      <c r="AT800" s="10"/>
      <c r="AW800" s="10"/>
      <c r="AZ800" s="10"/>
    </row>
    <row r="801" spans="1:52" ht="14.25" customHeight="1">
      <c r="A801" s="242"/>
      <c r="B801" s="8" t="s">
        <v>122</v>
      </c>
      <c r="C801" t="s">
        <v>120</v>
      </c>
      <c r="D801" s="10" t="s">
        <v>41</v>
      </c>
      <c r="E801">
        <v>9279</v>
      </c>
      <c r="G801" s="10"/>
      <c r="H801" s="57">
        <v>9236</v>
      </c>
      <c r="J801" s="10"/>
      <c r="K801" s="57">
        <v>-5149</v>
      </c>
      <c r="L801" s="57">
        <v>-5149</v>
      </c>
      <c r="M801" s="57">
        <v>-5120</v>
      </c>
      <c r="N801" s="8" t="s">
        <v>38</v>
      </c>
      <c r="O801" s="10" t="s">
        <v>38</v>
      </c>
      <c r="P801" s="69">
        <f t="shared" si="90"/>
        <v>0</v>
      </c>
      <c r="Q801" s="10">
        <f t="shared" si="91"/>
        <v>43</v>
      </c>
      <c r="R801" s="69" t="str">
        <f t="shared" si="92"/>
        <v>NA</v>
      </c>
      <c r="S801" s="69" t="str">
        <f t="shared" si="93"/>
        <v>NA</v>
      </c>
      <c r="T801" s="10" t="str">
        <f t="shared" si="94"/>
        <v>NA</v>
      </c>
      <c r="U801" s="10">
        <f t="shared" si="95"/>
        <v>0</v>
      </c>
      <c r="V801" s="10">
        <f t="shared" si="96"/>
        <v>1</v>
      </c>
      <c r="W801">
        <v>415</v>
      </c>
      <c r="Y801" s="10" t="s">
        <v>73</v>
      </c>
      <c r="Z801">
        <v>160</v>
      </c>
      <c r="AB801" s="10" t="s">
        <v>73</v>
      </c>
      <c r="AE801" s="10"/>
      <c r="AH801" s="10"/>
      <c r="AK801" s="10"/>
      <c r="AN801" s="10"/>
      <c r="AQ801" s="10"/>
      <c r="AT801" s="10"/>
      <c r="AW801" s="10"/>
      <c r="AZ801" s="10"/>
    </row>
    <row r="802" spans="1:52" ht="14.25" customHeight="1">
      <c r="A802" s="242"/>
      <c r="B802" s="8" t="s">
        <v>122</v>
      </c>
      <c r="C802" t="s">
        <v>120</v>
      </c>
      <c r="D802" s="10" t="s">
        <v>42</v>
      </c>
      <c r="E802">
        <v>9279</v>
      </c>
      <c r="G802" s="10"/>
      <c r="H802" s="57">
        <v>9236</v>
      </c>
      <c r="J802" s="10"/>
      <c r="K802" s="57">
        <v>-5149</v>
      </c>
      <c r="L802" s="57">
        <v>-5149</v>
      </c>
      <c r="M802" s="57">
        <v>-5120</v>
      </c>
      <c r="N802" s="8" t="s">
        <v>38</v>
      </c>
      <c r="O802" s="10" t="s">
        <v>38</v>
      </c>
      <c r="P802" s="69">
        <f t="shared" si="90"/>
        <v>0</v>
      </c>
      <c r="Q802" s="10">
        <f t="shared" si="91"/>
        <v>43</v>
      </c>
      <c r="R802" s="69" t="str">
        <f t="shared" si="92"/>
        <v>NA</v>
      </c>
      <c r="S802" s="69" t="str">
        <f t="shared" si="93"/>
        <v>NA</v>
      </c>
      <c r="T802" s="10" t="str">
        <f t="shared" si="94"/>
        <v>NA</v>
      </c>
      <c r="U802" s="10">
        <f t="shared" si="95"/>
        <v>0</v>
      </c>
      <c r="V802" s="10">
        <f t="shared" si="96"/>
        <v>1</v>
      </c>
      <c r="W802">
        <v>415</v>
      </c>
      <c r="Y802" s="10" t="s">
        <v>73</v>
      </c>
      <c r="Z802">
        <v>160</v>
      </c>
      <c r="AB802" s="10" t="s">
        <v>73</v>
      </c>
      <c r="AE802" s="10"/>
      <c r="AH802" s="10"/>
      <c r="AK802" s="10"/>
      <c r="AN802" s="10"/>
      <c r="AQ802" s="10"/>
      <c r="AT802" s="10"/>
      <c r="AW802" s="10"/>
      <c r="AZ802" s="10"/>
    </row>
    <row r="803" spans="1:52" ht="14.25" customHeight="1">
      <c r="A803" s="242"/>
      <c r="B803" s="8" t="s">
        <v>122</v>
      </c>
      <c r="C803" t="s">
        <v>120</v>
      </c>
      <c r="D803" s="10" t="s">
        <v>43</v>
      </c>
      <c r="E803">
        <v>8721</v>
      </c>
      <c r="G803" s="10"/>
      <c r="H803" s="57">
        <v>8707</v>
      </c>
      <c r="J803" s="10"/>
      <c r="K803" s="57">
        <v>-3955</v>
      </c>
      <c r="L803" s="57">
        <v>-3955</v>
      </c>
      <c r="M803" s="57">
        <v>-3947</v>
      </c>
      <c r="N803" s="8" t="s">
        <v>38</v>
      </c>
      <c r="O803" s="10" t="s">
        <v>38</v>
      </c>
      <c r="P803" s="69">
        <f t="shared" si="90"/>
        <v>0</v>
      </c>
      <c r="Q803" s="10">
        <f t="shared" si="91"/>
        <v>14</v>
      </c>
      <c r="R803" s="69" t="str">
        <f t="shared" si="92"/>
        <v>NA</v>
      </c>
      <c r="S803" s="69" t="str">
        <f t="shared" si="93"/>
        <v>NA</v>
      </c>
      <c r="T803" s="10" t="str">
        <f t="shared" si="94"/>
        <v>NA</v>
      </c>
      <c r="U803" s="10">
        <f t="shared" si="95"/>
        <v>0</v>
      </c>
      <c r="V803" s="10">
        <f t="shared" si="96"/>
        <v>1</v>
      </c>
      <c r="W803">
        <v>415</v>
      </c>
      <c r="Y803" s="10" t="s">
        <v>73</v>
      </c>
      <c r="Z803">
        <v>160</v>
      </c>
      <c r="AB803" s="10" t="s">
        <v>73</v>
      </c>
      <c r="AE803" s="10"/>
      <c r="AH803" s="10"/>
      <c r="AK803" s="10"/>
      <c r="AN803" s="10"/>
      <c r="AQ803" s="10"/>
      <c r="AT803" s="10"/>
      <c r="AW803" s="10"/>
      <c r="AZ803" s="10"/>
    </row>
    <row r="804" spans="1:52" ht="14.25" customHeight="1">
      <c r="A804" s="242"/>
      <c r="B804" s="8" t="s">
        <v>122</v>
      </c>
      <c r="C804" t="s">
        <v>120</v>
      </c>
      <c r="D804" s="10" t="s">
        <v>45</v>
      </c>
      <c r="E804">
        <v>8721</v>
      </c>
      <c r="G804" s="10"/>
      <c r="H804" s="57">
        <v>8707</v>
      </c>
      <c r="J804" s="10"/>
      <c r="K804" s="57">
        <v>-3955</v>
      </c>
      <c r="L804" s="57">
        <v>-3955</v>
      </c>
      <c r="M804" s="57">
        <v>-3947</v>
      </c>
      <c r="N804" s="8" t="s">
        <v>38</v>
      </c>
      <c r="O804" s="10" t="s">
        <v>38</v>
      </c>
      <c r="P804" s="69">
        <f t="shared" si="90"/>
        <v>0</v>
      </c>
      <c r="Q804" s="10">
        <f t="shared" si="91"/>
        <v>14</v>
      </c>
      <c r="R804" s="69" t="str">
        <f t="shared" si="92"/>
        <v>NA</v>
      </c>
      <c r="S804" s="69" t="str">
        <f t="shared" si="93"/>
        <v>NA</v>
      </c>
      <c r="T804" s="10" t="str">
        <f t="shared" si="94"/>
        <v>NA</v>
      </c>
      <c r="U804" s="10">
        <f t="shared" si="95"/>
        <v>0</v>
      </c>
      <c r="V804" s="10">
        <f t="shared" si="96"/>
        <v>1</v>
      </c>
      <c r="W804">
        <v>415</v>
      </c>
      <c r="Y804" s="10" t="s">
        <v>73</v>
      </c>
      <c r="Z804">
        <v>160</v>
      </c>
      <c r="AB804" s="10" t="s">
        <v>73</v>
      </c>
      <c r="AE804" s="10"/>
      <c r="AH804" s="10"/>
      <c r="AK804" s="10"/>
      <c r="AN804" s="10"/>
      <c r="AQ804" s="10"/>
      <c r="AT804" s="10"/>
      <c r="AW804" s="10"/>
      <c r="AZ804" s="10"/>
    </row>
    <row r="805" spans="1:52" ht="14.25" customHeight="1">
      <c r="A805" s="242"/>
      <c r="B805" s="8" t="s">
        <v>122</v>
      </c>
      <c r="C805" t="s">
        <v>120</v>
      </c>
      <c r="D805" s="10" t="s">
        <v>46</v>
      </c>
      <c r="E805">
        <v>8721</v>
      </c>
      <c r="G805" s="10"/>
      <c r="H805" s="57">
        <v>8707</v>
      </c>
      <c r="J805" s="10"/>
      <c r="K805" s="57">
        <v>-3955</v>
      </c>
      <c r="L805" s="57">
        <v>-3955</v>
      </c>
      <c r="M805" s="57">
        <v>-3947</v>
      </c>
      <c r="N805" s="8" t="s">
        <v>38</v>
      </c>
      <c r="O805" s="10" t="s">
        <v>38</v>
      </c>
      <c r="P805" s="69">
        <f t="shared" si="90"/>
        <v>0</v>
      </c>
      <c r="Q805" s="10">
        <f t="shared" si="91"/>
        <v>14</v>
      </c>
      <c r="R805" s="69" t="str">
        <f t="shared" si="92"/>
        <v>NA</v>
      </c>
      <c r="S805" s="69" t="str">
        <f t="shared" si="93"/>
        <v>NA</v>
      </c>
      <c r="T805" s="10" t="str">
        <f t="shared" si="94"/>
        <v>NA</v>
      </c>
      <c r="U805" s="10">
        <f t="shared" si="95"/>
        <v>0</v>
      </c>
      <c r="V805" s="10">
        <f t="shared" si="96"/>
        <v>1</v>
      </c>
      <c r="W805">
        <v>415</v>
      </c>
      <c r="Y805" s="10" t="s">
        <v>73</v>
      </c>
      <c r="Z805">
        <v>160</v>
      </c>
      <c r="AB805" s="10" t="s">
        <v>73</v>
      </c>
      <c r="AE805" s="10"/>
      <c r="AH805" s="10"/>
      <c r="AK805" s="10"/>
      <c r="AN805" s="10"/>
      <c r="AQ805" s="10"/>
      <c r="AT805" s="10"/>
      <c r="AW805" s="10"/>
      <c r="AZ805" s="10"/>
    </row>
    <row r="806" spans="1:52" ht="14.25" customHeight="1">
      <c r="A806" s="242"/>
      <c r="B806" s="8" t="s">
        <v>122</v>
      </c>
      <c r="C806" t="s">
        <v>120</v>
      </c>
      <c r="D806" s="10" t="s">
        <v>47</v>
      </c>
      <c r="E806">
        <v>8721</v>
      </c>
      <c r="G806" s="10"/>
      <c r="H806" s="57">
        <v>8707</v>
      </c>
      <c r="J806" s="10"/>
      <c r="K806" s="57">
        <v>-3955</v>
      </c>
      <c r="L806" s="57">
        <v>-3955</v>
      </c>
      <c r="M806" s="57">
        <v>-3947</v>
      </c>
      <c r="N806" s="8" t="s">
        <v>38</v>
      </c>
      <c r="O806" s="10" t="s">
        <v>38</v>
      </c>
      <c r="P806" s="69">
        <f t="shared" si="90"/>
        <v>0</v>
      </c>
      <c r="Q806" s="10">
        <f t="shared" si="91"/>
        <v>14</v>
      </c>
      <c r="R806" s="69" t="str">
        <f t="shared" si="92"/>
        <v>NA</v>
      </c>
      <c r="S806" s="69" t="str">
        <f t="shared" si="93"/>
        <v>NA</v>
      </c>
      <c r="T806" s="10" t="str">
        <f t="shared" si="94"/>
        <v>NA</v>
      </c>
      <c r="U806" s="10">
        <f t="shared" si="95"/>
        <v>0</v>
      </c>
      <c r="V806" s="10">
        <f t="shared" si="96"/>
        <v>1</v>
      </c>
      <c r="W806">
        <v>415</v>
      </c>
      <c r="Y806" s="10" t="s">
        <v>73</v>
      </c>
      <c r="Z806">
        <v>160</v>
      </c>
      <c r="AB806" s="10" t="s">
        <v>73</v>
      </c>
      <c r="AE806" s="10"/>
      <c r="AH806" s="10"/>
      <c r="AK806" s="10"/>
      <c r="AN806" s="10"/>
      <c r="AQ806" s="10"/>
      <c r="AT806" s="10"/>
      <c r="AW806" s="10"/>
      <c r="AZ806" s="10"/>
    </row>
    <row r="807" spans="1:52" ht="14.25" customHeight="1">
      <c r="A807" s="242"/>
      <c r="B807" s="8" t="s">
        <v>122</v>
      </c>
      <c r="C807" t="s">
        <v>120</v>
      </c>
      <c r="D807" s="10" t="s">
        <v>48</v>
      </c>
      <c r="E807">
        <v>8722</v>
      </c>
      <c r="G807" s="10"/>
      <c r="H807" s="57">
        <v>8708</v>
      </c>
      <c r="J807" s="10"/>
      <c r="K807" s="57">
        <v>-5768</v>
      </c>
      <c r="L807" s="57">
        <v>-5768</v>
      </c>
      <c r="M807" s="57">
        <v>-5749</v>
      </c>
      <c r="N807" s="8" t="s">
        <v>38</v>
      </c>
      <c r="O807" s="10" t="s">
        <v>38</v>
      </c>
      <c r="P807" s="69">
        <f t="shared" si="90"/>
        <v>0</v>
      </c>
      <c r="Q807" s="10">
        <f t="shared" si="91"/>
        <v>14</v>
      </c>
      <c r="R807" s="69" t="str">
        <f t="shared" si="92"/>
        <v>NA</v>
      </c>
      <c r="S807" s="69" t="str">
        <f t="shared" si="93"/>
        <v>NA</v>
      </c>
      <c r="T807" s="10" t="str">
        <f t="shared" si="94"/>
        <v>NA</v>
      </c>
      <c r="U807" s="10">
        <f t="shared" si="95"/>
        <v>0</v>
      </c>
      <c r="V807" s="10">
        <f t="shared" si="96"/>
        <v>1</v>
      </c>
      <c r="W807">
        <v>415</v>
      </c>
      <c r="Y807" s="10" t="s">
        <v>73</v>
      </c>
      <c r="Z807">
        <v>160</v>
      </c>
      <c r="AB807" s="10" t="s">
        <v>73</v>
      </c>
      <c r="AE807" s="10"/>
      <c r="AH807" s="10"/>
      <c r="AK807" s="10"/>
      <c r="AN807" s="10"/>
      <c r="AQ807" s="10"/>
      <c r="AT807" s="10"/>
      <c r="AW807" s="10"/>
      <c r="AZ807" s="10"/>
    </row>
    <row r="808" spans="1:52" ht="14.25" customHeight="1">
      <c r="A808" s="242"/>
      <c r="B808" s="8" t="s">
        <v>122</v>
      </c>
      <c r="C808" t="s">
        <v>120</v>
      </c>
      <c r="D808" s="10" t="s">
        <v>49</v>
      </c>
      <c r="E808">
        <v>8722</v>
      </c>
      <c r="G808" s="10"/>
      <c r="H808" s="57">
        <v>8708</v>
      </c>
      <c r="J808" s="10"/>
      <c r="K808" s="57">
        <v>-5768</v>
      </c>
      <c r="L808" s="57">
        <v>-5768</v>
      </c>
      <c r="M808" s="57">
        <v>-5749</v>
      </c>
      <c r="N808" s="8" t="s">
        <v>38</v>
      </c>
      <c r="O808" s="10" t="s">
        <v>38</v>
      </c>
      <c r="P808" s="69">
        <f t="shared" si="90"/>
        <v>0</v>
      </c>
      <c r="Q808" s="10">
        <f t="shared" si="91"/>
        <v>14</v>
      </c>
      <c r="R808" s="69" t="str">
        <f t="shared" si="92"/>
        <v>NA</v>
      </c>
      <c r="S808" s="69" t="str">
        <f t="shared" si="93"/>
        <v>NA</v>
      </c>
      <c r="T808" s="10" t="str">
        <f t="shared" si="94"/>
        <v>NA</v>
      </c>
      <c r="U808" s="10">
        <f t="shared" si="95"/>
        <v>0</v>
      </c>
      <c r="V808" s="10">
        <f t="shared" si="96"/>
        <v>1</v>
      </c>
      <c r="W808">
        <v>415</v>
      </c>
      <c r="Y808" s="10" t="s">
        <v>73</v>
      </c>
      <c r="Z808">
        <v>160</v>
      </c>
      <c r="AB808" s="10" t="s">
        <v>73</v>
      </c>
      <c r="AE808" s="10"/>
      <c r="AH808" s="10"/>
      <c r="AK808" s="10"/>
      <c r="AN808" s="10"/>
      <c r="AQ808" s="10"/>
      <c r="AT808" s="10"/>
      <c r="AW808" s="10"/>
      <c r="AZ808" s="10"/>
    </row>
    <row r="809" spans="1:52" ht="14.25" customHeight="1">
      <c r="A809" s="242"/>
      <c r="B809" s="8" t="s">
        <v>122</v>
      </c>
      <c r="C809" t="s">
        <v>120</v>
      </c>
      <c r="D809" s="10" t="s">
        <v>51</v>
      </c>
      <c r="E809">
        <v>8558</v>
      </c>
      <c r="G809" s="10"/>
      <c r="H809" s="57">
        <v>8552</v>
      </c>
      <c r="J809" s="10"/>
      <c r="K809" s="57">
        <v>-4182</v>
      </c>
      <c r="L809" s="57">
        <v>-4182</v>
      </c>
      <c r="M809" s="57">
        <v>-4178</v>
      </c>
      <c r="N809" s="8" t="s">
        <v>38</v>
      </c>
      <c r="O809" s="10" t="s">
        <v>38</v>
      </c>
      <c r="P809" s="69">
        <f t="shared" si="90"/>
        <v>0</v>
      </c>
      <c r="Q809" s="10">
        <f t="shared" si="91"/>
        <v>6</v>
      </c>
      <c r="R809" s="69" t="str">
        <f t="shared" si="92"/>
        <v>NA</v>
      </c>
      <c r="S809" s="69" t="str">
        <f t="shared" si="93"/>
        <v>NA</v>
      </c>
      <c r="T809" s="10" t="str">
        <f t="shared" si="94"/>
        <v>NA</v>
      </c>
      <c r="U809" s="10">
        <f t="shared" si="95"/>
        <v>0</v>
      </c>
      <c r="V809" s="10">
        <f t="shared" si="96"/>
        <v>1</v>
      </c>
      <c r="W809">
        <v>415</v>
      </c>
      <c r="Y809" s="10" t="s">
        <v>73</v>
      </c>
      <c r="Z809">
        <v>160</v>
      </c>
      <c r="AB809" s="10" t="s">
        <v>73</v>
      </c>
      <c r="AE809" s="10"/>
      <c r="AH809" s="10"/>
      <c r="AK809" s="10"/>
      <c r="AN809" s="10"/>
      <c r="AQ809" s="10"/>
      <c r="AT809" s="10"/>
      <c r="AW809" s="10"/>
      <c r="AZ809" s="10"/>
    </row>
    <row r="810" spans="1:52" ht="14.25" customHeight="1">
      <c r="A810" s="242"/>
      <c r="B810" s="8" t="s">
        <v>122</v>
      </c>
      <c r="C810" t="s">
        <v>120</v>
      </c>
      <c r="D810" s="10" t="s">
        <v>53</v>
      </c>
      <c r="E810">
        <v>8558</v>
      </c>
      <c r="G810" s="10"/>
      <c r="H810" s="57">
        <v>8552</v>
      </c>
      <c r="J810" s="10"/>
      <c r="K810" s="57">
        <v>-4182</v>
      </c>
      <c r="L810" s="57">
        <v>-4182</v>
      </c>
      <c r="M810" s="57">
        <v>-4178</v>
      </c>
      <c r="N810" s="8" t="s">
        <v>38</v>
      </c>
      <c r="O810" s="10" t="s">
        <v>38</v>
      </c>
      <c r="P810" s="69">
        <f t="shared" si="90"/>
        <v>0</v>
      </c>
      <c r="Q810" s="10">
        <f t="shared" si="91"/>
        <v>6</v>
      </c>
      <c r="R810" s="69" t="str">
        <f t="shared" si="92"/>
        <v>NA</v>
      </c>
      <c r="S810" s="69" t="str">
        <f t="shared" si="93"/>
        <v>NA</v>
      </c>
      <c r="T810" s="10" t="str">
        <f t="shared" si="94"/>
        <v>NA</v>
      </c>
      <c r="U810" s="10">
        <f t="shared" si="95"/>
        <v>0</v>
      </c>
      <c r="V810" s="10">
        <f t="shared" si="96"/>
        <v>1</v>
      </c>
      <c r="W810">
        <v>415</v>
      </c>
      <c r="Y810" s="10" t="s">
        <v>73</v>
      </c>
      <c r="Z810">
        <v>160</v>
      </c>
      <c r="AB810" s="10" t="s">
        <v>73</v>
      </c>
      <c r="AE810" s="10"/>
      <c r="AH810" s="10"/>
      <c r="AK810" s="10"/>
      <c r="AN810" s="10"/>
      <c r="AQ810" s="10"/>
      <c r="AT810" s="10"/>
      <c r="AW810" s="10"/>
      <c r="AZ810" s="10"/>
    </row>
    <row r="811" spans="1:52" ht="14.25" customHeight="1">
      <c r="A811" s="242"/>
      <c r="B811" s="8" t="s">
        <v>122</v>
      </c>
      <c r="C811" t="s">
        <v>120</v>
      </c>
      <c r="D811" s="10" t="s">
        <v>54</v>
      </c>
      <c r="E811">
        <v>8558</v>
      </c>
      <c r="G811" s="10"/>
      <c r="H811" s="57">
        <v>8552</v>
      </c>
      <c r="J811" s="10"/>
      <c r="K811" s="57">
        <v>-4182</v>
      </c>
      <c r="L811" s="57">
        <v>-4182</v>
      </c>
      <c r="M811" s="57">
        <v>-4178</v>
      </c>
      <c r="N811" s="8" t="s">
        <v>38</v>
      </c>
      <c r="O811" s="10" t="s">
        <v>38</v>
      </c>
      <c r="P811" s="69">
        <f t="shared" si="90"/>
        <v>0</v>
      </c>
      <c r="Q811" s="10">
        <f t="shared" si="91"/>
        <v>6</v>
      </c>
      <c r="R811" s="69" t="str">
        <f t="shared" si="92"/>
        <v>NA</v>
      </c>
      <c r="S811" s="69" t="str">
        <f t="shared" si="93"/>
        <v>NA</v>
      </c>
      <c r="T811" s="10" t="str">
        <f t="shared" si="94"/>
        <v>NA</v>
      </c>
      <c r="U811" s="10">
        <f t="shared" si="95"/>
        <v>0</v>
      </c>
      <c r="V811" s="10">
        <f t="shared" si="96"/>
        <v>1</v>
      </c>
      <c r="W811">
        <v>415</v>
      </c>
      <c r="Y811" s="10" t="s">
        <v>73</v>
      </c>
      <c r="Z811">
        <v>160</v>
      </c>
      <c r="AB811" s="10" t="s">
        <v>73</v>
      </c>
      <c r="AE811" s="10"/>
      <c r="AH811" s="10"/>
      <c r="AK811" s="10"/>
      <c r="AN811" s="10"/>
      <c r="AQ811" s="10"/>
      <c r="AT811" s="10"/>
      <c r="AW811" s="10"/>
      <c r="AZ811" s="10"/>
    </row>
    <row r="812" spans="1:52" ht="14.25" customHeight="1">
      <c r="A812" s="242"/>
      <c r="B812" s="8" t="s">
        <v>122</v>
      </c>
      <c r="C812" t="s">
        <v>120</v>
      </c>
      <c r="D812" s="10" t="s">
        <v>55</v>
      </c>
      <c r="E812">
        <v>8589</v>
      </c>
      <c r="G812" s="10"/>
      <c r="H812" s="57">
        <v>8582</v>
      </c>
      <c r="J812" s="10"/>
      <c r="K812" s="57">
        <v>-1353</v>
      </c>
      <c r="L812" s="57">
        <v>-1353</v>
      </c>
      <c r="M812" s="57">
        <v>-1346</v>
      </c>
      <c r="N812" s="8" t="s">
        <v>38</v>
      </c>
      <c r="O812" s="10" t="s">
        <v>38</v>
      </c>
      <c r="P812" s="69">
        <f t="shared" si="90"/>
        <v>0</v>
      </c>
      <c r="Q812" s="10">
        <f t="shared" si="91"/>
        <v>7</v>
      </c>
      <c r="R812" s="69" t="str">
        <f t="shared" si="92"/>
        <v>NA</v>
      </c>
      <c r="S812" s="69" t="str">
        <f t="shared" si="93"/>
        <v>NA</v>
      </c>
      <c r="T812" s="10" t="str">
        <f t="shared" si="94"/>
        <v>NA</v>
      </c>
      <c r="U812" s="10">
        <f t="shared" si="95"/>
        <v>0</v>
      </c>
      <c r="V812" s="10">
        <f t="shared" si="96"/>
        <v>1</v>
      </c>
      <c r="W812">
        <v>415</v>
      </c>
      <c r="Y812" s="10" t="s">
        <v>73</v>
      </c>
      <c r="Z812">
        <v>160</v>
      </c>
      <c r="AB812" s="10" t="s">
        <v>73</v>
      </c>
      <c r="AE812" s="10"/>
      <c r="AH812" s="10"/>
      <c r="AK812" s="10"/>
      <c r="AN812" s="10"/>
      <c r="AQ812" s="10"/>
      <c r="AT812" s="10"/>
      <c r="AW812" s="10"/>
      <c r="AZ812" s="10"/>
    </row>
    <row r="813" spans="1:52" ht="14.25" customHeight="1">
      <c r="A813" s="242"/>
      <c r="B813" s="8" t="s">
        <v>122</v>
      </c>
      <c r="C813" t="s">
        <v>120</v>
      </c>
      <c r="D813" s="10" t="s">
        <v>57</v>
      </c>
      <c r="E813">
        <v>8589</v>
      </c>
      <c r="G813" s="10"/>
      <c r="H813" s="57">
        <v>8582</v>
      </c>
      <c r="J813" s="10"/>
      <c r="K813" s="57">
        <v>-1353</v>
      </c>
      <c r="L813" s="57">
        <v>-1353</v>
      </c>
      <c r="M813" s="57">
        <v>-1346</v>
      </c>
      <c r="N813" s="8" t="s">
        <v>38</v>
      </c>
      <c r="O813" s="10" t="s">
        <v>38</v>
      </c>
      <c r="P813" s="69">
        <f t="shared" si="90"/>
        <v>0</v>
      </c>
      <c r="Q813" s="10">
        <f t="shared" si="91"/>
        <v>7</v>
      </c>
      <c r="R813" s="69" t="str">
        <f t="shared" si="92"/>
        <v>NA</v>
      </c>
      <c r="S813" s="69" t="str">
        <f t="shared" si="93"/>
        <v>NA</v>
      </c>
      <c r="T813" s="10" t="str">
        <f t="shared" si="94"/>
        <v>NA</v>
      </c>
      <c r="U813" s="10">
        <f t="shared" si="95"/>
        <v>0</v>
      </c>
      <c r="V813" s="10">
        <f t="shared" si="96"/>
        <v>1</v>
      </c>
      <c r="W813">
        <v>415</v>
      </c>
      <c r="Y813" s="10" t="s">
        <v>73</v>
      </c>
      <c r="Z813">
        <v>160</v>
      </c>
      <c r="AB813" s="10" t="s">
        <v>73</v>
      </c>
      <c r="AE813" s="10"/>
      <c r="AH813" s="10"/>
      <c r="AK813" s="10"/>
      <c r="AN813" s="10"/>
      <c r="AQ813" s="10"/>
      <c r="AT813" s="10"/>
      <c r="AW813" s="10"/>
      <c r="AZ813" s="10"/>
    </row>
    <row r="814" spans="1:52" ht="14.25" customHeight="1">
      <c r="A814" s="242"/>
      <c r="B814" s="8" t="s">
        <v>122</v>
      </c>
      <c r="C814" t="s">
        <v>120</v>
      </c>
      <c r="D814" s="10" t="s">
        <v>58</v>
      </c>
      <c r="E814">
        <v>8589</v>
      </c>
      <c r="G814" s="10"/>
      <c r="H814" s="57">
        <v>8582</v>
      </c>
      <c r="J814" s="10"/>
      <c r="K814" s="57">
        <v>-1353</v>
      </c>
      <c r="L814" s="57">
        <v>-1353</v>
      </c>
      <c r="M814" s="57">
        <v>-1346</v>
      </c>
      <c r="N814" s="8" t="s">
        <v>38</v>
      </c>
      <c r="O814" s="10" t="s">
        <v>38</v>
      </c>
      <c r="P814" s="69">
        <f t="shared" si="90"/>
        <v>0</v>
      </c>
      <c r="Q814" s="10">
        <f t="shared" si="91"/>
        <v>7</v>
      </c>
      <c r="R814" s="69" t="str">
        <f t="shared" si="92"/>
        <v>NA</v>
      </c>
      <c r="S814" s="69" t="str">
        <f t="shared" si="93"/>
        <v>NA</v>
      </c>
      <c r="T814" s="10" t="str">
        <f t="shared" si="94"/>
        <v>NA</v>
      </c>
      <c r="U814" s="10">
        <f t="shared" si="95"/>
        <v>0</v>
      </c>
      <c r="V814" s="10">
        <f t="shared" si="96"/>
        <v>1</v>
      </c>
      <c r="W814">
        <v>415</v>
      </c>
      <c r="Y814" s="10" t="s">
        <v>73</v>
      </c>
      <c r="Z814">
        <v>160</v>
      </c>
      <c r="AB814" s="10" t="s">
        <v>73</v>
      </c>
      <c r="AE814" s="10"/>
      <c r="AH814" s="10"/>
      <c r="AK814" s="10"/>
      <c r="AN814" s="10"/>
      <c r="AQ814" s="10"/>
      <c r="AT814" s="10"/>
      <c r="AW814" s="10"/>
      <c r="AZ814" s="10"/>
    </row>
    <row r="815" spans="1:52" ht="14.25" customHeight="1">
      <c r="A815" s="242"/>
      <c r="B815" s="8" t="s">
        <v>122</v>
      </c>
      <c r="C815" t="s">
        <v>120</v>
      </c>
      <c r="D815" s="10" t="s">
        <v>59</v>
      </c>
      <c r="F815">
        <v>8518</v>
      </c>
      <c r="G815" s="10">
        <v>774</v>
      </c>
      <c r="I815" s="57">
        <v>8485</v>
      </c>
      <c r="J815" s="72">
        <v>774</v>
      </c>
      <c r="K815" s="57">
        <v>-1068</v>
      </c>
      <c r="L815" s="57">
        <v>-1068</v>
      </c>
      <c r="M815" s="57">
        <v>0</v>
      </c>
      <c r="N815" s="8" t="s">
        <v>38</v>
      </c>
      <c r="O815" s="10" t="s">
        <v>38</v>
      </c>
      <c r="P815" s="69">
        <f t="shared" si="90"/>
        <v>0</v>
      </c>
      <c r="Q815" s="10" t="str">
        <f t="shared" si="91"/>
        <v>NA</v>
      </c>
      <c r="R815" s="69">
        <f t="shared" si="92"/>
        <v>33</v>
      </c>
      <c r="S815" s="69">
        <f t="shared" si="93"/>
        <v>0</v>
      </c>
      <c r="T815" s="10">
        <f t="shared" si="94"/>
        <v>33</v>
      </c>
      <c r="U815" s="10">
        <f t="shared" si="95"/>
        <v>1068</v>
      </c>
      <c r="V815" s="10">
        <f t="shared" si="96"/>
        <v>1</v>
      </c>
      <c r="W815">
        <v>415</v>
      </c>
      <c r="Y815" s="10" t="s">
        <v>73</v>
      </c>
      <c r="Z815">
        <v>155</v>
      </c>
      <c r="AB815" s="10" t="s">
        <v>73</v>
      </c>
      <c r="AE815" s="10"/>
      <c r="AH815" s="10"/>
      <c r="AK815" s="10"/>
      <c r="AN815" s="10"/>
      <c r="AQ815" s="10"/>
      <c r="AT815" s="10"/>
      <c r="AW815" s="10"/>
      <c r="AZ815" s="10"/>
    </row>
    <row r="816" spans="1:52" ht="14.25" customHeight="1">
      <c r="A816" s="242"/>
      <c r="B816" s="8" t="s">
        <v>122</v>
      </c>
      <c r="C816" t="s">
        <v>120</v>
      </c>
      <c r="D816" s="10" t="s">
        <v>61</v>
      </c>
      <c r="F816">
        <v>8518</v>
      </c>
      <c r="G816" s="10">
        <v>774</v>
      </c>
      <c r="I816" s="57">
        <v>8485</v>
      </c>
      <c r="J816" s="72">
        <v>774</v>
      </c>
      <c r="K816" s="57">
        <v>-1068</v>
      </c>
      <c r="L816" s="57">
        <v>-1068</v>
      </c>
      <c r="M816" s="57">
        <v>0</v>
      </c>
      <c r="N816" s="8" t="s">
        <v>38</v>
      </c>
      <c r="O816" s="10" t="s">
        <v>38</v>
      </c>
      <c r="P816" s="69">
        <f t="shared" si="90"/>
        <v>0</v>
      </c>
      <c r="Q816" s="10" t="str">
        <f t="shared" si="91"/>
        <v>NA</v>
      </c>
      <c r="R816" s="69">
        <f t="shared" si="92"/>
        <v>33</v>
      </c>
      <c r="S816" s="69">
        <f t="shared" si="93"/>
        <v>0</v>
      </c>
      <c r="T816" s="10">
        <f t="shared" si="94"/>
        <v>33</v>
      </c>
      <c r="U816" s="10">
        <f t="shared" si="95"/>
        <v>1068</v>
      </c>
      <c r="V816" s="10">
        <f t="shared" si="96"/>
        <v>1</v>
      </c>
      <c r="W816">
        <v>415</v>
      </c>
      <c r="Y816" s="10" t="s">
        <v>73</v>
      </c>
      <c r="Z816">
        <v>155</v>
      </c>
      <c r="AB816" s="10" t="s">
        <v>73</v>
      </c>
      <c r="AE816" s="10"/>
      <c r="AH816" s="10"/>
      <c r="AK816" s="10"/>
      <c r="AN816" s="10"/>
      <c r="AQ816" s="10"/>
      <c r="AT816" s="10"/>
      <c r="AW816" s="10"/>
      <c r="AZ816" s="10"/>
    </row>
    <row r="817" spans="1:52" ht="14.25" customHeight="1">
      <c r="A817" s="242"/>
      <c r="B817" s="8" t="s">
        <v>122</v>
      </c>
      <c r="C817" t="s">
        <v>120</v>
      </c>
      <c r="D817" s="10" t="s">
        <v>63</v>
      </c>
      <c r="F817">
        <v>8518</v>
      </c>
      <c r="G817" s="10">
        <v>774</v>
      </c>
      <c r="I817" s="57">
        <v>8485</v>
      </c>
      <c r="J817" s="72">
        <v>774</v>
      </c>
      <c r="K817" s="57">
        <v>-1068</v>
      </c>
      <c r="L817" s="57">
        <v>-1068</v>
      </c>
      <c r="M817" s="57">
        <v>0</v>
      </c>
      <c r="N817" s="8" t="s">
        <v>38</v>
      </c>
      <c r="O817" s="10" t="s">
        <v>38</v>
      </c>
      <c r="P817" s="69">
        <f t="shared" si="90"/>
        <v>0</v>
      </c>
      <c r="Q817" s="10" t="str">
        <f t="shared" si="91"/>
        <v>NA</v>
      </c>
      <c r="R817" s="69">
        <f t="shared" si="92"/>
        <v>33</v>
      </c>
      <c r="S817" s="69">
        <f t="shared" si="93"/>
        <v>0</v>
      </c>
      <c r="T817" s="10">
        <f t="shared" si="94"/>
        <v>33</v>
      </c>
      <c r="U817" s="10">
        <f t="shared" si="95"/>
        <v>1068</v>
      </c>
      <c r="V817" s="10">
        <f t="shared" si="96"/>
        <v>1</v>
      </c>
      <c r="W817">
        <v>415</v>
      </c>
      <c r="Y817" s="10" t="s">
        <v>73</v>
      </c>
      <c r="Z817">
        <v>155</v>
      </c>
      <c r="AB817" s="10" t="s">
        <v>73</v>
      </c>
      <c r="AE817" s="10"/>
      <c r="AH817" s="10"/>
      <c r="AK817" s="10"/>
      <c r="AN817" s="10"/>
      <c r="AQ817" s="10"/>
      <c r="AT817" s="10"/>
      <c r="AW817" s="10"/>
      <c r="AZ817" s="10"/>
    </row>
    <row r="818" spans="1:52" ht="14.25" customHeight="1">
      <c r="A818" s="242"/>
      <c r="B818" s="8" t="s">
        <v>122</v>
      </c>
      <c r="C818" t="s">
        <v>120</v>
      </c>
      <c r="D818" s="10" t="s">
        <v>64</v>
      </c>
      <c r="F818">
        <v>8851</v>
      </c>
      <c r="G818" s="10">
        <v>796</v>
      </c>
      <c r="I818" s="57">
        <v>8799</v>
      </c>
      <c r="J818" s="72">
        <v>796</v>
      </c>
      <c r="K818" s="57">
        <v>-3429</v>
      </c>
      <c r="L818" s="57">
        <v>-3429</v>
      </c>
      <c r="M818" s="57">
        <v>0</v>
      </c>
      <c r="N818" s="8" t="s">
        <v>38</v>
      </c>
      <c r="O818" s="10" t="s">
        <v>38</v>
      </c>
      <c r="P818" s="69">
        <f t="shared" si="90"/>
        <v>0</v>
      </c>
      <c r="Q818" s="10" t="str">
        <f t="shared" si="91"/>
        <v>NA</v>
      </c>
      <c r="R818" s="69">
        <f t="shared" si="92"/>
        <v>52</v>
      </c>
      <c r="S818" s="69">
        <f t="shared" si="93"/>
        <v>0</v>
      </c>
      <c r="T818" s="10">
        <f t="shared" si="94"/>
        <v>52</v>
      </c>
      <c r="U818" s="10">
        <f t="shared" si="95"/>
        <v>3429</v>
      </c>
      <c r="V818" s="10">
        <f t="shared" si="96"/>
        <v>1</v>
      </c>
      <c r="W818">
        <v>415</v>
      </c>
      <c r="Y818" s="10" t="s">
        <v>73</v>
      </c>
      <c r="Z818">
        <v>155</v>
      </c>
      <c r="AB818" s="10" t="s">
        <v>73</v>
      </c>
      <c r="AE818" s="10"/>
      <c r="AH818" s="10"/>
      <c r="AK818" s="10"/>
      <c r="AN818" s="10"/>
      <c r="AQ818" s="10"/>
      <c r="AT818" s="10"/>
      <c r="AW818" s="10"/>
      <c r="AZ818" s="10"/>
    </row>
    <row r="819" spans="1:52" ht="14.25" customHeight="1">
      <c r="A819" s="242"/>
      <c r="B819" s="8" t="s">
        <v>122</v>
      </c>
      <c r="C819" t="s">
        <v>120</v>
      </c>
      <c r="D819" s="10" t="s">
        <v>66</v>
      </c>
      <c r="F819">
        <v>8851</v>
      </c>
      <c r="G819" s="10">
        <v>796</v>
      </c>
      <c r="I819" s="57">
        <v>8799</v>
      </c>
      <c r="J819" s="72">
        <v>796</v>
      </c>
      <c r="K819" s="57">
        <v>-3429</v>
      </c>
      <c r="L819" s="57">
        <v>-3429</v>
      </c>
      <c r="M819" s="57">
        <v>0</v>
      </c>
      <c r="N819" s="8" t="s">
        <v>38</v>
      </c>
      <c r="O819" s="10" t="s">
        <v>38</v>
      </c>
      <c r="P819" s="69">
        <f t="shared" si="90"/>
        <v>0</v>
      </c>
      <c r="Q819" s="10" t="str">
        <f t="shared" si="91"/>
        <v>NA</v>
      </c>
      <c r="R819" s="69">
        <f t="shared" si="92"/>
        <v>52</v>
      </c>
      <c r="S819" s="69">
        <f t="shared" si="93"/>
        <v>0</v>
      </c>
      <c r="T819" s="10">
        <f t="shared" si="94"/>
        <v>52</v>
      </c>
      <c r="U819" s="10">
        <f t="shared" si="95"/>
        <v>3429</v>
      </c>
      <c r="V819" s="10">
        <f t="shared" si="96"/>
        <v>1</v>
      </c>
      <c r="W819">
        <v>415</v>
      </c>
      <c r="Y819" s="10" t="s">
        <v>73</v>
      </c>
      <c r="Z819">
        <v>155</v>
      </c>
      <c r="AB819" s="10" t="s">
        <v>73</v>
      </c>
      <c r="AE819" s="10"/>
      <c r="AH819" s="10"/>
      <c r="AK819" s="10"/>
      <c r="AN819" s="10"/>
      <c r="AQ819" s="10"/>
      <c r="AT819" s="10"/>
      <c r="AW819" s="10"/>
      <c r="AZ819" s="10"/>
    </row>
    <row r="820" spans="1:52" ht="14.25" customHeight="1">
      <c r="A820" s="242"/>
      <c r="B820" s="8" t="s">
        <v>122</v>
      </c>
      <c r="C820" t="s">
        <v>120</v>
      </c>
      <c r="D820" s="10" t="s">
        <v>67</v>
      </c>
      <c r="F820">
        <v>8851</v>
      </c>
      <c r="G820" s="10">
        <v>796</v>
      </c>
      <c r="I820" s="57">
        <v>8799</v>
      </c>
      <c r="J820" s="72">
        <v>796</v>
      </c>
      <c r="K820" s="57">
        <v>-3429</v>
      </c>
      <c r="L820" s="57">
        <v>-3429</v>
      </c>
      <c r="M820" s="57">
        <v>0</v>
      </c>
      <c r="N820" s="8" t="s">
        <v>38</v>
      </c>
      <c r="O820" s="10" t="s">
        <v>38</v>
      </c>
      <c r="P820" s="69">
        <f t="shared" si="90"/>
        <v>0</v>
      </c>
      <c r="Q820" s="10" t="str">
        <f t="shared" si="91"/>
        <v>NA</v>
      </c>
      <c r="R820" s="69">
        <f t="shared" si="92"/>
        <v>52</v>
      </c>
      <c r="S820" s="69">
        <f t="shared" si="93"/>
        <v>0</v>
      </c>
      <c r="T820" s="10">
        <f t="shared" si="94"/>
        <v>52</v>
      </c>
      <c r="U820" s="10">
        <f t="shared" si="95"/>
        <v>3429</v>
      </c>
      <c r="V820" s="10">
        <f t="shared" si="96"/>
        <v>1</v>
      </c>
      <c r="W820">
        <v>415</v>
      </c>
      <c r="Y820" s="10" t="s">
        <v>73</v>
      </c>
      <c r="Z820">
        <v>155</v>
      </c>
      <c r="AB820" s="10" t="s">
        <v>73</v>
      </c>
      <c r="AE820" s="10"/>
      <c r="AH820" s="10"/>
      <c r="AK820" s="10"/>
      <c r="AN820" s="10"/>
      <c r="AQ820" s="10"/>
      <c r="AT820" s="10"/>
      <c r="AW820" s="10"/>
      <c r="AZ820" s="10"/>
    </row>
    <row r="821" spans="1:52" ht="14.25" customHeight="1">
      <c r="A821" s="242"/>
      <c r="B821" s="8" t="s">
        <v>122</v>
      </c>
      <c r="C821" t="s">
        <v>120</v>
      </c>
      <c r="D821" s="10" t="s">
        <v>68</v>
      </c>
      <c r="E821">
        <v>9271</v>
      </c>
      <c r="G821" s="10"/>
      <c r="H821" s="57">
        <v>9228</v>
      </c>
      <c r="J821" s="10"/>
      <c r="K821" s="57">
        <v>-3343</v>
      </c>
      <c r="L821" s="57">
        <v>-3343</v>
      </c>
      <c r="M821" s="57">
        <v>-3318</v>
      </c>
      <c r="N821" s="8" t="s">
        <v>38</v>
      </c>
      <c r="O821" s="10" t="s">
        <v>38</v>
      </c>
      <c r="P821" s="69">
        <f t="shared" si="90"/>
        <v>0</v>
      </c>
      <c r="Q821" s="10">
        <f t="shared" si="91"/>
        <v>43</v>
      </c>
      <c r="R821" s="69" t="str">
        <f t="shared" si="92"/>
        <v>NA</v>
      </c>
      <c r="S821" s="69" t="str">
        <f t="shared" si="93"/>
        <v>NA</v>
      </c>
      <c r="T821" s="10" t="str">
        <f t="shared" si="94"/>
        <v>NA</v>
      </c>
      <c r="U821" s="10">
        <f t="shared" si="95"/>
        <v>0</v>
      </c>
      <c r="V821" s="10">
        <f t="shared" si="96"/>
        <v>1</v>
      </c>
      <c r="W821">
        <v>415</v>
      </c>
      <c r="Y821" s="10" t="s">
        <v>73</v>
      </c>
      <c r="Z821">
        <v>160</v>
      </c>
      <c r="AB821" s="10" t="s">
        <v>73</v>
      </c>
      <c r="AE821" s="10"/>
      <c r="AH821" s="10"/>
      <c r="AK821" s="10"/>
      <c r="AN821" s="10"/>
      <c r="AQ821" s="10"/>
      <c r="AT821" s="10"/>
      <c r="AW821" s="10"/>
      <c r="AZ821" s="10"/>
    </row>
    <row r="822" spans="1:52" ht="14.25" customHeight="1">
      <c r="A822" s="242"/>
      <c r="B822" s="8" t="s">
        <v>122</v>
      </c>
      <c r="C822" t="s">
        <v>120</v>
      </c>
      <c r="D822" s="10" t="s">
        <v>69</v>
      </c>
      <c r="E822">
        <v>9271</v>
      </c>
      <c r="G822" s="10"/>
      <c r="H822" s="57">
        <v>9228</v>
      </c>
      <c r="J822" s="10"/>
      <c r="K822" s="57">
        <v>-3343</v>
      </c>
      <c r="L822" s="57">
        <v>-3343</v>
      </c>
      <c r="M822" s="57">
        <v>-3318</v>
      </c>
      <c r="N822" s="8" t="s">
        <v>38</v>
      </c>
      <c r="O822" s="10" t="s">
        <v>38</v>
      </c>
      <c r="P822" s="69">
        <f t="shared" si="90"/>
        <v>0</v>
      </c>
      <c r="Q822" s="10">
        <f t="shared" si="91"/>
        <v>43</v>
      </c>
      <c r="R822" s="69" t="str">
        <f t="shared" si="92"/>
        <v>NA</v>
      </c>
      <c r="S822" s="69" t="str">
        <f t="shared" si="93"/>
        <v>NA</v>
      </c>
      <c r="T822" s="10" t="str">
        <f t="shared" si="94"/>
        <v>NA</v>
      </c>
      <c r="U822" s="10">
        <f t="shared" si="95"/>
        <v>0</v>
      </c>
      <c r="V822" s="10">
        <f t="shared" si="96"/>
        <v>1</v>
      </c>
      <c r="W822">
        <v>415</v>
      </c>
      <c r="Y822" s="10" t="s">
        <v>73</v>
      </c>
      <c r="Z822">
        <v>160</v>
      </c>
      <c r="AB822" s="10" t="s">
        <v>73</v>
      </c>
      <c r="AE822" s="10"/>
      <c r="AH822" s="10"/>
      <c r="AK822" s="10"/>
      <c r="AN822" s="10"/>
      <c r="AQ822" s="10"/>
      <c r="AT822" s="10"/>
      <c r="AW822" s="10"/>
      <c r="AZ822" s="10"/>
    </row>
    <row r="823" spans="1:52" ht="14.25" customHeight="1">
      <c r="A823" s="242"/>
      <c r="B823" s="8" t="s">
        <v>122</v>
      </c>
      <c r="C823" t="s">
        <v>120</v>
      </c>
      <c r="D823" s="10" t="s">
        <v>70</v>
      </c>
      <c r="E823">
        <v>9271</v>
      </c>
      <c r="G823" s="10"/>
      <c r="H823" s="57">
        <v>9228</v>
      </c>
      <c r="J823" s="10"/>
      <c r="K823" s="57">
        <v>-3343</v>
      </c>
      <c r="L823" s="57">
        <v>-3343</v>
      </c>
      <c r="M823" s="57">
        <v>-3318</v>
      </c>
      <c r="N823" s="8" t="s">
        <v>38</v>
      </c>
      <c r="O823" s="10" t="s">
        <v>38</v>
      </c>
      <c r="P823" s="69">
        <f t="shared" si="90"/>
        <v>0</v>
      </c>
      <c r="Q823" s="10">
        <f t="shared" si="91"/>
        <v>43</v>
      </c>
      <c r="R823" s="69" t="str">
        <f t="shared" si="92"/>
        <v>NA</v>
      </c>
      <c r="S823" s="69" t="str">
        <f t="shared" si="93"/>
        <v>NA</v>
      </c>
      <c r="T823" s="10" t="str">
        <f t="shared" si="94"/>
        <v>NA</v>
      </c>
      <c r="U823" s="10">
        <f t="shared" si="95"/>
        <v>0</v>
      </c>
      <c r="V823" s="10">
        <f t="shared" si="96"/>
        <v>1</v>
      </c>
      <c r="W823">
        <v>415</v>
      </c>
      <c r="Y823" s="10" t="s">
        <v>73</v>
      </c>
      <c r="Z823">
        <v>160</v>
      </c>
      <c r="AB823" s="10" t="s">
        <v>73</v>
      </c>
      <c r="AE823" s="10"/>
      <c r="AH823" s="10"/>
      <c r="AK823" s="10"/>
      <c r="AN823" s="10"/>
      <c r="AQ823" s="10"/>
      <c r="AT823" s="10"/>
      <c r="AW823" s="10"/>
      <c r="AZ823" s="10"/>
    </row>
    <row r="824" spans="1:52" ht="14.25" customHeight="1">
      <c r="A824" s="242"/>
      <c r="B824" s="8" t="s">
        <v>123</v>
      </c>
      <c r="C824" t="s">
        <v>120</v>
      </c>
      <c r="D824" s="10" t="s">
        <v>37</v>
      </c>
      <c r="E824">
        <v>8815</v>
      </c>
      <c r="G824" s="10"/>
      <c r="H824" s="57">
        <v>8796</v>
      </c>
      <c r="J824" s="10"/>
      <c r="K824" s="57">
        <v>-5588</v>
      </c>
      <c r="L824" s="57">
        <v>-5588</v>
      </c>
      <c r="M824" s="57">
        <v>-5575</v>
      </c>
      <c r="N824" s="8" t="s">
        <v>38</v>
      </c>
      <c r="O824" s="10" t="s">
        <v>38</v>
      </c>
      <c r="P824" s="69">
        <f t="shared" si="90"/>
        <v>0</v>
      </c>
      <c r="Q824" s="10">
        <f t="shared" si="91"/>
        <v>19</v>
      </c>
      <c r="R824" s="69" t="str">
        <f t="shared" si="92"/>
        <v>NA</v>
      </c>
      <c r="S824" s="69" t="str">
        <f t="shared" si="93"/>
        <v>NA</v>
      </c>
      <c r="T824" s="10" t="str">
        <f t="shared" si="94"/>
        <v>NA</v>
      </c>
      <c r="U824" s="10">
        <f t="shared" si="95"/>
        <v>0</v>
      </c>
      <c r="V824" s="10">
        <f t="shared" si="96"/>
        <v>1</v>
      </c>
      <c r="W824">
        <v>415</v>
      </c>
      <c r="Y824" s="10" t="s">
        <v>73</v>
      </c>
      <c r="Z824">
        <v>160</v>
      </c>
      <c r="AB824" s="10" t="s">
        <v>73</v>
      </c>
      <c r="AE824" s="10"/>
      <c r="AH824" s="10"/>
      <c r="AK824" s="10"/>
      <c r="AN824" s="10"/>
      <c r="AQ824" s="10"/>
      <c r="AT824" s="10"/>
      <c r="AW824" s="10"/>
      <c r="AZ824" s="10"/>
    </row>
    <row r="825" spans="1:52" ht="14.25" customHeight="1">
      <c r="A825" s="242"/>
      <c r="B825" s="8" t="s">
        <v>123</v>
      </c>
      <c r="C825" t="s">
        <v>120</v>
      </c>
      <c r="D825" s="10" t="s">
        <v>41</v>
      </c>
      <c r="E825">
        <v>8815</v>
      </c>
      <c r="G825" s="10"/>
      <c r="H825" s="57">
        <v>8796</v>
      </c>
      <c r="J825" s="10"/>
      <c r="K825" s="57">
        <v>-5588</v>
      </c>
      <c r="L825" s="57">
        <v>-5588</v>
      </c>
      <c r="M825" s="57">
        <v>-5575</v>
      </c>
      <c r="N825" s="8" t="s">
        <v>38</v>
      </c>
      <c r="O825" s="10" t="s">
        <v>38</v>
      </c>
      <c r="P825" s="69">
        <f t="shared" si="90"/>
        <v>0</v>
      </c>
      <c r="Q825" s="10">
        <f t="shared" si="91"/>
        <v>19</v>
      </c>
      <c r="R825" s="69" t="str">
        <f t="shared" si="92"/>
        <v>NA</v>
      </c>
      <c r="S825" s="69" t="str">
        <f t="shared" si="93"/>
        <v>NA</v>
      </c>
      <c r="T825" s="10" t="str">
        <f t="shared" si="94"/>
        <v>NA</v>
      </c>
      <c r="U825" s="10">
        <f t="shared" si="95"/>
        <v>0</v>
      </c>
      <c r="V825" s="10">
        <f t="shared" si="96"/>
        <v>1</v>
      </c>
      <c r="W825">
        <v>415</v>
      </c>
      <c r="Y825" s="10" t="s">
        <v>73</v>
      </c>
      <c r="Z825">
        <v>160</v>
      </c>
      <c r="AB825" s="10" t="s">
        <v>73</v>
      </c>
      <c r="AE825" s="10"/>
      <c r="AH825" s="10"/>
      <c r="AK825" s="10"/>
      <c r="AN825" s="10"/>
      <c r="AQ825" s="10"/>
      <c r="AT825" s="10"/>
      <c r="AW825" s="10"/>
      <c r="AZ825" s="10"/>
    </row>
    <row r="826" spans="1:52" ht="14.25" customHeight="1">
      <c r="A826" s="242"/>
      <c r="B826" s="8" t="s">
        <v>123</v>
      </c>
      <c r="C826" t="s">
        <v>120</v>
      </c>
      <c r="D826" s="10" t="s">
        <v>42</v>
      </c>
      <c r="E826">
        <v>8815</v>
      </c>
      <c r="G826" s="10"/>
      <c r="H826" s="57">
        <v>8796</v>
      </c>
      <c r="J826" s="10"/>
      <c r="K826" s="57">
        <v>-5588</v>
      </c>
      <c r="L826" s="57">
        <v>-5588</v>
      </c>
      <c r="M826" s="57">
        <v>-5575</v>
      </c>
      <c r="N826" s="8" t="s">
        <v>38</v>
      </c>
      <c r="O826" s="10" t="s">
        <v>38</v>
      </c>
      <c r="P826" s="69">
        <f t="shared" si="90"/>
        <v>0</v>
      </c>
      <c r="Q826" s="10">
        <f t="shared" si="91"/>
        <v>19</v>
      </c>
      <c r="R826" s="69" t="str">
        <f t="shared" si="92"/>
        <v>NA</v>
      </c>
      <c r="S826" s="69" t="str">
        <f t="shared" si="93"/>
        <v>NA</v>
      </c>
      <c r="T826" s="10" t="str">
        <f t="shared" si="94"/>
        <v>NA</v>
      </c>
      <c r="U826" s="10">
        <f t="shared" si="95"/>
        <v>0</v>
      </c>
      <c r="V826" s="10">
        <f t="shared" si="96"/>
        <v>1</v>
      </c>
      <c r="W826">
        <v>415</v>
      </c>
      <c r="Y826" s="10" t="s">
        <v>73</v>
      </c>
      <c r="Z826">
        <v>160</v>
      </c>
      <c r="AB826" s="10" t="s">
        <v>73</v>
      </c>
      <c r="AE826" s="10"/>
      <c r="AH826" s="10"/>
      <c r="AK826" s="10"/>
      <c r="AN826" s="10"/>
      <c r="AQ826" s="10"/>
      <c r="AT826" s="10"/>
      <c r="AW826" s="10"/>
      <c r="AZ826" s="10"/>
    </row>
    <row r="827" spans="1:52" ht="14.25" customHeight="1">
      <c r="A827" s="242"/>
      <c r="B827" s="8" t="s">
        <v>123</v>
      </c>
      <c r="C827" t="s">
        <v>120</v>
      </c>
      <c r="D827" s="10" t="s">
        <v>43</v>
      </c>
      <c r="E827">
        <v>8802</v>
      </c>
      <c r="G827" s="10"/>
      <c r="H827" s="57">
        <v>8784</v>
      </c>
      <c r="J827" s="10"/>
      <c r="K827" s="57">
        <v>-5290</v>
      </c>
      <c r="L827" s="57">
        <v>-5290</v>
      </c>
      <c r="M827" s="57">
        <v>-5278</v>
      </c>
      <c r="N827" s="8" t="s">
        <v>38</v>
      </c>
      <c r="O827" s="10" t="s">
        <v>38</v>
      </c>
      <c r="P827" s="69">
        <f t="shared" si="90"/>
        <v>0</v>
      </c>
      <c r="Q827" s="10">
        <f t="shared" si="91"/>
        <v>18</v>
      </c>
      <c r="R827" s="69" t="str">
        <f t="shared" si="92"/>
        <v>NA</v>
      </c>
      <c r="S827" s="69" t="str">
        <f t="shared" si="93"/>
        <v>NA</v>
      </c>
      <c r="T827" s="10" t="str">
        <f t="shared" si="94"/>
        <v>NA</v>
      </c>
      <c r="U827" s="10">
        <f t="shared" si="95"/>
        <v>0</v>
      </c>
      <c r="V827" s="10">
        <f t="shared" si="96"/>
        <v>1</v>
      </c>
      <c r="W827">
        <v>415</v>
      </c>
      <c r="Y827" s="10" t="s">
        <v>73</v>
      </c>
      <c r="Z827">
        <v>160</v>
      </c>
      <c r="AB827" s="10" t="s">
        <v>73</v>
      </c>
      <c r="AE827" s="10"/>
      <c r="AH827" s="10"/>
      <c r="AK827" s="10"/>
      <c r="AN827" s="10"/>
      <c r="AQ827" s="10"/>
      <c r="AT827" s="10"/>
      <c r="AW827" s="10"/>
      <c r="AZ827" s="10"/>
    </row>
    <row r="828" spans="1:52" ht="14.25" customHeight="1">
      <c r="A828" s="242"/>
      <c r="B828" s="8" t="s">
        <v>123</v>
      </c>
      <c r="C828" t="s">
        <v>120</v>
      </c>
      <c r="D828" s="10" t="s">
        <v>45</v>
      </c>
      <c r="E828">
        <v>8802</v>
      </c>
      <c r="G828" s="10"/>
      <c r="H828" s="57">
        <v>8784</v>
      </c>
      <c r="J828" s="10"/>
      <c r="K828" s="57">
        <v>-5290</v>
      </c>
      <c r="L828" s="57">
        <v>-5290</v>
      </c>
      <c r="M828" s="57">
        <v>-5278</v>
      </c>
      <c r="N828" s="8" t="s">
        <v>38</v>
      </c>
      <c r="O828" s="10" t="s">
        <v>38</v>
      </c>
      <c r="P828" s="69">
        <f t="shared" si="90"/>
        <v>0</v>
      </c>
      <c r="Q828" s="10">
        <f t="shared" si="91"/>
        <v>18</v>
      </c>
      <c r="R828" s="69" t="str">
        <f t="shared" si="92"/>
        <v>NA</v>
      </c>
      <c r="S828" s="69" t="str">
        <f t="shared" si="93"/>
        <v>NA</v>
      </c>
      <c r="T828" s="10" t="str">
        <f t="shared" si="94"/>
        <v>NA</v>
      </c>
      <c r="U828" s="10">
        <f t="shared" si="95"/>
        <v>0</v>
      </c>
      <c r="V828" s="10">
        <f t="shared" si="96"/>
        <v>1</v>
      </c>
      <c r="W828">
        <v>415</v>
      </c>
      <c r="Y828" s="10" t="s">
        <v>73</v>
      </c>
      <c r="Z828">
        <v>160</v>
      </c>
      <c r="AB828" s="10" t="s">
        <v>73</v>
      </c>
      <c r="AE828" s="10"/>
      <c r="AH828" s="10"/>
      <c r="AK828" s="10"/>
      <c r="AN828" s="10"/>
      <c r="AQ828" s="10"/>
      <c r="AT828" s="10"/>
      <c r="AW828" s="10"/>
      <c r="AZ828" s="10"/>
    </row>
    <row r="829" spans="1:52" ht="14.25" customHeight="1">
      <c r="A829" s="242"/>
      <c r="B829" s="8" t="s">
        <v>123</v>
      </c>
      <c r="C829" t="s">
        <v>120</v>
      </c>
      <c r="D829" s="10" t="s">
        <v>46</v>
      </c>
      <c r="E829">
        <v>8802</v>
      </c>
      <c r="G829" s="10"/>
      <c r="H829" s="57">
        <v>8784</v>
      </c>
      <c r="J829" s="10"/>
      <c r="K829" s="57">
        <v>-5290</v>
      </c>
      <c r="L829" s="57">
        <v>-5290</v>
      </c>
      <c r="M829" s="57">
        <v>-5278</v>
      </c>
      <c r="N829" s="8" t="s">
        <v>38</v>
      </c>
      <c r="O829" s="10" t="s">
        <v>38</v>
      </c>
      <c r="P829" s="69">
        <f t="shared" si="90"/>
        <v>0</v>
      </c>
      <c r="Q829" s="10">
        <f t="shared" si="91"/>
        <v>18</v>
      </c>
      <c r="R829" s="69" t="str">
        <f t="shared" si="92"/>
        <v>NA</v>
      </c>
      <c r="S829" s="69" t="str">
        <f t="shared" si="93"/>
        <v>NA</v>
      </c>
      <c r="T829" s="10" t="str">
        <f t="shared" si="94"/>
        <v>NA</v>
      </c>
      <c r="U829" s="10">
        <f t="shared" si="95"/>
        <v>0</v>
      </c>
      <c r="V829" s="10">
        <f t="shared" si="96"/>
        <v>1</v>
      </c>
      <c r="W829">
        <v>415</v>
      </c>
      <c r="Y829" s="10" t="s">
        <v>73</v>
      </c>
      <c r="Z829">
        <v>160</v>
      </c>
      <c r="AB829" s="10" t="s">
        <v>73</v>
      </c>
      <c r="AE829" s="10"/>
      <c r="AH829" s="10"/>
      <c r="AK829" s="10"/>
      <c r="AN829" s="10"/>
      <c r="AQ829" s="10"/>
      <c r="AT829" s="10"/>
      <c r="AW829" s="10"/>
      <c r="AZ829" s="10"/>
    </row>
    <row r="830" spans="1:52" ht="14.25" customHeight="1">
      <c r="A830" s="242"/>
      <c r="B830" s="8" t="s">
        <v>123</v>
      </c>
      <c r="C830" t="s">
        <v>120</v>
      </c>
      <c r="D830" s="10" t="s">
        <v>47</v>
      </c>
      <c r="E830">
        <v>8802</v>
      </c>
      <c r="G830" s="10"/>
      <c r="H830" s="57">
        <v>8784</v>
      </c>
      <c r="J830" s="10"/>
      <c r="K830" s="57">
        <v>-5290</v>
      </c>
      <c r="L830" s="57">
        <v>-5290</v>
      </c>
      <c r="M830" s="57">
        <v>-5278</v>
      </c>
      <c r="N830" s="8" t="s">
        <v>38</v>
      </c>
      <c r="O830" s="10" t="s">
        <v>38</v>
      </c>
      <c r="P830" s="69">
        <f t="shared" si="90"/>
        <v>0</v>
      </c>
      <c r="Q830" s="10">
        <f t="shared" si="91"/>
        <v>18</v>
      </c>
      <c r="R830" s="69" t="str">
        <f t="shared" si="92"/>
        <v>NA</v>
      </c>
      <c r="S830" s="69" t="str">
        <f t="shared" si="93"/>
        <v>NA</v>
      </c>
      <c r="T830" s="10" t="str">
        <f t="shared" si="94"/>
        <v>NA</v>
      </c>
      <c r="U830" s="10">
        <f t="shared" si="95"/>
        <v>0</v>
      </c>
      <c r="V830" s="10">
        <f t="shared" si="96"/>
        <v>1</v>
      </c>
      <c r="W830">
        <v>415</v>
      </c>
      <c r="Y830" s="10" t="s">
        <v>73</v>
      </c>
      <c r="Z830">
        <v>160</v>
      </c>
      <c r="AB830" s="10" t="s">
        <v>73</v>
      </c>
      <c r="AE830" s="10"/>
      <c r="AH830" s="10"/>
      <c r="AK830" s="10"/>
      <c r="AN830" s="10"/>
      <c r="AQ830" s="10"/>
      <c r="AT830" s="10"/>
      <c r="AW830" s="10"/>
      <c r="AZ830" s="10"/>
    </row>
    <row r="831" spans="1:52" ht="14.25" customHeight="1">
      <c r="A831" s="242"/>
      <c r="B831" s="8" t="s">
        <v>123</v>
      </c>
      <c r="C831" t="s">
        <v>120</v>
      </c>
      <c r="D831" s="10" t="s">
        <v>48</v>
      </c>
      <c r="E831">
        <v>7995</v>
      </c>
      <c r="G831" s="10"/>
      <c r="H831" s="57">
        <v>7624</v>
      </c>
      <c r="J831" s="10"/>
      <c r="K831" s="57">
        <v>-3980</v>
      </c>
      <c r="L831" s="57">
        <v>-3980</v>
      </c>
      <c r="M831" s="57">
        <v>-3609</v>
      </c>
      <c r="N831" s="8" t="s">
        <v>38</v>
      </c>
      <c r="O831" s="10" t="s">
        <v>39</v>
      </c>
      <c r="P831" s="69">
        <f t="shared" si="90"/>
        <v>0</v>
      </c>
      <c r="Q831" s="10">
        <f t="shared" si="91"/>
        <v>371</v>
      </c>
      <c r="R831" s="69" t="str">
        <f t="shared" si="92"/>
        <v>NA</v>
      </c>
      <c r="S831" s="69" t="str">
        <f t="shared" si="93"/>
        <v>NA</v>
      </c>
      <c r="T831" s="10" t="str">
        <f t="shared" si="94"/>
        <v>NA</v>
      </c>
      <c r="U831" s="10">
        <f t="shared" si="95"/>
        <v>0</v>
      </c>
      <c r="V831" s="10">
        <f t="shared" si="96"/>
        <v>1</v>
      </c>
      <c r="W831">
        <v>397</v>
      </c>
      <c r="Y831" s="10"/>
      <c r="Z831">
        <v>140</v>
      </c>
      <c r="AB831" s="10"/>
      <c r="AD831">
        <v>7374</v>
      </c>
      <c r="AE831" s="10" t="s">
        <v>65</v>
      </c>
      <c r="AH831" s="10"/>
      <c r="AK831" s="10"/>
      <c r="AN831" s="10"/>
      <c r="AQ831" s="10"/>
      <c r="AT831" s="10"/>
      <c r="AW831" s="10"/>
      <c r="AZ831" s="10"/>
    </row>
    <row r="832" spans="1:52" ht="14.25" customHeight="1">
      <c r="A832" s="242"/>
      <c r="B832" s="8" t="s">
        <v>123</v>
      </c>
      <c r="C832" t="s">
        <v>120</v>
      </c>
      <c r="D832" s="10" t="s">
        <v>49</v>
      </c>
      <c r="E832">
        <v>6595</v>
      </c>
      <c r="G832" s="10"/>
      <c r="H832" s="57">
        <v>6224</v>
      </c>
      <c r="J832" s="10"/>
      <c r="K832" s="57">
        <v>-2615</v>
      </c>
      <c r="L832" s="57">
        <v>-2615</v>
      </c>
      <c r="M832" s="57">
        <v>-2244</v>
      </c>
      <c r="N832" s="8" t="s">
        <v>38</v>
      </c>
      <c r="O832" s="10" t="s">
        <v>39</v>
      </c>
      <c r="P832" s="69">
        <f t="shared" si="90"/>
        <v>0</v>
      </c>
      <c r="Q832" s="10">
        <f t="shared" si="91"/>
        <v>371</v>
      </c>
      <c r="R832" s="69" t="str">
        <f t="shared" si="92"/>
        <v>NA</v>
      </c>
      <c r="S832" s="69" t="str">
        <f t="shared" si="93"/>
        <v>NA</v>
      </c>
      <c r="T832" s="10" t="str">
        <f t="shared" si="94"/>
        <v>NA</v>
      </c>
      <c r="U832" s="10">
        <f t="shared" si="95"/>
        <v>0</v>
      </c>
      <c r="V832" s="10">
        <f t="shared" si="96"/>
        <v>1</v>
      </c>
      <c r="W832">
        <v>391</v>
      </c>
      <c r="Y832" s="10"/>
      <c r="Z832">
        <v>140</v>
      </c>
      <c r="AB832" s="10"/>
      <c r="AD832">
        <v>5974</v>
      </c>
      <c r="AE832" s="10" t="s">
        <v>65</v>
      </c>
      <c r="AH832" s="10"/>
      <c r="AK832" s="10"/>
      <c r="AN832" s="10"/>
      <c r="AQ832" s="10"/>
      <c r="AT832" s="10"/>
      <c r="AW832" s="10"/>
      <c r="AZ832" s="10"/>
    </row>
    <row r="833" spans="1:52" ht="14.25" customHeight="1">
      <c r="A833" s="1"/>
      <c r="B833" s="8" t="s">
        <v>123</v>
      </c>
      <c r="C833" t="s">
        <v>120</v>
      </c>
      <c r="D833" s="10" t="s">
        <v>51</v>
      </c>
      <c r="E833">
        <v>6360</v>
      </c>
      <c r="G833" s="10"/>
      <c r="H833" s="57">
        <v>6224</v>
      </c>
      <c r="J833" s="10"/>
      <c r="K833" s="57">
        <v>-3673</v>
      </c>
      <c r="L833" s="57">
        <v>-3673</v>
      </c>
      <c r="M833" s="57">
        <v>-3537</v>
      </c>
      <c r="N833" s="8" t="s">
        <v>38</v>
      </c>
      <c r="O833" s="10" t="s">
        <v>39</v>
      </c>
      <c r="P833" s="69">
        <f t="shared" si="90"/>
        <v>0</v>
      </c>
      <c r="Q833" s="10">
        <f t="shared" si="91"/>
        <v>136</v>
      </c>
      <c r="R833" s="69" t="str">
        <f t="shared" si="92"/>
        <v>NA</v>
      </c>
      <c r="S833" s="69" t="str">
        <f t="shared" si="93"/>
        <v>NA</v>
      </c>
      <c r="T833" s="10" t="str">
        <f t="shared" si="94"/>
        <v>NA</v>
      </c>
      <c r="U833" s="10">
        <f t="shared" si="95"/>
        <v>0</v>
      </c>
      <c r="V833" s="10">
        <f t="shared" si="96"/>
        <v>1</v>
      </c>
      <c r="W833">
        <v>376</v>
      </c>
      <c r="Y833" s="10"/>
      <c r="Z833">
        <v>140</v>
      </c>
      <c r="AB833" s="10"/>
      <c r="AD833">
        <v>5974</v>
      </c>
      <c r="AE833" s="10" t="s">
        <v>65</v>
      </c>
      <c r="AH833" s="10"/>
      <c r="AK833" s="10"/>
      <c r="AN833" s="10"/>
      <c r="AQ833" s="10"/>
      <c r="AT833" s="10"/>
      <c r="AW833" s="10"/>
      <c r="AZ833" s="10"/>
    </row>
    <row r="834" spans="1:52" ht="14.25" customHeight="1">
      <c r="A834" s="1"/>
      <c r="B834" s="8" t="s">
        <v>123</v>
      </c>
      <c r="C834" t="s">
        <v>120</v>
      </c>
      <c r="D834" s="10" t="s">
        <v>53</v>
      </c>
      <c r="E834">
        <v>6360</v>
      </c>
      <c r="G834" s="10"/>
      <c r="H834" s="57">
        <v>6224</v>
      </c>
      <c r="J834" s="10"/>
      <c r="K834" s="57">
        <v>-3673</v>
      </c>
      <c r="L834" s="57">
        <v>-3673</v>
      </c>
      <c r="M834" s="57">
        <v>-3537</v>
      </c>
      <c r="N834" s="8" t="s">
        <v>38</v>
      </c>
      <c r="O834" s="10" t="s">
        <v>39</v>
      </c>
      <c r="P834" s="69">
        <f t="shared" si="90"/>
        <v>0</v>
      </c>
      <c r="Q834" s="10">
        <f t="shared" si="91"/>
        <v>136</v>
      </c>
      <c r="R834" s="69" t="str">
        <f t="shared" si="92"/>
        <v>NA</v>
      </c>
      <c r="S834" s="69" t="str">
        <f t="shared" si="93"/>
        <v>NA</v>
      </c>
      <c r="T834" s="10" t="str">
        <f t="shared" si="94"/>
        <v>NA</v>
      </c>
      <c r="U834" s="10">
        <f t="shared" si="95"/>
        <v>0</v>
      </c>
      <c r="V834" s="10">
        <f t="shared" si="96"/>
        <v>1</v>
      </c>
      <c r="W834">
        <v>376</v>
      </c>
      <c r="Y834" s="10"/>
      <c r="Z834">
        <v>140</v>
      </c>
      <c r="AB834" s="10"/>
      <c r="AD834">
        <v>5974</v>
      </c>
      <c r="AE834" s="10" t="s">
        <v>65</v>
      </c>
      <c r="AH834" s="10"/>
      <c r="AK834" s="10"/>
      <c r="AN834" s="10"/>
      <c r="AQ834" s="10"/>
      <c r="AT834" s="10"/>
      <c r="AW834" s="10"/>
      <c r="AZ834" s="10"/>
    </row>
    <row r="835" spans="1:52" ht="14.25" customHeight="1">
      <c r="A835" s="1"/>
      <c r="B835" s="8" t="s">
        <v>123</v>
      </c>
      <c r="C835" t="s">
        <v>120</v>
      </c>
      <c r="D835" s="10" t="s">
        <v>54</v>
      </c>
      <c r="E835">
        <v>6360</v>
      </c>
      <c r="G835" s="10"/>
      <c r="H835" s="57">
        <v>6224</v>
      </c>
      <c r="J835" s="10"/>
      <c r="K835" s="57">
        <v>-3673</v>
      </c>
      <c r="L835" s="57">
        <v>-3673</v>
      </c>
      <c r="M835" s="57">
        <v>-3537</v>
      </c>
      <c r="N835" s="8" t="s">
        <v>38</v>
      </c>
      <c r="O835" s="10" t="s">
        <v>39</v>
      </c>
      <c r="P835" s="69">
        <f t="shared" si="90"/>
        <v>0</v>
      </c>
      <c r="Q835" s="10">
        <f t="shared" si="91"/>
        <v>136</v>
      </c>
      <c r="R835" s="69" t="str">
        <f t="shared" si="92"/>
        <v>NA</v>
      </c>
      <c r="S835" s="69" t="str">
        <f t="shared" si="93"/>
        <v>NA</v>
      </c>
      <c r="T835" s="10" t="str">
        <f t="shared" si="94"/>
        <v>NA</v>
      </c>
      <c r="U835" s="10">
        <f t="shared" si="95"/>
        <v>0</v>
      </c>
      <c r="V835" s="10">
        <f t="shared" si="96"/>
        <v>1</v>
      </c>
      <c r="W835">
        <v>376</v>
      </c>
      <c r="Y835" s="10"/>
      <c r="Z835">
        <v>140</v>
      </c>
      <c r="AB835" s="10"/>
      <c r="AD835">
        <v>5974</v>
      </c>
      <c r="AE835" s="10" t="s">
        <v>65</v>
      </c>
      <c r="AH835" s="10"/>
      <c r="AK835" s="10"/>
      <c r="AN835" s="10"/>
      <c r="AQ835" s="10"/>
      <c r="AT835" s="10"/>
      <c r="AW835" s="10"/>
      <c r="AZ835" s="10"/>
    </row>
    <row r="836" spans="1:52" ht="14.25" customHeight="1">
      <c r="A836" s="1"/>
      <c r="B836" s="8" t="s">
        <v>123</v>
      </c>
      <c r="C836" t="s">
        <v>120</v>
      </c>
      <c r="D836" s="10" t="s">
        <v>55</v>
      </c>
      <c r="E836">
        <v>6101</v>
      </c>
      <c r="G836" s="10"/>
      <c r="H836" s="57">
        <v>6100</v>
      </c>
      <c r="J836" s="10"/>
      <c r="K836" s="57">
        <v>-3348</v>
      </c>
      <c r="L836" s="57">
        <v>-3348</v>
      </c>
      <c r="M836" s="57">
        <v>-3348</v>
      </c>
      <c r="N836" s="8" t="s">
        <v>38</v>
      </c>
      <c r="O836" s="10" t="s">
        <v>38</v>
      </c>
      <c r="P836" s="69">
        <f t="shared" si="90"/>
        <v>0</v>
      </c>
      <c r="Q836" s="10">
        <f t="shared" si="91"/>
        <v>1</v>
      </c>
      <c r="R836" s="69" t="str">
        <f t="shared" si="92"/>
        <v>NA</v>
      </c>
      <c r="S836" s="69" t="str">
        <f t="shared" si="93"/>
        <v>NA</v>
      </c>
      <c r="T836" s="10" t="str">
        <f t="shared" si="94"/>
        <v>NA</v>
      </c>
      <c r="U836" s="10">
        <f t="shared" si="95"/>
        <v>0</v>
      </c>
      <c r="V836" s="10">
        <f t="shared" si="96"/>
        <v>1</v>
      </c>
      <c r="W836">
        <v>359</v>
      </c>
      <c r="Y836" s="10"/>
      <c r="Z836">
        <v>140</v>
      </c>
      <c r="AB836" s="10"/>
      <c r="AE836" s="10"/>
      <c r="AH836" s="10"/>
      <c r="AK836" s="10"/>
      <c r="AN836" s="10"/>
      <c r="AQ836" s="10"/>
      <c r="AT836" s="10"/>
      <c r="AW836" s="10"/>
      <c r="AZ836" s="10"/>
    </row>
    <row r="837" spans="1:52" ht="14.25" customHeight="1">
      <c r="A837" s="1"/>
      <c r="B837" s="8" t="s">
        <v>123</v>
      </c>
      <c r="C837" t="s">
        <v>120</v>
      </c>
      <c r="D837" s="10" t="s">
        <v>57</v>
      </c>
      <c r="E837">
        <v>6101</v>
      </c>
      <c r="G837" s="10"/>
      <c r="H837" s="57">
        <v>6100</v>
      </c>
      <c r="J837" s="10"/>
      <c r="K837" s="57">
        <v>-3348</v>
      </c>
      <c r="L837" s="57">
        <v>-3348</v>
      </c>
      <c r="M837" s="57">
        <v>-3348</v>
      </c>
      <c r="N837" s="8" t="s">
        <v>38</v>
      </c>
      <c r="O837" s="10" t="s">
        <v>38</v>
      </c>
      <c r="P837" s="69">
        <f t="shared" si="90"/>
        <v>0</v>
      </c>
      <c r="Q837" s="10">
        <f t="shared" si="91"/>
        <v>1</v>
      </c>
      <c r="R837" s="69" t="str">
        <f t="shared" si="92"/>
        <v>NA</v>
      </c>
      <c r="S837" s="69" t="str">
        <f t="shared" si="93"/>
        <v>NA</v>
      </c>
      <c r="T837" s="10" t="str">
        <f t="shared" si="94"/>
        <v>NA</v>
      </c>
      <c r="U837" s="10">
        <f t="shared" si="95"/>
        <v>0</v>
      </c>
      <c r="V837" s="10">
        <f t="shared" si="96"/>
        <v>1</v>
      </c>
      <c r="W837">
        <v>359</v>
      </c>
      <c r="Y837" s="10"/>
      <c r="Z837">
        <v>140</v>
      </c>
      <c r="AB837" s="10"/>
      <c r="AE837" s="10"/>
      <c r="AH837" s="10"/>
      <c r="AK837" s="10"/>
      <c r="AN837" s="10"/>
      <c r="AQ837" s="10"/>
      <c r="AT837" s="10"/>
      <c r="AW837" s="10"/>
      <c r="AZ837" s="10"/>
    </row>
    <row r="838" spans="1:52" ht="14.25" customHeight="1">
      <c r="A838" s="1"/>
      <c r="B838" s="8" t="s">
        <v>123</v>
      </c>
      <c r="C838" t="s">
        <v>120</v>
      </c>
      <c r="D838" s="10" t="s">
        <v>58</v>
      </c>
      <c r="E838">
        <v>6101</v>
      </c>
      <c r="G838" s="10"/>
      <c r="H838" s="57">
        <v>6100</v>
      </c>
      <c r="J838" s="10"/>
      <c r="K838" s="57">
        <v>-3348</v>
      </c>
      <c r="L838" s="57">
        <v>-3348</v>
      </c>
      <c r="M838" s="57">
        <v>-3348</v>
      </c>
      <c r="N838" s="8" t="s">
        <v>38</v>
      </c>
      <c r="O838" s="10" t="s">
        <v>38</v>
      </c>
      <c r="P838" s="69">
        <f t="shared" si="90"/>
        <v>0</v>
      </c>
      <c r="Q838" s="10">
        <f t="shared" si="91"/>
        <v>1</v>
      </c>
      <c r="R838" s="69" t="str">
        <f t="shared" si="92"/>
        <v>NA</v>
      </c>
      <c r="S838" s="69" t="str">
        <f t="shared" si="93"/>
        <v>NA</v>
      </c>
      <c r="T838" s="10" t="str">
        <f t="shared" si="94"/>
        <v>NA</v>
      </c>
      <c r="U838" s="10">
        <f t="shared" si="95"/>
        <v>0</v>
      </c>
      <c r="V838" s="10">
        <f t="shared" si="96"/>
        <v>1</v>
      </c>
      <c r="W838">
        <v>359</v>
      </c>
      <c r="Y838" s="10"/>
      <c r="Z838">
        <v>140</v>
      </c>
      <c r="AB838" s="10"/>
      <c r="AE838" s="10"/>
      <c r="AH838" s="10"/>
      <c r="AK838" s="10"/>
      <c r="AN838" s="10"/>
      <c r="AQ838" s="10"/>
      <c r="AT838" s="10"/>
      <c r="AW838" s="10"/>
      <c r="AZ838" s="10"/>
    </row>
    <row r="839" spans="1:52" ht="14.25" customHeight="1">
      <c r="A839" s="1"/>
      <c r="B839" s="8" t="s">
        <v>123</v>
      </c>
      <c r="C839" t="s">
        <v>120</v>
      </c>
      <c r="D839" s="10" t="s">
        <v>59</v>
      </c>
      <c r="F839">
        <v>6366</v>
      </c>
      <c r="G839" s="10">
        <v>0</v>
      </c>
      <c r="I839" s="57">
        <v>6306</v>
      </c>
      <c r="J839" s="72">
        <v>0</v>
      </c>
      <c r="K839" s="57">
        <v>-4307</v>
      </c>
      <c r="L839" s="57">
        <v>-4307</v>
      </c>
      <c r="M839" s="57">
        <v>0</v>
      </c>
      <c r="N839" s="8" t="s">
        <v>124</v>
      </c>
      <c r="O839" s="10" t="s">
        <v>39</v>
      </c>
      <c r="P839" s="69">
        <f t="shared" si="90"/>
        <v>0</v>
      </c>
      <c r="Q839" s="10" t="str">
        <f t="shared" si="91"/>
        <v>NA</v>
      </c>
      <c r="R839" s="69">
        <f t="shared" si="92"/>
        <v>60</v>
      </c>
      <c r="S839" s="69">
        <f t="shared" si="93"/>
        <v>0</v>
      </c>
      <c r="T839" s="10">
        <f t="shared" si="94"/>
        <v>60</v>
      </c>
      <c r="U839" s="10">
        <f t="shared" si="95"/>
        <v>4307</v>
      </c>
      <c r="V839" s="10">
        <f t="shared" si="96"/>
        <v>1</v>
      </c>
      <c r="W839">
        <v>376</v>
      </c>
      <c r="Y839" s="10"/>
      <c r="Z839">
        <v>140</v>
      </c>
      <c r="AB839" s="10"/>
      <c r="AD839">
        <v>6056</v>
      </c>
      <c r="AE839" s="10" t="s">
        <v>125</v>
      </c>
      <c r="AH839" s="10"/>
      <c r="AK839" s="10"/>
      <c r="AN839" s="10"/>
      <c r="AQ839" s="10"/>
      <c r="AT839" s="10"/>
      <c r="AW839" s="10"/>
      <c r="AZ839" s="10"/>
    </row>
    <row r="840" spans="1:52" ht="14.25" customHeight="1">
      <c r="A840" s="1"/>
      <c r="B840" s="8" t="s">
        <v>123</v>
      </c>
      <c r="C840" t="s">
        <v>120</v>
      </c>
      <c r="D840" s="10" t="s">
        <v>61</v>
      </c>
      <c r="F840">
        <v>6366</v>
      </c>
      <c r="G840" s="10">
        <v>0</v>
      </c>
      <c r="I840" s="57">
        <v>6306</v>
      </c>
      <c r="J840" s="72">
        <v>0</v>
      </c>
      <c r="K840" s="57">
        <v>-4307</v>
      </c>
      <c r="L840" s="57">
        <v>-4307</v>
      </c>
      <c r="M840" s="57">
        <v>0</v>
      </c>
      <c r="N840" s="8" t="s">
        <v>124</v>
      </c>
      <c r="O840" s="10" t="s">
        <v>39</v>
      </c>
      <c r="P840" s="69">
        <f t="shared" si="90"/>
        <v>0</v>
      </c>
      <c r="Q840" s="10" t="str">
        <f t="shared" si="91"/>
        <v>NA</v>
      </c>
      <c r="R840" s="69">
        <f t="shared" si="92"/>
        <v>60</v>
      </c>
      <c r="S840" s="69">
        <f t="shared" si="93"/>
        <v>0</v>
      </c>
      <c r="T840" s="10">
        <f t="shared" si="94"/>
        <v>60</v>
      </c>
      <c r="U840" s="10">
        <f t="shared" si="95"/>
        <v>4307</v>
      </c>
      <c r="V840" s="10">
        <f t="shared" si="96"/>
        <v>1</v>
      </c>
      <c r="W840">
        <v>376</v>
      </c>
      <c r="Y840" s="10"/>
      <c r="Z840">
        <v>140</v>
      </c>
      <c r="AB840" s="10"/>
      <c r="AD840">
        <v>6056</v>
      </c>
      <c r="AE840" s="10" t="s">
        <v>125</v>
      </c>
      <c r="AH840" s="10"/>
      <c r="AK840" s="10"/>
      <c r="AN840" s="10"/>
      <c r="AQ840" s="10"/>
      <c r="AT840" s="10"/>
      <c r="AW840" s="10"/>
      <c r="AZ840" s="10"/>
    </row>
    <row r="841" spans="1:52" ht="14.25" customHeight="1">
      <c r="A841" s="1"/>
      <c r="B841" s="8" t="s">
        <v>123</v>
      </c>
      <c r="C841" t="s">
        <v>120</v>
      </c>
      <c r="D841" s="10" t="s">
        <v>63</v>
      </c>
      <c r="F841">
        <v>6366</v>
      </c>
      <c r="G841" s="10">
        <v>0</v>
      </c>
      <c r="I841" s="57">
        <v>6306</v>
      </c>
      <c r="J841" s="72">
        <v>0</v>
      </c>
      <c r="K841" s="57">
        <v>-4307</v>
      </c>
      <c r="L841" s="57">
        <v>-4307</v>
      </c>
      <c r="M841" s="57">
        <v>0</v>
      </c>
      <c r="N841" s="8" t="s">
        <v>124</v>
      </c>
      <c r="O841" s="10" t="s">
        <v>39</v>
      </c>
      <c r="P841" s="69">
        <f t="shared" ref="P841:P904" si="97">IFERROR(K841-L841,0)</f>
        <v>0</v>
      </c>
      <c r="Q841" s="10" t="str">
        <f t="shared" ref="Q841:Q904" si="98">IF(AND(ISNUMBER(E841),ISNUMBER(H841),ISBLANK(F841)),E841-H841,"NA")</f>
        <v>NA</v>
      </c>
      <c r="R841" s="69">
        <f t="shared" ref="R841:R904" si="99">IF(AND(ISNUMBER(F841),ISNUMBER(I841),ISBLANK(E841)),F841-I841,"NA")</f>
        <v>60</v>
      </c>
      <c r="S841" s="69">
        <f t="shared" ref="S841:S904" si="100">IF(AND(ISNUMBER(G841),ISNUMBER(J841),ISBLANK(E841)),G841-J841,"NA")</f>
        <v>0</v>
      </c>
      <c r="T841" s="10">
        <f t="shared" ref="T841:T904" si="101">IF(AND(ISNUMBER(R841),ISNUMBER(S841),ISBLANK(E841)),S841+R841,"NA")</f>
        <v>60</v>
      </c>
      <c r="U841" s="10">
        <f t="shared" ref="U841:U904" si="102">IF(M841&lt;0,0,IF(M841=K841,M841,M841-(L841-M841)))</f>
        <v>4307</v>
      </c>
      <c r="V841" s="10">
        <f t="shared" ref="V841:V904" si="103">MIN(IF(SUM(W841,X841,Z841,AA841,AD841,AC841,AF841,AG841,AJ841,AI841,AL841,AM841,AO841,AP841,AR841,AS841,A841,AY841,AU841,AV841,AX841)=0,0,1)+IF(O841="Smoothing ramp",1,0)+IF(ISNUMBER(W841),1,0)+IF(ISNUMBER(X841),1,0)+IF(ISNUMBER(Z841),1,0)+IF(ISNUMBER(AA841),1,0)+IF(ISNUMBER(AD841),1,0)+IF(ISNUMBER(AC841),1,0)+IF(ISNUMBER(AF841),1,0)+IF(ISNUMBER(AG841),1,0)+IF(ISNUMBER(AI841),1,0)+IF(ISNUMBER(AJ841),1,0)+IF(ISNUMBER(AL841),1,0)+IF(ISNUMBER(AM841),1,0)+IF(ISNUMBER(AO841),1,0)+IF(ISNUMBER(AP841),1,0)+IF(ISNUMBER(AR841),1,0)+IF(ISNUMBER(AS841),1,0)+IF(ISNUMBER(AY841),1,0)+IF(ISNUMBER(AU841),1,0)+IF(ISNUMBER(AV841),1,0)+IF(ISNUMBER(AX841),1,0),1)</f>
        <v>1</v>
      </c>
      <c r="W841">
        <v>376</v>
      </c>
      <c r="Y841" s="10"/>
      <c r="Z841">
        <v>140</v>
      </c>
      <c r="AB841" s="10"/>
      <c r="AD841">
        <v>6056</v>
      </c>
      <c r="AE841" s="10" t="s">
        <v>125</v>
      </c>
      <c r="AH841" s="10"/>
      <c r="AK841" s="10"/>
      <c r="AN841" s="10"/>
      <c r="AQ841" s="10"/>
      <c r="AT841" s="10"/>
      <c r="AW841" s="10"/>
      <c r="AZ841" s="10"/>
    </row>
    <row r="842" spans="1:52" ht="14.25" customHeight="1">
      <c r="A842" s="1"/>
      <c r="B842" s="8" t="s">
        <v>123</v>
      </c>
      <c r="C842" t="s">
        <v>120</v>
      </c>
      <c r="D842" s="10" t="s">
        <v>64</v>
      </c>
      <c r="F842">
        <v>6303</v>
      </c>
      <c r="G842" s="10">
        <v>0</v>
      </c>
      <c r="I842" s="57">
        <v>6258</v>
      </c>
      <c r="J842" s="72">
        <v>0</v>
      </c>
      <c r="K842" s="57">
        <v>-4259</v>
      </c>
      <c r="L842" s="57">
        <v>-4259</v>
      </c>
      <c r="M842" s="57">
        <v>0</v>
      </c>
      <c r="N842" s="8" t="s">
        <v>124</v>
      </c>
      <c r="O842" s="10" t="s">
        <v>39</v>
      </c>
      <c r="P842" s="69">
        <f t="shared" si="97"/>
        <v>0</v>
      </c>
      <c r="Q842" s="10" t="str">
        <f t="shared" si="98"/>
        <v>NA</v>
      </c>
      <c r="R842" s="69">
        <f t="shared" si="99"/>
        <v>45</v>
      </c>
      <c r="S842" s="69">
        <f t="shared" si="100"/>
        <v>0</v>
      </c>
      <c r="T842" s="10">
        <f t="shared" si="101"/>
        <v>45</v>
      </c>
      <c r="U842" s="10">
        <f t="shared" si="102"/>
        <v>4259</v>
      </c>
      <c r="V842" s="10">
        <f t="shared" si="103"/>
        <v>1</v>
      </c>
      <c r="W842">
        <v>372</v>
      </c>
      <c r="Y842" s="10"/>
      <c r="Z842">
        <v>140</v>
      </c>
      <c r="AB842" s="10"/>
      <c r="AD842">
        <v>6008</v>
      </c>
      <c r="AE842" s="10" t="s">
        <v>126</v>
      </c>
      <c r="AH842" s="10"/>
      <c r="AK842" s="10"/>
      <c r="AN842" s="10"/>
      <c r="AQ842" s="10"/>
      <c r="AT842" s="10"/>
      <c r="AW842" s="10"/>
      <c r="AZ842" s="10"/>
    </row>
    <row r="843" spans="1:52" ht="14.25" customHeight="1">
      <c r="A843" s="1"/>
      <c r="B843" s="8" t="s">
        <v>123</v>
      </c>
      <c r="C843" t="s">
        <v>120</v>
      </c>
      <c r="D843" s="10" t="s">
        <v>66</v>
      </c>
      <c r="F843">
        <v>6303</v>
      </c>
      <c r="G843" s="10">
        <v>0</v>
      </c>
      <c r="I843" s="57">
        <v>6258</v>
      </c>
      <c r="J843" s="72">
        <v>0</v>
      </c>
      <c r="K843" s="57">
        <v>-4259</v>
      </c>
      <c r="L843" s="57">
        <v>-4259</v>
      </c>
      <c r="M843" s="57">
        <v>0</v>
      </c>
      <c r="N843" s="8" t="s">
        <v>124</v>
      </c>
      <c r="O843" s="10" t="s">
        <v>39</v>
      </c>
      <c r="P843" s="69">
        <f t="shared" si="97"/>
        <v>0</v>
      </c>
      <c r="Q843" s="10" t="str">
        <f t="shared" si="98"/>
        <v>NA</v>
      </c>
      <c r="R843" s="69">
        <f t="shared" si="99"/>
        <v>45</v>
      </c>
      <c r="S843" s="69">
        <f t="shared" si="100"/>
        <v>0</v>
      </c>
      <c r="T843" s="10">
        <f t="shared" si="101"/>
        <v>45</v>
      </c>
      <c r="U843" s="10">
        <f t="shared" si="102"/>
        <v>4259</v>
      </c>
      <c r="V843" s="10">
        <f t="shared" si="103"/>
        <v>1</v>
      </c>
      <c r="W843">
        <v>372</v>
      </c>
      <c r="Y843" s="10"/>
      <c r="Z843">
        <v>140</v>
      </c>
      <c r="AB843" s="10"/>
      <c r="AD843">
        <v>6008</v>
      </c>
      <c r="AE843" s="10" t="s">
        <v>126</v>
      </c>
      <c r="AH843" s="10"/>
      <c r="AK843" s="10"/>
      <c r="AN843" s="10"/>
      <c r="AQ843" s="10"/>
      <c r="AT843" s="10"/>
      <c r="AW843" s="10"/>
      <c r="AZ843" s="10"/>
    </row>
    <row r="844" spans="1:52" ht="14.25" customHeight="1">
      <c r="A844" s="1"/>
      <c r="B844" s="8" t="s">
        <v>123</v>
      </c>
      <c r="C844" t="s">
        <v>120</v>
      </c>
      <c r="D844" s="10" t="s">
        <v>67</v>
      </c>
      <c r="F844">
        <v>6303</v>
      </c>
      <c r="G844" s="10">
        <v>0</v>
      </c>
      <c r="I844" s="57">
        <v>6258</v>
      </c>
      <c r="J844" s="72">
        <v>0</v>
      </c>
      <c r="K844" s="57">
        <v>-4259</v>
      </c>
      <c r="L844" s="57">
        <v>-4259</v>
      </c>
      <c r="M844" s="57">
        <v>0</v>
      </c>
      <c r="N844" s="8" t="s">
        <v>124</v>
      </c>
      <c r="O844" s="10" t="s">
        <v>39</v>
      </c>
      <c r="P844" s="69">
        <f t="shared" si="97"/>
        <v>0</v>
      </c>
      <c r="Q844" s="10" t="str">
        <f t="shared" si="98"/>
        <v>NA</v>
      </c>
      <c r="R844" s="69">
        <f t="shared" si="99"/>
        <v>45</v>
      </c>
      <c r="S844" s="69">
        <f t="shared" si="100"/>
        <v>0</v>
      </c>
      <c r="T844" s="10">
        <f t="shared" si="101"/>
        <v>45</v>
      </c>
      <c r="U844" s="10">
        <f t="shared" si="102"/>
        <v>4259</v>
      </c>
      <c r="V844" s="10">
        <f t="shared" si="103"/>
        <v>1</v>
      </c>
      <c r="W844">
        <v>372</v>
      </c>
      <c r="Y844" s="10"/>
      <c r="Z844">
        <v>140</v>
      </c>
      <c r="AB844" s="10"/>
      <c r="AD844">
        <v>6008</v>
      </c>
      <c r="AE844" s="10" t="s">
        <v>126</v>
      </c>
      <c r="AH844" s="10"/>
      <c r="AK844" s="10"/>
      <c r="AN844" s="10"/>
      <c r="AQ844" s="10"/>
      <c r="AT844" s="10"/>
      <c r="AW844" s="10"/>
      <c r="AZ844" s="10"/>
    </row>
    <row r="845" spans="1:52" ht="14.25" customHeight="1">
      <c r="A845" s="1"/>
      <c r="B845" s="8" t="s">
        <v>123</v>
      </c>
      <c r="C845" t="s">
        <v>120</v>
      </c>
      <c r="D845" s="10" t="s">
        <v>68</v>
      </c>
      <c r="F845">
        <v>5678</v>
      </c>
      <c r="G845" s="10">
        <v>0</v>
      </c>
      <c r="I845" s="57">
        <v>5677</v>
      </c>
      <c r="J845" s="72">
        <v>0</v>
      </c>
      <c r="K845" s="57">
        <v>-3395</v>
      </c>
      <c r="L845" s="57">
        <v>-3395</v>
      </c>
      <c r="M845" s="57">
        <v>0</v>
      </c>
      <c r="N845" s="8" t="s">
        <v>124</v>
      </c>
      <c r="O845" s="10" t="s">
        <v>124</v>
      </c>
      <c r="P845" s="69">
        <f t="shared" si="97"/>
        <v>0</v>
      </c>
      <c r="Q845" s="10" t="str">
        <f t="shared" si="98"/>
        <v>NA</v>
      </c>
      <c r="R845" s="69">
        <f t="shared" si="99"/>
        <v>1</v>
      </c>
      <c r="S845" s="69">
        <f t="shared" si="100"/>
        <v>0</v>
      </c>
      <c r="T845" s="10">
        <f t="shared" si="101"/>
        <v>1</v>
      </c>
      <c r="U845" s="10">
        <f t="shared" si="102"/>
        <v>3395</v>
      </c>
      <c r="V845" s="10">
        <f t="shared" si="103"/>
        <v>1</v>
      </c>
      <c r="W845">
        <v>332</v>
      </c>
      <c r="Y845" s="10"/>
      <c r="Z845">
        <v>140</v>
      </c>
      <c r="AB845" s="10"/>
      <c r="AE845" s="10"/>
      <c r="AH845" s="10"/>
      <c r="AK845" s="10"/>
      <c r="AN845" s="10"/>
      <c r="AQ845" s="10"/>
      <c r="AT845" s="10"/>
      <c r="AW845" s="10"/>
      <c r="AZ845" s="10"/>
    </row>
    <row r="846" spans="1:52" ht="14.25" customHeight="1">
      <c r="A846" s="1"/>
      <c r="B846" s="8" t="s">
        <v>123</v>
      </c>
      <c r="C846" t="s">
        <v>120</v>
      </c>
      <c r="D846" s="10" t="s">
        <v>69</v>
      </c>
      <c r="F846">
        <v>5378</v>
      </c>
      <c r="G846" s="10">
        <v>0</v>
      </c>
      <c r="I846" s="57">
        <v>5378</v>
      </c>
      <c r="J846" s="72">
        <v>0</v>
      </c>
      <c r="K846" s="57">
        <v>-3110</v>
      </c>
      <c r="L846" s="57">
        <v>-3110</v>
      </c>
      <c r="M846" s="57">
        <v>0</v>
      </c>
      <c r="N846" s="8" t="s">
        <v>124</v>
      </c>
      <c r="O846" s="10" t="s">
        <v>124</v>
      </c>
      <c r="P846" s="69">
        <f t="shared" si="97"/>
        <v>0</v>
      </c>
      <c r="Q846" s="10" t="str">
        <f t="shared" si="98"/>
        <v>NA</v>
      </c>
      <c r="R846" s="69">
        <f t="shared" si="99"/>
        <v>0</v>
      </c>
      <c r="S846" s="69">
        <f t="shared" si="100"/>
        <v>0</v>
      </c>
      <c r="T846" s="10">
        <f t="shared" si="101"/>
        <v>0</v>
      </c>
      <c r="U846" s="10">
        <f t="shared" si="102"/>
        <v>3110</v>
      </c>
      <c r="V846" s="10">
        <f t="shared" si="103"/>
        <v>1</v>
      </c>
      <c r="W846">
        <v>328</v>
      </c>
      <c r="Y846" s="10"/>
      <c r="Z846">
        <v>140</v>
      </c>
      <c r="AB846" s="10"/>
      <c r="AE846" s="10"/>
      <c r="AH846" s="10"/>
      <c r="AK846" s="10"/>
      <c r="AN846" s="10"/>
      <c r="AQ846" s="10"/>
      <c r="AT846" s="10"/>
      <c r="AW846" s="10"/>
      <c r="AZ846" s="10"/>
    </row>
    <row r="847" spans="1:52" ht="14.25" customHeight="1">
      <c r="A847" s="1"/>
      <c r="B847" s="8" t="s">
        <v>123</v>
      </c>
      <c r="C847" t="s">
        <v>120</v>
      </c>
      <c r="D847" s="10" t="s">
        <v>70</v>
      </c>
      <c r="F847">
        <v>4818</v>
      </c>
      <c r="G847" s="10">
        <v>0</v>
      </c>
      <c r="I847" s="57">
        <v>4818</v>
      </c>
      <c r="J847" s="72">
        <v>0</v>
      </c>
      <c r="K847" s="57">
        <v>-2543</v>
      </c>
      <c r="L847" s="57">
        <v>-2543</v>
      </c>
      <c r="M847" s="57">
        <v>0</v>
      </c>
      <c r="N847" s="8" t="s">
        <v>124</v>
      </c>
      <c r="O847" s="10" t="s">
        <v>124</v>
      </c>
      <c r="P847" s="69">
        <f t="shared" si="97"/>
        <v>0</v>
      </c>
      <c r="Q847" s="10" t="str">
        <f t="shared" si="98"/>
        <v>NA</v>
      </c>
      <c r="R847" s="69">
        <f t="shared" si="99"/>
        <v>0</v>
      </c>
      <c r="S847" s="69">
        <f t="shared" si="100"/>
        <v>0</v>
      </c>
      <c r="T847" s="10">
        <f t="shared" si="101"/>
        <v>0</v>
      </c>
      <c r="U847" s="10">
        <f t="shared" si="102"/>
        <v>2543</v>
      </c>
      <c r="V847" s="10">
        <f t="shared" si="103"/>
        <v>1</v>
      </c>
      <c r="W847">
        <v>311</v>
      </c>
      <c r="Y847" s="10"/>
      <c r="Z847">
        <v>160</v>
      </c>
      <c r="AB847" s="10"/>
      <c r="AE847" s="10"/>
      <c r="AH847" s="10"/>
      <c r="AK847" s="10"/>
      <c r="AN847" s="10"/>
      <c r="AQ847" s="10"/>
      <c r="AT847" s="10"/>
      <c r="AW847" s="10"/>
      <c r="AZ847" s="10"/>
    </row>
    <row r="848" spans="1:52" ht="14.25" customHeight="1">
      <c r="A848" s="1"/>
      <c r="B848" s="8" t="s">
        <v>127</v>
      </c>
      <c r="C848" t="s">
        <v>120</v>
      </c>
      <c r="D848" s="10" t="s">
        <v>37</v>
      </c>
      <c r="E848">
        <v>5565</v>
      </c>
      <c r="G848" s="10"/>
      <c r="H848" s="57">
        <v>5565</v>
      </c>
      <c r="J848" s="10"/>
      <c r="K848" s="57">
        <v>-1510</v>
      </c>
      <c r="L848" s="57">
        <v>-1510</v>
      </c>
      <c r="M848" s="72">
        <v>-1510</v>
      </c>
      <c r="N848" s="8" t="s">
        <v>38</v>
      </c>
      <c r="O848" s="10" t="s">
        <v>38</v>
      </c>
      <c r="P848" s="69">
        <f t="shared" si="97"/>
        <v>0</v>
      </c>
      <c r="Q848" s="10">
        <f t="shared" si="98"/>
        <v>0</v>
      </c>
      <c r="R848" s="69" t="str">
        <f t="shared" si="99"/>
        <v>NA</v>
      </c>
      <c r="S848" s="69" t="str">
        <f t="shared" si="100"/>
        <v>NA</v>
      </c>
      <c r="T848" s="10" t="str">
        <f t="shared" si="101"/>
        <v>NA</v>
      </c>
      <c r="U848" s="10">
        <f t="shared" si="102"/>
        <v>0</v>
      </c>
      <c r="V848" s="10">
        <f t="shared" si="103"/>
        <v>0</v>
      </c>
      <c r="Y848" s="10"/>
      <c r="AB848" s="10"/>
      <c r="AE848" s="10"/>
      <c r="AH848" s="10"/>
      <c r="AK848" s="10"/>
      <c r="AN848" s="10"/>
      <c r="AQ848" s="10"/>
      <c r="AT848" s="10"/>
      <c r="AW848" s="10"/>
      <c r="AZ848" s="10"/>
    </row>
    <row r="849" spans="1:52" ht="14.25" customHeight="1">
      <c r="A849" s="1"/>
      <c r="B849" s="8" t="s">
        <v>127</v>
      </c>
      <c r="C849" t="s">
        <v>120</v>
      </c>
      <c r="D849" s="10" t="s">
        <v>41</v>
      </c>
      <c r="E849">
        <v>5565</v>
      </c>
      <c r="G849" s="10"/>
      <c r="H849" s="57">
        <v>5565</v>
      </c>
      <c r="J849" s="10"/>
      <c r="K849" s="57">
        <v>-1510</v>
      </c>
      <c r="L849" s="57">
        <v>-1510</v>
      </c>
      <c r="M849" s="72">
        <v>-1510</v>
      </c>
      <c r="N849" s="8" t="s">
        <v>38</v>
      </c>
      <c r="O849" s="10" t="s">
        <v>38</v>
      </c>
      <c r="P849" s="69">
        <f t="shared" si="97"/>
        <v>0</v>
      </c>
      <c r="Q849" s="10">
        <f t="shared" si="98"/>
        <v>0</v>
      </c>
      <c r="R849" s="69" t="str">
        <f t="shared" si="99"/>
        <v>NA</v>
      </c>
      <c r="S849" s="69" t="str">
        <f t="shared" si="100"/>
        <v>NA</v>
      </c>
      <c r="T849" s="10" t="str">
        <f t="shared" si="101"/>
        <v>NA</v>
      </c>
      <c r="U849" s="10">
        <f t="shared" si="102"/>
        <v>0</v>
      </c>
      <c r="V849" s="10">
        <f t="shared" si="103"/>
        <v>0</v>
      </c>
      <c r="Y849" s="10"/>
      <c r="AB849" s="10"/>
      <c r="AE849" s="10"/>
      <c r="AH849" s="10"/>
      <c r="AK849" s="10"/>
      <c r="AN849" s="10"/>
      <c r="AQ849" s="10"/>
      <c r="AT849" s="10"/>
      <c r="AW849" s="10"/>
      <c r="AZ849" s="10"/>
    </row>
    <row r="850" spans="1:52" ht="14.25" customHeight="1">
      <c r="A850" s="1"/>
      <c r="B850" s="8" t="s">
        <v>127</v>
      </c>
      <c r="C850" t="s">
        <v>120</v>
      </c>
      <c r="D850" s="10" t="s">
        <v>42</v>
      </c>
      <c r="E850">
        <v>5565</v>
      </c>
      <c r="G850" s="10"/>
      <c r="H850" s="57">
        <v>5565</v>
      </c>
      <c r="J850" s="10"/>
      <c r="K850" s="57">
        <v>-1510</v>
      </c>
      <c r="L850" s="57">
        <v>-1510</v>
      </c>
      <c r="M850" s="72">
        <v>-1510</v>
      </c>
      <c r="N850" s="8" t="s">
        <v>38</v>
      </c>
      <c r="O850" s="10" t="s">
        <v>38</v>
      </c>
      <c r="P850" s="69">
        <f t="shared" si="97"/>
        <v>0</v>
      </c>
      <c r="Q850" s="10">
        <f t="shared" si="98"/>
        <v>0</v>
      </c>
      <c r="R850" s="69" t="str">
        <f t="shared" si="99"/>
        <v>NA</v>
      </c>
      <c r="S850" s="69" t="str">
        <f t="shared" si="100"/>
        <v>NA</v>
      </c>
      <c r="T850" s="10" t="str">
        <f t="shared" si="101"/>
        <v>NA</v>
      </c>
      <c r="U850" s="10">
        <f t="shared" si="102"/>
        <v>0</v>
      </c>
      <c r="V850" s="10">
        <f t="shared" si="103"/>
        <v>0</v>
      </c>
      <c r="Y850" s="10"/>
      <c r="AB850" s="10"/>
      <c r="AE850" s="10"/>
      <c r="AH850" s="10"/>
      <c r="AK850" s="10"/>
      <c r="AN850" s="10"/>
      <c r="AQ850" s="10"/>
      <c r="AT850" s="10"/>
      <c r="AW850" s="10"/>
      <c r="AZ850" s="10"/>
    </row>
    <row r="851" spans="1:52" ht="14.25" customHeight="1">
      <c r="A851" s="1"/>
      <c r="B851" s="8" t="s">
        <v>127</v>
      </c>
      <c r="C851" t="s">
        <v>120</v>
      </c>
      <c r="D851" s="10" t="s">
        <v>43</v>
      </c>
      <c r="E851">
        <v>5751</v>
      </c>
      <c r="G851" s="10"/>
      <c r="H851" s="57">
        <v>5751</v>
      </c>
      <c r="J851" s="10"/>
      <c r="K851" s="57">
        <v>-1510</v>
      </c>
      <c r="L851" s="57">
        <v>-1510</v>
      </c>
      <c r="M851" s="72">
        <v>-1510</v>
      </c>
      <c r="N851" s="8" t="s">
        <v>38</v>
      </c>
      <c r="O851" s="10" t="s">
        <v>38</v>
      </c>
      <c r="P851" s="69">
        <f t="shared" si="97"/>
        <v>0</v>
      </c>
      <c r="Q851" s="10">
        <f t="shared" si="98"/>
        <v>0</v>
      </c>
      <c r="R851" s="69" t="str">
        <f t="shared" si="99"/>
        <v>NA</v>
      </c>
      <c r="S851" s="69" t="str">
        <f t="shared" si="100"/>
        <v>NA</v>
      </c>
      <c r="T851" s="10" t="str">
        <f t="shared" si="101"/>
        <v>NA</v>
      </c>
      <c r="U851" s="10">
        <f t="shared" si="102"/>
        <v>0</v>
      </c>
      <c r="V851" s="10">
        <f t="shared" si="103"/>
        <v>0</v>
      </c>
      <c r="Y851" s="10"/>
      <c r="AB851" s="10"/>
      <c r="AE851" s="10"/>
      <c r="AH851" s="10"/>
      <c r="AK851" s="10"/>
      <c r="AN851" s="10"/>
      <c r="AQ851" s="10"/>
      <c r="AT851" s="10"/>
      <c r="AW851" s="10"/>
      <c r="AZ851" s="10"/>
    </row>
    <row r="852" spans="1:52" ht="14.25" customHeight="1">
      <c r="A852" s="1"/>
      <c r="B852" s="8" t="s">
        <v>127</v>
      </c>
      <c r="C852" t="s">
        <v>120</v>
      </c>
      <c r="D852" s="10" t="s">
        <v>45</v>
      </c>
      <c r="E852">
        <v>5751</v>
      </c>
      <c r="G852" s="10"/>
      <c r="H852" s="57">
        <v>5751</v>
      </c>
      <c r="J852" s="10"/>
      <c r="K852" s="57">
        <v>-1510</v>
      </c>
      <c r="L852" s="57">
        <v>-1510</v>
      </c>
      <c r="M852" s="72">
        <v>-1510</v>
      </c>
      <c r="N852" s="8" t="s">
        <v>38</v>
      </c>
      <c r="O852" s="10" t="s">
        <v>38</v>
      </c>
      <c r="P852" s="69">
        <f t="shared" si="97"/>
        <v>0</v>
      </c>
      <c r="Q852" s="10">
        <f t="shared" si="98"/>
        <v>0</v>
      </c>
      <c r="R852" s="69" t="str">
        <f t="shared" si="99"/>
        <v>NA</v>
      </c>
      <c r="S852" s="69" t="str">
        <f t="shared" si="100"/>
        <v>NA</v>
      </c>
      <c r="T852" s="10" t="str">
        <f t="shared" si="101"/>
        <v>NA</v>
      </c>
      <c r="U852" s="10">
        <f t="shared" si="102"/>
        <v>0</v>
      </c>
      <c r="V852" s="10">
        <f t="shared" si="103"/>
        <v>0</v>
      </c>
      <c r="Y852" s="10"/>
      <c r="AB852" s="10"/>
      <c r="AE852" s="10"/>
      <c r="AH852" s="10"/>
      <c r="AK852" s="10"/>
      <c r="AN852" s="10"/>
      <c r="AQ852" s="10"/>
      <c r="AT852" s="10"/>
      <c r="AW852" s="10"/>
      <c r="AZ852" s="10"/>
    </row>
    <row r="853" spans="1:52" ht="14.25" customHeight="1">
      <c r="A853" s="1"/>
      <c r="B853" s="8" t="s">
        <v>127</v>
      </c>
      <c r="C853" t="s">
        <v>120</v>
      </c>
      <c r="D853" s="10" t="s">
        <v>46</v>
      </c>
      <c r="E853">
        <v>5751</v>
      </c>
      <c r="G853" s="10"/>
      <c r="H853" s="57">
        <v>5751</v>
      </c>
      <c r="J853" s="10"/>
      <c r="K853" s="57">
        <v>-1510</v>
      </c>
      <c r="L853" s="57">
        <v>-1510</v>
      </c>
      <c r="M853" s="72">
        <v>-1510</v>
      </c>
      <c r="N853" s="8" t="s">
        <v>38</v>
      </c>
      <c r="O853" s="10" t="s">
        <v>38</v>
      </c>
      <c r="P853" s="69">
        <f t="shared" si="97"/>
        <v>0</v>
      </c>
      <c r="Q853" s="10">
        <f t="shared" si="98"/>
        <v>0</v>
      </c>
      <c r="R853" s="69" t="str">
        <f t="shared" si="99"/>
        <v>NA</v>
      </c>
      <c r="S853" s="69" t="str">
        <f t="shared" si="100"/>
        <v>NA</v>
      </c>
      <c r="T853" s="10" t="str">
        <f t="shared" si="101"/>
        <v>NA</v>
      </c>
      <c r="U853" s="10">
        <f t="shared" si="102"/>
        <v>0</v>
      </c>
      <c r="V853" s="10">
        <f t="shared" si="103"/>
        <v>0</v>
      </c>
      <c r="Y853" s="10"/>
      <c r="AB853" s="10"/>
      <c r="AE853" s="10"/>
      <c r="AH853" s="10"/>
      <c r="AK853" s="10"/>
      <c r="AN853" s="10"/>
      <c r="AQ853" s="10"/>
      <c r="AT853" s="10"/>
      <c r="AW853" s="10"/>
      <c r="AZ853" s="10"/>
    </row>
    <row r="854" spans="1:52" ht="14.25" customHeight="1">
      <c r="A854" s="1"/>
      <c r="B854" s="8" t="s">
        <v>127</v>
      </c>
      <c r="C854" t="s">
        <v>120</v>
      </c>
      <c r="D854" s="10" t="s">
        <v>47</v>
      </c>
      <c r="E854">
        <v>5751</v>
      </c>
      <c r="G854" s="10"/>
      <c r="H854" s="57">
        <v>5751</v>
      </c>
      <c r="J854" s="10"/>
      <c r="K854" s="57">
        <v>-1510</v>
      </c>
      <c r="L854" s="57">
        <v>-1510</v>
      </c>
      <c r="M854" s="72">
        <v>-1510</v>
      </c>
      <c r="N854" s="8" t="s">
        <v>38</v>
      </c>
      <c r="O854" s="10" t="s">
        <v>38</v>
      </c>
      <c r="P854" s="69">
        <f t="shared" si="97"/>
        <v>0</v>
      </c>
      <c r="Q854" s="10">
        <f t="shared" si="98"/>
        <v>0</v>
      </c>
      <c r="R854" s="69" t="str">
        <f t="shared" si="99"/>
        <v>NA</v>
      </c>
      <c r="S854" s="69" t="str">
        <f t="shared" si="100"/>
        <v>NA</v>
      </c>
      <c r="T854" s="10" t="str">
        <f t="shared" si="101"/>
        <v>NA</v>
      </c>
      <c r="U854" s="10">
        <f t="shared" si="102"/>
        <v>0</v>
      </c>
      <c r="V854" s="10">
        <f t="shared" si="103"/>
        <v>0</v>
      </c>
      <c r="Y854" s="10"/>
      <c r="AB854" s="10"/>
      <c r="AE854" s="10"/>
      <c r="AH854" s="10"/>
      <c r="AK854" s="10"/>
      <c r="AN854" s="10"/>
      <c r="AQ854" s="10"/>
      <c r="AT854" s="10"/>
      <c r="AW854" s="10"/>
      <c r="AZ854" s="10"/>
    </row>
    <row r="855" spans="1:52" ht="14.25" customHeight="1">
      <c r="A855" s="1"/>
      <c r="B855" s="8" t="s">
        <v>127</v>
      </c>
      <c r="C855" t="s">
        <v>120</v>
      </c>
      <c r="D855" s="10" t="s">
        <v>48</v>
      </c>
      <c r="E855">
        <v>5657</v>
      </c>
      <c r="G855" s="10"/>
      <c r="H855" s="57">
        <v>5657</v>
      </c>
      <c r="J855" s="10"/>
      <c r="K855" s="57">
        <v>-1633</v>
      </c>
      <c r="L855" s="57">
        <v>-1633</v>
      </c>
      <c r="M855" s="72">
        <v>-1633</v>
      </c>
      <c r="N855" s="8" t="s">
        <v>38</v>
      </c>
      <c r="O855" s="10" t="s">
        <v>38</v>
      </c>
      <c r="P855" s="69">
        <f t="shared" si="97"/>
        <v>0</v>
      </c>
      <c r="Q855" s="10">
        <f t="shared" si="98"/>
        <v>0</v>
      </c>
      <c r="R855" s="69" t="str">
        <f t="shared" si="99"/>
        <v>NA</v>
      </c>
      <c r="S855" s="69" t="str">
        <f t="shared" si="100"/>
        <v>NA</v>
      </c>
      <c r="T855" s="10" t="str">
        <f t="shared" si="101"/>
        <v>NA</v>
      </c>
      <c r="U855" s="10">
        <f t="shared" si="102"/>
        <v>0</v>
      </c>
      <c r="V855" s="10">
        <f t="shared" si="103"/>
        <v>0</v>
      </c>
      <c r="Y855" s="10"/>
      <c r="AB855" s="10"/>
      <c r="AE855" s="10"/>
      <c r="AH855" s="10"/>
      <c r="AK855" s="10"/>
      <c r="AN855" s="10"/>
      <c r="AQ855" s="10"/>
      <c r="AT855" s="10"/>
      <c r="AW855" s="10"/>
      <c r="AZ855" s="10"/>
    </row>
    <row r="856" spans="1:52" ht="14.25" customHeight="1">
      <c r="A856" s="1"/>
      <c r="B856" s="8" t="s">
        <v>127</v>
      </c>
      <c r="C856" t="s">
        <v>120</v>
      </c>
      <c r="D856" s="10" t="s">
        <v>49</v>
      </c>
      <c r="E856">
        <v>5657</v>
      </c>
      <c r="G856" s="10"/>
      <c r="H856" s="57">
        <v>5657</v>
      </c>
      <c r="J856" s="10"/>
      <c r="K856" s="57">
        <v>-1633</v>
      </c>
      <c r="L856" s="57">
        <v>-1633</v>
      </c>
      <c r="M856" s="72">
        <v>-1633</v>
      </c>
      <c r="N856" s="8" t="s">
        <v>38</v>
      </c>
      <c r="O856" s="10" t="s">
        <v>38</v>
      </c>
      <c r="P856" s="69">
        <f t="shared" si="97"/>
        <v>0</v>
      </c>
      <c r="Q856" s="10">
        <f t="shared" si="98"/>
        <v>0</v>
      </c>
      <c r="R856" s="69" t="str">
        <f t="shared" si="99"/>
        <v>NA</v>
      </c>
      <c r="S856" s="69" t="str">
        <f t="shared" si="100"/>
        <v>NA</v>
      </c>
      <c r="T856" s="10" t="str">
        <f t="shared" si="101"/>
        <v>NA</v>
      </c>
      <c r="U856" s="10">
        <f t="shared" si="102"/>
        <v>0</v>
      </c>
      <c r="V856" s="10">
        <f t="shared" si="103"/>
        <v>0</v>
      </c>
      <c r="Y856" s="10"/>
      <c r="AB856" s="10"/>
      <c r="AE856" s="10"/>
      <c r="AH856" s="10"/>
      <c r="AK856" s="10"/>
      <c r="AN856" s="10"/>
      <c r="AQ856" s="10"/>
      <c r="AT856" s="10"/>
      <c r="AW856" s="10"/>
      <c r="AZ856" s="10"/>
    </row>
    <row r="857" spans="1:52" ht="14.25" customHeight="1">
      <c r="A857" s="1"/>
      <c r="B857" s="8" t="s">
        <v>127</v>
      </c>
      <c r="C857" t="s">
        <v>120</v>
      </c>
      <c r="D857" s="10" t="s">
        <v>51</v>
      </c>
      <c r="E857">
        <v>7116</v>
      </c>
      <c r="G857" s="10"/>
      <c r="H857" s="57">
        <v>5657</v>
      </c>
      <c r="J857" s="10"/>
      <c r="K857" s="57">
        <v>0</v>
      </c>
      <c r="L857" s="57">
        <v>0</v>
      </c>
      <c r="M857" s="57">
        <v>0</v>
      </c>
      <c r="N857" s="8" t="s">
        <v>84</v>
      </c>
      <c r="O857" s="10" t="s">
        <v>39</v>
      </c>
      <c r="P857" s="69">
        <f t="shared" si="97"/>
        <v>0</v>
      </c>
      <c r="Q857" s="10">
        <f t="shared" si="98"/>
        <v>1459</v>
      </c>
      <c r="R857" s="69" t="str">
        <f t="shared" si="99"/>
        <v>NA</v>
      </c>
      <c r="S857" s="69" t="str">
        <f t="shared" si="100"/>
        <v>NA</v>
      </c>
      <c r="T857" s="10" t="str">
        <f t="shared" si="101"/>
        <v>NA</v>
      </c>
      <c r="U857" s="10">
        <f t="shared" si="102"/>
        <v>0</v>
      </c>
      <c r="V857" s="10">
        <f t="shared" si="103"/>
        <v>1</v>
      </c>
      <c r="Y857" s="10"/>
      <c r="AB857" s="10"/>
      <c r="AD857">
        <v>5407</v>
      </c>
      <c r="AE857" s="10" t="s">
        <v>128</v>
      </c>
      <c r="AH857" s="10"/>
      <c r="AK857" s="10"/>
      <c r="AN857" s="10"/>
      <c r="AQ857" s="10"/>
      <c r="AT857" s="10"/>
      <c r="AW857" s="10"/>
      <c r="AZ857" s="10"/>
    </row>
    <row r="858" spans="1:52" ht="14.25" customHeight="1">
      <c r="A858" s="1"/>
      <c r="B858" s="8" t="s">
        <v>127</v>
      </c>
      <c r="C858" t="s">
        <v>120</v>
      </c>
      <c r="D858" s="10" t="s">
        <v>53</v>
      </c>
      <c r="E858">
        <v>7116</v>
      </c>
      <c r="G858" s="10"/>
      <c r="H858" s="57">
        <v>5657</v>
      </c>
      <c r="J858" s="10"/>
      <c r="K858" s="57">
        <v>0</v>
      </c>
      <c r="L858" s="57">
        <v>0</v>
      </c>
      <c r="M858" s="57">
        <v>0</v>
      </c>
      <c r="N858" s="8" t="s">
        <v>84</v>
      </c>
      <c r="O858" s="10" t="s">
        <v>39</v>
      </c>
      <c r="P858" s="69">
        <f t="shared" si="97"/>
        <v>0</v>
      </c>
      <c r="Q858" s="10">
        <f t="shared" si="98"/>
        <v>1459</v>
      </c>
      <c r="R858" s="69" t="str">
        <f t="shared" si="99"/>
        <v>NA</v>
      </c>
      <c r="S858" s="69" t="str">
        <f t="shared" si="100"/>
        <v>NA</v>
      </c>
      <c r="T858" s="10" t="str">
        <f t="shared" si="101"/>
        <v>NA</v>
      </c>
      <c r="U858" s="10">
        <f t="shared" si="102"/>
        <v>0</v>
      </c>
      <c r="V858" s="10">
        <f t="shared" si="103"/>
        <v>1</v>
      </c>
      <c r="Y858" s="10"/>
      <c r="AB858" s="10"/>
      <c r="AD858">
        <v>5407</v>
      </c>
      <c r="AE858" s="10" t="s">
        <v>128</v>
      </c>
      <c r="AH858" s="10"/>
      <c r="AK858" s="10"/>
      <c r="AN858" s="10"/>
      <c r="AQ858" s="10"/>
      <c r="AT858" s="10"/>
      <c r="AW858" s="10"/>
      <c r="AZ858" s="10"/>
    </row>
    <row r="859" spans="1:52" ht="14.25" customHeight="1">
      <c r="A859" s="1"/>
      <c r="B859" s="8" t="s">
        <v>127</v>
      </c>
      <c r="C859" t="s">
        <v>120</v>
      </c>
      <c r="D859" s="10" t="s">
        <v>54</v>
      </c>
      <c r="E859">
        <v>7116</v>
      </c>
      <c r="G859" s="10"/>
      <c r="H859" s="57">
        <v>5657</v>
      </c>
      <c r="J859" s="10"/>
      <c r="K859" s="57">
        <v>0</v>
      </c>
      <c r="L859" s="57">
        <v>0</v>
      </c>
      <c r="M859" s="57">
        <v>0</v>
      </c>
      <c r="N859" s="8" t="s">
        <v>84</v>
      </c>
      <c r="O859" s="10" t="s">
        <v>39</v>
      </c>
      <c r="P859" s="69">
        <f t="shared" si="97"/>
        <v>0</v>
      </c>
      <c r="Q859" s="10">
        <f t="shared" si="98"/>
        <v>1459</v>
      </c>
      <c r="R859" s="69" t="str">
        <f t="shared" si="99"/>
        <v>NA</v>
      </c>
      <c r="S859" s="69" t="str">
        <f t="shared" si="100"/>
        <v>NA</v>
      </c>
      <c r="T859" s="10" t="str">
        <f t="shared" si="101"/>
        <v>NA</v>
      </c>
      <c r="U859" s="10">
        <f t="shared" si="102"/>
        <v>0</v>
      </c>
      <c r="V859" s="10">
        <f t="shared" si="103"/>
        <v>1</v>
      </c>
      <c r="Y859" s="10"/>
      <c r="AB859" s="10"/>
      <c r="AD859">
        <v>5407</v>
      </c>
      <c r="AE859" s="10" t="s">
        <v>128</v>
      </c>
      <c r="AH859" s="10"/>
      <c r="AK859" s="10"/>
      <c r="AN859" s="10"/>
      <c r="AQ859" s="10"/>
      <c r="AT859" s="10"/>
      <c r="AW859" s="10"/>
      <c r="AZ859" s="10"/>
    </row>
    <row r="860" spans="1:52" ht="14.25" customHeight="1">
      <c r="A860" s="1"/>
      <c r="B860" s="8" t="s">
        <v>127</v>
      </c>
      <c r="C860" t="s">
        <v>120</v>
      </c>
      <c r="D860" s="10" t="s">
        <v>55</v>
      </c>
      <c r="E860">
        <v>7116</v>
      </c>
      <c r="G860" s="10"/>
      <c r="H860" s="57">
        <v>5657</v>
      </c>
      <c r="J860" s="10"/>
      <c r="K860" s="57">
        <v>0</v>
      </c>
      <c r="L860" s="57">
        <v>0</v>
      </c>
      <c r="M860" s="57">
        <v>0</v>
      </c>
      <c r="N860" s="8" t="s">
        <v>84</v>
      </c>
      <c r="O860" s="10" t="s">
        <v>39</v>
      </c>
      <c r="P860" s="69">
        <f t="shared" si="97"/>
        <v>0</v>
      </c>
      <c r="Q860" s="10">
        <f t="shared" si="98"/>
        <v>1459</v>
      </c>
      <c r="R860" s="69" t="str">
        <f t="shared" si="99"/>
        <v>NA</v>
      </c>
      <c r="S860" s="69" t="str">
        <f t="shared" si="100"/>
        <v>NA</v>
      </c>
      <c r="T860" s="10" t="str">
        <f t="shared" si="101"/>
        <v>NA</v>
      </c>
      <c r="U860" s="10">
        <f t="shared" si="102"/>
        <v>0</v>
      </c>
      <c r="V860" s="10">
        <f t="shared" si="103"/>
        <v>1</v>
      </c>
      <c r="Y860" s="10"/>
      <c r="AB860" s="10"/>
      <c r="AD860">
        <v>5407</v>
      </c>
      <c r="AE860" s="10" t="s">
        <v>128</v>
      </c>
      <c r="AH860" s="10"/>
      <c r="AK860" s="10"/>
      <c r="AN860" s="10"/>
      <c r="AQ860" s="10"/>
      <c r="AT860" s="10"/>
      <c r="AW860" s="10"/>
      <c r="AZ860" s="10"/>
    </row>
    <row r="861" spans="1:52" ht="14.25" customHeight="1">
      <c r="A861" s="1"/>
      <c r="B861" s="8" t="s">
        <v>127</v>
      </c>
      <c r="C861" t="s">
        <v>120</v>
      </c>
      <c r="D861" s="10" t="s">
        <v>57</v>
      </c>
      <c r="E861">
        <v>7116</v>
      </c>
      <c r="G861" s="10"/>
      <c r="H861" s="57">
        <v>5657</v>
      </c>
      <c r="J861" s="10"/>
      <c r="K861" s="57">
        <v>0</v>
      </c>
      <c r="L861" s="57">
        <v>0</v>
      </c>
      <c r="M861" s="57">
        <v>0</v>
      </c>
      <c r="N861" s="8" t="s">
        <v>84</v>
      </c>
      <c r="O861" s="10" t="s">
        <v>39</v>
      </c>
      <c r="P861" s="69">
        <f t="shared" si="97"/>
        <v>0</v>
      </c>
      <c r="Q861" s="10">
        <f t="shared" si="98"/>
        <v>1459</v>
      </c>
      <c r="R861" s="69" t="str">
        <f t="shared" si="99"/>
        <v>NA</v>
      </c>
      <c r="S861" s="69" t="str">
        <f t="shared" si="100"/>
        <v>NA</v>
      </c>
      <c r="T861" s="10" t="str">
        <f t="shared" si="101"/>
        <v>NA</v>
      </c>
      <c r="U861" s="10">
        <f t="shared" si="102"/>
        <v>0</v>
      </c>
      <c r="V861" s="10">
        <f t="shared" si="103"/>
        <v>1</v>
      </c>
      <c r="Y861" s="10"/>
      <c r="AB861" s="10"/>
      <c r="AD861">
        <v>5407</v>
      </c>
      <c r="AE861" s="10" t="s">
        <v>128</v>
      </c>
      <c r="AH861" s="10"/>
      <c r="AK861" s="10"/>
      <c r="AN861" s="10"/>
      <c r="AQ861" s="10"/>
      <c r="AT861" s="10"/>
      <c r="AW861" s="10"/>
      <c r="AZ861" s="10"/>
    </row>
    <row r="862" spans="1:52" ht="14.25" customHeight="1">
      <c r="A862" s="1"/>
      <c r="B862" s="8" t="s">
        <v>127</v>
      </c>
      <c r="C862" t="s">
        <v>120</v>
      </c>
      <c r="D862" s="10" t="s">
        <v>58</v>
      </c>
      <c r="E862">
        <v>7116</v>
      </c>
      <c r="G862" s="10"/>
      <c r="H862" s="57">
        <v>5657</v>
      </c>
      <c r="J862" s="10"/>
      <c r="K862" s="57">
        <v>0</v>
      </c>
      <c r="L862" s="57">
        <v>0</v>
      </c>
      <c r="M862" s="57">
        <v>0</v>
      </c>
      <c r="N862" s="8" t="s">
        <v>84</v>
      </c>
      <c r="O862" s="10" t="s">
        <v>39</v>
      </c>
      <c r="P862" s="69">
        <f t="shared" si="97"/>
        <v>0</v>
      </c>
      <c r="Q862" s="10">
        <f t="shared" si="98"/>
        <v>1459</v>
      </c>
      <c r="R862" s="69" t="str">
        <f t="shared" si="99"/>
        <v>NA</v>
      </c>
      <c r="S862" s="69" t="str">
        <f t="shared" si="100"/>
        <v>NA</v>
      </c>
      <c r="T862" s="10" t="str">
        <f t="shared" si="101"/>
        <v>NA</v>
      </c>
      <c r="U862" s="10">
        <f t="shared" si="102"/>
        <v>0</v>
      </c>
      <c r="V862" s="10">
        <f t="shared" si="103"/>
        <v>1</v>
      </c>
      <c r="Y862" s="10"/>
      <c r="AB862" s="10"/>
      <c r="AD862">
        <v>5407</v>
      </c>
      <c r="AE862" s="10" t="s">
        <v>128</v>
      </c>
      <c r="AH862" s="10"/>
      <c r="AK862" s="10"/>
      <c r="AN862" s="10"/>
      <c r="AQ862" s="10"/>
      <c r="AT862" s="10"/>
      <c r="AW862" s="10"/>
      <c r="AZ862" s="10"/>
    </row>
    <row r="863" spans="1:52" ht="14.25" customHeight="1">
      <c r="A863" s="1"/>
      <c r="B863" s="8" t="s">
        <v>127</v>
      </c>
      <c r="C863" t="s">
        <v>120</v>
      </c>
      <c r="D863" s="10" t="s">
        <v>59</v>
      </c>
      <c r="E863">
        <v>7116</v>
      </c>
      <c r="G863" s="10"/>
      <c r="H863" s="57">
        <v>5657</v>
      </c>
      <c r="J863" s="10"/>
      <c r="K863" s="57">
        <v>0</v>
      </c>
      <c r="L863" s="57">
        <v>0</v>
      </c>
      <c r="M863" s="57">
        <v>0</v>
      </c>
      <c r="N863" s="8" t="s">
        <v>84</v>
      </c>
      <c r="O863" s="10" t="s">
        <v>39</v>
      </c>
      <c r="P863" s="69">
        <f t="shared" si="97"/>
        <v>0</v>
      </c>
      <c r="Q863" s="10">
        <f t="shared" si="98"/>
        <v>1459</v>
      </c>
      <c r="R863" s="69" t="str">
        <f t="shared" si="99"/>
        <v>NA</v>
      </c>
      <c r="S863" s="69" t="str">
        <f t="shared" si="100"/>
        <v>NA</v>
      </c>
      <c r="T863" s="10" t="str">
        <f t="shared" si="101"/>
        <v>NA</v>
      </c>
      <c r="U863" s="10">
        <f t="shared" si="102"/>
        <v>0</v>
      </c>
      <c r="V863" s="10">
        <f t="shared" si="103"/>
        <v>1</v>
      </c>
      <c r="Y863" s="10"/>
      <c r="AB863" s="10"/>
      <c r="AD863">
        <v>5407</v>
      </c>
      <c r="AE863" s="10" t="s">
        <v>128</v>
      </c>
      <c r="AH863" s="10"/>
      <c r="AK863" s="10"/>
      <c r="AN863" s="10"/>
      <c r="AQ863" s="10"/>
      <c r="AT863" s="10"/>
      <c r="AW863" s="10"/>
      <c r="AZ863" s="10"/>
    </row>
    <row r="864" spans="1:52" ht="14.25" customHeight="1">
      <c r="A864" s="1"/>
      <c r="B864" s="8" t="s">
        <v>127</v>
      </c>
      <c r="C864" t="s">
        <v>120</v>
      </c>
      <c r="D864" s="10" t="s">
        <v>61</v>
      </c>
      <c r="E864">
        <v>7116</v>
      </c>
      <c r="G864" s="10"/>
      <c r="H864" s="57">
        <v>5657</v>
      </c>
      <c r="J864" s="10"/>
      <c r="K864" s="57">
        <v>0</v>
      </c>
      <c r="L864" s="57">
        <v>0</v>
      </c>
      <c r="M864" s="57">
        <v>0</v>
      </c>
      <c r="N864" s="8" t="s">
        <v>84</v>
      </c>
      <c r="O864" s="10" t="s">
        <v>39</v>
      </c>
      <c r="P864" s="69">
        <f t="shared" si="97"/>
        <v>0</v>
      </c>
      <c r="Q864" s="10">
        <f t="shared" si="98"/>
        <v>1459</v>
      </c>
      <c r="R864" s="69" t="str">
        <f t="shared" si="99"/>
        <v>NA</v>
      </c>
      <c r="S864" s="69" t="str">
        <f t="shared" si="100"/>
        <v>NA</v>
      </c>
      <c r="T864" s="10" t="str">
        <f t="shared" si="101"/>
        <v>NA</v>
      </c>
      <c r="U864" s="10">
        <f t="shared" si="102"/>
        <v>0</v>
      </c>
      <c r="V864" s="10">
        <f t="shared" si="103"/>
        <v>1</v>
      </c>
      <c r="Y864" s="10"/>
      <c r="AB864" s="10"/>
      <c r="AD864">
        <v>5407</v>
      </c>
      <c r="AE864" s="10" t="s">
        <v>128</v>
      </c>
      <c r="AH864" s="10"/>
      <c r="AK864" s="10"/>
      <c r="AN864" s="10"/>
      <c r="AQ864" s="10"/>
      <c r="AT864" s="10"/>
      <c r="AW864" s="10"/>
      <c r="AZ864" s="10"/>
    </row>
    <row r="865" spans="1:52" ht="14.25" customHeight="1">
      <c r="A865" s="1"/>
      <c r="B865" s="8" t="s">
        <v>127</v>
      </c>
      <c r="C865" t="s">
        <v>120</v>
      </c>
      <c r="D865" s="10" t="s">
        <v>63</v>
      </c>
      <c r="E865">
        <v>7116</v>
      </c>
      <c r="G865" s="10"/>
      <c r="H865" s="57">
        <v>5657</v>
      </c>
      <c r="J865" s="10"/>
      <c r="K865" s="57">
        <v>0</v>
      </c>
      <c r="L865" s="57">
        <v>0</v>
      </c>
      <c r="M865" s="57">
        <v>0</v>
      </c>
      <c r="N865" s="8" t="s">
        <v>84</v>
      </c>
      <c r="O865" s="10" t="s">
        <v>39</v>
      </c>
      <c r="P865" s="69">
        <f t="shared" si="97"/>
        <v>0</v>
      </c>
      <c r="Q865" s="10">
        <f t="shared" si="98"/>
        <v>1459</v>
      </c>
      <c r="R865" s="69" t="str">
        <f t="shared" si="99"/>
        <v>NA</v>
      </c>
      <c r="S865" s="69" t="str">
        <f t="shared" si="100"/>
        <v>NA</v>
      </c>
      <c r="T865" s="10" t="str">
        <f t="shared" si="101"/>
        <v>NA</v>
      </c>
      <c r="U865" s="10">
        <f t="shared" si="102"/>
        <v>0</v>
      </c>
      <c r="V865" s="10">
        <f t="shared" si="103"/>
        <v>1</v>
      </c>
      <c r="Y865" s="10"/>
      <c r="AB865" s="10"/>
      <c r="AD865">
        <v>5407</v>
      </c>
      <c r="AE865" s="10" t="s">
        <v>128</v>
      </c>
      <c r="AH865" s="10"/>
      <c r="AK865" s="10"/>
      <c r="AN865" s="10"/>
      <c r="AQ865" s="10"/>
      <c r="AT865" s="10"/>
      <c r="AW865" s="10"/>
      <c r="AZ865" s="10"/>
    </row>
    <row r="866" spans="1:52" ht="14.25" customHeight="1">
      <c r="A866" s="1"/>
      <c r="B866" s="8" t="s">
        <v>127</v>
      </c>
      <c r="C866" t="s">
        <v>120</v>
      </c>
      <c r="D866" s="10" t="s">
        <v>64</v>
      </c>
      <c r="E866">
        <v>5354</v>
      </c>
      <c r="G866" s="10"/>
      <c r="H866" s="57">
        <v>5354</v>
      </c>
      <c r="J866" s="10"/>
      <c r="K866" s="57">
        <v>-1412</v>
      </c>
      <c r="L866" s="57">
        <v>-1412</v>
      </c>
      <c r="M866" s="72">
        <v>-1412</v>
      </c>
      <c r="N866" s="8" t="s">
        <v>38</v>
      </c>
      <c r="O866" s="10" t="s">
        <v>38</v>
      </c>
      <c r="P866" s="69">
        <f t="shared" si="97"/>
        <v>0</v>
      </c>
      <c r="Q866" s="10">
        <f t="shared" si="98"/>
        <v>0</v>
      </c>
      <c r="R866" s="69" t="str">
        <f t="shared" si="99"/>
        <v>NA</v>
      </c>
      <c r="S866" s="69" t="str">
        <f t="shared" si="100"/>
        <v>NA</v>
      </c>
      <c r="T866" s="10" t="str">
        <f t="shared" si="101"/>
        <v>NA</v>
      </c>
      <c r="U866" s="10">
        <f t="shared" si="102"/>
        <v>0</v>
      </c>
      <c r="V866" s="10">
        <f t="shared" si="103"/>
        <v>0</v>
      </c>
      <c r="Y866" s="10"/>
      <c r="AB866" s="10"/>
      <c r="AE866" s="10"/>
      <c r="AH866" s="10"/>
      <c r="AK866" s="10"/>
      <c r="AN866" s="10"/>
      <c r="AQ866" s="10"/>
      <c r="AT866" s="10"/>
      <c r="AW866" s="10"/>
      <c r="AZ866" s="10"/>
    </row>
    <row r="867" spans="1:52" ht="14.25" customHeight="1">
      <c r="A867" s="1"/>
      <c r="B867" s="8" t="s">
        <v>127</v>
      </c>
      <c r="C867" t="s">
        <v>120</v>
      </c>
      <c r="D867" s="10" t="s">
        <v>66</v>
      </c>
      <c r="E867">
        <v>5354</v>
      </c>
      <c r="G867" s="10"/>
      <c r="H867" s="57">
        <v>5354</v>
      </c>
      <c r="J867" s="10"/>
      <c r="K867" s="57">
        <v>-1412</v>
      </c>
      <c r="L867" s="57">
        <v>-1412</v>
      </c>
      <c r="M867" s="72">
        <v>-1412</v>
      </c>
      <c r="N867" s="8" t="s">
        <v>38</v>
      </c>
      <c r="O867" s="10" t="s">
        <v>38</v>
      </c>
      <c r="P867" s="69">
        <f t="shared" si="97"/>
        <v>0</v>
      </c>
      <c r="Q867" s="10">
        <f t="shared" si="98"/>
        <v>0</v>
      </c>
      <c r="R867" s="69" t="str">
        <f t="shared" si="99"/>
        <v>NA</v>
      </c>
      <c r="S867" s="69" t="str">
        <f t="shared" si="100"/>
        <v>NA</v>
      </c>
      <c r="T867" s="10" t="str">
        <f t="shared" si="101"/>
        <v>NA</v>
      </c>
      <c r="U867" s="10">
        <f t="shared" si="102"/>
        <v>0</v>
      </c>
      <c r="V867" s="10">
        <f t="shared" si="103"/>
        <v>0</v>
      </c>
      <c r="Y867" s="10"/>
      <c r="AB867" s="10"/>
      <c r="AE867" s="10"/>
      <c r="AH867" s="10"/>
      <c r="AK867" s="10"/>
      <c r="AN867" s="10"/>
      <c r="AQ867" s="10"/>
      <c r="AT867" s="10"/>
      <c r="AW867" s="10"/>
      <c r="AZ867" s="10"/>
    </row>
    <row r="868" spans="1:52" ht="14.25" customHeight="1">
      <c r="A868" s="1"/>
      <c r="B868" s="8" t="s">
        <v>127</v>
      </c>
      <c r="C868" t="s">
        <v>120</v>
      </c>
      <c r="D868" s="10" t="s">
        <v>67</v>
      </c>
      <c r="E868">
        <v>5354</v>
      </c>
      <c r="G868" s="10"/>
      <c r="H868" s="57">
        <v>5354</v>
      </c>
      <c r="J868" s="10"/>
      <c r="K868" s="57">
        <v>-1412</v>
      </c>
      <c r="L868" s="57">
        <v>-1412</v>
      </c>
      <c r="M868" s="72">
        <v>-1412</v>
      </c>
      <c r="N868" s="8" t="s">
        <v>38</v>
      </c>
      <c r="O868" s="10" t="s">
        <v>38</v>
      </c>
      <c r="P868" s="69">
        <f t="shared" si="97"/>
        <v>0</v>
      </c>
      <c r="Q868" s="10">
        <f t="shared" si="98"/>
        <v>0</v>
      </c>
      <c r="R868" s="69" t="str">
        <f t="shared" si="99"/>
        <v>NA</v>
      </c>
      <c r="S868" s="69" t="str">
        <f t="shared" si="100"/>
        <v>NA</v>
      </c>
      <c r="T868" s="10" t="str">
        <f t="shared" si="101"/>
        <v>NA</v>
      </c>
      <c r="U868" s="10">
        <f t="shared" si="102"/>
        <v>0</v>
      </c>
      <c r="V868" s="10">
        <f t="shared" si="103"/>
        <v>0</v>
      </c>
      <c r="Y868" s="10"/>
      <c r="AB868" s="10"/>
      <c r="AE868" s="10"/>
      <c r="AH868" s="10"/>
      <c r="AK868" s="10"/>
      <c r="AN868" s="10"/>
      <c r="AQ868" s="10"/>
      <c r="AT868" s="10"/>
      <c r="AW868" s="10"/>
      <c r="AZ868" s="10"/>
    </row>
    <row r="869" spans="1:52" ht="14.25" customHeight="1">
      <c r="A869" s="1"/>
      <c r="B869" s="8" t="s">
        <v>127</v>
      </c>
      <c r="C869" t="s">
        <v>120</v>
      </c>
      <c r="D869" s="10" t="s">
        <v>68</v>
      </c>
      <c r="E869">
        <v>4992</v>
      </c>
      <c r="G869" s="10"/>
      <c r="H869" s="57">
        <v>4992</v>
      </c>
      <c r="J869" s="10"/>
      <c r="K869" s="57">
        <v>-1483</v>
      </c>
      <c r="L869" s="57">
        <v>-1483</v>
      </c>
      <c r="M869" s="72">
        <v>-1483</v>
      </c>
      <c r="N869" s="8" t="s">
        <v>38</v>
      </c>
      <c r="O869" s="10" t="s">
        <v>38</v>
      </c>
      <c r="P869" s="69">
        <f t="shared" si="97"/>
        <v>0</v>
      </c>
      <c r="Q869" s="10">
        <f t="shared" si="98"/>
        <v>0</v>
      </c>
      <c r="R869" s="69" t="str">
        <f t="shared" si="99"/>
        <v>NA</v>
      </c>
      <c r="S869" s="69" t="str">
        <f t="shared" si="100"/>
        <v>NA</v>
      </c>
      <c r="T869" s="10" t="str">
        <f t="shared" si="101"/>
        <v>NA</v>
      </c>
      <c r="U869" s="10">
        <f t="shared" si="102"/>
        <v>0</v>
      </c>
      <c r="V869" s="10">
        <f t="shared" si="103"/>
        <v>0</v>
      </c>
      <c r="Y869" s="10"/>
      <c r="AB869" s="10"/>
      <c r="AE869" s="10"/>
      <c r="AH869" s="10"/>
      <c r="AK869" s="10"/>
      <c r="AN869" s="10"/>
      <c r="AQ869" s="10"/>
      <c r="AT869" s="10"/>
      <c r="AW869" s="10"/>
      <c r="AZ869" s="10"/>
    </row>
    <row r="870" spans="1:52" ht="14.25" customHeight="1">
      <c r="A870" s="1"/>
      <c r="B870" s="8" t="s">
        <v>127</v>
      </c>
      <c r="C870" t="s">
        <v>120</v>
      </c>
      <c r="D870" s="10" t="s">
        <v>69</v>
      </c>
      <c r="E870">
        <v>4692</v>
      </c>
      <c r="G870" s="10"/>
      <c r="H870" s="57">
        <v>4692</v>
      </c>
      <c r="J870" s="10"/>
      <c r="K870" s="57">
        <v>-1185</v>
      </c>
      <c r="L870" s="57">
        <v>-1185</v>
      </c>
      <c r="M870" s="72">
        <v>-1185</v>
      </c>
      <c r="N870" s="8" t="s">
        <v>38</v>
      </c>
      <c r="O870" s="10" t="s">
        <v>38</v>
      </c>
      <c r="P870" s="69">
        <f t="shared" si="97"/>
        <v>0</v>
      </c>
      <c r="Q870" s="10">
        <f t="shared" si="98"/>
        <v>0</v>
      </c>
      <c r="R870" s="69" t="str">
        <f t="shared" si="99"/>
        <v>NA</v>
      </c>
      <c r="S870" s="69" t="str">
        <f t="shared" si="100"/>
        <v>NA</v>
      </c>
      <c r="T870" s="10" t="str">
        <f t="shared" si="101"/>
        <v>NA</v>
      </c>
      <c r="U870" s="10">
        <f t="shared" si="102"/>
        <v>0</v>
      </c>
      <c r="V870" s="10">
        <f t="shared" si="103"/>
        <v>0</v>
      </c>
      <c r="Y870" s="10"/>
      <c r="AB870" s="10"/>
      <c r="AE870" s="10"/>
      <c r="AH870" s="10"/>
      <c r="AK870" s="10"/>
      <c r="AN870" s="10"/>
      <c r="AQ870" s="10"/>
      <c r="AT870" s="10"/>
      <c r="AW870" s="10"/>
      <c r="AZ870" s="10"/>
    </row>
    <row r="871" spans="1:52" ht="14.25" customHeight="1">
      <c r="A871" s="1"/>
      <c r="B871" s="8" t="s">
        <v>127</v>
      </c>
      <c r="C871" t="s">
        <v>120</v>
      </c>
      <c r="D871" s="10" t="s">
        <v>70</v>
      </c>
      <c r="E871">
        <v>4132</v>
      </c>
      <c r="G871" s="10"/>
      <c r="H871" s="57">
        <v>4132</v>
      </c>
      <c r="J871" s="10"/>
      <c r="K871" s="57">
        <v>-620</v>
      </c>
      <c r="L871" s="57">
        <v>-620</v>
      </c>
      <c r="M871" s="72">
        <v>-620</v>
      </c>
      <c r="N871" s="8" t="s">
        <v>38</v>
      </c>
      <c r="O871" s="10" t="s">
        <v>38</v>
      </c>
      <c r="P871" s="69">
        <f t="shared" si="97"/>
        <v>0</v>
      </c>
      <c r="Q871" s="10">
        <f t="shared" si="98"/>
        <v>0</v>
      </c>
      <c r="R871" s="69" t="str">
        <f t="shared" si="99"/>
        <v>NA</v>
      </c>
      <c r="S871" s="69" t="str">
        <f t="shared" si="100"/>
        <v>NA</v>
      </c>
      <c r="T871" s="10" t="str">
        <f t="shared" si="101"/>
        <v>NA</v>
      </c>
      <c r="U871" s="10">
        <f t="shared" si="102"/>
        <v>0</v>
      </c>
      <c r="V871" s="10">
        <f t="shared" si="103"/>
        <v>0</v>
      </c>
      <c r="Y871" s="10"/>
      <c r="AB871" s="10"/>
      <c r="AE871" s="10"/>
      <c r="AH871" s="10"/>
      <c r="AK871" s="10"/>
      <c r="AN871" s="10"/>
      <c r="AQ871" s="10"/>
      <c r="AT871" s="10"/>
      <c r="AW871" s="10"/>
      <c r="AZ871" s="10"/>
    </row>
    <row r="872" spans="1:52" ht="14.25" customHeight="1">
      <c r="A872" s="1"/>
      <c r="B872" s="8" t="s">
        <v>129</v>
      </c>
      <c r="C872" t="s">
        <v>120</v>
      </c>
      <c r="D872" s="10" t="s">
        <v>37</v>
      </c>
      <c r="E872">
        <v>6556</v>
      </c>
      <c r="G872" s="10"/>
      <c r="H872" s="57">
        <v>6556</v>
      </c>
      <c r="J872" s="10"/>
      <c r="K872" s="57">
        <v>0</v>
      </c>
      <c r="L872" s="57">
        <v>0</v>
      </c>
      <c r="M872" s="57">
        <v>0</v>
      </c>
      <c r="N872" s="8" t="s">
        <v>84</v>
      </c>
      <c r="O872" s="10" t="s">
        <v>84</v>
      </c>
      <c r="P872" s="69">
        <f t="shared" si="97"/>
        <v>0</v>
      </c>
      <c r="Q872" s="10">
        <f t="shared" si="98"/>
        <v>0</v>
      </c>
      <c r="R872" s="69" t="str">
        <f t="shared" si="99"/>
        <v>NA</v>
      </c>
      <c r="S872" s="69" t="str">
        <f t="shared" si="100"/>
        <v>NA</v>
      </c>
      <c r="T872" s="10" t="str">
        <f t="shared" si="101"/>
        <v>NA</v>
      </c>
      <c r="U872" s="10">
        <f t="shared" si="102"/>
        <v>0</v>
      </c>
      <c r="V872" s="10">
        <f t="shared" si="103"/>
        <v>1</v>
      </c>
      <c r="Y872" s="10"/>
      <c r="AB872" s="10"/>
      <c r="AD872">
        <v>6306</v>
      </c>
      <c r="AE872" s="10" t="s">
        <v>72</v>
      </c>
      <c r="AH872" s="10"/>
      <c r="AK872" s="10"/>
      <c r="AN872" s="10"/>
      <c r="AQ872" s="10"/>
      <c r="AT872" s="10"/>
      <c r="AW872" s="10"/>
      <c r="AZ872" s="10"/>
    </row>
    <row r="873" spans="1:52" ht="14.25" customHeight="1">
      <c r="A873" s="1"/>
      <c r="B873" s="8" t="s">
        <v>129</v>
      </c>
      <c r="C873" t="s">
        <v>120</v>
      </c>
      <c r="D873" s="10" t="s">
        <v>41</v>
      </c>
      <c r="E873">
        <v>6556</v>
      </c>
      <c r="G873" s="10"/>
      <c r="H873" s="57">
        <v>6556</v>
      </c>
      <c r="J873" s="10"/>
      <c r="K873" s="57">
        <v>0</v>
      </c>
      <c r="L873" s="57">
        <v>0</v>
      </c>
      <c r="M873" s="57">
        <v>0</v>
      </c>
      <c r="N873" s="8" t="s">
        <v>84</v>
      </c>
      <c r="O873" s="10" t="s">
        <v>84</v>
      </c>
      <c r="P873" s="69">
        <f t="shared" si="97"/>
        <v>0</v>
      </c>
      <c r="Q873" s="10">
        <f t="shared" si="98"/>
        <v>0</v>
      </c>
      <c r="R873" s="69" t="str">
        <f t="shared" si="99"/>
        <v>NA</v>
      </c>
      <c r="S873" s="69" t="str">
        <f t="shared" si="100"/>
        <v>NA</v>
      </c>
      <c r="T873" s="10" t="str">
        <f t="shared" si="101"/>
        <v>NA</v>
      </c>
      <c r="U873" s="10">
        <f t="shared" si="102"/>
        <v>0</v>
      </c>
      <c r="V873" s="10">
        <f t="shared" si="103"/>
        <v>1</v>
      </c>
      <c r="Y873" s="10"/>
      <c r="AB873" s="10"/>
      <c r="AD873">
        <v>6306</v>
      </c>
      <c r="AE873" s="10" t="s">
        <v>72</v>
      </c>
      <c r="AH873" s="10"/>
      <c r="AK873" s="10"/>
      <c r="AN873" s="10"/>
      <c r="AQ873" s="10"/>
      <c r="AT873" s="10"/>
      <c r="AW873" s="10"/>
      <c r="AZ873" s="10"/>
    </row>
    <row r="874" spans="1:52" ht="14.25" customHeight="1">
      <c r="A874" s="1"/>
      <c r="B874" s="8" t="s">
        <v>129</v>
      </c>
      <c r="C874" t="s">
        <v>120</v>
      </c>
      <c r="D874" s="10" t="s">
        <v>42</v>
      </c>
      <c r="E874">
        <v>6556</v>
      </c>
      <c r="G874" s="10"/>
      <c r="H874" s="57">
        <v>6556</v>
      </c>
      <c r="J874" s="10"/>
      <c r="K874" s="57">
        <v>0</v>
      </c>
      <c r="L874" s="57">
        <v>0</v>
      </c>
      <c r="M874" s="57">
        <v>0</v>
      </c>
      <c r="N874" s="8" t="s">
        <v>84</v>
      </c>
      <c r="O874" s="10" t="s">
        <v>84</v>
      </c>
      <c r="P874" s="69">
        <f t="shared" si="97"/>
        <v>0</v>
      </c>
      <c r="Q874" s="10">
        <f t="shared" si="98"/>
        <v>0</v>
      </c>
      <c r="R874" s="69" t="str">
        <f t="shared" si="99"/>
        <v>NA</v>
      </c>
      <c r="S874" s="69" t="str">
        <f t="shared" si="100"/>
        <v>NA</v>
      </c>
      <c r="T874" s="10" t="str">
        <f t="shared" si="101"/>
        <v>NA</v>
      </c>
      <c r="U874" s="10">
        <f t="shared" si="102"/>
        <v>0</v>
      </c>
      <c r="V874" s="10">
        <f t="shared" si="103"/>
        <v>1</v>
      </c>
      <c r="Y874" s="10"/>
      <c r="AB874" s="10"/>
      <c r="AD874">
        <v>6306</v>
      </c>
      <c r="AE874" s="10" t="s">
        <v>72</v>
      </c>
      <c r="AH874" s="10"/>
      <c r="AK874" s="10"/>
      <c r="AN874" s="10"/>
      <c r="AQ874" s="10"/>
      <c r="AT874" s="10"/>
      <c r="AW874" s="10"/>
      <c r="AZ874" s="10"/>
    </row>
    <row r="875" spans="1:52" ht="14.25" customHeight="1">
      <c r="A875" s="1"/>
      <c r="B875" s="8" t="s">
        <v>129</v>
      </c>
      <c r="C875" t="s">
        <v>120</v>
      </c>
      <c r="D875" s="10" t="s">
        <v>43</v>
      </c>
      <c r="E875">
        <v>6556</v>
      </c>
      <c r="G875" s="10"/>
      <c r="H875" s="57">
        <v>6556</v>
      </c>
      <c r="J875" s="10"/>
      <c r="K875" s="57">
        <v>0</v>
      </c>
      <c r="L875" s="57">
        <v>0</v>
      </c>
      <c r="M875" s="57">
        <v>0</v>
      </c>
      <c r="N875" s="8" t="s">
        <v>84</v>
      </c>
      <c r="O875" s="10" t="s">
        <v>84</v>
      </c>
      <c r="P875" s="69">
        <f t="shared" si="97"/>
        <v>0</v>
      </c>
      <c r="Q875" s="10">
        <f t="shared" si="98"/>
        <v>0</v>
      </c>
      <c r="R875" s="69" t="str">
        <f t="shared" si="99"/>
        <v>NA</v>
      </c>
      <c r="S875" s="69" t="str">
        <f t="shared" si="100"/>
        <v>NA</v>
      </c>
      <c r="T875" s="10" t="str">
        <f t="shared" si="101"/>
        <v>NA</v>
      </c>
      <c r="U875" s="10">
        <f t="shared" si="102"/>
        <v>0</v>
      </c>
      <c r="V875" s="10">
        <f t="shared" si="103"/>
        <v>1</v>
      </c>
      <c r="Y875" s="10"/>
      <c r="AB875" s="10"/>
      <c r="AD875">
        <v>6306</v>
      </c>
      <c r="AE875" s="10" t="s">
        <v>72</v>
      </c>
      <c r="AH875" s="10"/>
      <c r="AK875" s="10"/>
      <c r="AN875" s="10"/>
      <c r="AQ875" s="10"/>
      <c r="AT875" s="10"/>
      <c r="AW875" s="10"/>
      <c r="AZ875" s="10"/>
    </row>
    <row r="876" spans="1:52" ht="14.25" customHeight="1">
      <c r="A876" s="1"/>
      <c r="B876" s="8" t="s">
        <v>129</v>
      </c>
      <c r="C876" t="s">
        <v>120</v>
      </c>
      <c r="D876" s="10" t="s">
        <v>45</v>
      </c>
      <c r="E876">
        <v>6556</v>
      </c>
      <c r="G876" s="10"/>
      <c r="H876" s="57">
        <v>6556</v>
      </c>
      <c r="J876" s="10"/>
      <c r="K876" s="57">
        <v>0</v>
      </c>
      <c r="L876" s="57">
        <v>0</v>
      </c>
      <c r="M876" s="57">
        <v>0</v>
      </c>
      <c r="N876" s="8" t="s">
        <v>84</v>
      </c>
      <c r="O876" s="10" t="s">
        <v>84</v>
      </c>
      <c r="P876" s="69">
        <f t="shared" si="97"/>
        <v>0</v>
      </c>
      <c r="Q876" s="10">
        <f t="shared" si="98"/>
        <v>0</v>
      </c>
      <c r="R876" s="69" t="str">
        <f t="shared" si="99"/>
        <v>NA</v>
      </c>
      <c r="S876" s="69" t="str">
        <f t="shared" si="100"/>
        <v>NA</v>
      </c>
      <c r="T876" s="10" t="str">
        <f t="shared" si="101"/>
        <v>NA</v>
      </c>
      <c r="U876" s="10">
        <f t="shared" si="102"/>
        <v>0</v>
      </c>
      <c r="V876" s="10">
        <f t="shared" si="103"/>
        <v>1</v>
      </c>
      <c r="Y876" s="10"/>
      <c r="AB876" s="10"/>
      <c r="AD876">
        <v>6306</v>
      </c>
      <c r="AE876" s="10" t="s">
        <v>72</v>
      </c>
      <c r="AH876" s="10"/>
      <c r="AK876" s="10"/>
      <c r="AN876" s="10"/>
      <c r="AQ876" s="10"/>
      <c r="AT876" s="10"/>
      <c r="AW876" s="10"/>
      <c r="AZ876" s="10"/>
    </row>
    <row r="877" spans="1:52" ht="14.25" customHeight="1">
      <c r="A877" s="1"/>
      <c r="B877" s="8" t="s">
        <v>129</v>
      </c>
      <c r="C877" t="s">
        <v>120</v>
      </c>
      <c r="D877" s="10" t="s">
        <v>46</v>
      </c>
      <c r="E877">
        <v>6556</v>
      </c>
      <c r="G877" s="10"/>
      <c r="H877" s="57">
        <v>6556</v>
      </c>
      <c r="J877" s="10"/>
      <c r="K877" s="57">
        <v>0</v>
      </c>
      <c r="L877" s="57">
        <v>0</v>
      </c>
      <c r="M877" s="57">
        <v>0</v>
      </c>
      <c r="N877" s="8" t="s">
        <v>84</v>
      </c>
      <c r="O877" s="10" t="s">
        <v>84</v>
      </c>
      <c r="P877" s="69">
        <f t="shared" si="97"/>
        <v>0</v>
      </c>
      <c r="Q877" s="10">
        <f t="shared" si="98"/>
        <v>0</v>
      </c>
      <c r="R877" s="69" t="str">
        <f t="shared" si="99"/>
        <v>NA</v>
      </c>
      <c r="S877" s="69" t="str">
        <f t="shared" si="100"/>
        <v>NA</v>
      </c>
      <c r="T877" s="10" t="str">
        <f t="shared" si="101"/>
        <v>NA</v>
      </c>
      <c r="U877" s="10">
        <f t="shared" si="102"/>
        <v>0</v>
      </c>
      <c r="V877" s="10">
        <f t="shared" si="103"/>
        <v>1</v>
      </c>
      <c r="Y877" s="10"/>
      <c r="AB877" s="10"/>
      <c r="AD877">
        <v>6306</v>
      </c>
      <c r="AE877" s="10" t="s">
        <v>72</v>
      </c>
      <c r="AH877" s="10"/>
      <c r="AK877" s="10"/>
      <c r="AN877" s="10"/>
      <c r="AQ877" s="10"/>
      <c r="AT877" s="10"/>
      <c r="AW877" s="10"/>
      <c r="AZ877" s="10"/>
    </row>
    <row r="878" spans="1:52" ht="14.25" customHeight="1">
      <c r="A878" s="1"/>
      <c r="B878" s="8" t="s">
        <v>129</v>
      </c>
      <c r="C878" t="s">
        <v>120</v>
      </c>
      <c r="D878" s="10" t="s">
        <v>47</v>
      </c>
      <c r="E878">
        <v>6556</v>
      </c>
      <c r="G878" s="10"/>
      <c r="H878" s="57">
        <v>6556</v>
      </c>
      <c r="J878" s="10"/>
      <c r="K878" s="57">
        <v>0</v>
      </c>
      <c r="L878" s="57">
        <v>0</v>
      </c>
      <c r="M878" s="57">
        <v>0</v>
      </c>
      <c r="N878" s="8" t="s">
        <v>84</v>
      </c>
      <c r="O878" s="10" t="s">
        <v>84</v>
      </c>
      <c r="P878" s="69">
        <f t="shared" si="97"/>
        <v>0</v>
      </c>
      <c r="Q878" s="10">
        <f t="shared" si="98"/>
        <v>0</v>
      </c>
      <c r="R878" s="69" t="str">
        <f t="shared" si="99"/>
        <v>NA</v>
      </c>
      <c r="S878" s="69" t="str">
        <f t="shared" si="100"/>
        <v>NA</v>
      </c>
      <c r="T878" s="10" t="str">
        <f t="shared" si="101"/>
        <v>NA</v>
      </c>
      <c r="U878" s="10">
        <f t="shared" si="102"/>
        <v>0</v>
      </c>
      <c r="V878" s="10">
        <f t="shared" si="103"/>
        <v>1</v>
      </c>
      <c r="Y878" s="10"/>
      <c r="AB878" s="10"/>
      <c r="AD878">
        <v>6306</v>
      </c>
      <c r="AE878" s="10" t="s">
        <v>72</v>
      </c>
      <c r="AH878" s="10"/>
      <c r="AK878" s="10"/>
      <c r="AN878" s="10"/>
      <c r="AQ878" s="10"/>
      <c r="AT878" s="10"/>
      <c r="AW878" s="10"/>
      <c r="AZ878" s="10"/>
    </row>
    <row r="879" spans="1:52" ht="14.25" customHeight="1">
      <c r="A879" s="1"/>
      <c r="B879" s="8" t="s">
        <v>129</v>
      </c>
      <c r="C879" t="s">
        <v>120</v>
      </c>
      <c r="D879" s="10" t="s">
        <v>48</v>
      </c>
      <c r="E879">
        <v>7116</v>
      </c>
      <c r="G879" s="10"/>
      <c r="H879" s="57">
        <v>7116</v>
      </c>
      <c r="J879" s="10"/>
      <c r="K879" s="57">
        <v>0</v>
      </c>
      <c r="L879" s="57">
        <v>0</v>
      </c>
      <c r="M879" s="57">
        <v>0</v>
      </c>
      <c r="N879" s="8" t="s">
        <v>84</v>
      </c>
      <c r="O879" s="10" t="s">
        <v>84</v>
      </c>
      <c r="P879" s="69">
        <f t="shared" si="97"/>
        <v>0</v>
      </c>
      <c r="Q879" s="10">
        <f t="shared" si="98"/>
        <v>0</v>
      </c>
      <c r="R879" s="69" t="str">
        <f t="shared" si="99"/>
        <v>NA</v>
      </c>
      <c r="S879" s="69" t="str">
        <f t="shared" si="100"/>
        <v>NA</v>
      </c>
      <c r="T879" s="10" t="str">
        <f t="shared" si="101"/>
        <v>NA</v>
      </c>
      <c r="U879" s="10">
        <f t="shared" si="102"/>
        <v>0</v>
      </c>
      <c r="V879" s="10">
        <f t="shared" si="103"/>
        <v>1</v>
      </c>
      <c r="Y879" s="10"/>
      <c r="AB879" s="10"/>
      <c r="AD879">
        <v>6306</v>
      </c>
      <c r="AE879" s="10" t="s">
        <v>72</v>
      </c>
      <c r="AH879" s="10"/>
      <c r="AK879" s="10"/>
      <c r="AN879" s="10"/>
      <c r="AQ879" s="10"/>
      <c r="AT879" s="10"/>
      <c r="AW879" s="10"/>
      <c r="AZ879" s="10"/>
    </row>
    <row r="880" spans="1:52" ht="14.25" customHeight="1">
      <c r="A880" s="1"/>
      <c r="B880" s="8" t="s">
        <v>129</v>
      </c>
      <c r="C880" t="s">
        <v>120</v>
      </c>
      <c r="D880" s="10" t="s">
        <v>49</v>
      </c>
      <c r="E880">
        <v>7116</v>
      </c>
      <c r="G880" s="10"/>
      <c r="H880" s="57">
        <v>7116</v>
      </c>
      <c r="J880" s="10"/>
      <c r="K880" s="57">
        <v>0</v>
      </c>
      <c r="L880" s="57">
        <v>0</v>
      </c>
      <c r="M880" s="57">
        <v>0</v>
      </c>
      <c r="N880" s="8" t="s">
        <v>84</v>
      </c>
      <c r="O880" s="10" t="s">
        <v>84</v>
      </c>
      <c r="P880" s="69">
        <f t="shared" si="97"/>
        <v>0</v>
      </c>
      <c r="Q880" s="10">
        <f t="shared" si="98"/>
        <v>0</v>
      </c>
      <c r="R880" s="69" t="str">
        <f t="shared" si="99"/>
        <v>NA</v>
      </c>
      <c r="S880" s="69" t="str">
        <f t="shared" si="100"/>
        <v>NA</v>
      </c>
      <c r="T880" s="10" t="str">
        <f t="shared" si="101"/>
        <v>NA</v>
      </c>
      <c r="U880" s="10">
        <f t="shared" si="102"/>
        <v>0</v>
      </c>
      <c r="V880" s="10">
        <f t="shared" si="103"/>
        <v>1</v>
      </c>
      <c r="Y880" s="10"/>
      <c r="AB880" s="10"/>
      <c r="AD880">
        <v>6306</v>
      </c>
      <c r="AE880" s="10" t="s">
        <v>72</v>
      </c>
      <c r="AH880" s="10"/>
      <c r="AK880" s="10"/>
      <c r="AN880" s="10"/>
      <c r="AQ880" s="10"/>
      <c r="AT880" s="10"/>
      <c r="AW880" s="10"/>
      <c r="AZ880" s="10"/>
    </row>
    <row r="881" spans="1:52" ht="14.25" customHeight="1">
      <c r="A881" s="1"/>
      <c r="B881" s="8" t="s">
        <v>129</v>
      </c>
      <c r="C881" t="s">
        <v>120</v>
      </c>
      <c r="D881" s="10" t="s">
        <v>51</v>
      </c>
      <c r="E881">
        <v>7116</v>
      </c>
      <c r="G881" s="10"/>
      <c r="H881" s="57">
        <v>7116</v>
      </c>
      <c r="J881" s="10"/>
      <c r="K881" s="57">
        <v>0</v>
      </c>
      <c r="L881" s="57">
        <v>0</v>
      </c>
      <c r="M881" s="57">
        <v>0</v>
      </c>
      <c r="N881" s="8" t="s">
        <v>84</v>
      </c>
      <c r="O881" s="10" t="s">
        <v>84</v>
      </c>
      <c r="P881" s="69">
        <f t="shared" si="97"/>
        <v>0</v>
      </c>
      <c r="Q881" s="10">
        <f t="shared" si="98"/>
        <v>0</v>
      </c>
      <c r="R881" s="69" t="str">
        <f t="shared" si="99"/>
        <v>NA</v>
      </c>
      <c r="S881" s="69" t="str">
        <f t="shared" si="100"/>
        <v>NA</v>
      </c>
      <c r="T881" s="10" t="str">
        <f t="shared" si="101"/>
        <v>NA</v>
      </c>
      <c r="U881" s="10">
        <f t="shared" si="102"/>
        <v>0</v>
      </c>
      <c r="V881" s="10">
        <f t="shared" si="103"/>
        <v>1</v>
      </c>
      <c r="Y881" s="10"/>
      <c r="AB881" s="10"/>
      <c r="AD881">
        <v>6306</v>
      </c>
      <c r="AE881" s="10" t="s">
        <v>72</v>
      </c>
      <c r="AH881" s="10"/>
      <c r="AK881" s="10"/>
      <c r="AN881" s="10"/>
      <c r="AQ881" s="10"/>
      <c r="AT881" s="10"/>
      <c r="AW881" s="10"/>
      <c r="AZ881" s="10"/>
    </row>
    <row r="882" spans="1:52" ht="14.25" customHeight="1">
      <c r="A882" s="1"/>
      <c r="B882" s="8" t="s">
        <v>129</v>
      </c>
      <c r="C882" t="s">
        <v>120</v>
      </c>
      <c r="D882" s="10" t="s">
        <v>53</v>
      </c>
      <c r="E882">
        <v>7116</v>
      </c>
      <c r="G882" s="10"/>
      <c r="H882" s="57">
        <v>7116</v>
      </c>
      <c r="J882" s="10"/>
      <c r="K882" s="57">
        <v>0</v>
      </c>
      <c r="L882" s="57">
        <v>0</v>
      </c>
      <c r="M882" s="57">
        <v>0</v>
      </c>
      <c r="N882" s="8" t="s">
        <v>84</v>
      </c>
      <c r="O882" s="10" t="s">
        <v>84</v>
      </c>
      <c r="P882" s="69">
        <f t="shared" si="97"/>
        <v>0</v>
      </c>
      <c r="Q882" s="10">
        <f t="shared" si="98"/>
        <v>0</v>
      </c>
      <c r="R882" s="69" t="str">
        <f t="shared" si="99"/>
        <v>NA</v>
      </c>
      <c r="S882" s="69" t="str">
        <f t="shared" si="100"/>
        <v>NA</v>
      </c>
      <c r="T882" s="10" t="str">
        <f t="shared" si="101"/>
        <v>NA</v>
      </c>
      <c r="U882" s="10">
        <f t="shared" si="102"/>
        <v>0</v>
      </c>
      <c r="V882" s="10">
        <f t="shared" si="103"/>
        <v>1</v>
      </c>
      <c r="Y882" s="10"/>
      <c r="AB882" s="10"/>
      <c r="AD882">
        <v>6306</v>
      </c>
      <c r="AE882" s="10" t="s">
        <v>72</v>
      </c>
      <c r="AH882" s="10"/>
      <c r="AK882" s="10"/>
      <c r="AN882" s="10"/>
      <c r="AQ882" s="10"/>
      <c r="AT882" s="10"/>
      <c r="AW882" s="10"/>
      <c r="AZ882" s="10"/>
    </row>
    <row r="883" spans="1:52" ht="14.25" customHeight="1">
      <c r="A883" s="1"/>
      <c r="B883" s="8" t="s">
        <v>129</v>
      </c>
      <c r="C883" t="s">
        <v>120</v>
      </c>
      <c r="D883" s="10" t="s">
        <v>54</v>
      </c>
      <c r="E883">
        <v>7116</v>
      </c>
      <c r="G883" s="10"/>
      <c r="H883" s="57">
        <v>7116</v>
      </c>
      <c r="J883" s="10"/>
      <c r="K883" s="57">
        <v>0</v>
      </c>
      <c r="L883" s="57">
        <v>0</v>
      </c>
      <c r="M883" s="57">
        <v>0</v>
      </c>
      <c r="N883" s="8" t="s">
        <v>84</v>
      </c>
      <c r="O883" s="10" t="s">
        <v>84</v>
      </c>
      <c r="P883" s="69">
        <f t="shared" si="97"/>
        <v>0</v>
      </c>
      <c r="Q883" s="10">
        <f t="shared" si="98"/>
        <v>0</v>
      </c>
      <c r="R883" s="69" t="str">
        <f t="shared" si="99"/>
        <v>NA</v>
      </c>
      <c r="S883" s="69" t="str">
        <f t="shared" si="100"/>
        <v>NA</v>
      </c>
      <c r="T883" s="10" t="str">
        <f t="shared" si="101"/>
        <v>NA</v>
      </c>
      <c r="U883" s="10">
        <f t="shared" si="102"/>
        <v>0</v>
      </c>
      <c r="V883" s="10">
        <f t="shared" si="103"/>
        <v>1</v>
      </c>
      <c r="Y883" s="10"/>
      <c r="AB883" s="10"/>
      <c r="AD883">
        <v>6306</v>
      </c>
      <c r="AE883" s="10" t="s">
        <v>72</v>
      </c>
      <c r="AH883" s="10"/>
      <c r="AK883" s="10"/>
      <c r="AN883" s="10"/>
      <c r="AQ883" s="10"/>
      <c r="AT883" s="10"/>
      <c r="AW883" s="10"/>
      <c r="AZ883" s="10"/>
    </row>
    <row r="884" spans="1:52" ht="14.25" customHeight="1">
      <c r="A884" s="1"/>
      <c r="B884" s="8" t="s">
        <v>129</v>
      </c>
      <c r="C884" t="s">
        <v>120</v>
      </c>
      <c r="D884" s="10" t="s">
        <v>55</v>
      </c>
      <c r="E884">
        <v>7116</v>
      </c>
      <c r="G884" s="10"/>
      <c r="H884" s="57">
        <v>7116</v>
      </c>
      <c r="J884" s="10"/>
      <c r="K884" s="57">
        <v>0</v>
      </c>
      <c r="L884" s="57">
        <v>0</v>
      </c>
      <c r="M884" s="57">
        <v>0</v>
      </c>
      <c r="N884" s="8" t="s">
        <v>84</v>
      </c>
      <c r="O884" s="10" t="s">
        <v>84</v>
      </c>
      <c r="P884" s="69">
        <f t="shared" si="97"/>
        <v>0</v>
      </c>
      <c r="Q884" s="10">
        <f t="shared" si="98"/>
        <v>0</v>
      </c>
      <c r="R884" s="69" t="str">
        <f t="shared" si="99"/>
        <v>NA</v>
      </c>
      <c r="S884" s="69" t="str">
        <f t="shared" si="100"/>
        <v>NA</v>
      </c>
      <c r="T884" s="10" t="str">
        <f t="shared" si="101"/>
        <v>NA</v>
      </c>
      <c r="U884" s="10">
        <f t="shared" si="102"/>
        <v>0</v>
      </c>
      <c r="V884" s="10">
        <f t="shared" si="103"/>
        <v>1</v>
      </c>
      <c r="Y884" s="10"/>
      <c r="AB884" s="10"/>
      <c r="AD884">
        <v>6306</v>
      </c>
      <c r="AE884" s="10" t="s">
        <v>72</v>
      </c>
      <c r="AH884" s="10"/>
      <c r="AK884" s="10"/>
      <c r="AN884" s="10"/>
      <c r="AQ884" s="10"/>
      <c r="AT884" s="10"/>
      <c r="AW884" s="10"/>
      <c r="AZ884" s="10"/>
    </row>
    <row r="885" spans="1:52" ht="14.25" customHeight="1">
      <c r="A885" s="1"/>
      <c r="B885" s="8" t="s">
        <v>129</v>
      </c>
      <c r="C885" t="s">
        <v>120</v>
      </c>
      <c r="D885" s="10" t="s">
        <v>57</v>
      </c>
      <c r="E885">
        <v>7116</v>
      </c>
      <c r="G885" s="10"/>
      <c r="H885" s="57">
        <v>7116</v>
      </c>
      <c r="J885" s="10"/>
      <c r="K885" s="57">
        <v>0</v>
      </c>
      <c r="L885" s="57">
        <v>0</v>
      </c>
      <c r="M885" s="57">
        <v>0</v>
      </c>
      <c r="N885" s="8" t="s">
        <v>84</v>
      </c>
      <c r="O885" s="10" t="s">
        <v>84</v>
      </c>
      <c r="P885" s="69">
        <f t="shared" si="97"/>
        <v>0</v>
      </c>
      <c r="Q885" s="10">
        <f t="shared" si="98"/>
        <v>0</v>
      </c>
      <c r="R885" s="69" t="str">
        <f t="shared" si="99"/>
        <v>NA</v>
      </c>
      <c r="S885" s="69" t="str">
        <f t="shared" si="100"/>
        <v>NA</v>
      </c>
      <c r="T885" s="10" t="str">
        <f t="shared" si="101"/>
        <v>NA</v>
      </c>
      <c r="U885" s="10">
        <f t="shared" si="102"/>
        <v>0</v>
      </c>
      <c r="V885" s="10">
        <f t="shared" si="103"/>
        <v>1</v>
      </c>
      <c r="Y885" s="10"/>
      <c r="AB885" s="10"/>
      <c r="AD885">
        <v>6306</v>
      </c>
      <c r="AE885" s="10" t="s">
        <v>72</v>
      </c>
      <c r="AH885" s="10"/>
      <c r="AK885" s="10"/>
      <c r="AN885" s="10"/>
      <c r="AQ885" s="10"/>
      <c r="AT885" s="10"/>
      <c r="AW885" s="10"/>
      <c r="AZ885" s="10"/>
    </row>
    <row r="886" spans="1:52" ht="14.25" customHeight="1">
      <c r="A886" s="1"/>
      <c r="B886" s="8" t="s">
        <v>129</v>
      </c>
      <c r="C886" t="s">
        <v>120</v>
      </c>
      <c r="D886" s="10" t="s">
        <v>58</v>
      </c>
      <c r="E886">
        <v>7116</v>
      </c>
      <c r="G886" s="10"/>
      <c r="H886" s="57">
        <v>7116</v>
      </c>
      <c r="J886" s="10"/>
      <c r="K886" s="57">
        <v>0</v>
      </c>
      <c r="L886" s="57">
        <v>0</v>
      </c>
      <c r="M886" s="57">
        <v>0</v>
      </c>
      <c r="N886" s="8" t="s">
        <v>84</v>
      </c>
      <c r="O886" s="10" t="s">
        <v>84</v>
      </c>
      <c r="P886" s="69">
        <f t="shared" si="97"/>
        <v>0</v>
      </c>
      <c r="Q886" s="10">
        <f t="shared" si="98"/>
        <v>0</v>
      </c>
      <c r="R886" s="69" t="str">
        <f t="shared" si="99"/>
        <v>NA</v>
      </c>
      <c r="S886" s="69" t="str">
        <f t="shared" si="100"/>
        <v>NA</v>
      </c>
      <c r="T886" s="10" t="str">
        <f t="shared" si="101"/>
        <v>NA</v>
      </c>
      <c r="U886" s="10">
        <f t="shared" si="102"/>
        <v>0</v>
      </c>
      <c r="V886" s="10">
        <f t="shared" si="103"/>
        <v>1</v>
      </c>
      <c r="Y886" s="10"/>
      <c r="AB886" s="10"/>
      <c r="AD886">
        <v>6306</v>
      </c>
      <c r="AE886" s="10" t="s">
        <v>72</v>
      </c>
      <c r="AH886" s="10"/>
      <c r="AK886" s="10"/>
      <c r="AN886" s="10"/>
      <c r="AQ886" s="10"/>
      <c r="AT886" s="10"/>
      <c r="AW886" s="10"/>
      <c r="AZ886" s="10"/>
    </row>
    <row r="887" spans="1:52" ht="14.25" customHeight="1">
      <c r="A887" s="1"/>
      <c r="B887" s="8" t="s">
        <v>129</v>
      </c>
      <c r="C887" t="s">
        <v>120</v>
      </c>
      <c r="D887" s="10" t="s">
        <v>59</v>
      </c>
      <c r="E887">
        <v>7116</v>
      </c>
      <c r="G887" s="10"/>
      <c r="H887" s="57">
        <v>7116</v>
      </c>
      <c r="J887" s="10"/>
      <c r="K887" s="57">
        <v>0</v>
      </c>
      <c r="L887" s="57">
        <v>0</v>
      </c>
      <c r="M887" s="57">
        <v>0</v>
      </c>
      <c r="N887" s="8" t="s">
        <v>84</v>
      </c>
      <c r="O887" s="10" t="s">
        <v>84</v>
      </c>
      <c r="P887" s="69">
        <f t="shared" si="97"/>
        <v>0</v>
      </c>
      <c r="Q887" s="10">
        <f t="shared" si="98"/>
        <v>0</v>
      </c>
      <c r="R887" s="69" t="str">
        <f t="shared" si="99"/>
        <v>NA</v>
      </c>
      <c r="S887" s="69" t="str">
        <f t="shared" si="100"/>
        <v>NA</v>
      </c>
      <c r="T887" s="10" t="str">
        <f t="shared" si="101"/>
        <v>NA</v>
      </c>
      <c r="U887" s="10">
        <f t="shared" si="102"/>
        <v>0</v>
      </c>
      <c r="V887" s="10">
        <f t="shared" si="103"/>
        <v>1</v>
      </c>
      <c r="Y887" s="10"/>
      <c r="AB887" s="10"/>
      <c r="AD887">
        <v>6306</v>
      </c>
      <c r="AE887" s="10" t="s">
        <v>72</v>
      </c>
      <c r="AH887" s="10"/>
      <c r="AK887" s="10"/>
      <c r="AN887" s="10"/>
      <c r="AQ887" s="10"/>
      <c r="AT887" s="10"/>
      <c r="AW887" s="10"/>
      <c r="AZ887" s="10"/>
    </row>
    <row r="888" spans="1:52" ht="14.25" customHeight="1">
      <c r="A888" s="1"/>
      <c r="B888" s="8" t="s">
        <v>129</v>
      </c>
      <c r="C888" t="s">
        <v>120</v>
      </c>
      <c r="D888" s="10" t="s">
        <v>61</v>
      </c>
      <c r="E888">
        <v>7116</v>
      </c>
      <c r="G888" s="10"/>
      <c r="H888" s="57">
        <v>7116</v>
      </c>
      <c r="J888" s="10"/>
      <c r="K888" s="57">
        <v>0</v>
      </c>
      <c r="L888" s="57">
        <v>0</v>
      </c>
      <c r="M888" s="57">
        <v>0</v>
      </c>
      <c r="N888" s="8" t="s">
        <v>84</v>
      </c>
      <c r="O888" s="10" t="s">
        <v>84</v>
      </c>
      <c r="P888" s="69">
        <f t="shared" si="97"/>
        <v>0</v>
      </c>
      <c r="Q888" s="10">
        <f t="shared" si="98"/>
        <v>0</v>
      </c>
      <c r="R888" s="69" t="str">
        <f t="shared" si="99"/>
        <v>NA</v>
      </c>
      <c r="S888" s="69" t="str">
        <f t="shared" si="100"/>
        <v>NA</v>
      </c>
      <c r="T888" s="10" t="str">
        <f t="shared" si="101"/>
        <v>NA</v>
      </c>
      <c r="U888" s="10">
        <f t="shared" si="102"/>
        <v>0</v>
      </c>
      <c r="V888" s="10">
        <f t="shared" si="103"/>
        <v>1</v>
      </c>
      <c r="Y888" s="10"/>
      <c r="AB888" s="10"/>
      <c r="AD888">
        <v>6306</v>
      </c>
      <c r="AE888" s="10" t="s">
        <v>72</v>
      </c>
      <c r="AH888" s="10"/>
      <c r="AK888" s="10"/>
      <c r="AN888" s="10"/>
      <c r="AQ888" s="10"/>
      <c r="AT888" s="10"/>
      <c r="AW888" s="10"/>
      <c r="AZ888" s="10"/>
    </row>
    <row r="889" spans="1:52" ht="14.25" customHeight="1">
      <c r="A889" s="1"/>
      <c r="B889" s="8" t="s">
        <v>129</v>
      </c>
      <c r="C889" t="s">
        <v>120</v>
      </c>
      <c r="D889" s="10" t="s">
        <v>63</v>
      </c>
      <c r="E889">
        <v>7116</v>
      </c>
      <c r="G889" s="10"/>
      <c r="H889" s="57">
        <v>7116</v>
      </c>
      <c r="J889" s="10"/>
      <c r="K889" s="57">
        <v>0</v>
      </c>
      <c r="L889" s="57">
        <v>0</v>
      </c>
      <c r="M889" s="57">
        <v>0</v>
      </c>
      <c r="N889" s="8" t="s">
        <v>84</v>
      </c>
      <c r="O889" s="10" t="s">
        <v>84</v>
      </c>
      <c r="P889" s="69">
        <f t="shared" si="97"/>
        <v>0</v>
      </c>
      <c r="Q889" s="10">
        <f t="shared" si="98"/>
        <v>0</v>
      </c>
      <c r="R889" s="69" t="str">
        <f t="shared" si="99"/>
        <v>NA</v>
      </c>
      <c r="S889" s="69" t="str">
        <f t="shared" si="100"/>
        <v>NA</v>
      </c>
      <c r="T889" s="10" t="str">
        <f t="shared" si="101"/>
        <v>NA</v>
      </c>
      <c r="U889" s="10">
        <f t="shared" si="102"/>
        <v>0</v>
      </c>
      <c r="V889" s="10">
        <f t="shared" si="103"/>
        <v>1</v>
      </c>
      <c r="Y889" s="10"/>
      <c r="AB889" s="10"/>
      <c r="AD889">
        <v>6306</v>
      </c>
      <c r="AE889" s="10" t="s">
        <v>72</v>
      </c>
      <c r="AH889" s="10"/>
      <c r="AK889" s="10"/>
      <c r="AN889" s="10"/>
      <c r="AQ889" s="10"/>
      <c r="AT889" s="10"/>
      <c r="AW889" s="10"/>
      <c r="AZ889" s="10"/>
    </row>
    <row r="890" spans="1:52" ht="14.25" customHeight="1">
      <c r="A890" s="1"/>
      <c r="B890" s="8" t="s">
        <v>129</v>
      </c>
      <c r="C890" t="s">
        <v>120</v>
      </c>
      <c r="D890" s="10" t="s">
        <v>64</v>
      </c>
      <c r="F890">
        <v>5616</v>
      </c>
      <c r="G890" s="10">
        <v>0</v>
      </c>
      <c r="I890" s="57">
        <v>5616</v>
      </c>
      <c r="J890" s="72">
        <v>0</v>
      </c>
      <c r="K890" s="57">
        <v>-2341</v>
      </c>
      <c r="L890" s="57">
        <v>-2341</v>
      </c>
      <c r="M890" s="57">
        <v>0</v>
      </c>
      <c r="N890" s="8" t="s">
        <v>124</v>
      </c>
      <c r="O890" s="10" t="s">
        <v>124</v>
      </c>
      <c r="P890" s="69">
        <f t="shared" si="97"/>
        <v>0</v>
      </c>
      <c r="Q890" s="10" t="str">
        <f t="shared" si="98"/>
        <v>NA</v>
      </c>
      <c r="R890" s="69">
        <f t="shared" si="99"/>
        <v>0</v>
      </c>
      <c r="S890" s="69">
        <f t="shared" si="100"/>
        <v>0</v>
      </c>
      <c r="T890" s="10">
        <f t="shared" si="101"/>
        <v>0</v>
      </c>
      <c r="U890" s="10">
        <f t="shared" si="102"/>
        <v>2341</v>
      </c>
      <c r="V890" s="10">
        <f t="shared" si="103"/>
        <v>1</v>
      </c>
      <c r="Y890" s="10"/>
      <c r="AB890" s="10"/>
      <c r="AD890">
        <v>6866</v>
      </c>
      <c r="AE890" s="10" t="s">
        <v>72</v>
      </c>
      <c r="AH890" s="10"/>
      <c r="AK890" s="10"/>
      <c r="AN890" s="10"/>
      <c r="AQ890" s="10"/>
      <c r="AT890" s="10"/>
      <c r="AW890" s="10"/>
      <c r="AZ890" s="10"/>
    </row>
    <row r="891" spans="1:52" ht="14.25" customHeight="1">
      <c r="A891" s="1"/>
      <c r="B891" s="8" t="s">
        <v>129</v>
      </c>
      <c r="C891" t="s">
        <v>120</v>
      </c>
      <c r="D891" s="10" t="s">
        <v>66</v>
      </c>
      <c r="F891">
        <v>5616</v>
      </c>
      <c r="G891" s="10">
        <v>0</v>
      </c>
      <c r="I891" s="57">
        <v>5616</v>
      </c>
      <c r="J891" s="72">
        <v>0</v>
      </c>
      <c r="K891" s="57">
        <v>-2341</v>
      </c>
      <c r="L891" s="57">
        <v>-2341</v>
      </c>
      <c r="M891" s="57">
        <v>0</v>
      </c>
      <c r="N891" s="8" t="s">
        <v>124</v>
      </c>
      <c r="O891" s="10" t="s">
        <v>124</v>
      </c>
      <c r="P891" s="69">
        <f t="shared" si="97"/>
        <v>0</v>
      </c>
      <c r="Q891" s="10" t="str">
        <f t="shared" si="98"/>
        <v>NA</v>
      </c>
      <c r="R891" s="69">
        <f t="shared" si="99"/>
        <v>0</v>
      </c>
      <c r="S891" s="69">
        <f t="shared" si="100"/>
        <v>0</v>
      </c>
      <c r="T891" s="10">
        <f t="shared" si="101"/>
        <v>0</v>
      </c>
      <c r="U891" s="10">
        <f t="shared" si="102"/>
        <v>2341</v>
      </c>
      <c r="V891" s="10">
        <f t="shared" si="103"/>
        <v>1</v>
      </c>
      <c r="Y891" s="10"/>
      <c r="AB891" s="10"/>
      <c r="AD891">
        <v>6866</v>
      </c>
      <c r="AE891" s="10" t="s">
        <v>72</v>
      </c>
      <c r="AH891" s="10"/>
      <c r="AK891" s="10"/>
      <c r="AN891" s="10"/>
      <c r="AQ891" s="10"/>
      <c r="AT891" s="10"/>
      <c r="AW891" s="10"/>
      <c r="AZ891" s="10"/>
    </row>
    <row r="892" spans="1:52" ht="14.25" customHeight="1">
      <c r="A892" s="1"/>
      <c r="B892" s="8" t="s">
        <v>129</v>
      </c>
      <c r="C892" t="s">
        <v>120</v>
      </c>
      <c r="D892" s="10" t="s">
        <v>67</v>
      </c>
      <c r="F892">
        <v>5616</v>
      </c>
      <c r="G892" s="10">
        <v>0</v>
      </c>
      <c r="I892" s="57">
        <v>5616</v>
      </c>
      <c r="J892" s="72">
        <v>0</v>
      </c>
      <c r="K892" s="57">
        <v>-2341</v>
      </c>
      <c r="L892" s="57">
        <v>-2341</v>
      </c>
      <c r="M892" s="57">
        <v>0</v>
      </c>
      <c r="N892" s="8" t="s">
        <v>124</v>
      </c>
      <c r="O892" s="10" t="s">
        <v>124</v>
      </c>
      <c r="P892" s="69">
        <f t="shared" si="97"/>
        <v>0</v>
      </c>
      <c r="Q892" s="10" t="str">
        <f t="shared" si="98"/>
        <v>NA</v>
      </c>
      <c r="R892" s="69">
        <f t="shared" si="99"/>
        <v>0</v>
      </c>
      <c r="S892" s="69">
        <f t="shared" si="100"/>
        <v>0</v>
      </c>
      <c r="T892" s="10">
        <f t="shared" si="101"/>
        <v>0</v>
      </c>
      <c r="U892" s="10">
        <f t="shared" si="102"/>
        <v>2341</v>
      </c>
      <c r="V892" s="10">
        <f t="shared" si="103"/>
        <v>1</v>
      </c>
      <c r="Y892" s="10"/>
      <c r="AB892" s="10"/>
      <c r="AD892">
        <v>6866</v>
      </c>
      <c r="AE892" s="10" t="s">
        <v>72</v>
      </c>
      <c r="AH892" s="10"/>
      <c r="AK892" s="10"/>
      <c r="AN892" s="10"/>
      <c r="AQ892" s="10"/>
      <c r="AT892" s="10"/>
      <c r="AW892" s="10"/>
      <c r="AZ892" s="10"/>
    </row>
    <row r="893" spans="1:52" ht="14.25" customHeight="1">
      <c r="A893" s="1"/>
      <c r="B893" s="8" t="s">
        <v>129</v>
      </c>
      <c r="C893" t="s">
        <v>120</v>
      </c>
      <c r="D893" s="10" t="s">
        <v>68</v>
      </c>
      <c r="E893">
        <v>6131</v>
      </c>
      <c r="G893" s="10"/>
      <c r="H893" s="57">
        <v>6131</v>
      </c>
      <c r="J893" s="10"/>
      <c r="K893" s="57">
        <v>-1572</v>
      </c>
      <c r="L893" s="57">
        <v>-1572</v>
      </c>
      <c r="M893" s="57">
        <v>-1572</v>
      </c>
      <c r="N893" s="8" t="s">
        <v>38</v>
      </c>
      <c r="O893" s="10" t="s">
        <v>38</v>
      </c>
      <c r="P893" s="69">
        <f t="shared" si="97"/>
        <v>0</v>
      </c>
      <c r="Q893" s="10">
        <f t="shared" si="98"/>
        <v>0</v>
      </c>
      <c r="R893" s="69" t="str">
        <f t="shared" si="99"/>
        <v>NA</v>
      </c>
      <c r="S893" s="69" t="str">
        <f t="shared" si="100"/>
        <v>NA</v>
      </c>
      <c r="T893" s="10" t="str">
        <f t="shared" si="101"/>
        <v>NA</v>
      </c>
      <c r="U893" s="10">
        <f t="shared" si="102"/>
        <v>0</v>
      </c>
      <c r="V893" s="10">
        <f t="shared" si="103"/>
        <v>1</v>
      </c>
      <c r="Y893" s="10"/>
      <c r="AB893" s="10"/>
      <c r="AD893">
        <v>6866</v>
      </c>
      <c r="AE893" s="10" t="s">
        <v>72</v>
      </c>
      <c r="AH893" s="10"/>
      <c r="AK893" s="10"/>
      <c r="AN893" s="10"/>
      <c r="AQ893" s="10"/>
      <c r="AT893" s="10"/>
      <c r="AW893" s="10"/>
      <c r="AZ893" s="10"/>
    </row>
    <row r="894" spans="1:52" ht="14.25" customHeight="1">
      <c r="A894" s="1"/>
      <c r="B894" s="8" t="s">
        <v>129</v>
      </c>
      <c r="C894" t="s">
        <v>120</v>
      </c>
      <c r="D894" s="10" t="s">
        <v>69</v>
      </c>
      <c r="E894">
        <v>6131</v>
      </c>
      <c r="G894" s="10"/>
      <c r="H894" s="57">
        <v>6131</v>
      </c>
      <c r="J894" s="10"/>
      <c r="K894" s="57">
        <v>-1572</v>
      </c>
      <c r="L894" s="57">
        <v>-1572</v>
      </c>
      <c r="M894" s="57">
        <v>-1572</v>
      </c>
      <c r="N894" s="8" t="s">
        <v>38</v>
      </c>
      <c r="O894" s="10" t="s">
        <v>38</v>
      </c>
      <c r="P894" s="69">
        <f t="shared" si="97"/>
        <v>0</v>
      </c>
      <c r="Q894" s="10">
        <f t="shared" si="98"/>
        <v>0</v>
      </c>
      <c r="R894" s="69" t="str">
        <f t="shared" si="99"/>
        <v>NA</v>
      </c>
      <c r="S894" s="69" t="str">
        <f t="shared" si="100"/>
        <v>NA</v>
      </c>
      <c r="T894" s="10" t="str">
        <f t="shared" si="101"/>
        <v>NA</v>
      </c>
      <c r="U894" s="10">
        <f t="shared" si="102"/>
        <v>0</v>
      </c>
      <c r="V894" s="10">
        <f t="shared" si="103"/>
        <v>1</v>
      </c>
      <c r="Y894" s="10"/>
      <c r="AB894" s="10"/>
      <c r="AD894">
        <v>6866</v>
      </c>
      <c r="AE894" s="10" t="s">
        <v>72</v>
      </c>
      <c r="AH894" s="10"/>
      <c r="AK894" s="10"/>
      <c r="AN894" s="10"/>
      <c r="AQ894" s="10"/>
      <c r="AT894" s="10"/>
      <c r="AW894" s="10"/>
      <c r="AZ894" s="10"/>
    </row>
    <row r="895" spans="1:52" ht="14.25" customHeight="1">
      <c r="A895" s="1"/>
      <c r="B895" s="8" t="s">
        <v>129</v>
      </c>
      <c r="C895" t="s">
        <v>120</v>
      </c>
      <c r="D895" s="10" t="s">
        <v>70</v>
      </c>
      <c r="E895">
        <v>5571</v>
      </c>
      <c r="G895" s="10"/>
      <c r="H895" s="57">
        <v>5571</v>
      </c>
      <c r="J895" s="10"/>
      <c r="K895" s="57">
        <v>-1011</v>
      </c>
      <c r="L895" s="57">
        <v>-1011</v>
      </c>
      <c r="M895" s="57">
        <v>-1011</v>
      </c>
      <c r="N895" s="8" t="s">
        <v>38</v>
      </c>
      <c r="O895" s="10" t="s">
        <v>38</v>
      </c>
      <c r="P895" s="69">
        <f t="shared" si="97"/>
        <v>0</v>
      </c>
      <c r="Q895" s="10">
        <f t="shared" si="98"/>
        <v>0</v>
      </c>
      <c r="R895" s="69" t="str">
        <f t="shared" si="99"/>
        <v>NA</v>
      </c>
      <c r="S895" s="69" t="str">
        <f t="shared" si="100"/>
        <v>NA</v>
      </c>
      <c r="T895" s="10" t="str">
        <f t="shared" si="101"/>
        <v>NA</v>
      </c>
      <c r="U895" s="10">
        <f t="shared" si="102"/>
        <v>0</v>
      </c>
      <c r="V895" s="10">
        <f t="shared" si="103"/>
        <v>1</v>
      </c>
      <c r="Y895" s="10"/>
      <c r="AB895" s="10"/>
      <c r="AD895">
        <v>6306</v>
      </c>
      <c r="AE895" s="10" t="s">
        <v>72</v>
      </c>
      <c r="AH895" s="10"/>
      <c r="AK895" s="10"/>
      <c r="AN895" s="10"/>
      <c r="AQ895" s="10"/>
      <c r="AT895" s="10"/>
      <c r="AW895" s="10"/>
      <c r="AZ895" s="10"/>
    </row>
    <row r="896" spans="1:52" ht="14.25" customHeight="1">
      <c r="A896" s="1"/>
      <c r="B896" s="8" t="s">
        <v>130</v>
      </c>
      <c r="C896" t="s">
        <v>120</v>
      </c>
      <c r="D896" s="10" t="s">
        <v>37</v>
      </c>
      <c r="E896">
        <v>6367</v>
      </c>
      <c r="G896" s="10"/>
      <c r="H896" s="57">
        <v>6367</v>
      </c>
      <c r="J896" s="10"/>
      <c r="K896" s="57">
        <v>-1297</v>
      </c>
      <c r="L896" s="57">
        <v>-1297</v>
      </c>
      <c r="M896" s="72">
        <v>-1297</v>
      </c>
      <c r="N896" s="8" t="s">
        <v>38</v>
      </c>
      <c r="O896" s="10" t="s">
        <v>38</v>
      </c>
      <c r="P896" s="69">
        <f t="shared" si="97"/>
        <v>0</v>
      </c>
      <c r="Q896" s="10">
        <f t="shared" si="98"/>
        <v>0</v>
      </c>
      <c r="R896" s="69" t="str">
        <f t="shared" si="99"/>
        <v>NA</v>
      </c>
      <c r="S896" s="69" t="str">
        <f t="shared" si="100"/>
        <v>NA</v>
      </c>
      <c r="T896" s="10" t="str">
        <f t="shared" si="101"/>
        <v>NA</v>
      </c>
      <c r="U896" s="10">
        <f t="shared" si="102"/>
        <v>0</v>
      </c>
      <c r="V896" s="10">
        <f t="shared" si="103"/>
        <v>0</v>
      </c>
      <c r="Y896" s="10"/>
      <c r="AB896" s="10"/>
      <c r="AE896" s="10"/>
      <c r="AH896" s="10"/>
      <c r="AK896" s="10"/>
      <c r="AN896" s="10"/>
      <c r="AQ896" s="10"/>
      <c r="AT896" s="10"/>
      <c r="AW896" s="10"/>
      <c r="AZ896" s="10"/>
    </row>
    <row r="897" spans="1:52" ht="14.25" customHeight="1">
      <c r="A897" s="1"/>
      <c r="B897" s="8" t="s">
        <v>130</v>
      </c>
      <c r="C897" t="s">
        <v>120</v>
      </c>
      <c r="D897" s="10" t="s">
        <v>41</v>
      </c>
      <c r="E897">
        <v>6367</v>
      </c>
      <c r="G897" s="10"/>
      <c r="H897" s="57">
        <v>6367</v>
      </c>
      <c r="J897" s="10"/>
      <c r="K897" s="57">
        <v>-1297</v>
      </c>
      <c r="L897" s="57">
        <v>-1297</v>
      </c>
      <c r="M897" s="72">
        <v>-1297</v>
      </c>
      <c r="N897" s="8" t="s">
        <v>38</v>
      </c>
      <c r="O897" s="10" t="s">
        <v>38</v>
      </c>
      <c r="P897" s="69">
        <f t="shared" si="97"/>
        <v>0</v>
      </c>
      <c r="Q897" s="10">
        <f t="shared" si="98"/>
        <v>0</v>
      </c>
      <c r="R897" s="69" t="str">
        <f t="shared" si="99"/>
        <v>NA</v>
      </c>
      <c r="S897" s="69" t="str">
        <f t="shared" si="100"/>
        <v>NA</v>
      </c>
      <c r="T897" s="10" t="str">
        <f t="shared" si="101"/>
        <v>NA</v>
      </c>
      <c r="U897" s="10">
        <f t="shared" si="102"/>
        <v>0</v>
      </c>
      <c r="V897" s="10">
        <f t="shared" si="103"/>
        <v>0</v>
      </c>
      <c r="Y897" s="10"/>
      <c r="AB897" s="10"/>
      <c r="AE897" s="10"/>
      <c r="AH897" s="10"/>
      <c r="AK897" s="10"/>
      <c r="AN897" s="10"/>
      <c r="AQ897" s="10"/>
      <c r="AT897" s="10"/>
      <c r="AW897" s="10"/>
      <c r="AZ897" s="10"/>
    </row>
    <row r="898" spans="1:52" ht="14.25" customHeight="1">
      <c r="A898" s="1"/>
      <c r="B898" s="8" t="s">
        <v>130</v>
      </c>
      <c r="C898" t="s">
        <v>120</v>
      </c>
      <c r="D898" s="10" t="s">
        <v>42</v>
      </c>
      <c r="E898">
        <v>6367</v>
      </c>
      <c r="G898" s="10"/>
      <c r="H898" s="57">
        <v>6367</v>
      </c>
      <c r="J898" s="10"/>
      <c r="K898" s="57">
        <v>-1297</v>
      </c>
      <c r="L898" s="57">
        <v>-1297</v>
      </c>
      <c r="M898" s="72">
        <v>-1297</v>
      </c>
      <c r="N898" s="8" t="s">
        <v>38</v>
      </c>
      <c r="O898" s="10" t="s">
        <v>38</v>
      </c>
      <c r="P898" s="69">
        <f t="shared" si="97"/>
        <v>0</v>
      </c>
      <c r="Q898" s="10">
        <f t="shared" si="98"/>
        <v>0</v>
      </c>
      <c r="R898" s="69" t="str">
        <f t="shared" si="99"/>
        <v>NA</v>
      </c>
      <c r="S898" s="69" t="str">
        <f t="shared" si="100"/>
        <v>NA</v>
      </c>
      <c r="T898" s="10" t="str">
        <f t="shared" si="101"/>
        <v>NA</v>
      </c>
      <c r="U898" s="10">
        <f t="shared" si="102"/>
        <v>0</v>
      </c>
      <c r="V898" s="10">
        <f t="shared" si="103"/>
        <v>0</v>
      </c>
      <c r="Y898" s="10"/>
      <c r="AB898" s="10"/>
      <c r="AE898" s="10"/>
      <c r="AH898" s="10"/>
      <c r="AK898" s="10"/>
      <c r="AN898" s="10"/>
      <c r="AQ898" s="10"/>
      <c r="AT898" s="10"/>
      <c r="AW898" s="10"/>
      <c r="AZ898" s="10"/>
    </row>
    <row r="899" spans="1:52" ht="14.25" customHeight="1">
      <c r="A899" s="1"/>
      <c r="B899" s="8" t="s">
        <v>130</v>
      </c>
      <c r="C899" t="s">
        <v>120</v>
      </c>
      <c r="D899" s="10" t="s">
        <v>43</v>
      </c>
      <c r="E899">
        <v>6144</v>
      </c>
      <c r="G899" s="10"/>
      <c r="H899" s="57">
        <v>6144</v>
      </c>
      <c r="J899" s="10"/>
      <c r="K899" s="57">
        <v>-1347</v>
      </c>
      <c r="L899" s="57">
        <v>-1347</v>
      </c>
      <c r="M899" s="72">
        <v>-1347</v>
      </c>
      <c r="N899" s="8" t="s">
        <v>38</v>
      </c>
      <c r="O899" s="10" t="s">
        <v>38</v>
      </c>
      <c r="P899" s="69">
        <f t="shared" si="97"/>
        <v>0</v>
      </c>
      <c r="Q899" s="10">
        <f t="shared" si="98"/>
        <v>0</v>
      </c>
      <c r="R899" s="69" t="str">
        <f t="shared" si="99"/>
        <v>NA</v>
      </c>
      <c r="S899" s="69" t="str">
        <f t="shared" si="100"/>
        <v>NA</v>
      </c>
      <c r="T899" s="10" t="str">
        <f t="shared" si="101"/>
        <v>NA</v>
      </c>
      <c r="U899" s="10">
        <f t="shared" si="102"/>
        <v>0</v>
      </c>
      <c r="V899" s="10">
        <f t="shared" si="103"/>
        <v>0</v>
      </c>
      <c r="Y899" s="10"/>
      <c r="AB899" s="10"/>
      <c r="AE899" s="10"/>
      <c r="AH899" s="10"/>
      <c r="AK899" s="10"/>
      <c r="AN899" s="10"/>
      <c r="AQ899" s="10"/>
      <c r="AT899" s="10"/>
      <c r="AW899" s="10"/>
      <c r="AZ899" s="10"/>
    </row>
    <row r="900" spans="1:52" ht="14.25" customHeight="1">
      <c r="A900" s="1"/>
      <c r="B900" s="8" t="s">
        <v>130</v>
      </c>
      <c r="C900" t="s">
        <v>120</v>
      </c>
      <c r="D900" s="10" t="s">
        <v>45</v>
      </c>
      <c r="E900">
        <v>6144</v>
      </c>
      <c r="G900" s="10"/>
      <c r="H900" s="57">
        <v>6144</v>
      </c>
      <c r="J900" s="10"/>
      <c r="K900" s="57">
        <v>-1347</v>
      </c>
      <c r="L900" s="57">
        <v>-1347</v>
      </c>
      <c r="M900" s="72">
        <v>-1347</v>
      </c>
      <c r="N900" s="8" t="s">
        <v>38</v>
      </c>
      <c r="O900" s="10" t="s">
        <v>38</v>
      </c>
      <c r="P900" s="69">
        <f t="shared" si="97"/>
        <v>0</v>
      </c>
      <c r="Q900" s="10">
        <f t="shared" si="98"/>
        <v>0</v>
      </c>
      <c r="R900" s="69" t="str">
        <f t="shared" si="99"/>
        <v>NA</v>
      </c>
      <c r="S900" s="69" t="str">
        <f t="shared" si="100"/>
        <v>NA</v>
      </c>
      <c r="T900" s="10" t="str">
        <f t="shared" si="101"/>
        <v>NA</v>
      </c>
      <c r="U900" s="10">
        <f t="shared" si="102"/>
        <v>0</v>
      </c>
      <c r="V900" s="10">
        <f t="shared" si="103"/>
        <v>0</v>
      </c>
      <c r="Y900" s="10"/>
      <c r="AB900" s="10"/>
      <c r="AE900" s="10"/>
      <c r="AH900" s="10"/>
      <c r="AK900" s="10"/>
      <c r="AN900" s="10"/>
      <c r="AQ900" s="10"/>
      <c r="AT900" s="10"/>
      <c r="AW900" s="10"/>
      <c r="AZ900" s="10"/>
    </row>
    <row r="901" spans="1:52" ht="14.25" customHeight="1">
      <c r="A901" s="1"/>
      <c r="B901" s="8" t="s">
        <v>130</v>
      </c>
      <c r="C901" t="s">
        <v>120</v>
      </c>
      <c r="D901" s="10" t="s">
        <v>46</v>
      </c>
      <c r="E901">
        <v>6144</v>
      </c>
      <c r="G901" s="10"/>
      <c r="H901" s="57">
        <v>6144</v>
      </c>
      <c r="J901" s="10"/>
      <c r="K901" s="57">
        <v>-1347</v>
      </c>
      <c r="L901" s="57">
        <v>-1347</v>
      </c>
      <c r="M901" s="72">
        <v>-1347</v>
      </c>
      <c r="N901" s="8" t="s">
        <v>38</v>
      </c>
      <c r="O901" s="10" t="s">
        <v>38</v>
      </c>
      <c r="P901" s="69">
        <f t="shared" si="97"/>
        <v>0</v>
      </c>
      <c r="Q901" s="10">
        <f t="shared" si="98"/>
        <v>0</v>
      </c>
      <c r="R901" s="69" t="str">
        <f t="shared" si="99"/>
        <v>NA</v>
      </c>
      <c r="S901" s="69" t="str">
        <f t="shared" si="100"/>
        <v>NA</v>
      </c>
      <c r="T901" s="10" t="str">
        <f t="shared" si="101"/>
        <v>NA</v>
      </c>
      <c r="U901" s="10">
        <f t="shared" si="102"/>
        <v>0</v>
      </c>
      <c r="V901" s="10">
        <f t="shared" si="103"/>
        <v>0</v>
      </c>
      <c r="Y901" s="10"/>
      <c r="AB901" s="10"/>
      <c r="AE901" s="10"/>
      <c r="AH901" s="10"/>
      <c r="AK901" s="10"/>
      <c r="AN901" s="10"/>
      <c r="AQ901" s="10"/>
      <c r="AT901" s="10"/>
      <c r="AW901" s="10"/>
      <c r="AZ901" s="10"/>
    </row>
    <row r="902" spans="1:52" ht="14.25" customHeight="1">
      <c r="A902" s="1"/>
      <c r="B902" s="8" t="s">
        <v>130</v>
      </c>
      <c r="C902" t="s">
        <v>120</v>
      </c>
      <c r="D902" s="10" t="s">
        <v>47</v>
      </c>
      <c r="E902">
        <v>6144</v>
      </c>
      <c r="G902" s="10"/>
      <c r="H902" s="57">
        <v>6144</v>
      </c>
      <c r="J902" s="10"/>
      <c r="K902" s="57">
        <v>-1347</v>
      </c>
      <c r="L902" s="57">
        <v>-1347</v>
      </c>
      <c r="M902" s="72">
        <v>-1347</v>
      </c>
      <c r="N902" s="8" t="s">
        <v>38</v>
      </c>
      <c r="O902" s="10" t="s">
        <v>38</v>
      </c>
      <c r="P902" s="69">
        <f t="shared" si="97"/>
        <v>0</v>
      </c>
      <c r="Q902" s="10">
        <f t="shared" si="98"/>
        <v>0</v>
      </c>
      <c r="R902" s="69" t="str">
        <f t="shared" si="99"/>
        <v>NA</v>
      </c>
      <c r="S902" s="69" t="str">
        <f t="shared" si="100"/>
        <v>NA</v>
      </c>
      <c r="T902" s="10" t="str">
        <f t="shared" si="101"/>
        <v>NA</v>
      </c>
      <c r="U902" s="10">
        <f t="shared" si="102"/>
        <v>0</v>
      </c>
      <c r="V902" s="10">
        <f t="shared" si="103"/>
        <v>0</v>
      </c>
      <c r="Y902" s="10"/>
      <c r="AB902" s="10"/>
      <c r="AE902" s="10"/>
      <c r="AH902" s="10"/>
      <c r="AK902" s="10"/>
      <c r="AN902" s="10"/>
      <c r="AQ902" s="10"/>
      <c r="AT902" s="10"/>
      <c r="AW902" s="10"/>
      <c r="AZ902" s="10"/>
    </row>
    <row r="903" spans="1:52" ht="14.25" customHeight="1">
      <c r="A903" s="1"/>
      <c r="B903" s="8" t="s">
        <v>130</v>
      </c>
      <c r="C903" t="s">
        <v>120</v>
      </c>
      <c r="D903" s="10" t="s">
        <v>48</v>
      </c>
      <c r="E903">
        <v>6199</v>
      </c>
      <c r="G903" s="10"/>
      <c r="H903" s="57">
        <v>6199</v>
      </c>
      <c r="J903" s="10"/>
      <c r="K903" s="57">
        <v>-1496</v>
      </c>
      <c r="L903" s="57">
        <v>-1496</v>
      </c>
      <c r="M903" s="72">
        <v>-1496</v>
      </c>
      <c r="N903" s="8" t="s">
        <v>38</v>
      </c>
      <c r="O903" s="10" t="s">
        <v>38</v>
      </c>
      <c r="P903" s="69">
        <f t="shared" si="97"/>
        <v>0</v>
      </c>
      <c r="Q903" s="10">
        <f t="shared" si="98"/>
        <v>0</v>
      </c>
      <c r="R903" s="69" t="str">
        <f t="shared" si="99"/>
        <v>NA</v>
      </c>
      <c r="S903" s="69" t="str">
        <f t="shared" si="100"/>
        <v>NA</v>
      </c>
      <c r="T903" s="10" t="str">
        <f t="shared" si="101"/>
        <v>NA</v>
      </c>
      <c r="U903" s="10">
        <f t="shared" si="102"/>
        <v>0</v>
      </c>
      <c r="V903" s="10">
        <f t="shared" si="103"/>
        <v>0</v>
      </c>
      <c r="Y903" s="10"/>
      <c r="AB903" s="10"/>
      <c r="AE903" s="10"/>
      <c r="AH903" s="10"/>
      <c r="AK903" s="10"/>
      <c r="AN903" s="10"/>
      <c r="AQ903" s="10"/>
      <c r="AT903" s="10"/>
      <c r="AW903" s="10"/>
      <c r="AZ903" s="10"/>
    </row>
    <row r="904" spans="1:52" ht="14.25" customHeight="1">
      <c r="A904" s="1"/>
      <c r="B904" s="8" t="s">
        <v>130</v>
      </c>
      <c r="C904" t="s">
        <v>120</v>
      </c>
      <c r="D904" s="10" t="s">
        <v>49</v>
      </c>
      <c r="E904">
        <v>6199</v>
      </c>
      <c r="G904" s="10"/>
      <c r="H904" s="57">
        <v>6199</v>
      </c>
      <c r="J904" s="10"/>
      <c r="K904" s="57">
        <v>-1496</v>
      </c>
      <c r="L904" s="57">
        <v>-1496</v>
      </c>
      <c r="M904" s="72">
        <v>-1496</v>
      </c>
      <c r="N904" s="8" t="s">
        <v>38</v>
      </c>
      <c r="O904" s="10" t="s">
        <v>38</v>
      </c>
      <c r="P904" s="69">
        <f t="shared" si="97"/>
        <v>0</v>
      </c>
      <c r="Q904" s="10">
        <f t="shared" si="98"/>
        <v>0</v>
      </c>
      <c r="R904" s="69" t="str">
        <f t="shared" si="99"/>
        <v>NA</v>
      </c>
      <c r="S904" s="69" t="str">
        <f t="shared" si="100"/>
        <v>NA</v>
      </c>
      <c r="T904" s="10" t="str">
        <f t="shared" si="101"/>
        <v>NA</v>
      </c>
      <c r="U904" s="10">
        <f t="shared" si="102"/>
        <v>0</v>
      </c>
      <c r="V904" s="10">
        <f t="shared" si="103"/>
        <v>0</v>
      </c>
      <c r="Y904" s="10"/>
      <c r="AB904" s="10"/>
      <c r="AE904" s="10"/>
      <c r="AH904" s="10"/>
      <c r="AK904" s="10"/>
      <c r="AN904" s="10"/>
      <c r="AQ904" s="10"/>
      <c r="AT904" s="10"/>
      <c r="AW904" s="10"/>
      <c r="AZ904" s="10"/>
    </row>
    <row r="905" spans="1:52" ht="14.25" customHeight="1">
      <c r="A905" s="1"/>
      <c r="B905" s="8" t="s">
        <v>130</v>
      </c>
      <c r="C905" t="s">
        <v>120</v>
      </c>
      <c r="D905" s="10" t="s">
        <v>51</v>
      </c>
      <c r="E905">
        <v>5852</v>
      </c>
      <c r="G905" s="10"/>
      <c r="H905" s="57">
        <v>5852</v>
      </c>
      <c r="J905" s="10"/>
      <c r="K905" s="57">
        <v>-1361</v>
      </c>
      <c r="L905" s="57">
        <v>-1361</v>
      </c>
      <c r="M905" s="72">
        <v>-1361</v>
      </c>
      <c r="N905" s="8" t="s">
        <v>38</v>
      </c>
      <c r="O905" s="10" t="s">
        <v>38</v>
      </c>
      <c r="P905" s="69">
        <f t="shared" ref="P905:P968" si="104">IFERROR(K905-L905,0)</f>
        <v>0</v>
      </c>
      <c r="Q905" s="10">
        <f t="shared" ref="Q905:Q968" si="105">IF(AND(ISNUMBER(E905),ISNUMBER(H905),ISBLANK(F905)),E905-H905,"NA")</f>
        <v>0</v>
      </c>
      <c r="R905" s="69" t="str">
        <f t="shared" ref="R905:R968" si="106">IF(AND(ISNUMBER(F905),ISNUMBER(I905),ISBLANK(E905)),F905-I905,"NA")</f>
        <v>NA</v>
      </c>
      <c r="S905" s="69" t="str">
        <f t="shared" ref="S905:S968" si="107">IF(AND(ISNUMBER(G905),ISNUMBER(J905),ISBLANK(E905)),G905-J905,"NA")</f>
        <v>NA</v>
      </c>
      <c r="T905" s="10" t="str">
        <f t="shared" ref="T905:T968" si="108">IF(AND(ISNUMBER(R905),ISNUMBER(S905),ISBLANK(E905)),S905+R905,"NA")</f>
        <v>NA</v>
      </c>
      <c r="U905" s="10">
        <f t="shared" ref="U905:U968" si="109">IF(M905&lt;0,0,IF(M905=K905,M905,M905-(L905-M905)))</f>
        <v>0</v>
      </c>
      <c r="V905" s="10">
        <f t="shared" ref="V905:V968" si="110">MIN(IF(SUM(W905,X905,Z905,AA905,AD905,AC905,AF905,AG905,AJ905,AI905,AL905,AM905,AO905,AP905,AR905,AS905,A905,AY905,AU905,AV905,AX905)=0,0,1)+IF(O905="Smoothing ramp",1,0)+IF(ISNUMBER(W905),1,0)+IF(ISNUMBER(X905),1,0)+IF(ISNUMBER(Z905),1,0)+IF(ISNUMBER(AA905),1,0)+IF(ISNUMBER(AD905),1,0)+IF(ISNUMBER(AC905),1,0)+IF(ISNUMBER(AF905),1,0)+IF(ISNUMBER(AG905),1,0)+IF(ISNUMBER(AI905),1,0)+IF(ISNUMBER(AJ905),1,0)+IF(ISNUMBER(AL905),1,0)+IF(ISNUMBER(AM905),1,0)+IF(ISNUMBER(AO905),1,0)+IF(ISNUMBER(AP905),1,0)+IF(ISNUMBER(AR905),1,0)+IF(ISNUMBER(AS905),1,0)+IF(ISNUMBER(AY905),1,0)+IF(ISNUMBER(AU905),1,0)+IF(ISNUMBER(AV905),1,0)+IF(ISNUMBER(AX905),1,0),1)</f>
        <v>0</v>
      </c>
      <c r="Y905" s="10"/>
      <c r="AB905" s="10"/>
      <c r="AE905" s="10"/>
      <c r="AH905" s="10"/>
      <c r="AK905" s="10"/>
      <c r="AN905" s="10"/>
      <c r="AQ905" s="10"/>
      <c r="AT905" s="10"/>
      <c r="AW905" s="10"/>
      <c r="AZ905" s="10"/>
    </row>
    <row r="906" spans="1:52" ht="14.25" customHeight="1">
      <c r="A906" s="1"/>
      <c r="B906" s="8" t="s">
        <v>130</v>
      </c>
      <c r="C906" t="s">
        <v>120</v>
      </c>
      <c r="D906" s="10" t="s">
        <v>53</v>
      </c>
      <c r="E906">
        <v>5852</v>
      </c>
      <c r="G906" s="10"/>
      <c r="H906" s="57">
        <v>5852</v>
      </c>
      <c r="J906" s="10"/>
      <c r="K906" s="57">
        <v>-1361</v>
      </c>
      <c r="L906" s="57">
        <v>-1361</v>
      </c>
      <c r="M906" s="72">
        <v>-1361</v>
      </c>
      <c r="N906" s="8" t="s">
        <v>38</v>
      </c>
      <c r="O906" s="10" t="s">
        <v>38</v>
      </c>
      <c r="P906" s="69">
        <f t="shared" si="104"/>
        <v>0</v>
      </c>
      <c r="Q906" s="10">
        <f t="shared" si="105"/>
        <v>0</v>
      </c>
      <c r="R906" s="69" t="str">
        <f t="shared" si="106"/>
        <v>NA</v>
      </c>
      <c r="S906" s="69" t="str">
        <f t="shared" si="107"/>
        <v>NA</v>
      </c>
      <c r="T906" s="10" t="str">
        <f t="shared" si="108"/>
        <v>NA</v>
      </c>
      <c r="U906" s="10">
        <f t="shared" si="109"/>
        <v>0</v>
      </c>
      <c r="V906" s="10">
        <f t="shared" si="110"/>
        <v>0</v>
      </c>
      <c r="Y906" s="10"/>
      <c r="AB906" s="10"/>
      <c r="AE906" s="10"/>
      <c r="AH906" s="10"/>
      <c r="AK906" s="10"/>
      <c r="AN906" s="10"/>
      <c r="AQ906" s="10"/>
      <c r="AT906" s="10"/>
      <c r="AW906" s="10"/>
      <c r="AZ906" s="10"/>
    </row>
    <row r="907" spans="1:52" ht="14.25" customHeight="1">
      <c r="A907" s="1"/>
      <c r="B907" s="8" t="s">
        <v>130</v>
      </c>
      <c r="C907" t="s">
        <v>120</v>
      </c>
      <c r="D907" s="10" t="s">
        <v>54</v>
      </c>
      <c r="E907">
        <v>5852</v>
      </c>
      <c r="G907" s="10"/>
      <c r="H907" s="57">
        <v>5852</v>
      </c>
      <c r="J907" s="10"/>
      <c r="K907" s="57">
        <v>-1361</v>
      </c>
      <c r="L907" s="57">
        <v>-1361</v>
      </c>
      <c r="M907" s="72">
        <v>-1361</v>
      </c>
      <c r="N907" s="8" t="s">
        <v>38</v>
      </c>
      <c r="O907" s="10" t="s">
        <v>38</v>
      </c>
      <c r="P907" s="69">
        <f t="shared" si="104"/>
        <v>0</v>
      </c>
      <c r="Q907" s="10">
        <f t="shared" si="105"/>
        <v>0</v>
      </c>
      <c r="R907" s="69" t="str">
        <f t="shared" si="106"/>
        <v>NA</v>
      </c>
      <c r="S907" s="69" t="str">
        <f t="shared" si="107"/>
        <v>NA</v>
      </c>
      <c r="T907" s="10" t="str">
        <f t="shared" si="108"/>
        <v>NA</v>
      </c>
      <c r="U907" s="10">
        <f t="shared" si="109"/>
        <v>0</v>
      </c>
      <c r="V907" s="10">
        <f t="shared" si="110"/>
        <v>0</v>
      </c>
      <c r="Y907" s="10"/>
      <c r="AB907" s="10"/>
      <c r="AE907" s="10"/>
      <c r="AH907" s="10"/>
      <c r="AK907" s="10"/>
      <c r="AN907" s="10"/>
      <c r="AQ907" s="10"/>
      <c r="AT907" s="10"/>
      <c r="AW907" s="10"/>
      <c r="AZ907" s="10"/>
    </row>
    <row r="908" spans="1:52" ht="14.25" customHeight="1">
      <c r="A908" s="1"/>
      <c r="B908" s="8" t="s">
        <v>130</v>
      </c>
      <c r="C908" t="s">
        <v>120</v>
      </c>
      <c r="D908" s="10" t="s">
        <v>55</v>
      </c>
      <c r="E908">
        <v>6317</v>
      </c>
      <c r="G908" s="10"/>
      <c r="H908" s="57">
        <v>6317</v>
      </c>
      <c r="J908" s="10"/>
      <c r="K908" s="57">
        <v>-863</v>
      </c>
      <c r="L908" s="57">
        <v>-863</v>
      </c>
      <c r="M908" s="72">
        <v>-863</v>
      </c>
      <c r="N908" s="8" t="s">
        <v>38</v>
      </c>
      <c r="O908" s="10" t="s">
        <v>38</v>
      </c>
      <c r="P908" s="69">
        <f t="shared" si="104"/>
        <v>0</v>
      </c>
      <c r="Q908" s="10">
        <f t="shared" si="105"/>
        <v>0</v>
      </c>
      <c r="R908" s="69" t="str">
        <f t="shared" si="106"/>
        <v>NA</v>
      </c>
      <c r="S908" s="69" t="str">
        <f t="shared" si="107"/>
        <v>NA</v>
      </c>
      <c r="T908" s="10" t="str">
        <f t="shared" si="108"/>
        <v>NA</v>
      </c>
      <c r="U908" s="10">
        <f t="shared" si="109"/>
        <v>0</v>
      </c>
      <c r="V908" s="10">
        <f t="shared" si="110"/>
        <v>0</v>
      </c>
      <c r="Y908" s="10"/>
      <c r="AB908" s="10"/>
      <c r="AE908" s="10"/>
      <c r="AH908" s="10"/>
      <c r="AK908" s="10"/>
      <c r="AN908" s="10"/>
      <c r="AQ908" s="10"/>
      <c r="AT908" s="10"/>
      <c r="AW908" s="10"/>
      <c r="AZ908" s="10"/>
    </row>
    <row r="909" spans="1:52" ht="14.25" customHeight="1">
      <c r="A909" s="1"/>
      <c r="B909" s="8" t="s">
        <v>130</v>
      </c>
      <c r="C909" t="s">
        <v>120</v>
      </c>
      <c r="D909" s="10" t="s">
        <v>57</v>
      </c>
      <c r="E909">
        <v>6317</v>
      </c>
      <c r="G909" s="10"/>
      <c r="H909" s="57">
        <v>6317</v>
      </c>
      <c r="J909" s="10"/>
      <c r="K909" s="57">
        <v>-863</v>
      </c>
      <c r="L909" s="57">
        <v>-863</v>
      </c>
      <c r="M909" s="72">
        <v>-863</v>
      </c>
      <c r="N909" s="8" t="s">
        <v>38</v>
      </c>
      <c r="O909" s="10" t="s">
        <v>38</v>
      </c>
      <c r="P909" s="69">
        <f t="shared" si="104"/>
        <v>0</v>
      </c>
      <c r="Q909" s="10">
        <f t="shared" si="105"/>
        <v>0</v>
      </c>
      <c r="R909" s="69" t="str">
        <f t="shared" si="106"/>
        <v>NA</v>
      </c>
      <c r="S909" s="69" t="str">
        <f t="shared" si="107"/>
        <v>NA</v>
      </c>
      <c r="T909" s="10" t="str">
        <f t="shared" si="108"/>
        <v>NA</v>
      </c>
      <c r="U909" s="10">
        <f t="shared" si="109"/>
        <v>0</v>
      </c>
      <c r="V909" s="10">
        <f t="shared" si="110"/>
        <v>0</v>
      </c>
      <c r="Y909" s="10"/>
      <c r="AB909" s="10"/>
      <c r="AE909" s="10"/>
      <c r="AH909" s="10"/>
      <c r="AK909" s="10"/>
      <c r="AN909" s="10"/>
      <c r="AQ909" s="10"/>
      <c r="AT909" s="10"/>
      <c r="AW909" s="10"/>
      <c r="AZ909" s="10"/>
    </row>
    <row r="910" spans="1:52" ht="14.25" customHeight="1">
      <c r="A910" s="1"/>
      <c r="B910" s="8" t="s">
        <v>130</v>
      </c>
      <c r="C910" t="s">
        <v>120</v>
      </c>
      <c r="D910" s="10" t="s">
        <v>58</v>
      </c>
      <c r="E910">
        <v>6317</v>
      </c>
      <c r="G910" s="10"/>
      <c r="H910" s="57">
        <v>6317</v>
      </c>
      <c r="J910" s="10"/>
      <c r="K910" s="57">
        <v>-863</v>
      </c>
      <c r="L910" s="57">
        <v>-863</v>
      </c>
      <c r="M910" s="72">
        <v>-863</v>
      </c>
      <c r="N910" s="8" t="s">
        <v>38</v>
      </c>
      <c r="O910" s="10" t="s">
        <v>38</v>
      </c>
      <c r="P910" s="69">
        <f t="shared" si="104"/>
        <v>0</v>
      </c>
      <c r="Q910" s="10">
        <f t="shared" si="105"/>
        <v>0</v>
      </c>
      <c r="R910" s="69" t="str">
        <f t="shared" si="106"/>
        <v>NA</v>
      </c>
      <c r="S910" s="69" t="str">
        <f t="shared" si="107"/>
        <v>NA</v>
      </c>
      <c r="T910" s="10" t="str">
        <f t="shared" si="108"/>
        <v>NA</v>
      </c>
      <c r="U910" s="10">
        <f t="shared" si="109"/>
        <v>0</v>
      </c>
      <c r="V910" s="10">
        <f t="shared" si="110"/>
        <v>0</v>
      </c>
      <c r="Y910" s="10"/>
      <c r="AB910" s="10"/>
      <c r="AE910" s="10"/>
      <c r="AH910" s="10"/>
      <c r="AK910" s="10"/>
      <c r="AN910" s="10"/>
      <c r="AQ910" s="10"/>
      <c r="AT910" s="10"/>
      <c r="AW910" s="10"/>
      <c r="AZ910" s="10"/>
    </row>
    <row r="911" spans="1:52" ht="14.25" customHeight="1">
      <c r="A911" s="1"/>
      <c r="B911" s="8" t="s">
        <v>130</v>
      </c>
      <c r="C911" t="s">
        <v>120</v>
      </c>
      <c r="D911" s="10" t="s">
        <v>59</v>
      </c>
      <c r="E911">
        <v>6457</v>
      </c>
      <c r="G911" s="10"/>
      <c r="H911" s="57">
        <v>6457</v>
      </c>
      <c r="J911" s="10"/>
      <c r="K911" s="57">
        <v>-2777</v>
      </c>
      <c r="L911" s="57">
        <v>-2777</v>
      </c>
      <c r="M911" s="72">
        <v>-2777</v>
      </c>
      <c r="N911" s="8" t="s">
        <v>38</v>
      </c>
      <c r="O911" s="10" t="s">
        <v>38</v>
      </c>
      <c r="P911" s="69">
        <f t="shared" si="104"/>
        <v>0</v>
      </c>
      <c r="Q911" s="10">
        <f t="shared" si="105"/>
        <v>0</v>
      </c>
      <c r="R911" s="69" t="str">
        <f t="shared" si="106"/>
        <v>NA</v>
      </c>
      <c r="S911" s="69" t="str">
        <f t="shared" si="107"/>
        <v>NA</v>
      </c>
      <c r="T911" s="10" t="str">
        <f t="shared" si="108"/>
        <v>NA</v>
      </c>
      <c r="U911" s="10">
        <f t="shared" si="109"/>
        <v>0</v>
      </c>
      <c r="V911" s="10">
        <f t="shared" si="110"/>
        <v>0</v>
      </c>
      <c r="Y911" s="10"/>
      <c r="AB911" s="10"/>
      <c r="AE911" s="10"/>
      <c r="AH911" s="10"/>
      <c r="AK911" s="10"/>
      <c r="AN911" s="10"/>
      <c r="AQ911" s="10"/>
      <c r="AT911" s="10"/>
      <c r="AW911" s="10"/>
      <c r="AZ911" s="10"/>
    </row>
    <row r="912" spans="1:52" ht="14.25" customHeight="1">
      <c r="A912" s="1"/>
      <c r="B912" s="8" t="s">
        <v>130</v>
      </c>
      <c r="C912" t="s">
        <v>120</v>
      </c>
      <c r="D912" s="10" t="s">
        <v>61</v>
      </c>
      <c r="E912">
        <v>6457</v>
      </c>
      <c r="G912" s="10"/>
      <c r="H912" s="57">
        <v>6457</v>
      </c>
      <c r="J912" s="10"/>
      <c r="K912" s="57">
        <v>-2777</v>
      </c>
      <c r="L912" s="57">
        <v>-2777</v>
      </c>
      <c r="M912" s="72">
        <v>-2777</v>
      </c>
      <c r="N912" s="8" t="s">
        <v>38</v>
      </c>
      <c r="O912" s="10" t="s">
        <v>38</v>
      </c>
      <c r="P912" s="69">
        <f t="shared" si="104"/>
        <v>0</v>
      </c>
      <c r="Q912" s="10">
        <f t="shared" si="105"/>
        <v>0</v>
      </c>
      <c r="R912" s="69" t="str">
        <f t="shared" si="106"/>
        <v>NA</v>
      </c>
      <c r="S912" s="69" t="str">
        <f t="shared" si="107"/>
        <v>NA</v>
      </c>
      <c r="T912" s="10" t="str">
        <f t="shared" si="108"/>
        <v>NA</v>
      </c>
      <c r="U912" s="10">
        <f t="shared" si="109"/>
        <v>0</v>
      </c>
      <c r="V912" s="10">
        <f t="shared" si="110"/>
        <v>0</v>
      </c>
      <c r="Y912" s="10"/>
      <c r="AB912" s="10"/>
      <c r="AE912" s="10"/>
      <c r="AH912" s="10"/>
      <c r="AK912" s="10"/>
      <c r="AN912" s="10"/>
      <c r="AQ912" s="10"/>
      <c r="AT912" s="10"/>
      <c r="AW912" s="10"/>
      <c r="AZ912" s="10"/>
    </row>
    <row r="913" spans="1:52" ht="14.25" customHeight="1">
      <c r="A913" s="1"/>
      <c r="B913" s="8" t="s">
        <v>130</v>
      </c>
      <c r="C913" t="s">
        <v>120</v>
      </c>
      <c r="D913" s="10" t="s">
        <v>63</v>
      </c>
      <c r="E913">
        <v>6457</v>
      </c>
      <c r="G913" s="10"/>
      <c r="H913" s="57">
        <v>6457</v>
      </c>
      <c r="J913" s="10"/>
      <c r="K913" s="57">
        <v>-2777</v>
      </c>
      <c r="L913" s="57">
        <v>-2777</v>
      </c>
      <c r="M913" s="72">
        <v>-2777</v>
      </c>
      <c r="N913" s="8" t="s">
        <v>38</v>
      </c>
      <c r="O913" s="10" t="s">
        <v>38</v>
      </c>
      <c r="P913" s="69">
        <f t="shared" si="104"/>
        <v>0</v>
      </c>
      <c r="Q913" s="10">
        <f t="shared" si="105"/>
        <v>0</v>
      </c>
      <c r="R913" s="69" t="str">
        <f t="shared" si="106"/>
        <v>NA</v>
      </c>
      <c r="S913" s="69" t="str">
        <f t="shared" si="107"/>
        <v>NA</v>
      </c>
      <c r="T913" s="10" t="str">
        <f t="shared" si="108"/>
        <v>NA</v>
      </c>
      <c r="U913" s="10">
        <f t="shared" si="109"/>
        <v>0</v>
      </c>
      <c r="V913" s="10">
        <f t="shared" si="110"/>
        <v>0</v>
      </c>
      <c r="Y913" s="10"/>
      <c r="AB913" s="10"/>
      <c r="AE913" s="10"/>
      <c r="AH913" s="10"/>
      <c r="AK913" s="10"/>
      <c r="AN913" s="10"/>
      <c r="AQ913" s="10"/>
      <c r="AT913" s="10"/>
      <c r="AW913" s="10"/>
      <c r="AZ913" s="10"/>
    </row>
    <row r="914" spans="1:52" ht="14.25" customHeight="1">
      <c r="A914" s="1"/>
      <c r="B914" s="8" t="s">
        <v>130</v>
      </c>
      <c r="C914" t="s">
        <v>120</v>
      </c>
      <c r="D914" s="10" t="s">
        <v>64</v>
      </c>
      <c r="F914">
        <v>5678</v>
      </c>
      <c r="G914" s="10">
        <v>0</v>
      </c>
      <c r="I914" s="57">
        <v>5678</v>
      </c>
      <c r="J914" s="72">
        <v>0</v>
      </c>
      <c r="K914" s="57">
        <v>-4012</v>
      </c>
      <c r="L914" s="57">
        <v>-4012</v>
      </c>
      <c r="M914" s="72">
        <v>0</v>
      </c>
      <c r="N914" s="8" t="s">
        <v>124</v>
      </c>
      <c r="O914" s="10" t="s">
        <v>124</v>
      </c>
      <c r="P914" s="69">
        <f t="shared" si="104"/>
        <v>0</v>
      </c>
      <c r="Q914" s="10" t="str">
        <f t="shared" si="105"/>
        <v>NA</v>
      </c>
      <c r="R914" s="69">
        <f t="shared" si="106"/>
        <v>0</v>
      </c>
      <c r="S914" s="69">
        <f t="shared" si="107"/>
        <v>0</v>
      </c>
      <c r="T914" s="10">
        <f t="shared" si="108"/>
        <v>0</v>
      </c>
      <c r="U914" s="10">
        <f t="shared" si="109"/>
        <v>4012</v>
      </c>
      <c r="V914" s="10">
        <f t="shared" si="110"/>
        <v>0</v>
      </c>
      <c r="Y914" s="10"/>
      <c r="AB914" s="10"/>
      <c r="AE914" s="10"/>
      <c r="AH914" s="10"/>
      <c r="AK914" s="10"/>
      <c r="AN914" s="10"/>
      <c r="AQ914" s="10"/>
      <c r="AT914" s="10"/>
      <c r="AW914" s="10"/>
      <c r="AZ914" s="10"/>
    </row>
    <row r="915" spans="1:52" ht="14.25" customHeight="1">
      <c r="A915" s="1"/>
      <c r="B915" s="8" t="s">
        <v>130</v>
      </c>
      <c r="C915" t="s">
        <v>120</v>
      </c>
      <c r="D915" s="10" t="s">
        <v>66</v>
      </c>
      <c r="F915">
        <v>5678</v>
      </c>
      <c r="G915" s="10">
        <v>0</v>
      </c>
      <c r="I915" s="57">
        <v>5678</v>
      </c>
      <c r="J915" s="72">
        <v>0</v>
      </c>
      <c r="K915" s="57">
        <v>-4012</v>
      </c>
      <c r="L915" s="57">
        <v>-4012</v>
      </c>
      <c r="M915" s="72">
        <v>0</v>
      </c>
      <c r="N915" s="8" t="s">
        <v>124</v>
      </c>
      <c r="O915" s="10" t="s">
        <v>124</v>
      </c>
      <c r="P915" s="69">
        <f t="shared" si="104"/>
        <v>0</v>
      </c>
      <c r="Q915" s="10" t="str">
        <f t="shared" si="105"/>
        <v>NA</v>
      </c>
      <c r="R915" s="69">
        <f t="shared" si="106"/>
        <v>0</v>
      </c>
      <c r="S915" s="69">
        <f t="shared" si="107"/>
        <v>0</v>
      </c>
      <c r="T915" s="10">
        <f t="shared" si="108"/>
        <v>0</v>
      </c>
      <c r="U915" s="10">
        <f t="shared" si="109"/>
        <v>4012</v>
      </c>
      <c r="V915" s="10">
        <f t="shared" si="110"/>
        <v>0</v>
      </c>
      <c r="Y915" s="10"/>
      <c r="AB915" s="10"/>
      <c r="AE915" s="10"/>
      <c r="AH915" s="10"/>
      <c r="AK915" s="10"/>
      <c r="AN915" s="10"/>
      <c r="AQ915" s="10"/>
      <c r="AT915" s="10"/>
      <c r="AW915" s="10"/>
      <c r="AZ915" s="10"/>
    </row>
    <row r="916" spans="1:52" ht="14.25" customHeight="1">
      <c r="A916" s="1"/>
      <c r="B916" s="8" t="s">
        <v>130</v>
      </c>
      <c r="C916" t="s">
        <v>120</v>
      </c>
      <c r="D916" s="10" t="s">
        <v>67</v>
      </c>
      <c r="F916">
        <v>5678</v>
      </c>
      <c r="G916" s="10">
        <v>0</v>
      </c>
      <c r="I916" s="57">
        <v>5678</v>
      </c>
      <c r="J916" s="72">
        <v>0</v>
      </c>
      <c r="K916" s="57">
        <v>-4012</v>
      </c>
      <c r="L916" s="57">
        <v>-4012</v>
      </c>
      <c r="M916" s="72">
        <v>0</v>
      </c>
      <c r="N916" s="8" t="s">
        <v>124</v>
      </c>
      <c r="O916" s="10" t="s">
        <v>124</v>
      </c>
      <c r="P916" s="69">
        <f t="shared" si="104"/>
        <v>0</v>
      </c>
      <c r="Q916" s="10" t="str">
        <f t="shared" si="105"/>
        <v>NA</v>
      </c>
      <c r="R916" s="69">
        <f t="shared" si="106"/>
        <v>0</v>
      </c>
      <c r="S916" s="69">
        <f t="shared" si="107"/>
        <v>0</v>
      </c>
      <c r="T916" s="10">
        <f t="shared" si="108"/>
        <v>0</v>
      </c>
      <c r="U916" s="10">
        <f t="shared" si="109"/>
        <v>4012</v>
      </c>
      <c r="V916" s="10">
        <f t="shared" si="110"/>
        <v>0</v>
      </c>
      <c r="Y916" s="10"/>
      <c r="AB916" s="10"/>
      <c r="AE916" s="10"/>
      <c r="AH916" s="10"/>
      <c r="AK916" s="10"/>
      <c r="AN916" s="10"/>
      <c r="AQ916" s="10"/>
      <c r="AT916" s="10"/>
      <c r="AW916" s="10"/>
      <c r="AZ916" s="10"/>
    </row>
    <row r="917" spans="1:52" ht="14.25" customHeight="1">
      <c r="A917" s="1"/>
      <c r="B917" s="8" t="s">
        <v>130</v>
      </c>
      <c r="C917" t="s">
        <v>120</v>
      </c>
      <c r="D917" s="10" t="s">
        <v>68</v>
      </c>
      <c r="E917">
        <v>6061</v>
      </c>
      <c r="G917" s="10"/>
      <c r="H917" s="57">
        <v>6061</v>
      </c>
      <c r="J917" s="10"/>
      <c r="K917" s="57">
        <v>-3977</v>
      </c>
      <c r="L917" s="57">
        <v>-3977</v>
      </c>
      <c r="M917" s="72">
        <v>-3977</v>
      </c>
      <c r="N917" s="8" t="s">
        <v>38</v>
      </c>
      <c r="O917" s="10" t="s">
        <v>38</v>
      </c>
      <c r="P917" s="69">
        <f t="shared" si="104"/>
        <v>0</v>
      </c>
      <c r="Q917" s="10">
        <f t="shared" si="105"/>
        <v>0</v>
      </c>
      <c r="R917" s="69" t="str">
        <f t="shared" si="106"/>
        <v>NA</v>
      </c>
      <c r="S917" s="69" t="str">
        <f t="shared" si="107"/>
        <v>NA</v>
      </c>
      <c r="T917" s="10" t="str">
        <f t="shared" si="108"/>
        <v>NA</v>
      </c>
      <c r="U917" s="10">
        <f t="shared" si="109"/>
        <v>0</v>
      </c>
      <c r="V917" s="10">
        <f t="shared" si="110"/>
        <v>0</v>
      </c>
      <c r="Y917" s="10"/>
      <c r="AB917" s="10"/>
      <c r="AE917" s="10"/>
      <c r="AH917" s="10"/>
      <c r="AK917" s="10"/>
      <c r="AN917" s="10"/>
      <c r="AQ917" s="10"/>
      <c r="AT917" s="10"/>
      <c r="AW917" s="10"/>
      <c r="AZ917" s="10"/>
    </row>
    <row r="918" spans="1:52" ht="14.25" customHeight="1">
      <c r="A918" s="1"/>
      <c r="B918" s="8" t="s">
        <v>130</v>
      </c>
      <c r="C918" t="s">
        <v>120</v>
      </c>
      <c r="D918" s="10" t="s">
        <v>69</v>
      </c>
      <c r="E918">
        <v>6061</v>
      </c>
      <c r="G918" s="10"/>
      <c r="H918" s="57">
        <v>6061</v>
      </c>
      <c r="J918" s="10"/>
      <c r="K918" s="57">
        <v>-3977</v>
      </c>
      <c r="L918" s="57">
        <v>-3977</v>
      </c>
      <c r="M918" s="72">
        <v>-3977</v>
      </c>
      <c r="N918" s="8" t="s">
        <v>38</v>
      </c>
      <c r="O918" s="10" t="s">
        <v>38</v>
      </c>
      <c r="P918" s="69">
        <f t="shared" si="104"/>
        <v>0</v>
      </c>
      <c r="Q918" s="10">
        <f t="shared" si="105"/>
        <v>0</v>
      </c>
      <c r="R918" s="69" t="str">
        <f t="shared" si="106"/>
        <v>NA</v>
      </c>
      <c r="S918" s="69" t="str">
        <f t="shared" si="107"/>
        <v>NA</v>
      </c>
      <c r="T918" s="10" t="str">
        <f t="shared" si="108"/>
        <v>NA</v>
      </c>
      <c r="U918" s="10">
        <f t="shared" si="109"/>
        <v>0</v>
      </c>
      <c r="V918" s="10">
        <f t="shared" si="110"/>
        <v>0</v>
      </c>
      <c r="Y918" s="10"/>
      <c r="AB918" s="10"/>
      <c r="AE918" s="10"/>
      <c r="AH918" s="10"/>
      <c r="AK918" s="10"/>
      <c r="AN918" s="10"/>
      <c r="AQ918" s="10"/>
      <c r="AT918" s="10"/>
      <c r="AW918" s="10"/>
      <c r="AZ918" s="10"/>
    </row>
    <row r="919" spans="1:52" ht="14.25" customHeight="1">
      <c r="A919" s="1"/>
      <c r="B919" s="8" t="s">
        <v>130</v>
      </c>
      <c r="C919" t="s">
        <v>120</v>
      </c>
      <c r="D919" s="10" t="s">
        <v>70</v>
      </c>
      <c r="E919">
        <v>5501</v>
      </c>
      <c r="G919" s="10"/>
      <c r="H919" s="57">
        <v>5501</v>
      </c>
      <c r="J919" s="10"/>
      <c r="K919" s="57">
        <v>-3415</v>
      </c>
      <c r="L919" s="57">
        <v>-3415</v>
      </c>
      <c r="M919" s="72">
        <v>-3415</v>
      </c>
      <c r="N919" s="8" t="s">
        <v>38</v>
      </c>
      <c r="O919" s="10" t="s">
        <v>38</v>
      </c>
      <c r="P919" s="69">
        <f t="shared" si="104"/>
        <v>0</v>
      </c>
      <c r="Q919" s="10">
        <f t="shared" si="105"/>
        <v>0</v>
      </c>
      <c r="R919" s="69" t="str">
        <f t="shared" si="106"/>
        <v>NA</v>
      </c>
      <c r="S919" s="69" t="str">
        <f t="shared" si="107"/>
        <v>NA</v>
      </c>
      <c r="T919" s="10" t="str">
        <f t="shared" si="108"/>
        <v>NA</v>
      </c>
      <c r="U919" s="10">
        <f t="shared" si="109"/>
        <v>0</v>
      </c>
      <c r="V919" s="10">
        <f t="shared" si="110"/>
        <v>0</v>
      </c>
      <c r="Y919" s="10"/>
      <c r="AB919" s="10"/>
      <c r="AE919" s="10"/>
      <c r="AH919" s="10"/>
      <c r="AK919" s="10"/>
      <c r="AN919" s="10"/>
      <c r="AQ919" s="10"/>
      <c r="AT919" s="10"/>
      <c r="AW919" s="10"/>
      <c r="AZ919" s="10"/>
    </row>
    <row r="920" spans="1:52" ht="14.25" customHeight="1">
      <c r="A920" s="1"/>
      <c r="B920" s="8" t="s">
        <v>131</v>
      </c>
      <c r="C920" t="s">
        <v>120</v>
      </c>
      <c r="D920" s="10" t="s">
        <v>37</v>
      </c>
      <c r="E920">
        <v>6395</v>
      </c>
      <c r="G920" s="10"/>
      <c r="H920" s="57">
        <v>6395</v>
      </c>
      <c r="J920" s="10"/>
      <c r="K920" s="57">
        <v>-3619</v>
      </c>
      <c r="L920" s="57">
        <v>-3619</v>
      </c>
      <c r="M920" s="72">
        <v>-3619</v>
      </c>
      <c r="N920" s="8" t="s">
        <v>38</v>
      </c>
      <c r="O920" s="10" t="s">
        <v>38</v>
      </c>
      <c r="P920" s="69">
        <f t="shared" si="104"/>
        <v>0</v>
      </c>
      <c r="Q920" s="10">
        <f t="shared" si="105"/>
        <v>0</v>
      </c>
      <c r="R920" s="69" t="str">
        <f t="shared" si="106"/>
        <v>NA</v>
      </c>
      <c r="S920" s="69" t="str">
        <f t="shared" si="107"/>
        <v>NA</v>
      </c>
      <c r="T920" s="10" t="str">
        <f t="shared" si="108"/>
        <v>NA</v>
      </c>
      <c r="U920" s="10">
        <f t="shared" si="109"/>
        <v>0</v>
      </c>
      <c r="V920" s="10">
        <f t="shared" si="110"/>
        <v>0</v>
      </c>
      <c r="Y920" s="10"/>
      <c r="AB920" s="10"/>
      <c r="AE920" s="10"/>
      <c r="AH920" s="10"/>
      <c r="AK920" s="10"/>
      <c r="AN920" s="10"/>
      <c r="AQ920" s="10"/>
      <c r="AT920" s="10"/>
      <c r="AW920" s="10"/>
      <c r="AZ920" s="10"/>
    </row>
    <row r="921" spans="1:52" ht="14.25" customHeight="1">
      <c r="A921" s="1"/>
      <c r="B921" s="8" t="s">
        <v>131</v>
      </c>
      <c r="C921" t="s">
        <v>120</v>
      </c>
      <c r="D921" s="10" t="s">
        <v>41</v>
      </c>
      <c r="E921">
        <v>6395</v>
      </c>
      <c r="G921" s="10"/>
      <c r="H921" s="57">
        <v>6395</v>
      </c>
      <c r="J921" s="10"/>
      <c r="K921" s="57">
        <v>-3619</v>
      </c>
      <c r="L921" s="57">
        <v>-3619</v>
      </c>
      <c r="M921" s="72">
        <v>-3619</v>
      </c>
      <c r="N921" s="8" t="s">
        <v>38</v>
      </c>
      <c r="O921" s="10" t="s">
        <v>38</v>
      </c>
      <c r="P921" s="69">
        <f t="shared" si="104"/>
        <v>0</v>
      </c>
      <c r="Q921" s="10">
        <f t="shared" si="105"/>
        <v>0</v>
      </c>
      <c r="R921" s="69" t="str">
        <f t="shared" si="106"/>
        <v>NA</v>
      </c>
      <c r="S921" s="69" t="str">
        <f t="shared" si="107"/>
        <v>NA</v>
      </c>
      <c r="T921" s="10" t="str">
        <f t="shared" si="108"/>
        <v>NA</v>
      </c>
      <c r="U921" s="10">
        <f t="shared" si="109"/>
        <v>0</v>
      </c>
      <c r="V921" s="10">
        <f t="shared" si="110"/>
        <v>0</v>
      </c>
      <c r="Y921" s="10"/>
      <c r="AB921" s="10"/>
      <c r="AE921" s="10"/>
      <c r="AH921" s="10"/>
      <c r="AK921" s="10"/>
      <c r="AN921" s="10"/>
      <c r="AQ921" s="10"/>
      <c r="AT921" s="10"/>
      <c r="AW921" s="10"/>
      <c r="AZ921" s="10"/>
    </row>
    <row r="922" spans="1:52" ht="14.25" customHeight="1">
      <c r="A922" s="1"/>
      <c r="B922" s="8" t="s">
        <v>131</v>
      </c>
      <c r="C922" t="s">
        <v>120</v>
      </c>
      <c r="D922" s="10" t="s">
        <v>42</v>
      </c>
      <c r="E922">
        <v>6395</v>
      </c>
      <c r="G922" s="10"/>
      <c r="H922" s="57">
        <v>6395</v>
      </c>
      <c r="J922" s="10"/>
      <c r="K922" s="57">
        <v>-3619</v>
      </c>
      <c r="L922" s="57">
        <v>-3619</v>
      </c>
      <c r="M922" s="72">
        <v>-3619</v>
      </c>
      <c r="N922" s="8" t="s">
        <v>38</v>
      </c>
      <c r="O922" s="10" t="s">
        <v>38</v>
      </c>
      <c r="P922" s="69">
        <f t="shared" si="104"/>
        <v>0</v>
      </c>
      <c r="Q922" s="10">
        <f t="shared" si="105"/>
        <v>0</v>
      </c>
      <c r="R922" s="69" t="str">
        <f t="shared" si="106"/>
        <v>NA</v>
      </c>
      <c r="S922" s="69" t="str">
        <f t="shared" si="107"/>
        <v>NA</v>
      </c>
      <c r="T922" s="10" t="str">
        <f t="shared" si="108"/>
        <v>NA</v>
      </c>
      <c r="U922" s="10">
        <f t="shared" si="109"/>
        <v>0</v>
      </c>
      <c r="V922" s="10">
        <f t="shared" si="110"/>
        <v>0</v>
      </c>
      <c r="Y922" s="10"/>
      <c r="AB922" s="10"/>
      <c r="AE922" s="10"/>
      <c r="AH922" s="10"/>
      <c r="AK922" s="10"/>
      <c r="AN922" s="10"/>
      <c r="AQ922" s="10"/>
      <c r="AT922" s="10"/>
      <c r="AW922" s="10"/>
      <c r="AZ922" s="10"/>
    </row>
    <row r="923" spans="1:52" ht="14.25" customHeight="1">
      <c r="A923" s="1"/>
      <c r="B923" s="8" t="s">
        <v>131</v>
      </c>
      <c r="C923" t="s">
        <v>120</v>
      </c>
      <c r="D923" s="10" t="s">
        <v>43</v>
      </c>
      <c r="E923">
        <v>6314</v>
      </c>
      <c r="G923" s="10"/>
      <c r="H923" s="57">
        <v>6314</v>
      </c>
      <c r="J923" s="10"/>
      <c r="K923" s="57">
        <v>-3510</v>
      </c>
      <c r="L923" s="57">
        <v>-3510</v>
      </c>
      <c r="M923" s="72">
        <v>-3510</v>
      </c>
      <c r="N923" s="8" t="s">
        <v>38</v>
      </c>
      <c r="O923" s="10" t="s">
        <v>38</v>
      </c>
      <c r="P923" s="69">
        <f t="shared" si="104"/>
        <v>0</v>
      </c>
      <c r="Q923" s="10">
        <f t="shared" si="105"/>
        <v>0</v>
      </c>
      <c r="R923" s="69" t="str">
        <f t="shared" si="106"/>
        <v>NA</v>
      </c>
      <c r="S923" s="69" t="str">
        <f t="shared" si="107"/>
        <v>NA</v>
      </c>
      <c r="T923" s="10" t="str">
        <f t="shared" si="108"/>
        <v>NA</v>
      </c>
      <c r="U923" s="10">
        <f t="shared" si="109"/>
        <v>0</v>
      </c>
      <c r="V923" s="10">
        <f t="shared" si="110"/>
        <v>0</v>
      </c>
      <c r="Y923" s="10"/>
      <c r="AB923" s="10"/>
      <c r="AE923" s="10"/>
      <c r="AH923" s="10"/>
      <c r="AK923" s="10"/>
      <c r="AN923" s="10"/>
      <c r="AQ923" s="10"/>
      <c r="AT923" s="10"/>
      <c r="AW923" s="10"/>
      <c r="AZ923" s="10"/>
    </row>
    <row r="924" spans="1:52" ht="14.25" customHeight="1">
      <c r="A924" s="1"/>
      <c r="B924" s="8" t="s">
        <v>131</v>
      </c>
      <c r="C924" t="s">
        <v>120</v>
      </c>
      <c r="D924" s="10" t="s">
        <v>45</v>
      </c>
      <c r="E924">
        <v>6314</v>
      </c>
      <c r="G924" s="10"/>
      <c r="H924" s="57">
        <v>6314</v>
      </c>
      <c r="J924" s="10"/>
      <c r="K924" s="57">
        <v>-3510</v>
      </c>
      <c r="L924" s="57">
        <v>-3510</v>
      </c>
      <c r="M924" s="72">
        <v>-3510</v>
      </c>
      <c r="N924" s="8" t="s">
        <v>38</v>
      </c>
      <c r="O924" s="10" t="s">
        <v>38</v>
      </c>
      <c r="P924" s="69">
        <f t="shared" si="104"/>
        <v>0</v>
      </c>
      <c r="Q924" s="10">
        <f t="shared" si="105"/>
        <v>0</v>
      </c>
      <c r="R924" s="69" t="str">
        <f t="shared" si="106"/>
        <v>NA</v>
      </c>
      <c r="S924" s="69" t="str">
        <f t="shared" si="107"/>
        <v>NA</v>
      </c>
      <c r="T924" s="10" t="str">
        <f t="shared" si="108"/>
        <v>NA</v>
      </c>
      <c r="U924" s="10">
        <f t="shared" si="109"/>
        <v>0</v>
      </c>
      <c r="V924" s="10">
        <f t="shared" si="110"/>
        <v>0</v>
      </c>
      <c r="Y924" s="10"/>
      <c r="AB924" s="10"/>
      <c r="AE924" s="10"/>
      <c r="AH924" s="10"/>
      <c r="AK924" s="10"/>
      <c r="AN924" s="10"/>
      <c r="AQ924" s="10"/>
      <c r="AT924" s="10"/>
      <c r="AW924" s="10"/>
      <c r="AZ924" s="10"/>
    </row>
    <row r="925" spans="1:52" ht="14.25" customHeight="1">
      <c r="A925" s="1"/>
      <c r="B925" s="8" t="s">
        <v>131</v>
      </c>
      <c r="C925" t="s">
        <v>120</v>
      </c>
      <c r="D925" s="10" t="s">
        <v>46</v>
      </c>
      <c r="E925">
        <v>6314</v>
      </c>
      <c r="G925" s="10"/>
      <c r="H925" s="57">
        <v>6314</v>
      </c>
      <c r="J925" s="10"/>
      <c r="K925" s="57">
        <v>-3510</v>
      </c>
      <c r="L925" s="57">
        <v>-3510</v>
      </c>
      <c r="M925" s="72">
        <v>-3510</v>
      </c>
      <c r="N925" s="8" t="s">
        <v>38</v>
      </c>
      <c r="O925" s="10" t="s">
        <v>38</v>
      </c>
      <c r="P925" s="69">
        <f t="shared" si="104"/>
        <v>0</v>
      </c>
      <c r="Q925" s="10">
        <f t="shared" si="105"/>
        <v>0</v>
      </c>
      <c r="R925" s="69" t="str">
        <f t="shared" si="106"/>
        <v>NA</v>
      </c>
      <c r="S925" s="69" t="str">
        <f t="shared" si="107"/>
        <v>NA</v>
      </c>
      <c r="T925" s="10" t="str">
        <f t="shared" si="108"/>
        <v>NA</v>
      </c>
      <c r="U925" s="10">
        <f t="shared" si="109"/>
        <v>0</v>
      </c>
      <c r="V925" s="10">
        <f t="shared" si="110"/>
        <v>0</v>
      </c>
      <c r="Y925" s="10"/>
      <c r="AB925" s="10"/>
      <c r="AE925" s="10"/>
      <c r="AH925" s="10"/>
      <c r="AK925" s="10"/>
      <c r="AN925" s="10"/>
      <c r="AQ925" s="10"/>
      <c r="AT925" s="10"/>
      <c r="AW925" s="10"/>
      <c r="AZ925" s="10"/>
    </row>
    <row r="926" spans="1:52" ht="14.25" customHeight="1">
      <c r="A926" s="1"/>
      <c r="B926" s="8" t="s">
        <v>131</v>
      </c>
      <c r="C926" t="s">
        <v>120</v>
      </c>
      <c r="D926" s="10" t="s">
        <v>47</v>
      </c>
      <c r="E926">
        <v>6314</v>
      </c>
      <c r="G926" s="10"/>
      <c r="H926" s="57">
        <v>6314</v>
      </c>
      <c r="J926" s="10"/>
      <c r="K926" s="57">
        <v>-3510</v>
      </c>
      <c r="L926" s="57">
        <v>-3510</v>
      </c>
      <c r="M926" s="72">
        <v>-3510</v>
      </c>
      <c r="N926" s="8" t="s">
        <v>38</v>
      </c>
      <c r="O926" s="10" t="s">
        <v>38</v>
      </c>
      <c r="P926" s="69">
        <f t="shared" si="104"/>
        <v>0</v>
      </c>
      <c r="Q926" s="10">
        <f t="shared" si="105"/>
        <v>0</v>
      </c>
      <c r="R926" s="69" t="str">
        <f t="shared" si="106"/>
        <v>NA</v>
      </c>
      <c r="S926" s="69" t="str">
        <f t="shared" si="107"/>
        <v>NA</v>
      </c>
      <c r="T926" s="10" t="str">
        <f t="shared" si="108"/>
        <v>NA</v>
      </c>
      <c r="U926" s="10">
        <f t="shared" si="109"/>
        <v>0</v>
      </c>
      <c r="V926" s="10">
        <f t="shared" si="110"/>
        <v>0</v>
      </c>
      <c r="Y926" s="10"/>
      <c r="AB926" s="10"/>
      <c r="AE926" s="10"/>
      <c r="AH926" s="10"/>
      <c r="AK926" s="10"/>
      <c r="AN926" s="10"/>
      <c r="AQ926" s="10"/>
      <c r="AT926" s="10"/>
      <c r="AW926" s="10"/>
      <c r="AZ926" s="10"/>
    </row>
    <row r="927" spans="1:52" ht="14.25" customHeight="1">
      <c r="A927" s="1"/>
      <c r="B927" s="8" t="s">
        <v>131</v>
      </c>
      <c r="C927" t="s">
        <v>120</v>
      </c>
      <c r="D927" s="10" t="s">
        <v>48</v>
      </c>
      <c r="E927">
        <v>6289</v>
      </c>
      <c r="G927" s="10"/>
      <c r="H927" s="57">
        <v>6289</v>
      </c>
      <c r="J927" s="10"/>
      <c r="K927" s="57">
        <v>-1301</v>
      </c>
      <c r="L927" s="57">
        <v>-1301</v>
      </c>
      <c r="M927" s="72">
        <v>-1301</v>
      </c>
      <c r="N927" s="8" t="s">
        <v>38</v>
      </c>
      <c r="O927" s="10" t="s">
        <v>38</v>
      </c>
      <c r="P927" s="69">
        <f t="shared" si="104"/>
        <v>0</v>
      </c>
      <c r="Q927" s="10">
        <f t="shared" si="105"/>
        <v>0</v>
      </c>
      <c r="R927" s="69" t="str">
        <f t="shared" si="106"/>
        <v>NA</v>
      </c>
      <c r="S927" s="69" t="str">
        <f t="shared" si="107"/>
        <v>NA</v>
      </c>
      <c r="T927" s="10" t="str">
        <f t="shared" si="108"/>
        <v>NA</v>
      </c>
      <c r="U927" s="10">
        <f t="shared" si="109"/>
        <v>0</v>
      </c>
      <c r="V927" s="10">
        <f t="shared" si="110"/>
        <v>0</v>
      </c>
      <c r="Y927" s="10"/>
      <c r="AB927" s="10"/>
      <c r="AE927" s="10"/>
      <c r="AH927" s="10"/>
      <c r="AK927" s="10"/>
      <c r="AN927" s="10"/>
      <c r="AQ927" s="10"/>
      <c r="AT927" s="10"/>
      <c r="AW927" s="10"/>
      <c r="AZ927" s="10"/>
    </row>
    <row r="928" spans="1:52" ht="14.25" customHeight="1">
      <c r="A928" s="1"/>
      <c r="B928" s="8" t="s">
        <v>131</v>
      </c>
      <c r="C928" t="s">
        <v>120</v>
      </c>
      <c r="D928" s="10" t="s">
        <v>49</v>
      </c>
      <c r="E928">
        <v>6289</v>
      </c>
      <c r="G928" s="10"/>
      <c r="H928" s="57">
        <v>6289</v>
      </c>
      <c r="J928" s="10"/>
      <c r="K928" s="57">
        <v>-1301</v>
      </c>
      <c r="L928" s="57">
        <v>-1301</v>
      </c>
      <c r="M928" s="72">
        <v>-1301</v>
      </c>
      <c r="N928" s="8" t="s">
        <v>38</v>
      </c>
      <c r="O928" s="10" t="s">
        <v>38</v>
      </c>
      <c r="P928" s="69">
        <f t="shared" si="104"/>
        <v>0</v>
      </c>
      <c r="Q928" s="10">
        <f t="shared" si="105"/>
        <v>0</v>
      </c>
      <c r="R928" s="69" t="str">
        <f t="shared" si="106"/>
        <v>NA</v>
      </c>
      <c r="S928" s="69" t="str">
        <f t="shared" si="107"/>
        <v>NA</v>
      </c>
      <c r="T928" s="10" t="str">
        <f t="shared" si="108"/>
        <v>NA</v>
      </c>
      <c r="U928" s="10">
        <f t="shared" si="109"/>
        <v>0</v>
      </c>
      <c r="V928" s="10">
        <f t="shared" si="110"/>
        <v>0</v>
      </c>
      <c r="Y928" s="10"/>
      <c r="AB928" s="10"/>
      <c r="AE928" s="10"/>
      <c r="AH928" s="10"/>
      <c r="AK928" s="10"/>
      <c r="AN928" s="10"/>
      <c r="AQ928" s="10"/>
      <c r="AT928" s="10"/>
      <c r="AW928" s="10"/>
      <c r="AZ928" s="10"/>
    </row>
    <row r="929" spans="1:52" ht="14.25" customHeight="1">
      <c r="A929" s="1"/>
      <c r="B929" s="8" t="s">
        <v>131</v>
      </c>
      <c r="C929" t="s">
        <v>120</v>
      </c>
      <c r="D929" s="10" t="s">
        <v>51</v>
      </c>
      <c r="E929">
        <v>6374</v>
      </c>
      <c r="G929" s="10"/>
      <c r="H929" s="57">
        <v>6374</v>
      </c>
      <c r="J929" s="10"/>
      <c r="K929" s="57">
        <v>-3461</v>
      </c>
      <c r="L929" s="57">
        <v>-3461</v>
      </c>
      <c r="M929" s="72">
        <v>-3461</v>
      </c>
      <c r="N929" s="8" t="s">
        <v>38</v>
      </c>
      <c r="O929" s="10" t="s">
        <v>38</v>
      </c>
      <c r="P929" s="69">
        <f t="shared" si="104"/>
        <v>0</v>
      </c>
      <c r="Q929" s="10">
        <f t="shared" si="105"/>
        <v>0</v>
      </c>
      <c r="R929" s="69" t="str">
        <f t="shared" si="106"/>
        <v>NA</v>
      </c>
      <c r="S929" s="69" t="str">
        <f t="shared" si="107"/>
        <v>NA</v>
      </c>
      <c r="T929" s="10" t="str">
        <f t="shared" si="108"/>
        <v>NA</v>
      </c>
      <c r="U929" s="10">
        <f t="shared" si="109"/>
        <v>0</v>
      </c>
      <c r="V929" s="10">
        <f t="shared" si="110"/>
        <v>0</v>
      </c>
      <c r="Y929" s="10"/>
      <c r="AB929" s="10"/>
      <c r="AE929" s="10"/>
      <c r="AH929" s="10"/>
      <c r="AK929" s="10"/>
      <c r="AN929" s="10"/>
      <c r="AQ929" s="10"/>
      <c r="AT929" s="10"/>
      <c r="AW929" s="10"/>
      <c r="AZ929" s="10"/>
    </row>
    <row r="930" spans="1:52" ht="14.25" customHeight="1">
      <c r="A930" s="1"/>
      <c r="B930" s="8" t="s">
        <v>131</v>
      </c>
      <c r="C930" t="s">
        <v>120</v>
      </c>
      <c r="D930" s="10" t="s">
        <v>53</v>
      </c>
      <c r="E930">
        <v>6374</v>
      </c>
      <c r="G930" s="10"/>
      <c r="H930" s="57">
        <v>6374</v>
      </c>
      <c r="J930" s="10"/>
      <c r="K930" s="57">
        <v>-3461</v>
      </c>
      <c r="L930" s="57">
        <v>-3461</v>
      </c>
      <c r="M930" s="72">
        <v>-3461</v>
      </c>
      <c r="N930" s="8" t="s">
        <v>38</v>
      </c>
      <c r="O930" s="10" t="s">
        <v>38</v>
      </c>
      <c r="P930" s="69">
        <f t="shared" si="104"/>
        <v>0</v>
      </c>
      <c r="Q930" s="10">
        <f t="shared" si="105"/>
        <v>0</v>
      </c>
      <c r="R930" s="69" t="str">
        <f t="shared" si="106"/>
        <v>NA</v>
      </c>
      <c r="S930" s="69" t="str">
        <f t="shared" si="107"/>
        <v>NA</v>
      </c>
      <c r="T930" s="10" t="str">
        <f t="shared" si="108"/>
        <v>NA</v>
      </c>
      <c r="U930" s="10">
        <f t="shared" si="109"/>
        <v>0</v>
      </c>
      <c r="V930" s="10">
        <f t="shared" si="110"/>
        <v>0</v>
      </c>
      <c r="Y930" s="10"/>
      <c r="AB930" s="10"/>
      <c r="AE930" s="10"/>
      <c r="AH930" s="10"/>
      <c r="AK930" s="10"/>
      <c r="AN930" s="10"/>
      <c r="AQ930" s="10"/>
      <c r="AT930" s="10"/>
      <c r="AW930" s="10"/>
      <c r="AZ930" s="10"/>
    </row>
    <row r="931" spans="1:52" ht="14.25" customHeight="1">
      <c r="A931" s="1"/>
      <c r="B931" s="8" t="s">
        <v>131</v>
      </c>
      <c r="C931" t="s">
        <v>120</v>
      </c>
      <c r="D931" s="10" t="s">
        <v>54</v>
      </c>
      <c r="E931">
        <v>6374</v>
      </c>
      <c r="G931" s="10"/>
      <c r="H931" s="57">
        <v>6374</v>
      </c>
      <c r="J931" s="10"/>
      <c r="K931" s="57">
        <v>-3461</v>
      </c>
      <c r="L931" s="57">
        <v>-3461</v>
      </c>
      <c r="M931" s="72">
        <v>-3461</v>
      </c>
      <c r="N931" s="8" t="s">
        <v>38</v>
      </c>
      <c r="O931" s="10" t="s">
        <v>38</v>
      </c>
      <c r="P931" s="69">
        <f t="shared" si="104"/>
        <v>0</v>
      </c>
      <c r="Q931" s="10">
        <f t="shared" si="105"/>
        <v>0</v>
      </c>
      <c r="R931" s="69" t="str">
        <f t="shared" si="106"/>
        <v>NA</v>
      </c>
      <c r="S931" s="69" t="str">
        <f t="shared" si="107"/>
        <v>NA</v>
      </c>
      <c r="T931" s="10" t="str">
        <f t="shared" si="108"/>
        <v>NA</v>
      </c>
      <c r="U931" s="10">
        <f t="shared" si="109"/>
        <v>0</v>
      </c>
      <c r="V931" s="10">
        <f t="shared" si="110"/>
        <v>0</v>
      </c>
      <c r="Y931" s="10"/>
      <c r="AB931" s="10"/>
      <c r="AE931" s="10"/>
      <c r="AH931" s="10"/>
      <c r="AK931" s="10"/>
      <c r="AN931" s="10"/>
      <c r="AQ931" s="10"/>
      <c r="AT931" s="10"/>
      <c r="AW931" s="10"/>
      <c r="AZ931" s="10"/>
    </row>
    <row r="932" spans="1:52" ht="14.25" customHeight="1">
      <c r="A932" s="1"/>
      <c r="B932" s="8" t="s">
        <v>131</v>
      </c>
      <c r="C932" t="s">
        <v>120</v>
      </c>
      <c r="D932" s="10" t="s">
        <v>55</v>
      </c>
      <c r="E932">
        <v>6369</v>
      </c>
      <c r="G932" s="10"/>
      <c r="H932" s="57">
        <v>6250</v>
      </c>
      <c r="J932" s="10"/>
      <c r="K932" s="57">
        <v>-1025</v>
      </c>
      <c r="L932" s="57">
        <v>-1025</v>
      </c>
      <c r="M932" s="57">
        <v>-906</v>
      </c>
      <c r="N932" s="8" t="s">
        <v>38</v>
      </c>
      <c r="O932" s="10" t="s">
        <v>39</v>
      </c>
      <c r="P932" s="69">
        <f t="shared" si="104"/>
        <v>0</v>
      </c>
      <c r="Q932" s="10">
        <f t="shared" si="105"/>
        <v>119</v>
      </c>
      <c r="R932" s="69" t="str">
        <f t="shared" si="106"/>
        <v>NA</v>
      </c>
      <c r="S932" s="69" t="str">
        <f t="shared" si="107"/>
        <v>NA</v>
      </c>
      <c r="T932" s="10" t="str">
        <f t="shared" si="108"/>
        <v>NA</v>
      </c>
      <c r="U932" s="10">
        <f t="shared" si="109"/>
        <v>0</v>
      </c>
      <c r="V932" s="10">
        <f t="shared" si="110"/>
        <v>1</v>
      </c>
      <c r="Y932" s="10"/>
      <c r="AB932" s="10"/>
      <c r="AD932">
        <v>6000</v>
      </c>
      <c r="AE932" s="10" t="s">
        <v>132</v>
      </c>
      <c r="AH932" s="10"/>
      <c r="AK932" s="10"/>
      <c r="AN932" s="10"/>
      <c r="AQ932" s="10"/>
      <c r="AT932" s="10"/>
      <c r="AW932" s="10"/>
      <c r="AZ932" s="10"/>
    </row>
    <row r="933" spans="1:52" ht="14.25" customHeight="1">
      <c r="A933" s="1"/>
      <c r="B933" s="8" t="s">
        <v>131</v>
      </c>
      <c r="C933" t="s">
        <v>120</v>
      </c>
      <c r="D933" s="10" t="s">
        <v>57</v>
      </c>
      <c r="E933">
        <v>6369</v>
      </c>
      <c r="G933" s="10"/>
      <c r="H933" s="57">
        <v>6250</v>
      </c>
      <c r="J933" s="10"/>
      <c r="K933" s="57">
        <v>-1025</v>
      </c>
      <c r="L933" s="57">
        <v>-1025</v>
      </c>
      <c r="M933" s="57">
        <v>-906</v>
      </c>
      <c r="N933" s="8" t="s">
        <v>38</v>
      </c>
      <c r="O933" s="10" t="s">
        <v>39</v>
      </c>
      <c r="P933" s="69">
        <f t="shared" si="104"/>
        <v>0</v>
      </c>
      <c r="Q933" s="10">
        <f t="shared" si="105"/>
        <v>119</v>
      </c>
      <c r="R933" s="69" t="str">
        <f t="shared" si="106"/>
        <v>NA</v>
      </c>
      <c r="S933" s="69" t="str">
        <f t="shared" si="107"/>
        <v>NA</v>
      </c>
      <c r="T933" s="10" t="str">
        <f t="shared" si="108"/>
        <v>NA</v>
      </c>
      <c r="U933" s="10">
        <f t="shared" si="109"/>
        <v>0</v>
      </c>
      <c r="V933" s="10">
        <f t="shared" si="110"/>
        <v>1</v>
      </c>
      <c r="Y933" s="10"/>
      <c r="AB933" s="10"/>
      <c r="AD933">
        <v>6000</v>
      </c>
      <c r="AE933" s="10" t="s">
        <v>132</v>
      </c>
      <c r="AH933" s="10"/>
      <c r="AK933" s="10"/>
      <c r="AN933" s="10"/>
      <c r="AQ933" s="10"/>
      <c r="AT933" s="10"/>
      <c r="AW933" s="10"/>
      <c r="AZ933" s="10"/>
    </row>
    <row r="934" spans="1:52" ht="14.25" customHeight="1">
      <c r="A934" s="1"/>
      <c r="B934" s="8" t="s">
        <v>131</v>
      </c>
      <c r="C934" t="s">
        <v>120</v>
      </c>
      <c r="D934" s="10" t="s">
        <v>58</v>
      </c>
      <c r="E934">
        <v>6369</v>
      </c>
      <c r="G934" s="10"/>
      <c r="H934" s="57">
        <v>6250</v>
      </c>
      <c r="J934" s="10"/>
      <c r="K934" s="57">
        <v>-1025</v>
      </c>
      <c r="L934" s="57">
        <v>-1025</v>
      </c>
      <c r="M934" s="57">
        <v>-906</v>
      </c>
      <c r="N934" s="8" t="s">
        <v>38</v>
      </c>
      <c r="O934" s="10" t="s">
        <v>39</v>
      </c>
      <c r="P934" s="69">
        <f t="shared" si="104"/>
        <v>0</v>
      </c>
      <c r="Q934" s="10">
        <f t="shared" si="105"/>
        <v>119</v>
      </c>
      <c r="R934" s="69" t="str">
        <f t="shared" si="106"/>
        <v>NA</v>
      </c>
      <c r="S934" s="69" t="str">
        <f t="shared" si="107"/>
        <v>NA</v>
      </c>
      <c r="T934" s="10" t="str">
        <f t="shared" si="108"/>
        <v>NA</v>
      </c>
      <c r="U934" s="10">
        <f t="shared" si="109"/>
        <v>0</v>
      </c>
      <c r="V934" s="10">
        <f t="shared" si="110"/>
        <v>1</v>
      </c>
      <c r="Y934" s="10"/>
      <c r="AB934" s="10"/>
      <c r="AD934">
        <v>6000</v>
      </c>
      <c r="AE934" s="10" t="s">
        <v>132</v>
      </c>
      <c r="AH934" s="10"/>
      <c r="AK934" s="10"/>
      <c r="AN934" s="10"/>
      <c r="AQ934" s="10"/>
      <c r="AT934" s="10"/>
      <c r="AW934" s="10"/>
      <c r="AZ934" s="10"/>
    </row>
    <row r="935" spans="1:52" ht="14.25" customHeight="1">
      <c r="A935" s="1"/>
      <c r="B935" s="8" t="s">
        <v>131</v>
      </c>
      <c r="C935" t="s">
        <v>120</v>
      </c>
      <c r="D935" s="10" t="s">
        <v>59</v>
      </c>
      <c r="E935">
        <v>6375</v>
      </c>
      <c r="G935" s="10"/>
      <c r="H935" s="57">
        <v>6271</v>
      </c>
      <c r="J935" s="10"/>
      <c r="K935" s="57">
        <v>-962</v>
      </c>
      <c r="L935" s="57">
        <v>-962</v>
      </c>
      <c r="M935" s="57">
        <v>-858</v>
      </c>
      <c r="N935" s="8" t="s">
        <v>38</v>
      </c>
      <c r="O935" s="10" t="s">
        <v>39</v>
      </c>
      <c r="P935" s="69">
        <f t="shared" si="104"/>
        <v>0</v>
      </c>
      <c r="Q935" s="10">
        <f t="shared" si="105"/>
        <v>104</v>
      </c>
      <c r="R935" s="69" t="str">
        <f t="shared" si="106"/>
        <v>NA</v>
      </c>
      <c r="S935" s="69" t="str">
        <f t="shared" si="107"/>
        <v>NA</v>
      </c>
      <c r="T935" s="10" t="str">
        <f t="shared" si="108"/>
        <v>NA</v>
      </c>
      <c r="U935" s="10">
        <f t="shared" si="109"/>
        <v>0</v>
      </c>
      <c r="V935" s="10">
        <f t="shared" si="110"/>
        <v>1</v>
      </c>
      <c r="Y935" s="10"/>
      <c r="AB935" s="10"/>
      <c r="AD935">
        <v>6021</v>
      </c>
      <c r="AE935" s="10" t="s">
        <v>79</v>
      </c>
      <c r="AH935" s="10"/>
      <c r="AK935" s="10"/>
      <c r="AN935" s="10"/>
      <c r="AQ935" s="10"/>
      <c r="AT935" s="10"/>
      <c r="AW935" s="10"/>
      <c r="AZ935" s="10"/>
    </row>
    <row r="936" spans="1:52" ht="14.25" customHeight="1">
      <c r="A936" s="1"/>
      <c r="B936" s="8" t="s">
        <v>131</v>
      </c>
      <c r="C936" t="s">
        <v>120</v>
      </c>
      <c r="D936" s="10" t="s">
        <v>61</v>
      </c>
      <c r="E936">
        <v>6375</v>
      </c>
      <c r="G936" s="10"/>
      <c r="H936" s="57">
        <v>6271</v>
      </c>
      <c r="J936" s="10"/>
      <c r="K936" s="57">
        <v>-962</v>
      </c>
      <c r="L936" s="57">
        <v>-962</v>
      </c>
      <c r="M936" s="57">
        <v>-858</v>
      </c>
      <c r="N936" s="8" t="s">
        <v>38</v>
      </c>
      <c r="O936" s="10" t="s">
        <v>39</v>
      </c>
      <c r="P936" s="69">
        <f t="shared" si="104"/>
        <v>0</v>
      </c>
      <c r="Q936" s="10">
        <f t="shared" si="105"/>
        <v>104</v>
      </c>
      <c r="R936" s="69" t="str">
        <f t="shared" si="106"/>
        <v>NA</v>
      </c>
      <c r="S936" s="69" t="str">
        <f t="shared" si="107"/>
        <v>NA</v>
      </c>
      <c r="T936" s="10" t="str">
        <f t="shared" si="108"/>
        <v>NA</v>
      </c>
      <c r="U936" s="10">
        <f t="shared" si="109"/>
        <v>0</v>
      </c>
      <c r="V936" s="10">
        <f t="shared" si="110"/>
        <v>1</v>
      </c>
      <c r="Y936" s="10"/>
      <c r="AB936" s="10"/>
      <c r="AD936">
        <v>6021</v>
      </c>
      <c r="AE936" s="10" t="s">
        <v>79</v>
      </c>
      <c r="AH936" s="10"/>
      <c r="AK936" s="10"/>
      <c r="AN936" s="10"/>
      <c r="AQ936" s="10"/>
      <c r="AT936" s="10"/>
      <c r="AW936" s="10"/>
      <c r="AZ936" s="10"/>
    </row>
    <row r="937" spans="1:52" ht="14.25" customHeight="1">
      <c r="A937" s="1"/>
      <c r="B937" s="8" t="s">
        <v>131</v>
      </c>
      <c r="C937" t="s">
        <v>120</v>
      </c>
      <c r="D937" s="10" t="s">
        <v>63</v>
      </c>
      <c r="E937">
        <v>6375</v>
      </c>
      <c r="G937" s="10"/>
      <c r="H937" s="57">
        <v>6271</v>
      </c>
      <c r="J937" s="10"/>
      <c r="K937" s="57">
        <v>-962</v>
      </c>
      <c r="L937" s="57">
        <v>-962</v>
      </c>
      <c r="M937" s="57">
        <v>-858</v>
      </c>
      <c r="N937" s="8" t="s">
        <v>38</v>
      </c>
      <c r="O937" s="10" t="s">
        <v>39</v>
      </c>
      <c r="P937" s="69">
        <f t="shared" si="104"/>
        <v>0</v>
      </c>
      <c r="Q937" s="10">
        <f t="shared" si="105"/>
        <v>104</v>
      </c>
      <c r="R937" s="69" t="str">
        <f t="shared" si="106"/>
        <v>NA</v>
      </c>
      <c r="S937" s="69" t="str">
        <f t="shared" si="107"/>
        <v>NA</v>
      </c>
      <c r="T937" s="10" t="str">
        <f t="shared" si="108"/>
        <v>NA</v>
      </c>
      <c r="U937" s="10">
        <f t="shared" si="109"/>
        <v>0</v>
      </c>
      <c r="V937" s="10">
        <f t="shared" si="110"/>
        <v>1</v>
      </c>
      <c r="Y937" s="10"/>
      <c r="AB937" s="10"/>
      <c r="AD937">
        <v>6021</v>
      </c>
      <c r="AE937" s="10" t="s">
        <v>79</v>
      </c>
      <c r="AH937" s="10"/>
      <c r="AK937" s="10"/>
      <c r="AN937" s="10"/>
      <c r="AQ937" s="10"/>
      <c r="AT937" s="10"/>
      <c r="AW937" s="10"/>
      <c r="AZ937" s="10"/>
    </row>
    <row r="938" spans="1:52" ht="14.25" customHeight="1">
      <c r="A938" s="1"/>
      <c r="B938" s="8" t="s">
        <v>131</v>
      </c>
      <c r="C938" t="s">
        <v>120</v>
      </c>
      <c r="D938" s="10" t="s">
        <v>64</v>
      </c>
      <c r="F938">
        <v>6105</v>
      </c>
      <c r="G938" s="10">
        <v>0</v>
      </c>
      <c r="I938" s="57">
        <v>6105</v>
      </c>
      <c r="J938" s="72">
        <v>0</v>
      </c>
      <c r="K938" s="57">
        <v>-1751</v>
      </c>
      <c r="L938" s="57">
        <v>-1751</v>
      </c>
      <c r="M938" s="72">
        <v>0</v>
      </c>
      <c r="N938" s="8" t="s">
        <v>124</v>
      </c>
      <c r="O938" s="10" t="s">
        <v>133</v>
      </c>
      <c r="P938" s="69">
        <f t="shared" si="104"/>
        <v>0</v>
      </c>
      <c r="Q938" s="10" t="str">
        <f t="shared" si="105"/>
        <v>NA</v>
      </c>
      <c r="R938" s="69">
        <f t="shared" si="106"/>
        <v>0</v>
      </c>
      <c r="S938" s="69">
        <f t="shared" si="107"/>
        <v>0</v>
      </c>
      <c r="T938" s="10">
        <f t="shared" si="108"/>
        <v>0</v>
      </c>
      <c r="U938" s="10">
        <f t="shared" si="109"/>
        <v>1751</v>
      </c>
      <c r="V938" s="10">
        <f t="shared" si="110"/>
        <v>0</v>
      </c>
      <c r="Y938" s="10"/>
      <c r="AB938" s="10"/>
      <c r="AE938" s="10"/>
      <c r="AH938" s="10"/>
      <c r="AK938" s="10"/>
      <c r="AN938" s="10"/>
      <c r="AQ938" s="10"/>
      <c r="AT938" s="10"/>
      <c r="AW938" s="10"/>
      <c r="AZ938" s="10"/>
    </row>
    <row r="939" spans="1:52" ht="14.25" customHeight="1">
      <c r="A939" s="1"/>
      <c r="B939" s="8" t="s">
        <v>131</v>
      </c>
      <c r="C939" t="s">
        <v>120</v>
      </c>
      <c r="D939" s="10" t="s">
        <v>66</v>
      </c>
      <c r="F939">
        <v>6105</v>
      </c>
      <c r="G939" s="10">
        <v>0</v>
      </c>
      <c r="I939" s="57">
        <v>6105</v>
      </c>
      <c r="J939" s="72">
        <v>0</v>
      </c>
      <c r="K939" s="57">
        <v>-1751</v>
      </c>
      <c r="L939" s="57">
        <v>-1751</v>
      </c>
      <c r="M939" s="72">
        <v>0</v>
      </c>
      <c r="N939" s="8" t="s">
        <v>124</v>
      </c>
      <c r="O939" s="10" t="s">
        <v>133</v>
      </c>
      <c r="P939" s="69">
        <f t="shared" si="104"/>
        <v>0</v>
      </c>
      <c r="Q939" s="10" t="str">
        <f t="shared" si="105"/>
        <v>NA</v>
      </c>
      <c r="R939" s="69">
        <f t="shared" si="106"/>
        <v>0</v>
      </c>
      <c r="S939" s="69">
        <f t="shared" si="107"/>
        <v>0</v>
      </c>
      <c r="T939" s="10">
        <f t="shared" si="108"/>
        <v>0</v>
      </c>
      <c r="U939" s="10">
        <f t="shared" si="109"/>
        <v>1751</v>
      </c>
      <c r="V939" s="10">
        <f t="shared" si="110"/>
        <v>0</v>
      </c>
      <c r="Y939" s="10"/>
      <c r="AB939" s="10"/>
      <c r="AE939" s="10"/>
      <c r="AH939" s="10"/>
      <c r="AK939" s="10"/>
      <c r="AN939" s="10"/>
      <c r="AQ939" s="10"/>
      <c r="AT939" s="10"/>
      <c r="AW939" s="10"/>
      <c r="AZ939" s="10"/>
    </row>
    <row r="940" spans="1:52" ht="14.25" customHeight="1">
      <c r="A940" s="1"/>
      <c r="B940" s="8" t="s">
        <v>131</v>
      </c>
      <c r="C940" t="s">
        <v>120</v>
      </c>
      <c r="D940" s="10" t="s">
        <v>67</v>
      </c>
      <c r="F940">
        <v>6105</v>
      </c>
      <c r="G940" s="10">
        <v>0</v>
      </c>
      <c r="I940" s="57">
        <v>6105</v>
      </c>
      <c r="J940" s="72">
        <v>0</v>
      </c>
      <c r="K940" s="57">
        <v>-1751</v>
      </c>
      <c r="L940" s="57">
        <v>-1751</v>
      </c>
      <c r="M940" s="72">
        <v>0</v>
      </c>
      <c r="N940" s="8" t="s">
        <v>124</v>
      </c>
      <c r="O940" s="10" t="s">
        <v>133</v>
      </c>
      <c r="P940" s="69">
        <f t="shared" si="104"/>
        <v>0</v>
      </c>
      <c r="Q940" s="10" t="str">
        <f t="shared" si="105"/>
        <v>NA</v>
      </c>
      <c r="R940" s="69">
        <f t="shared" si="106"/>
        <v>0</v>
      </c>
      <c r="S940" s="69">
        <f t="shared" si="107"/>
        <v>0</v>
      </c>
      <c r="T940" s="10">
        <f t="shared" si="108"/>
        <v>0</v>
      </c>
      <c r="U940" s="10">
        <f t="shared" si="109"/>
        <v>1751</v>
      </c>
      <c r="V940" s="10">
        <f t="shared" si="110"/>
        <v>0</v>
      </c>
      <c r="Y940" s="10"/>
      <c r="AB940" s="10"/>
      <c r="AE940" s="10"/>
      <c r="AH940" s="10"/>
      <c r="AK940" s="10"/>
      <c r="AN940" s="10"/>
      <c r="AQ940" s="10"/>
      <c r="AT940" s="10"/>
      <c r="AW940" s="10"/>
      <c r="AZ940" s="10"/>
    </row>
    <row r="941" spans="1:52" ht="14.25" customHeight="1">
      <c r="A941" s="1"/>
      <c r="B941" s="8" t="s">
        <v>131</v>
      </c>
      <c r="C941" t="s">
        <v>120</v>
      </c>
      <c r="D941" s="10" t="s">
        <v>68</v>
      </c>
      <c r="F941">
        <v>5928</v>
      </c>
      <c r="G941" s="10">
        <v>0</v>
      </c>
      <c r="I941" s="57">
        <v>5928</v>
      </c>
      <c r="J941" s="72">
        <v>0</v>
      </c>
      <c r="K941" s="57">
        <v>-1311</v>
      </c>
      <c r="L941" s="57">
        <v>-1311</v>
      </c>
      <c r="M941" s="72">
        <v>0</v>
      </c>
      <c r="N941" s="8" t="s">
        <v>124</v>
      </c>
      <c r="O941" s="10" t="s">
        <v>124</v>
      </c>
      <c r="P941" s="69">
        <f t="shared" si="104"/>
        <v>0</v>
      </c>
      <c r="Q941" s="10" t="str">
        <f t="shared" si="105"/>
        <v>NA</v>
      </c>
      <c r="R941" s="69">
        <f t="shared" si="106"/>
        <v>0</v>
      </c>
      <c r="S941" s="69">
        <f t="shared" si="107"/>
        <v>0</v>
      </c>
      <c r="T941" s="10">
        <f t="shared" si="108"/>
        <v>0</v>
      </c>
      <c r="U941" s="10">
        <f t="shared" si="109"/>
        <v>1311</v>
      </c>
      <c r="V941" s="10">
        <f t="shared" si="110"/>
        <v>0</v>
      </c>
      <c r="Y941" s="10"/>
      <c r="AB941" s="10"/>
      <c r="AE941" s="10"/>
      <c r="AH941" s="10"/>
      <c r="AK941" s="10"/>
      <c r="AN941" s="10"/>
      <c r="AQ941" s="10"/>
      <c r="AT941" s="10"/>
      <c r="AW941" s="10"/>
      <c r="AZ941" s="10"/>
    </row>
    <row r="942" spans="1:52" ht="14.25" customHeight="1">
      <c r="A942" s="1"/>
      <c r="B942" s="8" t="s">
        <v>131</v>
      </c>
      <c r="C942" t="s">
        <v>120</v>
      </c>
      <c r="D942" s="10" t="s">
        <v>69</v>
      </c>
      <c r="F942">
        <v>5928</v>
      </c>
      <c r="G942" s="10">
        <v>0</v>
      </c>
      <c r="I942" s="57">
        <v>5928</v>
      </c>
      <c r="J942" s="72">
        <v>0</v>
      </c>
      <c r="K942" s="57">
        <v>-1311</v>
      </c>
      <c r="L942" s="57">
        <v>-1311</v>
      </c>
      <c r="M942" s="72">
        <v>0</v>
      </c>
      <c r="N942" s="8" t="s">
        <v>124</v>
      </c>
      <c r="O942" s="10" t="s">
        <v>124</v>
      </c>
      <c r="P942" s="69">
        <f t="shared" si="104"/>
        <v>0</v>
      </c>
      <c r="Q942" s="10" t="str">
        <f t="shared" si="105"/>
        <v>NA</v>
      </c>
      <c r="R942" s="69">
        <f t="shared" si="106"/>
        <v>0</v>
      </c>
      <c r="S942" s="69">
        <f t="shared" si="107"/>
        <v>0</v>
      </c>
      <c r="T942" s="10">
        <f t="shared" si="108"/>
        <v>0</v>
      </c>
      <c r="U942" s="10">
        <f t="shared" si="109"/>
        <v>1311</v>
      </c>
      <c r="V942" s="10">
        <f t="shared" si="110"/>
        <v>0</v>
      </c>
      <c r="Y942" s="10"/>
      <c r="AB942" s="10"/>
      <c r="AE942" s="10"/>
      <c r="AH942" s="10"/>
      <c r="AK942" s="10"/>
      <c r="AN942" s="10"/>
      <c r="AQ942" s="10"/>
      <c r="AT942" s="10"/>
      <c r="AW942" s="10"/>
      <c r="AZ942" s="10"/>
    </row>
    <row r="943" spans="1:52" ht="14.25" customHeight="1">
      <c r="A943" s="1"/>
      <c r="B943" s="8" t="s">
        <v>131</v>
      </c>
      <c r="C943" t="s">
        <v>120</v>
      </c>
      <c r="D943" s="10" t="s">
        <v>70</v>
      </c>
      <c r="F943">
        <v>5368</v>
      </c>
      <c r="G943" s="10">
        <v>0</v>
      </c>
      <c r="I943" s="57">
        <v>5368</v>
      </c>
      <c r="J943" s="72">
        <v>0</v>
      </c>
      <c r="K943" s="57">
        <v>-750</v>
      </c>
      <c r="L943" s="57">
        <v>-750</v>
      </c>
      <c r="M943" s="72">
        <v>0</v>
      </c>
      <c r="N943" s="8" t="s">
        <v>124</v>
      </c>
      <c r="O943" s="10" t="s">
        <v>124</v>
      </c>
      <c r="P943" s="69">
        <f t="shared" si="104"/>
        <v>0</v>
      </c>
      <c r="Q943" s="10" t="str">
        <f t="shared" si="105"/>
        <v>NA</v>
      </c>
      <c r="R943" s="69">
        <f t="shared" si="106"/>
        <v>0</v>
      </c>
      <c r="S943" s="69">
        <f t="shared" si="107"/>
        <v>0</v>
      </c>
      <c r="T943" s="10">
        <f t="shared" si="108"/>
        <v>0</v>
      </c>
      <c r="U943" s="10">
        <f t="shared" si="109"/>
        <v>750</v>
      </c>
      <c r="V943" s="10">
        <f t="shared" si="110"/>
        <v>0</v>
      </c>
      <c r="Y943" s="10"/>
      <c r="AB943" s="10"/>
      <c r="AE943" s="10"/>
      <c r="AH943" s="10"/>
      <c r="AK943" s="10"/>
      <c r="AN943" s="10"/>
      <c r="AQ943" s="10"/>
      <c r="AT943" s="10"/>
      <c r="AW943" s="10"/>
      <c r="AZ943" s="10"/>
    </row>
    <row r="944" spans="1:52" ht="14.25" customHeight="1">
      <c r="A944" s="1"/>
      <c r="B944" s="8" t="s">
        <v>134</v>
      </c>
      <c r="C944" t="s">
        <v>120</v>
      </c>
      <c r="D944" s="10" t="s">
        <v>37</v>
      </c>
      <c r="E944">
        <v>6193</v>
      </c>
      <c r="G944" s="10"/>
      <c r="H944" s="57">
        <v>6193</v>
      </c>
      <c r="J944" s="10"/>
      <c r="K944" s="57">
        <v>-1450</v>
      </c>
      <c r="L944" s="57">
        <v>-1450</v>
      </c>
      <c r="M944" s="72">
        <v>-1450</v>
      </c>
      <c r="N944" s="8" t="s">
        <v>38</v>
      </c>
      <c r="O944" s="10" t="s">
        <v>38</v>
      </c>
      <c r="P944" s="69">
        <f t="shared" si="104"/>
        <v>0</v>
      </c>
      <c r="Q944" s="10">
        <f t="shared" si="105"/>
        <v>0</v>
      </c>
      <c r="R944" s="69" t="str">
        <f t="shared" si="106"/>
        <v>NA</v>
      </c>
      <c r="S944" s="69" t="str">
        <f t="shared" si="107"/>
        <v>NA</v>
      </c>
      <c r="T944" s="10" t="str">
        <f t="shared" si="108"/>
        <v>NA</v>
      </c>
      <c r="U944" s="10">
        <f t="shared" si="109"/>
        <v>0</v>
      </c>
      <c r="V944" s="10">
        <f t="shared" si="110"/>
        <v>0</v>
      </c>
      <c r="Y944" s="10"/>
      <c r="AB944" s="10"/>
      <c r="AE944" s="10"/>
      <c r="AH944" s="10"/>
      <c r="AK944" s="10"/>
      <c r="AN944" s="10"/>
      <c r="AQ944" s="10"/>
      <c r="AT944" s="10"/>
      <c r="AW944" s="10"/>
      <c r="AZ944" s="10"/>
    </row>
    <row r="945" spans="1:52" ht="14.25" customHeight="1">
      <c r="A945" s="1"/>
      <c r="B945" s="8" t="s">
        <v>134</v>
      </c>
      <c r="C945" t="s">
        <v>120</v>
      </c>
      <c r="D945" s="10" t="s">
        <v>41</v>
      </c>
      <c r="E945">
        <v>6193</v>
      </c>
      <c r="G945" s="10"/>
      <c r="H945" s="57">
        <v>6193</v>
      </c>
      <c r="J945" s="10"/>
      <c r="K945" s="57">
        <v>-1450</v>
      </c>
      <c r="L945" s="57">
        <v>-1450</v>
      </c>
      <c r="M945" s="72">
        <v>-1450</v>
      </c>
      <c r="N945" s="8" t="s">
        <v>38</v>
      </c>
      <c r="O945" s="10" t="s">
        <v>38</v>
      </c>
      <c r="P945" s="69">
        <f t="shared" si="104"/>
        <v>0</v>
      </c>
      <c r="Q945" s="10">
        <f t="shared" si="105"/>
        <v>0</v>
      </c>
      <c r="R945" s="69" t="str">
        <f t="shared" si="106"/>
        <v>NA</v>
      </c>
      <c r="S945" s="69" t="str">
        <f t="shared" si="107"/>
        <v>NA</v>
      </c>
      <c r="T945" s="10" t="str">
        <f t="shared" si="108"/>
        <v>NA</v>
      </c>
      <c r="U945" s="10">
        <f t="shared" si="109"/>
        <v>0</v>
      </c>
      <c r="V945" s="10">
        <f t="shared" si="110"/>
        <v>0</v>
      </c>
      <c r="Y945" s="10"/>
      <c r="AB945" s="10"/>
      <c r="AE945" s="10"/>
      <c r="AH945" s="10"/>
      <c r="AK945" s="10"/>
      <c r="AN945" s="10"/>
      <c r="AQ945" s="10"/>
      <c r="AT945" s="10"/>
      <c r="AW945" s="10"/>
      <c r="AZ945" s="10"/>
    </row>
    <row r="946" spans="1:52" ht="14.25" customHeight="1">
      <c r="A946" s="1"/>
      <c r="B946" s="8" t="s">
        <v>134</v>
      </c>
      <c r="C946" t="s">
        <v>120</v>
      </c>
      <c r="D946" s="10" t="s">
        <v>42</v>
      </c>
      <c r="E946">
        <v>6193</v>
      </c>
      <c r="G946" s="10"/>
      <c r="H946" s="57">
        <v>6193</v>
      </c>
      <c r="J946" s="10"/>
      <c r="K946" s="57">
        <v>-1450</v>
      </c>
      <c r="L946" s="57">
        <v>-1450</v>
      </c>
      <c r="M946" s="72">
        <v>-1450</v>
      </c>
      <c r="N946" s="8" t="s">
        <v>38</v>
      </c>
      <c r="O946" s="10" t="s">
        <v>38</v>
      </c>
      <c r="P946" s="69">
        <f t="shared" si="104"/>
        <v>0</v>
      </c>
      <c r="Q946" s="10">
        <f t="shared" si="105"/>
        <v>0</v>
      </c>
      <c r="R946" s="69" t="str">
        <f t="shared" si="106"/>
        <v>NA</v>
      </c>
      <c r="S946" s="69" t="str">
        <f t="shared" si="107"/>
        <v>NA</v>
      </c>
      <c r="T946" s="10" t="str">
        <f t="shared" si="108"/>
        <v>NA</v>
      </c>
      <c r="U946" s="10">
        <f t="shared" si="109"/>
        <v>0</v>
      </c>
      <c r="V946" s="10">
        <f t="shared" si="110"/>
        <v>0</v>
      </c>
      <c r="Y946" s="10"/>
      <c r="AB946" s="10"/>
      <c r="AE946" s="10"/>
      <c r="AH946" s="10"/>
      <c r="AK946" s="10"/>
      <c r="AN946" s="10"/>
      <c r="AQ946" s="10"/>
      <c r="AT946" s="10"/>
      <c r="AW946" s="10"/>
      <c r="AZ946" s="10"/>
    </row>
    <row r="947" spans="1:52" ht="14.25" customHeight="1">
      <c r="A947" s="1"/>
      <c r="B947" s="8" t="s">
        <v>134</v>
      </c>
      <c r="C947" t="s">
        <v>120</v>
      </c>
      <c r="D947" s="10" t="s">
        <v>43</v>
      </c>
      <c r="E947">
        <v>6288</v>
      </c>
      <c r="G947" s="10"/>
      <c r="H947" s="57">
        <v>6288</v>
      </c>
      <c r="J947" s="10"/>
      <c r="K947" s="57">
        <v>-1494</v>
      </c>
      <c r="L947" s="57">
        <v>-1494</v>
      </c>
      <c r="M947" s="72">
        <v>-1494</v>
      </c>
      <c r="N947" s="8" t="s">
        <v>38</v>
      </c>
      <c r="O947" s="10" t="s">
        <v>38</v>
      </c>
      <c r="P947" s="69">
        <f t="shared" si="104"/>
        <v>0</v>
      </c>
      <c r="Q947" s="10">
        <f t="shared" si="105"/>
        <v>0</v>
      </c>
      <c r="R947" s="69" t="str">
        <f t="shared" si="106"/>
        <v>NA</v>
      </c>
      <c r="S947" s="69" t="str">
        <f t="shared" si="107"/>
        <v>NA</v>
      </c>
      <c r="T947" s="10" t="str">
        <f t="shared" si="108"/>
        <v>NA</v>
      </c>
      <c r="U947" s="10">
        <f t="shared" si="109"/>
        <v>0</v>
      </c>
      <c r="V947" s="10">
        <f t="shared" si="110"/>
        <v>0</v>
      </c>
      <c r="Y947" s="10"/>
      <c r="AB947" s="10"/>
      <c r="AE947" s="10"/>
      <c r="AH947" s="10"/>
      <c r="AK947" s="10"/>
      <c r="AN947" s="10"/>
      <c r="AQ947" s="10"/>
      <c r="AT947" s="10"/>
      <c r="AW947" s="10"/>
      <c r="AZ947" s="10"/>
    </row>
    <row r="948" spans="1:52" ht="14.25" customHeight="1">
      <c r="A948" s="1"/>
      <c r="B948" s="8" t="s">
        <v>134</v>
      </c>
      <c r="C948" t="s">
        <v>120</v>
      </c>
      <c r="D948" s="10" t="s">
        <v>45</v>
      </c>
      <c r="E948">
        <v>6288</v>
      </c>
      <c r="G948" s="10"/>
      <c r="H948" s="57">
        <v>6288</v>
      </c>
      <c r="J948" s="10"/>
      <c r="K948" s="57">
        <v>-1494</v>
      </c>
      <c r="L948" s="57">
        <v>-1494</v>
      </c>
      <c r="M948" s="72">
        <v>-1494</v>
      </c>
      <c r="N948" s="8" t="s">
        <v>38</v>
      </c>
      <c r="O948" s="10" t="s">
        <v>38</v>
      </c>
      <c r="P948" s="69">
        <f t="shared" si="104"/>
        <v>0</v>
      </c>
      <c r="Q948" s="10">
        <f t="shared" si="105"/>
        <v>0</v>
      </c>
      <c r="R948" s="69" t="str">
        <f t="shared" si="106"/>
        <v>NA</v>
      </c>
      <c r="S948" s="69" t="str">
        <f t="shared" si="107"/>
        <v>NA</v>
      </c>
      <c r="T948" s="10" t="str">
        <f t="shared" si="108"/>
        <v>NA</v>
      </c>
      <c r="U948" s="10">
        <f t="shared" si="109"/>
        <v>0</v>
      </c>
      <c r="V948" s="10">
        <f t="shared" si="110"/>
        <v>0</v>
      </c>
      <c r="Y948" s="10"/>
      <c r="AB948" s="10"/>
      <c r="AE948" s="10"/>
      <c r="AH948" s="10"/>
      <c r="AK948" s="10"/>
      <c r="AN948" s="10"/>
      <c r="AQ948" s="10"/>
      <c r="AT948" s="10"/>
      <c r="AW948" s="10"/>
      <c r="AZ948" s="10"/>
    </row>
    <row r="949" spans="1:52" ht="14.25" customHeight="1">
      <c r="A949" s="1"/>
      <c r="B949" s="8" t="s">
        <v>134</v>
      </c>
      <c r="C949" t="s">
        <v>120</v>
      </c>
      <c r="D949" s="10" t="s">
        <v>46</v>
      </c>
      <c r="E949">
        <v>6288</v>
      </c>
      <c r="G949" s="10"/>
      <c r="H949" s="57">
        <v>6288</v>
      </c>
      <c r="J949" s="10"/>
      <c r="K949" s="57">
        <v>-1494</v>
      </c>
      <c r="L949" s="57">
        <v>-1494</v>
      </c>
      <c r="M949" s="72">
        <v>-1494</v>
      </c>
      <c r="N949" s="8" t="s">
        <v>38</v>
      </c>
      <c r="O949" s="10" t="s">
        <v>38</v>
      </c>
      <c r="P949" s="69">
        <f t="shared" si="104"/>
        <v>0</v>
      </c>
      <c r="Q949" s="10">
        <f t="shared" si="105"/>
        <v>0</v>
      </c>
      <c r="R949" s="69" t="str">
        <f t="shared" si="106"/>
        <v>NA</v>
      </c>
      <c r="S949" s="69" t="str">
        <f t="shared" si="107"/>
        <v>NA</v>
      </c>
      <c r="T949" s="10" t="str">
        <f t="shared" si="108"/>
        <v>NA</v>
      </c>
      <c r="U949" s="10">
        <f t="shared" si="109"/>
        <v>0</v>
      </c>
      <c r="V949" s="10">
        <f t="shared" si="110"/>
        <v>0</v>
      </c>
      <c r="Y949" s="10"/>
      <c r="AB949" s="10"/>
      <c r="AE949" s="10"/>
      <c r="AH949" s="10"/>
      <c r="AK949" s="10"/>
      <c r="AN949" s="10"/>
      <c r="AQ949" s="10"/>
      <c r="AT949" s="10"/>
      <c r="AW949" s="10"/>
      <c r="AZ949" s="10"/>
    </row>
    <row r="950" spans="1:52" ht="14.25" customHeight="1">
      <c r="A950" s="1"/>
      <c r="B950" s="8" t="s">
        <v>134</v>
      </c>
      <c r="C950" t="s">
        <v>120</v>
      </c>
      <c r="D950" s="10" t="s">
        <v>47</v>
      </c>
      <c r="E950">
        <v>6288</v>
      </c>
      <c r="G950" s="10"/>
      <c r="H950" s="57">
        <v>6288</v>
      </c>
      <c r="J950" s="10"/>
      <c r="K950" s="57">
        <v>-1494</v>
      </c>
      <c r="L950" s="57">
        <v>-1494</v>
      </c>
      <c r="M950" s="72">
        <v>-1494</v>
      </c>
      <c r="N950" s="8" t="s">
        <v>38</v>
      </c>
      <c r="O950" s="10" t="s">
        <v>38</v>
      </c>
      <c r="P950" s="69">
        <f t="shared" si="104"/>
        <v>0</v>
      </c>
      <c r="Q950" s="10">
        <f t="shared" si="105"/>
        <v>0</v>
      </c>
      <c r="R950" s="69" t="str">
        <f t="shared" si="106"/>
        <v>NA</v>
      </c>
      <c r="S950" s="69" t="str">
        <f t="shared" si="107"/>
        <v>NA</v>
      </c>
      <c r="T950" s="10" t="str">
        <f t="shared" si="108"/>
        <v>NA</v>
      </c>
      <c r="U950" s="10">
        <f t="shared" si="109"/>
        <v>0</v>
      </c>
      <c r="V950" s="10">
        <f t="shared" si="110"/>
        <v>0</v>
      </c>
      <c r="Y950" s="10"/>
      <c r="AB950" s="10"/>
      <c r="AE950" s="10"/>
      <c r="AH950" s="10"/>
      <c r="AK950" s="10"/>
      <c r="AN950" s="10"/>
      <c r="AQ950" s="10"/>
      <c r="AT950" s="10"/>
      <c r="AW950" s="10"/>
      <c r="AZ950" s="10"/>
    </row>
    <row r="951" spans="1:52" ht="14.25" customHeight="1">
      <c r="A951" s="1"/>
      <c r="B951" s="8" t="s">
        <v>134</v>
      </c>
      <c r="C951" t="s">
        <v>120</v>
      </c>
      <c r="D951" s="10" t="s">
        <v>48</v>
      </c>
      <c r="E951">
        <v>6437</v>
      </c>
      <c r="G951" s="10"/>
      <c r="H951" s="57">
        <v>6437</v>
      </c>
      <c r="J951" s="10"/>
      <c r="K951" s="57">
        <v>-1116</v>
      </c>
      <c r="L951" s="57">
        <v>-1116</v>
      </c>
      <c r="M951" s="72">
        <v>-1116</v>
      </c>
      <c r="N951" s="8" t="s">
        <v>38</v>
      </c>
      <c r="O951" s="10" t="s">
        <v>38</v>
      </c>
      <c r="P951" s="69">
        <f t="shared" si="104"/>
        <v>0</v>
      </c>
      <c r="Q951" s="10">
        <f t="shared" si="105"/>
        <v>0</v>
      </c>
      <c r="R951" s="69" t="str">
        <f t="shared" si="106"/>
        <v>NA</v>
      </c>
      <c r="S951" s="69" t="str">
        <f t="shared" si="107"/>
        <v>NA</v>
      </c>
      <c r="T951" s="10" t="str">
        <f t="shared" si="108"/>
        <v>NA</v>
      </c>
      <c r="U951" s="10">
        <f t="shared" si="109"/>
        <v>0</v>
      </c>
      <c r="V951" s="10">
        <f t="shared" si="110"/>
        <v>0</v>
      </c>
      <c r="Y951" s="10"/>
      <c r="AB951" s="10"/>
      <c r="AE951" s="10"/>
      <c r="AH951" s="10"/>
      <c r="AK951" s="10"/>
      <c r="AN951" s="10"/>
      <c r="AQ951" s="10"/>
      <c r="AT951" s="10"/>
      <c r="AW951" s="10"/>
      <c r="AZ951" s="10"/>
    </row>
    <row r="952" spans="1:52" ht="14.25" customHeight="1">
      <c r="A952" s="1"/>
      <c r="B952" s="8" t="s">
        <v>134</v>
      </c>
      <c r="C952" t="s">
        <v>120</v>
      </c>
      <c r="D952" s="10" t="s">
        <v>49</v>
      </c>
      <c r="E952">
        <v>6437</v>
      </c>
      <c r="G952" s="10"/>
      <c r="H952" s="57">
        <v>6437</v>
      </c>
      <c r="J952" s="10"/>
      <c r="K952" s="57">
        <v>-1116</v>
      </c>
      <c r="L952" s="57">
        <v>-1116</v>
      </c>
      <c r="M952" s="72">
        <v>-1116</v>
      </c>
      <c r="N952" s="8" t="s">
        <v>38</v>
      </c>
      <c r="O952" s="10" t="s">
        <v>38</v>
      </c>
      <c r="P952" s="69">
        <f t="shared" si="104"/>
        <v>0</v>
      </c>
      <c r="Q952" s="10">
        <f t="shared" si="105"/>
        <v>0</v>
      </c>
      <c r="R952" s="69" t="str">
        <f t="shared" si="106"/>
        <v>NA</v>
      </c>
      <c r="S952" s="69" t="str">
        <f t="shared" si="107"/>
        <v>NA</v>
      </c>
      <c r="T952" s="10" t="str">
        <f t="shared" si="108"/>
        <v>NA</v>
      </c>
      <c r="U952" s="10">
        <f t="shared" si="109"/>
        <v>0</v>
      </c>
      <c r="V952" s="10">
        <f t="shared" si="110"/>
        <v>0</v>
      </c>
      <c r="Y952" s="10"/>
      <c r="AB952" s="10"/>
      <c r="AE952" s="10"/>
      <c r="AH952" s="10"/>
      <c r="AK952" s="10"/>
      <c r="AN952" s="10"/>
      <c r="AQ952" s="10"/>
      <c r="AT952" s="10"/>
      <c r="AW952" s="10"/>
      <c r="AZ952" s="10"/>
    </row>
    <row r="953" spans="1:52" ht="14.25" customHeight="1">
      <c r="A953" s="1"/>
      <c r="B953" s="8" t="s">
        <v>134</v>
      </c>
      <c r="C953" t="s">
        <v>120</v>
      </c>
      <c r="D953" s="10" t="s">
        <v>51</v>
      </c>
      <c r="F953">
        <v>5803</v>
      </c>
      <c r="G953" s="10">
        <v>0</v>
      </c>
      <c r="I953" s="57">
        <v>5803</v>
      </c>
      <c r="J953" s="72">
        <v>0</v>
      </c>
      <c r="K953" s="57">
        <v>-1084</v>
      </c>
      <c r="L953" s="57">
        <v>-1084</v>
      </c>
      <c r="M953" s="72">
        <v>0</v>
      </c>
      <c r="N953" s="8" t="s">
        <v>124</v>
      </c>
      <c r="O953" s="10" t="s">
        <v>124</v>
      </c>
      <c r="P953" s="69">
        <f t="shared" si="104"/>
        <v>0</v>
      </c>
      <c r="Q953" s="10" t="str">
        <f t="shared" si="105"/>
        <v>NA</v>
      </c>
      <c r="R953" s="69">
        <f t="shared" si="106"/>
        <v>0</v>
      </c>
      <c r="S953" s="69">
        <f t="shared" si="107"/>
        <v>0</v>
      </c>
      <c r="T953" s="10">
        <f t="shared" si="108"/>
        <v>0</v>
      </c>
      <c r="U953" s="10">
        <f t="shared" si="109"/>
        <v>1084</v>
      </c>
      <c r="V953" s="10">
        <f t="shared" si="110"/>
        <v>0</v>
      </c>
      <c r="Y953" s="10"/>
      <c r="AB953" s="10"/>
      <c r="AE953" s="10"/>
      <c r="AH953" s="10"/>
      <c r="AK953" s="10"/>
      <c r="AN953" s="10"/>
      <c r="AQ953" s="10"/>
      <c r="AT953" s="10"/>
      <c r="AW953" s="10"/>
      <c r="AZ953" s="10"/>
    </row>
    <row r="954" spans="1:52" ht="14.25" customHeight="1">
      <c r="A954" s="1"/>
      <c r="B954" s="8" t="s">
        <v>134</v>
      </c>
      <c r="C954" t="s">
        <v>120</v>
      </c>
      <c r="D954" s="10" t="s">
        <v>53</v>
      </c>
      <c r="F954">
        <v>5803</v>
      </c>
      <c r="G954" s="10">
        <v>0</v>
      </c>
      <c r="I954" s="57">
        <v>5803</v>
      </c>
      <c r="J954" s="72">
        <v>0</v>
      </c>
      <c r="K954" s="57">
        <v>-1084</v>
      </c>
      <c r="L954" s="57">
        <v>-1084</v>
      </c>
      <c r="M954" s="72">
        <v>0</v>
      </c>
      <c r="N954" s="8" t="s">
        <v>124</v>
      </c>
      <c r="O954" s="10" t="s">
        <v>124</v>
      </c>
      <c r="P954" s="69">
        <f t="shared" si="104"/>
        <v>0</v>
      </c>
      <c r="Q954" s="10" t="str">
        <f t="shared" si="105"/>
        <v>NA</v>
      </c>
      <c r="R954" s="69">
        <f t="shared" si="106"/>
        <v>0</v>
      </c>
      <c r="S954" s="69">
        <f t="shared" si="107"/>
        <v>0</v>
      </c>
      <c r="T954" s="10">
        <f t="shared" si="108"/>
        <v>0</v>
      </c>
      <c r="U954" s="10">
        <f t="shared" si="109"/>
        <v>1084</v>
      </c>
      <c r="V954" s="10">
        <f t="shared" si="110"/>
        <v>0</v>
      </c>
      <c r="Y954" s="10"/>
      <c r="AB954" s="10"/>
      <c r="AE954" s="10"/>
      <c r="AH954" s="10"/>
      <c r="AK954" s="10"/>
      <c r="AN954" s="10"/>
      <c r="AQ954" s="10"/>
      <c r="AT954" s="10"/>
      <c r="AW954" s="10"/>
      <c r="AZ954" s="10"/>
    </row>
    <row r="955" spans="1:52" ht="14.25" customHeight="1">
      <c r="A955" s="1"/>
      <c r="B955" s="8" t="s">
        <v>134</v>
      </c>
      <c r="C955" t="s">
        <v>120</v>
      </c>
      <c r="D955" s="10" t="s">
        <v>54</v>
      </c>
      <c r="F955">
        <v>5803</v>
      </c>
      <c r="G955" s="10">
        <v>0</v>
      </c>
      <c r="I955" s="57">
        <v>5803</v>
      </c>
      <c r="J955" s="72">
        <v>0</v>
      </c>
      <c r="K955" s="57">
        <v>-1084</v>
      </c>
      <c r="L955" s="57">
        <v>-1084</v>
      </c>
      <c r="M955" s="72">
        <v>0</v>
      </c>
      <c r="N955" s="8" t="s">
        <v>124</v>
      </c>
      <c r="O955" s="10" t="s">
        <v>124</v>
      </c>
      <c r="P955" s="69">
        <f t="shared" si="104"/>
        <v>0</v>
      </c>
      <c r="Q955" s="10" t="str">
        <f t="shared" si="105"/>
        <v>NA</v>
      </c>
      <c r="R955" s="69">
        <f t="shared" si="106"/>
        <v>0</v>
      </c>
      <c r="S955" s="69">
        <f t="shared" si="107"/>
        <v>0</v>
      </c>
      <c r="T955" s="10">
        <f t="shared" si="108"/>
        <v>0</v>
      </c>
      <c r="U955" s="10">
        <f t="shared" si="109"/>
        <v>1084</v>
      </c>
      <c r="V955" s="10">
        <f t="shared" si="110"/>
        <v>0</v>
      </c>
      <c r="Y955" s="10"/>
      <c r="AB955" s="10"/>
      <c r="AE955" s="10"/>
      <c r="AH955" s="10"/>
      <c r="AK955" s="10"/>
      <c r="AN955" s="10"/>
      <c r="AQ955" s="10"/>
      <c r="AT955" s="10"/>
      <c r="AW955" s="10"/>
      <c r="AZ955" s="10"/>
    </row>
    <row r="956" spans="1:52" ht="14.25" customHeight="1">
      <c r="A956" s="1"/>
      <c r="B956" s="8" t="s">
        <v>134</v>
      </c>
      <c r="C956" t="s">
        <v>120</v>
      </c>
      <c r="D956" s="10" t="s">
        <v>55</v>
      </c>
      <c r="E956">
        <v>5255</v>
      </c>
      <c r="G956" s="10"/>
      <c r="H956" s="57">
        <v>5124</v>
      </c>
      <c r="J956" s="10"/>
      <c r="K956" s="57">
        <v>-499</v>
      </c>
      <c r="L956" s="57">
        <v>-499</v>
      </c>
      <c r="M956" s="57">
        <v>-368</v>
      </c>
      <c r="N956" s="8" t="s">
        <v>38</v>
      </c>
      <c r="O956" s="10" t="s">
        <v>39</v>
      </c>
      <c r="P956" s="69">
        <f t="shared" si="104"/>
        <v>0</v>
      </c>
      <c r="Q956" s="10">
        <f t="shared" si="105"/>
        <v>131</v>
      </c>
      <c r="R956" s="69" t="str">
        <f t="shared" si="106"/>
        <v>NA</v>
      </c>
      <c r="S956" s="69" t="str">
        <f t="shared" si="107"/>
        <v>NA</v>
      </c>
      <c r="T956" s="10" t="str">
        <f t="shared" si="108"/>
        <v>NA</v>
      </c>
      <c r="U956" s="10">
        <f t="shared" si="109"/>
        <v>0</v>
      </c>
      <c r="V956" s="10">
        <f t="shared" si="110"/>
        <v>1</v>
      </c>
      <c r="Y956" s="10"/>
      <c r="AB956" s="10"/>
      <c r="AD956">
        <v>4874</v>
      </c>
      <c r="AE956" s="10" t="s">
        <v>79</v>
      </c>
      <c r="AH956" s="10"/>
      <c r="AK956" s="10"/>
      <c r="AN956" s="10"/>
      <c r="AQ956" s="10"/>
      <c r="AT956" s="10"/>
      <c r="AW956" s="10"/>
      <c r="AZ956" s="10"/>
    </row>
    <row r="957" spans="1:52" ht="14.25" customHeight="1">
      <c r="A957" s="1"/>
      <c r="B957" s="8" t="s">
        <v>134</v>
      </c>
      <c r="C957" t="s">
        <v>120</v>
      </c>
      <c r="D957" s="10" t="s">
        <v>57</v>
      </c>
      <c r="E957">
        <v>5255</v>
      </c>
      <c r="G957" s="10"/>
      <c r="H957" s="57">
        <v>5124</v>
      </c>
      <c r="J957" s="10"/>
      <c r="K957" s="57">
        <v>-499</v>
      </c>
      <c r="L957" s="57">
        <v>-499</v>
      </c>
      <c r="M957" s="57">
        <v>-368</v>
      </c>
      <c r="N957" s="8" t="s">
        <v>38</v>
      </c>
      <c r="O957" s="10" t="s">
        <v>39</v>
      </c>
      <c r="P957" s="69">
        <f t="shared" si="104"/>
        <v>0</v>
      </c>
      <c r="Q957" s="10">
        <f t="shared" si="105"/>
        <v>131</v>
      </c>
      <c r="R957" s="69" t="str">
        <f t="shared" si="106"/>
        <v>NA</v>
      </c>
      <c r="S957" s="69" t="str">
        <f t="shared" si="107"/>
        <v>NA</v>
      </c>
      <c r="T957" s="10" t="str">
        <f t="shared" si="108"/>
        <v>NA</v>
      </c>
      <c r="U957" s="10">
        <f t="shared" si="109"/>
        <v>0</v>
      </c>
      <c r="V957" s="10">
        <f t="shared" si="110"/>
        <v>1</v>
      </c>
      <c r="Y957" s="10"/>
      <c r="AB957" s="10"/>
      <c r="AD957">
        <v>4874</v>
      </c>
      <c r="AE957" s="10" t="s">
        <v>79</v>
      </c>
      <c r="AH957" s="10"/>
      <c r="AK957" s="10"/>
      <c r="AN957" s="10"/>
      <c r="AQ957" s="10"/>
      <c r="AT957" s="10"/>
      <c r="AW957" s="10"/>
      <c r="AZ957" s="10"/>
    </row>
    <row r="958" spans="1:52" ht="14.25" customHeight="1">
      <c r="A958" s="1"/>
      <c r="B958" s="8" t="s">
        <v>134</v>
      </c>
      <c r="C958" t="s">
        <v>120</v>
      </c>
      <c r="D958" s="10" t="s">
        <v>58</v>
      </c>
      <c r="E958">
        <v>5255</v>
      </c>
      <c r="G958" s="10"/>
      <c r="H958" s="57">
        <v>5124</v>
      </c>
      <c r="J958" s="10"/>
      <c r="K958" s="57">
        <v>-499</v>
      </c>
      <c r="L958" s="57">
        <v>-499</v>
      </c>
      <c r="M958" s="57">
        <v>-368</v>
      </c>
      <c r="N958" s="8" t="s">
        <v>38</v>
      </c>
      <c r="O958" s="10" t="s">
        <v>39</v>
      </c>
      <c r="P958" s="69">
        <f t="shared" si="104"/>
        <v>0</v>
      </c>
      <c r="Q958" s="10">
        <f t="shared" si="105"/>
        <v>131</v>
      </c>
      <c r="R958" s="69" t="str">
        <f t="shared" si="106"/>
        <v>NA</v>
      </c>
      <c r="S958" s="69" t="str">
        <f t="shared" si="107"/>
        <v>NA</v>
      </c>
      <c r="T958" s="10" t="str">
        <f t="shared" si="108"/>
        <v>NA</v>
      </c>
      <c r="U958" s="10">
        <f t="shared" si="109"/>
        <v>0</v>
      </c>
      <c r="V958" s="10">
        <f t="shared" si="110"/>
        <v>1</v>
      </c>
      <c r="Y958" s="10"/>
      <c r="AB958" s="10"/>
      <c r="AD958">
        <v>4874</v>
      </c>
      <c r="AE958" s="10" t="s">
        <v>79</v>
      </c>
      <c r="AH958" s="10"/>
      <c r="AK958" s="10"/>
      <c r="AN958" s="10"/>
      <c r="AQ958" s="10"/>
      <c r="AT958" s="10"/>
      <c r="AW958" s="10"/>
      <c r="AZ958" s="10"/>
    </row>
    <row r="959" spans="1:52" ht="14.25" customHeight="1">
      <c r="A959" s="1"/>
      <c r="B959" s="8" t="s">
        <v>134</v>
      </c>
      <c r="C959" t="s">
        <v>120</v>
      </c>
      <c r="D959" s="10" t="s">
        <v>59</v>
      </c>
      <c r="F959">
        <v>6178</v>
      </c>
      <c r="G959" s="10">
        <v>0</v>
      </c>
      <c r="I959" s="57">
        <v>6178</v>
      </c>
      <c r="J959" s="72">
        <v>0</v>
      </c>
      <c r="K959" s="57">
        <v>-1233</v>
      </c>
      <c r="L959" s="57">
        <v>-1233</v>
      </c>
      <c r="M959" s="72">
        <v>0</v>
      </c>
      <c r="N959" s="8" t="s">
        <v>124</v>
      </c>
      <c r="O959" s="10" t="s">
        <v>124</v>
      </c>
      <c r="P959" s="69">
        <f t="shared" si="104"/>
        <v>0</v>
      </c>
      <c r="Q959" s="10" t="str">
        <f t="shared" si="105"/>
        <v>NA</v>
      </c>
      <c r="R959" s="69">
        <f t="shared" si="106"/>
        <v>0</v>
      </c>
      <c r="S959" s="69">
        <f t="shared" si="107"/>
        <v>0</v>
      </c>
      <c r="T959" s="10">
        <f t="shared" si="108"/>
        <v>0</v>
      </c>
      <c r="U959" s="10">
        <f t="shared" si="109"/>
        <v>1233</v>
      </c>
      <c r="V959" s="10">
        <f t="shared" si="110"/>
        <v>0</v>
      </c>
      <c r="Y959" s="10"/>
      <c r="AB959" s="10"/>
      <c r="AE959" s="10"/>
      <c r="AH959" s="10"/>
      <c r="AK959" s="10"/>
      <c r="AN959" s="10"/>
      <c r="AQ959" s="10"/>
      <c r="AT959" s="10"/>
      <c r="AW959" s="10"/>
      <c r="AZ959" s="10"/>
    </row>
    <row r="960" spans="1:52" ht="14.25" customHeight="1">
      <c r="A960" s="1"/>
      <c r="B960" s="8" t="s">
        <v>134</v>
      </c>
      <c r="C960" t="s">
        <v>120</v>
      </c>
      <c r="D960" s="10" t="s">
        <v>61</v>
      </c>
      <c r="F960">
        <v>6178</v>
      </c>
      <c r="G960" s="10">
        <v>0</v>
      </c>
      <c r="I960" s="57">
        <v>6178</v>
      </c>
      <c r="J960" s="72">
        <v>0</v>
      </c>
      <c r="K960" s="57">
        <v>-1233</v>
      </c>
      <c r="L960" s="57">
        <v>-1233</v>
      </c>
      <c r="M960" s="72">
        <v>0</v>
      </c>
      <c r="N960" s="8" t="s">
        <v>124</v>
      </c>
      <c r="O960" s="10" t="s">
        <v>124</v>
      </c>
      <c r="P960" s="69">
        <f t="shared" si="104"/>
        <v>0</v>
      </c>
      <c r="Q960" s="10" t="str">
        <f t="shared" si="105"/>
        <v>NA</v>
      </c>
      <c r="R960" s="69">
        <f t="shared" si="106"/>
        <v>0</v>
      </c>
      <c r="S960" s="69">
        <f t="shared" si="107"/>
        <v>0</v>
      </c>
      <c r="T960" s="10">
        <f t="shared" si="108"/>
        <v>0</v>
      </c>
      <c r="U960" s="10">
        <f t="shared" si="109"/>
        <v>1233</v>
      </c>
      <c r="V960" s="10">
        <f t="shared" si="110"/>
        <v>0</v>
      </c>
      <c r="Y960" s="10"/>
      <c r="AB960" s="10"/>
      <c r="AE960" s="10"/>
      <c r="AH960" s="10"/>
      <c r="AK960" s="10"/>
      <c r="AN960" s="10"/>
      <c r="AQ960" s="10"/>
      <c r="AT960" s="10"/>
      <c r="AW960" s="10"/>
      <c r="AZ960" s="10"/>
    </row>
    <row r="961" spans="1:52" ht="14.25" customHeight="1">
      <c r="A961" s="1"/>
      <c r="B961" s="8" t="s">
        <v>134</v>
      </c>
      <c r="C961" t="s">
        <v>120</v>
      </c>
      <c r="D961" s="10" t="s">
        <v>63</v>
      </c>
      <c r="F961">
        <v>6178</v>
      </c>
      <c r="G961" s="10">
        <v>0</v>
      </c>
      <c r="I961" s="57">
        <v>6178</v>
      </c>
      <c r="J961" s="72">
        <v>0</v>
      </c>
      <c r="K961" s="57">
        <v>-1233</v>
      </c>
      <c r="L961" s="57">
        <v>-1233</v>
      </c>
      <c r="M961" s="72">
        <v>0</v>
      </c>
      <c r="N961" s="8" t="s">
        <v>124</v>
      </c>
      <c r="O961" s="10" t="s">
        <v>124</v>
      </c>
      <c r="P961" s="69">
        <f t="shared" si="104"/>
        <v>0</v>
      </c>
      <c r="Q961" s="10" t="str">
        <f t="shared" si="105"/>
        <v>NA</v>
      </c>
      <c r="R961" s="69">
        <f t="shared" si="106"/>
        <v>0</v>
      </c>
      <c r="S961" s="69">
        <f t="shared" si="107"/>
        <v>0</v>
      </c>
      <c r="T961" s="10">
        <f t="shared" si="108"/>
        <v>0</v>
      </c>
      <c r="U961" s="10">
        <f t="shared" si="109"/>
        <v>1233</v>
      </c>
      <c r="V961" s="10">
        <f t="shared" si="110"/>
        <v>0</v>
      </c>
      <c r="Y961" s="10"/>
      <c r="AB961" s="10"/>
      <c r="AE961" s="10"/>
      <c r="AH961" s="10"/>
      <c r="AK961" s="10"/>
      <c r="AN961" s="10"/>
      <c r="AQ961" s="10"/>
      <c r="AT961" s="10"/>
      <c r="AW961" s="10"/>
      <c r="AZ961" s="10"/>
    </row>
    <row r="962" spans="1:52" ht="14.25" customHeight="1">
      <c r="A962" s="1"/>
      <c r="B962" s="8" t="s">
        <v>134</v>
      </c>
      <c r="C962" t="s">
        <v>120</v>
      </c>
      <c r="D962" s="10" t="s">
        <v>64</v>
      </c>
      <c r="F962">
        <v>6241</v>
      </c>
      <c r="G962" s="10">
        <v>0</v>
      </c>
      <c r="I962" s="57">
        <v>6241</v>
      </c>
      <c r="J962" s="72">
        <v>0</v>
      </c>
      <c r="K962" s="57">
        <v>-3103</v>
      </c>
      <c r="L962" s="57">
        <v>-3103</v>
      </c>
      <c r="M962" s="72">
        <v>0</v>
      </c>
      <c r="N962" s="8" t="s">
        <v>124</v>
      </c>
      <c r="O962" s="10" t="s">
        <v>124</v>
      </c>
      <c r="P962" s="69">
        <f t="shared" si="104"/>
        <v>0</v>
      </c>
      <c r="Q962" s="10" t="str">
        <f t="shared" si="105"/>
        <v>NA</v>
      </c>
      <c r="R962" s="69">
        <f t="shared" si="106"/>
        <v>0</v>
      </c>
      <c r="S962" s="69">
        <f t="shared" si="107"/>
        <v>0</v>
      </c>
      <c r="T962" s="10">
        <f t="shared" si="108"/>
        <v>0</v>
      </c>
      <c r="U962" s="10">
        <f t="shared" si="109"/>
        <v>3103</v>
      </c>
      <c r="V962" s="10">
        <f t="shared" si="110"/>
        <v>0</v>
      </c>
      <c r="Y962" s="10"/>
      <c r="AB962" s="10"/>
      <c r="AE962" s="10"/>
      <c r="AH962" s="10"/>
      <c r="AK962" s="10"/>
      <c r="AN962" s="10"/>
      <c r="AQ962" s="10"/>
      <c r="AT962" s="10"/>
      <c r="AW962" s="10"/>
      <c r="AZ962" s="10"/>
    </row>
    <row r="963" spans="1:52" ht="14.25" customHeight="1">
      <c r="A963" s="1"/>
      <c r="B963" s="8" t="s">
        <v>134</v>
      </c>
      <c r="C963" t="s">
        <v>120</v>
      </c>
      <c r="D963" s="10" t="s">
        <v>66</v>
      </c>
      <c r="F963">
        <v>6241</v>
      </c>
      <c r="G963" s="10">
        <v>0</v>
      </c>
      <c r="I963" s="57">
        <v>6241</v>
      </c>
      <c r="J963" s="72">
        <v>0</v>
      </c>
      <c r="K963" s="57">
        <v>-3103</v>
      </c>
      <c r="L963" s="57">
        <v>-3103</v>
      </c>
      <c r="M963" s="72">
        <v>0</v>
      </c>
      <c r="N963" s="8" t="s">
        <v>124</v>
      </c>
      <c r="O963" s="10" t="s">
        <v>124</v>
      </c>
      <c r="P963" s="69">
        <f t="shared" si="104"/>
        <v>0</v>
      </c>
      <c r="Q963" s="10" t="str">
        <f t="shared" si="105"/>
        <v>NA</v>
      </c>
      <c r="R963" s="69">
        <f t="shared" si="106"/>
        <v>0</v>
      </c>
      <c r="S963" s="69">
        <f t="shared" si="107"/>
        <v>0</v>
      </c>
      <c r="T963" s="10">
        <f t="shared" si="108"/>
        <v>0</v>
      </c>
      <c r="U963" s="10">
        <f t="shared" si="109"/>
        <v>3103</v>
      </c>
      <c r="V963" s="10">
        <f t="shared" si="110"/>
        <v>0</v>
      </c>
      <c r="Y963" s="10"/>
      <c r="AB963" s="10"/>
      <c r="AE963" s="10"/>
      <c r="AH963" s="10"/>
      <c r="AK963" s="10"/>
      <c r="AN963" s="10"/>
      <c r="AQ963" s="10"/>
      <c r="AT963" s="10"/>
      <c r="AW963" s="10"/>
      <c r="AZ963" s="10"/>
    </row>
    <row r="964" spans="1:52" ht="14.25" customHeight="1">
      <c r="A964" s="1"/>
      <c r="B964" s="8" t="s">
        <v>134</v>
      </c>
      <c r="C964" t="s">
        <v>120</v>
      </c>
      <c r="D964" s="10" t="s">
        <v>67</v>
      </c>
      <c r="F964">
        <v>6241</v>
      </c>
      <c r="G964" s="10">
        <v>0</v>
      </c>
      <c r="I964" s="57">
        <v>6241</v>
      </c>
      <c r="J964" s="72">
        <v>0</v>
      </c>
      <c r="K964" s="57">
        <v>-3103</v>
      </c>
      <c r="L964" s="57">
        <v>-3103</v>
      </c>
      <c r="M964" s="72">
        <v>0</v>
      </c>
      <c r="N964" s="8" t="s">
        <v>124</v>
      </c>
      <c r="O964" s="10" t="s">
        <v>124</v>
      </c>
      <c r="P964" s="69">
        <f t="shared" si="104"/>
        <v>0</v>
      </c>
      <c r="Q964" s="10" t="str">
        <f t="shared" si="105"/>
        <v>NA</v>
      </c>
      <c r="R964" s="69">
        <f t="shared" si="106"/>
        <v>0</v>
      </c>
      <c r="S964" s="69">
        <f t="shared" si="107"/>
        <v>0</v>
      </c>
      <c r="T964" s="10">
        <f t="shared" si="108"/>
        <v>0</v>
      </c>
      <c r="U964" s="10">
        <f t="shared" si="109"/>
        <v>3103</v>
      </c>
      <c r="V964" s="10">
        <f t="shared" si="110"/>
        <v>0</v>
      </c>
      <c r="Y964" s="10"/>
      <c r="AB964" s="10"/>
      <c r="AE964" s="10"/>
      <c r="AH964" s="10"/>
      <c r="AK964" s="10"/>
      <c r="AN964" s="10"/>
      <c r="AQ964" s="10"/>
      <c r="AT964" s="10"/>
      <c r="AW964" s="10"/>
      <c r="AZ964" s="10"/>
    </row>
    <row r="965" spans="1:52" ht="14.25" customHeight="1">
      <c r="A965" s="1"/>
      <c r="B965" s="8" t="s">
        <v>134</v>
      </c>
      <c r="C965" t="s">
        <v>120</v>
      </c>
      <c r="D965" s="10" t="s">
        <v>68</v>
      </c>
      <c r="E965">
        <v>6342</v>
      </c>
      <c r="G965" s="10"/>
      <c r="H965" s="57">
        <v>6342</v>
      </c>
      <c r="J965" s="10"/>
      <c r="K965" s="57">
        <v>-1535</v>
      </c>
      <c r="L965" s="57">
        <v>-1535</v>
      </c>
      <c r="M965" s="72">
        <v>-1535</v>
      </c>
      <c r="N965" s="8" t="s">
        <v>38</v>
      </c>
      <c r="O965" s="10" t="s">
        <v>38</v>
      </c>
      <c r="P965" s="69">
        <f t="shared" si="104"/>
        <v>0</v>
      </c>
      <c r="Q965" s="10">
        <f t="shared" si="105"/>
        <v>0</v>
      </c>
      <c r="R965" s="69" t="str">
        <f t="shared" si="106"/>
        <v>NA</v>
      </c>
      <c r="S965" s="69" t="str">
        <f t="shared" si="107"/>
        <v>NA</v>
      </c>
      <c r="T965" s="10" t="str">
        <f t="shared" si="108"/>
        <v>NA</v>
      </c>
      <c r="U965" s="10">
        <f t="shared" si="109"/>
        <v>0</v>
      </c>
      <c r="V965" s="10">
        <f t="shared" si="110"/>
        <v>0</v>
      </c>
      <c r="Y965" s="10"/>
      <c r="AB965" s="10"/>
      <c r="AE965" s="10"/>
      <c r="AH965" s="10"/>
      <c r="AK965" s="10"/>
      <c r="AN965" s="10"/>
      <c r="AQ965" s="10"/>
      <c r="AT965" s="10"/>
      <c r="AW965" s="10"/>
      <c r="AZ965" s="10"/>
    </row>
    <row r="966" spans="1:52" ht="14.25" customHeight="1">
      <c r="A966" s="1"/>
      <c r="B966" s="8" t="s">
        <v>134</v>
      </c>
      <c r="C966" t="s">
        <v>120</v>
      </c>
      <c r="D966" s="10" t="s">
        <v>69</v>
      </c>
      <c r="E966">
        <v>6342</v>
      </c>
      <c r="G966" s="10"/>
      <c r="H966" s="57">
        <v>6342</v>
      </c>
      <c r="J966" s="10"/>
      <c r="K966" s="57">
        <v>-1535</v>
      </c>
      <c r="L966" s="57">
        <v>-1535</v>
      </c>
      <c r="M966" s="72">
        <v>-1535</v>
      </c>
      <c r="N966" s="8" t="s">
        <v>38</v>
      </c>
      <c r="O966" s="10" t="s">
        <v>38</v>
      </c>
      <c r="P966" s="69">
        <f t="shared" si="104"/>
        <v>0</v>
      </c>
      <c r="Q966" s="10">
        <f t="shared" si="105"/>
        <v>0</v>
      </c>
      <c r="R966" s="69" t="str">
        <f t="shared" si="106"/>
        <v>NA</v>
      </c>
      <c r="S966" s="69" t="str">
        <f t="shared" si="107"/>
        <v>NA</v>
      </c>
      <c r="T966" s="10" t="str">
        <f t="shared" si="108"/>
        <v>NA</v>
      </c>
      <c r="U966" s="10">
        <f t="shared" si="109"/>
        <v>0</v>
      </c>
      <c r="V966" s="10">
        <f t="shared" si="110"/>
        <v>0</v>
      </c>
      <c r="Y966" s="10"/>
      <c r="AB966" s="10"/>
      <c r="AE966" s="10"/>
      <c r="AH966" s="10"/>
      <c r="AK966" s="10"/>
      <c r="AN966" s="10"/>
      <c r="AQ966" s="10"/>
      <c r="AT966" s="10"/>
      <c r="AW966" s="10"/>
      <c r="AZ966" s="10"/>
    </row>
    <row r="967" spans="1:52" ht="14.25" customHeight="1">
      <c r="A967" s="1"/>
      <c r="B967" s="8" t="s">
        <v>134</v>
      </c>
      <c r="C967" t="s">
        <v>120</v>
      </c>
      <c r="D967" s="10" t="s">
        <v>70</v>
      </c>
      <c r="E967">
        <v>5782</v>
      </c>
      <c r="G967" s="10"/>
      <c r="H967" s="57">
        <v>5782</v>
      </c>
      <c r="J967" s="10"/>
      <c r="K967" s="57">
        <v>-974</v>
      </c>
      <c r="L967" s="57">
        <v>-974</v>
      </c>
      <c r="M967" s="72">
        <v>-974</v>
      </c>
      <c r="N967" s="8" t="s">
        <v>38</v>
      </c>
      <c r="O967" s="10" t="s">
        <v>38</v>
      </c>
      <c r="P967" s="69">
        <f t="shared" si="104"/>
        <v>0</v>
      </c>
      <c r="Q967" s="10">
        <f t="shared" si="105"/>
        <v>0</v>
      </c>
      <c r="R967" s="69" t="str">
        <f t="shared" si="106"/>
        <v>NA</v>
      </c>
      <c r="S967" s="69" t="str">
        <f t="shared" si="107"/>
        <v>NA</v>
      </c>
      <c r="T967" s="10" t="str">
        <f t="shared" si="108"/>
        <v>NA</v>
      </c>
      <c r="U967" s="10">
        <f t="shared" si="109"/>
        <v>0</v>
      </c>
      <c r="V967" s="10">
        <f t="shared" si="110"/>
        <v>0</v>
      </c>
      <c r="Y967" s="10"/>
      <c r="AB967" s="10"/>
      <c r="AE967" s="10"/>
      <c r="AH967" s="10"/>
      <c r="AK967" s="10"/>
      <c r="AN967" s="10"/>
      <c r="AQ967" s="10"/>
      <c r="AT967" s="10"/>
      <c r="AW967" s="10"/>
      <c r="AZ967" s="10"/>
    </row>
    <row r="968" spans="1:52" ht="14.25" customHeight="1">
      <c r="A968" s="1"/>
      <c r="B968" s="8" t="s">
        <v>135</v>
      </c>
      <c r="C968" t="s">
        <v>120</v>
      </c>
      <c r="D968" s="10" t="s">
        <v>37</v>
      </c>
      <c r="E968">
        <v>6287</v>
      </c>
      <c r="G968" s="10"/>
      <c r="H968" s="57">
        <v>6287</v>
      </c>
      <c r="J968" s="10"/>
      <c r="K968" s="57">
        <v>-3213</v>
      </c>
      <c r="L968" s="57">
        <v>-3213</v>
      </c>
      <c r="M968" s="72">
        <v>-3213</v>
      </c>
      <c r="N968" s="8" t="s">
        <v>38</v>
      </c>
      <c r="O968" s="10" t="s">
        <v>38</v>
      </c>
      <c r="P968" s="69">
        <f t="shared" si="104"/>
        <v>0</v>
      </c>
      <c r="Q968" s="10">
        <f t="shared" si="105"/>
        <v>0</v>
      </c>
      <c r="R968" s="69" t="str">
        <f t="shared" si="106"/>
        <v>NA</v>
      </c>
      <c r="S968" s="69" t="str">
        <f t="shared" si="107"/>
        <v>NA</v>
      </c>
      <c r="T968" s="10" t="str">
        <f t="shared" si="108"/>
        <v>NA</v>
      </c>
      <c r="U968" s="10">
        <f t="shared" si="109"/>
        <v>0</v>
      </c>
      <c r="V968" s="10">
        <f t="shared" si="110"/>
        <v>0</v>
      </c>
      <c r="Y968" s="10"/>
      <c r="AB968" s="10"/>
      <c r="AE968" s="10"/>
      <c r="AH968" s="10"/>
      <c r="AK968" s="10"/>
      <c r="AN968" s="10"/>
      <c r="AQ968" s="10"/>
      <c r="AT968" s="10"/>
      <c r="AW968" s="10"/>
      <c r="AZ968" s="10"/>
    </row>
    <row r="969" spans="1:52" ht="14.25" customHeight="1">
      <c r="A969" s="1"/>
      <c r="B969" s="8" t="s">
        <v>135</v>
      </c>
      <c r="C969" t="s">
        <v>120</v>
      </c>
      <c r="D969" s="10" t="s">
        <v>41</v>
      </c>
      <c r="E969">
        <v>6287</v>
      </c>
      <c r="G969" s="10"/>
      <c r="H969" s="57">
        <v>6287</v>
      </c>
      <c r="J969" s="10"/>
      <c r="K969" s="57">
        <v>-3213</v>
      </c>
      <c r="L969" s="57">
        <v>-3213</v>
      </c>
      <c r="M969" s="72">
        <v>-3213</v>
      </c>
      <c r="N969" s="8" t="s">
        <v>38</v>
      </c>
      <c r="O969" s="10" t="s">
        <v>38</v>
      </c>
      <c r="P969" s="69">
        <f t="shared" ref="P969:P1032" si="111">IFERROR(K969-L969,0)</f>
        <v>0</v>
      </c>
      <c r="Q969" s="10">
        <f t="shared" ref="Q969:Q1032" si="112">IF(AND(ISNUMBER(E969),ISNUMBER(H969),ISBLANK(F969)),E969-H969,"NA")</f>
        <v>0</v>
      </c>
      <c r="R969" s="69" t="str">
        <f t="shared" ref="R969:R1032" si="113">IF(AND(ISNUMBER(F969),ISNUMBER(I969),ISBLANK(E969)),F969-I969,"NA")</f>
        <v>NA</v>
      </c>
      <c r="S969" s="69" t="str">
        <f t="shared" ref="S969:S1032" si="114">IF(AND(ISNUMBER(G969),ISNUMBER(J969),ISBLANK(E969)),G969-J969,"NA")</f>
        <v>NA</v>
      </c>
      <c r="T969" s="10" t="str">
        <f t="shared" ref="T969:T1032" si="115">IF(AND(ISNUMBER(R969),ISNUMBER(S969),ISBLANK(E969)),S969+R969,"NA")</f>
        <v>NA</v>
      </c>
      <c r="U969" s="10">
        <f t="shared" ref="U969:U1032" si="116">IF(M969&lt;0,0,IF(M969=K969,M969,M969-(L969-M969)))</f>
        <v>0</v>
      </c>
      <c r="V969" s="10">
        <f t="shared" ref="V969:V1032" si="117">MIN(IF(SUM(W969,X969,Z969,AA969,AD969,AC969,AF969,AG969,AJ969,AI969,AL969,AM969,AO969,AP969,AR969,AS969,A969,AY969,AU969,AV969,AX969)=0,0,1)+IF(O969="Smoothing ramp",1,0)+IF(ISNUMBER(W969),1,0)+IF(ISNUMBER(X969),1,0)+IF(ISNUMBER(Z969),1,0)+IF(ISNUMBER(AA969),1,0)+IF(ISNUMBER(AD969),1,0)+IF(ISNUMBER(AC969),1,0)+IF(ISNUMBER(AF969),1,0)+IF(ISNUMBER(AG969),1,0)+IF(ISNUMBER(AI969),1,0)+IF(ISNUMBER(AJ969),1,0)+IF(ISNUMBER(AL969),1,0)+IF(ISNUMBER(AM969),1,0)+IF(ISNUMBER(AO969),1,0)+IF(ISNUMBER(AP969),1,0)+IF(ISNUMBER(AR969),1,0)+IF(ISNUMBER(AS969),1,0)+IF(ISNUMBER(AY969),1,0)+IF(ISNUMBER(AU969),1,0)+IF(ISNUMBER(AV969),1,0)+IF(ISNUMBER(AX969),1,0),1)</f>
        <v>0</v>
      </c>
      <c r="Y969" s="10"/>
      <c r="AB969" s="10"/>
      <c r="AE969" s="10"/>
      <c r="AH969" s="10"/>
      <c r="AK969" s="10"/>
      <c r="AN969" s="10"/>
      <c r="AQ969" s="10"/>
      <c r="AT969" s="10"/>
      <c r="AW969" s="10"/>
      <c r="AZ969" s="10"/>
    </row>
    <row r="970" spans="1:52" ht="14.25" customHeight="1">
      <c r="A970" s="1"/>
      <c r="B970" s="8" t="s">
        <v>135</v>
      </c>
      <c r="C970" t="s">
        <v>120</v>
      </c>
      <c r="D970" s="10" t="s">
        <v>42</v>
      </c>
      <c r="E970">
        <v>6287</v>
      </c>
      <c r="G970" s="10"/>
      <c r="H970" s="57">
        <v>6287</v>
      </c>
      <c r="J970" s="10"/>
      <c r="K970" s="57">
        <v>-3213</v>
      </c>
      <c r="L970" s="57">
        <v>-3213</v>
      </c>
      <c r="M970" s="72">
        <v>-3213</v>
      </c>
      <c r="N970" s="8" t="s">
        <v>38</v>
      </c>
      <c r="O970" s="10" t="s">
        <v>38</v>
      </c>
      <c r="P970" s="69">
        <f t="shared" si="111"/>
        <v>0</v>
      </c>
      <c r="Q970" s="10">
        <f t="shared" si="112"/>
        <v>0</v>
      </c>
      <c r="R970" s="69" t="str">
        <f t="shared" si="113"/>
        <v>NA</v>
      </c>
      <c r="S970" s="69" t="str">
        <f t="shared" si="114"/>
        <v>NA</v>
      </c>
      <c r="T970" s="10" t="str">
        <f t="shared" si="115"/>
        <v>NA</v>
      </c>
      <c r="U970" s="10">
        <f t="shared" si="116"/>
        <v>0</v>
      </c>
      <c r="V970" s="10">
        <f t="shared" si="117"/>
        <v>0</v>
      </c>
      <c r="Y970" s="10"/>
      <c r="AB970" s="10"/>
      <c r="AE970" s="10"/>
      <c r="AH970" s="10"/>
      <c r="AK970" s="10"/>
      <c r="AN970" s="10"/>
      <c r="AQ970" s="10"/>
      <c r="AT970" s="10"/>
      <c r="AW970" s="10"/>
      <c r="AZ970" s="10"/>
    </row>
    <row r="971" spans="1:52" ht="14.25" customHeight="1">
      <c r="A971" s="1"/>
      <c r="B971" s="8" t="s">
        <v>135</v>
      </c>
      <c r="C971" t="s">
        <v>120</v>
      </c>
      <c r="D971" s="10" t="s">
        <v>43</v>
      </c>
      <c r="E971">
        <v>6395</v>
      </c>
      <c r="G971" s="10"/>
      <c r="H971" s="57">
        <v>6395</v>
      </c>
      <c r="J971" s="10"/>
      <c r="K971" s="57">
        <v>-3328</v>
      </c>
      <c r="L971" s="57">
        <v>-3328</v>
      </c>
      <c r="M971" s="72">
        <v>-3328</v>
      </c>
      <c r="N971" s="8" t="s">
        <v>38</v>
      </c>
      <c r="O971" s="10" t="s">
        <v>38</v>
      </c>
      <c r="P971" s="69">
        <f t="shared" si="111"/>
        <v>0</v>
      </c>
      <c r="Q971" s="10">
        <f t="shared" si="112"/>
        <v>0</v>
      </c>
      <c r="R971" s="69" t="str">
        <f t="shared" si="113"/>
        <v>NA</v>
      </c>
      <c r="S971" s="69" t="str">
        <f t="shared" si="114"/>
        <v>NA</v>
      </c>
      <c r="T971" s="10" t="str">
        <f t="shared" si="115"/>
        <v>NA</v>
      </c>
      <c r="U971" s="10">
        <f t="shared" si="116"/>
        <v>0</v>
      </c>
      <c r="V971" s="10">
        <f t="shared" si="117"/>
        <v>0</v>
      </c>
      <c r="Y971" s="10"/>
      <c r="AB971" s="10"/>
      <c r="AE971" s="10"/>
      <c r="AH971" s="10"/>
      <c r="AK971" s="10"/>
      <c r="AN971" s="10"/>
      <c r="AQ971" s="10"/>
      <c r="AT971" s="10"/>
      <c r="AW971" s="10"/>
      <c r="AZ971" s="10"/>
    </row>
    <row r="972" spans="1:52" ht="14.25" customHeight="1">
      <c r="A972" s="1"/>
      <c r="B972" s="8" t="s">
        <v>135</v>
      </c>
      <c r="C972" t="s">
        <v>120</v>
      </c>
      <c r="D972" s="10" t="s">
        <v>45</v>
      </c>
      <c r="E972">
        <v>6395</v>
      </c>
      <c r="G972" s="10"/>
      <c r="H972" s="57">
        <v>6395</v>
      </c>
      <c r="J972" s="10"/>
      <c r="K972" s="57">
        <v>-3328</v>
      </c>
      <c r="L972" s="57">
        <v>-3328</v>
      </c>
      <c r="M972" s="72">
        <v>-3328</v>
      </c>
      <c r="N972" s="8" t="s">
        <v>38</v>
      </c>
      <c r="O972" s="10" t="s">
        <v>38</v>
      </c>
      <c r="P972" s="69">
        <f t="shared" si="111"/>
        <v>0</v>
      </c>
      <c r="Q972" s="10">
        <f t="shared" si="112"/>
        <v>0</v>
      </c>
      <c r="R972" s="69" t="str">
        <f t="shared" si="113"/>
        <v>NA</v>
      </c>
      <c r="S972" s="69" t="str">
        <f t="shared" si="114"/>
        <v>NA</v>
      </c>
      <c r="T972" s="10" t="str">
        <f t="shared" si="115"/>
        <v>NA</v>
      </c>
      <c r="U972" s="10">
        <f t="shared" si="116"/>
        <v>0</v>
      </c>
      <c r="V972" s="10">
        <f t="shared" si="117"/>
        <v>0</v>
      </c>
      <c r="Y972" s="10"/>
      <c r="AB972" s="10"/>
      <c r="AE972" s="10"/>
      <c r="AH972" s="10"/>
      <c r="AK972" s="10"/>
      <c r="AN972" s="10"/>
      <c r="AQ972" s="10"/>
      <c r="AT972" s="10"/>
      <c r="AW972" s="10"/>
      <c r="AZ972" s="10"/>
    </row>
    <row r="973" spans="1:52" ht="14.25" customHeight="1">
      <c r="A973" s="1"/>
      <c r="B973" s="8" t="s">
        <v>135</v>
      </c>
      <c r="C973" t="s">
        <v>120</v>
      </c>
      <c r="D973" s="10" t="s">
        <v>46</v>
      </c>
      <c r="E973">
        <v>6395</v>
      </c>
      <c r="G973" s="10"/>
      <c r="H973" s="57">
        <v>6395</v>
      </c>
      <c r="J973" s="10"/>
      <c r="K973" s="57">
        <v>-3328</v>
      </c>
      <c r="L973" s="57">
        <v>-3328</v>
      </c>
      <c r="M973" s="72">
        <v>-3328</v>
      </c>
      <c r="N973" s="8" t="s">
        <v>38</v>
      </c>
      <c r="O973" s="10" t="s">
        <v>38</v>
      </c>
      <c r="P973" s="69">
        <f t="shared" si="111"/>
        <v>0</v>
      </c>
      <c r="Q973" s="10">
        <f t="shared" si="112"/>
        <v>0</v>
      </c>
      <c r="R973" s="69" t="str">
        <f t="shared" si="113"/>
        <v>NA</v>
      </c>
      <c r="S973" s="69" t="str">
        <f t="shared" si="114"/>
        <v>NA</v>
      </c>
      <c r="T973" s="10" t="str">
        <f t="shared" si="115"/>
        <v>NA</v>
      </c>
      <c r="U973" s="10">
        <f t="shared" si="116"/>
        <v>0</v>
      </c>
      <c r="V973" s="10">
        <f t="shared" si="117"/>
        <v>0</v>
      </c>
      <c r="Y973" s="10"/>
      <c r="AB973" s="10"/>
      <c r="AE973" s="10"/>
      <c r="AH973" s="10"/>
      <c r="AK973" s="10"/>
      <c r="AN973" s="10"/>
      <c r="AQ973" s="10"/>
      <c r="AT973" s="10"/>
      <c r="AW973" s="10"/>
      <c r="AZ973" s="10"/>
    </row>
    <row r="974" spans="1:52" ht="14.25" customHeight="1">
      <c r="A974" s="1"/>
      <c r="B974" s="8" t="s">
        <v>135</v>
      </c>
      <c r="C974" t="s">
        <v>120</v>
      </c>
      <c r="D974" s="10" t="s">
        <v>47</v>
      </c>
      <c r="E974">
        <v>6395</v>
      </c>
      <c r="G974" s="10"/>
      <c r="H974" s="57">
        <v>6395</v>
      </c>
      <c r="J974" s="10"/>
      <c r="K974" s="57">
        <v>-3328</v>
      </c>
      <c r="L974" s="57">
        <v>-3328</v>
      </c>
      <c r="M974" s="72">
        <v>-3328</v>
      </c>
      <c r="N974" s="8" t="s">
        <v>38</v>
      </c>
      <c r="O974" s="10" t="s">
        <v>38</v>
      </c>
      <c r="P974" s="69">
        <f t="shared" si="111"/>
        <v>0</v>
      </c>
      <c r="Q974" s="10">
        <f t="shared" si="112"/>
        <v>0</v>
      </c>
      <c r="R974" s="69" t="str">
        <f t="shared" si="113"/>
        <v>NA</v>
      </c>
      <c r="S974" s="69" t="str">
        <f t="shared" si="114"/>
        <v>NA</v>
      </c>
      <c r="T974" s="10" t="str">
        <f t="shared" si="115"/>
        <v>NA</v>
      </c>
      <c r="U974" s="10">
        <f t="shared" si="116"/>
        <v>0</v>
      </c>
      <c r="V974" s="10">
        <f t="shared" si="117"/>
        <v>0</v>
      </c>
      <c r="Y974" s="10"/>
      <c r="AB974" s="10"/>
      <c r="AE974" s="10"/>
      <c r="AH974" s="10"/>
      <c r="AK974" s="10"/>
      <c r="AN974" s="10"/>
      <c r="AQ974" s="10"/>
      <c r="AT974" s="10"/>
      <c r="AW974" s="10"/>
      <c r="AZ974" s="10"/>
    </row>
    <row r="975" spans="1:52" ht="14.25" customHeight="1">
      <c r="A975" s="1"/>
      <c r="B975" s="8" t="s">
        <v>135</v>
      </c>
      <c r="C975" t="s">
        <v>120</v>
      </c>
      <c r="D975" s="10" t="s">
        <v>48</v>
      </c>
      <c r="F975">
        <v>5806</v>
      </c>
      <c r="G975" s="10">
        <v>0</v>
      </c>
      <c r="I975" s="57">
        <v>5806</v>
      </c>
      <c r="J975" s="72">
        <v>0</v>
      </c>
      <c r="K975" s="57">
        <v>-719</v>
      </c>
      <c r="L975" s="57">
        <v>-719</v>
      </c>
      <c r="M975" s="72">
        <v>0</v>
      </c>
      <c r="N975" s="8" t="s">
        <v>124</v>
      </c>
      <c r="O975" s="10" t="s">
        <v>124</v>
      </c>
      <c r="P975" s="69">
        <f t="shared" si="111"/>
        <v>0</v>
      </c>
      <c r="Q975" s="10" t="str">
        <f t="shared" si="112"/>
        <v>NA</v>
      </c>
      <c r="R975" s="69">
        <f t="shared" si="113"/>
        <v>0</v>
      </c>
      <c r="S975" s="69">
        <f t="shared" si="114"/>
        <v>0</v>
      </c>
      <c r="T975" s="10">
        <f t="shared" si="115"/>
        <v>0</v>
      </c>
      <c r="U975" s="10">
        <f t="shared" si="116"/>
        <v>719</v>
      </c>
      <c r="V975" s="10">
        <f t="shared" si="117"/>
        <v>0</v>
      </c>
      <c r="Y975" s="10"/>
      <c r="AB975" s="10"/>
      <c r="AE975" s="10"/>
      <c r="AH975" s="10"/>
      <c r="AK975" s="10"/>
      <c r="AN975" s="10"/>
      <c r="AQ975" s="10"/>
      <c r="AT975" s="10"/>
      <c r="AW975" s="10"/>
      <c r="AZ975" s="10"/>
    </row>
    <row r="976" spans="1:52" ht="14.25" customHeight="1">
      <c r="A976" s="1"/>
      <c r="B976" s="8" t="s">
        <v>135</v>
      </c>
      <c r="C976" t="s">
        <v>120</v>
      </c>
      <c r="D976" s="10" t="s">
        <v>49</v>
      </c>
      <c r="F976">
        <v>5806</v>
      </c>
      <c r="G976" s="10">
        <v>0</v>
      </c>
      <c r="I976" s="57">
        <v>5806</v>
      </c>
      <c r="J976" s="72">
        <v>0</v>
      </c>
      <c r="K976" s="57">
        <v>-719</v>
      </c>
      <c r="L976" s="57">
        <v>-719</v>
      </c>
      <c r="M976" s="72">
        <v>0</v>
      </c>
      <c r="N976" s="8" t="s">
        <v>124</v>
      </c>
      <c r="O976" s="10" t="s">
        <v>124</v>
      </c>
      <c r="P976" s="69">
        <f t="shared" si="111"/>
        <v>0</v>
      </c>
      <c r="Q976" s="10" t="str">
        <f t="shared" si="112"/>
        <v>NA</v>
      </c>
      <c r="R976" s="69">
        <f t="shared" si="113"/>
        <v>0</v>
      </c>
      <c r="S976" s="69">
        <f t="shared" si="114"/>
        <v>0</v>
      </c>
      <c r="T976" s="10">
        <f t="shared" si="115"/>
        <v>0</v>
      </c>
      <c r="U976" s="10">
        <f t="shared" si="116"/>
        <v>719</v>
      </c>
      <c r="V976" s="10">
        <f t="shared" si="117"/>
        <v>0</v>
      </c>
      <c r="Y976" s="10"/>
      <c r="AB976" s="10"/>
      <c r="AE976" s="10"/>
      <c r="AH976" s="10"/>
      <c r="AK976" s="10"/>
      <c r="AN976" s="10"/>
      <c r="AQ976" s="10"/>
      <c r="AT976" s="10"/>
      <c r="AW976" s="10"/>
      <c r="AZ976" s="10"/>
    </row>
    <row r="977" spans="1:52" ht="14.25" customHeight="1">
      <c r="A977" s="1"/>
      <c r="B977" s="8" t="s">
        <v>135</v>
      </c>
      <c r="C977" t="s">
        <v>120</v>
      </c>
      <c r="D977" s="10" t="s">
        <v>51</v>
      </c>
      <c r="E977">
        <v>5619</v>
      </c>
      <c r="G977" s="10"/>
      <c r="H977" s="57">
        <v>5619</v>
      </c>
      <c r="J977" s="10"/>
      <c r="K977" s="57">
        <v>-777</v>
      </c>
      <c r="L977" s="57">
        <v>-777</v>
      </c>
      <c r="M977" s="72">
        <v>-777</v>
      </c>
      <c r="N977" s="8" t="s">
        <v>38</v>
      </c>
      <c r="O977" s="10" t="s">
        <v>38</v>
      </c>
      <c r="P977" s="69">
        <f t="shared" si="111"/>
        <v>0</v>
      </c>
      <c r="Q977" s="10">
        <f t="shared" si="112"/>
        <v>0</v>
      </c>
      <c r="R977" s="69" t="str">
        <f t="shared" si="113"/>
        <v>NA</v>
      </c>
      <c r="S977" s="69" t="str">
        <f t="shared" si="114"/>
        <v>NA</v>
      </c>
      <c r="T977" s="10" t="str">
        <f t="shared" si="115"/>
        <v>NA</v>
      </c>
      <c r="U977" s="10">
        <f t="shared" si="116"/>
        <v>0</v>
      </c>
      <c r="V977" s="10">
        <f t="shared" si="117"/>
        <v>0</v>
      </c>
      <c r="Y977" s="10"/>
      <c r="AB977" s="10"/>
      <c r="AE977" s="10"/>
      <c r="AH977" s="10"/>
      <c r="AK977" s="10"/>
      <c r="AN977" s="10"/>
      <c r="AQ977" s="10"/>
      <c r="AT977" s="10"/>
      <c r="AW977" s="10"/>
      <c r="AZ977" s="10"/>
    </row>
    <row r="978" spans="1:52" ht="14.25" customHeight="1">
      <c r="A978" s="1"/>
      <c r="B978" s="8" t="s">
        <v>135</v>
      </c>
      <c r="C978" t="s">
        <v>120</v>
      </c>
      <c r="D978" s="10" t="s">
        <v>53</v>
      </c>
      <c r="E978">
        <v>5619</v>
      </c>
      <c r="G978" s="10"/>
      <c r="H978" s="57">
        <v>5619</v>
      </c>
      <c r="J978" s="10"/>
      <c r="K978" s="57">
        <v>-777</v>
      </c>
      <c r="L978" s="57">
        <v>-777</v>
      </c>
      <c r="M978" s="72">
        <v>-777</v>
      </c>
      <c r="N978" s="8" t="s">
        <v>38</v>
      </c>
      <c r="O978" s="10" t="s">
        <v>38</v>
      </c>
      <c r="P978" s="69">
        <f t="shared" si="111"/>
        <v>0</v>
      </c>
      <c r="Q978" s="10">
        <f t="shared" si="112"/>
        <v>0</v>
      </c>
      <c r="R978" s="69" t="str">
        <f t="shared" si="113"/>
        <v>NA</v>
      </c>
      <c r="S978" s="69" t="str">
        <f t="shared" si="114"/>
        <v>NA</v>
      </c>
      <c r="T978" s="10" t="str">
        <f t="shared" si="115"/>
        <v>NA</v>
      </c>
      <c r="U978" s="10">
        <f t="shared" si="116"/>
        <v>0</v>
      </c>
      <c r="V978" s="10">
        <f t="shared" si="117"/>
        <v>0</v>
      </c>
      <c r="Y978" s="10"/>
      <c r="AB978" s="10"/>
      <c r="AE978" s="10"/>
      <c r="AH978" s="10"/>
      <c r="AK978" s="10"/>
      <c r="AN978" s="10"/>
      <c r="AQ978" s="10"/>
      <c r="AT978" s="10"/>
      <c r="AW978" s="10"/>
      <c r="AZ978" s="10"/>
    </row>
    <row r="979" spans="1:52" ht="14.25" customHeight="1">
      <c r="A979" s="1"/>
      <c r="B979" s="8" t="s">
        <v>135</v>
      </c>
      <c r="C979" t="s">
        <v>120</v>
      </c>
      <c r="D979" s="10" t="s">
        <v>54</v>
      </c>
      <c r="E979">
        <v>5619</v>
      </c>
      <c r="G979" s="10"/>
      <c r="H979" s="57">
        <v>5619</v>
      </c>
      <c r="J979" s="10"/>
      <c r="K979" s="57">
        <v>-777</v>
      </c>
      <c r="L979" s="57">
        <v>-777</v>
      </c>
      <c r="M979" s="72">
        <v>-777</v>
      </c>
      <c r="N979" s="8" t="s">
        <v>38</v>
      </c>
      <c r="O979" s="10" t="s">
        <v>38</v>
      </c>
      <c r="P979" s="69">
        <f t="shared" si="111"/>
        <v>0</v>
      </c>
      <c r="Q979" s="10">
        <f t="shared" si="112"/>
        <v>0</v>
      </c>
      <c r="R979" s="69" t="str">
        <f t="shared" si="113"/>
        <v>NA</v>
      </c>
      <c r="S979" s="69" t="str">
        <f t="shared" si="114"/>
        <v>NA</v>
      </c>
      <c r="T979" s="10" t="str">
        <f t="shared" si="115"/>
        <v>NA</v>
      </c>
      <c r="U979" s="10">
        <f t="shared" si="116"/>
        <v>0</v>
      </c>
      <c r="V979" s="10">
        <f t="shared" si="117"/>
        <v>0</v>
      </c>
      <c r="Y979" s="10"/>
      <c r="AB979" s="10"/>
      <c r="AE979" s="10"/>
      <c r="AH979" s="10"/>
      <c r="AK979" s="10"/>
      <c r="AN979" s="10"/>
      <c r="AQ979" s="10"/>
      <c r="AT979" s="10"/>
      <c r="AW979" s="10"/>
      <c r="AZ979" s="10"/>
    </row>
    <row r="980" spans="1:52" ht="14.25" customHeight="1">
      <c r="A980" s="1"/>
      <c r="B980" s="8" t="s">
        <v>135</v>
      </c>
      <c r="C980" t="s">
        <v>120</v>
      </c>
      <c r="D980" s="10" t="s">
        <v>55</v>
      </c>
      <c r="E980">
        <v>5039</v>
      </c>
      <c r="G980" s="10"/>
      <c r="H980" s="57">
        <v>5039</v>
      </c>
      <c r="J980" s="10"/>
      <c r="K980" s="57">
        <v>-462</v>
      </c>
      <c r="L980" s="57">
        <v>-462</v>
      </c>
      <c r="M980" s="72">
        <v>-462</v>
      </c>
      <c r="N980" s="8" t="s">
        <v>38</v>
      </c>
      <c r="O980" s="10" t="s">
        <v>38</v>
      </c>
      <c r="P980" s="69">
        <f t="shared" si="111"/>
        <v>0</v>
      </c>
      <c r="Q980" s="10">
        <f t="shared" si="112"/>
        <v>0</v>
      </c>
      <c r="R980" s="69" t="str">
        <f t="shared" si="113"/>
        <v>NA</v>
      </c>
      <c r="S980" s="69" t="str">
        <f t="shared" si="114"/>
        <v>NA</v>
      </c>
      <c r="T980" s="10" t="str">
        <f t="shared" si="115"/>
        <v>NA</v>
      </c>
      <c r="U980" s="10">
        <f t="shared" si="116"/>
        <v>0</v>
      </c>
      <c r="V980" s="10">
        <f t="shared" si="117"/>
        <v>0</v>
      </c>
      <c r="Y980" s="10"/>
      <c r="AB980" s="10"/>
      <c r="AE980" s="10"/>
      <c r="AH980" s="10"/>
      <c r="AK980" s="10"/>
      <c r="AN980" s="10"/>
      <c r="AQ980" s="10"/>
      <c r="AT980" s="10"/>
      <c r="AW980" s="10"/>
      <c r="AZ980" s="10"/>
    </row>
    <row r="981" spans="1:52" ht="14.25" customHeight="1">
      <c r="A981" s="1"/>
      <c r="B981" s="8" t="s">
        <v>135</v>
      </c>
      <c r="C981" t="s">
        <v>120</v>
      </c>
      <c r="D981" s="10" t="s">
        <v>57</v>
      </c>
      <c r="E981">
        <v>5039</v>
      </c>
      <c r="G981" s="10"/>
      <c r="H981" s="57">
        <v>5039</v>
      </c>
      <c r="J981" s="10"/>
      <c r="K981" s="57">
        <v>-462</v>
      </c>
      <c r="L981" s="57">
        <v>-462</v>
      </c>
      <c r="M981" s="72">
        <v>-462</v>
      </c>
      <c r="N981" s="8" t="s">
        <v>38</v>
      </c>
      <c r="O981" s="10" t="s">
        <v>38</v>
      </c>
      <c r="P981" s="69">
        <f t="shared" si="111"/>
        <v>0</v>
      </c>
      <c r="Q981" s="10">
        <f t="shared" si="112"/>
        <v>0</v>
      </c>
      <c r="R981" s="69" t="str">
        <f t="shared" si="113"/>
        <v>NA</v>
      </c>
      <c r="S981" s="69" t="str">
        <f t="shared" si="114"/>
        <v>NA</v>
      </c>
      <c r="T981" s="10" t="str">
        <f t="shared" si="115"/>
        <v>NA</v>
      </c>
      <c r="U981" s="10">
        <f t="shared" si="116"/>
        <v>0</v>
      </c>
      <c r="V981" s="10">
        <f t="shared" si="117"/>
        <v>0</v>
      </c>
      <c r="Y981" s="10"/>
      <c r="AB981" s="10"/>
      <c r="AE981" s="10"/>
      <c r="AH981" s="10"/>
      <c r="AK981" s="10"/>
      <c r="AN981" s="10"/>
      <c r="AQ981" s="10"/>
      <c r="AT981" s="10"/>
      <c r="AW981" s="10"/>
      <c r="AZ981" s="10"/>
    </row>
    <row r="982" spans="1:52" ht="14.25" customHeight="1">
      <c r="A982" s="1"/>
      <c r="B982" s="8" t="s">
        <v>135</v>
      </c>
      <c r="C982" t="s">
        <v>120</v>
      </c>
      <c r="D982" s="10" t="s">
        <v>58</v>
      </c>
      <c r="E982">
        <v>5039</v>
      </c>
      <c r="G982" s="10"/>
      <c r="H982" s="57">
        <v>5039</v>
      </c>
      <c r="J982" s="10"/>
      <c r="K982" s="57">
        <v>-462</v>
      </c>
      <c r="L982" s="57">
        <v>-462</v>
      </c>
      <c r="M982" s="72">
        <v>-462</v>
      </c>
      <c r="N982" s="8" t="s">
        <v>38</v>
      </c>
      <c r="O982" s="10" t="s">
        <v>38</v>
      </c>
      <c r="P982" s="69">
        <f t="shared" si="111"/>
        <v>0</v>
      </c>
      <c r="Q982" s="10">
        <f t="shared" si="112"/>
        <v>0</v>
      </c>
      <c r="R982" s="69" t="str">
        <f t="shared" si="113"/>
        <v>NA</v>
      </c>
      <c r="S982" s="69" t="str">
        <f t="shared" si="114"/>
        <v>NA</v>
      </c>
      <c r="T982" s="10" t="str">
        <f t="shared" si="115"/>
        <v>NA</v>
      </c>
      <c r="U982" s="10">
        <f t="shared" si="116"/>
        <v>0</v>
      </c>
      <c r="V982" s="10">
        <f t="shared" si="117"/>
        <v>0</v>
      </c>
      <c r="Y982" s="10"/>
      <c r="AB982" s="10"/>
      <c r="AE982" s="10"/>
      <c r="AH982" s="10"/>
      <c r="AK982" s="10"/>
      <c r="AN982" s="10"/>
      <c r="AQ982" s="10"/>
      <c r="AT982" s="10"/>
      <c r="AW982" s="10"/>
      <c r="AZ982" s="10"/>
    </row>
    <row r="983" spans="1:52" ht="14.25" customHeight="1">
      <c r="B983" s="8" t="s">
        <v>135</v>
      </c>
      <c r="C983" t="s">
        <v>120</v>
      </c>
      <c r="D983" s="10" t="s">
        <v>59</v>
      </c>
      <c r="F983">
        <v>5443</v>
      </c>
      <c r="G983" s="10">
        <v>0</v>
      </c>
      <c r="I983" s="57">
        <v>5443</v>
      </c>
      <c r="J983" s="72">
        <v>0</v>
      </c>
      <c r="K983" s="57">
        <v>12</v>
      </c>
      <c r="L983" s="57">
        <v>12</v>
      </c>
      <c r="M983" s="72">
        <v>0</v>
      </c>
      <c r="N983" s="8" t="s">
        <v>60</v>
      </c>
      <c r="O983" s="10" t="s">
        <v>60</v>
      </c>
      <c r="P983" s="69">
        <f t="shared" si="111"/>
        <v>0</v>
      </c>
      <c r="Q983" s="10" t="str">
        <f t="shared" si="112"/>
        <v>NA</v>
      </c>
      <c r="R983" s="69">
        <f t="shared" si="113"/>
        <v>0</v>
      </c>
      <c r="S983" s="69">
        <f t="shared" si="114"/>
        <v>0</v>
      </c>
      <c r="T983" s="10">
        <f t="shared" si="115"/>
        <v>0</v>
      </c>
      <c r="U983" s="10">
        <f t="shared" si="116"/>
        <v>-12</v>
      </c>
      <c r="V983" s="10">
        <f t="shared" si="117"/>
        <v>0</v>
      </c>
      <c r="Y983" s="10"/>
      <c r="AB983" s="10"/>
      <c r="AE983" s="10"/>
      <c r="AH983" s="10"/>
      <c r="AK983" s="10"/>
      <c r="AN983" s="10"/>
      <c r="AQ983" s="10"/>
      <c r="AT983" s="10"/>
      <c r="AW983" s="10"/>
      <c r="AZ983" s="10"/>
    </row>
    <row r="984" spans="1:52" ht="14.25" customHeight="1">
      <c r="B984" s="8" t="s">
        <v>135</v>
      </c>
      <c r="C984" t="s">
        <v>120</v>
      </c>
      <c r="D984" s="10" t="s">
        <v>61</v>
      </c>
      <c r="F984">
        <v>5443</v>
      </c>
      <c r="G984" s="10">
        <v>0</v>
      </c>
      <c r="I984" s="57">
        <v>5443</v>
      </c>
      <c r="J984" s="72">
        <v>0</v>
      </c>
      <c r="K984" s="57">
        <v>12</v>
      </c>
      <c r="L984" s="57">
        <v>12</v>
      </c>
      <c r="M984" s="72">
        <v>0</v>
      </c>
      <c r="N984" s="8" t="s">
        <v>60</v>
      </c>
      <c r="O984" s="10" t="s">
        <v>60</v>
      </c>
      <c r="P984" s="69">
        <f t="shared" si="111"/>
        <v>0</v>
      </c>
      <c r="Q984" s="10" t="str">
        <f t="shared" si="112"/>
        <v>NA</v>
      </c>
      <c r="R984" s="69">
        <f t="shared" si="113"/>
        <v>0</v>
      </c>
      <c r="S984" s="69">
        <f t="shared" si="114"/>
        <v>0</v>
      </c>
      <c r="T984" s="10">
        <f t="shared" si="115"/>
        <v>0</v>
      </c>
      <c r="U984" s="10">
        <f t="shared" si="116"/>
        <v>-12</v>
      </c>
      <c r="V984" s="10">
        <f t="shared" si="117"/>
        <v>0</v>
      </c>
      <c r="Y984" s="10"/>
      <c r="AB984" s="10"/>
      <c r="AE984" s="10"/>
      <c r="AH984" s="10"/>
      <c r="AK984" s="10"/>
      <c r="AN984" s="10"/>
      <c r="AQ984" s="10"/>
      <c r="AT984" s="10"/>
      <c r="AW984" s="10"/>
      <c r="AZ984" s="10"/>
    </row>
    <row r="985" spans="1:52" ht="14.25" customHeight="1">
      <c r="B985" s="8" t="s">
        <v>135</v>
      </c>
      <c r="C985" t="s">
        <v>120</v>
      </c>
      <c r="D985" s="10" t="s">
        <v>63</v>
      </c>
      <c r="F985">
        <v>5443</v>
      </c>
      <c r="G985" s="10">
        <v>0</v>
      </c>
      <c r="I985" s="57">
        <v>5443</v>
      </c>
      <c r="J985" s="72">
        <v>0</v>
      </c>
      <c r="K985" s="57">
        <v>12</v>
      </c>
      <c r="L985" s="57">
        <v>12</v>
      </c>
      <c r="M985" s="72">
        <v>0</v>
      </c>
      <c r="N985" s="8" t="s">
        <v>60</v>
      </c>
      <c r="O985" s="10" t="s">
        <v>60</v>
      </c>
      <c r="P985" s="69">
        <f t="shared" si="111"/>
        <v>0</v>
      </c>
      <c r="Q985" s="10" t="str">
        <f t="shared" si="112"/>
        <v>NA</v>
      </c>
      <c r="R985" s="69">
        <f t="shared" si="113"/>
        <v>0</v>
      </c>
      <c r="S985" s="69">
        <f t="shared" si="114"/>
        <v>0</v>
      </c>
      <c r="T985" s="10">
        <f t="shared" si="115"/>
        <v>0</v>
      </c>
      <c r="U985" s="10">
        <f t="shared" si="116"/>
        <v>-12</v>
      </c>
      <c r="V985" s="10">
        <f t="shared" si="117"/>
        <v>0</v>
      </c>
      <c r="Y985" s="10"/>
      <c r="AB985" s="10"/>
      <c r="AE985" s="10"/>
      <c r="AH985" s="10"/>
      <c r="AK985" s="10"/>
      <c r="AN985" s="10"/>
      <c r="AQ985" s="10"/>
      <c r="AT985" s="10"/>
      <c r="AW985" s="10"/>
      <c r="AZ985" s="10"/>
    </row>
    <row r="986" spans="1:52" ht="14.25" customHeight="1">
      <c r="A986" s="1"/>
      <c r="B986" s="8" t="s">
        <v>135</v>
      </c>
      <c r="C986" t="s">
        <v>120</v>
      </c>
      <c r="D986" s="10" t="s">
        <v>64</v>
      </c>
      <c r="F986">
        <v>5993</v>
      </c>
      <c r="G986" s="10">
        <v>0</v>
      </c>
      <c r="I986" s="57">
        <v>5993</v>
      </c>
      <c r="J986" s="72">
        <v>0</v>
      </c>
      <c r="K986" s="57">
        <v>-808</v>
      </c>
      <c r="L986" s="57">
        <v>-808</v>
      </c>
      <c r="M986" s="72">
        <v>0</v>
      </c>
      <c r="N986" s="8" t="s">
        <v>124</v>
      </c>
      <c r="O986" s="10" t="s">
        <v>124</v>
      </c>
      <c r="P986" s="69">
        <f t="shared" si="111"/>
        <v>0</v>
      </c>
      <c r="Q986" s="10" t="str">
        <f t="shared" si="112"/>
        <v>NA</v>
      </c>
      <c r="R986" s="69">
        <f t="shared" si="113"/>
        <v>0</v>
      </c>
      <c r="S986" s="69">
        <f t="shared" si="114"/>
        <v>0</v>
      </c>
      <c r="T986" s="10">
        <f t="shared" si="115"/>
        <v>0</v>
      </c>
      <c r="U986" s="10">
        <f t="shared" si="116"/>
        <v>808</v>
      </c>
      <c r="V986" s="10">
        <f t="shared" si="117"/>
        <v>0</v>
      </c>
      <c r="Y986" s="10"/>
      <c r="AB986" s="10"/>
      <c r="AE986" s="10"/>
      <c r="AH986" s="10"/>
      <c r="AK986" s="10"/>
      <c r="AN986" s="10"/>
      <c r="AQ986" s="10"/>
      <c r="AT986" s="10"/>
      <c r="AW986" s="10"/>
      <c r="AZ986" s="10"/>
    </row>
    <row r="987" spans="1:52" ht="14.25" customHeight="1">
      <c r="A987" s="1"/>
      <c r="B987" s="8" t="s">
        <v>135</v>
      </c>
      <c r="C987" t="s">
        <v>120</v>
      </c>
      <c r="D987" s="10" t="s">
        <v>66</v>
      </c>
      <c r="F987">
        <v>5993</v>
      </c>
      <c r="G987" s="10">
        <v>0</v>
      </c>
      <c r="I987" s="57">
        <v>5993</v>
      </c>
      <c r="J987" s="72">
        <v>0</v>
      </c>
      <c r="K987" s="57">
        <v>-808</v>
      </c>
      <c r="L987" s="57">
        <v>-808</v>
      </c>
      <c r="M987" s="72">
        <v>0</v>
      </c>
      <c r="N987" s="8" t="s">
        <v>124</v>
      </c>
      <c r="O987" s="10" t="s">
        <v>124</v>
      </c>
      <c r="P987" s="69">
        <f t="shared" si="111"/>
        <v>0</v>
      </c>
      <c r="Q987" s="10" t="str">
        <f t="shared" si="112"/>
        <v>NA</v>
      </c>
      <c r="R987" s="69">
        <f t="shared" si="113"/>
        <v>0</v>
      </c>
      <c r="S987" s="69">
        <f t="shared" si="114"/>
        <v>0</v>
      </c>
      <c r="T987" s="10">
        <f t="shared" si="115"/>
        <v>0</v>
      </c>
      <c r="U987" s="10">
        <f t="shared" si="116"/>
        <v>808</v>
      </c>
      <c r="V987" s="10">
        <f t="shared" si="117"/>
        <v>0</v>
      </c>
      <c r="Y987" s="10"/>
      <c r="AB987" s="10"/>
      <c r="AE987" s="10"/>
      <c r="AH987" s="10"/>
      <c r="AK987" s="10"/>
      <c r="AN987" s="10"/>
      <c r="AQ987" s="10"/>
      <c r="AT987" s="10"/>
      <c r="AW987" s="10"/>
      <c r="AZ987" s="10"/>
    </row>
    <row r="988" spans="1:52" ht="14.25" customHeight="1">
      <c r="A988" s="1"/>
      <c r="B988" s="8" t="s">
        <v>135</v>
      </c>
      <c r="C988" t="s">
        <v>120</v>
      </c>
      <c r="D988" s="10" t="s">
        <v>67</v>
      </c>
      <c r="F988">
        <v>5993</v>
      </c>
      <c r="G988" s="10">
        <v>0</v>
      </c>
      <c r="I988" s="57">
        <v>5993</v>
      </c>
      <c r="J988" s="72">
        <v>0</v>
      </c>
      <c r="K988" s="57">
        <v>-808</v>
      </c>
      <c r="L988" s="57">
        <v>-808</v>
      </c>
      <c r="M988" s="72">
        <v>0</v>
      </c>
      <c r="N988" s="8" t="s">
        <v>124</v>
      </c>
      <c r="O988" s="10" t="s">
        <v>124</v>
      </c>
      <c r="P988" s="69">
        <f t="shared" si="111"/>
        <v>0</v>
      </c>
      <c r="Q988" s="10" t="str">
        <f t="shared" si="112"/>
        <v>NA</v>
      </c>
      <c r="R988" s="69">
        <f t="shared" si="113"/>
        <v>0</v>
      </c>
      <c r="S988" s="69">
        <f t="shared" si="114"/>
        <v>0</v>
      </c>
      <c r="T988" s="10">
        <f t="shared" si="115"/>
        <v>0</v>
      </c>
      <c r="U988" s="10">
        <f t="shared" si="116"/>
        <v>808</v>
      </c>
      <c r="V988" s="10">
        <f t="shared" si="117"/>
        <v>0</v>
      </c>
      <c r="Y988" s="10"/>
      <c r="AB988" s="10"/>
      <c r="AE988" s="10"/>
      <c r="AH988" s="10"/>
      <c r="AK988" s="10"/>
      <c r="AN988" s="10"/>
      <c r="AQ988" s="10"/>
      <c r="AT988" s="10"/>
      <c r="AW988" s="10"/>
      <c r="AZ988" s="10"/>
    </row>
    <row r="989" spans="1:52" ht="14.25" customHeight="1">
      <c r="A989" s="1"/>
      <c r="B989" s="8" t="s">
        <v>135</v>
      </c>
      <c r="C989" t="s">
        <v>120</v>
      </c>
      <c r="D989" s="10" t="s">
        <v>68</v>
      </c>
      <c r="E989">
        <v>6067</v>
      </c>
      <c r="G989" s="10"/>
      <c r="H989" s="57">
        <v>6067</v>
      </c>
      <c r="J989" s="10"/>
      <c r="K989" s="57">
        <v>-1314</v>
      </c>
      <c r="L989" s="57">
        <v>-1314</v>
      </c>
      <c r="M989" s="72">
        <v>-1314</v>
      </c>
      <c r="N989" s="8" t="s">
        <v>38</v>
      </c>
      <c r="O989" s="10" t="s">
        <v>38</v>
      </c>
      <c r="P989" s="69">
        <f t="shared" si="111"/>
        <v>0</v>
      </c>
      <c r="Q989" s="10">
        <f t="shared" si="112"/>
        <v>0</v>
      </c>
      <c r="R989" s="69" t="str">
        <f t="shared" si="113"/>
        <v>NA</v>
      </c>
      <c r="S989" s="69" t="str">
        <f t="shared" si="114"/>
        <v>NA</v>
      </c>
      <c r="T989" s="10" t="str">
        <f t="shared" si="115"/>
        <v>NA</v>
      </c>
      <c r="U989" s="10">
        <f t="shared" si="116"/>
        <v>0</v>
      </c>
      <c r="V989" s="10">
        <f t="shared" si="117"/>
        <v>0</v>
      </c>
      <c r="Y989" s="10"/>
      <c r="AB989" s="10"/>
      <c r="AE989" s="10"/>
      <c r="AH989" s="10"/>
      <c r="AK989" s="10"/>
      <c r="AN989" s="10"/>
      <c r="AQ989" s="10"/>
      <c r="AT989" s="10"/>
      <c r="AW989" s="10"/>
      <c r="AZ989" s="10"/>
    </row>
    <row r="990" spans="1:52" ht="14.25" customHeight="1">
      <c r="A990" s="1"/>
      <c r="B990" s="8" t="s">
        <v>135</v>
      </c>
      <c r="C990" t="s">
        <v>120</v>
      </c>
      <c r="D990" s="10" t="s">
        <v>69</v>
      </c>
      <c r="E990">
        <v>6067</v>
      </c>
      <c r="G990" s="10"/>
      <c r="H990" s="57">
        <v>6067</v>
      </c>
      <c r="J990" s="10"/>
      <c r="K990" s="57">
        <v>-1314</v>
      </c>
      <c r="L990" s="57">
        <v>-1314</v>
      </c>
      <c r="M990" s="72">
        <v>-1314</v>
      </c>
      <c r="N990" s="8" t="s">
        <v>38</v>
      </c>
      <c r="O990" s="10" t="s">
        <v>38</v>
      </c>
      <c r="P990" s="69">
        <f t="shared" si="111"/>
        <v>0</v>
      </c>
      <c r="Q990" s="10">
        <f t="shared" si="112"/>
        <v>0</v>
      </c>
      <c r="R990" s="69" t="str">
        <f t="shared" si="113"/>
        <v>NA</v>
      </c>
      <c r="S990" s="69" t="str">
        <f t="shared" si="114"/>
        <v>NA</v>
      </c>
      <c r="T990" s="10" t="str">
        <f t="shared" si="115"/>
        <v>NA</v>
      </c>
      <c r="U990" s="10">
        <f t="shared" si="116"/>
        <v>0</v>
      </c>
      <c r="V990" s="10">
        <f t="shared" si="117"/>
        <v>0</v>
      </c>
      <c r="Y990" s="10"/>
      <c r="AB990" s="10"/>
      <c r="AE990" s="10"/>
      <c r="AH990" s="10"/>
      <c r="AK990" s="10"/>
      <c r="AN990" s="10"/>
      <c r="AQ990" s="10"/>
      <c r="AT990" s="10"/>
      <c r="AW990" s="10"/>
      <c r="AZ990" s="10"/>
    </row>
    <row r="991" spans="1:52" ht="14.25" customHeight="1">
      <c r="A991" s="1"/>
      <c r="B991" s="8" t="s">
        <v>135</v>
      </c>
      <c r="C991" t="s">
        <v>120</v>
      </c>
      <c r="D991" s="10" t="s">
        <v>70</v>
      </c>
      <c r="E991">
        <v>6067</v>
      </c>
      <c r="G991" s="10"/>
      <c r="H991" s="57">
        <v>6067</v>
      </c>
      <c r="J991" s="10"/>
      <c r="K991" s="57">
        <v>-1314</v>
      </c>
      <c r="L991" s="57">
        <v>-1314</v>
      </c>
      <c r="M991" s="72">
        <v>-1314</v>
      </c>
      <c r="N991" s="8" t="s">
        <v>38</v>
      </c>
      <c r="O991" s="10" t="s">
        <v>38</v>
      </c>
      <c r="P991" s="69">
        <f t="shared" si="111"/>
        <v>0</v>
      </c>
      <c r="Q991" s="10">
        <f t="shared" si="112"/>
        <v>0</v>
      </c>
      <c r="R991" s="69" t="str">
        <f t="shared" si="113"/>
        <v>NA</v>
      </c>
      <c r="S991" s="69" t="str">
        <f t="shared" si="114"/>
        <v>NA</v>
      </c>
      <c r="T991" s="10" t="str">
        <f t="shared" si="115"/>
        <v>NA</v>
      </c>
      <c r="U991" s="10">
        <f t="shared" si="116"/>
        <v>0</v>
      </c>
      <c r="V991" s="10">
        <f t="shared" si="117"/>
        <v>0</v>
      </c>
      <c r="Y991" s="10"/>
      <c r="AB991" s="10"/>
      <c r="AE991" s="10"/>
      <c r="AH991" s="10"/>
      <c r="AK991" s="10"/>
      <c r="AN991" s="10"/>
      <c r="AQ991" s="10"/>
      <c r="AT991" s="10"/>
      <c r="AW991" s="10"/>
      <c r="AZ991" s="10"/>
    </row>
    <row r="992" spans="1:52" ht="14.25" customHeight="1">
      <c r="A992" s="1"/>
      <c r="B992" s="8" t="s">
        <v>136</v>
      </c>
      <c r="C992" t="s">
        <v>120</v>
      </c>
      <c r="D992" s="10" t="s">
        <v>37</v>
      </c>
      <c r="E992">
        <v>5969</v>
      </c>
      <c r="G992" s="10"/>
      <c r="H992" s="57">
        <v>5969</v>
      </c>
      <c r="J992" s="10"/>
      <c r="K992" s="57">
        <v>-1163</v>
      </c>
      <c r="L992" s="57">
        <v>-1163</v>
      </c>
      <c r="M992" s="72">
        <v>-1163</v>
      </c>
      <c r="N992" s="8" t="s">
        <v>38</v>
      </c>
      <c r="O992" s="10" t="s">
        <v>38</v>
      </c>
      <c r="P992" s="69">
        <f t="shared" si="111"/>
        <v>0</v>
      </c>
      <c r="Q992" s="10">
        <f t="shared" si="112"/>
        <v>0</v>
      </c>
      <c r="R992" s="69" t="str">
        <f t="shared" si="113"/>
        <v>NA</v>
      </c>
      <c r="S992" s="69" t="str">
        <f t="shared" si="114"/>
        <v>NA</v>
      </c>
      <c r="T992" s="10" t="str">
        <f t="shared" si="115"/>
        <v>NA</v>
      </c>
      <c r="U992" s="10">
        <f t="shared" si="116"/>
        <v>0</v>
      </c>
      <c r="V992" s="10">
        <f t="shared" si="117"/>
        <v>0</v>
      </c>
      <c r="Y992" s="10"/>
      <c r="AB992" s="10"/>
      <c r="AE992" s="10"/>
      <c r="AH992" s="10"/>
      <c r="AK992" s="10"/>
      <c r="AN992" s="10"/>
      <c r="AQ992" s="10"/>
      <c r="AT992" s="10"/>
      <c r="AW992" s="10"/>
      <c r="AZ992" s="10"/>
    </row>
    <row r="993" spans="1:52" ht="14.25" customHeight="1">
      <c r="A993" s="1"/>
      <c r="B993" s="8" t="s">
        <v>136</v>
      </c>
      <c r="C993" t="s">
        <v>120</v>
      </c>
      <c r="D993" s="10" t="s">
        <v>41</v>
      </c>
      <c r="E993">
        <v>5969</v>
      </c>
      <c r="G993" s="10"/>
      <c r="H993" s="57">
        <v>5969</v>
      </c>
      <c r="J993" s="10"/>
      <c r="K993" s="57">
        <v>-1163</v>
      </c>
      <c r="L993" s="57">
        <v>-1163</v>
      </c>
      <c r="M993" s="72">
        <v>-1163</v>
      </c>
      <c r="N993" s="8" t="s">
        <v>38</v>
      </c>
      <c r="O993" s="10" t="s">
        <v>38</v>
      </c>
      <c r="P993" s="69">
        <f t="shared" si="111"/>
        <v>0</v>
      </c>
      <c r="Q993" s="10">
        <f t="shared" si="112"/>
        <v>0</v>
      </c>
      <c r="R993" s="69" t="str">
        <f t="shared" si="113"/>
        <v>NA</v>
      </c>
      <c r="S993" s="69" t="str">
        <f t="shared" si="114"/>
        <v>NA</v>
      </c>
      <c r="T993" s="10" t="str">
        <f t="shared" si="115"/>
        <v>NA</v>
      </c>
      <c r="U993" s="10">
        <f t="shared" si="116"/>
        <v>0</v>
      </c>
      <c r="V993" s="10">
        <f t="shared" si="117"/>
        <v>0</v>
      </c>
      <c r="Y993" s="10"/>
      <c r="AB993" s="10"/>
      <c r="AE993" s="10"/>
      <c r="AH993" s="10"/>
      <c r="AK993" s="10"/>
      <c r="AN993" s="10"/>
      <c r="AQ993" s="10"/>
      <c r="AT993" s="10"/>
      <c r="AW993" s="10"/>
      <c r="AZ993" s="10"/>
    </row>
    <row r="994" spans="1:52" ht="14.25" customHeight="1">
      <c r="A994" s="1"/>
      <c r="B994" s="8" t="s">
        <v>136</v>
      </c>
      <c r="C994" t="s">
        <v>120</v>
      </c>
      <c r="D994" s="10" t="s">
        <v>42</v>
      </c>
      <c r="E994">
        <v>5969</v>
      </c>
      <c r="G994" s="10"/>
      <c r="H994" s="57">
        <v>5969</v>
      </c>
      <c r="J994" s="10"/>
      <c r="K994" s="57">
        <v>-1163</v>
      </c>
      <c r="L994" s="57">
        <v>-1163</v>
      </c>
      <c r="M994" s="72">
        <v>-1163</v>
      </c>
      <c r="N994" s="8" t="s">
        <v>38</v>
      </c>
      <c r="O994" s="10" t="s">
        <v>38</v>
      </c>
      <c r="P994" s="69">
        <f t="shared" si="111"/>
        <v>0</v>
      </c>
      <c r="Q994" s="10">
        <f t="shared" si="112"/>
        <v>0</v>
      </c>
      <c r="R994" s="69" t="str">
        <f t="shared" si="113"/>
        <v>NA</v>
      </c>
      <c r="S994" s="69" t="str">
        <f t="shared" si="114"/>
        <v>NA</v>
      </c>
      <c r="T994" s="10" t="str">
        <f t="shared" si="115"/>
        <v>NA</v>
      </c>
      <c r="U994" s="10">
        <f t="shared" si="116"/>
        <v>0</v>
      </c>
      <c r="V994" s="10">
        <f t="shared" si="117"/>
        <v>0</v>
      </c>
      <c r="Y994" s="10"/>
      <c r="AB994" s="10"/>
      <c r="AE994" s="10"/>
      <c r="AH994" s="10"/>
      <c r="AK994" s="10"/>
      <c r="AN994" s="10"/>
      <c r="AQ994" s="10"/>
      <c r="AT994" s="10"/>
      <c r="AW994" s="10"/>
      <c r="AZ994" s="10"/>
    </row>
    <row r="995" spans="1:52" ht="14.25" customHeight="1">
      <c r="A995" s="1"/>
      <c r="B995" s="8" t="s">
        <v>136</v>
      </c>
      <c r="C995" t="s">
        <v>120</v>
      </c>
      <c r="D995" s="10" t="s">
        <v>43</v>
      </c>
      <c r="E995">
        <v>6072</v>
      </c>
      <c r="G995" s="10"/>
      <c r="H995" s="57">
        <v>5821</v>
      </c>
      <c r="J995" s="10"/>
      <c r="K995" s="57">
        <v>-2458</v>
      </c>
      <c r="L995" s="57">
        <v>-2458</v>
      </c>
      <c r="M995" s="57">
        <v>-2207</v>
      </c>
      <c r="N995" s="8" t="s">
        <v>38</v>
      </c>
      <c r="O995" s="10" t="s">
        <v>39</v>
      </c>
      <c r="P995" s="69">
        <f t="shared" si="111"/>
        <v>0</v>
      </c>
      <c r="Q995" s="10">
        <f t="shared" si="112"/>
        <v>251</v>
      </c>
      <c r="R995" s="69" t="str">
        <f t="shared" si="113"/>
        <v>NA</v>
      </c>
      <c r="S995" s="69" t="str">
        <f t="shared" si="114"/>
        <v>NA</v>
      </c>
      <c r="T995" s="10" t="str">
        <f t="shared" si="115"/>
        <v>NA</v>
      </c>
      <c r="U995" s="10">
        <f t="shared" si="116"/>
        <v>0</v>
      </c>
      <c r="V995" s="10">
        <f t="shared" si="117"/>
        <v>1</v>
      </c>
      <c r="Y995" s="10"/>
      <c r="AB995" s="10"/>
      <c r="AD995">
        <v>5571</v>
      </c>
      <c r="AE995" s="10" t="s">
        <v>137</v>
      </c>
      <c r="AH995" s="10"/>
      <c r="AK995" s="10"/>
      <c r="AN995" s="10"/>
      <c r="AQ995" s="10"/>
      <c r="AT995" s="10"/>
      <c r="AW995" s="10"/>
      <c r="AZ995" s="10"/>
    </row>
    <row r="996" spans="1:52" ht="14.25" customHeight="1">
      <c r="A996" s="1"/>
      <c r="B996" s="8" t="s">
        <v>136</v>
      </c>
      <c r="C996" t="s">
        <v>120</v>
      </c>
      <c r="D996" s="10" t="s">
        <v>45</v>
      </c>
      <c r="E996">
        <v>6072</v>
      </c>
      <c r="G996" s="10"/>
      <c r="H996" s="57">
        <v>5821</v>
      </c>
      <c r="J996" s="10"/>
      <c r="K996" s="57">
        <v>-2458</v>
      </c>
      <c r="L996" s="57">
        <v>-2458</v>
      </c>
      <c r="M996" s="57">
        <v>-2207</v>
      </c>
      <c r="N996" s="8" t="s">
        <v>38</v>
      </c>
      <c r="O996" s="10" t="s">
        <v>39</v>
      </c>
      <c r="P996" s="69">
        <f t="shared" si="111"/>
        <v>0</v>
      </c>
      <c r="Q996" s="10">
        <f t="shared" si="112"/>
        <v>251</v>
      </c>
      <c r="R996" s="69" t="str">
        <f t="shared" si="113"/>
        <v>NA</v>
      </c>
      <c r="S996" s="69" t="str">
        <f t="shared" si="114"/>
        <v>NA</v>
      </c>
      <c r="T996" s="10" t="str">
        <f t="shared" si="115"/>
        <v>NA</v>
      </c>
      <c r="U996" s="10">
        <f t="shared" si="116"/>
        <v>0</v>
      </c>
      <c r="V996" s="10">
        <f t="shared" si="117"/>
        <v>1</v>
      </c>
      <c r="Y996" s="10"/>
      <c r="AB996" s="10"/>
      <c r="AD996">
        <v>5571</v>
      </c>
      <c r="AE996" s="10" t="s">
        <v>137</v>
      </c>
      <c r="AH996" s="10"/>
      <c r="AK996" s="10"/>
      <c r="AN996" s="10"/>
      <c r="AQ996" s="10"/>
      <c r="AT996" s="10"/>
      <c r="AW996" s="10"/>
      <c r="AZ996" s="10"/>
    </row>
    <row r="997" spans="1:52" ht="14.25" customHeight="1">
      <c r="A997" s="1"/>
      <c r="B997" s="8" t="s">
        <v>136</v>
      </c>
      <c r="C997" t="s">
        <v>120</v>
      </c>
      <c r="D997" s="10" t="s">
        <v>46</v>
      </c>
      <c r="E997">
        <v>6072</v>
      </c>
      <c r="G997" s="10"/>
      <c r="H997" s="57">
        <v>5821</v>
      </c>
      <c r="J997" s="10"/>
      <c r="K997" s="57">
        <v>-2458</v>
      </c>
      <c r="L997" s="57">
        <v>-2458</v>
      </c>
      <c r="M997" s="57">
        <v>-2207</v>
      </c>
      <c r="N997" s="8" t="s">
        <v>38</v>
      </c>
      <c r="O997" s="10" t="s">
        <v>39</v>
      </c>
      <c r="P997" s="69">
        <f t="shared" si="111"/>
        <v>0</v>
      </c>
      <c r="Q997" s="10">
        <f t="shared" si="112"/>
        <v>251</v>
      </c>
      <c r="R997" s="69" t="str">
        <f t="shared" si="113"/>
        <v>NA</v>
      </c>
      <c r="S997" s="69" t="str">
        <f t="shared" si="114"/>
        <v>NA</v>
      </c>
      <c r="T997" s="10" t="str">
        <f t="shared" si="115"/>
        <v>NA</v>
      </c>
      <c r="U997" s="10">
        <f t="shared" si="116"/>
        <v>0</v>
      </c>
      <c r="V997" s="10">
        <f t="shared" si="117"/>
        <v>1</v>
      </c>
      <c r="Y997" s="10"/>
      <c r="AB997" s="10"/>
      <c r="AD997">
        <v>5571</v>
      </c>
      <c r="AE997" s="10" t="s">
        <v>137</v>
      </c>
      <c r="AH997" s="10"/>
      <c r="AK997" s="10"/>
      <c r="AN997" s="10"/>
      <c r="AQ997" s="10"/>
      <c r="AT997" s="10"/>
      <c r="AW997" s="10"/>
      <c r="AZ997" s="10"/>
    </row>
    <row r="998" spans="1:52" ht="14.25" customHeight="1">
      <c r="A998" s="1"/>
      <c r="B998" s="8" t="s">
        <v>136</v>
      </c>
      <c r="C998" t="s">
        <v>120</v>
      </c>
      <c r="D998" s="10" t="s">
        <v>47</v>
      </c>
      <c r="E998">
        <v>6072</v>
      </c>
      <c r="G998" s="10"/>
      <c r="H998" s="57">
        <v>5821</v>
      </c>
      <c r="J998" s="10"/>
      <c r="K998" s="57">
        <v>-2458</v>
      </c>
      <c r="L998" s="57">
        <v>-2458</v>
      </c>
      <c r="M998" s="57">
        <v>-2207</v>
      </c>
      <c r="N998" s="8" t="s">
        <v>38</v>
      </c>
      <c r="O998" s="10" t="s">
        <v>39</v>
      </c>
      <c r="P998" s="69">
        <f t="shared" si="111"/>
        <v>0</v>
      </c>
      <c r="Q998" s="10">
        <f t="shared" si="112"/>
        <v>251</v>
      </c>
      <c r="R998" s="69" t="str">
        <f t="shared" si="113"/>
        <v>NA</v>
      </c>
      <c r="S998" s="69" t="str">
        <f t="shared" si="114"/>
        <v>NA</v>
      </c>
      <c r="T998" s="10" t="str">
        <f t="shared" si="115"/>
        <v>NA</v>
      </c>
      <c r="U998" s="10">
        <f t="shared" si="116"/>
        <v>0</v>
      </c>
      <c r="V998" s="10">
        <f t="shared" si="117"/>
        <v>1</v>
      </c>
      <c r="Y998" s="10"/>
      <c r="AB998" s="10"/>
      <c r="AD998">
        <v>5571</v>
      </c>
      <c r="AE998" s="10" t="s">
        <v>137</v>
      </c>
      <c r="AH998" s="10"/>
      <c r="AK998" s="10"/>
      <c r="AN998" s="10"/>
      <c r="AQ998" s="10"/>
      <c r="AT998" s="10"/>
      <c r="AW998" s="10"/>
      <c r="AZ998" s="10"/>
    </row>
    <row r="999" spans="1:52" ht="14.25" customHeight="1">
      <c r="A999" s="1"/>
      <c r="B999" s="8" t="s">
        <v>136</v>
      </c>
      <c r="C999" t="s">
        <v>120</v>
      </c>
      <c r="D999" s="10" t="s">
        <v>48</v>
      </c>
      <c r="E999">
        <v>6022</v>
      </c>
      <c r="G999" s="10"/>
      <c r="H999" s="57">
        <v>6022</v>
      </c>
      <c r="J999" s="10"/>
      <c r="K999" s="57">
        <v>-1380</v>
      </c>
      <c r="L999" s="57">
        <v>-1380</v>
      </c>
      <c r="M999" s="72">
        <v>-1380</v>
      </c>
      <c r="N999" s="8" t="s">
        <v>38</v>
      </c>
      <c r="O999" s="10" t="s">
        <v>38</v>
      </c>
      <c r="P999" s="69">
        <f t="shared" si="111"/>
        <v>0</v>
      </c>
      <c r="Q999" s="10">
        <f t="shared" si="112"/>
        <v>0</v>
      </c>
      <c r="R999" s="69" t="str">
        <f t="shared" si="113"/>
        <v>NA</v>
      </c>
      <c r="S999" s="69" t="str">
        <f t="shared" si="114"/>
        <v>NA</v>
      </c>
      <c r="T999" s="10" t="str">
        <f t="shared" si="115"/>
        <v>NA</v>
      </c>
      <c r="U999" s="10">
        <f t="shared" si="116"/>
        <v>0</v>
      </c>
      <c r="V999" s="10">
        <f t="shared" si="117"/>
        <v>0</v>
      </c>
      <c r="Y999" s="10"/>
      <c r="AB999" s="10"/>
      <c r="AE999" s="10"/>
      <c r="AH999" s="10"/>
      <c r="AK999" s="10"/>
      <c r="AN999" s="10"/>
      <c r="AQ999" s="10"/>
      <c r="AT999" s="10"/>
      <c r="AW999" s="10"/>
      <c r="AZ999" s="10"/>
    </row>
    <row r="1000" spans="1:52" ht="14.25" customHeight="1">
      <c r="A1000" s="1"/>
      <c r="B1000" s="8" t="s">
        <v>136</v>
      </c>
      <c r="C1000" t="s">
        <v>120</v>
      </c>
      <c r="D1000" s="10" t="s">
        <v>49</v>
      </c>
      <c r="E1000">
        <v>6022</v>
      </c>
      <c r="G1000" s="10"/>
      <c r="H1000" s="57">
        <v>6022</v>
      </c>
      <c r="J1000" s="10"/>
      <c r="K1000" s="57">
        <v>-1380</v>
      </c>
      <c r="L1000" s="57">
        <v>-1380</v>
      </c>
      <c r="M1000" s="72">
        <v>-1380</v>
      </c>
      <c r="N1000" s="8" t="s">
        <v>38</v>
      </c>
      <c r="O1000" s="10" t="s">
        <v>38</v>
      </c>
      <c r="P1000" s="69">
        <f t="shared" si="111"/>
        <v>0</v>
      </c>
      <c r="Q1000" s="10">
        <f t="shared" si="112"/>
        <v>0</v>
      </c>
      <c r="R1000" s="69" t="str">
        <f t="shared" si="113"/>
        <v>NA</v>
      </c>
      <c r="S1000" s="69" t="str">
        <f t="shared" si="114"/>
        <v>NA</v>
      </c>
      <c r="T1000" s="10" t="str">
        <f t="shared" si="115"/>
        <v>NA</v>
      </c>
      <c r="U1000" s="10">
        <f t="shared" si="116"/>
        <v>0</v>
      </c>
      <c r="V1000" s="10">
        <f t="shared" si="117"/>
        <v>0</v>
      </c>
      <c r="Y1000" s="10"/>
      <c r="AB1000" s="10"/>
      <c r="AE1000" s="10"/>
      <c r="AH1000" s="10"/>
      <c r="AK1000" s="10"/>
      <c r="AN1000" s="10"/>
      <c r="AQ1000" s="10"/>
      <c r="AT1000" s="10"/>
      <c r="AW1000" s="10"/>
      <c r="AZ1000" s="10"/>
    </row>
    <row r="1001" spans="1:52" ht="14.25" customHeight="1">
      <c r="A1001" s="1"/>
      <c r="B1001" s="8" t="s">
        <v>136</v>
      </c>
      <c r="C1001" t="s">
        <v>120</v>
      </c>
      <c r="D1001" s="10" t="s">
        <v>51</v>
      </c>
      <c r="E1001">
        <v>5378</v>
      </c>
      <c r="G1001" s="10"/>
      <c r="H1001" s="57">
        <v>5038</v>
      </c>
      <c r="J1001" s="10"/>
      <c r="K1001" s="57">
        <v>2680</v>
      </c>
      <c r="L1001" s="57">
        <v>432</v>
      </c>
      <c r="M1001" s="57">
        <v>2588</v>
      </c>
      <c r="N1001" s="8" t="s">
        <v>74</v>
      </c>
      <c r="O1001" s="10" t="s">
        <v>39</v>
      </c>
      <c r="P1001" s="69">
        <f t="shared" si="111"/>
        <v>2248</v>
      </c>
      <c r="Q1001" s="10">
        <f t="shared" si="112"/>
        <v>340</v>
      </c>
      <c r="R1001" s="69" t="str">
        <f t="shared" si="113"/>
        <v>NA</v>
      </c>
      <c r="S1001" s="69" t="str">
        <f t="shared" si="114"/>
        <v>NA</v>
      </c>
      <c r="T1001" s="10" t="str">
        <f t="shared" si="115"/>
        <v>NA</v>
      </c>
      <c r="U1001" s="10">
        <f t="shared" si="116"/>
        <v>4744</v>
      </c>
      <c r="V1001" s="10">
        <f t="shared" si="117"/>
        <v>1</v>
      </c>
      <c r="Y1001" s="10"/>
      <c r="AB1001" s="10"/>
      <c r="AD1001">
        <v>4788</v>
      </c>
      <c r="AE1001" s="10" t="s">
        <v>138</v>
      </c>
      <c r="AH1001" s="10"/>
      <c r="AK1001" s="10"/>
      <c r="AN1001" s="10"/>
      <c r="AQ1001" s="10"/>
      <c r="AT1001" s="10"/>
      <c r="AW1001" s="10"/>
      <c r="AZ1001" s="10"/>
    </row>
    <row r="1002" spans="1:52" ht="14.25" customHeight="1">
      <c r="A1002" s="1"/>
      <c r="B1002" s="8" t="s">
        <v>136</v>
      </c>
      <c r="C1002" t="s">
        <v>120</v>
      </c>
      <c r="D1002" s="10" t="s">
        <v>53</v>
      </c>
      <c r="E1002">
        <v>5378</v>
      </c>
      <c r="G1002" s="10"/>
      <c r="H1002" s="57">
        <v>5038</v>
      </c>
      <c r="J1002" s="10"/>
      <c r="K1002" s="57">
        <v>2680</v>
      </c>
      <c r="L1002" s="57">
        <v>432</v>
      </c>
      <c r="M1002" s="57">
        <v>2588</v>
      </c>
      <c r="N1002" s="8" t="s">
        <v>74</v>
      </c>
      <c r="O1002" s="10" t="s">
        <v>39</v>
      </c>
      <c r="P1002" s="69">
        <f t="shared" si="111"/>
        <v>2248</v>
      </c>
      <c r="Q1002" s="10">
        <f t="shared" si="112"/>
        <v>340</v>
      </c>
      <c r="R1002" s="69" t="str">
        <f t="shared" si="113"/>
        <v>NA</v>
      </c>
      <c r="S1002" s="69" t="str">
        <f t="shared" si="114"/>
        <v>NA</v>
      </c>
      <c r="T1002" s="10" t="str">
        <f t="shared" si="115"/>
        <v>NA</v>
      </c>
      <c r="U1002" s="10">
        <f t="shared" si="116"/>
        <v>4744</v>
      </c>
      <c r="V1002" s="10">
        <f t="shared" si="117"/>
        <v>1</v>
      </c>
      <c r="Y1002" s="10"/>
      <c r="AB1002" s="10"/>
      <c r="AD1002">
        <v>4788</v>
      </c>
      <c r="AE1002" s="10" t="s">
        <v>138</v>
      </c>
      <c r="AH1002" s="10"/>
      <c r="AK1002" s="10"/>
      <c r="AN1002" s="10"/>
      <c r="AQ1002" s="10"/>
      <c r="AT1002" s="10"/>
      <c r="AW1002" s="10"/>
      <c r="AZ1002" s="10"/>
    </row>
    <row r="1003" spans="1:52" ht="14.25" customHeight="1">
      <c r="A1003" s="1"/>
      <c r="B1003" s="8" t="s">
        <v>136</v>
      </c>
      <c r="C1003" t="s">
        <v>120</v>
      </c>
      <c r="D1003" s="10" t="s">
        <v>54</v>
      </c>
      <c r="E1003">
        <v>5378</v>
      </c>
      <c r="G1003" s="10"/>
      <c r="H1003" s="57">
        <v>5038</v>
      </c>
      <c r="J1003" s="10"/>
      <c r="K1003" s="57">
        <v>2680</v>
      </c>
      <c r="L1003" s="57">
        <v>432</v>
      </c>
      <c r="M1003" s="57">
        <v>2588</v>
      </c>
      <c r="N1003" s="8" t="s">
        <v>74</v>
      </c>
      <c r="O1003" s="10" t="s">
        <v>39</v>
      </c>
      <c r="P1003" s="69">
        <f t="shared" si="111"/>
        <v>2248</v>
      </c>
      <c r="Q1003" s="10">
        <f t="shared" si="112"/>
        <v>340</v>
      </c>
      <c r="R1003" s="69" t="str">
        <f t="shared" si="113"/>
        <v>NA</v>
      </c>
      <c r="S1003" s="69" t="str">
        <f t="shared" si="114"/>
        <v>NA</v>
      </c>
      <c r="T1003" s="10" t="str">
        <f t="shared" si="115"/>
        <v>NA</v>
      </c>
      <c r="U1003" s="10">
        <f t="shared" si="116"/>
        <v>4744</v>
      </c>
      <c r="V1003" s="10">
        <f t="shared" si="117"/>
        <v>1</v>
      </c>
      <c r="Y1003" s="10"/>
      <c r="AB1003" s="10"/>
      <c r="AD1003">
        <v>4788</v>
      </c>
      <c r="AE1003" s="10" t="s">
        <v>138</v>
      </c>
      <c r="AH1003" s="10"/>
      <c r="AK1003" s="10"/>
      <c r="AN1003" s="10"/>
      <c r="AQ1003" s="10"/>
      <c r="AT1003" s="10"/>
      <c r="AW1003" s="10"/>
      <c r="AZ1003" s="10"/>
    </row>
    <row r="1004" spans="1:52" ht="14.25" customHeight="1">
      <c r="A1004" s="1"/>
      <c r="B1004" s="8" t="s">
        <v>136</v>
      </c>
      <c r="C1004" t="s">
        <v>120</v>
      </c>
      <c r="D1004" s="10" t="s">
        <v>55</v>
      </c>
      <c r="E1004">
        <v>5377</v>
      </c>
      <c r="G1004" s="10"/>
      <c r="H1004" s="57">
        <v>5365</v>
      </c>
      <c r="J1004" s="10"/>
      <c r="K1004" s="57">
        <v>-461</v>
      </c>
      <c r="L1004" s="57">
        <v>-461</v>
      </c>
      <c r="M1004" s="57">
        <v>-449</v>
      </c>
      <c r="N1004" s="8" t="s">
        <v>38</v>
      </c>
      <c r="O1004" s="10" t="s">
        <v>39</v>
      </c>
      <c r="P1004" s="69">
        <f t="shared" si="111"/>
        <v>0</v>
      </c>
      <c r="Q1004" s="10">
        <f t="shared" si="112"/>
        <v>12</v>
      </c>
      <c r="R1004" s="69" t="str">
        <f t="shared" si="113"/>
        <v>NA</v>
      </c>
      <c r="S1004" s="69" t="str">
        <f t="shared" si="114"/>
        <v>NA</v>
      </c>
      <c r="T1004" s="10" t="str">
        <f t="shared" si="115"/>
        <v>NA</v>
      </c>
      <c r="U1004" s="10">
        <f t="shared" si="116"/>
        <v>0</v>
      </c>
      <c r="V1004" s="10">
        <f t="shared" si="117"/>
        <v>1</v>
      </c>
      <c r="Y1004" s="10"/>
      <c r="AB1004" s="10"/>
      <c r="AD1004">
        <v>5115</v>
      </c>
      <c r="AE1004" s="10" t="s">
        <v>96</v>
      </c>
      <c r="AH1004" s="10"/>
      <c r="AK1004" s="10"/>
      <c r="AN1004" s="10"/>
      <c r="AQ1004" s="10"/>
      <c r="AT1004" s="10"/>
      <c r="AW1004" s="10"/>
      <c r="AZ1004" s="10"/>
    </row>
    <row r="1005" spans="1:52" ht="14.25" customHeight="1">
      <c r="A1005" s="1"/>
      <c r="B1005" s="8" t="s">
        <v>136</v>
      </c>
      <c r="C1005" t="s">
        <v>120</v>
      </c>
      <c r="D1005" s="10" t="s">
        <v>57</v>
      </c>
      <c r="E1005">
        <v>5377</v>
      </c>
      <c r="G1005" s="10"/>
      <c r="H1005" s="57">
        <v>5365</v>
      </c>
      <c r="J1005" s="10"/>
      <c r="K1005" s="57">
        <v>-461</v>
      </c>
      <c r="L1005" s="57">
        <v>-461</v>
      </c>
      <c r="M1005" s="57">
        <v>-449</v>
      </c>
      <c r="N1005" s="8" t="s">
        <v>38</v>
      </c>
      <c r="O1005" s="10" t="s">
        <v>39</v>
      </c>
      <c r="P1005" s="69">
        <f t="shared" si="111"/>
        <v>0</v>
      </c>
      <c r="Q1005" s="10">
        <f t="shared" si="112"/>
        <v>12</v>
      </c>
      <c r="R1005" s="69" t="str">
        <f t="shared" si="113"/>
        <v>NA</v>
      </c>
      <c r="S1005" s="69" t="str">
        <f t="shared" si="114"/>
        <v>NA</v>
      </c>
      <c r="T1005" s="10" t="str">
        <f t="shared" si="115"/>
        <v>NA</v>
      </c>
      <c r="U1005" s="10">
        <f t="shared" si="116"/>
        <v>0</v>
      </c>
      <c r="V1005" s="10">
        <f t="shared" si="117"/>
        <v>1</v>
      </c>
      <c r="Y1005" s="10"/>
      <c r="AB1005" s="10"/>
      <c r="AD1005">
        <v>5115</v>
      </c>
      <c r="AE1005" s="10" t="s">
        <v>96</v>
      </c>
      <c r="AH1005" s="10"/>
      <c r="AK1005" s="10"/>
      <c r="AN1005" s="10"/>
      <c r="AQ1005" s="10"/>
      <c r="AT1005" s="10"/>
      <c r="AW1005" s="10"/>
      <c r="AZ1005" s="10"/>
    </row>
    <row r="1006" spans="1:52" ht="14.25" customHeight="1">
      <c r="A1006" s="1"/>
      <c r="B1006" s="8" t="s">
        <v>136</v>
      </c>
      <c r="C1006" t="s">
        <v>120</v>
      </c>
      <c r="D1006" s="10" t="s">
        <v>58</v>
      </c>
      <c r="E1006">
        <v>5377</v>
      </c>
      <c r="G1006" s="10"/>
      <c r="H1006" s="57">
        <v>5365</v>
      </c>
      <c r="J1006" s="10"/>
      <c r="K1006" s="57">
        <v>-461</v>
      </c>
      <c r="L1006" s="57">
        <v>-461</v>
      </c>
      <c r="M1006" s="57">
        <v>-449</v>
      </c>
      <c r="N1006" s="8" t="s">
        <v>38</v>
      </c>
      <c r="O1006" s="10" t="s">
        <v>39</v>
      </c>
      <c r="P1006" s="69">
        <f t="shared" si="111"/>
        <v>0</v>
      </c>
      <c r="Q1006" s="10">
        <f t="shared" si="112"/>
        <v>12</v>
      </c>
      <c r="R1006" s="69" t="str">
        <f t="shared" si="113"/>
        <v>NA</v>
      </c>
      <c r="S1006" s="69" t="str">
        <f t="shared" si="114"/>
        <v>NA</v>
      </c>
      <c r="T1006" s="10" t="str">
        <f t="shared" si="115"/>
        <v>NA</v>
      </c>
      <c r="U1006" s="10">
        <f t="shared" si="116"/>
        <v>0</v>
      </c>
      <c r="V1006" s="10">
        <f t="shared" si="117"/>
        <v>1</v>
      </c>
      <c r="Y1006" s="10"/>
      <c r="AB1006" s="10"/>
      <c r="AD1006">
        <v>5115</v>
      </c>
      <c r="AE1006" s="10" t="s">
        <v>96</v>
      </c>
      <c r="AH1006" s="10"/>
      <c r="AK1006" s="10"/>
      <c r="AN1006" s="10"/>
      <c r="AQ1006" s="10"/>
      <c r="AT1006" s="10"/>
      <c r="AW1006" s="10"/>
      <c r="AZ1006" s="10"/>
    </row>
    <row r="1007" spans="1:52" ht="14.25" customHeight="1">
      <c r="A1007" s="1"/>
      <c r="B1007" s="8" t="s">
        <v>136</v>
      </c>
      <c r="C1007" t="s">
        <v>120</v>
      </c>
      <c r="D1007" s="10" t="s">
        <v>59</v>
      </c>
      <c r="E1007">
        <v>4946</v>
      </c>
      <c r="G1007" s="10"/>
      <c r="H1007" s="57">
        <v>4946</v>
      </c>
      <c r="J1007" s="10"/>
      <c r="K1007" s="57">
        <v>0</v>
      </c>
      <c r="L1007" s="57">
        <v>0</v>
      </c>
      <c r="M1007" s="72">
        <v>0</v>
      </c>
      <c r="N1007" s="8" t="s">
        <v>52</v>
      </c>
      <c r="O1007" s="10" t="s">
        <v>52</v>
      </c>
      <c r="P1007" s="69">
        <f t="shared" si="111"/>
        <v>0</v>
      </c>
      <c r="Q1007" s="10">
        <f t="shared" si="112"/>
        <v>0</v>
      </c>
      <c r="R1007" s="69" t="str">
        <f t="shared" si="113"/>
        <v>NA</v>
      </c>
      <c r="S1007" s="69" t="str">
        <f t="shared" si="114"/>
        <v>NA</v>
      </c>
      <c r="T1007" s="10" t="str">
        <f t="shared" si="115"/>
        <v>NA</v>
      </c>
      <c r="U1007" s="10">
        <f t="shared" si="116"/>
        <v>0</v>
      </c>
      <c r="V1007" s="10">
        <f t="shared" si="117"/>
        <v>0</v>
      </c>
      <c r="Y1007" s="10"/>
      <c r="AB1007" s="10"/>
      <c r="AE1007" s="10"/>
      <c r="AH1007" s="10"/>
      <c r="AK1007" s="10"/>
      <c r="AN1007" s="10"/>
      <c r="AQ1007" s="10"/>
      <c r="AT1007" s="10"/>
      <c r="AW1007" s="10"/>
      <c r="AZ1007" s="10"/>
    </row>
    <row r="1008" spans="1:52" ht="14.25" customHeight="1">
      <c r="A1008" s="1"/>
      <c r="B1008" s="8" t="s">
        <v>136</v>
      </c>
      <c r="C1008" t="s">
        <v>120</v>
      </c>
      <c r="D1008" s="10" t="s">
        <v>61</v>
      </c>
      <c r="E1008">
        <v>4946</v>
      </c>
      <c r="G1008" s="10"/>
      <c r="H1008" s="57">
        <v>4946</v>
      </c>
      <c r="J1008" s="10"/>
      <c r="K1008" s="57">
        <v>0</v>
      </c>
      <c r="L1008" s="57">
        <v>0</v>
      </c>
      <c r="M1008" s="72">
        <v>0</v>
      </c>
      <c r="N1008" s="8" t="s">
        <v>52</v>
      </c>
      <c r="O1008" s="10" t="s">
        <v>52</v>
      </c>
      <c r="P1008" s="69">
        <f t="shared" si="111"/>
        <v>0</v>
      </c>
      <c r="Q1008" s="10">
        <f t="shared" si="112"/>
        <v>0</v>
      </c>
      <c r="R1008" s="69" t="str">
        <f t="shared" si="113"/>
        <v>NA</v>
      </c>
      <c r="S1008" s="69" t="str">
        <f t="shared" si="114"/>
        <v>NA</v>
      </c>
      <c r="T1008" s="10" t="str">
        <f t="shared" si="115"/>
        <v>NA</v>
      </c>
      <c r="U1008" s="10">
        <f t="shared" si="116"/>
        <v>0</v>
      </c>
      <c r="V1008" s="10">
        <f t="shared" si="117"/>
        <v>0</v>
      </c>
      <c r="Y1008" s="10"/>
      <c r="AB1008" s="10"/>
      <c r="AE1008" s="10"/>
      <c r="AH1008" s="10"/>
      <c r="AK1008" s="10"/>
      <c r="AN1008" s="10"/>
      <c r="AQ1008" s="10"/>
      <c r="AT1008" s="10"/>
      <c r="AW1008" s="10"/>
      <c r="AZ1008" s="10"/>
    </row>
    <row r="1009" spans="1:52" ht="14.25" customHeight="1">
      <c r="A1009" s="1"/>
      <c r="B1009" s="8" t="s">
        <v>136</v>
      </c>
      <c r="C1009" t="s">
        <v>120</v>
      </c>
      <c r="D1009" s="10" t="s">
        <v>63</v>
      </c>
      <c r="E1009">
        <v>4946</v>
      </c>
      <c r="G1009" s="10"/>
      <c r="H1009" s="57">
        <v>4946</v>
      </c>
      <c r="J1009" s="10"/>
      <c r="K1009" s="57">
        <v>0</v>
      </c>
      <c r="L1009" s="57">
        <v>0</v>
      </c>
      <c r="M1009" s="72">
        <v>0</v>
      </c>
      <c r="N1009" s="8" t="s">
        <v>52</v>
      </c>
      <c r="O1009" s="10" t="s">
        <v>52</v>
      </c>
      <c r="P1009" s="69">
        <f t="shared" si="111"/>
        <v>0</v>
      </c>
      <c r="Q1009" s="10">
        <f t="shared" si="112"/>
        <v>0</v>
      </c>
      <c r="R1009" s="69" t="str">
        <f t="shared" si="113"/>
        <v>NA</v>
      </c>
      <c r="S1009" s="69" t="str">
        <f t="shared" si="114"/>
        <v>NA</v>
      </c>
      <c r="T1009" s="10" t="str">
        <f t="shared" si="115"/>
        <v>NA</v>
      </c>
      <c r="U1009" s="10">
        <f t="shared" si="116"/>
        <v>0</v>
      </c>
      <c r="V1009" s="10">
        <f t="shared" si="117"/>
        <v>0</v>
      </c>
      <c r="Y1009" s="10"/>
      <c r="AB1009" s="10"/>
      <c r="AE1009" s="10"/>
      <c r="AH1009" s="10"/>
      <c r="AK1009" s="10"/>
      <c r="AN1009" s="10"/>
      <c r="AQ1009" s="10"/>
      <c r="AT1009" s="10"/>
      <c r="AW1009" s="10"/>
      <c r="AZ1009" s="10"/>
    </row>
    <row r="1010" spans="1:52" ht="14.25" customHeight="1">
      <c r="A1010" s="1"/>
      <c r="B1010" s="8" t="s">
        <v>136</v>
      </c>
      <c r="C1010" t="s">
        <v>120</v>
      </c>
      <c r="D1010" s="10" t="s">
        <v>64</v>
      </c>
      <c r="E1010">
        <v>5345</v>
      </c>
      <c r="G1010" s="10"/>
      <c r="H1010" s="57">
        <v>5345</v>
      </c>
      <c r="J1010" s="10"/>
      <c r="K1010" s="57">
        <v>-3231</v>
      </c>
      <c r="L1010" s="57">
        <v>-3231</v>
      </c>
      <c r="M1010" s="72">
        <v>-3231</v>
      </c>
      <c r="N1010" s="8" t="s">
        <v>38</v>
      </c>
      <c r="O1010" s="10" t="s">
        <v>38</v>
      </c>
      <c r="P1010" s="69">
        <f t="shared" si="111"/>
        <v>0</v>
      </c>
      <c r="Q1010" s="10">
        <f t="shared" si="112"/>
        <v>0</v>
      </c>
      <c r="R1010" s="69" t="str">
        <f t="shared" si="113"/>
        <v>NA</v>
      </c>
      <c r="S1010" s="69" t="str">
        <f t="shared" si="114"/>
        <v>NA</v>
      </c>
      <c r="T1010" s="10" t="str">
        <f t="shared" si="115"/>
        <v>NA</v>
      </c>
      <c r="U1010" s="10">
        <f t="shared" si="116"/>
        <v>0</v>
      </c>
      <c r="V1010" s="10">
        <f t="shared" si="117"/>
        <v>0</v>
      </c>
      <c r="Y1010" s="10"/>
      <c r="AB1010" s="10"/>
      <c r="AE1010" s="10"/>
      <c r="AH1010" s="10"/>
      <c r="AK1010" s="10"/>
      <c r="AN1010" s="10"/>
      <c r="AQ1010" s="10"/>
      <c r="AT1010" s="10"/>
      <c r="AW1010" s="10"/>
      <c r="AZ1010" s="10"/>
    </row>
    <row r="1011" spans="1:52" ht="14.25" customHeight="1">
      <c r="A1011" s="1"/>
      <c r="B1011" s="8" t="s">
        <v>136</v>
      </c>
      <c r="C1011" t="s">
        <v>120</v>
      </c>
      <c r="D1011" s="10" t="s">
        <v>66</v>
      </c>
      <c r="E1011">
        <v>5345</v>
      </c>
      <c r="G1011" s="10"/>
      <c r="H1011" s="57">
        <v>5345</v>
      </c>
      <c r="J1011" s="10"/>
      <c r="K1011" s="57">
        <v>-3231</v>
      </c>
      <c r="L1011" s="57">
        <v>-3231</v>
      </c>
      <c r="M1011" s="72">
        <v>-3231</v>
      </c>
      <c r="N1011" s="8" t="s">
        <v>38</v>
      </c>
      <c r="O1011" s="10" t="s">
        <v>38</v>
      </c>
      <c r="P1011" s="69">
        <f t="shared" si="111"/>
        <v>0</v>
      </c>
      <c r="Q1011" s="10">
        <f t="shared" si="112"/>
        <v>0</v>
      </c>
      <c r="R1011" s="69" t="str">
        <f t="shared" si="113"/>
        <v>NA</v>
      </c>
      <c r="S1011" s="69" t="str">
        <f t="shared" si="114"/>
        <v>NA</v>
      </c>
      <c r="T1011" s="10" t="str">
        <f t="shared" si="115"/>
        <v>NA</v>
      </c>
      <c r="U1011" s="10">
        <f t="shared" si="116"/>
        <v>0</v>
      </c>
      <c r="V1011" s="10">
        <f t="shared" si="117"/>
        <v>0</v>
      </c>
      <c r="Y1011" s="10"/>
      <c r="AB1011" s="10"/>
      <c r="AE1011" s="10"/>
      <c r="AH1011" s="10"/>
      <c r="AK1011" s="10"/>
      <c r="AN1011" s="10"/>
      <c r="AQ1011" s="10"/>
      <c r="AT1011" s="10"/>
      <c r="AW1011" s="10"/>
      <c r="AZ1011" s="10"/>
    </row>
    <row r="1012" spans="1:52" ht="14.25" customHeight="1">
      <c r="A1012" s="1"/>
      <c r="B1012" s="8" t="s">
        <v>136</v>
      </c>
      <c r="C1012" t="s">
        <v>120</v>
      </c>
      <c r="D1012" s="10" t="s">
        <v>67</v>
      </c>
      <c r="E1012">
        <v>5345</v>
      </c>
      <c r="G1012" s="10"/>
      <c r="H1012" s="57">
        <v>5345</v>
      </c>
      <c r="J1012" s="10"/>
      <c r="K1012" s="57">
        <v>-3231</v>
      </c>
      <c r="L1012" s="57">
        <v>-3231</v>
      </c>
      <c r="M1012" s="72">
        <v>-3231</v>
      </c>
      <c r="N1012" s="8" t="s">
        <v>38</v>
      </c>
      <c r="O1012" s="10" t="s">
        <v>38</v>
      </c>
      <c r="P1012" s="69">
        <f t="shared" si="111"/>
        <v>0</v>
      </c>
      <c r="Q1012" s="10">
        <f t="shared" si="112"/>
        <v>0</v>
      </c>
      <c r="R1012" s="69" t="str">
        <f t="shared" si="113"/>
        <v>NA</v>
      </c>
      <c r="S1012" s="69" t="str">
        <f t="shared" si="114"/>
        <v>NA</v>
      </c>
      <c r="T1012" s="10" t="str">
        <f t="shared" si="115"/>
        <v>NA</v>
      </c>
      <c r="U1012" s="10">
        <f t="shared" si="116"/>
        <v>0</v>
      </c>
      <c r="V1012" s="10">
        <f t="shared" si="117"/>
        <v>0</v>
      </c>
      <c r="Y1012" s="10"/>
      <c r="AB1012" s="10"/>
      <c r="AE1012" s="10"/>
      <c r="AH1012" s="10"/>
      <c r="AK1012" s="10"/>
      <c r="AN1012" s="10"/>
      <c r="AQ1012" s="10"/>
      <c r="AT1012" s="10"/>
      <c r="AW1012" s="10"/>
      <c r="AZ1012" s="10"/>
    </row>
    <row r="1013" spans="1:52" ht="14.25" customHeight="1">
      <c r="A1013" s="1"/>
      <c r="B1013" s="8" t="s">
        <v>136</v>
      </c>
      <c r="C1013" t="s">
        <v>120</v>
      </c>
      <c r="D1013" s="10" t="s">
        <v>68</v>
      </c>
      <c r="E1013">
        <v>6317</v>
      </c>
      <c r="G1013" s="10"/>
      <c r="H1013" s="57">
        <v>6317</v>
      </c>
      <c r="J1013" s="10"/>
      <c r="K1013" s="57">
        <v>-1438</v>
      </c>
      <c r="L1013" s="57">
        <v>-1438</v>
      </c>
      <c r="M1013" s="72">
        <v>-1438</v>
      </c>
      <c r="N1013" s="8" t="s">
        <v>38</v>
      </c>
      <c r="O1013" s="10" t="s">
        <v>38</v>
      </c>
      <c r="P1013" s="69">
        <f t="shared" si="111"/>
        <v>0</v>
      </c>
      <c r="Q1013" s="10">
        <f t="shared" si="112"/>
        <v>0</v>
      </c>
      <c r="R1013" s="69" t="str">
        <f t="shared" si="113"/>
        <v>NA</v>
      </c>
      <c r="S1013" s="69" t="str">
        <f t="shared" si="114"/>
        <v>NA</v>
      </c>
      <c r="T1013" s="10" t="str">
        <f t="shared" si="115"/>
        <v>NA</v>
      </c>
      <c r="U1013" s="10">
        <f t="shared" si="116"/>
        <v>0</v>
      </c>
      <c r="V1013" s="10">
        <f t="shared" si="117"/>
        <v>0</v>
      </c>
      <c r="Y1013" s="10"/>
      <c r="AB1013" s="10"/>
      <c r="AE1013" s="10"/>
      <c r="AH1013" s="10"/>
      <c r="AK1013" s="10"/>
      <c r="AN1013" s="10"/>
      <c r="AQ1013" s="10"/>
      <c r="AT1013" s="10"/>
      <c r="AW1013" s="10"/>
      <c r="AZ1013" s="10"/>
    </row>
    <row r="1014" spans="1:52" ht="14.25" customHeight="1">
      <c r="A1014" s="1"/>
      <c r="B1014" s="8" t="s">
        <v>136</v>
      </c>
      <c r="C1014" t="s">
        <v>120</v>
      </c>
      <c r="D1014" s="10" t="s">
        <v>69</v>
      </c>
      <c r="E1014">
        <v>6317</v>
      </c>
      <c r="G1014" s="10"/>
      <c r="H1014" s="57">
        <v>6317</v>
      </c>
      <c r="J1014" s="10"/>
      <c r="K1014" s="57">
        <v>-1438</v>
      </c>
      <c r="L1014" s="57">
        <v>-1438</v>
      </c>
      <c r="M1014" s="72">
        <v>-1438</v>
      </c>
      <c r="N1014" s="8" t="s">
        <v>38</v>
      </c>
      <c r="O1014" s="10" t="s">
        <v>38</v>
      </c>
      <c r="P1014" s="69">
        <f t="shared" si="111"/>
        <v>0</v>
      </c>
      <c r="Q1014" s="10">
        <f t="shared" si="112"/>
        <v>0</v>
      </c>
      <c r="R1014" s="69" t="str">
        <f t="shared" si="113"/>
        <v>NA</v>
      </c>
      <c r="S1014" s="69" t="str">
        <f t="shared" si="114"/>
        <v>NA</v>
      </c>
      <c r="T1014" s="10" t="str">
        <f t="shared" si="115"/>
        <v>NA</v>
      </c>
      <c r="U1014" s="10">
        <f t="shared" si="116"/>
        <v>0</v>
      </c>
      <c r="V1014" s="10">
        <f t="shared" si="117"/>
        <v>0</v>
      </c>
      <c r="Y1014" s="10"/>
      <c r="AB1014" s="10"/>
      <c r="AE1014" s="10"/>
      <c r="AH1014" s="10"/>
      <c r="AK1014" s="10"/>
      <c r="AN1014" s="10"/>
      <c r="AQ1014" s="10"/>
      <c r="AT1014" s="10"/>
      <c r="AW1014" s="10"/>
      <c r="AZ1014" s="10"/>
    </row>
    <row r="1015" spans="1:52" ht="14.25" customHeight="1">
      <c r="A1015" s="1"/>
      <c r="B1015" s="8" t="s">
        <v>136</v>
      </c>
      <c r="C1015" t="s">
        <v>120</v>
      </c>
      <c r="D1015" s="10" t="s">
        <v>70</v>
      </c>
      <c r="E1015">
        <v>5757</v>
      </c>
      <c r="G1015" s="10"/>
      <c r="H1015" s="57">
        <v>5757</v>
      </c>
      <c r="J1015" s="10"/>
      <c r="K1015" s="57">
        <v>-877</v>
      </c>
      <c r="L1015" s="57">
        <v>-877</v>
      </c>
      <c r="M1015" s="72">
        <v>-877</v>
      </c>
      <c r="N1015" s="8" t="s">
        <v>38</v>
      </c>
      <c r="O1015" s="10" t="s">
        <v>38</v>
      </c>
      <c r="P1015" s="69">
        <f t="shared" si="111"/>
        <v>0</v>
      </c>
      <c r="Q1015" s="10">
        <f t="shared" si="112"/>
        <v>0</v>
      </c>
      <c r="R1015" s="69" t="str">
        <f t="shared" si="113"/>
        <v>NA</v>
      </c>
      <c r="S1015" s="69" t="str">
        <f t="shared" si="114"/>
        <v>NA</v>
      </c>
      <c r="T1015" s="10" t="str">
        <f t="shared" si="115"/>
        <v>NA</v>
      </c>
      <c r="U1015" s="10">
        <f t="shared" si="116"/>
        <v>0</v>
      </c>
      <c r="V1015" s="10">
        <f t="shared" si="117"/>
        <v>0</v>
      </c>
      <c r="Y1015" s="10"/>
      <c r="AB1015" s="10"/>
      <c r="AE1015" s="10"/>
      <c r="AH1015" s="10"/>
      <c r="AK1015" s="10"/>
      <c r="AN1015" s="10"/>
      <c r="AQ1015" s="10"/>
      <c r="AT1015" s="10"/>
      <c r="AW1015" s="10"/>
      <c r="AZ1015" s="10"/>
    </row>
    <row r="1016" spans="1:52" ht="14.25" customHeight="1">
      <c r="A1016" s="1"/>
      <c r="B1016" s="8" t="s">
        <v>139</v>
      </c>
      <c r="C1016" t="s">
        <v>120</v>
      </c>
      <c r="D1016" s="10" t="s">
        <v>37</v>
      </c>
      <c r="F1016">
        <v>5869</v>
      </c>
      <c r="G1016" s="10">
        <v>168</v>
      </c>
      <c r="I1016" s="57">
        <v>5869</v>
      </c>
      <c r="J1016" s="72">
        <v>168</v>
      </c>
      <c r="K1016" s="57">
        <v>-2897</v>
      </c>
      <c r="L1016" s="57">
        <v>-2897</v>
      </c>
      <c r="M1016" s="72">
        <v>0</v>
      </c>
      <c r="N1016" s="8" t="s">
        <v>38</v>
      </c>
      <c r="O1016" s="10" t="s">
        <v>38</v>
      </c>
      <c r="P1016" s="69">
        <f t="shared" si="111"/>
        <v>0</v>
      </c>
      <c r="Q1016" s="10" t="str">
        <f t="shared" si="112"/>
        <v>NA</v>
      </c>
      <c r="R1016" s="69">
        <f t="shared" si="113"/>
        <v>0</v>
      </c>
      <c r="S1016" s="69">
        <f t="shared" si="114"/>
        <v>0</v>
      </c>
      <c r="T1016" s="10">
        <f t="shared" si="115"/>
        <v>0</v>
      </c>
      <c r="U1016" s="10">
        <f t="shared" si="116"/>
        <v>2897</v>
      </c>
      <c r="V1016" s="10">
        <f t="shared" si="117"/>
        <v>0</v>
      </c>
      <c r="Y1016" s="10"/>
      <c r="AB1016" s="10"/>
      <c r="AE1016" s="10"/>
      <c r="AH1016" s="10"/>
      <c r="AK1016" s="10"/>
      <c r="AN1016" s="10"/>
      <c r="AQ1016" s="10"/>
      <c r="AT1016" s="10"/>
      <c r="AW1016" s="10"/>
      <c r="AZ1016" s="10"/>
    </row>
    <row r="1017" spans="1:52" ht="14.25" customHeight="1">
      <c r="A1017" s="1"/>
      <c r="B1017" s="8" t="s">
        <v>139</v>
      </c>
      <c r="C1017" t="s">
        <v>120</v>
      </c>
      <c r="D1017" s="10" t="s">
        <v>41</v>
      </c>
      <c r="F1017">
        <v>5869</v>
      </c>
      <c r="G1017" s="10">
        <v>168</v>
      </c>
      <c r="I1017" s="57">
        <v>5869</v>
      </c>
      <c r="J1017" s="72">
        <v>168</v>
      </c>
      <c r="K1017" s="57">
        <v>-2897</v>
      </c>
      <c r="L1017" s="57">
        <v>-2897</v>
      </c>
      <c r="M1017" s="72">
        <v>0</v>
      </c>
      <c r="N1017" s="8" t="s">
        <v>38</v>
      </c>
      <c r="O1017" s="10" t="s">
        <v>38</v>
      </c>
      <c r="P1017" s="69">
        <f t="shared" si="111"/>
        <v>0</v>
      </c>
      <c r="Q1017" s="10" t="str">
        <f t="shared" si="112"/>
        <v>NA</v>
      </c>
      <c r="R1017" s="69">
        <f t="shared" si="113"/>
        <v>0</v>
      </c>
      <c r="S1017" s="69">
        <f t="shared" si="114"/>
        <v>0</v>
      </c>
      <c r="T1017" s="10">
        <f t="shared" si="115"/>
        <v>0</v>
      </c>
      <c r="U1017" s="10">
        <f t="shared" si="116"/>
        <v>2897</v>
      </c>
      <c r="V1017" s="10">
        <f t="shared" si="117"/>
        <v>0</v>
      </c>
      <c r="Y1017" s="10"/>
      <c r="AB1017" s="10"/>
      <c r="AE1017" s="10"/>
      <c r="AH1017" s="10"/>
      <c r="AK1017" s="10"/>
      <c r="AN1017" s="10"/>
      <c r="AQ1017" s="10"/>
      <c r="AT1017" s="10"/>
      <c r="AW1017" s="10"/>
      <c r="AZ1017" s="10"/>
    </row>
    <row r="1018" spans="1:52" ht="14.25" customHeight="1">
      <c r="A1018" s="1"/>
      <c r="B1018" s="8" t="s">
        <v>139</v>
      </c>
      <c r="C1018" t="s">
        <v>120</v>
      </c>
      <c r="D1018" s="10" t="s">
        <v>42</v>
      </c>
      <c r="F1018">
        <v>5869</v>
      </c>
      <c r="G1018" s="10">
        <v>168</v>
      </c>
      <c r="I1018" s="57">
        <v>5869</v>
      </c>
      <c r="J1018" s="72">
        <v>168</v>
      </c>
      <c r="K1018" s="57">
        <v>-2897</v>
      </c>
      <c r="L1018" s="57">
        <v>-2897</v>
      </c>
      <c r="M1018" s="72">
        <v>0</v>
      </c>
      <c r="N1018" s="8" t="s">
        <v>38</v>
      </c>
      <c r="O1018" s="10" t="s">
        <v>38</v>
      </c>
      <c r="P1018" s="69">
        <f t="shared" si="111"/>
        <v>0</v>
      </c>
      <c r="Q1018" s="10" t="str">
        <f t="shared" si="112"/>
        <v>NA</v>
      </c>
      <c r="R1018" s="69">
        <f t="shared" si="113"/>
        <v>0</v>
      </c>
      <c r="S1018" s="69">
        <f t="shared" si="114"/>
        <v>0</v>
      </c>
      <c r="T1018" s="10">
        <f t="shared" si="115"/>
        <v>0</v>
      </c>
      <c r="U1018" s="10">
        <f t="shared" si="116"/>
        <v>2897</v>
      </c>
      <c r="V1018" s="10">
        <f t="shared" si="117"/>
        <v>0</v>
      </c>
      <c r="Y1018" s="10"/>
      <c r="AB1018" s="10"/>
      <c r="AE1018" s="10"/>
      <c r="AH1018" s="10"/>
      <c r="AK1018" s="10"/>
      <c r="AN1018" s="10"/>
      <c r="AQ1018" s="10"/>
      <c r="AT1018" s="10"/>
      <c r="AW1018" s="10"/>
      <c r="AZ1018" s="10"/>
    </row>
    <row r="1019" spans="1:52" ht="14.25" customHeight="1">
      <c r="A1019" s="1"/>
      <c r="B1019" s="8" t="s">
        <v>139</v>
      </c>
      <c r="C1019" t="s">
        <v>120</v>
      </c>
      <c r="D1019" s="10" t="s">
        <v>43</v>
      </c>
      <c r="E1019">
        <v>6090</v>
      </c>
      <c r="G1019" s="10"/>
      <c r="H1019" s="57">
        <v>5849</v>
      </c>
      <c r="J1019" s="10"/>
      <c r="K1019" s="57">
        <v>-3017</v>
      </c>
      <c r="L1019" s="57">
        <v>-3017</v>
      </c>
      <c r="M1019" s="57">
        <v>-2776</v>
      </c>
      <c r="N1019" s="8" t="s">
        <v>38</v>
      </c>
      <c r="O1019" s="10" t="s">
        <v>39</v>
      </c>
      <c r="P1019" s="69">
        <f t="shared" si="111"/>
        <v>0</v>
      </c>
      <c r="Q1019" s="10">
        <f t="shared" si="112"/>
        <v>241</v>
      </c>
      <c r="R1019" s="69" t="str">
        <f t="shared" si="113"/>
        <v>NA</v>
      </c>
      <c r="S1019" s="69" t="str">
        <f t="shared" si="114"/>
        <v>NA</v>
      </c>
      <c r="T1019" s="10" t="str">
        <f t="shared" si="115"/>
        <v>NA</v>
      </c>
      <c r="U1019" s="10">
        <f t="shared" si="116"/>
        <v>0</v>
      </c>
      <c r="V1019" s="10">
        <f t="shared" si="117"/>
        <v>1</v>
      </c>
      <c r="Y1019" s="10"/>
      <c r="AB1019" s="10"/>
      <c r="AD1019">
        <v>5599</v>
      </c>
      <c r="AE1019" s="10" t="s">
        <v>140</v>
      </c>
      <c r="AH1019" s="10"/>
      <c r="AK1019" s="10"/>
      <c r="AN1019" s="10"/>
      <c r="AQ1019" s="10"/>
      <c r="AT1019" s="10"/>
      <c r="AW1019" s="10"/>
      <c r="AZ1019" s="10"/>
    </row>
    <row r="1020" spans="1:52" ht="14.25" customHeight="1">
      <c r="A1020" s="1"/>
      <c r="B1020" s="8" t="s">
        <v>139</v>
      </c>
      <c r="C1020" t="s">
        <v>120</v>
      </c>
      <c r="D1020" s="10" t="s">
        <v>45</v>
      </c>
      <c r="E1020">
        <v>6090</v>
      </c>
      <c r="G1020" s="10"/>
      <c r="H1020" s="57">
        <v>5849</v>
      </c>
      <c r="J1020" s="10"/>
      <c r="K1020" s="57">
        <v>-3017</v>
      </c>
      <c r="L1020" s="57">
        <v>-3017</v>
      </c>
      <c r="M1020" s="57">
        <v>-2776</v>
      </c>
      <c r="N1020" s="8" t="s">
        <v>38</v>
      </c>
      <c r="O1020" s="10" t="s">
        <v>39</v>
      </c>
      <c r="P1020" s="69">
        <f t="shared" si="111"/>
        <v>0</v>
      </c>
      <c r="Q1020" s="10">
        <f t="shared" si="112"/>
        <v>241</v>
      </c>
      <c r="R1020" s="69" t="str">
        <f t="shared" si="113"/>
        <v>NA</v>
      </c>
      <c r="S1020" s="69" t="str">
        <f t="shared" si="114"/>
        <v>NA</v>
      </c>
      <c r="T1020" s="10" t="str">
        <f t="shared" si="115"/>
        <v>NA</v>
      </c>
      <c r="U1020" s="10">
        <f t="shared" si="116"/>
        <v>0</v>
      </c>
      <c r="V1020" s="10">
        <f t="shared" si="117"/>
        <v>1</v>
      </c>
      <c r="Y1020" s="10"/>
      <c r="AB1020" s="10"/>
      <c r="AD1020">
        <v>5599</v>
      </c>
      <c r="AE1020" s="10" t="s">
        <v>140</v>
      </c>
      <c r="AH1020" s="10"/>
      <c r="AK1020" s="10"/>
      <c r="AN1020" s="10"/>
      <c r="AQ1020" s="10"/>
      <c r="AT1020" s="10"/>
      <c r="AW1020" s="10"/>
      <c r="AZ1020" s="10"/>
    </row>
    <row r="1021" spans="1:52" ht="14.25" customHeight="1">
      <c r="A1021" s="1"/>
      <c r="B1021" s="8" t="s">
        <v>139</v>
      </c>
      <c r="C1021" t="s">
        <v>120</v>
      </c>
      <c r="D1021" s="10" t="s">
        <v>46</v>
      </c>
      <c r="E1021">
        <v>6090</v>
      </c>
      <c r="G1021" s="10"/>
      <c r="H1021" s="57">
        <v>5849</v>
      </c>
      <c r="J1021" s="10"/>
      <c r="K1021" s="57">
        <v>-3017</v>
      </c>
      <c r="L1021" s="57">
        <v>-3017</v>
      </c>
      <c r="M1021" s="57">
        <v>-2776</v>
      </c>
      <c r="N1021" s="8" t="s">
        <v>38</v>
      </c>
      <c r="O1021" s="10" t="s">
        <v>39</v>
      </c>
      <c r="P1021" s="69">
        <f t="shared" si="111"/>
        <v>0</v>
      </c>
      <c r="Q1021" s="10">
        <f t="shared" si="112"/>
        <v>241</v>
      </c>
      <c r="R1021" s="69" t="str">
        <f t="shared" si="113"/>
        <v>NA</v>
      </c>
      <c r="S1021" s="69" t="str">
        <f t="shared" si="114"/>
        <v>NA</v>
      </c>
      <c r="T1021" s="10" t="str">
        <f t="shared" si="115"/>
        <v>NA</v>
      </c>
      <c r="U1021" s="10">
        <f t="shared" si="116"/>
        <v>0</v>
      </c>
      <c r="V1021" s="10">
        <f t="shared" si="117"/>
        <v>1</v>
      </c>
      <c r="Y1021" s="10"/>
      <c r="AB1021" s="10"/>
      <c r="AD1021">
        <v>5599</v>
      </c>
      <c r="AE1021" s="10" t="s">
        <v>140</v>
      </c>
      <c r="AH1021" s="10"/>
      <c r="AK1021" s="10"/>
      <c r="AN1021" s="10"/>
      <c r="AQ1021" s="10"/>
      <c r="AT1021" s="10"/>
      <c r="AW1021" s="10"/>
      <c r="AZ1021" s="10"/>
    </row>
    <row r="1022" spans="1:52" ht="14.25" customHeight="1">
      <c r="A1022" s="1"/>
      <c r="B1022" s="8" t="s">
        <v>139</v>
      </c>
      <c r="C1022" t="s">
        <v>120</v>
      </c>
      <c r="D1022" s="10" t="s">
        <v>47</v>
      </c>
      <c r="E1022">
        <v>6090</v>
      </c>
      <c r="G1022" s="10"/>
      <c r="H1022" s="57">
        <v>5849</v>
      </c>
      <c r="J1022" s="10"/>
      <c r="K1022" s="57">
        <v>-3017</v>
      </c>
      <c r="L1022" s="57">
        <v>-3017</v>
      </c>
      <c r="M1022" s="57">
        <v>-2776</v>
      </c>
      <c r="N1022" s="8" t="s">
        <v>38</v>
      </c>
      <c r="O1022" s="10" t="s">
        <v>39</v>
      </c>
      <c r="P1022" s="69">
        <f t="shared" si="111"/>
        <v>0</v>
      </c>
      <c r="Q1022" s="10">
        <f t="shared" si="112"/>
        <v>241</v>
      </c>
      <c r="R1022" s="69" t="str">
        <f t="shared" si="113"/>
        <v>NA</v>
      </c>
      <c r="S1022" s="69" t="str">
        <f t="shared" si="114"/>
        <v>NA</v>
      </c>
      <c r="T1022" s="10" t="str">
        <f t="shared" si="115"/>
        <v>NA</v>
      </c>
      <c r="U1022" s="10">
        <f t="shared" si="116"/>
        <v>0</v>
      </c>
      <c r="V1022" s="10">
        <f t="shared" si="117"/>
        <v>1</v>
      </c>
      <c r="Y1022" s="10"/>
      <c r="AB1022" s="10"/>
      <c r="AD1022">
        <v>5599</v>
      </c>
      <c r="AE1022" s="10" t="s">
        <v>140</v>
      </c>
      <c r="AH1022" s="10"/>
      <c r="AK1022" s="10"/>
      <c r="AN1022" s="10"/>
      <c r="AQ1022" s="10"/>
      <c r="AT1022" s="10"/>
      <c r="AW1022" s="10"/>
      <c r="AZ1022" s="10"/>
    </row>
    <row r="1023" spans="1:52" ht="14.25" customHeight="1">
      <c r="A1023" s="1"/>
      <c r="B1023" s="8" t="s">
        <v>139</v>
      </c>
      <c r="C1023" t="s">
        <v>120</v>
      </c>
      <c r="D1023" s="10" t="s">
        <v>48</v>
      </c>
      <c r="F1023">
        <v>5451</v>
      </c>
      <c r="G1023" s="10">
        <v>125</v>
      </c>
      <c r="I1023" s="57">
        <v>5451</v>
      </c>
      <c r="J1023" s="72">
        <v>125</v>
      </c>
      <c r="K1023" s="57">
        <v>-2815</v>
      </c>
      <c r="L1023" s="57">
        <v>-2815</v>
      </c>
      <c r="M1023" s="72">
        <v>0</v>
      </c>
      <c r="N1023" s="8" t="s">
        <v>38</v>
      </c>
      <c r="O1023" s="10" t="s">
        <v>62</v>
      </c>
      <c r="P1023" s="69">
        <f t="shared" si="111"/>
        <v>0</v>
      </c>
      <c r="Q1023" s="10" t="str">
        <f t="shared" si="112"/>
        <v>NA</v>
      </c>
      <c r="R1023" s="69">
        <f t="shared" si="113"/>
        <v>0</v>
      </c>
      <c r="S1023" s="69">
        <f t="shared" si="114"/>
        <v>0</v>
      </c>
      <c r="T1023" s="10">
        <f t="shared" si="115"/>
        <v>0</v>
      </c>
      <c r="U1023" s="10">
        <f t="shared" si="116"/>
        <v>2815</v>
      </c>
      <c r="V1023" s="10">
        <f t="shared" si="117"/>
        <v>0</v>
      </c>
      <c r="Y1023" s="10"/>
      <c r="AB1023" s="10"/>
      <c r="AE1023" s="10"/>
      <c r="AH1023" s="10"/>
      <c r="AK1023" s="10"/>
      <c r="AN1023" s="10"/>
      <c r="AQ1023" s="10"/>
      <c r="AT1023" s="10"/>
      <c r="AW1023" s="10"/>
      <c r="AZ1023" s="10"/>
    </row>
    <row r="1024" spans="1:52" ht="14.25" customHeight="1">
      <c r="A1024" s="1"/>
      <c r="B1024" s="8" t="s">
        <v>139</v>
      </c>
      <c r="C1024" t="s">
        <v>120</v>
      </c>
      <c r="D1024" s="10" t="s">
        <v>49</v>
      </c>
      <c r="F1024">
        <v>5451</v>
      </c>
      <c r="G1024" s="10">
        <v>125</v>
      </c>
      <c r="I1024" s="57">
        <v>5451</v>
      </c>
      <c r="J1024" s="72">
        <v>125</v>
      </c>
      <c r="K1024" s="57">
        <v>-2815</v>
      </c>
      <c r="L1024" s="57">
        <v>-2815</v>
      </c>
      <c r="M1024" s="72">
        <v>0</v>
      </c>
      <c r="N1024" s="8" t="s">
        <v>38</v>
      </c>
      <c r="O1024" s="10" t="s">
        <v>62</v>
      </c>
      <c r="P1024" s="69">
        <f t="shared" si="111"/>
        <v>0</v>
      </c>
      <c r="Q1024" s="10" t="str">
        <f t="shared" si="112"/>
        <v>NA</v>
      </c>
      <c r="R1024" s="69">
        <f t="shared" si="113"/>
        <v>0</v>
      </c>
      <c r="S1024" s="69">
        <f t="shared" si="114"/>
        <v>0</v>
      </c>
      <c r="T1024" s="10">
        <f t="shared" si="115"/>
        <v>0</v>
      </c>
      <c r="U1024" s="10">
        <f t="shared" si="116"/>
        <v>2815</v>
      </c>
      <c r="V1024" s="10">
        <f t="shared" si="117"/>
        <v>0</v>
      </c>
      <c r="Y1024" s="10"/>
      <c r="AB1024" s="10"/>
      <c r="AE1024" s="10"/>
      <c r="AH1024" s="10"/>
      <c r="AK1024" s="10"/>
      <c r="AN1024" s="10"/>
      <c r="AQ1024" s="10"/>
      <c r="AT1024" s="10"/>
      <c r="AW1024" s="10"/>
      <c r="AZ1024" s="10"/>
    </row>
    <row r="1025" spans="1:52" ht="14.25" customHeight="1">
      <c r="A1025" s="1"/>
      <c r="B1025" s="8" t="s">
        <v>139</v>
      </c>
      <c r="C1025" t="s">
        <v>120</v>
      </c>
      <c r="D1025" s="10" t="s">
        <v>51</v>
      </c>
      <c r="E1025">
        <v>4946</v>
      </c>
      <c r="G1025" s="10"/>
      <c r="H1025" s="57">
        <v>4946</v>
      </c>
      <c r="J1025" s="10"/>
      <c r="K1025" s="57">
        <v>0</v>
      </c>
      <c r="L1025" s="57">
        <v>0</v>
      </c>
      <c r="M1025" s="72">
        <v>0</v>
      </c>
      <c r="N1025" s="8" t="s">
        <v>52</v>
      </c>
      <c r="O1025" s="10" t="s">
        <v>52</v>
      </c>
      <c r="P1025" s="69">
        <f t="shared" si="111"/>
        <v>0</v>
      </c>
      <c r="Q1025" s="10">
        <f t="shared" si="112"/>
        <v>0</v>
      </c>
      <c r="R1025" s="69" t="str">
        <f t="shared" si="113"/>
        <v>NA</v>
      </c>
      <c r="S1025" s="69" t="str">
        <f t="shared" si="114"/>
        <v>NA</v>
      </c>
      <c r="T1025" s="10" t="str">
        <f t="shared" si="115"/>
        <v>NA</v>
      </c>
      <c r="U1025" s="10">
        <f t="shared" si="116"/>
        <v>0</v>
      </c>
      <c r="V1025" s="10">
        <f t="shared" si="117"/>
        <v>0</v>
      </c>
      <c r="Y1025" s="10"/>
      <c r="AB1025" s="10"/>
      <c r="AE1025" s="10"/>
      <c r="AH1025" s="10"/>
      <c r="AK1025" s="10"/>
      <c r="AN1025" s="10"/>
      <c r="AQ1025" s="10"/>
      <c r="AT1025" s="10"/>
      <c r="AW1025" s="10"/>
      <c r="AZ1025" s="10"/>
    </row>
    <row r="1026" spans="1:52" ht="14.25" customHeight="1">
      <c r="A1026" s="1"/>
      <c r="B1026" s="8" t="s">
        <v>139</v>
      </c>
      <c r="C1026" t="s">
        <v>120</v>
      </c>
      <c r="D1026" s="10" t="s">
        <v>53</v>
      </c>
      <c r="E1026">
        <v>4946</v>
      </c>
      <c r="G1026" s="10"/>
      <c r="H1026" s="57">
        <v>4946</v>
      </c>
      <c r="J1026" s="10"/>
      <c r="K1026" s="57">
        <v>0</v>
      </c>
      <c r="L1026" s="57">
        <v>0</v>
      </c>
      <c r="M1026" s="72">
        <v>0</v>
      </c>
      <c r="N1026" s="8" t="s">
        <v>52</v>
      </c>
      <c r="O1026" s="10" t="s">
        <v>52</v>
      </c>
      <c r="P1026" s="69">
        <f t="shared" si="111"/>
        <v>0</v>
      </c>
      <c r="Q1026" s="10">
        <f t="shared" si="112"/>
        <v>0</v>
      </c>
      <c r="R1026" s="69" t="str">
        <f t="shared" si="113"/>
        <v>NA</v>
      </c>
      <c r="S1026" s="69" t="str">
        <f t="shared" si="114"/>
        <v>NA</v>
      </c>
      <c r="T1026" s="10" t="str">
        <f t="shared" si="115"/>
        <v>NA</v>
      </c>
      <c r="U1026" s="10">
        <f t="shared" si="116"/>
        <v>0</v>
      </c>
      <c r="V1026" s="10">
        <f t="shared" si="117"/>
        <v>0</v>
      </c>
      <c r="Y1026" s="10"/>
      <c r="AB1026" s="10"/>
      <c r="AE1026" s="10"/>
      <c r="AH1026" s="10"/>
      <c r="AK1026" s="10"/>
      <c r="AN1026" s="10"/>
      <c r="AQ1026" s="10"/>
      <c r="AT1026" s="10"/>
      <c r="AW1026" s="10"/>
      <c r="AZ1026" s="10"/>
    </row>
    <row r="1027" spans="1:52" ht="14.25" customHeight="1">
      <c r="A1027" s="1"/>
      <c r="B1027" s="8" t="s">
        <v>139</v>
      </c>
      <c r="C1027" t="s">
        <v>120</v>
      </c>
      <c r="D1027" s="10" t="s">
        <v>54</v>
      </c>
      <c r="E1027">
        <v>4946</v>
      </c>
      <c r="G1027" s="10"/>
      <c r="H1027" s="57">
        <v>4946</v>
      </c>
      <c r="J1027" s="10"/>
      <c r="K1027" s="57">
        <v>0</v>
      </c>
      <c r="L1027" s="57">
        <v>0</v>
      </c>
      <c r="M1027" s="72">
        <v>0</v>
      </c>
      <c r="N1027" s="8" t="s">
        <v>52</v>
      </c>
      <c r="O1027" s="10" t="s">
        <v>52</v>
      </c>
      <c r="P1027" s="69">
        <f t="shared" si="111"/>
        <v>0</v>
      </c>
      <c r="Q1027" s="10">
        <f t="shared" si="112"/>
        <v>0</v>
      </c>
      <c r="R1027" s="69" t="str">
        <f t="shared" si="113"/>
        <v>NA</v>
      </c>
      <c r="S1027" s="69" t="str">
        <f t="shared" si="114"/>
        <v>NA</v>
      </c>
      <c r="T1027" s="10" t="str">
        <f t="shared" si="115"/>
        <v>NA</v>
      </c>
      <c r="U1027" s="10">
        <f t="shared" si="116"/>
        <v>0</v>
      </c>
      <c r="V1027" s="10">
        <f t="shared" si="117"/>
        <v>0</v>
      </c>
      <c r="Y1027" s="10"/>
      <c r="AB1027" s="10"/>
      <c r="AE1027" s="10"/>
      <c r="AH1027" s="10"/>
      <c r="AK1027" s="10"/>
      <c r="AN1027" s="10"/>
      <c r="AQ1027" s="10"/>
      <c r="AT1027" s="10"/>
      <c r="AW1027" s="10"/>
      <c r="AZ1027" s="10"/>
    </row>
    <row r="1028" spans="1:52" ht="14.25" customHeight="1">
      <c r="A1028" s="1"/>
      <c r="B1028" s="8" t="s">
        <v>139</v>
      </c>
      <c r="C1028" t="s">
        <v>120</v>
      </c>
      <c r="D1028" s="10" t="s">
        <v>55</v>
      </c>
      <c r="E1028">
        <v>6184</v>
      </c>
      <c r="G1028" s="10"/>
      <c r="H1028" s="57">
        <v>6184</v>
      </c>
      <c r="J1028" s="10"/>
      <c r="K1028" s="57">
        <v>-1476</v>
      </c>
      <c r="L1028" s="57">
        <v>-1476</v>
      </c>
      <c r="M1028" s="72">
        <v>-1476</v>
      </c>
      <c r="N1028" s="8" t="s">
        <v>38</v>
      </c>
      <c r="O1028" s="10" t="s">
        <v>38</v>
      </c>
      <c r="P1028" s="69">
        <f t="shared" si="111"/>
        <v>0</v>
      </c>
      <c r="Q1028" s="10">
        <f t="shared" si="112"/>
        <v>0</v>
      </c>
      <c r="R1028" s="69" t="str">
        <f t="shared" si="113"/>
        <v>NA</v>
      </c>
      <c r="S1028" s="69" t="str">
        <f t="shared" si="114"/>
        <v>NA</v>
      </c>
      <c r="T1028" s="10" t="str">
        <f t="shared" si="115"/>
        <v>NA</v>
      </c>
      <c r="U1028" s="10">
        <f t="shared" si="116"/>
        <v>0</v>
      </c>
      <c r="V1028" s="10">
        <f t="shared" si="117"/>
        <v>0</v>
      </c>
      <c r="Y1028" s="10"/>
      <c r="AB1028" s="10"/>
      <c r="AE1028" s="10"/>
      <c r="AH1028" s="10"/>
      <c r="AK1028" s="10"/>
      <c r="AN1028" s="10"/>
      <c r="AQ1028" s="10"/>
      <c r="AT1028" s="10"/>
      <c r="AW1028" s="10"/>
      <c r="AZ1028" s="10"/>
    </row>
    <row r="1029" spans="1:52" ht="14.25" customHeight="1">
      <c r="A1029" s="1"/>
      <c r="B1029" s="8" t="s">
        <v>139</v>
      </c>
      <c r="C1029" t="s">
        <v>120</v>
      </c>
      <c r="D1029" s="10" t="s">
        <v>57</v>
      </c>
      <c r="E1029">
        <v>6184</v>
      </c>
      <c r="G1029" s="10"/>
      <c r="H1029" s="57">
        <v>6184</v>
      </c>
      <c r="J1029" s="10"/>
      <c r="K1029" s="57">
        <v>-1476</v>
      </c>
      <c r="L1029" s="57">
        <v>-1476</v>
      </c>
      <c r="M1029" s="72">
        <v>-1476</v>
      </c>
      <c r="N1029" s="8" t="s">
        <v>38</v>
      </c>
      <c r="O1029" s="10" t="s">
        <v>38</v>
      </c>
      <c r="P1029" s="69">
        <f t="shared" si="111"/>
        <v>0</v>
      </c>
      <c r="Q1029" s="10">
        <f t="shared" si="112"/>
        <v>0</v>
      </c>
      <c r="R1029" s="69" t="str">
        <f t="shared" si="113"/>
        <v>NA</v>
      </c>
      <c r="S1029" s="69" t="str">
        <f t="shared" si="114"/>
        <v>NA</v>
      </c>
      <c r="T1029" s="10" t="str">
        <f t="shared" si="115"/>
        <v>NA</v>
      </c>
      <c r="U1029" s="10">
        <f t="shared" si="116"/>
        <v>0</v>
      </c>
      <c r="V1029" s="10">
        <f t="shared" si="117"/>
        <v>0</v>
      </c>
      <c r="Y1029" s="10"/>
      <c r="AB1029" s="10"/>
      <c r="AE1029" s="10"/>
      <c r="AH1029" s="10"/>
      <c r="AK1029" s="10"/>
      <c r="AN1029" s="10"/>
      <c r="AQ1029" s="10"/>
      <c r="AT1029" s="10"/>
      <c r="AW1029" s="10"/>
      <c r="AZ1029" s="10"/>
    </row>
    <row r="1030" spans="1:52" ht="14.25" customHeight="1">
      <c r="A1030" s="1"/>
      <c r="B1030" s="8" t="s">
        <v>139</v>
      </c>
      <c r="C1030" t="s">
        <v>120</v>
      </c>
      <c r="D1030" s="10" t="s">
        <v>58</v>
      </c>
      <c r="E1030">
        <v>6184</v>
      </c>
      <c r="G1030" s="10"/>
      <c r="H1030" s="57">
        <v>6184</v>
      </c>
      <c r="J1030" s="10"/>
      <c r="K1030" s="57">
        <v>-1476</v>
      </c>
      <c r="L1030" s="57">
        <v>-1476</v>
      </c>
      <c r="M1030" s="72">
        <v>-1476</v>
      </c>
      <c r="N1030" s="8" t="s">
        <v>38</v>
      </c>
      <c r="O1030" s="10" t="s">
        <v>38</v>
      </c>
      <c r="P1030" s="69">
        <f t="shared" si="111"/>
        <v>0</v>
      </c>
      <c r="Q1030" s="10">
        <f t="shared" si="112"/>
        <v>0</v>
      </c>
      <c r="R1030" s="69" t="str">
        <f t="shared" si="113"/>
        <v>NA</v>
      </c>
      <c r="S1030" s="69" t="str">
        <f t="shared" si="114"/>
        <v>NA</v>
      </c>
      <c r="T1030" s="10" t="str">
        <f t="shared" si="115"/>
        <v>NA</v>
      </c>
      <c r="U1030" s="10">
        <f t="shared" si="116"/>
        <v>0</v>
      </c>
      <c r="V1030" s="10">
        <f t="shared" si="117"/>
        <v>0</v>
      </c>
      <c r="Y1030" s="10"/>
      <c r="AB1030" s="10"/>
      <c r="AE1030" s="10"/>
      <c r="AH1030" s="10"/>
      <c r="AK1030" s="10"/>
      <c r="AN1030" s="10"/>
      <c r="AQ1030" s="10"/>
      <c r="AT1030" s="10"/>
      <c r="AW1030" s="10"/>
      <c r="AZ1030" s="10"/>
    </row>
    <row r="1031" spans="1:52" ht="14.25" customHeight="1">
      <c r="A1031" s="1"/>
      <c r="B1031" s="8" t="s">
        <v>139</v>
      </c>
      <c r="C1031" t="s">
        <v>120</v>
      </c>
      <c r="D1031" s="10" t="s">
        <v>59</v>
      </c>
      <c r="E1031">
        <v>6153</v>
      </c>
      <c r="G1031" s="10"/>
      <c r="H1031" s="57">
        <v>6153</v>
      </c>
      <c r="J1031" s="10"/>
      <c r="K1031" s="57">
        <v>-876</v>
      </c>
      <c r="L1031" s="57">
        <v>-876</v>
      </c>
      <c r="M1031" s="72">
        <v>-876</v>
      </c>
      <c r="N1031" s="8" t="s">
        <v>38</v>
      </c>
      <c r="O1031" s="10" t="s">
        <v>38</v>
      </c>
      <c r="P1031" s="69">
        <f t="shared" si="111"/>
        <v>0</v>
      </c>
      <c r="Q1031" s="10">
        <f t="shared" si="112"/>
        <v>0</v>
      </c>
      <c r="R1031" s="69" t="str">
        <f t="shared" si="113"/>
        <v>NA</v>
      </c>
      <c r="S1031" s="69" t="str">
        <f t="shared" si="114"/>
        <v>NA</v>
      </c>
      <c r="T1031" s="10" t="str">
        <f t="shared" si="115"/>
        <v>NA</v>
      </c>
      <c r="U1031" s="10">
        <f t="shared" si="116"/>
        <v>0</v>
      </c>
      <c r="V1031" s="10">
        <f t="shared" si="117"/>
        <v>0</v>
      </c>
      <c r="Y1031" s="10"/>
      <c r="AB1031" s="10"/>
      <c r="AE1031" s="10"/>
      <c r="AH1031" s="10"/>
      <c r="AK1031" s="10"/>
      <c r="AN1031" s="10"/>
      <c r="AQ1031" s="10"/>
      <c r="AT1031" s="10"/>
      <c r="AW1031" s="10"/>
      <c r="AZ1031" s="10"/>
    </row>
    <row r="1032" spans="1:52" ht="14.25" customHeight="1">
      <c r="A1032" s="1"/>
      <c r="B1032" s="8" t="s">
        <v>139</v>
      </c>
      <c r="C1032" t="s">
        <v>120</v>
      </c>
      <c r="D1032" s="10" t="s">
        <v>61</v>
      </c>
      <c r="E1032">
        <v>6153</v>
      </c>
      <c r="G1032" s="10"/>
      <c r="H1032" s="57">
        <v>6153</v>
      </c>
      <c r="J1032" s="10"/>
      <c r="K1032" s="57">
        <v>-876</v>
      </c>
      <c r="L1032" s="57">
        <v>-876</v>
      </c>
      <c r="M1032" s="72">
        <v>-876</v>
      </c>
      <c r="N1032" s="8" t="s">
        <v>38</v>
      </c>
      <c r="O1032" s="10" t="s">
        <v>38</v>
      </c>
      <c r="P1032" s="69">
        <f t="shared" si="111"/>
        <v>0</v>
      </c>
      <c r="Q1032" s="10">
        <f t="shared" si="112"/>
        <v>0</v>
      </c>
      <c r="R1032" s="69" t="str">
        <f t="shared" si="113"/>
        <v>NA</v>
      </c>
      <c r="S1032" s="69" t="str">
        <f t="shared" si="114"/>
        <v>NA</v>
      </c>
      <c r="T1032" s="10" t="str">
        <f t="shared" si="115"/>
        <v>NA</v>
      </c>
      <c r="U1032" s="10">
        <f t="shared" si="116"/>
        <v>0</v>
      </c>
      <c r="V1032" s="10">
        <f t="shared" si="117"/>
        <v>0</v>
      </c>
      <c r="Y1032" s="10"/>
      <c r="AB1032" s="10"/>
      <c r="AE1032" s="10"/>
      <c r="AH1032" s="10"/>
      <c r="AK1032" s="10"/>
      <c r="AN1032" s="10"/>
      <c r="AQ1032" s="10"/>
      <c r="AT1032" s="10"/>
      <c r="AW1032" s="10"/>
      <c r="AZ1032" s="10"/>
    </row>
    <row r="1033" spans="1:52" ht="14.25" customHeight="1">
      <c r="A1033" s="1"/>
      <c r="B1033" s="8" t="s">
        <v>139</v>
      </c>
      <c r="C1033" t="s">
        <v>120</v>
      </c>
      <c r="D1033" s="10" t="s">
        <v>63</v>
      </c>
      <c r="E1033">
        <v>6153</v>
      </c>
      <c r="G1033" s="10"/>
      <c r="H1033" s="57">
        <v>6153</v>
      </c>
      <c r="J1033" s="10"/>
      <c r="K1033" s="57">
        <v>-876</v>
      </c>
      <c r="L1033" s="57">
        <v>-876</v>
      </c>
      <c r="M1033" s="72">
        <v>-876</v>
      </c>
      <c r="N1033" s="8" t="s">
        <v>38</v>
      </c>
      <c r="O1033" s="10" t="s">
        <v>38</v>
      </c>
      <c r="P1033" s="69">
        <f t="shared" ref="P1033:P1096" si="118">IFERROR(K1033-L1033,0)</f>
        <v>0</v>
      </c>
      <c r="Q1033" s="10">
        <f t="shared" ref="Q1033:Q1096" si="119">IF(AND(ISNUMBER(E1033),ISNUMBER(H1033),ISBLANK(F1033)),E1033-H1033,"NA")</f>
        <v>0</v>
      </c>
      <c r="R1033" s="69" t="str">
        <f t="shared" ref="R1033:R1096" si="120">IF(AND(ISNUMBER(F1033),ISNUMBER(I1033),ISBLANK(E1033)),F1033-I1033,"NA")</f>
        <v>NA</v>
      </c>
      <c r="S1033" s="69" t="str">
        <f t="shared" ref="S1033:S1096" si="121">IF(AND(ISNUMBER(G1033),ISNUMBER(J1033),ISBLANK(E1033)),G1033-J1033,"NA")</f>
        <v>NA</v>
      </c>
      <c r="T1033" s="10" t="str">
        <f t="shared" ref="T1033:T1096" si="122">IF(AND(ISNUMBER(R1033),ISNUMBER(S1033),ISBLANK(E1033)),S1033+R1033,"NA")</f>
        <v>NA</v>
      </c>
      <c r="U1033" s="10">
        <f t="shared" ref="U1033:U1096" si="123">IF(M1033&lt;0,0,IF(M1033=K1033,M1033,M1033-(L1033-M1033)))</f>
        <v>0</v>
      </c>
      <c r="V1033" s="10">
        <f t="shared" ref="V1033:V1096" si="124">MIN(IF(SUM(W1033,X1033,Z1033,AA1033,AD1033,AC1033,AF1033,AG1033,AJ1033,AI1033,AL1033,AM1033,AO1033,AP1033,AR1033,AS1033,A1033,AY1033,AU1033,AV1033,AX1033)=0,0,1)+IF(O1033="Smoothing ramp",1,0)+IF(ISNUMBER(W1033),1,0)+IF(ISNUMBER(X1033),1,0)+IF(ISNUMBER(Z1033),1,0)+IF(ISNUMBER(AA1033),1,0)+IF(ISNUMBER(AD1033),1,0)+IF(ISNUMBER(AC1033),1,0)+IF(ISNUMBER(AF1033),1,0)+IF(ISNUMBER(AG1033),1,0)+IF(ISNUMBER(AI1033),1,0)+IF(ISNUMBER(AJ1033),1,0)+IF(ISNUMBER(AL1033),1,0)+IF(ISNUMBER(AM1033),1,0)+IF(ISNUMBER(AO1033),1,0)+IF(ISNUMBER(AP1033),1,0)+IF(ISNUMBER(AR1033),1,0)+IF(ISNUMBER(AS1033),1,0)+IF(ISNUMBER(AY1033),1,0)+IF(ISNUMBER(AU1033),1,0)+IF(ISNUMBER(AV1033),1,0)+IF(ISNUMBER(AX1033),1,0),1)</f>
        <v>0</v>
      </c>
      <c r="Y1033" s="10"/>
      <c r="AB1033" s="10"/>
      <c r="AE1033" s="10"/>
      <c r="AH1033" s="10"/>
      <c r="AK1033" s="10"/>
      <c r="AN1033" s="10"/>
      <c r="AQ1033" s="10"/>
      <c r="AT1033" s="10"/>
      <c r="AW1033" s="10"/>
      <c r="AZ1033" s="10"/>
    </row>
    <row r="1034" spans="1:52" ht="14.25" customHeight="1">
      <c r="A1034" s="1"/>
      <c r="B1034" s="8" t="s">
        <v>139</v>
      </c>
      <c r="C1034" t="s">
        <v>120</v>
      </c>
      <c r="D1034" s="10" t="s">
        <v>64</v>
      </c>
      <c r="F1034">
        <v>4978</v>
      </c>
      <c r="G1034" s="10">
        <v>114</v>
      </c>
      <c r="I1034" s="57">
        <v>4978</v>
      </c>
      <c r="J1034" s="72">
        <v>114</v>
      </c>
      <c r="K1034" s="57">
        <v>-1709</v>
      </c>
      <c r="L1034" s="57">
        <v>-1709</v>
      </c>
      <c r="M1034" s="72">
        <v>0</v>
      </c>
      <c r="N1034" s="8" t="s">
        <v>38</v>
      </c>
      <c r="O1034" s="10" t="s">
        <v>38</v>
      </c>
      <c r="P1034" s="69">
        <f t="shared" si="118"/>
        <v>0</v>
      </c>
      <c r="Q1034" s="10" t="str">
        <f t="shared" si="119"/>
        <v>NA</v>
      </c>
      <c r="R1034" s="69">
        <f t="shared" si="120"/>
        <v>0</v>
      </c>
      <c r="S1034" s="69">
        <f t="shared" si="121"/>
        <v>0</v>
      </c>
      <c r="T1034" s="10">
        <f t="shared" si="122"/>
        <v>0</v>
      </c>
      <c r="U1034" s="10">
        <f t="shared" si="123"/>
        <v>1709</v>
      </c>
      <c r="V1034" s="10">
        <f t="shared" si="124"/>
        <v>0</v>
      </c>
      <c r="Y1034" s="10"/>
      <c r="AB1034" s="10"/>
      <c r="AE1034" s="10"/>
      <c r="AH1034" s="10"/>
      <c r="AK1034" s="10"/>
      <c r="AN1034" s="10"/>
      <c r="AQ1034" s="10"/>
      <c r="AT1034" s="10"/>
      <c r="AW1034" s="10"/>
      <c r="AZ1034" s="10"/>
    </row>
    <row r="1035" spans="1:52" ht="14.25" customHeight="1">
      <c r="A1035" s="1"/>
      <c r="B1035" s="8" t="s">
        <v>139</v>
      </c>
      <c r="C1035" t="s">
        <v>120</v>
      </c>
      <c r="D1035" s="10" t="s">
        <v>66</v>
      </c>
      <c r="F1035">
        <v>4978</v>
      </c>
      <c r="G1035" s="10">
        <v>114</v>
      </c>
      <c r="I1035" s="57">
        <v>4978</v>
      </c>
      <c r="J1035" s="72">
        <v>114</v>
      </c>
      <c r="K1035" s="57">
        <v>-1709</v>
      </c>
      <c r="L1035" s="57">
        <v>-1709</v>
      </c>
      <c r="M1035" s="72">
        <v>0</v>
      </c>
      <c r="N1035" s="8" t="s">
        <v>38</v>
      </c>
      <c r="O1035" s="10" t="s">
        <v>38</v>
      </c>
      <c r="P1035" s="69">
        <f t="shared" si="118"/>
        <v>0</v>
      </c>
      <c r="Q1035" s="10" t="str">
        <f t="shared" si="119"/>
        <v>NA</v>
      </c>
      <c r="R1035" s="69">
        <f t="shared" si="120"/>
        <v>0</v>
      </c>
      <c r="S1035" s="69">
        <f t="shared" si="121"/>
        <v>0</v>
      </c>
      <c r="T1035" s="10">
        <f t="shared" si="122"/>
        <v>0</v>
      </c>
      <c r="U1035" s="10">
        <f t="shared" si="123"/>
        <v>1709</v>
      </c>
      <c r="V1035" s="10">
        <f t="shared" si="124"/>
        <v>0</v>
      </c>
      <c r="Y1035" s="10"/>
      <c r="AB1035" s="10"/>
      <c r="AE1035" s="10"/>
      <c r="AH1035" s="10"/>
      <c r="AK1035" s="10"/>
      <c r="AN1035" s="10"/>
      <c r="AQ1035" s="10"/>
      <c r="AT1035" s="10"/>
      <c r="AW1035" s="10"/>
      <c r="AZ1035" s="10"/>
    </row>
    <row r="1036" spans="1:52" ht="14.25" customHeight="1">
      <c r="A1036" s="1"/>
      <c r="B1036" s="8" t="s">
        <v>139</v>
      </c>
      <c r="C1036" t="s">
        <v>120</v>
      </c>
      <c r="D1036" s="10" t="s">
        <v>67</v>
      </c>
      <c r="F1036">
        <v>4978</v>
      </c>
      <c r="G1036" s="10">
        <v>114</v>
      </c>
      <c r="I1036" s="57">
        <v>4978</v>
      </c>
      <c r="J1036" s="72">
        <v>114</v>
      </c>
      <c r="K1036" s="57">
        <v>-1709</v>
      </c>
      <c r="L1036" s="57">
        <v>-1709</v>
      </c>
      <c r="M1036" s="72">
        <v>0</v>
      </c>
      <c r="N1036" s="8" t="s">
        <v>38</v>
      </c>
      <c r="O1036" s="10" t="s">
        <v>38</v>
      </c>
      <c r="P1036" s="69">
        <f t="shared" si="118"/>
        <v>0</v>
      </c>
      <c r="Q1036" s="10" t="str">
        <f t="shared" si="119"/>
        <v>NA</v>
      </c>
      <c r="R1036" s="69">
        <f t="shared" si="120"/>
        <v>0</v>
      </c>
      <c r="S1036" s="69">
        <f t="shared" si="121"/>
        <v>0</v>
      </c>
      <c r="T1036" s="10">
        <f t="shared" si="122"/>
        <v>0</v>
      </c>
      <c r="U1036" s="10">
        <f t="shared" si="123"/>
        <v>1709</v>
      </c>
      <c r="V1036" s="10">
        <f t="shared" si="124"/>
        <v>0</v>
      </c>
      <c r="Y1036" s="10"/>
      <c r="AB1036" s="10"/>
      <c r="AE1036" s="10"/>
      <c r="AH1036" s="10"/>
      <c r="AK1036" s="10"/>
      <c r="AN1036" s="10"/>
      <c r="AQ1036" s="10"/>
      <c r="AT1036" s="10"/>
      <c r="AW1036" s="10"/>
      <c r="AZ1036" s="10"/>
    </row>
    <row r="1037" spans="1:52" ht="14.25" customHeight="1">
      <c r="A1037" s="1"/>
      <c r="B1037" s="8" t="s">
        <v>139</v>
      </c>
      <c r="C1037" t="s">
        <v>120</v>
      </c>
      <c r="D1037" s="10" t="s">
        <v>68</v>
      </c>
      <c r="F1037">
        <v>5789</v>
      </c>
      <c r="G1037" s="10">
        <v>134</v>
      </c>
      <c r="I1037" s="57">
        <v>5789</v>
      </c>
      <c r="J1037" s="72">
        <v>134</v>
      </c>
      <c r="K1037" s="57">
        <v>-3164</v>
      </c>
      <c r="L1037" s="57">
        <v>-3164</v>
      </c>
      <c r="M1037" s="72">
        <v>0</v>
      </c>
      <c r="N1037" s="8" t="s">
        <v>38</v>
      </c>
      <c r="O1037" s="10" t="s">
        <v>38</v>
      </c>
      <c r="P1037" s="69">
        <f t="shared" si="118"/>
        <v>0</v>
      </c>
      <c r="Q1037" s="10" t="str">
        <f t="shared" si="119"/>
        <v>NA</v>
      </c>
      <c r="R1037" s="69">
        <f t="shared" si="120"/>
        <v>0</v>
      </c>
      <c r="S1037" s="69">
        <f t="shared" si="121"/>
        <v>0</v>
      </c>
      <c r="T1037" s="10">
        <f t="shared" si="122"/>
        <v>0</v>
      </c>
      <c r="U1037" s="10">
        <f t="shared" si="123"/>
        <v>3164</v>
      </c>
      <c r="V1037" s="10">
        <f t="shared" si="124"/>
        <v>0</v>
      </c>
      <c r="Y1037" s="10"/>
      <c r="AB1037" s="10"/>
      <c r="AE1037" s="10"/>
      <c r="AH1037" s="10"/>
      <c r="AK1037" s="10"/>
      <c r="AN1037" s="10"/>
      <c r="AQ1037" s="10"/>
      <c r="AT1037" s="10"/>
      <c r="AW1037" s="10"/>
      <c r="AZ1037" s="10"/>
    </row>
    <row r="1038" spans="1:52" ht="14.25" customHeight="1">
      <c r="A1038" s="1"/>
      <c r="B1038" s="8" t="s">
        <v>139</v>
      </c>
      <c r="C1038" t="s">
        <v>120</v>
      </c>
      <c r="D1038" s="10" t="s">
        <v>69</v>
      </c>
      <c r="F1038">
        <v>5789</v>
      </c>
      <c r="G1038" s="10">
        <v>134</v>
      </c>
      <c r="I1038" s="57">
        <v>5789</v>
      </c>
      <c r="J1038" s="72">
        <v>134</v>
      </c>
      <c r="K1038" s="57">
        <v>-3164</v>
      </c>
      <c r="L1038" s="57">
        <v>-3164</v>
      </c>
      <c r="M1038" s="72">
        <v>0</v>
      </c>
      <c r="N1038" s="8" t="s">
        <v>38</v>
      </c>
      <c r="O1038" s="10" t="s">
        <v>38</v>
      </c>
      <c r="P1038" s="69">
        <f t="shared" si="118"/>
        <v>0</v>
      </c>
      <c r="Q1038" s="10" t="str">
        <f t="shared" si="119"/>
        <v>NA</v>
      </c>
      <c r="R1038" s="69">
        <f t="shared" si="120"/>
        <v>0</v>
      </c>
      <c r="S1038" s="69">
        <f t="shared" si="121"/>
        <v>0</v>
      </c>
      <c r="T1038" s="10">
        <f t="shared" si="122"/>
        <v>0</v>
      </c>
      <c r="U1038" s="10">
        <f t="shared" si="123"/>
        <v>3164</v>
      </c>
      <c r="V1038" s="10">
        <f t="shared" si="124"/>
        <v>0</v>
      </c>
      <c r="Y1038" s="10"/>
      <c r="AB1038" s="10"/>
      <c r="AE1038" s="10"/>
      <c r="AH1038" s="10"/>
      <c r="AK1038" s="10"/>
      <c r="AN1038" s="10"/>
      <c r="AQ1038" s="10"/>
      <c r="AT1038" s="10"/>
      <c r="AW1038" s="10"/>
      <c r="AZ1038" s="10"/>
    </row>
    <row r="1039" spans="1:52" ht="14.25" customHeight="1">
      <c r="A1039" s="1"/>
      <c r="B1039" s="8" t="s">
        <v>139</v>
      </c>
      <c r="C1039" t="s">
        <v>120</v>
      </c>
      <c r="D1039" s="10" t="s">
        <v>70</v>
      </c>
      <c r="F1039">
        <v>5235</v>
      </c>
      <c r="G1039" s="10">
        <v>154</v>
      </c>
      <c r="I1039" s="57">
        <v>5235</v>
      </c>
      <c r="J1039" s="72">
        <v>154</v>
      </c>
      <c r="K1039" s="57">
        <v>-2598</v>
      </c>
      <c r="L1039" s="57">
        <v>-2598</v>
      </c>
      <c r="M1039" s="72">
        <v>0</v>
      </c>
      <c r="N1039" s="8" t="s">
        <v>38</v>
      </c>
      <c r="O1039" s="10" t="s">
        <v>62</v>
      </c>
      <c r="P1039" s="69">
        <f t="shared" si="118"/>
        <v>0</v>
      </c>
      <c r="Q1039" s="10" t="str">
        <f t="shared" si="119"/>
        <v>NA</v>
      </c>
      <c r="R1039" s="69">
        <f t="shared" si="120"/>
        <v>0</v>
      </c>
      <c r="S1039" s="69">
        <f t="shared" si="121"/>
        <v>0</v>
      </c>
      <c r="T1039" s="10">
        <f t="shared" si="122"/>
        <v>0</v>
      </c>
      <c r="U1039" s="10">
        <f t="shared" si="123"/>
        <v>2598</v>
      </c>
      <c r="V1039" s="10">
        <f t="shared" si="124"/>
        <v>0</v>
      </c>
      <c r="Y1039" s="10"/>
      <c r="AB1039" s="10"/>
      <c r="AE1039" s="10"/>
      <c r="AH1039" s="10"/>
      <c r="AK1039" s="10"/>
      <c r="AN1039" s="10"/>
      <c r="AQ1039" s="10"/>
      <c r="AT1039" s="10"/>
      <c r="AW1039" s="10"/>
      <c r="AZ1039" s="10"/>
    </row>
    <row r="1040" spans="1:52" ht="14.25" customHeight="1">
      <c r="A1040" s="1"/>
      <c r="B1040" s="8" t="s">
        <v>141</v>
      </c>
      <c r="C1040" t="s">
        <v>120</v>
      </c>
      <c r="D1040" s="10" t="s">
        <v>37</v>
      </c>
      <c r="E1040">
        <v>6333</v>
      </c>
      <c r="G1040" s="10"/>
      <c r="H1040" s="57">
        <v>6333</v>
      </c>
      <c r="J1040" s="10"/>
      <c r="K1040" s="57">
        <v>-2801</v>
      </c>
      <c r="L1040" s="57">
        <v>-2801</v>
      </c>
      <c r="M1040" s="72">
        <v>-2801</v>
      </c>
      <c r="N1040" s="8" t="s">
        <v>38</v>
      </c>
      <c r="O1040" s="10" t="s">
        <v>38</v>
      </c>
      <c r="P1040" s="69">
        <f t="shared" si="118"/>
        <v>0</v>
      </c>
      <c r="Q1040" s="10">
        <f t="shared" si="119"/>
        <v>0</v>
      </c>
      <c r="R1040" s="69" t="str">
        <f t="shared" si="120"/>
        <v>NA</v>
      </c>
      <c r="S1040" s="69" t="str">
        <f t="shared" si="121"/>
        <v>NA</v>
      </c>
      <c r="T1040" s="10" t="str">
        <f t="shared" si="122"/>
        <v>NA</v>
      </c>
      <c r="U1040" s="10">
        <f t="shared" si="123"/>
        <v>0</v>
      </c>
      <c r="V1040" s="10">
        <f t="shared" si="124"/>
        <v>0</v>
      </c>
      <c r="Y1040" s="10"/>
      <c r="AB1040" s="10"/>
      <c r="AE1040" s="10"/>
      <c r="AH1040" s="10"/>
      <c r="AK1040" s="10"/>
      <c r="AN1040" s="10"/>
      <c r="AQ1040" s="10"/>
      <c r="AT1040" s="10"/>
      <c r="AW1040" s="10"/>
      <c r="AZ1040" s="10"/>
    </row>
    <row r="1041" spans="1:52" ht="14.25" customHeight="1">
      <c r="A1041" s="1"/>
      <c r="B1041" s="8" t="s">
        <v>141</v>
      </c>
      <c r="C1041" t="s">
        <v>120</v>
      </c>
      <c r="D1041" s="10" t="s">
        <v>41</v>
      </c>
      <c r="E1041">
        <v>6333</v>
      </c>
      <c r="G1041" s="10"/>
      <c r="H1041" s="57">
        <v>6333</v>
      </c>
      <c r="J1041" s="10"/>
      <c r="K1041" s="57">
        <v>-2801</v>
      </c>
      <c r="L1041" s="57">
        <v>-2801</v>
      </c>
      <c r="M1041" s="72">
        <v>-2801</v>
      </c>
      <c r="N1041" s="8" t="s">
        <v>38</v>
      </c>
      <c r="O1041" s="10" t="s">
        <v>38</v>
      </c>
      <c r="P1041" s="69">
        <f t="shared" si="118"/>
        <v>0</v>
      </c>
      <c r="Q1041" s="10">
        <f t="shared" si="119"/>
        <v>0</v>
      </c>
      <c r="R1041" s="69" t="str">
        <f t="shared" si="120"/>
        <v>NA</v>
      </c>
      <c r="S1041" s="69" t="str">
        <f t="shared" si="121"/>
        <v>NA</v>
      </c>
      <c r="T1041" s="10" t="str">
        <f t="shared" si="122"/>
        <v>NA</v>
      </c>
      <c r="U1041" s="10">
        <f t="shared" si="123"/>
        <v>0</v>
      </c>
      <c r="V1041" s="10">
        <f t="shared" si="124"/>
        <v>0</v>
      </c>
      <c r="Y1041" s="10"/>
      <c r="AB1041" s="10"/>
      <c r="AE1041" s="10"/>
      <c r="AH1041" s="10"/>
      <c r="AK1041" s="10"/>
      <c r="AN1041" s="10"/>
      <c r="AQ1041" s="10"/>
      <c r="AT1041" s="10"/>
      <c r="AW1041" s="10"/>
      <c r="AZ1041" s="10"/>
    </row>
    <row r="1042" spans="1:52" ht="14.25" customHeight="1">
      <c r="A1042" s="1"/>
      <c r="B1042" s="8" t="s">
        <v>141</v>
      </c>
      <c r="C1042" t="s">
        <v>120</v>
      </c>
      <c r="D1042" s="10" t="s">
        <v>42</v>
      </c>
      <c r="E1042">
        <v>6333</v>
      </c>
      <c r="G1042" s="10"/>
      <c r="H1042" s="57">
        <v>6333</v>
      </c>
      <c r="J1042" s="10"/>
      <c r="K1042" s="57">
        <v>-2801</v>
      </c>
      <c r="L1042" s="57">
        <v>-2801</v>
      </c>
      <c r="M1042" s="72">
        <v>-2801</v>
      </c>
      <c r="N1042" s="8" t="s">
        <v>38</v>
      </c>
      <c r="O1042" s="10" t="s">
        <v>38</v>
      </c>
      <c r="P1042" s="69">
        <f t="shared" si="118"/>
        <v>0</v>
      </c>
      <c r="Q1042" s="10">
        <f t="shared" si="119"/>
        <v>0</v>
      </c>
      <c r="R1042" s="69" t="str">
        <f t="shared" si="120"/>
        <v>NA</v>
      </c>
      <c r="S1042" s="69" t="str">
        <f t="shared" si="121"/>
        <v>NA</v>
      </c>
      <c r="T1042" s="10" t="str">
        <f t="shared" si="122"/>
        <v>NA</v>
      </c>
      <c r="U1042" s="10">
        <f t="shared" si="123"/>
        <v>0</v>
      </c>
      <c r="V1042" s="10">
        <f t="shared" si="124"/>
        <v>0</v>
      </c>
      <c r="Y1042" s="10"/>
      <c r="AB1042" s="10"/>
      <c r="AE1042" s="10"/>
      <c r="AH1042" s="10"/>
      <c r="AK1042" s="10"/>
      <c r="AN1042" s="10"/>
      <c r="AQ1042" s="10"/>
      <c r="AT1042" s="10"/>
      <c r="AW1042" s="10"/>
      <c r="AZ1042" s="10"/>
    </row>
    <row r="1043" spans="1:52" ht="14.25" customHeight="1">
      <c r="A1043" s="1"/>
      <c r="B1043" s="8" t="s">
        <v>141</v>
      </c>
      <c r="C1043" t="s">
        <v>120</v>
      </c>
      <c r="D1043" s="10" t="s">
        <v>43</v>
      </c>
      <c r="E1043">
        <v>6380</v>
      </c>
      <c r="G1043" s="10"/>
      <c r="H1043" s="57">
        <v>6368</v>
      </c>
      <c r="J1043" s="10"/>
      <c r="K1043" s="57">
        <v>-1504</v>
      </c>
      <c r="L1043" s="57">
        <v>-1504</v>
      </c>
      <c r="M1043" s="57">
        <v>-1492</v>
      </c>
      <c r="N1043" s="8" t="s">
        <v>38</v>
      </c>
      <c r="O1043" s="10" t="s">
        <v>39</v>
      </c>
      <c r="P1043" s="69">
        <f t="shared" si="118"/>
        <v>0</v>
      </c>
      <c r="Q1043" s="10">
        <f t="shared" si="119"/>
        <v>12</v>
      </c>
      <c r="R1043" s="69" t="str">
        <f t="shared" si="120"/>
        <v>NA</v>
      </c>
      <c r="S1043" s="69" t="str">
        <f t="shared" si="121"/>
        <v>NA</v>
      </c>
      <c r="T1043" s="10" t="str">
        <f t="shared" si="122"/>
        <v>NA</v>
      </c>
      <c r="U1043" s="10">
        <f t="shared" si="123"/>
        <v>0</v>
      </c>
      <c r="V1043" s="10">
        <f t="shared" si="124"/>
        <v>1</v>
      </c>
      <c r="Y1043" s="10"/>
      <c r="AB1043" s="10"/>
      <c r="AD1043">
        <v>6118</v>
      </c>
      <c r="AE1043" s="10" t="s">
        <v>142</v>
      </c>
      <c r="AH1043" s="10"/>
      <c r="AK1043" s="10"/>
      <c r="AN1043" s="10"/>
      <c r="AQ1043" s="10"/>
      <c r="AT1043" s="10"/>
      <c r="AW1043" s="10"/>
      <c r="AZ1043" s="10"/>
    </row>
    <row r="1044" spans="1:52" ht="14.25" customHeight="1">
      <c r="A1044" s="1"/>
      <c r="B1044" s="8" t="s">
        <v>141</v>
      </c>
      <c r="C1044" t="s">
        <v>120</v>
      </c>
      <c r="D1044" s="10" t="s">
        <v>45</v>
      </c>
      <c r="E1044">
        <v>6380</v>
      </c>
      <c r="G1044" s="10"/>
      <c r="H1044" s="57">
        <v>6368</v>
      </c>
      <c r="J1044" s="10"/>
      <c r="K1044" s="57">
        <v>-1504</v>
      </c>
      <c r="L1044" s="57">
        <v>-1504</v>
      </c>
      <c r="M1044" s="57">
        <v>-1492</v>
      </c>
      <c r="N1044" s="8" t="s">
        <v>38</v>
      </c>
      <c r="O1044" s="10" t="s">
        <v>39</v>
      </c>
      <c r="P1044" s="69">
        <f t="shared" si="118"/>
        <v>0</v>
      </c>
      <c r="Q1044" s="10">
        <f t="shared" si="119"/>
        <v>12</v>
      </c>
      <c r="R1044" s="69" t="str">
        <f t="shared" si="120"/>
        <v>NA</v>
      </c>
      <c r="S1044" s="69" t="str">
        <f t="shared" si="121"/>
        <v>NA</v>
      </c>
      <c r="T1044" s="10" t="str">
        <f t="shared" si="122"/>
        <v>NA</v>
      </c>
      <c r="U1044" s="10">
        <f t="shared" si="123"/>
        <v>0</v>
      </c>
      <c r="V1044" s="10">
        <f t="shared" si="124"/>
        <v>1</v>
      </c>
      <c r="Y1044" s="10"/>
      <c r="AB1044" s="10"/>
      <c r="AD1044">
        <v>6118</v>
      </c>
      <c r="AE1044" s="10" t="s">
        <v>142</v>
      </c>
      <c r="AH1044" s="10"/>
      <c r="AK1044" s="10"/>
      <c r="AN1044" s="10"/>
      <c r="AQ1044" s="10"/>
      <c r="AT1044" s="10"/>
      <c r="AW1044" s="10"/>
      <c r="AZ1044" s="10"/>
    </row>
    <row r="1045" spans="1:52" ht="14.25" customHeight="1">
      <c r="A1045" s="1"/>
      <c r="B1045" s="8" t="s">
        <v>141</v>
      </c>
      <c r="C1045" t="s">
        <v>120</v>
      </c>
      <c r="D1045" s="10" t="s">
        <v>46</v>
      </c>
      <c r="E1045">
        <v>6380</v>
      </c>
      <c r="G1045" s="10"/>
      <c r="H1045" s="57">
        <v>6368</v>
      </c>
      <c r="J1045" s="10"/>
      <c r="K1045" s="57">
        <v>-1504</v>
      </c>
      <c r="L1045" s="57">
        <v>-1504</v>
      </c>
      <c r="M1045" s="57">
        <v>-1492</v>
      </c>
      <c r="N1045" s="8" t="s">
        <v>38</v>
      </c>
      <c r="O1045" s="10" t="s">
        <v>39</v>
      </c>
      <c r="P1045" s="69">
        <f t="shared" si="118"/>
        <v>0</v>
      </c>
      <c r="Q1045" s="10">
        <f t="shared" si="119"/>
        <v>12</v>
      </c>
      <c r="R1045" s="69" t="str">
        <f t="shared" si="120"/>
        <v>NA</v>
      </c>
      <c r="S1045" s="69" t="str">
        <f t="shared" si="121"/>
        <v>NA</v>
      </c>
      <c r="T1045" s="10" t="str">
        <f t="shared" si="122"/>
        <v>NA</v>
      </c>
      <c r="U1045" s="10">
        <f t="shared" si="123"/>
        <v>0</v>
      </c>
      <c r="V1045" s="10">
        <f t="shared" si="124"/>
        <v>1</v>
      </c>
      <c r="Y1045" s="10"/>
      <c r="AB1045" s="10"/>
      <c r="AD1045">
        <v>6118</v>
      </c>
      <c r="AE1045" s="10" t="s">
        <v>142</v>
      </c>
      <c r="AH1045" s="10"/>
      <c r="AK1045" s="10"/>
      <c r="AN1045" s="10"/>
      <c r="AQ1045" s="10"/>
      <c r="AT1045" s="10"/>
      <c r="AW1045" s="10"/>
      <c r="AZ1045" s="10"/>
    </row>
    <row r="1046" spans="1:52" ht="14.25" customHeight="1">
      <c r="A1046" s="1"/>
      <c r="B1046" s="8" t="s">
        <v>141</v>
      </c>
      <c r="C1046" t="s">
        <v>120</v>
      </c>
      <c r="D1046" s="10" t="s">
        <v>47</v>
      </c>
      <c r="E1046">
        <v>6380</v>
      </c>
      <c r="G1046" s="10"/>
      <c r="H1046" s="57">
        <v>6368</v>
      </c>
      <c r="J1046" s="10"/>
      <c r="K1046" s="57">
        <v>-1504</v>
      </c>
      <c r="L1046" s="57">
        <v>-1504</v>
      </c>
      <c r="M1046" s="57">
        <v>-1492</v>
      </c>
      <c r="N1046" s="8" t="s">
        <v>38</v>
      </c>
      <c r="O1046" s="10" t="s">
        <v>39</v>
      </c>
      <c r="P1046" s="69">
        <f t="shared" si="118"/>
        <v>0</v>
      </c>
      <c r="Q1046" s="10">
        <f t="shared" si="119"/>
        <v>12</v>
      </c>
      <c r="R1046" s="69" t="str">
        <f t="shared" si="120"/>
        <v>NA</v>
      </c>
      <c r="S1046" s="69" t="str">
        <f t="shared" si="121"/>
        <v>NA</v>
      </c>
      <c r="T1046" s="10" t="str">
        <f t="shared" si="122"/>
        <v>NA</v>
      </c>
      <c r="U1046" s="10">
        <f t="shared" si="123"/>
        <v>0</v>
      </c>
      <c r="V1046" s="10">
        <f t="shared" si="124"/>
        <v>1</v>
      </c>
      <c r="Y1046" s="10"/>
      <c r="AB1046" s="10"/>
      <c r="AD1046">
        <v>6118</v>
      </c>
      <c r="AE1046" s="10" t="s">
        <v>142</v>
      </c>
      <c r="AH1046" s="10"/>
      <c r="AK1046" s="10"/>
      <c r="AN1046" s="10"/>
      <c r="AQ1046" s="10"/>
      <c r="AT1046" s="10"/>
      <c r="AW1046" s="10"/>
      <c r="AZ1046" s="10"/>
    </row>
    <row r="1047" spans="1:52" ht="14.25" customHeight="1">
      <c r="A1047" s="1"/>
      <c r="B1047" s="8" t="s">
        <v>141</v>
      </c>
      <c r="C1047" t="s">
        <v>120</v>
      </c>
      <c r="D1047" s="10" t="s">
        <v>48</v>
      </c>
      <c r="E1047">
        <v>5614</v>
      </c>
      <c r="G1047" s="10"/>
      <c r="H1047" s="57">
        <v>5614</v>
      </c>
      <c r="J1047" s="10"/>
      <c r="K1047" s="57">
        <v>-2590</v>
      </c>
      <c r="L1047" s="57">
        <v>-2590</v>
      </c>
      <c r="M1047" s="72">
        <v>-2590</v>
      </c>
      <c r="N1047" s="8" t="s">
        <v>38</v>
      </c>
      <c r="O1047" s="10" t="s">
        <v>38</v>
      </c>
      <c r="P1047" s="69">
        <f t="shared" si="118"/>
        <v>0</v>
      </c>
      <c r="Q1047" s="10">
        <f t="shared" si="119"/>
        <v>0</v>
      </c>
      <c r="R1047" s="69" t="str">
        <f t="shared" si="120"/>
        <v>NA</v>
      </c>
      <c r="S1047" s="69" t="str">
        <f t="shared" si="121"/>
        <v>NA</v>
      </c>
      <c r="T1047" s="10" t="str">
        <f t="shared" si="122"/>
        <v>NA</v>
      </c>
      <c r="U1047" s="10">
        <f t="shared" si="123"/>
        <v>0</v>
      </c>
      <c r="V1047" s="10">
        <f t="shared" si="124"/>
        <v>0</v>
      </c>
      <c r="Y1047" s="10"/>
      <c r="AB1047" s="10"/>
      <c r="AE1047" s="10"/>
      <c r="AH1047" s="10"/>
      <c r="AK1047" s="10"/>
      <c r="AN1047" s="10"/>
      <c r="AQ1047" s="10"/>
      <c r="AT1047" s="10"/>
      <c r="AW1047" s="10"/>
      <c r="AZ1047" s="10"/>
    </row>
    <row r="1048" spans="1:52" ht="14.25" customHeight="1">
      <c r="A1048" s="1"/>
      <c r="B1048" s="8" t="s">
        <v>141</v>
      </c>
      <c r="C1048" t="s">
        <v>120</v>
      </c>
      <c r="D1048" s="10" t="s">
        <v>49</v>
      </c>
      <c r="E1048">
        <v>5614</v>
      </c>
      <c r="G1048" s="10"/>
      <c r="H1048" s="57">
        <v>5614</v>
      </c>
      <c r="J1048" s="10"/>
      <c r="K1048" s="57">
        <v>-2590</v>
      </c>
      <c r="L1048" s="57">
        <v>-2590</v>
      </c>
      <c r="M1048" s="72">
        <v>-2590</v>
      </c>
      <c r="N1048" s="8" t="s">
        <v>38</v>
      </c>
      <c r="O1048" s="10" t="s">
        <v>38</v>
      </c>
      <c r="P1048" s="69">
        <f t="shared" si="118"/>
        <v>0</v>
      </c>
      <c r="Q1048" s="10">
        <f t="shared" si="119"/>
        <v>0</v>
      </c>
      <c r="R1048" s="69" t="str">
        <f t="shared" si="120"/>
        <v>NA</v>
      </c>
      <c r="S1048" s="69" t="str">
        <f t="shared" si="121"/>
        <v>NA</v>
      </c>
      <c r="T1048" s="10" t="str">
        <f t="shared" si="122"/>
        <v>NA</v>
      </c>
      <c r="U1048" s="10">
        <f t="shared" si="123"/>
        <v>0</v>
      </c>
      <c r="V1048" s="10">
        <f t="shared" si="124"/>
        <v>0</v>
      </c>
      <c r="Y1048" s="10"/>
      <c r="AB1048" s="10"/>
      <c r="AE1048" s="10"/>
      <c r="AH1048" s="10"/>
      <c r="AK1048" s="10"/>
      <c r="AN1048" s="10"/>
      <c r="AQ1048" s="10"/>
      <c r="AT1048" s="10"/>
      <c r="AW1048" s="10"/>
      <c r="AZ1048" s="10"/>
    </row>
    <row r="1049" spans="1:52" ht="14.25" customHeight="1">
      <c r="A1049" s="1"/>
      <c r="B1049" s="8" t="s">
        <v>141</v>
      </c>
      <c r="C1049" t="s">
        <v>120</v>
      </c>
      <c r="D1049" s="10" t="s">
        <v>51</v>
      </c>
      <c r="E1049">
        <v>4946</v>
      </c>
      <c r="G1049" s="10"/>
      <c r="H1049" s="57">
        <v>4946</v>
      </c>
      <c r="J1049" s="10"/>
      <c r="K1049" s="57">
        <v>0</v>
      </c>
      <c r="L1049" s="57">
        <v>0</v>
      </c>
      <c r="M1049" s="72">
        <v>0</v>
      </c>
      <c r="N1049" s="8" t="s">
        <v>52</v>
      </c>
      <c r="O1049" s="10" t="s">
        <v>52</v>
      </c>
      <c r="P1049" s="69">
        <f t="shared" si="118"/>
        <v>0</v>
      </c>
      <c r="Q1049" s="10">
        <f t="shared" si="119"/>
        <v>0</v>
      </c>
      <c r="R1049" s="69" t="str">
        <f t="shared" si="120"/>
        <v>NA</v>
      </c>
      <c r="S1049" s="69" t="str">
        <f t="shared" si="121"/>
        <v>NA</v>
      </c>
      <c r="T1049" s="10" t="str">
        <f t="shared" si="122"/>
        <v>NA</v>
      </c>
      <c r="U1049" s="10">
        <f t="shared" si="123"/>
        <v>0</v>
      </c>
      <c r="V1049" s="10">
        <f t="shared" si="124"/>
        <v>0</v>
      </c>
      <c r="Y1049" s="10"/>
      <c r="AB1049" s="10"/>
      <c r="AE1049" s="10"/>
      <c r="AH1049" s="10"/>
      <c r="AK1049" s="10"/>
      <c r="AN1049" s="10"/>
      <c r="AQ1049" s="10"/>
      <c r="AT1049" s="10"/>
      <c r="AW1049" s="10"/>
      <c r="AZ1049" s="10"/>
    </row>
    <row r="1050" spans="1:52" ht="14.25" customHeight="1">
      <c r="A1050" s="1"/>
      <c r="B1050" s="8" t="s">
        <v>141</v>
      </c>
      <c r="C1050" t="s">
        <v>120</v>
      </c>
      <c r="D1050" s="10" t="s">
        <v>53</v>
      </c>
      <c r="E1050">
        <v>4946</v>
      </c>
      <c r="G1050" s="10"/>
      <c r="H1050" s="57">
        <v>4946</v>
      </c>
      <c r="J1050" s="10"/>
      <c r="K1050" s="57">
        <v>0</v>
      </c>
      <c r="L1050" s="57">
        <v>0</v>
      </c>
      <c r="M1050" s="72">
        <v>0</v>
      </c>
      <c r="N1050" s="8" t="s">
        <v>52</v>
      </c>
      <c r="O1050" s="10" t="s">
        <v>52</v>
      </c>
      <c r="P1050" s="69">
        <f t="shared" si="118"/>
        <v>0</v>
      </c>
      <c r="Q1050" s="10">
        <f t="shared" si="119"/>
        <v>0</v>
      </c>
      <c r="R1050" s="69" t="str">
        <f t="shared" si="120"/>
        <v>NA</v>
      </c>
      <c r="S1050" s="69" t="str">
        <f t="shared" si="121"/>
        <v>NA</v>
      </c>
      <c r="T1050" s="10" t="str">
        <f t="shared" si="122"/>
        <v>NA</v>
      </c>
      <c r="U1050" s="10">
        <f t="shared" si="123"/>
        <v>0</v>
      </c>
      <c r="V1050" s="10">
        <f t="shared" si="124"/>
        <v>0</v>
      </c>
      <c r="Y1050" s="10"/>
      <c r="AB1050" s="10"/>
      <c r="AE1050" s="10"/>
      <c r="AH1050" s="10"/>
      <c r="AK1050" s="10"/>
      <c r="AN1050" s="10"/>
      <c r="AQ1050" s="10"/>
      <c r="AT1050" s="10"/>
      <c r="AW1050" s="10"/>
      <c r="AZ1050" s="10"/>
    </row>
    <row r="1051" spans="1:52" ht="14.25" customHeight="1">
      <c r="A1051" s="1"/>
      <c r="B1051" s="8" t="s">
        <v>141</v>
      </c>
      <c r="C1051" t="s">
        <v>120</v>
      </c>
      <c r="D1051" s="10" t="s">
        <v>54</v>
      </c>
      <c r="E1051">
        <v>4946</v>
      </c>
      <c r="G1051" s="10"/>
      <c r="H1051" s="57">
        <v>4946</v>
      </c>
      <c r="J1051" s="10"/>
      <c r="K1051" s="57">
        <v>0</v>
      </c>
      <c r="L1051" s="57">
        <v>0</v>
      </c>
      <c r="M1051" s="72">
        <v>0</v>
      </c>
      <c r="N1051" s="8" t="s">
        <v>52</v>
      </c>
      <c r="O1051" s="10" t="s">
        <v>52</v>
      </c>
      <c r="P1051" s="69">
        <f t="shared" si="118"/>
        <v>0</v>
      </c>
      <c r="Q1051" s="10">
        <f t="shared" si="119"/>
        <v>0</v>
      </c>
      <c r="R1051" s="69" t="str">
        <f t="shared" si="120"/>
        <v>NA</v>
      </c>
      <c r="S1051" s="69" t="str">
        <f t="shared" si="121"/>
        <v>NA</v>
      </c>
      <c r="T1051" s="10" t="str">
        <f t="shared" si="122"/>
        <v>NA</v>
      </c>
      <c r="U1051" s="10">
        <f t="shared" si="123"/>
        <v>0</v>
      </c>
      <c r="V1051" s="10">
        <f t="shared" si="124"/>
        <v>0</v>
      </c>
      <c r="Y1051" s="10"/>
      <c r="AB1051" s="10"/>
      <c r="AE1051" s="10"/>
      <c r="AH1051" s="10"/>
      <c r="AK1051" s="10"/>
      <c r="AN1051" s="10"/>
      <c r="AQ1051" s="10"/>
      <c r="AT1051" s="10"/>
      <c r="AW1051" s="10"/>
      <c r="AZ1051" s="10"/>
    </row>
    <row r="1052" spans="1:52" ht="14.25" customHeight="1">
      <c r="A1052" s="1"/>
      <c r="B1052" s="8" t="s">
        <v>141</v>
      </c>
      <c r="C1052" t="s">
        <v>120</v>
      </c>
      <c r="D1052" s="10" t="s">
        <v>55</v>
      </c>
      <c r="E1052">
        <v>4946</v>
      </c>
      <c r="G1052" s="10"/>
      <c r="H1052" s="57">
        <v>4946</v>
      </c>
      <c r="J1052" s="10"/>
      <c r="K1052" s="57">
        <v>0</v>
      </c>
      <c r="L1052" s="57">
        <v>0</v>
      </c>
      <c r="M1052" s="72">
        <v>0</v>
      </c>
      <c r="N1052" s="8" t="s">
        <v>52</v>
      </c>
      <c r="O1052" s="10" t="s">
        <v>52</v>
      </c>
      <c r="P1052" s="69">
        <f t="shared" si="118"/>
        <v>0</v>
      </c>
      <c r="Q1052" s="10">
        <f t="shared" si="119"/>
        <v>0</v>
      </c>
      <c r="R1052" s="69" t="str">
        <f t="shared" si="120"/>
        <v>NA</v>
      </c>
      <c r="S1052" s="69" t="str">
        <f t="shared" si="121"/>
        <v>NA</v>
      </c>
      <c r="T1052" s="10" t="str">
        <f t="shared" si="122"/>
        <v>NA</v>
      </c>
      <c r="U1052" s="10">
        <f t="shared" si="123"/>
        <v>0</v>
      </c>
      <c r="V1052" s="10">
        <f t="shared" si="124"/>
        <v>0</v>
      </c>
      <c r="Y1052" s="10"/>
      <c r="AB1052" s="10"/>
      <c r="AE1052" s="10"/>
      <c r="AH1052" s="10"/>
      <c r="AK1052" s="10"/>
      <c r="AN1052" s="10"/>
      <c r="AQ1052" s="10"/>
      <c r="AT1052" s="10"/>
      <c r="AW1052" s="10"/>
      <c r="AZ1052" s="10"/>
    </row>
    <row r="1053" spans="1:52" ht="14.25" customHeight="1">
      <c r="A1053" s="1"/>
      <c r="B1053" s="8" t="s">
        <v>141</v>
      </c>
      <c r="C1053" t="s">
        <v>120</v>
      </c>
      <c r="D1053" s="10" t="s">
        <v>57</v>
      </c>
      <c r="E1053">
        <v>4946</v>
      </c>
      <c r="G1053" s="10"/>
      <c r="H1053" s="57">
        <v>4946</v>
      </c>
      <c r="J1053" s="10"/>
      <c r="K1053" s="57">
        <v>0</v>
      </c>
      <c r="L1053" s="57">
        <v>0</v>
      </c>
      <c r="M1053" s="72">
        <v>0</v>
      </c>
      <c r="N1053" s="8" t="s">
        <v>52</v>
      </c>
      <c r="O1053" s="10" t="s">
        <v>52</v>
      </c>
      <c r="P1053" s="69">
        <f t="shared" si="118"/>
        <v>0</v>
      </c>
      <c r="Q1053" s="10">
        <f t="shared" si="119"/>
        <v>0</v>
      </c>
      <c r="R1053" s="69" t="str">
        <f t="shared" si="120"/>
        <v>NA</v>
      </c>
      <c r="S1053" s="69" t="str">
        <f t="shared" si="121"/>
        <v>NA</v>
      </c>
      <c r="T1053" s="10" t="str">
        <f t="shared" si="122"/>
        <v>NA</v>
      </c>
      <c r="U1053" s="10">
        <f t="shared" si="123"/>
        <v>0</v>
      </c>
      <c r="V1053" s="10">
        <f t="shared" si="124"/>
        <v>0</v>
      </c>
      <c r="Y1053" s="10"/>
      <c r="AB1053" s="10"/>
      <c r="AE1053" s="10"/>
      <c r="AH1053" s="10"/>
      <c r="AK1053" s="10"/>
      <c r="AN1053" s="10"/>
      <c r="AQ1053" s="10"/>
      <c r="AT1053" s="10"/>
      <c r="AW1053" s="10"/>
      <c r="AZ1053" s="10"/>
    </row>
    <row r="1054" spans="1:52" ht="14.25" customHeight="1">
      <c r="A1054" s="1"/>
      <c r="B1054" s="8" t="s">
        <v>141</v>
      </c>
      <c r="C1054" t="s">
        <v>120</v>
      </c>
      <c r="D1054" s="10" t="s">
        <v>58</v>
      </c>
      <c r="E1054">
        <v>4946</v>
      </c>
      <c r="G1054" s="10"/>
      <c r="H1054" s="57">
        <v>4946</v>
      </c>
      <c r="J1054" s="10"/>
      <c r="K1054" s="57">
        <v>0</v>
      </c>
      <c r="L1054" s="57">
        <v>0</v>
      </c>
      <c r="M1054" s="72">
        <v>0</v>
      </c>
      <c r="N1054" s="8" t="s">
        <v>52</v>
      </c>
      <c r="O1054" s="10" t="s">
        <v>52</v>
      </c>
      <c r="P1054" s="69">
        <f t="shared" si="118"/>
        <v>0</v>
      </c>
      <c r="Q1054" s="10">
        <f t="shared" si="119"/>
        <v>0</v>
      </c>
      <c r="R1054" s="69" t="str">
        <f t="shared" si="120"/>
        <v>NA</v>
      </c>
      <c r="S1054" s="69" t="str">
        <f t="shared" si="121"/>
        <v>NA</v>
      </c>
      <c r="T1054" s="10" t="str">
        <f t="shared" si="122"/>
        <v>NA</v>
      </c>
      <c r="U1054" s="10">
        <f t="shared" si="123"/>
        <v>0</v>
      </c>
      <c r="V1054" s="10">
        <f t="shared" si="124"/>
        <v>0</v>
      </c>
      <c r="Y1054" s="10"/>
      <c r="AB1054" s="10"/>
      <c r="AE1054" s="10"/>
      <c r="AH1054" s="10"/>
      <c r="AK1054" s="10"/>
      <c r="AN1054" s="10"/>
      <c r="AQ1054" s="10"/>
      <c r="AT1054" s="10"/>
      <c r="AW1054" s="10"/>
      <c r="AZ1054" s="10"/>
    </row>
    <row r="1055" spans="1:52" ht="14.25" customHeight="1">
      <c r="B1055" s="8" t="s">
        <v>141</v>
      </c>
      <c r="C1055" t="s">
        <v>120</v>
      </c>
      <c r="D1055" s="10" t="s">
        <v>59</v>
      </c>
      <c r="E1055">
        <v>5656</v>
      </c>
      <c r="G1055" s="10"/>
      <c r="H1055" s="57">
        <v>5656</v>
      </c>
      <c r="J1055" s="10"/>
      <c r="K1055" s="57">
        <v>-1976</v>
      </c>
      <c r="L1055" s="57">
        <v>-1976</v>
      </c>
      <c r="M1055" s="72">
        <v>-1976</v>
      </c>
      <c r="N1055" s="8" t="s">
        <v>38</v>
      </c>
      <c r="O1055" s="10" t="s">
        <v>38</v>
      </c>
      <c r="P1055" s="69">
        <f t="shared" si="118"/>
        <v>0</v>
      </c>
      <c r="Q1055" s="10">
        <f t="shared" si="119"/>
        <v>0</v>
      </c>
      <c r="R1055" s="69" t="str">
        <f t="shared" si="120"/>
        <v>NA</v>
      </c>
      <c r="S1055" s="69" t="str">
        <f t="shared" si="121"/>
        <v>NA</v>
      </c>
      <c r="T1055" s="10" t="str">
        <f t="shared" si="122"/>
        <v>NA</v>
      </c>
      <c r="U1055" s="10">
        <f t="shared" si="123"/>
        <v>0</v>
      </c>
      <c r="V1055" s="10">
        <f t="shared" si="124"/>
        <v>0</v>
      </c>
      <c r="Y1055" s="10"/>
      <c r="AB1055" s="10"/>
      <c r="AE1055" s="10"/>
      <c r="AH1055" s="10"/>
      <c r="AK1055" s="10"/>
      <c r="AN1055" s="10"/>
      <c r="AQ1055" s="10"/>
      <c r="AT1055" s="10"/>
      <c r="AW1055" s="10"/>
      <c r="AZ1055" s="10"/>
    </row>
    <row r="1056" spans="1:52" ht="14.25" customHeight="1">
      <c r="B1056" s="8" t="s">
        <v>141</v>
      </c>
      <c r="C1056" t="s">
        <v>120</v>
      </c>
      <c r="D1056" s="10" t="s">
        <v>61</v>
      </c>
      <c r="E1056">
        <v>6190</v>
      </c>
      <c r="G1056" s="10"/>
      <c r="H1056" s="57">
        <v>6190</v>
      </c>
      <c r="J1056" s="10"/>
      <c r="K1056" s="57">
        <v>-2432</v>
      </c>
      <c r="L1056" s="57">
        <v>-2432</v>
      </c>
      <c r="M1056" s="72">
        <v>-2432</v>
      </c>
      <c r="N1056" s="8" t="s">
        <v>38</v>
      </c>
      <c r="O1056" s="10" t="s">
        <v>38</v>
      </c>
      <c r="P1056" s="69">
        <f t="shared" si="118"/>
        <v>0</v>
      </c>
      <c r="Q1056" s="10">
        <f t="shared" si="119"/>
        <v>0</v>
      </c>
      <c r="R1056" s="69" t="str">
        <f t="shared" si="120"/>
        <v>NA</v>
      </c>
      <c r="S1056" s="69" t="str">
        <f t="shared" si="121"/>
        <v>NA</v>
      </c>
      <c r="T1056" s="10" t="str">
        <f t="shared" si="122"/>
        <v>NA</v>
      </c>
      <c r="U1056" s="10">
        <f t="shared" si="123"/>
        <v>0</v>
      </c>
      <c r="V1056" s="10">
        <f t="shared" si="124"/>
        <v>0</v>
      </c>
      <c r="Y1056" s="10"/>
      <c r="AB1056" s="10"/>
      <c r="AE1056" s="10"/>
      <c r="AH1056" s="10"/>
      <c r="AK1056" s="10"/>
      <c r="AN1056" s="10"/>
      <c r="AQ1056" s="10"/>
      <c r="AT1056" s="10"/>
      <c r="AW1056" s="10"/>
      <c r="AZ1056" s="10"/>
    </row>
    <row r="1057" spans="1:52" ht="14.25" customHeight="1">
      <c r="B1057" s="8" t="s">
        <v>141</v>
      </c>
      <c r="C1057" t="s">
        <v>120</v>
      </c>
      <c r="D1057" s="10" t="s">
        <v>63</v>
      </c>
      <c r="E1057">
        <v>6190</v>
      </c>
      <c r="G1057" s="10"/>
      <c r="H1057" s="57">
        <v>6190</v>
      </c>
      <c r="J1057" s="10"/>
      <c r="K1057" s="57">
        <v>-2432</v>
      </c>
      <c r="L1057" s="57">
        <v>-2432</v>
      </c>
      <c r="M1057" s="72">
        <v>-2432</v>
      </c>
      <c r="N1057" s="8" t="s">
        <v>38</v>
      </c>
      <c r="O1057" s="10" t="s">
        <v>38</v>
      </c>
      <c r="P1057" s="69">
        <f t="shared" si="118"/>
        <v>0</v>
      </c>
      <c r="Q1057" s="10">
        <f t="shared" si="119"/>
        <v>0</v>
      </c>
      <c r="R1057" s="69" t="str">
        <f t="shared" si="120"/>
        <v>NA</v>
      </c>
      <c r="S1057" s="69" t="str">
        <f t="shared" si="121"/>
        <v>NA</v>
      </c>
      <c r="T1057" s="10" t="str">
        <f t="shared" si="122"/>
        <v>NA</v>
      </c>
      <c r="U1057" s="10">
        <f t="shared" si="123"/>
        <v>0</v>
      </c>
      <c r="V1057" s="10">
        <f t="shared" si="124"/>
        <v>0</v>
      </c>
      <c r="Y1057" s="10"/>
      <c r="AB1057" s="10"/>
      <c r="AE1057" s="10"/>
      <c r="AH1057" s="10"/>
      <c r="AK1057" s="10"/>
      <c r="AN1057" s="10"/>
      <c r="AQ1057" s="10"/>
      <c r="AT1057" s="10"/>
      <c r="AW1057" s="10"/>
      <c r="AZ1057" s="10"/>
    </row>
    <row r="1058" spans="1:52" ht="14.25" customHeight="1">
      <c r="A1058" s="1"/>
      <c r="B1058" s="8" t="s">
        <v>141</v>
      </c>
      <c r="C1058" t="s">
        <v>120</v>
      </c>
      <c r="D1058" s="10" t="s">
        <v>64</v>
      </c>
      <c r="F1058">
        <v>4745</v>
      </c>
      <c r="G1058" s="10">
        <v>575</v>
      </c>
      <c r="I1058" s="57">
        <v>4745</v>
      </c>
      <c r="J1058" s="72">
        <v>575</v>
      </c>
      <c r="K1058" s="57">
        <v>-3659</v>
      </c>
      <c r="L1058" s="57">
        <v>-3659</v>
      </c>
      <c r="M1058" s="72">
        <v>0</v>
      </c>
      <c r="N1058" s="8" t="s">
        <v>143</v>
      </c>
      <c r="O1058" s="10" t="s">
        <v>143</v>
      </c>
      <c r="P1058" s="69">
        <f t="shared" si="118"/>
        <v>0</v>
      </c>
      <c r="Q1058" s="10" t="str">
        <f t="shared" si="119"/>
        <v>NA</v>
      </c>
      <c r="R1058" s="69">
        <f t="shared" si="120"/>
        <v>0</v>
      </c>
      <c r="S1058" s="69">
        <f t="shared" si="121"/>
        <v>0</v>
      </c>
      <c r="T1058" s="10">
        <f t="shared" si="122"/>
        <v>0</v>
      </c>
      <c r="U1058" s="10">
        <f t="shared" si="123"/>
        <v>3659</v>
      </c>
      <c r="V1058" s="10">
        <f t="shared" si="124"/>
        <v>0</v>
      </c>
      <c r="Y1058" s="10"/>
      <c r="AB1058" s="10"/>
      <c r="AE1058" s="10"/>
      <c r="AH1058" s="10"/>
      <c r="AK1058" s="10"/>
      <c r="AN1058" s="10"/>
      <c r="AQ1058" s="10"/>
      <c r="AT1058" s="10"/>
      <c r="AW1058" s="10"/>
      <c r="AZ1058" s="10"/>
    </row>
    <row r="1059" spans="1:52" ht="14.25" customHeight="1">
      <c r="A1059" s="1"/>
      <c r="B1059" s="8" t="s">
        <v>141</v>
      </c>
      <c r="C1059" t="s">
        <v>120</v>
      </c>
      <c r="D1059" s="10" t="s">
        <v>66</v>
      </c>
      <c r="F1059">
        <v>4745</v>
      </c>
      <c r="G1059" s="10">
        <v>575</v>
      </c>
      <c r="I1059" s="57">
        <v>4745</v>
      </c>
      <c r="J1059" s="72">
        <v>575</v>
      </c>
      <c r="K1059" s="57">
        <v>-3659</v>
      </c>
      <c r="L1059" s="57">
        <v>-3659</v>
      </c>
      <c r="M1059" s="72">
        <v>0</v>
      </c>
      <c r="N1059" s="8" t="s">
        <v>143</v>
      </c>
      <c r="O1059" s="10" t="s">
        <v>143</v>
      </c>
      <c r="P1059" s="69">
        <f t="shared" si="118"/>
        <v>0</v>
      </c>
      <c r="Q1059" s="10" t="str">
        <f t="shared" si="119"/>
        <v>NA</v>
      </c>
      <c r="R1059" s="69">
        <f t="shared" si="120"/>
        <v>0</v>
      </c>
      <c r="S1059" s="69">
        <f t="shared" si="121"/>
        <v>0</v>
      </c>
      <c r="T1059" s="10">
        <f t="shared" si="122"/>
        <v>0</v>
      </c>
      <c r="U1059" s="10">
        <f t="shared" si="123"/>
        <v>3659</v>
      </c>
      <c r="V1059" s="10">
        <f t="shared" si="124"/>
        <v>0</v>
      </c>
      <c r="Y1059" s="10"/>
      <c r="AB1059" s="10"/>
      <c r="AE1059" s="10"/>
      <c r="AH1059" s="10"/>
      <c r="AK1059" s="10"/>
      <c r="AN1059" s="10"/>
      <c r="AQ1059" s="10"/>
      <c r="AT1059" s="10"/>
      <c r="AW1059" s="10"/>
      <c r="AZ1059" s="10"/>
    </row>
    <row r="1060" spans="1:52" ht="14.25" customHeight="1">
      <c r="A1060" s="1"/>
      <c r="B1060" s="8" t="s">
        <v>141</v>
      </c>
      <c r="C1060" t="s">
        <v>120</v>
      </c>
      <c r="D1060" s="10" t="s">
        <v>67</v>
      </c>
      <c r="F1060">
        <v>4745</v>
      </c>
      <c r="G1060" s="10">
        <v>575</v>
      </c>
      <c r="I1060" s="57">
        <v>4745</v>
      </c>
      <c r="J1060" s="72">
        <v>575</v>
      </c>
      <c r="K1060" s="57">
        <v>-3659</v>
      </c>
      <c r="L1060" s="57">
        <v>-3659</v>
      </c>
      <c r="M1060" s="72">
        <v>0</v>
      </c>
      <c r="N1060" s="8" t="s">
        <v>143</v>
      </c>
      <c r="O1060" s="10" t="s">
        <v>143</v>
      </c>
      <c r="P1060" s="69">
        <f t="shared" si="118"/>
        <v>0</v>
      </c>
      <c r="Q1060" s="10" t="str">
        <f t="shared" si="119"/>
        <v>NA</v>
      </c>
      <c r="R1060" s="69">
        <f t="shared" si="120"/>
        <v>0</v>
      </c>
      <c r="S1060" s="69">
        <f t="shared" si="121"/>
        <v>0</v>
      </c>
      <c r="T1060" s="10">
        <f t="shared" si="122"/>
        <v>0</v>
      </c>
      <c r="U1060" s="10">
        <f t="shared" si="123"/>
        <v>3659</v>
      </c>
      <c r="V1060" s="10">
        <f t="shared" si="124"/>
        <v>0</v>
      </c>
      <c r="Y1060" s="10"/>
      <c r="AB1060" s="10"/>
      <c r="AE1060" s="10"/>
      <c r="AH1060" s="10"/>
      <c r="AK1060" s="10"/>
      <c r="AN1060" s="10"/>
      <c r="AQ1060" s="10"/>
      <c r="AT1060" s="10"/>
      <c r="AW1060" s="10"/>
      <c r="AZ1060" s="10"/>
    </row>
    <row r="1061" spans="1:52" ht="14.25" customHeight="1">
      <c r="A1061" s="1"/>
      <c r="B1061" s="8" t="s">
        <v>141</v>
      </c>
      <c r="C1061" t="s">
        <v>120</v>
      </c>
      <c r="D1061" s="10" t="s">
        <v>68</v>
      </c>
      <c r="E1061">
        <v>6027</v>
      </c>
      <c r="G1061" s="10"/>
      <c r="H1061" s="57">
        <v>6027</v>
      </c>
      <c r="J1061" s="10"/>
      <c r="K1061" s="57">
        <v>-1699</v>
      </c>
      <c r="L1061" s="57">
        <v>-1699</v>
      </c>
      <c r="M1061" s="72">
        <v>-1699</v>
      </c>
      <c r="N1061" s="8" t="s">
        <v>38</v>
      </c>
      <c r="O1061" s="10" t="s">
        <v>38</v>
      </c>
      <c r="P1061" s="69">
        <f t="shared" si="118"/>
        <v>0</v>
      </c>
      <c r="Q1061" s="10">
        <f t="shared" si="119"/>
        <v>0</v>
      </c>
      <c r="R1061" s="69" t="str">
        <f t="shared" si="120"/>
        <v>NA</v>
      </c>
      <c r="S1061" s="69" t="str">
        <f t="shared" si="121"/>
        <v>NA</v>
      </c>
      <c r="T1061" s="10" t="str">
        <f t="shared" si="122"/>
        <v>NA</v>
      </c>
      <c r="U1061" s="10">
        <f t="shared" si="123"/>
        <v>0</v>
      </c>
      <c r="V1061" s="10">
        <f t="shared" si="124"/>
        <v>0</v>
      </c>
      <c r="Y1061" s="10"/>
      <c r="AB1061" s="10"/>
      <c r="AE1061" s="10"/>
      <c r="AH1061" s="10"/>
      <c r="AK1061" s="10"/>
      <c r="AN1061" s="10"/>
      <c r="AQ1061" s="10"/>
      <c r="AT1061" s="10"/>
      <c r="AW1061" s="10"/>
      <c r="AZ1061" s="10"/>
    </row>
    <row r="1062" spans="1:52" ht="14.25" customHeight="1">
      <c r="A1062" s="1"/>
      <c r="B1062" s="8" t="s">
        <v>141</v>
      </c>
      <c r="C1062" t="s">
        <v>120</v>
      </c>
      <c r="D1062" s="10" t="s">
        <v>69</v>
      </c>
      <c r="E1062">
        <v>6027</v>
      </c>
      <c r="G1062" s="10"/>
      <c r="H1062" s="57">
        <v>6027</v>
      </c>
      <c r="J1062" s="10"/>
      <c r="K1062" s="57">
        <v>-1699</v>
      </c>
      <c r="L1062" s="57">
        <v>-1699</v>
      </c>
      <c r="M1062" s="72">
        <v>-1699</v>
      </c>
      <c r="N1062" s="8" t="s">
        <v>38</v>
      </c>
      <c r="O1062" s="10" t="s">
        <v>38</v>
      </c>
      <c r="P1062" s="69">
        <f t="shared" si="118"/>
        <v>0</v>
      </c>
      <c r="Q1062" s="10">
        <f t="shared" si="119"/>
        <v>0</v>
      </c>
      <c r="R1062" s="69" t="str">
        <f t="shared" si="120"/>
        <v>NA</v>
      </c>
      <c r="S1062" s="69" t="str">
        <f t="shared" si="121"/>
        <v>NA</v>
      </c>
      <c r="T1062" s="10" t="str">
        <f t="shared" si="122"/>
        <v>NA</v>
      </c>
      <c r="U1062" s="10">
        <f t="shared" si="123"/>
        <v>0</v>
      </c>
      <c r="V1062" s="10">
        <f t="shared" si="124"/>
        <v>0</v>
      </c>
      <c r="Y1062" s="10"/>
      <c r="AB1062" s="10"/>
      <c r="AE1062" s="10"/>
      <c r="AH1062" s="10"/>
      <c r="AK1062" s="10"/>
      <c r="AN1062" s="10"/>
      <c r="AQ1062" s="10"/>
      <c r="AT1062" s="10"/>
      <c r="AW1062" s="10"/>
      <c r="AZ1062" s="10"/>
    </row>
    <row r="1063" spans="1:52" ht="14.25" customHeight="1">
      <c r="A1063" s="1"/>
      <c r="B1063" s="8" t="s">
        <v>141</v>
      </c>
      <c r="C1063" t="s">
        <v>120</v>
      </c>
      <c r="D1063" s="10" t="s">
        <v>70</v>
      </c>
      <c r="E1063">
        <v>5427</v>
      </c>
      <c r="G1063" s="10"/>
      <c r="H1063" s="57">
        <v>5427</v>
      </c>
      <c r="J1063" s="10"/>
      <c r="K1063" s="57">
        <v>-1093</v>
      </c>
      <c r="L1063" s="57">
        <v>-1093</v>
      </c>
      <c r="M1063" s="72">
        <v>-1093</v>
      </c>
      <c r="N1063" s="8" t="s">
        <v>38</v>
      </c>
      <c r="O1063" s="10" t="s">
        <v>38</v>
      </c>
      <c r="P1063" s="69">
        <f t="shared" si="118"/>
        <v>0</v>
      </c>
      <c r="Q1063" s="10">
        <f t="shared" si="119"/>
        <v>0</v>
      </c>
      <c r="R1063" s="69" t="str">
        <f t="shared" si="120"/>
        <v>NA</v>
      </c>
      <c r="S1063" s="69" t="str">
        <f t="shared" si="121"/>
        <v>NA</v>
      </c>
      <c r="T1063" s="10" t="str">
        <f t="shared" si="122"/>
        <v>NA</v>
      </c>
      <c r="U1063" s="10">
        <f t="shared" si="123"/>
        <v>0</v>
      </c>
      <c r="V1063" s="10">
        <f t="shared" si="124"/>
        <v>0</v>
      </c>
      <c r="Y1063" s="10"/>
      <c r="AB1063" s="10"/>
      <c r="AE1063" s="10"/>
      <c r="AH1063" s="10"/>
      <c r="AK1063" s="10"/>
      <c r="AN1063" s="10"/>
      <c r="AQ1063" s="10"/>
      <c r="AT1063" s="10"/>
      <c r="AW1063" s="10"/>
      <c r="AZ1063" s="10"/>
    </row>
    <row r="1064" spans="1:52" ht="14.25" customHeight="1">
      <c r="A1064" s="1"/>
      <c r="B1064" s="8" t="s">
        <v>144</v>
      </c>
      <c r="C1064" t="s">
        <v>120</v>
      </c>
      <c r="D1064" s="10" t="s">
        <v>37</v>
      </c>
      <c r="E1064">
        <v>6883</v>
      </c>
      <c r="G1064" s="10"/>
      <c r="H1064" s="57">
        <v>6871</v>
      </c>
      <c r="J1064" s="10"/>
      <c r="K1064" s="57">
        <v>-3705</v>
      </c>
      <c r="L1064" s="57">
        <v>-3705</v>
      </c>
      <c r="M1064" s="57">
        <v>-3693</v>
      </c>
      <c r="N1064" s="8" t="s">
        <v>38</v>
      </c>
      <c r="O1064" s="10" t="s">
        <v>39</v>
      </c>
      <c r="P1064" s="69">
        <f t="shared" si="118"/>
        <v>0</v>
      </c>
      <c r="Q1064" s="10">
        <f t="shared" si="119"/>
        <v>12</v>
      </c>
      <c r="R1064" s="69" t="str">
        <f t="shared" si="120"/>
        <v>NA</v>
      </c>
      <c r="S1064" s="69" t="str">
        <f t="shared" si="121"/>
        <v>NA</v>
      </c>
      <c r="T1064" s="10" t="str">
        <f t="shared" si="122"/>
        <v>NA</v>
      </c>
      <c r="U1064" s="10">
        <f t="shared" si="123"/>
        <v>0</v>
      </c>
      <c r="V1064" s="10">
        <f t="shared" si="124"/>
        <v>1</v>
      </c>
      <c r="Y1064" s="10"/>
      <c r="AB1064" s="10"/>
      <c r="AD1064">
        <v>6621</v>
      </c>
      <c r="AE1064" s="10" t="s">
        <v>137</v>
      </c>
      <c r="AH1064" s="10"/>
      <c r="AK1064" s="10"/>
      <c r="AN1064" s="10"/>
      <c r="AQ1064" s="10"/>
      <c r="AT1064" s="10"/>
      <c r="AW1064" s="10"/>
      <c r="AZ1064" s="10"/>
    </row>
    <row r="1065" spans="1:52" ht="14.25" customHeight="1">
      <c r="A1065" s="1"/>
      <c r="B1065" s="8" t="s">
        <v>144</v>
      </c>
      <c r="C1065" t="s">
        <v>120</v>
      </c>
      <c r="D1065" s="10" t="s">
        <v>41</v>
      </c>
      <c r="E1065">
        <v>6883</v>
      </c>
      <c r="G1065" s="10"/>
      <c r="H1065" s="57">
        <v>6871</v>
      </c>
      <c r="J1065" s="10"/>
      <c r="K1065" s="57">
        <v>-3705</v>
      </c>
      <c r="L1065" s="57">
        <v>-3705</v>
      </c>
      <c r="M1065" s="57">
        <v>-3693</v>
      </c>
      <c r="N1065" s="8" t="s">
        <v>38</v>
      </c>
      <c r="O1065" s="10" t="s">
        <v>39</v>
      </c>
      <c r="P1065" s="69">
        <f t="shared" si="118"/>
        <v>0</v>
      </c>
      <c r="Q1065" s="10">
        <f t="shared" si="119"/>
        <v>12</v>
      </c>
      <c r="R1065" s="69" t="str">
        <f t="shared" si="120"/>
        <v>NA</v>
      </c>
      <c r="S1065" s="69" t="str">
        <f t="shared" si="121"/>
        <v>NA</v>
      </c>
      <c r="T1065" s="10" t="str">
        <f t="shared" si="122"/>
        <v>NA</v>
      </c>
      <c r="U1065" s="10">
        <f t="shared" si="123"/>
        <v>0</v>
      </c>
      <c r="V1065" s="10">
        <f t="shared" si="124"/>
        <v>1</v>
      </c>
      <c r="Y1065" s="10"/>
      <c r="AB1065" s="10"/>
      <c r="AD1065">
        <v>6621</v>
      </c>
      <c r="AE1065" s="10" t="s">
        <v>137</v>
      </c>
      <c r="AH1065" s="10"/>
      <c r="AK1065" s="10"/>
      <c r="AN1065" s="10"/>
      <c r="AQ1065" s="10"/>
      <c r="AT1065" s="10"/>
      <c r="AW1065" s="10"/>
      <c r="AZ1065" s="10"/>
    </row>
    <row r="1066" spans="1:52" ht="14.25" customHeight="1">
      <c r="A1066" s="1"/>
      <c r="B1066" s="8" t="s">
        <v>144</v>
      </c>
      <c r="C1066" t="s">
        <v>120</v>
      </c>
      <c r="D1066" s="10" t="s">
        <v>42</v>
      </c>
      <c r="E1066">
        <v>6883</v>
      </c>
      <c r="G1066" s="10"/>
      <c r="H1066" s="57">
        <v>6871</v>
      </c>
      <c r="J1066" s="10"/>
      <c r="K1066" s="57">
        <v>-3705</v>
      </c>
      <c r="L1066" s="57">
        <v>-3705</v>
      </c>
      <c r="M1066" s="57">
        <v>-3693</v>
      </c>
      <c r="N1066" s="8" t="s">
        <v>38</v>
      </c>
      <c r="O1066" s="10" t="s">
        <v>39</v>
      </c>
      <c r="P1066" s="69">
        <f t="shared" si="118"/>
        <v>0</v>
      </c>
      <c r="Q1066" s="10">
        <f t="shared" si="119"/>
        <v>12</v>
      </c>
      <c r="R1066" s="69" t="str">
        <f t="shared" si="120"/>
        <v>NA</v>
      </c>
      <c r="S1066" s="69" t="str">
        <f t="shared" si="121"/>
        <v>NA</v>
      </c>
      <c r="T1066" s="10" t="str">
        <f t="shared" si="122"/>
        <v>NA</v>
      </c>
      <c r="U1066" s="10">
        <f t="shared" si="123"/>
        <v>0</v>
      </c>
      <c r="V1066" s="10">
        <f t="shared" si="124"/>
        <v>1</v>
      </c>
      <c r="Y1066" s="10"/>
      <c r="AB1066" s="10"/>
      <c r="AD1066">
        <v>6621</v>
      </c>
      <c r="AE1066" s="10" t="s">
        <v>137</v>
      </c>
      <c r="AH1066" s="10"/>
      <c r="AK1066" s="10"/>
      <c r="AN1066" s="10"/>
      <c r="AQ1066" s="10"/>
      <c r="AT1066" s="10"/>
      <c r="AW1066" s="10"/>
      <c r="AZ1066" s="10"/>
    </row>
    <row r="1067" spans="1:52" ht="14.25" customHeight="1">
      <c r="A1067" s="1"/>
      <c r="B1067" s="8" t="s">
        <v>144</v>
      </c>
      <c r="C1067" t="s">
        <v>120</v>
      </c>
      <c r="D1067" s="10" t="s">
        <v>43</v>
      </c>
      <c r="E1067">
        <v>6415</v>
      </c>
      <c r="G1067" s="10"/>
      <c r="H1067" s="57">
        <v>6415</v>
      </c>
      <c r="J1067" s="10"/>
      <c r="K1067" s="57">
        <v>-3005</v>
      </c>
      <c r="L1067" s="57">
        <v>-3005</v>
      </c>
      <c r="M1067" s="72">
        <v>-3005</v>
      </c>
      <c r="N1067" s="8" t="s">
        <v>38</v>
      </c>
      <c r="O1067" s="10" t="s">
        <v>38</v>
      </c>
      <c r="P1067" s="69">
        <f t="shared" si="118"/>
        <v>0</v>
      </c>
      <c r="Q1067" s="10">
        <f t="shared" si="119"/>
        <v>0</v>
      </c>
      <c r="R1067" s="69" t="str">
        <f t="shared" si="120"/>
        <v>NA</v>
      </c>
      <c r="S1067" s="69" t="str">
        <f t="shared" si="121"/>
        <v>NA</v>
      </c>
      <c r="T1067" s="10" t="str">
        <f t="shared" si="122"/>
        <v>NA</v>
      </c>
      <c r="U1067" s="10">
        <f t="shared" si="123"/>
        <v>0</v>
      </c>
      <c r="V1067" s="10">
        <f t="shared" si="124"/>
        <v>0</v>
      </c>
      <c r="Y1067" s="10"/>
      <c r="AB1067" s="10"/>
      <c r="AE1067" s="10"/>
      <c r="AH1067" s="10"/>
      <c r="AK1067" s="10"/>
      <c r="AN1067" s="10"/>
      <c r="AQ1067" s="10"/>
      <c r="AT1067" s="10"/>
      <c r="AW1067" s="10"/>
      <c r="AZ1067" s="10"/>
    </row>
    <row r="1068" spans="1:52" ht="14.25" customHeight="1">
      <c r="A1068" s="1"/>
      <c r="B1068" s="8" t="s">
        <v>144</v>
      </c>
      <c r="C1068" t="s">
        <v>120</v>
      </c>
      <c r="D1068" s="10" t="s">
        <v>45</v>
      </c>
      <c r="E1068">
        <v>6415</v>
      </c>
      <c r="G1068" s="10"/>
      <c r="H1068" s="57">
        <v>6415</v>
      </c>
      <c r="J1068" s="10"/>
      <c r="K1068" s="57">
        <v>-3005</v>
      </c>
      <c r="L1068" s="57">
        <v>-3005</v>
      </c>
      <c r="M1068" s="72">
        <v>-3005</v>
      </c>
      <c r="N1068" s="8" t="s">
        <v>38</v>
      </c>
      <c r="O1068" s="10" t="s">
        <v>38</v>
      </c>
      <c r="P1068" s="69">
        <f t="shared" si="118"/>
        <v>0</v>
      </c>
      <c r="Q1068" s="10">
        <f t="shared" si="119"/>
        <v>0</v>
      </c>
      <c r="R1068" s="69" t="str">
        <f t="shared" si="120"/>
        <v>NA</v>
      </c>
      <c r="S1068" s="69" t="str">
        <f t="shared" si="121"/>
        <v>NA</v>
      </c>
      <c r="T1068" s="10" t="str">
        <f t="shared" si="122"/>
        <v>NA</v>
      </c>
      <c r="U1068" s="10">
        <f t="shared" si="123"/>
        <v>0</v>
      </c>
      <c r="V1068" s="10">
        <f t="shared" si="124"/>
        <v>0</v>
      </c>
      <c r="Y1068" s="10"/>
      <c r="AB1068" s="10"/>
      <c r="AE1068" s="10"/>
      <c r="AH1068" s="10"/>
      <c r="AK1068" s="10"/>
      <c r="AN1068" s="10"/>
      <c r="AQ1068" s="10"/>
      <c r="AT1068" s="10"/>
      <c r="AW1068" s="10"/>
      <c r="AZ1068" s="10"/>
    </row>
    <row r="1069" spans="1:52" ht="14.25" customHeight="1">
      <c r="A1069" s="1"/>
      <c r="B1069" s="8" t="s">
        <v>144</v>
      </c>
      <c r="C1069" t="s">
        <v>120</v>
      </c>
      <c r="D1069" s="10" t="s">
        <v>46</v>
      </c>
      <c r="E1069">
        <v>6415</v>
      </c>
      <c r="G1069" s="10"/>
      <c r="H1069" s="57">
        <v>6415</v>
      </c>
      <c r="J1069" s="10"/>
      <c r="K1069" s="57">
        <v>-3005</v>
      </c>
      <c r="L1069" s="57">
        <v>-3005</v>
      </c>
      <c r="M1069" s="72">
        <v>-3005</v>
      </c>
      <c r="N1069" s="8" t="s">
        <v>38</v>
      </c>
      <c r="O1069" s="10" t="s">
        <v>38</v>
      </c>
      <c r="P1069" s="69">
        <f t="shared" si="118"/>
        <v>0</v>
      </c>
      <c r="Q1069" s="10">
        <f t="shared" si="119"/>
        <v>0</v>
      </c>
      <c r="R1069" s="69" t="str">
        <f t="shared" si="120"/>
        <v>NA</v>
      </c>
      <c r="S1069" s="69" t="str">
        <f t="shared" si="121"/>
        <v>NA</v>
      </c>
      <c r="T1069" s="10" t="str">
        <f t="shared" si="122"/>
        <v>NA</v>
      </c>
      <c r="U1069" s="10">
        <f t="shared" si="123"/>
        <v>0</v>
      </c>
      <c r="V1069" s="10">
        <f t="shared" si="124"/>
        <v>0</v>
      </c>
      <c r="Y1069" s="10"/>
      <c r="AB1069" s="10"/>
      <c r="AE1069" s="10"/>
      <c r="AH1069" s="10"/>
      <c r="AK1069" s="10"/>
      <c r="AN1069" s="10"/>
      <c r="AQ1069" s="10"/>
      <c r="AT1069" s="10"/>
      <c r="AW1069" s="10"/>
      <c r="AZ1069" s="10"/>
    </row>
    <row r="1070" spans="1:52" ht="14.25" customHeight="1">
      <c r="A1070" s="1"/>
      <c r="B1070" s="8" t="s">
        <v>144</v>
      </c>
      <c r="C1070" t="s">
        <v>120</v>
      </c>
      <c r="D1070" s="10" t="s">
        <v>47</v>
      </c>
      <c r="E1070">
        <v>6415</v>
      </c>
      <c r="G1070" s="10"/>
      <c r="H1070" s="57">
        <v>6415</v>
      </c>
      <c r="J1070" s="10"/>
      <c r="K1070" s="57">
        <v>-3005</v>
      </c>
      <c r="L1070" s="57">
        <v>-3005</v>
      </c>
      <c r="M1070" s="72">
        <v>-3005</v>
      </c>
      <c r="N1070" s="8" t="s">
        <v>38</v>
      </c>
      <c r="O1070" s="10" t="s">
        <v>38</v>
      </c>
      <c r="P1070" s="69">
        <f t="shared" si="118"/>
        <v>0</v>
      </c>
      <c r="Q1070" s="10">
        <f t="shared" si="119"/>
        <v>0</v>
      </c>
      <c r="R1070" s="69" t="str">
        <f t="shared" si="120"/>
        <v>NA</v>
      </c>
      <c r="S1070" s="69" t="str">
        <f t="shared" si="121"/>
        <v>NA</v>
      </c>
      <c r="T1070" s="10" t="str">
        <f t="shared" si="122"/>
        <v>NA</v>
      </c>
      <c r="U1070" s="10">
        <f t="shared" si="123"/>
        <v>0</v>
      </c>
      <c r="V1070" s="10">
        <f t="shared" si="124"/>
        <v>0</v>
      </c>
      <c r="Y1070" s="10"/>
      <c r="AB1070" s="10"/>
      <c r="AE1070" s="10"/>
      <c r="AH1070" s="10"/>
      <c r="AK1070" s="10"/>
      <c r="AN1070" s="10"/>
      <c r="AQ1070" s="10"/>
      <c r="AT1070" s="10"/>
      <c r="AW1070" s="10"/>
      <c r="AZ1070" s="10"/>
    </row>
    <row r="1071" spans="1:52" ht="14.25" customHeight="1">
      <c r="A1071" s="1"/>
      <c r="B1071" s="8" t="s">
        <v>144</v>
      </c>
      <c r="C1071" t="s">
        <v>120</v>
      </c>
      <c r="D1071" s="10" t="s">
        <v>48</v>
      </c>
      <c r="E1071">
        <v>5480</v>
      </c>
      <c r="G1071" s="10"/>
      <c r="H1071" s="57">
        <v>5480</v>
      </c>
      <c r="J1071" s="10"/>
      <c r="K1071" s="57">
        <v>-2753</v>
      </c>
      <c r="L1071" s="57">
        <v>-2753</v>
      </c>
      <c r="M1071" s="72">
        <v>-2753</v>
      </c>
      <c r="N1071" s="8" t="s">
        <v>52</v>
      </c>
      <c r="O1071" s="10" t="s">
        <v>52</v>
      </c>
      <c r="P1071" s="69">
        <f t="shared" si="118"/>
        <v>0</v>
      </c>
      <c r="Q1071" s="10">
        <f t="shared" si="119"/>
        <v>0</v>
      </c>
      <c r="R1071" s="69" t="str">
        <f t="shared" si="120"/>
        <v>NA</v>
      </c>
      <c r="S1071" s="69" t="str">
        <f t="shared" si="121"/>
        <v>NA</v>
      </c>
      <c r="T1071" s="10" t="str">
        <f t="shared" si="122"/>
        <v>NA</v>
      </c>
      <c r="U1071" s="10">
        <f t="shared" si="123"/>
        <v>0</v>
      </c>
      <c r="V1071" s="10">
        <f t="shared" si="124"/>
        <v>0</v>
      </c>
      <c r="Y1071" s="10"/>
      <c r="AB1071" s="10"/>
      <c r="AE1071" s="10"/>
      <c r="AH1071" s="10"/>
      <c r="AK1071" s="10"/>
      <c r="AN1071" s="10"/>
      <c r="AQ1071" s="10"/>
      <c r="AT1071" s="10"/>
      <c r="AW1071" s="10"/>
      <c r="AZ1071" s="10"/>
    </row>
    <row r="1072" spans="1:52" ht="14.25" customHeight="1">
      <c r="A1072" s="1"/>
      <c r="B1072" s="8" t="s">
        <v>144</v>
      </c>
      <c r="C1072" t="s">
        <v>120</v>
      </c>
      <c r="D1072" s="10" t="s">
        <v>49</v>
      </c>
      <c r="E1072">
        <v>5480</v>
      </c>
      <c r="G1072" s="10"/>
      <c r="H1072" s="57">
        <v>5480</v>
      </c>
      <c r="J1072" s="10"/>
      <c r="K1072" s="57">
        <v>-2753</v>
      </c>
      <c r="L1072" s="57">
        <v>-2753</v>
      </c>
      <c r="M1072" s="72">
        <v>-2753</v>
      </c>
      <c r="N1072" s="8" t="s">
        <v>52</v>
      </c>
      <c r="O1072" s="10" t="s">
        <v>52</v>
      </c>
      <c r="P1072" s="69">
        <f t="shared" si="118"/>
        <v>0</v>
      </c>
      <c r="Q1072" s="10">
        <f t="shared" si="119"/>
        <v>0</v>
      </c>
      <c r="R1072" s="69" t="str">
        <f t="shared" si="120"/>
        <v>NA</v>
      </c>
      <c r="S1072" s="69" t="str">
        <f t="shared" si="121"/>
        <v>NA</v>
      </c>
      <c r="T1072" s="10" t="str">
        <f t="shared" si="122"/>
        <v>NA</v>
      </c>
      <c r="U1072" s="10">
        <f t="shared" si="123"/>
        <v>0</v>
      </c>
      <c r="V1072" s="10">
        <f t="shared" si="124"/>
        <v>0</v>
      </c>
      <c r="Y1072" s="10"/>
      <c r="AB1072" s="10"/>
      <c r="AE1072" s="10"/>
      <c r="AH1072" s="10"/>
      <c r="AK1072" s="10"/>
      <c r="AN1072" s="10"/>
      <c r="AQ1072" s="10"/>
      <c r="AT1072" s="10"/>
      <c r="AW1072" s="10"/>
      <c r="AZ1072" s="10"/>
    </row>
    <row r="1073" spans="1:52" ht="14.25" customHeight="1">
      <c r="A1073" s="1"/>
      <c r="B1073" s="8" t="s">
        <v>144</v>
      </c>
      <c r="C1073" t="s">
        <v>120</v>
      </c>
      <c r="D1073" s="10" t="s">
        <v>51</v>
      </c>
      <c r="E1073">
        <v>5480</v>
      </c>
      <c r="G1073" s="10"/>
      <c r="H1073" s="57">
        <v>5250</v>
      </c>
      <c r="J1073" s="10"/>
      <c r="K1073" s="57">
        <v>-4242</v>
      </c>
      <c r="L1073" s="57">
        <v>-4242</v>
      </c>
      <c r="M1073" s="57">
        <v>-4012</v>
      </c>
      <c r="N1073" s="8" t="s">
        <v>52</v>
      </c>
      <c r="O1073" s="10" t="s">
        <v>39</v>
      </c>
      <c r="P1073" s="69">
        <f t="shared" si="118"/>
        <v>0</v>
      </c>
      <c r="Q1073" s="10">
        <f t="shared" si="119"/>
        <v>230</v>
      </c>
      <c r="R1073" s="69" t="str">
        <f t="shared" si="120"/>
        <v>NA</v>
      </c>
      <c r="S1073" s="69" t="str">
        <f t="shared" si="121"/>
        <v>NA</v>
      </c>
      <c r="T1073" s="10" t="str">
        <f t="shared" si="122"/>
        <v>NA</v>
      </c>
      <c r="U1073" s="10">
        <f t="shared" si="123"/>
        <v>0</v>
      </c>
      <c r="V1073" s="10">
        <f t="shared" si="124"/>
        <v>1</v>
      </c>
      <c r="Y1073" s="10"/>
      <c r="AB1073" s="10"/>
      <c r="AE1073" s="10"/>
      <c r="AH1073" s="10"/>
      <c r="AK1073" s="10"/>
      <c r="AN1073" s="10"/>
      <c r="AQ1073" s="10"/>
      <c r="AT1073" s="10"/>
      <c r="AV1073">
        <v>5000</v>
      </c>
      <c r="AW1073" s="10" t="s">
        <v>111</v>
      </c>
      <c r="AZ1073" s="10"/>
    </row>
    <row r="1074" spans="1:52" ht="14.25" customHeight="1">
      <c r="A1074" s="1"/>
      <c r="B1074" s="8" t="s">
        <v>144</v>
      </c>
      <c r="C1074" t="s">
        <v>120</v>
      </c>
      <c r="D1074" s="10" t="s">
        <v>53</v>
      </c>
      <c r="E1074">
        <v>5480</v>
      </c>
      <c r="G1074" s="10"/>
      <c r="H1074" s="57">
        <v>5250</v>
      </c>
      <c r="J1074" s="10"/>
      <c r="K1074" s="57">
        <v>-4242</v>
      </c>
      <c r="L1074" s="57">
        <v>-4242</v>
      </c>
      <c r="M1074" s="57">
        <v>-4012</v>
      </c>
      <c r="N1074" s="8" t="s">
        <v>52</v>
      </c>
      <c r="O1074" s="10" t="s">
        <v>39</v>
      </c>
      <c r="P1074" s="69">
        <f t="shared" si="118"/>
        <v>0</v>
      </c>
      <c r="Q1074" s="10">
        <f t="shared" si="119"/>
        <v>230</v>
      </c>
      <c r="R1074" s="69" t="str">
        <f t="shared" si="120"/>
        <v>NA</v>
      </c>
      <c r="S1074" s="69" t="str">
        <f t="shared" si="121"/>
        <v>NA</v>
      </c>
      <c r="T1074" s="10" t="str">
        <f t="shared" si="122"/>
        <v>NA</v>
      </c>
      <c r="U1074" s="10">
        <f t="shared" si="123"/>
        <v>0</v>
      </c>
      <c r="V1074" s="10">
        <f t="shared" si="124"/>
        <v>1</v>
      </c>
      <c r="Y1074" s="10"/>
      <c r="AB1074" s="10"/>
      <c r="AE1074" s="10"/>
      <c r="AH1074" s="10"/>
      <c r="AK1074" s="10"/>
      <c r="AN1074" s="10"/>
      <c r="AQ1074" s="10"/>
      <c r="AT1074" s="10"/>
      <c r="AV1074">
        <v>5000</v>
      </c>
      <c r="AW1074" s="10" t="s">
        <v>111</v>
      </c>
      <c r="AZ1074" s="10"/>
    </row>
    <row r="1075" spans="1:52" ht="14.25" customHeight="1">
      <c r="A1075" s="1"/>
      <c r="B1075" s="8" t="s">
        <v>144</v>
      </c>
      <c r="C1075" t="s">
        <v>120</v>
      </c>
      <c r="D1075" s="10" t="s">
        <v>54</v>
      </c>
      <c r="E1075">
        <v>5480</v>
      </c>
      <c r="G1075" s="10"/>
      <c r="H1075" s="57">
        <v>5250</v>
      </c>
      <c r="J1075" s="10"/>
      <c r="K1075" s="57">
        <v>-4242</v>
      </c>
      <c r="L1075" s="57">
        <v>-4242</v>
      </c>
      <c r="M1075" s="57">
        <v>-4012</v>
      </c>
      <c r="N1075" s="8" t="s">
        <v>52</v>
      </c>
      <c r="O1075" s="10" t="s">
        <v>39</v>
      </c>
      <c r="P1075" s="69">
        <f t="shared" si="118"/>
        <v>0</v>
      </c>
      <c r="Q1075" s="10">
        <f t="shared" si="119"/>
        <v>230</v>
      </c>
      <c r="R1075" s="69" t="str">
        <f t="shared" si="120"/>
        <v>NA</v>
      </c>
      <c r="S1075" s="69" t="str">
        <f t="shared" si="121"/>
        <v>NA</v>
      </c>
      <c r="T1075" s="10" t="str">
        <f t="shared" si="122"/>
        <v>NA</v>
      </c>
      <c r="U1075" s="10">
        <f t="shared" si="123"/>
        <v>0</v>
      </c>
      <c r="V1075" s="10">
        <f t="shared" si="124"/>
        <v>1</v>
      </c>
      <c r="Y1075" s="10"/>
      <c r="AB1075" s="10"/>
      <c r="AE1075" s="10"/>
      <c r="AH1075" s="10"/>
      <c r="AK1075" s="10"/>
      <c r="AN1075" s="10"/>
      <c r="AQ1075" s="10"/>
      <c r="AT1075" s="10"/>
      <c r="AV1075">
        <v>5000</v>
      </c>
      <c r="AW1075" s="10" t="s">
        <v>111</v>
      </c>
      <c r="AZ1075" s="10"/>
    </row>
    <row r="1076" spans="1:52" ht="14.25" customHeight="1">
      <c r="A1076" s="1"/>
      <c r="B1076" s="8" t="s">
        <v>144</v>
      </c>
      <c r="C1076" t="s">
        <v>120</v>
      </c>
      <c r="D1076" s="10" t="s">
        <v>55</v>
      </c>
      <c r="E1076">
        <v>5480</v>
      </c>
      <c r="G1076" s="10"/>
      <c r="H1076" s="57">
        <v>5250</v>
      </c>
      <c r="J1076" s="10"/>
      <c r="K1076" s="57">
        <v>-3281</v>
      </c>
      <c r="L1076" s="57">
        <v>-3281</v>
      </c>
      <c r="M1076" s="57">
        <v>-3051</v>
      </c>
      <c r="N1076" s="8" t="s">
        <v>52</v>
      </c>
      <c r="O1076" s="10" t="s">
        <v>39</v>
      </c>
      <c r="P1076" s="69">
        <f t="shared" si="118"/>
        <v>0</v>
      </c>
      <c r="Q1076" s="10">
        <f t="shared" si="119"/>
        <v>230</v>
      </c>
      <c r="R1076" s="69" t="str">
        <f t="shared" si="120"/>
        <v>NA</v>
      </c>
      <c r="S1076" s="69" t="str">
        <f t="shared" si="121"/>
        <v>NA</v>
      </c>
      <c r="T1076" s="10" t="str">
        <f t="shared" si="122"/>
        <v>NA</v>
      </c>
      <c r="U1076" s="10">
        <f t="shared" si="123"/>
        <v>0</v>
      </c>
      <c r="V1076" s="10">
        <f t="shared" si="124"/>
        <v>1</v>
      </c>
      <c r="Y1076" s="10"/>
      <c r="AB1076" s="10"/>
      <c r="AE1076" s="10"/>
      <c r="AH1076" s="10"/>
      <c r="AK1076" s="10"/>
      <c r="AN1076" s="10"/>
      <c r="AQ1076" s="10"/>
      <c r="AT1076" s="10"/>
      <c r="AV1076">
        <v>5000</v>
      </c>
      <c r="AW1076" s="10" t="s">
        <v>111</v>
      </c>
      <c r="AZ1076" s="10"/>
    </row>
    <row r="1077" spans="1:52" ht="14.25" customHeight="1">
      <c r="A1077" s="1"/>
      <c r="B1077" s="8" t="s">
        <v>144</v>
      </c>
      <c r="C1077" t="s">
        <v>120</v>
      </c>
      <c r="D1077" s="10" t="s">
        <v>57</v>
      </c>
      <c r="E1077">
        <v>5480</v>
      </c>
      <c r="G1077" s="10"/>
      <c r="H1077" s="57">
        <v>5250</v>
      </c>
      <c r="J1077" s="10"/>
      <c r="K1077" s="57">
        <v>-3281</v>
      </c>
      <c r="L1077" s="57">
        <v>-3281</v>
      </c>
      <c r="M1077" s="57">
        <v>-3051</v>
      </c>
      <c r="N1077" s="8" t="s">
        <v>52</v>
      </c>
      <c r="O1077" s="10" t="s">
        <v>39</v>
      </c>
      <c r="P1077" s="69">
        <f t="shared" si="118"/>
        <v>0</v>
      </c>
      <c r="Q1077" s="10">
        <f t="shared" si="119"/>
        <v>230</v>
      </c>
      <c r="R1077" s="69" t="str">
        <f t="shared" si="120"/>
        <v>NA</v>
      </c>
      <c r="S1077" s="69" t="str">
        <f t="shared" si="121"/>
        <v>NA</v>
      </c>
      <c r="T1077" s="10" t="str">
        <f t="shared" si="122"/>
        <v>NA</v>
      </c>
      <c r="U1077" s="10">
        <f t="shared" si="123"/>
        <v>0</v>
      </c>
      <c r="V1077" s="10">
        <f t="shared" si="124"/>
        <v>1</v>
      </c>
      <c r="Y1077" s="10"/>
      <c r="AB1077" s="10"/>
      <c r="AE1077" s="10"/>
      <c r="AH1077" s="10"/>
      <c r="AK1077" s="10"/>
      <c r="AN1077" s="10"/>
      <c r="AQ1077" s="10"/>
      <c r="AT1077" s="10"/>
      <c r="AV1077">
        <v>5000</v>
      </c>
      <c r="AW1077" s="10" t="s">
        <v>111</v>
      </c>
      <c r="AZ1077" s="10"/>
    </row>
    <row r="1078" spans="1:52" ht="14.25" customHeight="1">
      <c r="A1078" s="1"/>
      <c r="B1078" s="8" t="s">
        <v>144</v>
      </c>
      <c r="C1078" t="s">
        <v>120</v>
      </c>
      <c r="D1078" s="10" t="s">
        <v>58</v>
      </c>
      <c r="E1078">
        <v>5480</v>
      </c>
      <c r="G1078" s="10"/>
      <c r="H1078" s="57">
        <v>5250</v>
      </c>
      <c r="J1078" s="10"/>
      <c r="K1078" s="57">
        <v>-3281</v>
      </c>
      <c r="L1078" s="57">
        <v>-3281</v>
      </c>
      <c r="M1078" s="57">
        <v>-3051</v>
      </c>
      <c r="N1078" s="8" t="s">
        <v>52</v>
      </c>
      <c r="O1078" s="10" t="s">
        <v>39</v>
      </c>
      <c r="P1078" s="69">
        <f t="shared" si="118"/>
        <v>0</v>
      </c>
      <c r="Q1078" s="10">
        <f t="shared" si="119"/>
        <v>230</v>
      </c>
      <c r="R1078" s="69" t="str">
        <f t="shared" si="120"/>
        <v>NA</v>
      </c>
      <c r="S1078" s="69" t="str">
        <f t="shared" si="121"/>
        <v>NA</v>
      </c>
      <c r="T1078" s="10" t="str">
        <f t="shared" si="122"/>
        <v>NA</v>
      </c>
      <c r="U1078" s="10">
        <f t="shared" si="123"/>
        <v>0</v>
      </c>
      <c r="V1078" s="10">
        <f t="shared" si="124"/>
        <v>1</v>
      </c>
      <c r="Y1078" s="10"/>
      <c r="AB1078" s="10"/>
      <c r="AE1078" s="10"/>
      <c r="AH1078" s="10"/>
      <c r="AK1078" s="10"/>
      <c r="AN1078" s="10"/>
      <c r="AQ1078" s="10"/>
      <c r="AT1078" s="10"/>
      <c r="AV1078">
        <v>5000</v>
      </c>
      <c r="AW1078" s="10" t="s">
        <v>111</v>
      </c>
      <c r="AZ1078" s="10"/>
    </row>
    <row r="1079" spans="1:52" ht="14.25" customHeight="1">
      <c r="A1079" s="1"/>
      <c r="B1079" s="8" t="s">
        <v>144</v>
      </c>
      <c r="C1079" t="s">
        <v>120</v>
      </c>
      <c r="D1079" s="10" t="s">
        <v>59</v>
      </c>
      <c r="E1079">
        <v>6911</v>
      </c>
      <c r="G1079" s="10"/>
      <c r="H1079" s="57">
        <v>6750</v>
      </c>
      <c r="J1079" s="10"/>
      <c r="K1079" s="57">
        <v>-3608</v>
      </c>
      <c r="L1079" s="57">
        <v>-3608</v>
      </c>
      <c r="M1079" s="57">
        <v>-3447</v>
      </c>
      <c r="N1079" s="8" t="s">
        <v>38</v>
      </c>
      <c r="O1079" s="10" t="s">
        <v>50</v>
      </c>
      <c r="P1079" s="69">
        <f t="shared" si="118"/>
        <v>0</v>
      </c>
      <c r="Q1079" s="10">
        <f t="shared" si="119"/>
        <v>161</v>
      </c>
      <c r="R1079" s="69" t="str">
        <f t="shared" si="120"/>
        <v>NA</v>
      </c>
      <c r="S1079" s="69" t="str">
        <f t="shared" si="121"/>
        <v>NA</v>
      </c>
      <c r="T1079" s="10" t="str">
        <f t="shared" si="122"/>
        <v>NA</v>
      </c>
      <c r="U1079" s="10">
        <f t="shared" si="123"/>
        <v>0</v>
      </c>
      <c r="V1079" s="10">
        <f t="shared" si="124"/>
        <v>1</v>
      </c>
      <c r="Y1079" s="10"/>
      <c r="AB1079" s="10"/>
      <c r="AE1079" s="10"/>
      <c r="AH1079" s="10"/>
      <c r="AK1079" s="10"/>
      <c r="AN1079" s="10"/>
      <c r="AQ1079" s="10"/>
      <c r="AT1079" s="10"/>
      <c r="AW1079" s="10"/>
      <c r="AZ1079" s="10"/>
    </row>
    <row r="1080" spans="1:52" ht="14.25" customHeight="1">
      <c r="A1080" s="1"/>
      <c r="B1080" s="8" t="s">
        <v>144</v>
      </c>
      <c r="C1080" t="s">
        <v>120</v>
      </c>
      <c r="D1080" s="10" t="s">
        <v>61</v>
      </c>
      <c r="E1080">
        <v>6911</v>
      </c>
      <c r="G1080" s="10"/>
      <c r="H1080" s="57">
        <v>6911</v>
      </c>
      <c r="J1080" s="10"/>
      <c r="K1080" s="57">
        <v>-3608</v>
      </c>
      <c r="L1080" s="57">
        <v>-3608</v>
      </c>
      <c r="M1080" s="72">
        <v>-3608</v>
      </c>
      <c r="N1080" s="8" t="s">
        <v>38</v>
      </c>
      <c r="O1080" s="10" t="s">
        <v>38</v>
      </c>
      <c r="P1080" s="69">
        <f t="shared" si="118"/>
        <v>0</v>
      </c>
      <c r="Q1080" s="10">
        <f t="shared" si="119"/>
        <v>0</v>
      </c>
      <c r="R1080" s="69" t="str">
        <f t="shared" si="120"/>
        <v>NA</v>
      </c>
      <c r="S1080" s="69" t="str">
        <f t="shared" si="121"/>
        <v>NA</v>
      </c>
      <c r="T1080" s="10" t="str">
        <f t="shared" si="122"/>
        <v>NA</v>
      </c>
      <c r="U1080" s="10">
        <f t="shared" si="123"/>
        <v>0</v>
      </c>
      <c r="V1080" s="10">
        <f t="shared" si="124"/>
        <v>0</v>
      </c>
      <c r="Y1080" s="10"/>
      <c r="AB1080" s="10"/>
      <c r="AE1080" s="10"/>
      <c r="AH1080" s="10"/>
      <c r="AK1080" s="10"/>
      <c r="AN1080" s="10"/>
      <c r="AQ1080" s="10"/>
      <c r="AT1080" s="10"/>
      <c r="AW1080" s="10"/>
      <c r="AZ1080" s="10"/>
    </row>
    <row r="1081" spans="1:52" ht="14.25" customHeight="1">
      <c r="A1081" s="1"/>
      <c r="B1081" s="8" t="s">
        <v>144</v>
      </c>
      <c r="C1081" t="s">
        <v>120</v>
      </c>
      <c r="D1081" s="10" t="s">
        <v>63</v>
      </c>
      <c r="E1081">
        <v>6911</v>
      </c>
      <c r="G1081" s="10"/>
      <c r="H1081" s="57">
        <v>6911</v>
      </c>
      <c r="J1081" s="10"/>
      <c r="K1081" s="57">
        <v>-3608</v>
      </c>
      <c r="L1081" s="57">
        <v>-3608</v>
      </c>
      <c r="M1081" s="72">
        <v>-3608</v>
      </c>
      <c r="N1081" s="8" t="s">
        <v>38</v>
      </c>
      <c r="O1081" s="10" t="s">
        <v>38</v>
      </c>
      <c r="P1081" s="69">
        <f t="shared" si="118"/>
        <v>0</v>
      </c>
      <c r="Q1081" s="10">
        <f t="shared" si="119"/>
        <v>0</v>
      </c>
      <c r="R1081" s="69" t="str">
        <f t="shared" si="120"/>
        <v>NA</v>
      </c>
      <c r="S1081" s="69" t="str">
        <f t="shared" si="121"/>
        <v>NA</v>
      </c>
      <c r="T1081" s="10" t="str">
        <f t="shared" si="122"/>
        <v>NA</v>
      </c>
      <c r="U1081" s="10">
        <f t="shared" si="123"/>
        <v>0</v>
      </c>
      <c r="V1081" s="10">
        <f t="shared" si="124"/>
        <v>0</v>
      </c>
      <c r="Y1081" s="10"/>
      <c r="AB1081" s="10"/>
      <c r="AE1081" s="10"/>
      <c r="AH1081" s="10"/>
      <c r="AK1081" s="10"/>
      <c r="AN1081" s="10"/>
      <c r="AQ1081" s="10"/>
      <c r="AT1081" s="10"/>
      <c r="AW1081" s="10"/>
      <c r="AZ1081" s="10"/>
    </row>
    <row r="1082" spans="1:52" ht="14.25" customHeight="1">
      <c r="A1082" s="1"/>
      <c r="B1082" s="8" t="s">
        <v>144</v>
      </c>
      <c r="C1082" t="s">
        <v>120</v>
      </c>
      <c r="D1082" s="10" t="s">
        <v>64</v>
      </c>
      <c r="F1082">
        <v>5428</v>
      </c>
      <c r="G1082" s="10">
        <v>508</v>
      </c>
      <c r="I1082" s="57">
        <v>5428</v>
      </c>
      <c r="J1082" s="72">
        <v>508</v>
      </c>
      <c r="K1082" s="57">
        <v>-3533</v>
      </c>
      <c r="L1082" s="57">
        <v>-3533</v>
      </c>
      <c r="M1082" s="72">
        <v>0</v>
      </c>
      <c r="N1082" s="8" t="s">
        <v>38</v>
      </c>
      <c r="O1082" s="10" t="s">
        <v>38</v>
      </c>
      <c r="P1082" s="69">
        <f t="shared" si="118"/>
        <v>0</v>
      </c>
      <c r="Q1082" s="10" t="str">
        <f t="shared" si="119"/>
        <v>NA</v>
      </c>
      <c r="R1082" s="69">
        <f t="shared" si="120"/>
        <v>0</v>
      </c>
      <c r="S1082" s="69">
        <f t="shared" si="121"/>
        <v>0</v>
      </c>
      <c r="T1082" s="10">
        <f t="shared" si="122"/>
        <v>0</v>
      </c>
      <c r="U1082" s="10">
        <f t="shared" si="123"/>
        <v>3533</v>
      </c>
      <c r="V1082" s="10">
        <f t="shared" si="124"/>
        <v>0</v>
      </c>
      <c r="Y1082" s="10"/>
      <c r="AB1082" s="10"/>
      <c r="AE1082" s="10"/>
      <c r="AH1082" s="10"/>
      <c r="AK1082" s="10"/>
      <c r="AN1082" s="10"/>
      <c r="AQ1082" s="10"/>
      <c r="AT1082" s="10"/>
      <c r="AW1082" s="10"/>
      <c r="AZ1082" s="10"/>
    </row>
    <row r="1083" spans="1:52" ht="14.25" customHeight="1">
      <c r="A1083" s="1"/>
      <c r="B1083" s="8" t="s">
        <v>144</v>
      </c>
      <c r="C1083" t="s">
        <v>120</v>
      </c>
      <c r="D1083" s="10" t="s">
        <v>66</v>
      </c>
      <c r="F1083">
        <v>5428</v>
      </c>
      <c r="G1083" s="10">
        <v>508</v>
      </c>
      <c r="I1083" s="57">
        <v>5428</v>
      </c>
      <c r="J1083" s="72">
        <v>508</v>
      </c>
      <c r="K1083" s="57">
        <v>-3533</v>
      </c>
      <c r="L1083" s="57">
        <v>-3533</v>
      </c>
      <c r="M1083" s="72">
        <v>0</v>
      </c>
      <c r="N1083" s="8" t="s">
        <v>38</v>
      </c>
      <c r="O1083" s="10" t="s">
        <v>38</v>
      </c>
      <c r="P1083" s="69">
        <f t="shared" si="118"/>
        <v>0</v>
      </c>
      <c r="Q1083" s="10" t="str">
        <f t="shared" si="119"/>
        <v>NA</v>
      </c>
      <c r="R1083" s="69">
        <f t="shared" si="120"/>
        <v>0</v>
      </c>
      <c r="S1083" s="69">
        <f t="shared" si="121"/>
        <v>0</v>
      </c>
      <c r="T1083" s="10">
        <f t="shared" si="122"/>
        <v>0</v>
      </c>
      <c r="U1083" s="10">
        <f t="shared" si="123"/>
        <v>3533</v>
      </c>
      <c r="V1083" s="10">
        <f t="shared" si="124"/>
        <v>0</v>
      </c>
      <c r="Y1083" s="10"/>
      <c r="AB1083" s="10"/>
      <c r="AE1083" s="10"/>
      <c r="AH1083" s="10"/>
      <c r="AK1083" s="10"/>
      <c r="AN1083" s="10"/>
      <c r="AQ1083" s="10"/>
      <c r="AT1083" s="10"/>
      <c r="AW1083" s="10"/>
      <c r="AZ1083" s="10"/>
    </row>
    <row r="1084" spans="1:52" ht="14.25" customHeight="1">
      <c r="A1084" s="1"/>
      <c r="B1084" s="8" t="s">
        <v>144</v>
      </c>
      <c r="C1084" t="s">
        <v>120</v>
      </c>
      <c r="D1084" s="10" t="s">
        <v>67</v>
      </c>
      <c r="F1084">
        <v>5428</v>
      </c>
      <c r="G1084" s="10">
        <v>508</v>
      </c>
      <c r="I1084" s="57">
        <v>5428</v>
      </c>
      <c r="J1084" s="72">
        <v>508</v>
      </c>
      <c r="K1084" s="57">
        <v>-3533</v>
      </c>
      <c r="L1084" s="57">
        <v>-3533</v>
      </c>
      <c r="M1084" s="72">
        <v>0</v>
      </c>
      <c r="N1084" s="8" t="s">
        <v>38</v>
      </c>
      <c r="O1084" s="10" t="s">
        <v>38</v>
      </c>
      <c r="P1084" s="69">
        <f t="shared" si="118"/>
        <v>0</v>
      </c>
      <c r="Q1084" s="10" t="str">
        <f t="shared" si="119"/>
        <v>NA</v>
      </c>
      <c r="R1084" s="69">
        <f t="shared" si="120"/>
        <v>0</v>
      </c>
      <c r="S1084" s="69">
        <f t="shared" si="121"/>
        <v>0</v>
      </c>
      <c r="T1084" s="10">
        <f t="shared" si="122"/>
        <v>0</v>
      </c>
      <c r="U1084" s="10">
        <f t="shared" si="123"/>
        <v>3533</v>
      </c>
      <c r="V1084" s="10">
        <f t="shared" si="124"/>
        <v>0</v>
      </c>
      <c r="Y1084" s="10"/>
      <c r="AB1084" s="10"/>
      <c r="AE1084" s="10"/>
      <c r="AH1084" s="10"/>
      <c r="AK1084" s="10"/>
      <c r="AN1084" s="10"/>
      <c r="AQ1084" s="10"/>
      <c r="AT1084" s="10"/>
      <c r="AW1084" s="10"/>
      <c r="AZ1084" s="10"/>
    </row>
    <row r="1085" spans="1:52" ht="14.25" customHeight="1">
      <c r="A1085" s="1"/>
      <c r="B1085" s="8" t="s">
        <v>144</v>
      </c>
      <c r="C1085" t="s">
        <v>120</v>
      </c>
      <c r="D1085" s="10" t="s">
        <v>68</v>
      </c>
      <c r="E1085">
        <v>6732</v>
      </c>
      <c r="G1085" s="10"/>
      <c r="H1085" s="57">
        <v>6732</v>
      </c>
      <c r="J1085" s="10"/>
      <c r="K1085" s="57">
        <v>-3559</v>
      </c>
      <c r="L1085" s="57">
        <v>-3559</v>
      </c>
      <c r="M1085" s="72">
        <v>-3559</v>
      </c>
      <c r="N1085" s="8" t="s">
        <v>38</v>
      </c>
      <c r="O1085" s="10" t="s">
        <v>38</v>
      </c>
      <c r="P1085" s="69">
        <f t="shared" si="118"/>
        <v>0</v>
      </c>
      <c r="Q1085" s="10">
        <f t="shared" si="119"/>
        <v>0</v>
      </c>
      <c r="R1085" s="69" t="str">
        <f t="shared" si="120"/>
        <v>NA</v>
      </c>
      <c r="S1085" s="69" t="str">
        <f t="shared" si="121"/>
        <v>NA</v>
      </c>
      <c r="T1085" s="10" t="str">
        <f t="shared" si="122"/>
        <v>NA</v>
      </c>
      <c r="U1085" s="10">
        <f t="shared" si="123"/>
        <v>0</v>
      </c>
      <c r="V1085" s="10">
        <f t="shared" si="124"/>
        <v>0</v>
      </c>
      <c r="Y1085" s="10"/>
      <c r="AB1085" s="10"/>
      <c r="AE1085" s="10"/>
      <c r="AH1085" s="10"/>
      <c r="AK1085" s="10"/>
      <c r="AN1085" s="10"/>
      <c r="AQ1085" s="10"/>
      <c r="AT1085" s="10"/>
      <c r="AW1085" s="10"/>
      <c r="AZ1085" s="10"/>
    </row>
    <row r="1086" spans="1:52" ht="14.25" customHeight="1">
      <c r="A1086" s="1"/>
      <c r="B1086" s="8" t="s">
        <v>144</v>
      </c>
      <c r="C1086" t="s">
        <v>120</v>
      </c>
      <c r="D1086" s="10" t="s">
        <v>69</v>
      </c>
      <c r="E1086">
        <v>6732</v>
      </c>
      <c r="G1086" s="10"/>
      <c r="H1086" s="57">
        <v>6732</v>
      </c>
      <c r="J1086" s="10"/>
      <c r="K1086" s="57">
        <v>-3559</v>
      </c>
      <c r="L1086" s="57">
        <v>-3559</v>
      </c>
      <c r="M1086" s="72">
        <v>-3559</v>
      </c>
      <c r="N1086" s="8" t="s">
        <v>38</v>
      </c>
      <c r="O1086" s="10" t="s">
        <v>38</v>
      </c>
      <c r="P1086" s="69">
        <f t="shared" si="118"/>
        <v>0</v>
      </c>
      <c r="Q1086" s="10">
        <f t="shared" si="119"/>
        <v>0</v>
      </c>
      <c r="R1086" s="69" t="str">
        <f t="shared" si="120"/>
        <v>NA</v>
      </c>
      <c r="S1086" s="69" t="str">
        <f t="shared" si="121"/>
        <v>NA</v>
      </c>
      <c r="T1086" s="10" t="str">
        <f t="shared" si="122"/>
        <v>NA</v>
      </c>
      <c r="U1086" s="10">
        <f t="shared" si="123"/>
        <v>0</v>
      </c>
      <c r="V1086" s="10">
        <f t="shared" si="124"/>
        <v>0</v>
      </c>
      <c r="Y1086" s="10"/>
      <c r="AB1086" s="10"/>
      <c r="AE1086" s="10"/>
      <c r="AH1086" s="10"/>
      <c r="AK1086" s="10"/>
      <c r="AN1086" s="10"/>
      <c r="AQ1086" s="10"/>
      <c r="AT1086" s="10"/>
      <c r="AW1086" s="10"/>
      <c r="AZ1086" s="10"/>
    </row>
    <row r="1087" spans="1:52" ht="14.25" customHeight="1">
      <c r="A1087" s="1"/>
      <c r="B1087" s="8" t="s">
        <v>144</v>
      </c>
      <c r="C1087" t="s">
        <v>120</v>
      </c>
      <c r="D1087" s="10" t="s">
        <v>70</v>
      </c>
      <c r="E1087">
        <v>6132</v>
      </c>
      <c r="G1087" s="10"/>
      <c r="H1087" s="57">
        <v>6132</v>
      </c>
      <c r="J1087" s="10"/>
      <c r="K1087" s="57">
        <v>-2953</v>
      </c>
      <c r="L1087" s="57">
        <v>-2953</v>
      </c>
      <c r="M1087" s="72">
        <v>-2953</v>
      </c>
      <c r="N1087" s="8" t="s">
        <v>38</v>
      </c>
      <c r="O1087" s="10" t="s">
        <v>38</v>
      </c>
      <c r="P1087" s="69">
        <f t="shared" si="118"/>
        <v>0</v>
      </c>
      <c r="Q1087" s="10">
        <f t="shared" si="119"/>
        <v>0</v>
      </c>
      <c r="R1087" s="69" t="str">
        <f t="shared" si="120"/>
        <v>NA</v>
      </c>
      <c r="S1087" s="69" t="str">
        <f t="shared" si="121"/>
        <v>NA</v>
      </c>
      <c r="T1087" s="10" t="str">
        <f t="shared" si="122"/>
        <v>NA</v>
      </c>
      <c r="U1087" s="10">
        <f t="shared" si="123"/>
        <v>0</v>
      </c>
      <c r="V1087" s="10">
        <f t="shared" si="124"/>
        <v>0</v>
      </c>
      <c r="Y1087" s="10"/>
      <c r="AB1087" s="10"/>
      <c r="AE1087" s="10"/>
      <c r="AH1087" s="10"/>
      <c r="AK1087" s="10"/>
      <c r="AN1087" s="10"/>
      <c r="AQ1087" s="10"/>
      <c r="AT1087" s="10"/>
      <c r="AW1087" s="10"/>
      <c r="AZ1087" s="10"/>
    </row>
    <row r="1088" spans="1:52" ht="14.25" customHeight="1">
      <c r="A1088" s="1"/>
      <c r="B1088" s="8" t="s">
        <v>145</v>
      </c>
      <c r="C1088" t="s">
        <v>120</v>
      </c>
      <c r="D1088" s="10" t="s">
        <v>37</v>
      </c>
      <c r="F1088">
        <v>7209</v>
      </c>
      <c r="G1088" s="10">
        <v>192</v>
      </c>
      <c r="I1088" s="57">
        <v>4996</v>
      </c>
      <c r="J1088" s="72">
        <v>160</v>
      </c>
      <c r="K1088" s="57">
        <v>-4486</v>
      </c>
      <c r="L1088" s="57">
        <v>-4486</v>
      </c>
      <c r="M1088" s="57">
        <v>0</v>
      </c>
      <c r="N1088" s="8" t="s">
        <v>38</v>
      </c>
      <c r="O1088" s="10" t="s">
        <v>39</v>
      </c>
      <c r="P1088" s="69">
        <f t="shared" si="118"/>
        <v>0</v>
      </c>
      <c r="Q1088" s="10" t="str">
        <f t="shared" si="119"/>
        <v>NA</v>
      </c>
      <c r="R1088" s="69">
        <f t="shared" si="120"/>
        <v>2213</v>
      </c>
      <c r="S1088" s="69">
        <f t="shared" si="121"/>
        <v>32</v>
      </c>
      <c r="T1088" s="10">
        <f t="shared" si="122"/>
        <v>2245</v>
      </c>
      <c r="U1088" s="10">
        <f t="shared" si="123"/>
        <v>4486</v>
      </c>
      <c r="V1088" s="10">
        <f t="shared" si="124"/>
        <v>1</v>
      </c>
      <c r="W1088">
        <v>220</v>
      </c>
      <c r="Y1088" s="10"/>
      <c r="Z1088">
        <v>160</v>
      </c>
      <c r="AB1088" s="10"/>
      <c r="AD1088">
        <v>6189</v>
      </c>
      <c r="AE1088" s="10" t="s">
        <v>137</v>
      </c>
      <c r="AH1088" s="10"/>
      <c r="AI1088">
        <v>1200</v>
      </c>
      <c r="AK1088" s="10" t="s">
        <v>146</v>
      </c>
      <c r="AN1088" s="10"/>
      <c r="AO1088">
        <v>1017</v>
      </c>
      <c r="AQ1088" s="10" t="s">
        <v>147</v>
      </c>
      <c r="AT1088" s="10"/>
      <c r="AW1088" s="10"/>
      <c r="AZ1088" s="10"/>
    </row>
    <row r="1089" spans="1:52" ht="14.25" customHeight="1">
      <c r="A1089" s="1"/>
      <c r="B1089" s="8" t="s">
        <v>145</v>
      </c>
      <c r="C1089" t="s">
        <v>120</v>
      </c>
      <c r="D1089" s="10" t="s">
        <v>41</v>
      </c>
      <c r="F1089">
        <v>7209</v>
      </c>
      <c r="G1089" s="10">
        <v>192</v>
      </c>
      <c r="I1089" s="57">
        <v>4996</v>
      </c>
      <c r="J1089" s="72">
        <v>160</v>
      </c>
      <c r="K1089" s="57">
        <v>-4486</v>
      </c>
      <c r="L1089" s="57">
        <v>-4486</v>
      </c>
      <c r="M1089" s="57">
        <v>0</v>
      </c>
      <c r="N1089" s="8" t="s">
        <v>38</v>
      </c>
      <c r="O1089" s="10" t="s">
        <v>39</v>
      </c>
      <c r="P1089" s="69">
        <f t="shared" si="118"/>
        <v>0</v>
      </c>
      <c r="Q1089" s="10" t="str">
        <f t="shared" si="119"/>
        <v>NA</v>
      </c>
      <c r="R1089" s="69">
        <f t="shared" si="120"/>
        <v>2213</v>
      </c>
      <c r="S1089" s="69">
        <f t="shared" si="121"/>
        <v>32</v>
      </c>
      <c r="T1089" s="10">
        <f t="shared" si="122"/>
        <v>2245</v>
      </c>
      <c r="U1089" s="10">
        <f t="shared" si="123"/>
        <v>4486</v>
      </c>
      <c r="V1089" s="10">
        <f t="shared" si="124"/>
        <v>1</v>
      </c>
      <c r="W1089">
        <v>220</v>
      </c>
      <c r="Y1089" s="10"/>
      <c r="Z1089">
        <v>160</v>
      </c>
      <c r="AB1089" s="10"/>
      <c r="AD1089">
        <v>6189</v>
      </c>
      <c r="AE1089" s="10" t="s">
        <v>137</v>
      </c>
      <c r="AH1089" s="10"/>
      <c r="AI1089">
        <v>1200</v>
      </c>
      <c r="AK1089" s="10" t="s">
        <v>146</v>
      </c>
      <c r="AN1089" s="10"/>
      <c r="AO1089">
        <v>1017</v>
      </c>
      <c r="AQ1089" s="10" t="s">
        <v>147</v>
      </c>
      <c r="AT1089" s="10"/>
      <c r="AW1089" s="10"/>
      <c r="AZ1089" s="10"/>
    </row>
    <row r="1090" spans="1:52" ht="14.25" customHeight="1">
      <c r="A1090" s="1"/>
      <c r="B1090" s="8" t="s">
        <v>145</v>
      </c>
      <c r="C1090" t="s">
        <v>120</v>
      </c>
      <c r="D1090" s="10" t="s">
        <v>42</v>
      </c>
      <c r="F1090">
        <v>7209</v>
      </c>
      <c r="G1090" s="10">
        <v>192</v>
      </c>
      <c r="I1090" s="57">
        <v>4996</v>
      </c>
      <c r="J1090" s="72">
        <v>160</v>
      </c>
      <c r="K1090" s="57">
        <v>-4486</v>
      </c>
      <c r="L1090" s="57">
        <v>-4486</v>
      </c>
      <c r="M1090" s="57">
        <v>0</v>
      </c>
      <c r="N1090" s="8" t="s">
        <v>38</v>
      </c>
      <c r="O1090" s="10" t="s">
        <v>39</v>
      </c>
      <c r="P1090" s="69">
        <f t="shared" si="118"/>
        <v>0</v>
      </c>
      <c r="Q1090" s="10" t="str">
        <f t="shared" si="119"/>
        <v>NA</v>
      </c>
      <c r="R1090" s="69">
        <f t="shared" si="120"/>
        <v>2213</v>
      </c>
      <c r="S1090" s="69">
        <f t="shared" si="121"/>
        <v>32</v>
      </c>
      <c r="T1090" s="10">
        <f t="shared" si="122"/>
        <v>2245</v>
      </c>
      <c r="U1090" s="10">
        <f t="shared" si="123"/>
        <v>4486</v>
      </c>
      <c r="V1090" s="10">
        <f t="shared" si="124"/>
        <v>1</v>
      </c>
      <c r="W1090">
        <v>220</v>
      </c>
      <c r="Y1090" s="10"/>
      <c r="Z1090">
        <v>160</v>
      </c>
      <c r="AB1090" s="10"/>
      <c r="AD1090">
        <v>6189</v>
      </c>
      <c r="AE1090" s="10" t="s">
        <v>137</v>
      </c>
      <c r="AH1090" s="10"/>
      <c r="AI1090">
        <v>1200</v>
      </c>
      <c r="AK1090" s="10" t="s">
        <v>146</v>
      </c>
      <c r="AN1090" s="10"/>
      <c r="AO1090">
        <v>1017</v>
      </c>
      <c r="AQ1090" s="10" t="s">
        <v>147</v>
      </c>
      <c r="AT1090" s="10"/>
      <c r="AW1090" s="10"/>
      <c r="AZ1090" s="10"/>
    </row>
    <row r="1091" spans="1:52" ht="14.25" customHeight="1">
      <c r="A1091" s="1"/>
      <c r="B1091" s="8" t="s">
        <v>145</v>
      </c>
      <c r="C1091" t="s">
        <v>120</v>
      </c>
      <c r="D1091" s="10" t="s">
        <v>43</v>
      </c>
      <c r="E1091">
        <v>7160</v>
      </c>
      <c r="G1091" s="10"/>
      <c r="H1091" s="57">
        <v>4786</v>
      </c>
      <c r="J1091" s="10"/>
      <c r="K1091" s="57">
        <v>-3854</v>
      </c>
      <c r="L1091" s="57">
        <v>-3854</v>
      </c>
      <c r="M1091" s="57">
        <v>-1433</v>
      </c>
      <c r="N1091" s="8" t="s">
        <v>38</v>
      </c>
      <c r="O1091" s="10" t="s">
        <v>39</v>
      </c>
      <c r="P1091" s="69">
        <f t="shared" si="118"/>
        <v>0</v>
      </c>
      <c r="Q1091" s="10">
        <f t="shared" si="119"/>
        <v>2374</v>
      </c>
      <c r="R1091" s="69" t="str">
        <f t="shared" si="120"/>
        <v>NA</v>
      </c>
      <c r="S1091" s="69" t="str">
        <f t="shared" si="121"/>
        <v>NA</v>
      </c>
      <c r="T1091" s="10" t="str">
        <f t="shared" si="122"/>
        <v>NA</v>
      </c>
      <c r="U1091" s="10">
        <f t="shared" si="123"/>
        <v>0</v>
      </c>
      <c r="V1091" s="10">
        <f t="shared" si="124"/>
        <v>1</v>
      </c>
      <c r="W1091">
        <v>415</v>
      </c>
      <c r="Y1091" s="10" t="s">
        <v>73</v>
      </c>
      <c r="Z1091">
        <v>160</v>
      </c>
      <c r="AB1091" s="10" t="s">
        <v>73</v>
      </c>
      <c r="AD1091">
        <v>5191</v>
      </c>
      <c r="AE1091" s="10" t="s">
        <v>148</v>
      </c>
      <c r="AH1091" s="10"/>
      <c r="AI1091">
        <v>1200</v>
      </c>
      <c r="AK1091" s="10" t="s">
        <v>146</v>
      </c>
      <c r="AN1091" s="10"/>
      <c r="AO1091">
        <v>1017</v>
      </c>
      <c r="AQ1091" s="10" t="s">
        <v>147</v>
      </c>
      <c r="AT1091" s="10"/>
      <c r="AW1091" s="10"/>
      <c r="AZ1091" s="10"/>
    </row>
    <row r="1092" spans="1:52" ht="14.25" customHeight="1">
      <c r="A1092" s="1"/>
      <c r="B1092" s="8" t="s">
        <v>145</v>
      </c>
      <c r="C1092" t="s">
        <v>120</v>
      </c>
      <c r="D1092" s="10" t="s">
        <v>45</v>
      </c>
      <c r="E1092">
        <v>7160</v>
      </c>
      <c r="G1092" s="10"/>
      <c r="H1092" s="57">
        <v>4786</v>
      </c>
      <c r="J1092" s="10"/>
      <c r="K1092" s="57">
        <v>-3854</v>
      </c>
      <c r="L1092" s="57">
        <v>-3854</v>
      </c>
      <c r="M1092" s="57">
        <v>-1433</v>
      </c>
      <c r="N1092" s="8" t="s">
        <v>38</v>
      </c>
      <c r="O1092" s="10" t="s">
        <v>39</v>
      </c>
      <c r="P1092" s="69">
        <f t="shared" si="118"/>
        <v>0</v>
      </c>
      <c r="Q1092" s="10">
        <f t="shared" si="119"/>
        <v>2374</v>
      </c>
      <c r="R1092" s="69" t="str">
        <f t="shared" si="120"/>
        <v>NA</v>
      </c>
      <c r="S1092" s="69" t="str">
        <f t="shared" si="121"/>
        <v>NA</v>
      </c>
      <c r="T1092" s="10" t="str">
        <f t="shared" si="122"/>
        <v>NA</v>
      </c>
      <c r="U1092" s="10">
        <f t="shared" si="123"/>
        <v>0</v>
      </c>
      <c r="V1092" s="10">
        <f t="shared" si="124"/>
        <v>1</v>
      </c>
      <c r="W1092">
        <v>415</v>
      </c>
      <c r="Y1092" s="10" t="s">
        <v>73</v>
      </c>
      <c r="Z1092">
        <v>160</v>
      </c>
      <c r="AB1092" s="10" t="s">
        <v>73</v>
      </c>
      <c r="AD1092">
        <v>5191</v>
      </c>
      <c r="AE1092" s="10" t="s">
        <v>148</v>
      </c>
      <c r="AH1092" s="10"/>
      <c r="AI1092">
        <v>1200</v>
      </c>
      <c r="AK1092" s="10" t="s">
        <v>146</v>
      </c>
      <c r="AN1092" s="10"/>
      <c r="AO1092">
        <v>1017</v>
      </c>
      <c r="AQ1092" s="10" t="s">
        <v>147</v>
      </c>
      <c r="AT1092" s="10"/>
      <c r="AW1092" s="10"/>
      <c r="AZ1092" s="10"/>
    </row>
    <row r="1093" spans="1:52" ht="14.25" customHeight="1">
      <c r="A1093" s="1"/>
      <c r="B1093" s="8" t="s">
        <v>145</v>
      </c>
      <c r="C1093" t="s">
        <v>120</v>
      </c>
      <c r="D1093" s="10" t="s">
        <v>46</v>
      </c>
      <c r="E1093">
        <v>7160</v>
      </c>
      <c r="G1093" s="10"/>
      <c r="H1093" s="57">
        <v>4786</v>
      </c>
      <c r="J1093" s="10"/>
      <c r="K1093" s="57">
        <v>-3854</v>
      </c>
      <c r="L1093" s="57">
        <v>-3854</v>
      </c>
      <c r="M1093" s="57">
        <v>-1433</v>
      </c>
      <c r="N1093" s="8" t="s">
        <v>38</v>
      </c>
      <c r="O1093" s="10" t="s">
        <v>39</v>
      </c>
      <c r="P1093" s="69">
        <f t="shared" si="118"/>
        <v>0</v>
      </c>
      <c r="Q1093" s="10">
        <f t="shared" si="119"/>
        <v>2374</v>
      </c>
      <c r="R1093" s="69" t="str">
        <f t="shared" si="120"/>
        <v>NA</v>
      </c>
      <c r="S1093" s="69" t="str">
        <f t="shared" si="121"/>
        <v>NA</v>
      </c>
      <c r="T1093" s="10" t="str">
        <f t="shared" si="122"/>
        <v>NA</v>
      </c>
      <c r="U1093" s="10">
        <f t="shared" si="123"/>
        <v>0</v>
      </c>
      <c r="V1093" s="10">
        <f t="shared" si="124"/>
        <v>1</v>
      </c>
      <c r="W1093">
        <v>415</v>
      </c>
      <c r="Y1093" s="10" t="s">
        <v>73</v>
      </c>
      <c r="Z1093">
        <v>160</v>
      </c>
      <c r="AB1093" s="10" t="s">
        <v>73</v>
      </c>
      <c r="AD1093">
        <v>5191</v>
      </c>
      <c r="AE1093" s="10" t="s">
        <v>148</v>
      </c>
      <c r="AH1093" s="10"/>
      <c r="AI1093">
        <v>1200</v>
      </c>
      <c r="AK1093" s="10" t="s">
        <v>146</v>
      </c>
      <c r="AN1093" s="10"/>
      <c r="AO1093">
        <v>1017</v>
      </c>
      <c r="AQ1093" s="10" t="s">
        <v>147</v>
      </c>
      <c r="AT1093" s="10"/>
      <c r="AW1093" s="10"/>
      <c r="AZ1093" s="10"/>
    </row>
    <row r="1094" spans="1:52" ht="14.25" customHeight="1">
      <c r="A1094" s="1"/>
      <c r="B1094" s="8" t="s">
        <v>145</v>
      </c>
      <c r="C1094" t="s">
        <v>120</v>
      </c>
      <c r="D1094" s="10" t="s">
        <v>47</v>
      </c>
      <c r="E1094">
        <v>7160</v>
      </c>
      <c r="G1094" s="10"/>
      <c r="H1094" s="57">
        <v>4786</v>
      </c>
      <c r="J1094" s="10"/>
      <c r="K1094" s="57">
        <v>-3854</v>
      </c>
      <c r="L1094" s="57">
        <v>-3854</v>
      </c>
      <c r="M1094" s="57">
        <v>-1433</v>
      </c>
      <c r="N1094" s="8" t="s">
        <v>38</v>
      </c>
      <c r="O1094" s="10" t="s">
        <v>39</v>
      </c>
      <c r="P1094" s="69">
        <f t="shared" si="118"/>
        <v>0</v>
      </c>
      <c r="Q1094" s="10">
        <f t="shared" si="119"/>
        <v>2374</v>
      </c>
      <c r="R1094" s="69" t="str">
        <f t="shared" si="120"/>
        <v>NA</v>
      </c>
      <c r="S1094" s="69" t="str">
        <f t="shared" si="121"/>
        <v>NA</v>
      </c>
      <c r="T1094" s="10" t="str">
        <f t="shared" si="122"/>
        <v>NA</v>
      </c>
      <c r="U1094" s="10">
        <f t="shared" si="123"/>
        <v>0</v>
      </c>
      <c r="V1094" s="10">
        <f t="shared" si="124"/>
        <v>1</v>
      </c>
      <c r="W1094">
        <v>415</v>
      </c>
      <c r="Y1094" s="10" t="s">
        <v>73</v>
      </c>
      <c r="Z1094">
        <v>160</v>
      </c>
      <c r="AB1094" s="10" t="s">
        <v>73</v>
      </c>
      <c r="AD1094">
        <v>5191</v>
      </c>
      <c r="AE1094" s="10" t="s">
        <v>148</v>
      </c>
      <c r="AH1094" s="10"/>
      <c r="AI1094">
        <v>1200</v>
      </c>
      <c r="AK1094" s="10" t="s">
        <v>146</v>
      </c>
      <c r="AN1094" s="10"/>
      <c r="AO1094">
        <v>1017</v>
      </c>
      <c r="AQ1094" s="10" t="s">
        <v>147</v>
      </c>
      <c r="AT1094" s="10"/>
      <c r="AW1094" s="10"/>
      <c r="AZ1094" s="10"/>
    </row>
    <row r="1095" spans="1:52" ht="14.25" customHeight="1">
      <c r="A1095" s="1"/>
      <c r="B1095" s="8" t="s">
        <v>145</v>
      </c>
      <c r="C1095" t="s">
        <v>120</v>
      </c>
      <c r="D1095" s="10" t="s">
        <v>48</v>
      </c>
      <c r="F1095">
        <v>6553</v>
      </c>
      <c r="G1095" s="10">
        <v>173</v>
      </c>
      <c r="I1095" s="57">
        <v>4695</v>
      </c>
      <c r="J1095" s="72">
        <v>145</v>
      </c>
      <c r="K1095" s="57">
        <v>-3807</v>
      </c>
      <c r="L1095" s="57">
        <v>-3807</v>
      </c>
      <c r="M1095" s="57">
        <v>0</v>
      </c>
      <c r="N1095" s="8" t="s">
        <v>38</v>
      </c>
      <c r="O1095" s="10" t="s">
        <v>39</v>
      </c>
      <c r="P1095" s="69">
        <f t="shared" si="118"/>
        <v>0</v>
      </c>
      <c r="Q1095" s="10" t="str">
        <f t="shared" si="119"/>
        <v>NA</v>
      </c>
      <c r="R1095" s="69">
        <f t="shared" si="120"/>
        <v>1858</v>
      </c>
      <c r="S1095" s="69">
        <f t="shared" si="121"/>
        <v>28</v>
      </c>
      <c r="T1095" s="10">
        <f t="shared" si="122"/>
        <v>1886</v>
      </c>
      <c r="U1095" s="10">
        <f t="shared" si="123"/>
        <v>3807</v>
      </c>
      <c r="V1095" s="10">
        <f t="shared" si="124"/>
        <v>1</v>
      </c>
      <c r="W1095">
        <v>198</v>
      </c>
      <c r="Y1095" s="10"/>
      <c r="Z1095">
        <v>140</v>
      </c>
      <c r="AB1095" s="10"/>
      <c r="AD1095">
        <v>5680</v>
      </c>
      <c r="AE1095" s="10" t="s">
        <v>148</v>
      </c>
      <c r="AH1095" s="10"/>
      <c r="AI1095">
        <v>1200</v>
      </c>
      <c r="AK1095" s="10" t="s">
        <v>146</v>
      </c>
      <c r="AN1095" s="10"/>
      <c r="AO1095">
        <v>1017</v>
      </c>
      <c r="AQ1095" s="10" t="s">
        <v>147</v>
      </c>
      <c r="AT1095" s="10"/>
      <c r="AW1095" s="10"/>
      <c r="AZ1095" s="10"/>
    </row>
    <row r="1096" spans="1:52" ht="14.25" customHeight="1">
      <c r="A1096" s="1"/>
      <c r="B1096" s="8" t="s">
        <v>145</v>
      </c>
      <c r="C1096" t="s">
        <v>120</v>
      </c>
      <c r="D1096" s="10" t="s">
        <v>49</v>
      </c>
      <c r="F1096">
        <v>6553</v>
      </c>
      <c r="G1096" s="10">
        <v>173</v>
      </c>
      <c r="I1096" s="57">
        <v>4695</v>
      </c>
      <c r="J1096" s="72">
        <v>145</v>
      </c>
      <c r="K1096" s="57">
        <v>-3807</v>
      </c>
      <c r="L1096" s="57">
        <v>-3807</v>
      </c>
      <c r="M1096" s="57">
        <v>0</v>
      </c>
      <c r="N1096" s="8" t="s">
        <v>38</v>
      </c>
      <c r="O1096" s="10" t="s">
        <v>39</v>
      </c>
      <c r="P1096" s="69">
        <f t="shared" si="118"/>
        <v>0</v>
      </c>
      <c r="Q1096" s="10" t="str">
        <f t="shared" si="119"/>
        <v>NA</v>
      </c>
      <c r="R1096" s="69">
        <f t="shared" si="120"/>
        <v>1858</v>
      </c>
      <c r="S1096" s="69">
        <f t="shared" si="121"/>
        <v>28</v>
      </c>
      <c r="T1096" s="10">
        <f t="shared" si="122"/>
        <v>1886</v>
      </c>
      <c r="U1096" s="10">
        <f t="shared" si="123"/>
        <v>3807</v>
      </c>
      <c r="V1096" s="10">
        <f t="shared" si="124"/>
        <v>1</v>
      </c>
      <c r="W1096">
        <v>198</v>
      </c>
      <c r="Y1096" s="10"/>
      <c r="Z1096">
        <v>140</v>
      </c>
      <c r="AB1096" s="10"/>
      <c r="AD1096">
        <v>5680</v>
      </c>
      <c r="AE1096" s="10" t="s">
        <v>148</v>
      </c>
      <c r="AH1096" s="10"/>
      <c r="AI1096">
        <v>1200</v>
      </c>
      <c r="AK1096" s="10" t="s">
        <v>146</v>
      </c>
      <c r="AN1096" s="10"/>
      <c r="AO1096">
        <v>1017</v>
      </c>
      <c r="AQ1096" s="10" t="s">
        <v>147</v>
      </c>
      <c r="AT1096" s="10"/>
      <c r="AW1096" s="10"/>
      <c r="AZ1096" s="10"/>
    </row>
    <row r="1097" spans="1:52" ht="14.25" customHeight="1">
      <c r="A1097" s="1"/>
      <c r="B1097" s="8" t="s">
        <v>145</v>
      </c>
      <c r="C1097" t="s">
        <v>120</v>
      </c>
      <c r="D1097" s="10" t="s">
        <v>51</v>
      </c>
      <c r="E1097">
        <v>5658</v>
      </c>
      <c r="G1097" s="10"/>
      <c r="H1097" s="57">
        <v>4571</v>
      </c>
      <c r="J1097" s="10"/>
      <c r="K1097" s="57">
        <v>-1790</v>
      </c>
      <c r="L1097" s="57">
        <v>-1790</v>
      </c>
      <c r="M1097" s="57">
        <v>-785</v>
      </c>
      <c r="N1097" s="8" t="s">
        <v>38</v>
      </c>
      <c r="O1097" s="10" t="s">
        <v>39</v>
      </c>
      <c r="P1097" s="69">
        <f t="shared" ref="P1097:P1160" si="125">IFERROR(K1097-L1097,0)</f>
        <v>0</v>
      </c>
      <c r="Q1097" s="10">
        <f t="shared" ref="Q1097:Q1160" si="126">IF(AND(ISNUMBER(E1097),ISNUMBER(H1097),ISBLANK(F1097)),E1097-H1097,"NA")</f>
        <v>1087</v>
      </c>
      <c r="R1097" s="69" t="str">
        <f t="shared" ref="R1097:R1160" si="127">IF(AND(ISNUMBER(F1097),ISNUMBER(I1097),ISBLANK(E1097)),F1097-I1097,"NA")</f>
        <v>NA</v>
      </c>
      <c r="S1097" s="69" t="str">
        <f t="shared" ref="S1097:S1160" si="128">IF(AND(ISNUMBER(G1097),ISNUMBER(J1097),ISBLANK(E1097)),G1097-J1097,"NA")</f>
        <v>NA</v>
      </c>
      <c r="T1097" s="10" t="str">
        <f t="shared" ref="T1097:T1160" si="129">IF(AND(ISNUMBER(R1097),ISNUMBER(S1097),ISBLANK(E1097)),S1097+R1097,"NA")</f>
        <v>NA</v>
      </c>
      <c r="U1097" s="10">
        <f t="shared" ref="U1097:U1160" si="130">IF(M1097&lt;0,0,IF(M1097=K1097,M1097,M1097-(L1097-M1097)))</f>
        <v>0</v>
      </c>
      <c r="V1097" s="10">
        <f t="shared" ref="V1097:V1160" si="131">MIN(IF(SUM(W1097,X1097,Z1097,AA1097,AD1097,AC1097,AF1097,AG1097,AJ1097,AI1097,AL1097,AM1097,AO1097,AP1097,AR1097,AS1097,A1097,AY1097,AU1097,AV1097,AX1097)=0,0,1)+IF(O1097="Smoothing ramp",1,0)+IF(ISNUMBER(W1097),1,0)+IF(ISNUMBER(X1097),1,0)+IF(ISNUMBER(Z1097),1,0)+IF(ISNUMBER(AA1097),1,0)+IF(ISNUMBER(AD1097),1,0)+IF(ISNUMBER(AC1097),1,0)+IF(ISNUMBER(AF1097),1,0)+IF(ISNUMBER(AG1097),1,0)+IF(ISNUMBER(AI1097),1,0)+IF(ISNUMBER(AJ1097),1,0)+IF(ISNUMBER(AL1097),1,0)+IF(ISNUMBER(AM1097),1,0)+IF(ISNUMBER(AO1097),1,0)+IF(ISNUMBER(AP1097),1,0)+IF(ISNUMBER(AR1097),1,0)+IF(ISNUMBER(AS1097),1,0)+IF(ISNUMBER(AY1097),1,0)+IF(ISNUMBER(AU1097),1,0)+IF(ISNUMBER(AV1097),1,0)+IF(ISNUMBER(AX1097),1,0),1)</f>
        <v>1</v>
      </c>
      <c r="W1097">
        <v>325</v>
      </c>
      <c r="Y1097" s="10"/>
      <c r="Z1097">
        <v>160</v>
      </c>
      <c r="AB1097" s="10"/>
      <c r="AD1097">
        <v>4873</v>
      </c>
      <c r="AE1097" s="10" t="s">
        <v>137</v>
      </c>
      <c r="AH1097" s="10"/>
      <c r="AI1097">
        <v>1200</v>
      </c>
      <c r="AK1097" s="10" t="s">
        <v>146</v>
      </c>
      <c r="AN1097" s="10"/>
      <c r="AO1097">
        <v>1017</v>
      </c>
      <c r="AQ1097" s="10" t="s">
        <v>147</v>
      </c>
      <c r="AT1097" s="10"/>
      <c r="AW1097" s="10"/>
      <c r="AZ1097" s="10"/>
    </row>
    <row r="1098" spans="1:52" ht="14.25" customHeight="1">
      <c r="A1098" s="1"/>
      <c r="B1098" s="8" t="s">
        <v>145</v>
      </c>
      <c r="C1098" t="s">
        <v>120</v>
      </c>
      <c r="D1098" s="10" t="s">
        <v>53</v>
      </c>
      <c r="E1098">
        <v>5658</v>
      </c>
      <c r="G1098" s="10"/>
      <c r="H1098" s="57">
        <v>4571</v>
      </c>
      <c r="J1098" s="10"/>
      <c r="K1098" s="57">
        <v>-1790</v>
      </c>
      <c r="L1098" s="57">
        <v>-1790</v>
      </c>
      <c r="M1098" s="57">
        <v>-785</v>
      </c>
      <c r="N1098" s="8" t="s">
        <v>38</v>
      </c>
      <c r="O1098" s="10" t="s">
        <v>39</v>
      </c>
      <c r="P1098" s="69">
        <f t="shared" si="125"/>
        <v>0</v>
      </c>
      <c r="Q1098" s="10">
        <f t="shared" si="126"/>
        <v>1087</v>
      </c>
      <c r="R1098" s="69" t="str">
        <f t="shared" si="127"/>
        <v>NA</v>
      </c>
      <c r="S1098" s="69" t="str">
        <f t="shared" si="128"/>
        <v>NA</v>
      </c>
      <c r="T1098" s="10" t="str">
        <f t="shared" si="129"/>
        <v>NA</v>
      </c>
      <c r="U1098" s="10">
        <f t="shared" si="130"/>
        <v>0</v>
      </c>
      <c r="V1098" s="10">
        <f t="shared" si="131"/>
        <v>1</v>
      </c>
      <c r="W1098">
        <v>325</v>
      </c>
      <c r="Y1098" s="10"/>
      <c r="Z1098">
        <v>160</v>
      </c>
      <c r="AB1098" s="10"/>
      <c r="AD1098">
        <v>4873</v>
      </c>
      <c r="AE1098" s="10" t="s">
        <v>137</v>
      </c>
      <c r="AH1098" s="10"/>
      <c r="AI1098">
        <v>1200</v>
      </c>
      <c r="AK1098" s="10" t="s">
        <v>146</v>
      </c>
      <c r="AN1098" s="10"/>
      <c r="AO1098">
        <v>1017</v>
      </c>
      <c r="AQ1098" s="10" t="s">
        <v>147</v>
      </c>
      <c r="AT1098" s="10"/>
      <c r="AW1098" s="10"/>
      <c r="AZ1098" s="10"/>
    </row>
    <row r="1099" spans="1:52" ht="14.25" customHeight="1">
      <c r="A1099" s="1"/>
      <c r="B1099" s="8" t="s">
        <v>145</v>
      </c>
      <c r="C1099" t="s">
        <v>120</v>
      </c>
      <c r="D1099" s="10" t="s">
        <v>54</v>
      </c>
      <c r="E1099">
        <v>5658</v>
      </c>
      <c r="G1099" s="10"/>
      <c r="H1099" s="57">
        <v>4571</v>
      </c>
      <c r="J1099" s="10"/>
      <c r="K1099" s="57">
        <v>-1790</v>
      </c>
      <c r="L1099" s="57">
        <v>-1790</v>
      </c>
      <c r="M1099" s="57">
        <v>-785</v>
      </c>
      <c r="N1099" s="8" t="s">
        <v>38</v>
      </c>
      <c r="O1099" s="10" t="s">
        <v>39</v>
      </c>
      <c r="P1099" s="69">
        <f t="shared" si="125"/>
        <v>0</v>
      </c>
      <c r="Q1099" s="10">
        <f t="shared" si="126"/>
        <v>1087</v>
      </c>
      <c r="R1099" s="69" t="str">
        <f t="shared" si="127"/>
        <v>NA</v>
      </c>
      <c r="S1099" s="69" t="str">
        <f t="shared" si="128"/>
        <v>NA</v>
      </c>
      <c r="T1099" s="10" t="str">
        <f t="shared" si="129"/>
        <v>NA</v>
      </c>
      <c r="U1099" s="10">
        <f t="shared" si="130"/>
        <v>0</v>
      </c>
      <c r="V1099" s="10">
        <f t="shared" si="131"/>
        <v>1</v>
      </c>
      <c r="W1099">
        <v>325</v>
      </c>
      <c r="Y1099" s="10"/>
      <c r="Z1099">
        <v>160</v>
      </c>
      <c r="AB1099" s="10"/>
      <c r="AD1099">
        <v>4873</v>
      </c>
      <c r="AE1099" s="10" t="s">
        <v>137</v>
      </c>
      <c r="AH1099" s="10"/>
      <c r="AI1099">
        <v>1200</v>
      </c>
      <c r="AK1099" s="10" t="s">
        <v>146</v>
      </c>
      <c r="AN1099" s="10"/>
      <c r="AO1099">
        <v>1017</v>
      </c>
      <c r="AQ1099" s="10" t="s">
        <v>147</v>
      </c>
      <c r="AT1099" s="10"/>
      <c r="AW1099" s="10"/>
      <c r="AZ1099" s="10"/>
    </row>
    <row r="1100" spans="1:52" ht="14.25" customHeight="1">
      <c r="A1100" s="1"/>
      <c r="B1100" s="8" t="s">
        <v>145</v>
      </c>
      <c r="C1100" t="s">
        <v>120</v>
      </c>
      <c r="D1100" s="10" t="s">
        <v>55</v>
      </c>
      <c r="E1100">
        <v>6470</v>
      </c>
      <c r="G1100" s="10"/>
      <c r="H1100" s="57">
        <v>4989</v>
      </c>
      <c r="J1100" s="10"/>
      <c r="K1100" s="57">
        <v>-3546</v>
      </c>
      <c r="L1100" s="57">
        <v>-3546</v>
      </c>
      <c r="M1100" s="57">
        <v>-2047</v>
      </c>
      <c r="N1100" s="8" t="s">
        <v>38</v>
      </c>
      <c r="O1100" s="10" t="s">
        <v>39</v>
      </c>
      <c r="P1100" s="69">
        <f t="shared" si="125"/>
        <v>0</v>
      </c>
      <c r="Q1100" s="10">
        <f t="shared" si="126"/>
        <v>1481</v>
      </c>
      <c r="R1100" s="69" t="str">
        <f t="shared" si="127"/>
        <v>NA</v>
      </c>
      <c r="S1100" s="69" t="str">
        <f t="shared" si="128"/>
        <v>NA</v>
      </c>
      <c r="T1100" s="10" t="str">
        <f t="shared" si="129"/>
        <v>NA</v>
      </c>
      <c r="U1100" s="10">
        <f t="shared" si="130"/>
        <v>0</v>
      </c>
      <c r="V1100" s="10">
        <f t="shared" si="131"/>
        <v>1</v>
      </c>
      <c r="W1100">
        <v>377</v>
      </c>
      <c r="Y1100" s="10"/>
      <c r="Z1100">
        <v>160</v>
      </c>
      <c r="AB1100" s="10"/>
      <c r="AD1100">
        <v>5504</v>
      </c>
      <c r="AE1100" s="10" t="s">
        <v>108</v>
      </c>
      <c r="AH1100" s="10"/>
      <c r="AI1100">
        <v>1200</v>
      </c>
      <c r="AK1100" s="10" t="s">
        <v>146</v>
      </c>
      <c r="AN1100" s="10"/>
      <c r="AO1100">
        <v>1017</v>
      </c>
      <c r="AQ1100" s="10" t="s">
        <v>147</v>
      </c>
      <c r="AT1100" s="10"/>
      <c r="AW1100" s="10"/>
      <c r="AZ1100" s="10"/>
    </row>
    <row r="1101" spans="1:52" ht="14.25" customHeight="1">
      <c r="A1101" s="1"/>
      <c r="B1101" s="8" t="s">
        <v>145</v>
      </c>
      <c r="C1101" t="s">
        <v>120</v>
      </c>
      <c r="D1101" s="10" t="s">
        <v>57</v>
      </c>
      <c r="E1101">
        <v>6470</v>
      </c>
      <c r="G1101" s="10"/>
      <c r="H1101" s="57">
        <v>4989</v>
      </c>
      <c r="J1101" s="10"/>
      <c r="K1101" s="57">
        <v>-3546</v>
      </c>
      <c r="L1101" s="57">
        <v>-3546</v>
      </c>
      <c r="M1101" s="57">
        <v>-2047</v>
      </c>
      <c r="N1101" s="8" t="s">
        <v>38</v>
      </c>
      <c r="O1101" s="10" t="s">
        <v>39</v>
      </c>
      <c r="P1101" s="69">
        <f t="shared" si="125"/>
        <v>0</v>
      </c>
      <c r="Q1101" s="10">
        <f t="shared" si="126"/>
        <v>1481</v>
      </c>
      <c r="R1101" s="69" t="str">
        <f t="shared" si="127"/>
        <v>NA</v>
      </c>
      <c r="S1101" s="69" t="str">
        <f t="shared" si="128"/>
        <v>NA</v>
      </c>
      <c r="T1101" s="10" t="str">
        <f t="shared" si="129"/>
        <v>NA</v>
      </c>
      <c r="U1101" s="10">
        <f t="shared" si="130"/>
        <v>0</v>
      </c>
      <c r="V1101" s="10">
        <f t="shared" si="131"/>
        <v>1</v>
      </c>
      <c r="W1101">
        <v>377</v>
      </c>
      <c r="Y1101" s="10"/>
      <c r="Z1101">
        <v>160</v>
      </c>
      <c r="AB1101" s="10"/>
      <c r="AD1101">
        <v>5504</v>
      </c>
      <c r="AE1101" s="10" t="s">
        <v>108</v>
      </c>
      <c r="AH1101" s="10"/>
      <c r="AI1101">
        <v>1200</v>
      </c>
      <c r="AK1101" s="10" t="s">
        <v>146</v>
      </c>
      <c r="AN1101" s="10"/>
      <c r="AO1101">
        <v>1017</v>
      </c>
      <c r="AQ1101" s="10" t="s">
        <v>147</v>
      </c>
      <c r="AT1101" s="10"/>
      <c r="AW1101" s="10"/>
      <c r="AZ1101" s="10"/>
    </row>
    <row r="1102" spans="1:52" ht="14.25" customHeight="1">
      <c r="A1102" s="1"/>
      <c r="B1102" s="8" t="s">
        <v>145</v>
      </c>
      <c r="C1102" t="s">
        <v>120</v>
      </c>
      <c r="D1102" s="10" t="s">
        <v>58</v>
      </c>
      <c r="E1102">
        <v>6470</v>
      </c>
      <c r="G1102" s="10"/>
      <c r="H1102" s="57">
        <v>4989</v>
      </c>
      <c r="J1102" s="10"/>
      <c r="K1102" s="57">
        <v>-3546</v>
      </c>
      <c r="L1102" s="57">
        <v>-3546</v>
      </c>
      <c r="M1102" s="57">
        <v>-2047</v>
      </c>
      <c r="N1102" s="8" t="s">
        <v>38</v>
      </c>
      <c r="O1102" s="10" t="s">
        <v>39</v>
      </c>
      <c r="P1102" s="69">
        <f t="shared" si="125"/>
        <v>0</v>
      </c>
      <c r="Q1102" s="10">
        <f t="shared" si="126"/>
        <v>1481</v>
      </c>
      <c r="R1102" s="69" t="str">
        <f t="shared" si="127"/>
        <v>NA</v>
      </c>
      <c r="S1102" s="69" t="str">
        <f t="shared" si="128"/>
        <v>NA</v>
      </c>
      <c r="T1102" s="10" t="str">
        <f t="shared" si="129"/>
        <v>NA</v>
      </c>
      <c r="U1102" s="10">
        <f t="shared" si="130"/>
        <v>0</v>
      </c>
      <c r="V1102" s="10">
        <f t="shared" si="131"/>
        <v>1</v>
      </c>
      <c r="W1102">
        <v>377</v>
      </c>
      <c r="Y1102" s="10"/>
      <c r="Z1102">
        <v>160</v>
      </c>
      <c r="AB1102" s="10"/>
      <c r="AD1102">
        <v>5504</v>
      </c>
      <c r="AE1102" s="10" t="s">
        <v>108</v>
      </c>
      <c r="AH1102" s="10"/>
      <c r="AI1102">
        <v>1200</v>
      </c>
      <c r="AK1102" s="10" t="s">
        <v>146</v>
      </c>
      <c r="AN1102" s="10"/>
      <c r="AO1102">
        <v>1017</v>
      </c>
      <c r="AQ1102" s="10" t="s">
        <v>147</v>
      </c>
      <c r="AT1102" s="10"/>
      <c r="AW1102" s="10"/>
      <c r="AZ1102" s="10"/>
    </row>
    <row r="1103" spans="1:52" ht="14.25" customHeight="1">
      <c r="A1103" s="1"/>
      <c r="B1103" s="8" t="s">
        <v>145</v>
      </c>
      <c r="C1103" t="s">
        <v>120</v>
      </c>
      <c r="D1103" s="10" t="s">
        <v>59</v>
      </c>
      <c r="F1103">
        <v>6609</v>
      </c>
      <c r="G1103" s="10">
        <v>724</v>
      </c>
      <c r="I1103" s="57">
        <v>4600</v>
      </c>
      <c r="J1103" s="72">
        <v>594</v>
      </c>
      <c r="K1103" s="57">
        <v>-2817</v>
      </c>
      <c r="L1103" s="57">
        <v>-2817</v>
      </c>
      <c r="M1103" s="57">
        <v>0</v>
      </c>
      <c r="N1103" s="8" t="s">
        <v>38</v>
      </c>
      <c r="O1103" s="10" t="s">
        <v>39</v>
      </c>
      <c r="P1103" s="69">
        <f t="shared" si="125"/>
        <v>0</v>
      </c>
      <c r="Q1103" s="10" t="str">
        <f t="shared" si="126"/>
        <v>NA</v>
      </c>
      <c r="R1103" s="69">
        <f t="shared" si="127"/>
        <v>2009</v>
      </c>
      <c r="S1103" s="69">
        <f t="shared" si="128"/>
        <v>130</v>
      </c>
      <c r="T1103" s="10">
        <f t="shared" si="129"/>
        <v>2139</v>
      </c>
      <c r="U1103" s="10">
        <f t="shared" si="130"/>
        <v>2817</v>
      </c>
      <c r="V1103" s="10">
        <f t="shared" si="131"/>
        <v>1</v>
      </c>
      <c r="W1103">
        <v>415</v>
      </c>
      <c r="Y1103" s="10" t="s">
        <v>73</v>
      </c>
      <c r="Z1103">
        <v>158</v>
      </c>
      <c r="AB1103" s="10" t="s">
        <v>73</v>
      </c>
      <c r="AD1103">
        <v>5665</v>
      </c>
      <c r="AE1103" s="10" t="s">
        <v>137</v>
      </c>
      <c r="AH1103" s="10"/>
      <c r="AI1103">
        <v>1200</v>
      </c>
      <c r="AK1103" s="10" t="s">
        <v>146</v>
      </c>
      <c r="AN1103" s="10"/>
      <c r="AO1103">
        <v>1017</v>
      </c>
      <c r="AQ1103" s="10" t="s">
        <v>147</v>
      </c>
      <c r="AT1103" s="10"/>
      <c r="AW1103" s="10"/>
      <c r="AZ1103" s="10"/>
    </row>
    <row r="1104" spans="1:52" ht="14.25" customHeight="1">
      <c r="A1104" s="1"/>
      <c r="B1104" s="8" t="s">
        <v>145</v>
      </c>
      <c r="C1104" t="s">
        <v>120</v>
      </c>
      <c r="D1104" s="10" t="s">
        <v>61</v>
      </c>
      <c r="F1104">
        <v>6609</v>
      </c>
      <c r="G1104" s="10">
        <v>724</v>
      </c>
      <c r="I1104" s="57">
        <v>4600</v>
      </c>
      <c r="J1104" s="72">
        <v>594</v>
      </c>
      <c r="K1104" s="57">
        <v>-2817</v>
      </c>
      <c r="L1104" s="57">
        <v>-2817</v>
      </c>
      <c r="M1104" s="57">
        <v>0</v>
      </c>
      <c r="N1104" s="8" t="s">
        <v>38</v>
      </c>
      <c r="O1104" s="10" t="s">
        <v>39</v>
      </c>
      <c r="P1104" s="69">
        <f t="shared" si="125"/>
        <v>0</v>
      </c>
      <c r="Q1104" s="10" t="str">
        <f t="shared" si="126"/>
        <v>NA</v>
      </c>
      <c r="R1104" s="69">
        <f t="shared" si="127"/>
        <v>2009</v>
      </c>
      <c r="S1104" s="69">
        <f t="shared" si="128"/>
        <v>130</v>
      </c>
      <c r="T1104" s="10">
        <f t="shared" si="129"/>
        <v>2139</v>
      </c>
      <c r="U1104" s="10">
        <f t="shared" si="130"/>
        <v>2817</v>
      </c>
      <c r="V1104" s="10">
        <f t="shared" si="131"/>
        <v>1</v>
      </c>
      <c r="W1104">
        <v>415</v>
      </c>
      <c r="Y1104" s="10" t="s">
        <v>73</v>
      </c>
      <c r="Z1104">
        <v>158</v>
      </c>
      <c r="AB1104" s="10" t="s">
        <v>73</v>
      </c>
      <c r="AD1104">
        <v>5665</v>
      </c>
      <c r="AE1104" s="10" t="s">
        <v>137</v>
      </c>
      <c r="AH1104" s="10"/>
      <c r="AI1104">
        <v>1200</v>
      </c>
      <c r="AK1104" s="10" t="s">
        <v>146</v>
      </c>
      <c r="AN1104" s="10"/>
      <c r="AO1104">
        <v>1017</v>
      </c>
      <c r="AQ1104" s="10" t="s">
        <v>147</v>
      </c>
      <c r="AT1104" s="10"/>
      <c r="AW1104" s="10"/>
      <c r="AZ1104" s="10"/>
    </row>
    <row r="1105" spans="1:52" ht="14.25" customHeight="1">
      <c r="A1105" s="1"/>
      <c r="B1105" s="8" t="s">
        <v>145</v>
      </c>
      <c r="C1105" t="s">
        <v>120</v>
      </c>
      <c r="D1105" s="10" t="s">
        <v>63</v>
      </c>
      <c r="F1105">
        <v>6609</v>
      </c>
      <c r="G1105" s="10">
        <v>724</v>
      </c>
      <c r="I1105" s="57">
        <v>4600</v>
      </c>
      <c r="J1105" s="72">
        <v>594</v>
      </c>
      <c r="K1105" s="57">
        <v>-2817</v>
      </c>
      <c r="L1105" s="57">
        <v>-2817</v>
      </c>
      <c r="M1105" s="57">
        <v>0</v>
      </c>
      <c r="N1105" s="8" t="s">
        <v>38</v>
      </c>
      <c r="O1105" s="10" t="s">
        <v>39</v>
      </c>
      <c r="P1105" s="69">
        <f t="shared" si="125"/>
        <v>0</v>
      </c>
      <c r="Q1105" s="10" t="str">
        <f t="shared" si="126"/>
        <v>NA</v>
      </c>
      <c r="R1105" s="69">
        <f t="shared" si="127"/>
        <v>2009</v>
      </c>
      <c r="S1105" s="69">
        <f t="shared" si="128"/>
        <v>130</v>
      </c>
      <c r="T1105" s="10">
        <f t="shared" si="129"/>
        <v>2139</v>
      </c>
      <c r="U1105" s="10">
        <f t="shared" si="130"/>
        <v>2817</v>
      </c>
      <c r="V1105" s="10">
        <f t="shared" si="131"/>
        <v>1</v>
      </c>
      <c r="W1105">
        <v>415</v>
      </c>
      <c r="Y1105" s="10" t="s">
        <v>73</v>
      </c>
      <c r="Z1105">
        <v>158</v>
      </c>
      <c r="AB1105" s="10" t="s">
        <v>73</v>
      </c>
      <c r="AD1105">
        <v>5665</v>
      </c>
      <c r="AE1105" s="10" t="s">
        <v>137</v>
      </c>
      <c r="AH1105" s="10"/>
      <c r="AI1105">
        <v>1200</v>
      </c>
      <c r="AK1105" s="10" t="s">
        <v>146</v>
      </c>
      <c r="AN1105" s="10"/>
      <c r="AO1105">
        <v>1017</v>
      </c>
      <c r="AQ1105" s="10" t="s">
        <v>147</v>
      </c>
      <c r="AT1105" s="10"/>
      <c r="AW1105" s="10"/>
      <c r="AZ1105" s="10"/>
    </row>
    <row r="1106" spans="1:52" ht="14.25" customHeight="1">
      <c r="A1106" s="1"/>
      <c r="B1106" s="8" t="s">
        <v>145</v>
      </c>
      <c r="C1106" t="s">
        <v>120</v>
      </c>
      <c r="D1106" s="10" t="s">
        <v>64</v>
      </c>
      <c r="F1106">
        <v>6555</v>
      </c>
      <c r="G1106" s="10">
        <v>704</v>
      </c>
      <c r="I1106" s="57">
        <v>4609</v>
      </c>
      <c r="J1106" s="72">
        <v>581</v>
      </c>
      <c r="K1106" s="57">
        <v>-4187</v>
      </c>
      <c r="L1106" s="57">
        <v>-4187</v>
      </c>
      <c r="M1106" s="57">
        <v>0</v>
      </c>
      <c r="N1106" s="8" t="s">
        <v>38</v>
      </c>
      <c r="O1106" s="10" t="s">
        <v>39</v>
      </c>
      <c r="P1106" s="69">
        <f t="shared" si="125"/>
        <v>0</v>
      </c>
      <c r="Q1106" s="10" t="str">
        <f t="shared" si="126"/>
        <v>NA</v>
      </c>
      <c r="R1106" s="69">
        <f t="shared" si="127"/>
        <v>1946</v>
      </c>
      <c r="S1106" s="69">
        <f t="shared" si="128"/>
        <v>123</v>
      </c>
      <c r="T1106" s="10">
        <f t="shared" si="129"/>
        <v>2069</v>
      </c>
      <c r="U1106" s="10">
        <f t="shared" si="130"/>
        <v>4187</v>
      </c>
      <c r="V1106" s="10">
        <f t="shared" si="131"/>
        <v>1</v>
      </c>
      <c r="W1106">
        <v>415</v>
      </c>
      <c r="Y1106" s="10" t="s">
        <v>73</v>
      </c>
      <c r="Z1106">
        <v>159</v>
      </c>
      <c r="AB1106" s="10" t="s">
        <v>73</v>
      </c>
      <c r="AD1106">
        <v>5675</v>
      </c>
      <c r="AE1106" s="10" t="s">
        <v>137</v>
      </c>
      <c r="AH1106" s="10"/>
      <c r="AI1106">
        <v>1200</v>
      </c>
      <c r="AK1106" s="10" t="s">
        <v>146</v>
      </c>
      <c r="AN1106" s="10"/>
      <c r="AO1106">
        <v>1017</v>
      </c>
      <c r="AQ1106" s="10" t="s">
        <v>147</v>
      </c>
      <c r="AT1106" s="10"/>
      <c r="AW1106" s="10"/>
      <c r="AZ1106" s="10"/>
    </row>
    <row r="1107" spans="1:52" ht="14.25" customHeight="1">
      <c r="A1107" s="1"/>
      <c r="B1107" s="8" t="s">
        <v>145</v>
      </c>
      <c r="C1107" t="s">
        <v>120</v>
      </c>
      <c r="D1107" s="10" t="s">
        <v>66</v>
      </c>
      <c r="F1107">
        <v>6555</v>
      </c>
      <c r="G1107" s="10">
        <v>704</v>
      </c>
      <c r="I1107" s="57">
        <v>4609</v>
      </c>
      <c r="J1107" s="72">
        <v>581</v>
      </c>
      <c r="K1107" s="57">
        <v>-4187</v>
      </c>
      <c r="L1107" s="57">
        <v>-4187</v>
      </c>
      <c r="M1107" s="57">
        <v>0</v>
      </c>
      <c r="N1107" s="8" t="s">
        <v>38</v>
      </c>
      <c r="O1107" s="10" t="s">
        <v>39</v>
      </c>
      <c r="P1107" s="69">
        <f t="shared" si="125"/>
        <v>0</v>
      </c>
      <c r="Q1107" s="10" t="str">
        <f t="shared" si="126"/>
        <v>NA</v>
      </c>
      <c r="R1107" s="69">
        <f t="shared" si="127"/>
        <v>1946</v>
      </c>
      <c r="S1107" s="69">
        <f t="shared" si="128"/>
        <v>123</v>
      </c>
      <c r="T1107" s="10">
        <f t="shared" si="129"/>
        <v>2069</v>
      </c>
      <c r="U1107" s="10">
        <f t="shared" si="130"/>
        <v>4187</v>
      </c>
      <c r="V1107" s="10">
        <f t="shared" si="131"/>
        <v>1</v>
      </c>
      <c r="W1107">
        <v>415</v>
      </c>
      <c r="Y1107" s="10" t="s">
        <v>73</v>
      </c>
      <c r="Z1107">
        <v>159</v>
      </c>
      <c r="AB1107" s="10" t="s">
        <v>73</v>
      </c>
      <c r="AD1107">
        <v>5675</v>
      </c>
      <c r="AE1107" s="10" t="s">
        <v>137</v>
      </c>
      <c r="AH1107" s="10"/>
      <c r="AI1107">
        <v>1200</v>
      </c>
      <c r="AK1107" s="10" t="s">
        <v>146</v>
      </c>
      <c r="AN1107" s="10"/>
      <c r="AO1107">
        <v>1017</v>
      </c>
      <c r="AQ1107" s="10" t="s">
        <v>147</v>
      </c>
      <c r="AT1107" s="10"/>
      <c r="AW1107" s="10"/>
      <c r="AZ1107" s="10"/>
    </row>
    <row r="1108" spans="1:52" ht="14.25" customHeight="1">
      <c r="A1108" s="1"/>
      <c r="B1108" s="8" t="s">
        <v>145</v>
      </c>
      <c r="C1108" t="s">
        <v>120</v>
      </c>
      <c r="D1108" s="10" t="s">
        <v>67</v>
      </c>
      <c r="F1108">
        <v>6555</v>
      </c>
      <c r="G1108" s="10">
        <v>704</v>
      </c>
      <c r="I1108" s="57">
        <v>4609</v>
      </c>
      <c r="J1108" s="72">
        <v>581</v>
      </c>
      <c r="K1108" s="57">
        <v>-4187</v>
      </c>
      <c r="L1108" s="57">
        <v>-4187</v>
      </c>
      <c r="M1108" s="57">
        <v>0</v>
      </c>
      <c r="N1108" s="8" t="s">
        <v>38</v>
      </c>
      <c r="O1108" s="10" t="s">
        <v>39</v>
      </c>
      <c r="P1108" s="69">
        <f t="shared" si="125"/>
        <v>0</v>
      </c>
      <c r="Q1108" s="10" t="str">
        <f t="shared" si="126"/>
        <v>NA</v>
      </c>
      <c r="R1108" s="69">
        <f t="shared" si="127"/>
        <v>1946</v>
      </c>
      <c r="S1108" s="69">
        <f t="shared" si="128"/>
        <v>123</v>
      </c>
      <c r="T1108" s="10">
        <f t="shared" si="129"/>
        <v>2069</v>
      </c>
      <c r="U1108" s="10">
        <f t="shared" si="130"/>
        <v>4187</v>
      </c>
      <c r="V1108" s="10">
        <f t="shared" si="131"/>
        <v>1</v>
      </c>
      <c r="W1108">
        <v>415</v>
      </c>
      <c r="Y1108" s="10" t="s">
        <v>73</v>
      </c>
      <c r="Z1108">
        <v>159</v>
      </c>
      <c r="AB1108" s="10" t="s">
        <v>73</v>
      </c>
      <c r="AD1108">
        <v>5675</v>
      </c>
      <c r="AE1108" s="10" t="s">
        <v>137</v>
      </c>
      <c r="AH1108" s="10"/>
      <c r="AI1108">
        <v>1200</v>
      </c>
      <c r="AK1108" s="10" t="s">
        <v>146</v>
      </c>
      <c r="AN1108" s="10"/>
      <c r="AO1108">
        <v>1017</v>
      </c>
      <c r="AQ1108" s="10" t="s">
        <v>147</v>
      </c>
      <c r="AT1108" s="10"/>
      <c r="AW1108" s="10"/>
      <c r="AZ1108" s="10"/>
    </row>
    <row r="1109" spans="1:52" ht="14.25" customHeight="1">
      <c r="A1109" s="1"/>
      <c r="B1109" s="8" t="s">
        <v>145</v>
      </c>
      <c r="C1109" t="s">
        <v>120</v>
      </c>
      <c r="D1109" s="10" t="s">
        <v>68</v>
      </c>
      <c r="F1109">
        <v>7308</v>
      </c>
      <c r="G1109" s="10">
        <v>811</v>
      </c>
      <c r="I1109" s="57">
        <v>5165</v>
      </c>
      <c r="J1109" s="72">
        <v>701</v>
      </c>
      <c r="K1109" s="57">
        <v>-5260</v>
      </c>
      <c r="L1109" s="57">
        <v>-5260</v>
      </c>
      <c r="M1109" s="57">
        <v>0</v>
      </c>
      <c r="N1109" s="8" t="s">
        <v>38</v>
      </c>
      <c r="O1109" s="10" t="s">
        <v>39</v>
      </c>
      <c r="P1109" s="69">
        <f t="shared" si="125"/>
        <v>0</v>
      </c>
      <c r="Q1109" s="10" t="str">
        <f t="shared" si="126"/>
        <v>NA</v>
      </c>
      <c r="R1109" s="69">
        <f t="shared" si="127"/>
        <v>2143</v>
      </c>
      <c r="S1109" s="69">
        <f t="shared" si="128"/>
        <v>110</v>
      </c>
      <c r="T1109" s="10">
        <f t="shared" si="129"/>
        <v>2253</v>
      </c>
      <c r="U1109" s="10">
        <f t="shared" si="130"/>
        <v>5260</v>
      </c>
      <c r="V1109" s="10">
        <f t="shared" si="131"/>
        <v>1</v>
      </c>
      <c r="W1109">
        <v>415</v>
      </c>
      <c r="Y1109" s="10" t="s">
        <v>73</v>
      </c>
      <c r="Z1109">
        <v>154</v>
      </c>
      <c r="AB1109" s="10" t="s">
        <v>73</v>
      </c>
      <c r="AD1109">
        <v>6611</v>
      </c>
      <c r="AE1109" s="10" t="s">
        <v>137</v>
      </c>
      <c r="AH1109" s="10"/>
      <c r="AI1109">
        <v>1200</v>
      </c>
      <c r="AK1109" s="10" t="s">
        <v>146</v>
      </c>
      <c r="AN1109" s="10"/>
      <c r="AO1109">
        <v>1017</v>
      </c>
      <c r="AQ1109" s="10" t="s">
        <v>147</v>
      </c>
      <c r="AT1109" s="10"/>
      <c r="AW1109" s="10"/>
      <c r="AZ1109" s="10"/>
    </row>
    <row r="1110" spans="1:52" ht="14.25" customHeight="1">
      <c r="A1110" s="1"/>
      <c r="B1110" s="8" t="s">
        <v>145</v>
      </c>
      <c r="C1110" t="s">
        <v>120</v>
      </c>
      <c r="D1110" s="10" t="s">
        <v>69</v>
      </c>
      <c r="F1110">
        <v>7308</v>
      </c>
      <c r="G1110" s="10">
        <v>811</v>
      </c>
      <c r="I1110" s="57">
        <v>5165</v>
      </c>
      <c r="J1110" s="72">
        <v>701</v>
      </c>
      <c r="K1110" s="57">
        <v>-5260</v>
      </c>
      <c r="L1110" s="57">
        <v>-5260</v>
      </c>
      <c r="M1110" s="57">
        <v>0</v>
      </c>
      <c r="N1110" s="8" t="s">
        <v>38</v>
      </c>
      <c r="O1110" s="10" t="s">
        <v>39</v>
      </c>
      <c r="P1110" s="69">
        <f t="shared" si="125"/>
        <v>0</v>
      </c>
      <c r="Q1110" s="10" t="str">
        <f t="shared" si="126"/>
        <v>NA</v>
      </c>
      <c r="R1110" s="69">
        <f t="shared" si="127"/>
        <v>2143</v>
      </c>
      <c r="S1110" s="69">
        <f t="shared" si="128"/>
        <v>110</v>
      </c>
      <c r="T1110" s="10">
        <f t="shared" si="129"/>
        <v>2253</v>
      </c>
      <c r="U1110" s="10">
        <f t="shared" si="130"/>
        <v>5260</v>
      </c>
      <c r="V1110" s="10">
        <f t="shared" si="131"/>
        <v>1</v>
      </c>
      <c r="W1110">
        <v>415</v>
      </c>
      <c r="Y1110" s="10" t="s">
        <v>73</v>
      </c>
      <c r="Z1110">
        <v>154</v>
      </c>
      <c r="AB1110" s="10" t="s">
        <v>73</v>
      </c>
      <c r="AD1110">
        <v>6611</v>
      </c>
      <c r="AE1110" s="10" t="s">
        <v>137</v>
      </c>
      <c r="AH1110" s="10"/>
      <c r="AI1110">
        <v>1200</v>
      </c>
      <c r="AK1110" s="10" t="s">
        <v>146</v>
      </c>
      <c r="AN1110" s="10"/>
      <c r="AO1110">
        <v>1017</v>
      </c>
      <c r="AQ1110" s="10" t="s">
        <v>147</v>
      </c>
      <c r="AT1110" s="10"/>
      <c r="AW1110" s="10"/>
      <c r="AZ1110" s="10"/>
    </row>
    <row r="1111" spans="1:52" ht="14.25" customHeight="1">
      <c r="A1111" s="1"/>
      <c r="B1111" s="8" t="s">
        <v>145</v>
      </c>
      <c r="C1111" t="s">
        <v>120</v>
      </c>
      <c r="D1111" s="10" t="s">
        <v>70</v>
      </c>
      <c r="F1111">
        <v>7308</v>
      </c>
      <c r="G1111" s="10">
        <v>811</v>
      </c>
      <c r="I1111" s="57">
        <v>5165</v>
      </c>
      <c r="J1111" s="72">
        <v>701</v>
      </c>
      <c r="K1111" s="57">
        <v>-5260</v>
      </c>
      <c r="L1111" s="57">
        <v>-5260</v>
      </c>
      <c r="M1111" s="57">
        <v>0</v>
      </c>
      <c r="N1111" s="8" t="s">
        <v>38</v>
      </c>
      <c r="O1111" s="10" t="s">
        <v>39</v>
      </c>
      <c r="P1111" s="69">
        <f t="shared" si="125"/>
        <v>0</v>
      </c>
      <c r="Q1111" s="10" t="str">
        <f t="shared" si="126"/>
        <v>NA</v>
      </c>
      <c r="R1111" s="69">
        <f t="shared" si="127"/>
        <v>2143</v>
      </c>
      <c r="S1111" s="69">
        <f t="shared" si="128"/>
        <v>110</v>
      </c>
      <c r="T1111" s="10">
        <f t="shared" si="129"/>
        <v>2253</v>
      </c>
      <c r="U1111" s="10">
        <f t="shared" si="130"/>
        <v>5260</v>
      </c>
      <c r="V1111" s="10">
        <f t="shared" si="131"/>
        <v>1</v>
      </c>
      <c r="W1111">
        <v>415</v>
      </c>
      <c r="Y1111" s="10" t="s">
        <v>73</v>
      </c>
      <c r="Z1111">
        <v>154</v>
      </c>
      <c r="AB1111" s="10" t="s">
        <v>73</v>
      </c>
      <c r="AD1111">
        <v>6601</v>
      </c>
      <c r="AE1111" s="10" t="s">
        <v>137</v>
      </c>
      <c r="AH1111" s="10"/>
      <c r="AI1111">
        <v>1200</v>
      </c>
      <c r="AK1111" s="10" t="s">
        <v>146</v>
      </c>
      <c r="AN1111" s="10"/>
      <c r="AO1111">
        <v>1017</v>
      </c>
      <c r="AQ1111" s="10" t="s">
        <v>147</v>
      </c>
      <c r="AT1111" s="10"/>
      <c r="AW1111" s="10"/>
      <c r="AZ1111" s="10"/>
    </row>
    <row r="1112" spans="1:52" ht="14.25" customHeight="1">
      <c r="A1112" s="1"/>
      <c r="B1112" s="8" t="s">
        <v>149</v>
      </c>
      <c r="C1112" t="s">
        <v>120</v>
      </c>
      <c r="D1112" s="10" t="s">
        <v>37</v>
      </c>
      <c r="E1112">
        <v>7253</v>
      </c>
      <c r="G1112" s="10"/>
      <c r="H1112" s="57">
        <v>6018</v>
      </c>
      <c r="J1112" s="10"/>
      <c r="K1112" s="57">
        <v>-3699</v>
      </c>
      <c r="L1112" s="57">
        <v>-3699</v>
      </c>
      <c r="M1112" s="57">
        <v>-2464</v>
      </c>
      <c r="N1112" s="8" t="s">
        <v>38</v>
      </c>
      <c r="O1112" s="10" t="s">
        <v>39</v>
      </c>
      <c r="P1112" s="69">
        <f t="shared" si="125"/>
        <v>0</v>
      </c>
      <c r="Q1112" s="10">
        <f t="shared" si="126"/>
        <v>1235</v>
      </c>
      <c r="R1112" s="69" t="str">
        <f t="shared" si="127"/>
        <v>NA</v>
      </c>
      <c r="S1112" s="69" t="str">
        <f t="shared" si="128"/>
        <v>NA</v>
      </c>
      <c r="T1112" s="10" t="str">
        <f t="shared" si="129"/>
        <v>NA</v>
      </c>
      <c r="U1112" s="10">
        <f t="shared" si="130"/>
        <v>0</v>
      </c>
      <c r="V1112" s="10">
        <f t="shared" si="131"/>
        <v>1</v>
      </c>
      <c r="W1112">
        <v>415</v>
      </c>
      <c r="Y1112" s="10" t="s">
        <v>73</v>
      </c>
      <c r="Z1112">
        <v>160</v>
      </c>
      <c r="AB1112" s="10" t="s">
        <v>73</v>
      </c>
      <c r="AD1112">
        <v>5768</v>
      </c>
      <c r="AE1112" s="10" t="s">
        <v>148</v>
      </c>
      <c r="AH1112" s="10"/>
      <c r="AK1112" s="10"/>
      <c r="AN1112" s="10"/>
      <c r="AQ1112" s="10"/>
      <c r="AT1112" s="10"/>
      <c r="AW1112" s="10"/>
      <c r="AZ1112" s="10"/>
    </row>
    <row r="1113" spans="1:52" ht="14.25" customHeight="1">
      <c r="A1113" s="1"/>
      <c r="B1113" s="8" t="s">
        <v>149</v>
      </c>
      <c r="C1113" t="s">
        <v>120</v>
      </c>
      <c r="D1113" s="10" t="s">
        <v>41</v>
      </c>
      <c r="E1113">
        <v>7253</v>
      </c>
      <c r="G1113" s="10"/>
      <c r="H1113" s="57">
        <v>6018</v>
      </c>
      <c r="J1113" s="10"/>
      <c r="K1113" s="57">
        <v>-3699</v>
      </c>
      <c r="L1113" s="57">
        <v>-3699</v>
      </c>
      <c r="M1113" s="57">
        <v>-2464</v>
      </c>
      <c r="N1113" s="8" t="s">
        <v>38</v>
      </c>
      <c r="O1113" s="10" t="s">
        <v>39</v>
      </c>
      <c r="P1113" s="69">
        <f t="shared" si="125"/>
        <v>0</v>
      </c>
      <c r="Q1113" s="10">
        <f t="shared" si="126"/>
        <v>1235</v>
      </c>
      <c r="R1113" s="69" t="str">
        <f t="shared" si="127"/>
        <v>NA</v>
      </c>
      <c r="S1113" s="69" t="str">
        <f t="shared" si="128"/>
        <v>NA</v>
      </c>
      <c r="T1113" s="10" t="str">
        <f t="shared" si="129"/>
        <v>NA</v>
      </c>
      <c r="U1113" s="10">
        <f t="shared" si="130"/>
        <v>0</v>
      </c>
      <c r="V1113" s="10">
        <f t="shared" si="131"/>
        <v>1</v>
      </c>
      <c r="W1113">
        <v>415</v>
      </c>
      <c r="Y1113" s="10" t="s">
        <v>73</v>
      </c>
      <c r="Z1113">
        <v>160</v>
      </c>
      <c r="AB1113" s="10" t="s">
        <v>73</v>
      </c>
      <c r="AD1113">
        <v>5768</v>
      </c>
      <c r="AE1113" s="10" t="s">
        <v>148</v>
      </c>
      <c r="AH1113" s="10"/>
      <c r="AK1113" s="10"/>
      <c r="AN1113" s="10"/>
      <c r="AQ1113" s="10"/>
      <c r="AT1113" s="10"/>
      <c r="AW1113" s="10"/>
      <c r="AZ1113" s="10"/>
    </row>
    <row r="1114" spans="1:52" ht="14.25" customHeight="1">
      <c r="A1114" s="1"/>
      <c r="B1114" s="8" t="s">
        <v>149</v>
      </c>
      <c r="C1114" t="s">
        <v>120</v>
      </c>
      <c r="D1114" s="10" t="s">
        <v>42</v>
      </c>
      <c r="E1114">
        <v>7253</v>
      </c>
      <c r="G1114" s="10"/>
      <c r="H1114" s="57">
        <v>6018</v>
      </c>
      <c r="J1114" s="10"/>
      <c r="K1114" s="57">
        <v>-3699</v>
      </c>
      <c r="L1114" s="57">
        <v>-3699</v>
      </c>
      <c r="M1114" s="57">
        <v>-2464</v>
      </c>
      <c r="N1114" s="8" t="s">
        <v>38</v>
      </c>
      <c r="O1114" s="10" t="s">
        <v>39</v>
      </c>
      <c r="P1114" s="69">
        <f t="shared" si="125"/>
        <v>0</v>
      </c>
      <c r="Q1114" s="10">
        <f t="shared" si="126"/>
        <v>1235</v>
      </c>
      <c r="R1114" s="69" t="str">
        <f t="shared" si="127"/>
        <v>NA</v>
      </c>
      <c r="S1114" s="69" t="str">
        <f t="shared" si="128"/>
        <v>NA</v>
      </c>
      <c r="T1114" s="10" t="str">
        <f t="shared" si="129"/>
        <v>NA</v>
      </c>
      <c r="U1114" s="10">
        <f t="shared" si="130"/>
        <v>0</v>
      </c>
      <c r="V1114" s="10">
        <f t="shared" si="131"/>
        <v>1</v>
      </c>
      <c r="W1114">
        <v>415</v>
      </c>
      <c r="Y1114" s="10" t="s">
        <v>73</v>
      </c>
      <c r="Z1114">
        <v>160</v>
      </c>
      <c r="AB1114" s="10" t="s">
        <v>73</v>
      </c>
      <c r="AD1114">
        <v>5768</v>
      </c>
      <c r="AE1114" s="10" t="s">
        <v>148</v>
      </c>
      <c r="AH1114" s="10"/>
      <c r="AK1114" s="10"/>
      <c r="AN1114" s="10"/>
      <c r="AQ1114" s="10"/>
      <c r="AT1114" s="10"/>
      <c r="AW1114" s="10"/>
      <c r="AZ1114" s="10"/>
    </row>
    <row r="1115" spans="1:52" ht="14.25" customHeight="1">
      <c r="A1115" s="1"/>
      <c r="B1115" s="8" t="s">
        <v>149</v>
      </c>
      <c r="C1115" t="s">
        <v>120</v>
      </c>
      <c r="D1115" s="10" t="s">
        <v>43</v>
      </c>
      <c r="E1115">
        <v>7010</v>
      </c>
      <c r="G1115" s="10"/>
      <c r="H1115" s="57">
        <v>5741</v>
      </c>
      <c r="J1115" s="10"/>
      <c r="K1115" s="57">
        <v>-3282</v>
      </c>
      <c r="L1115" s="57">
        <v>-3282</v>
      </c>
      <c r="M1115" s="57">
        <v>-2013</v>
      </c>
      <c r="N1115" s="8" t="s">
        <v>38</v>
      </c>
      <c r="O1115" s="10" t="s">
        <v>39</v>
      </c>
      <c r="P1115" s="69">
        <f t="shared" si="125"/>
        <v>0</v>
      </c>
      <c r="Q1115" s="10">
        <f t="shared" si="126"/>
        <v>1269</v>
      </c>
      <c r="R1115" s="69" t="str">
        <f t="shared" si="127"/>
        <v>NA</v>
      </c>
      <c r="S1115" s="69" t="str">
        <f t="shared" si="128"/>
        <v>NA</v>
      </c>
      <c r="T1115" s="10" t="str">
        <f t="shared" si="129"/>
        <v>NA</v>
      </c>
      <c r="U1115" s="10">
        <f t="shared" si="130"/>
        <v>0</v>
      </c>
      <c r="V1115" s="10">
        <f t="shared" si="131"/>
        <v>1</v>
      </c>
      <c r="W1115">
        <v>415</v>
      </c>
      <c r="Y1115" s="10" t="s">
        <v>73</v>
      </c>
      <c r="Z1115">
        <v>160</v>
      </c>
      <c r="AB1115" s="10" t="s">
        <v>73</v>
      </c>
      <c r="AD1115">
        <v>5491</v>
      </c>
      <c r="AE1115" s="10" t="s">
        <v>148</v>
      </c>
      <c r="AH1115" s="10"/>
      <c r="AK1115" s="10"/>
      <c r="AN1115" s="10"/>
      <c r="AQ1115" s="10"/>
      <c r="AT1115" s="10"/>
      <c r="AW1115" s="10"/>
      <c r="AZ1115" s="10"/>
    </row>
    <row r="1116" spans="1:52" ht="14.25" customHeight="1">
      <c r="A1116" s="1"/>
      <c r="B1116" s="8" t="s">
        <v>149</v>
      </c>
      <c r="C1116" t="s">
        <v>120</v>
      </c>
      <c r="D1116" s="10" t="s">
        <v>45</v>
      </c>
      <c r="E1116">
        <v>7010</v>
      </c>
      <c r="G1116" s="10"/>
      <c r="H1116" s="57">
        <v>5741</v>
      </c>
      <c r="J1116" s="10"/>
      <c r="K1116" s="57">
        <v>-3282</v>
      </c>
      <c r="L1116" s="57">
        <v>-3282</v>
      </c>
      <c r="M1116" s="57">
        <v>-2013</v>
      </c>
      <c r="N1116" s="8" t="s">
        <v>38</v>
      </c>
      <c r="O1116" s="10" t="s">
        <v>39</v>
      </c>
      <c r="P1116" s="69">
        <f t="shared" si="125"/>
        <v>0</v>
      </c>
      <c r="Q1116" s="10">
        <f t="shared" si="126"/>
        <v>1269</v>
      </c>
      <c r="R1116" s="69" t="str">
        <f t="shared" si="127"/>
        <v>NA</v>
      </c>
      <c r="S1116" s="69" t="str">
        <f t="shared" si="128"/>
        <v>NA</v>
      </c>
      <c r="T1116" s="10" t="str">
        <f t="shared" si="129"/>
        <v>NA</v>
      </c>
      <c r="U1116" s="10">
        <f t="shared" si="130"/>
        <v>0</v>
      </c>
      <c r="V1116" s="10">
        <f t="shared" si="131"/>
        <v>1</v>
      </c>
      <c r="W1116">
        <v>415</v>
      </c>
      <c r="Y1116" s="10" t="s">
        <v>73</v>
      </c>
      <c r="Z1116">
        <v>160</v>
      </c>
      <c r="AB1116" s="10" t="s">
        <v>73</v>
      </c>
      <c r="AD1116">
        <v>5491</v>
      </c>
      <c r="AE1116" s="10" t="s">
        <v>148</v>
      </c>
      <c r="AH1116" s="10"/>
      <c r="AK1116" s="10"/>
      <c r="AN1116" s="10"/>
      <c r="AQ1116" s="10"/>
      <c r="AT1116" s="10"/>
      <c r="AW1116" s="10"/>
      <c r="AZ1116" s="10"/>
    </row>
    <row r="1117" spans="1:52" ht="14.25" customHeight="1">
      <c r="A1117" s="1"/>
      <c r="B1117" s="8" t="s">
        <v>149</v>
      </c>
      <c r="C1117" t="s">
        <v>120</v>
      </c>
      <c r="D1117" s="10" t="s">
        <v>46</v>
      </c>
      <c r="E1117">
        <v>7010</v>
      </c>
      <c r="G1117" s="10"/>
      <c r="H1117" s="57">
        <v>5741</v>
      </c>
      <c r="J1117" s="10"/>
      <c r="K1117" s="57">
        <v>-3282</v>
      </c>
      <c r="L1117" s="57">
        <v>-3282</v>
      </c>
      <c r="M1117" s="57">
        <v>-2013</v>
      </c>
      <c r="N1117" s="8" t="s">
        <v>38</v>
      </c>
      <c r="O1117" s="10" t="s">
        <v>39</v>
      </c>
      <c r="P1117" s="69">
        <f t="shared" si="125"/>
        <v>0</v>
      </c>
      <c r="Q1117" s="10">
        <f t="shared" si="126"/>
        <v>1269</v>
      </c>
      <c r="R1117" s="69" t="str">
        <f t="shared" si="127"/>
        <v>NA</v>
      </c>
      <c r="S1117" s="69" t="str">
        <f t="shared" si="128"/>
        <v>NA</v>
      </c>
      <c r="T1117" s="10" t="str">
        <f t="shared" si="129"/>
        <v>NA</v>
      </c>
      <c r="U1117" s="10">
        <f t="shared" si="130"/>
        <v>0</v>
      </c>
      <c r="V1117" s="10">
        <f t="shared" si="131"/>
        <v>1</v>
      </c>
      <c r="W1117">
        <v>415</v>
      </c>
      <c r="Y1117" s="10" t="s">
        <v>73</v>
      </c>
      <c r="Z1117">
        <v>160</v>
      </c>
      <c r="AB1117" s="10" t="s">
        <v>73</v>
      </c>
      <c r="AD1117">
        <v>5491</v>
      </c>
      <c r="AE1117" s="10" t="s">
        <v>148</v>
      </c>
      <c r="AH1117" s="10"/>
      <c r="AK1117" s="10"/>
      <c r="AN1117" s="10"/>
      <c r="AQ1117" s="10"/>
      <c r="AT1117" s="10"/>
      <c r="AW1117" s="10"/>
      <c r="AZ1117" s="10"/>
    </row>
    <row r="1118" spans="1:52" ht="14.25" customHeight="1">
      <c r="A1118" s="1"/>
      <c r="B1118" s="8" t="s">
        <v>149</v>
      </c>
      <c r="C1118" t="s">
        <v>120</v>
      </c>
      <c r="D1118" s="10" t="s">
        <v>47</v>
      </c>
      <c r="E1118">
        <v>7010</v>
      </c>
      <c r="G1118" s="10"/>
      <c r="H1118" s="57">
        <v>5741</v>
      </c>
      <c r="J1118" s="10"/>
      <c r="K1118" s="57">
        <v>-3282</v>
      </c>
      <c r="L1118" s="57">
        <v>-3282</v>
      </c>
      <c r="M1118" s="57">
        <v>-2013</v>
      </c>
      <c r="N1118" s="8" t="s">
        <v>38</v>
      </c>
      <c r="O1118" s="10" t="s">
        <v>39</v>
      </c>
      <c r="P1118" s="69">
        <f t="shared" si="125"/>
        <v>0</v>
      </c>
      <c r="Q1118" s="10">
        <f t="shared" si="126"/>
        <v>1269</v>
      </c>
      <c r="R1118" s="69" t="str">
        <f t="shared" si="127"/>
        <v>NA</v>
      </c>
      <c r="S1118" s="69" t="str">
        <f t="shared" si="128"/>
        <v>NA</v>
      </c>
      <c r="T1118" s="10" t="str">
        <f t="shared" si="129"/>
        <v>NA</v>
      </c>
      <c r="U1118" s="10">
        <f t="shared" si="130"/>
        <v>0</v>
      </c>
      <c r="V1118" s="10">
        <f t="shared" si="131"/>
        <v>1</v>
      </c>
      <c r="W1118">
        <v>415</v>
      </c>
      <c r="Y1118" s="10" t="s">
        <v>73</v>
      </c>
      <c r="Z1118">
        <v>160</v>
      </c>
      <c r="AB1118" s="10" t="s">
        <v>73</v>
      </c>
      <c r="AD1118">
        <v>5491</v>
      </c>
      <c r="AE1118" s="10" t="s">
        <v>148</v>
      </c>
      <c r="AH1118" s="10"/>
      <c r="AK1118" s="10"/>
      <c r="AN1118" s="10"/>
      <c r="AQ1118" s="10"/>
      <c r="AT1118" s="10"/>
      <c r="AW1118" s="10"/>
      <c r="AZ1118" s="10"/>
    </row>
    <row r="1119" spans="1:52" ht="14.25" customHeight="1">
      <c r="A1119" s="1"/>
      <c r="B1119" s="8" t="s">
        <v>149</v>
      </c>
      <c r="C1119" t="s">
        <v>120</v>
      </c>
      <c r="D1119" s="10" t="s">
        <v>48</v>
      </c>
      <c r="E1119">
        <v>7212</v>
      </c>
      <c r="G1119" s="10"/>
      <c r="H1119" s="57">
        <v>6010</v>
      </c>
      <c r="J1119" s="10"/>
      <c r="K1119" s="57">
        <v>-3565</v>
      </c>
      <c r="L1119" s="57">
        <v>-3565</v>
      </c>
      <c r="M1119" s="57">
        <v>-2363</v>
      </c>
      <c r="N1119" s="8" t="s">
        <v>38</v>
      </c>
      <c r="O1119" s="10" t="s">
        <v>39</v>
      </c>
      <c r="P1119" s="69">
        <f t="shared" si="125"/>
        <v>0</v>
      </c>
      <c r="Q1119" s="10">
        <f t="shared" si="126"/>
        <v>1202</v>
      </c>
      <c r="R1119" s="69" t="str">
        <f t="shared" si="127"/>
        <v>NA</v>
      </c>
      <c r="S1119" s="69" t="str">
        <f t="shared" si="128"/>
        <v>NA</v>
      </c>
      <c r="T1119" s="10" t="str">
        <f t="shared" si="129"/>
        <v>NA</v>
      </c>
      <c r="U1119" s="10">
        <f t="shared" si="130"/>
        <v>0</v>
      </c>
      <c r="V1119" s="10">
        <f t="shared" si="131"/>
        <v>1</v>
      </c>
      <c r="W1119">
        <v>425</v>
      </c>
      <c r="Y1119" s="10" t="s">
        <v>73</v>
      </c>
      <c r="Z1119">
        <v>140</v>
      </c>
      <c r="AB1119" s="10" t="s">
        <v>73</v>
      </c>
      <c r="AD1119">
        <v>5760</v>
      </c>
      <c r="AE1119" s="10" t="s">
        <v>148</v>
      </c>
      <c r="AH1119" s="10"/>
      <c r="AK1119" s="10"/>
      <c r="AN1119" s="10"/>
      <c r="AQ1119" s="10"/>
      <c r="AT1119" s="10"/>
      <c r="AW1119" s="10"/>
      <c r="AZ1119" s="10"/>
    </row>
    <row r="1120" spans="1:52" ht="14.25" customHeight="1">
      <c r="A1120" s="1"/>
      <c r="B1120" s="8" t="s">
        <v>149</v>
      </c>
      <c r="C1120" t="s">
        <v>120</v>
      </c>
      <c r="D1120" s="10" t="s">
        <v>49</v>
      </c>
      <c r="E1120">
        <v>7212</v>
      </c>
      <c r="G1120" s="10"/>
      <c r="H1120" s="57">
        <v>6010</v>
      </c>
      <c r="J1120" s="10"/>
      <c r="K1120" s="57">
        <v>-3565</v>
      </c>
      <c r="L1120" s="57">
        <v>-3565</v>
      </c>
      <c r="M1120" s="57">
        <v>-2363</v>
      </c>
      <c r="N1120" s="8" t="s">
        <v>38</v>
      </c>
      <c r="O1120" s="10" t="s">
        <v>39</v>
      </c>
      <c r="P1120" s="69">
        <f t="shared" si="125"/>
        <v>0</v>
      </c>
      <c r="Q1120" s="10">
        <f t="shared" si="126"/>
        <v>1202</v>
      </c>
      <c r="R1120" s="69" t="str">
        <f t="shared" si="127"/>
        <v>NA</v>
      </c>
      <c r="S1120" s="69" t="str">
        <f t="shared" si="128"/>
        <v>NA</v>
      </c>
      <c r="T1120" s="10" t="str">
        <f t="shared" si="129"/>
        <v>NA</v>
      </c>
      <c r="U1120" s="10">
        <f t="shared" si="130"/>
        <v>0</v>
      </c>
      <c r="V1120" s="10">
        <f t="shared" si="131"/>
        <v>1</v>
      </c>
      <c r="W1120">
        <v>425</v>
      </c>
      <c r="Y1120" s="10" t="s">
        <v>73</v>
      </c>
      <c r="Z1120">
        <v>140</v>
      </c>
      <c r="AB1120" s="10" t="s">
        <v>73</v>
      </c>
      <c r="AD1120">
        <v>5760</v>
      </c>
      <c r="AE1120" s="10" t="s">
        <v>148</v>
      </c>
      <c r="AH1120" s="10"/>
      <c r="AK1120" s="10"/>
      <c r="AN1120" s="10"/>
      <c r="AQ1120" s="10"/>
      <c r="AT1120" s="10"/>
      <c r="AW1120" s="10"/>
      <c r="AZ1120" s="10"/>
    </row>
    <row r="1121" spans="1:52" ht="14.25" customHeight="1">
      <c r="A1121" s="1"/>
      <c r="B1121" s="8" t="s">
        <v>149</v>
      </c>
      <c r="C1121" t="s">
        <v>120</v>
      </c>
      <c r="D1121" s="10" t="s">
        <v>51</v>
      </c>
      <c r="F1121">
        <v>6932</v>
      </c>
      <c r="G1121" s="10">
        <v>838</v>
      </c>
      <c r="I1121" s="57">
        <v>6567</v>
      </c>
      <c r="J1121" s="72">
        <v>801</v>
      </c>
      <c r="K1121" s="57">
        <v>-2566</v>
      </c>
      <c r="L1121" s="57">
        <v>-2566</v>
      </c>
      <c r="M1121" s="57">
        <v>0</v>
      </c>
      <c r="N1121" s="8" t="s">
        <v>38</v>
      </c>
      <c r="O1121" s="10" t="s">
        <v>39</v>
      </c>
      <c r="P1121" s="69">
        <f t="shared" si="125"/>
        <v>0</v>
      </c>
      <c r="Q1121" s="10" t="str">
        <f t="shared" si="126"/>
        <v>NA</v>
      </c>
      <c r="R1121" s="69">
        <f t="shared" si="127"/>
        <v>365</v>
      </c>
      <c r="S1121" s="69">
        <f t="shared" si="128"/>
        <v>37</v>
      </c>
      <c r="T1121" s="10">
        <f t="shared" si="129"/>
        <v>402</v>
      </c>
      <c r="U1121" s="10">
        <f t="shared" si="130"/>
        <v>2566</v>
      </c>
      <c r="V1121" s="10">
        <f t="shared" si="131"/>
        <v>1</v>
      </c>
      <c r="W1121">
        <v>425</v>
      </c>
      <c r="Y1121" s="10" t="s">
        <v>73</v>
      </c>
      <c r="Z1121">
        <v>131</v>
      </c>
      <c r="AB1121" s="10" t="s">
        <v>73</v>
      </c>
      <c r="AD1121">
        <v>6915</v>
      </c>
      <c r="AE1121" s="10" t="s">
        <v>137</v>
      </c>
      <c r="AH1121" s="10"/>
      <c r="AK1121" s="10"/>
      <c r="AN1121" s="10"/>
      <c r="AQ1121" s="10"/>
      <c r="AT1121" s="10"/>
      <c r="AW1121" s="10"/>
      <c r="AZ1121" s="10"/>
    </row>
    <row r="1122" spans="1:52" ht="14.25" customHeight="1">
      <c r="A1122" s="1"/>
      <c r="B1122" s="8" t="s">
        <v>149</v>
      </c>
      <c r="C1122" t="s">
        <v>120</v>
      </c>
      <c r="D1122" s="10" t="s">
        <v>53</v>
      </c>
      <c r="F1122">
        <v>6932</v>
      </c>
      <c r="G1122" s="10">
        <v>838</v>
      </c>
      <c r="I1122" s="57">
        <v>6567</v>
      </c>
      <c r="J1122" s="72">
        <v>801</v>
      </c>
      <c r="K1122" s="57">
        <v>-2566</v>
      </c>
      <c r="L1122" s="57">
        <v>-2566</v>
      </c>
      <c r="M1122" s="57">
        <v>0</v>
      </c>
      <c r="N1122" s="8" t="s">
        <v>38</v>
      </c>
      <c r="O1122" s="10" t="s">
        <v>39</v>
      </c>
      <c r="P1122" s="69">
        <f t="shared" si="125"/>
        <v>0</v>
      </c>
      <c r="Q1122" s="10" t="str">
        <f t="shared" si="126"/>
        <v>NA</v>
      </c>
      <c r="R1122" s="69">
        <f t="shared" si="127"/>
        <v>365</v>
      </c>
      <c r="S1122" s="69">
        <f t="shared" si="128"/>
        <v>37</v>
      </c>
      <c r="T1122" s="10">
        <f t="shared" si="129"/>
        <v>402</v>
      </c>
      <c r="U1122" s="10">
        <f t="shared" si="130"/>
        <v>2566</v>
      </c>
      <c r="V1122" s="10">
        <f t="shared" si="131"/>
        <v>1</v>
      </c>
      <c r="W1122">
        <v>425</v>
      </c>
      <c r="Y1122" s="10" t="s">
        <v>73</v>
      </c>
      <c r="Z1122">
        <v>131</v>
      </c>
      <c r="AB1122" s="10" t="s">
        <v>73</v>
      </c>
      <c r="AD1122">
        <v>6915</v>
      </c>
      <c r="AE1122" s="10" t="s">
        <v>137</v>
      </c>
      <c r="AH1122" s="10"/>
      <c r="AK1122" s="10"/>
      <c r="AN1122" s="10"/>
      <c r="AQ1122" s="10"/>
      <c r="AT1122" s="10"/>
      <c r="AW1122" s="10"/>
      <c r="AZ1122" s="10"/>
    </row>
    <row r="1123" spans="1:52" ht="14.25" customHeight="1">
      <c r="A1123" s="1"/>
      <c r="B1123" s="8" t="s">
        <v>149</v>
      </c>
      <c r="C1123" t="s">
        <v>120</v>
      </c>
      <c r="D1123" s="10" t="s">
        <v>54</v>
      </c>
      <c r="F1123">
        <v>6932</v>
      </c>
      <c r="G1123" s="10">
        <v>838</v>
      </c>
      <c r="I1123" s="57">
        <v>6567</v>
      </c>
      <c r="J1123" s="72">
        <v>801</v>
      </c>
      <c r="K1123" s="57">
        <v>-2566</v>
      </c>
      <c r="L1123" s="57">
        <v>-2566</v>
      </c>
      <c r="M1123" s="57">
        <v>0</v>
      </c>
      <c r="N1123" s="8" t="s">
        <v>38</v>
      </c>
      <c r="O1123" s="10" t="s">
        <v>39</v>
      </c>
      <c r="P1123" s="69">
        <f t="shared" si="125"/>
        <v>0</v>
      </c>
      <c r="Q1123" s="10" t="str">
        <f t="shared" si="126"/>
        <v>NA</v>
      </c>
      <c r="R1123" s="69">
        <f t="shared" si="127"/>
        <v>365</v>
      </c>
      <c r="S1123" s="69">
        <f t="shared" si="128"/>
        <v>37</v>
      </c>
      <c r="T1123" s="10">
        <f t="shared" si="129"/>
        <v>402</v>
      </c>
      <c r="U1123" s="10">
        <f t="shared" si="130"/>
        <v>2566</v>
      </c>
      <c r="V1123" s="10">
        <f t="shared" si="131"/>
        <v>1</v>
      </c>
      <c r="W1123">
        <v>425</v>
      </c>
      <c r="Y1123" s="10" t="s">
        <v>73</v>
      </c>
      <c r="Z1123">
        <v>131</v>
      </c>
      <c r="AB1123" s="10" t="s">
        <v>73</v>
      </c>
      <c r="AD1123">
        <v>6915</v>
      </c>
      <c r="AE1123" s="10" t="s">
        <v>137</v>
      </c>
      <c r="AH1123" s="10"/>
      <c r="AK1123" s="10"/>
      <c r="AN1123" s="10"/>
      <c r="AQ1123" s="10"/>
      <c r="AT1123" s="10"/>
      <c r="AW1123" s="10"/>
      <c r="AZ1123" s="10"/>
    </row>
    <row r="1124" spans="1:52" ht="14.25" customHeight="1">
      <c r="A1124" s="1"/>
      <c r="B1124" s="8" t="s">
        <v>149</v>
      </c>
      <c r="C1124" t="s">
        <v>120</v>
      </c>
      <c r="D1124" s="10" t="s">
        <v>55</v>
      </c>
      <c r="E1124">
        <v>7050</v>
      </c>
      <c r="G1124" s="10"/>
      <c r="H1124" s="57">
        <v>6615</v>
      </c>
      <c r="J1124" s="10"/>
      <c r="K1124" s="57">
        <v>0</v>
      </c>
      <c r="L1124" s="57">
        <v>0</v>
      </c>
      <c r="M1124" s="57">
        <v>0</v>
      </c>
      <c r="N1124" s="8" t="s">
        <v>84</v>
      </c>
      <c r="O1124" s="10" t="s">
        <v>39</v>
      </c>
      <c r="P1124" s="69">
        <f t="shared" si="125"/>
        <v>0</v>
      </c>
      <c r="Q1124" s="10">
        <f t="shared" si="126"/>
        <v>435</v>
      </c>
      <c r="R1124" s="69" t="str">
        <f t="shared" si="127"/>
        <v>NA</v>
      </c>
      <c r="S1124" s="69" t="str">
        <f t="shared" si="128"/>
        <v>NA</v>
      </c>
      <c r="T1124" s="10" t="str">
        <f t="shared" si="129"/>
        <v>NA</v>
      </c>
      <c r="U1124" s="10">
        <f t="shared" si="130"/>
        <v>0</v>
      </c>
      <c r="V1124" s="10">
        <f t="shared" si="131"/>
        <v>1</v>
      </c>
      <c r="W1124">
        <v>425</v>
      </c>
      <c r="Y1124" s="10"/>
      <c r="Z1124">
        <v>140</v>
      </c>
      <c r="AB1124" s="10"/>
      <c r="AD1124">
        <v>6365</v>
      </c>
      <c r="AE1124" s="10" t="s">
        <v>137</v>
      </c>
      <c r="AH1124" s="10"/>
      <c r="AK1124" s="10"/>
      <c r="AN1124" s="10"/>
      <c r="AQ1124" s="10"/>
      <c r="AT1124" s="10"/>
      <c r="AW1124" s="10"/>
      <c r="AZ1124" s="10"/>
    </row>
    <row r="1125" spans="1:52" ht="14.25" customHeight="1">
      <c r="A1125" s="1"/>
      <c r="B1125" s="8" t="s">
        <v>149</v>
      </c>
      <c r="C1125" t="s">
        <v>120</v>
      </c>
      <c r="D1125" s="10" t="s">
        <v>57</v>
      </c>
      <c r="E1125">
        <v>7050</v>
      </c>
      <c r="G1125" s="10"/>
      <c r="H1125" s="57">
        <v>6615</v>
      </c>
      <c r="J1125" s="10"/>
      <c r="K1125" s="57">
        <v>0</v>
      </c>
      <c r="L1125" s="57">
        <v>0</v>
      </c>
      <c r="M1125" s="57">
        <v>0</v>
      </c>
      <c r="N1125" s="8" t="s">
        <v>84</v>
      </c>
      <c r="O1125" s="10" t="s">
        <v>39</v>
      </c>
      <c r="P1125" s="69">
        <f t="shared" si="125"/>
        <v>0</v>
      </c>
      <c r="Q1125" s="10">
        <f t="shared" si="126"/>
        <v>435</v>
      </c>
      <c r="R1125" s="69" t="str">
        <f t="shared" si="127"/>
        <v>NA</v>
      </c>
      <c r="S1125" s="69" t="str">
        <f t="shared" si="128"/>
        <v>NA</v>
      </c>
      <c r="T1125" s="10" t="str">
        <f t="shared" si="129"/>
        <v>NA</v>
      </c>
      <c r="U1125" s="10">
        <f t="shared" si="130"/>
        <v>0</v>
      </c>
      <c r="V1125" s="10">
        <f t="shared" si="131"/>
        <v>1</v>
      </c>
      <c r="W1125">
        <v>425</v>
      </c>
      <c r="Y1125" s="10"/>
      <c r="Z1125">
        <v>140</v>
      </c>
      <c r="AB1125" s="10"/>
      <c r="AD1125">
        <v>6365</v>
      </c>
      <c r="AE1125" s="10" t="s">
        <v>137</v>
      </c>
      <c r="AH1125" s="10"/>
      <c r="AK1125" s="10"/>
      <c r="AN1125" s="10"/>
      <c r="AQ1125" s="10"/>
      <c r="AT1125" s="10"/>
      <c r="AW1125" s="10"/>
      <c r="AZ1125" s="10"/>
    </row>
    <row r="1126" spans="1:52" ht="14.25" customHeight="1">
      <c r="A1126" s="1"/>
      <c r="B1126" s="8" t="s">
        <v>149</v>
      </c>
      <c r="C1126" t="s">
        <v>120</v>
      </c>
      <c r="D1126" s="10" t="s">
        <v>58</v>
      </c>
      <c r="E1126">
        <v>7050</v>
      </c>
      <c r="G1126" s="10"/>
      <c r="H1126" s="57">
        <v>6615</v>
      </c>
      <c r="J1126" s="10"/>
      <c r="K1126" s="57">
        <v>0</v>
      </c>
      <c r="L1126" s="57">
        <v>0</v>
      </c>
      <c r="M1126" s="57">
        <v>0</v>
      </c>
      <c r="N1126" s="8" t="s">
        <v>84</v>
      </c>
      <c r="O1126" s="10" t="s">
        <v>39</v>
      </c>
      <c r="P1126" s="69">
        <f t="shared" si="125"/>
        <v>0</v>
      </c>
      <c r="Q1126" s="10">
        <f t="shared" si="126"/>
        <v>435</v>
      </c>
      <c r="R1126" s="69" t="str">
        <f t="shared" si="127"/>
        <v>NA</v>
      </c>
      <c r="S1126" s="69" t="str">
        <f t="shared" si="128"/>
        <v>NA</v>
      </c>
      <c r="T1126" s="10" t="str">
        <f t="shared" si="129"/>
        <v>NA</v>
      </c>
      <c r="U1126" s="10">
        <f t="shared" si="130"/>
        <v>0</v>
      </c>
      <c r="V1126" s="10">
        <f t="shared" si="131"/>
        <v>1</v>
      </c>
      <c r="W1126">
        <v>425</v>
      </c>
      <c r="Y1126" s="10"/>
      <c r="Z1126">
        <v>140</v>
      </c>
      <c r="AB1126" s="10"/>
      <c r="AD1126">
        <v>6365</v>
      </c>
      <c r="AE1126" s="10" t="s">
        <v>137</v>
      </c>
      <c r="AH1126" s="10"/>
      <c r="AK1126" s="10"/>
      <c r="AN1126" s="10"/>
      <c r="AQ1126" s="10"/>
      <c r="AT1126" s="10"/>
      <c r="AW1126" s="10"/>
      <c r="AZ1126" s="10"/>
    </row>
    <row r="1127" spans="1:52" ht="14.25" customHeight="1">
      <c r="A1127" s="1"/>
      <c r="B1127" s="8" t="s">
        <v>149</v>
      </c>
      <c r="C1127" t="s">
        <v>120</v>
      </c>
      <c r="D1127" s="10" t="s">
        <v>59</v>
      </c>
      <c r="F1127">
        <v>7078</v>
      </c>
      <c r="G1127" s="10">
        <v>755</v>
      </c>
      <c r="I1127" s="57">
        <v>6476</v>
      </c>
      <c r="J1127" s="72">
        <v>693</v>
      </c>
      <c r="K1127" s="57">
        <v>-3843</v>
      </c>
      <c r="L1127" s="57">
        <v>-3843</v>
      </c>
      <c r="M1127" s="57">
        <v>0</v>
      </c>
      <c r="N1127" s="8" t="s">
        <v>38</v>
      </c>
      <c r="O1127" s="10" t="s">
        <v>39</v>
      </c>
      <c r="P1127" s="69">
        <f t="shared" si="125"/>
        <v>0</v>
      </c>
      <c r="Q1127" s="10" t="str">
        <f t="shared" si="126"/>
        <v>NA</v>
      </c>
      <c r="R1127" s="69">
        <f t="shared" si="127"/>
        <v>602</v>
      </c>
      <c r="S1127" s="69">
        <f t="shared" si="128"/>
        <v>62</v>
      </c>
      <c r="T1127" s="10">
        <f t="shared" si="129"/>
        <v>664</v>
      </c>
      <c r="U1127" s="10">
        <f t="shared" si="130"/>
        <v>3843</v>
      </c>
      <c r="V1127" s="10">
        <f t="shared" si="131"/>
        <v>1</v>
      </c>
      <c r="W1127">
        <v>425</v>
      </c>
      <c r="Y1127" s="10" t="s">
        <v>73</v>
      </c>
      <c r="Z1127">
        <v>135</v>
      </c>
      <c r="AB1127" s="10" t="s">
        <v>73</v>
      </c>
      <c r="AD1127">
        <v>6829</v>
      </c>
      <c r="AE1127" s="10" t="s">
        <v>148</v>
      </c>
      <c r="AH1127" s="10"/>
      <c r="AK1127" s="10"/>
      <c r="AN1127" s="10"/>
      <c r="AQ1127" s="10"/>
      <c r="AT1127" s="10"/>
      <c r="AW1127" s="10"/>
      <c r="AZ1127" s="10"/>
    </row>
    <row r="1128" spans="1:52" ht="14.25" customHeight="1">
      <c r="A1128" s="1"/>
      <c r="B1128" s="8" t="s">
        <v>149</v>
      </c>
      <c r="C1128" t="s">
        <v>120</v>
      </c>
      <c r="D1128" s="10" t="s">
        <v>61</v>
      </c>
      <c r="F1128">
        <v>7078</v>
      </c>
      <c r="G1128" s="10">
        <v>755</v>
      </c>
      <c r="I1128" s="57">
        <v>6476</v>
      </c>
      <c r="J1128" s="72">
        <v>693</v>
      </c>
      <c r="K1128" s="57">
        <v>-3843</v>
      </c>
      <c r="L1128" s="57">
        <v>-3843</v>
      </c>
      <c r="M1128" s="57">
        <v>0</v>
      </c>
      <c r="N1128" s="8" t="s">
        <v>38</v>
      </c>
      <c r="O1128" s="10" t="s">
        <v>39</v>
      </c>
      <c r="P1128" s="69">
        <f t="shared" si="125"/>
        <v>0</v>
      </c>
      <c r="Q1128" s="10" t="str">
        <f t="shared" si="126"/>
        <v>NA</v>
      </c>
      <c r="R1128" s="69">
        <f t="shared" si="127"/>
        <v>602</v>
      </c>
      <c r="S1128" s="69">
        <f t="shared" si="128"/>
        <v>62</v>
      </c>
      <c r="T1128" s="10">
        <f t="shared" si="129"/>
        <v>664</v>
      </c>
      <c r="U1128" s="10">
        <f t="shared" si="130"/>
        <v>3843</v>
      </c>
      <c r="V1128" s="10">
        <f t="shared" si="131"/>
        <v>1</v>
      </c>
      <c r="W1128">
        <v>425</v>
      </c>
      <c r="Y1128" s="10" t="s">
        <v>73</v>
      </c>
      <c r="Z1128">
        <v>135</v>
      </c>
      <c r="AB1128" s="10" t="s">
        <v>73</v>
      </c>
      <c r="AD1128">
        <v>6829</v>
      </c>
      <c r="AE1128" s="10" t="s">
        <v>148</v>
      </c>
      <c r="AH1128" s="10"/>
      <c r="AK1128" s="10"/>
      <c r="AN1128" s="10"/>
      <c r="AQ1128" s="10"/>
      <c r="AT1128" s="10"/>
      <c r="AW1128" s="10"/>
      <c r="AZ1128" s="10"/>
    </row>
    <row r="1129" spans="1:52" ht="14.25" customHeight="1">
      <c r="A1129" s="1"/>
      <c r="B1129" s="8" t="s">
        <v>149</v>
      </c>
      <c r="C1129" t="s">
        <v>120</v>
      </c>
      <c r="D1129" s="10" t="s">
        <v>63</v>
      </c>
      <c r="F1129">
        <v>7078</v>
      </c>
      <c r="G1129" s="10">
        <v>755</v>
      </c>
      <c r="I1129" s="57">
        <v>6476</v>
      </c>
      <c r="J1129" s="72">
        <v>693</v>
      </c>
      <c r="K1129" s="57">
        <v>-3843</v>
      </c>
      <c r="L1129" s="57">
        <v>-3843</v>
      </c>
      <c r="M1129" s="57">
        <v>0</v>
      </c>
      <c r="N1129" s="8" t="s">
        <v>38</v>
      </c>
      <c r="O1129" s="10" t="s">
        <v>39</v>
      </c>
      <c r="P1129" s="69">
        <f t="shared" si="125"/>
        <v>0</v>
      </c>
      <c r="Q1129" s="10" t="str">
        <f t="shared" si="126"/>
        <v>NA</v>
      </c>
      <c r="R1129" s="69">
        <f t="shared" si="127"/>
        <v>602</v>
      </c>
      <c r="S1129" s="69">
        <f t="shared" si="128"/>
        <v>62</v>
      </c>
      <c r="T1129" s="10">
        <f t="shared" si="129"/>
        <v>664</v>
      </c>
      <c r="U1129" s="10">
        <f t="shared" si="130"/>
        <v>3843</v>
      </c>
      <c r="V1129" s="10">
        <f t="shared" si="131"/>
        <v>1</v>
      </c>
      <c r="W1129">
        <v>425</v>
      </c>
      <c r="Y1129" s="10" t="s">
        <v>73</v>
      </c>
      <c r="Z1129">
        <v>135</v>
      </c>
      <c r="AB1129" s="10" t="s">
        <v>73</v>
      </c>
      <c r="AD1129">
        <v>6829</v>
      </c>
      <c r="AE1129" s="10" t="s">
        <v>148</v>
      </c>
      <c r="AH1129" s="10"/>
      <c r="AK1129" s="10"/>
      <c r="AN1129" s="10"/>
      <c r="AQ1129" s="10"/>
      <c r="AT1129" s="10"/>
      <c r="AW1129" s="10"/>
      <c r="AZ1129" s="10"/>
    </row>
    <row r="1130" spans="1:52" ht="14.25" customHeight="1">
      <c r="A1130" s="1"/>
      <c r="B1130" s="8" t="s">
        <v>149</v>
      </c>
      <c r="C1130" t="s">
        <v>120</v>
      </c>
      <c r="D1130" s="10" t="s">
        <v>64</v>
      </c>
      <c r="F1130">
        <v>7174</v>
      </c>
      <c r="G1130" s="10">
        <v>755</v>
      </c>
      <c r="I1130" s="57">
        <v>6515</v>
      </c>
      <c r="J1130" s="72">
        <v>687</v>
      </c>
      <c r="K1130" s="57">
        <v>-4939</v>
      </c>
      <c r="L1130" s="57">
        <v>-4939</v>
      </c>
      <c r="M1130" s="57">
        <v>0</v>
      </c>
      <c r="N1130" s="8" t="s">
        <v>38</v>
      </c>
      <c r="O1130" s="10" t="s">
        <v>39</v>
      </c>
      <c r="P1130" s="69">
        <f t="shared" si="125"/>
        <v>0</v>
      </c>
      <c r="Q1130" s="10" t="str">
        <f t="shared" si="126"/>
        <v>NA</v>
      </c>
      <c r="R1130" s="69">
        <f t="shared" si="127"/>
        <v>659</v>
      </c>
      <c r="S1130" s="69">
        <f t="shared" si="128"/>
        <v>68</v>
      </c>
      <c r="T1130" s="10">
        <f t="shared" si="129"/>
        <v>727</v>
      </c>
      <c r="U1130" s="10">
        <f t="shared" si="130"/>
        <v>4939</v>
      </c>
      <c r="V1130" s="10">
        <f t="shared" si="131"/>
        <v>1</v>
      </c>
      <c r="W1130">
        <v>425</v>
      </c>
      <c r="Y1130" s="10" t="s">
        <v>73</v>
      </c>
      <c r="Z1130">
        <v>135</v>
      </c>
      <c r="AB1130" s="10" t="s">
        <v>73</v>
      </c>
      <c r="AD1130">
        <v>6879</v>
      </c>
      <c r="AE1130" s="10" t="s">
        <v>137</v>
      </c>
      <c r="AH1130" s="10"/>
      <c r="AK1130" s="10"/>
      <c r="AN1130" s="10"/>
      <c r="AQ1130" s="10"/>
      <c r="AT1130" s="10"/>
      <c r="AW1130" s="10"/>
      <c r="AZ1130" s="10"/>
    </row>
    <row r="1131" spans="1:52" ht="14.25" customHeight="1">
      <c r="A1131" s="1"/>
      <c r="B1131" s="8" t="s">
        <v>149</v>
      </c>
      <c r="C1131" t="s">
        <v>120</v>
      </c>
      <c r="D1131" s="10" t="s">
        <v>66</v>
      </c>
      <c r="F1131">
        <v>7174</v>
      </c>
      <c r="G1131" s="10">
        <v>755</v>
      </c>
      <c r="I1131" s="57">
        <v>6515</v>
      </c>
      <c r="J1131" s="72">
        <v>687</v>
      </c>
      <c r="K1131" s="57">
        <v>-4939</v>
      </c>
      <c r="L1131" s="57">
        <v>-4939</v>
      </c>
      <c r="M1131" s="57">
        <v>0</v>
      </c>
      <c r="N1131" s="8" t="s">
        <v>38</v>
      </c>
      <c r="O1131" s="10" t="s">
        <v>39</v>
      </c>
      <c r="P1131" s="69">
        <f t="shared" si="125"/>
        <v>0</v>
      </c>
      <c r="Q1131" s="10" t="str">
        <f t="shared" si="126"/>
        <v>NA</v>
      </c>
      <c r="R1131" s="69">
        <f t="shared" si="127"/>
        <v>659</v>
      </c>
      <c r="S1131" s="69">
        <f t="shared" si="128"/>
        <v>68</v>
      </c>
      <c r="T1131" s="10">
        <f t="shared" si="129"/>
        <v>727</v>
      </c>
      <c r="U1131" s="10">
        <f t="shared" si="130"/>
        <v>4939</v>
      </c>
      <c r="V1131" s="10">
        <f t="shared" si="131"/>
        <v>1</v>
      </c>
      <c r="W1131">
        <v>425</v>
      </c>
      <c r="Y1131" s="10" t="s">
        <v>73</v>
      </c>
      <c r="Z1131">
        <v>135</v>
      </c>
      <c r="AB1131" s="10" t="s">
        <v>73</v>
      </c>
      <c r="AD1131">
        <v>6879</v>
      </c>
      <c r="AE1131" s="10" t="s">
        <v>137</v>
      </c>
      <c r="AH1131" s="10"/>
      <c r="AK1131" s="10"/>
      <c r="AN1131" s="10"/>
      <c r="AQ1131" s="10"/>
      <c r="AT1131" s="10"/>
      <c r="AW1131" s="10"/>
      <c r="AZ1131" s="10"/>
    </row>
    <row r="1132" spans="1:52" ht="14.25" customHeight="1">
      <c r="A1132" s="1"/>
      <c r="B1132" s="8" t="s">
        <v>149</v>
      </c>
      <c r="C1132" t="s">
        <v>120</v>
      </c>
      <c r="D1132" s="10" t="s">
        <v>67</v>
      </c>
      <c r="F1132">
        <v>7174</v>
      </c>
      <c r="G1132" s="10">
        <v>755</v>
      </c>
      <c r="I1132" s="57">
        <v>6515</v>
      </c>
      <c r="J1132" s="72">
        <v>687</v>
      </c>
      <c r="K1132" s="57">
        <v>-4939</v>
      </c>
      <c r="L1132" s="57">
        <v>-4939</v>
      </c>
      <c r="M1132" s="57">
        <v>0</v>
      </c>
      <c r="N1132" s="8" t="s">
        <v>38</v>
      </c>
      <c r="O1132" s="10" t="s">
        <v>39</v>
      </c>
      <c r="P1132" s="69">
        <f t="shared" si="125"/>
        <v>0</v>
      </c>
      <c r="Q1132" s="10" t="str">
        <f t="shared" si="126"/>
        <v>NA</v>
      </c>
      <c r="R1132" s="69">
        <f t="shared" si="127"/>
        <v>659</v>
      </c>
      <c r="S1132" s="69">
        <f t="shared" si="128"/>
        <v>68</v>
      </c>
      <c r="T1132" s="10">
        <f t="shared" si="129"/>
        <v>727</v>
      </c>
      <c r="U1132" s="10">
        <f t="shared" si="130"/>
        <v>4939</v>
      </c>
      <c r="V1132" s="10">
        <f t="shared" si="131"/>
        <v>1</v>
      </c>
      <c r="W1132">
        <v>425</v>
      </c>
      <c r="Y1132" s="10" t="s">
        <v>73</v>
      </c>
      <c r="Z1132">
        <v>135</v>
      </c>
      <c r="AB1132" s="10" t="s">
        <v>73</v>
      </c>
      <c r="AD1132">
        <v>6879</v>
      </c>
      <c r="AE1132" s="10" t="s">
        <v>137</v>
      </c>
      <c r="AH1132" s="10"/>
      <c r="AK1132" s="10"/>
      <c r="AN1132" s="10"/>
      <c r="AQ1132" s="10"/>
      <c r="AT1132" s="10"/>
      <c r="AW1132" s="10"/>
      <c r="AZ1132" s="10"/>
    </row>
    <row r="1133" spans="1:52" ht="14.25" customHeight="1">
      <c r="A1133" s="1"/>
      <c r="B1133" s="8" t="s">
        <v>149</v>
      </c>
      <c r="C1133" t="s">
        <v>120</v>
      </c>
      <c r="D1133" s="10" t="s">
        <v>68</v>
      </c>
      <c r="E1133">
        <v>7669</v>
      </c>
      <c r="G1133" s="10"/>
      <c r="H1133" s="57">
        <v>6602</v>
      </c>
      <c r="J1133" s="10"/>
      <c r="K1133" s="57">
        <v>-1688</v>
      </c>
      <c r="L1133" s="57">
        <v>-1688</v>
      </c>
      <c r="M1133" s="57">
        <v>-621</v>
      </c>
      <c r="N1133" s="8" t="s">
        <v>38</v>
      </c>
      <c r="O1133" s="10" t="s">
        <v>39</v>
      </c>
      <c r="P1133" s="69">
        <f t="shared" si="125"/>
        <v>0</v>
      </c>
      <c r="Q1133" s="10">
        <f t="shared" si="126"/>
        <v>1067</v>
      </c>
      <c r="R1133" s="69" t="str">
        <f t="shared" si="127"/>
        <v>NA</v>
      </c>
      <c r="S1133" s="69" t="str">
        <f t="shared" si="128"/>
        <v>NA</v>
      </c>
      <c r="T1133" s="10" t="str">
        <f t="shared" si="129"/>
        <v>NA</v>
      </c>
      <c r="U1133" s="10">
        <f t="shared" si="130"/>
        <v>0</v>
      </c>
      <c r="V1133" s="10">
        <f t="shared" si="131"/>
        <v>1</v>
      </c>
      <c r="W1133">
        <v>425</v>
      </c>
      <c r="Y1133" s="10" t="s">
        <v>73</v>
      </c>
      <c r="Z1133">
        <v>140</v>
      </c>
      <c r="AB1133" s="10" t="s">
        <v>73</v>
      </c>
      <c r="AD1133">
        <v>6352</v>
      </c>
      <c r="AE1133" s="10" t="s">
        <v>137</v>
      </c>
      <c r="AH1133" s="10"/>
      <c r="AK1133" s="10"/>
      <c r="AN1133" s="10"/>
      <c r="AQ1133" s="10"/>
      <c r="AT1133" s="10"/>
      <c r="AW1133" s="10"/>
      <c r="AZ1133" s="10"/>
    </row>
    <row r="1134" spans="1:52" ht="14.25" customHeight="1">
      <c r="A1134" s="1"/>
      <c r="B1134" s="8" t="s">
        <v>149</v>
      </c>
      <c r="C1134" t="s">
        <v>120</v>
      </c>
      <c r="D1134" s="10" t="s">
        <v>69</v>
      </c>
      <c r="E1134">
        <v>7669</v>
      </c>
      <c r="G1134" s="10"/>
      <c r="H1134" s="57">
        <v>6602</v>
      </c>
      <c r="J1134" s="10"/>
      <c r="K1134" s="57">
        <v>-1688</v>
      </c>
      <c r="L1134" s="57">
        <v>-1688</v>
      </c>
      <c r="M1134" s="57">
        <v>-621</v>
      </c>
      <c r="N1134" s="8" t="s">
        <v>38</v>
      </c>
      <c r="O1134" s="10" t="s">
        <v>39</v>
      </c>
      <c r="P1134" s="69">
        <f t="shared" si="125"/>
        <v>0</v>
      </c>
      <c r="Q1134" s="10">
        <f t="shared" si="126"/>
        <v>1067</v>
      </c>
      <c r="R1134" s="69" t="str">
        <f t="shared" si="127"/>
        <v>NA</v>
      </c>
      <c r="S1134" s="69" t="str">
        <f t="shared" si="128"/>
        <v>NA</v>
      </c>
      <c r="T1134" s="10" t="str">
        <f t="shared" si="129"/>
        <v>NA</v>
      </c>
      <c r="U1134" s="10">
        <f t="shared" si="130"/>
        <v>0</v>
      </c>
      <c r="V1134" s="10">
        <f t="shared" si="131"/>
        <v>1</v>
      </c>
      <c r="W1134">
        <v>425</v>
      </c>
      <c r="Y1134" s="10" t="s">
        <v>73</v>
      </c>
      <c r="Z1134">
        <v>140</v>
      </c>
      <c r="AB1134" s="10" t="s">
        <v>73</v>
      </c>
      <c r="AD1134">
        <v>6352</v>
      </c>
      <c r="AE1134" s="10" t="s">
        <v>137</v>
      </c>
      <c r="AH1134" s="10"/>
      <c r="AK1134" s="10"/>
      <c r="AN1134" s="10"/>
      <c r="AQ1134" s="10"/>
      <c r="AT1134" s="10"/>
      <c r="AW1134" s="10"/>
      <c r="AZ1134" s="10"/>
    </row>
    <row r="1135" spans="1:52" ht="14.25" customHeight="1">
      <c r="A1135" s="1"/>
      <c r="B1135" s="8" t="s">
        <v>149</v>
      </c>
      <c r="C1135" t="s">
        <v>120</v>
      </c>
      <c r="D1135" s="10" t="s">
        <v>70</v>
      </c>
      <c r="E1135">
        <v>7069</v>
      </c>
      <c r="G1135" s="10"/>
      <c r="H1135" s="57">
        <v>6002</v>
      </c>
      <c r="J1135" s="10"/>
      <c r="K1135" s="57">
        <v>-1087</v>
      </c>
      <c r="L1135" s="57">
        <v>-1087</v>
      </c>
      <c r="M1135" s="57">
        <v>-20</v>
      </c>
      <c r="N1135" s="8" t="s">
        <v>38</v>
      </c>
      <c r="O1135" s="10" t="s">
        <v>39</v>
      </c>
      <c r="P1135" s="69">
        <f t="shared" si="125"/>
        <v>0</v>
      </c>
      <c r="Q1135" s="10">
        <f t="shared" si="126"/>
        <v>1067</v>
      </c>
      <c r="R1135" s="69" t="str">
        <f t="shared" si="127"/>
        <v>NA</v>
      </c>
      <c r="S1135" s="69" t="str">
        <f t="shared" si="128"/>
        <v>NA</v>
      </c>
      <c r="T1135" s="10" t="str">
        <f t="shared" si="129"/>
        <v>NA</v>
      </c>
      <c r="U1135" s="10">
        <f t="shared" si="130"/>
        <v>0</v>
      </c>
      <c r="V1135" s="10">
        <f t="shared" si="131"/>
        <v>1</v>
      </c>
      <c r="W1135">
        <v>415</v>
      </c>
      <c r="Y1135" s="10" t="s">
        <v>73</v>
      </c>
      <c r="Z1135">
        <v>160</v>
      </c>
      <c r="AB1135" s="10" t="s">
        <v>73</v>
      </c>
      <c r="AD1135">
        <v>5752</v>
      </c>
      <c r="AE1135" s="10" t="s">
        <v>137</v>
      </c>
      <c r="AH1135" s="10"/>
      <c r="AK1135" s="10"/>
      <c r="AN1135" s="10"/>
      <c r="AQ1135" s="10"/>
      <c r="AT1135" s="10"/>
      <c r="AW1135" s="10"/>
      <c r="AZ1135" s="10"/>
    </row>
    <row r="1136" spans="1:52" ht="14.25" customHeight="1">
      <c r="A1136" s="1"/>
      <c r="B1136" s="8" t="s">
        <v>150</v>
      </c>
      <c r="C1136" t="s">
        <v>120</v>
      </c>
      <c r="D1136" s="10" t="s">
        <v>37</v>
      </c>
      <c r="E1136">
        <v>7567</v>
      </c>
      <c r="G1136" s="10"/>
      <c r="H1136" s="57">
        <v>7050</v>
      </c>
      <c r="J1136" s="10"/>
      <c r="K1136" s="57">
        <v>-1267</v>
      </c>
      <c r="L1136" s="57">
        <v>-1267</v>
      </c>
      <c r="M1136" s="57">
        <v>-756</v>
      </c>
      <c r="N1136" s="8" t="s">
        <v>38</v>
      </c>
      <c r="O1136" s="10" t="s">
        <v>39</v>
      </c>
      <c r="P1136" s="69">
        <f t="shared" si="125"/>
        <v>0</v>
      </c>
      <c r="Q1136" s="10">
        <f t="shared" si="126"/>
        <v>517</v>
      </c>
      <c r="R1136" s="69" t="str">
        <f t="shared" si="127"/>
        <v>NA</v>
      </c>
      <c r="S1136" s="69" t="str">
        <f t="shared" si="128"/>
        <v>NA</v>
      </c>
      <c r="T1136" s="10" t="str">
        <f t="shared" si="129"/>
        <v>NA</v>
      </c>
      <c r="U1136" s="10">
        <f t="shared" si="130"/>
        <v>0</v>
      </c>
      <c r="V1136" s="10">
        <f t="shared" si="131"/>
        <v>1</v>
      </c>
      <c r="W1136">
        <v>415</v>
      </c>
      <c r="Y1136" s="10" t="s">
        <v>73</v>
      </c>
      <c r="Z1136">
        <v>160</v>
      </c>
      <c r="AB1136" s="10" t="s">
        <v>73</v>
      </c>
      <c r="AD1136">
        <v>6828</v>
      </c>
      <c r="AE1136" s="10" t="s">
        <v>137</v>
      </c>
      <c r="AH1136" s="10"/>
      <c r="AI1136">
        <v>2200</v>
      </c>
      <c r="AK1136" s="10" t="s">
        <v>151</v>
      </c>
      <c r="AN1136" s="10"/>
      <c r="AQ1136" s="10"/>
      <c r="AT1136" s="10"/>
      <c r="AW1136" s="10"/>
      <c r="AZ1136" s="10"/>
    </row>
    <row r="1137" spans="1:52" ht="14.25" customHeight="1">
      <c r="A1137" s="1"/>
      <c r="B1137" s="8" t="s">
        <v>150</v>
      </c>
      <c r="C1137" t="s">
        <v>120</v>
      </c>
      <c r="D1137" s="10" t="s">
        <v>41</v>
      </c>
      <c r="E1137">
        <v>7567</v>
      </c>
      <c r="G1137" s="10"/>
      <c r="H1137" s="57">
        <v>7050</v>
      </c>
      <c r="J1137" s="10"/>
      <c r="K1137" s="57">
        <v>-1267</v>
      </c>
      <c r="L1137" s="57">
        <v>-1267</v>
      </c>
      <c r="M1137" s="57">
        <v>-756</v>
      </c>
      <c r="N1137" s="8" t="s">
        <v>38</v>
      </c>
      <c r="O1137" s="10" t="s">
        <v>39</v>
      </c>
      <c r="P1137" s="69">
        <f t="shared" si="125"/>
        <v>0</v>
      </c>
      <c r="Q1137" s="10">
        <f t="shared" si="126"/>
        <v>517</v>
      </c>
      <c r="R1137" s="69" t="str">
        <f t="shared" si="127"/>
        <v>NA</v>
      </c>
      <c r="S1137" s="69" t="str">
        <f t="shared" si="128"/>
        <v>NA</v>
      </c>
      <c r="T1137" s="10" t="str">
        <f t="shared" si="129"/>
        <v>NA</v>
      </c>
      <c r="U1137" s="10">
        <f t="shared" si="130"/>
        <v>0</v>
      </c>
      <c r="V1137" s="10">
        <f t="shared" si="131"/>
        <v>1</v>
      </c>
      <c r="W1137">
        <v>415</v>
      </c>
      <c r="Y1137" s="10" t="s">
        <v>73</v>
      </c>
      <c r="Z1137">
        <v>160</v>
      </c>
      <c r="AB1137" s="10" t="s">
        <v>73</v>
      </c>
      <c r="AD1137">
        <v>6828</v>
      </c>
      <c r="AE1137" s="10" t="s">
        <v>137</v>
      </c>
      <c r="AH1137" s="10"/>
      <c r="AI1137">
        <v>2200</v>
      </c>
      <c r="AK1137" s="10" t="s">
        <v>151</v>
      </c>
      <c r="AN1137" s="10"/>
      <c r="AQ1137" s="10"/>
      <c r="AT1137" s="10"/>
      <c r="AW1137" s="10"/>
      <c r="AZ1137" s="10"/>
    </row>
    <row r="1138" spans="1:52" ht="14.25" customHeight="1">
      <c r="A1138" s="1"/>
      <c r="B1138" s="8" t="s">
        <v>150</v>
      </c>
      <c r="C1138" t="s">
        <v>120</v>
      </c>
      <c r="D1138" s="10" t="s">
        <v>42</v>
      </c>
      <c r="E1138">
        <v>7567</v>
      </c>
      <c r="G1138" s="10"/>
      <c r="H1138" s="57">
        <v>7050</v>
      </c>
      <c r="J1138" s="10"/>
      <c r="K1138" s="57">
        <v>-1267</v>
      </c>
      <c r="L1138" s="57">
        <v>-1267</v>
      </c>
      <c r="M1138" s="57">
        <v>-756</v>
      </c>
      <c r="N1138" s="8" t="s">
        <v>38</v>
      </c>
      <c r="O1138" s="10" t="s">
        <v>39</v>
      </c>
      <c r="P1138" s="69">
        <f t="shared" si="125"/>
        <v>0</v>
      </c>
      <c r="Q1138" s="10">
        <f t="shared" si="126"/>
        <v>517</v>
      </c>
      <c r="R1138" s="69" t="str">
        <f t="shared" si="127"/>
        <v>NA</v>
      </c>
      <c r="S1138" s="69" t="str">
        <f t="shared" si="128"/>
        <v>NA</v>
      </c>
      <c r="T1138" s="10" t="str">
        <f t="shared" si="129"/>
        <v>NA</v>
      </c>
      <c r="U1138" s="10">
        <f t="shared" si="130"/>
        <v>0</v>
      </c>
      <c r="V1138" s="10">
        <f t="shared" si="131"/>
        <v>1</v>
      </c>
      <c r="W1138">
        <v>415</v>
      </c>
      <c r="Y1138" s="10" t="s">
        <v>73</v>
      </c>
      <c r="Z1138">
        <v>160</v>
      </c>
      <c r="AB1138" s="10" t="s">
        <v>73</v>
      </c>
      <c r="AD1138">
        <v>6828</v>
      </c>
      <c r="AE1138" s="10" t="s">
        <v>137</v>
      </c>
      <c r="AH1138" s="10"/>
      <c r="AI1138">
        <v>2200</v>
      </c>
      <c r="AK1138" s="10" t="s">
        <v>151</v>
      </c>
      <c r="AN1138" s="10"/>
      <c r="AQ1138" s="10"/>
      <c r="AT1138" s="10"/>
      <c r="AW1138" s="10"/>
      <c r="AZ1138" s="10"/>
    </row>
    <row r="1139" spans="1:52" ht="14.25" customHeight="1">
      <c r="A1139" s="1"/>
      <c r="B1139" s="8" t="s">
        <v>150</v>
      </c>
      <c r="C1139" t="s">
        <v>120</v>
      </c>
      <c r="D1139" s="10" t="s">
        <v>43</v>
      </c>
      <c r="E1139">
        <v>7050</v>
      </c>
      <c r="G1139" s="10"/>
      <c r="H1139" s="57">
        <v>7050</v>
      </c>
      <c r="J1139" s="10"/>
      <c r="K1139" s="57">
        <v>0</v>
      </c>
      <c r="L1139" s="57">
        <v>0</v>
      </c>
      <c r="M1139" s="57">
        <v>0</v>
      </c>
      <c r="N1139" s="8" t="s">
        <v>84</v>
      </c>
      <c r="O1139" s="10" t="s">
        <v>84</v>
      </c>
      <c r="P1139" s="69">
        <f t="shared" si="125"/>
        <v>0</v>
      </c>
      <c r="Q1139" s="10">
        <f t="shared" si="126"/>
        <v>0</v>
      </c>
      <c r="R1139" s="69" t="str">
        <f t="shared" si="127"/>
        <v>NA</v>
      </c>
      <c r="S1139" s="69" t="str">
        <f t="shared" si="128"/>
        <v>NA</v>
      </c>
      <c r="T1139" s="10" t="str">
        <f t="shared" si="129"/>
        <v>NA</v>
      </c>
      <c r="U1139" s="10">
        <f t="shared" si="130"/>
        <v>0</v>
      </c>
      <c r="V1139" s="10">
        <f t="shared" si="131"/>
        <v>1</v>
      </c>
      <c r="W1139">
        <v>415</v>
      </c>
      <c r="Y1139" s="10"/>
      <c r="Z1139">
        <v>160</v>
      </c>
      <c r="AB1139" s="10"/>
      <c r="AE1139" s="10"/>
      <c r="AH1139" s="10"/>
      <c r="AK1139" s="10"/>
      <c r="AN1139" s="10"/>
      <c r="AQ1139" s="10"/>
      <c r="AT1139" s="10"/>
      <c r="AW1139" s="10"/>
      <c r="AZ1139" s="10"/>
    </row>
    <row r="1140" spans="1:52" ht="14.25" customHeight="1">
      <c r="A1140" s="1"/>
      <c r="B1140" s="8" t="s">
        <v>150</v>
      </c>
      <c r="C1140" t="s">
        <v>120</v>
      </c>
      <c r="D1140" s="10" t="s">
        <v>45</v>
      </c>
      <c r="E1140">
        <v>7050</v>
      </c>
      <c r="G1140" s="10"/>
      <c r="H1140" s="57">
        <v>7050</v>
      </c>
      <c r="J1140" s="10"/>
      <c r="K1140" s="57">
        <v>0</v>
      </c>
      <c r="L1140" s="57">
        <v>0</v>
      </c>
      <c r="M1140" s="57">
        <v>0</v>
      </c>
      <c r="N1140" s="8" t="s">
        <v>84</v>
      </c>
      <c r="O1140" s="10" t="s">
        <v>84</v>
      </c>
      <c r="P1140" s="69">
        <f t="shared" si="125"/>
        <v>0</v>
      </c>
      <c r="Q1140" s="10">
        <f t="shared" si="126"/>
        <v>0</v>
      </c>
      <c r="R1140" s="69" t="str">
        <f t="shared" si="127"/>
        <v>NA</v>
      </c>
      <c r="S1140" s="69" t="str">
        <f t="shared" si="128"/>
        <v>NA</v>
      </c>
      <c r="T1140" s="10" t="str">
        <f t="shared" si="129"/>
        <v>NA</v>
      </c>
      <c r="U1140" s="10">
        <f t="shared" si="130"/>
        <v>0</v>
      </c>
      <c r="V1140" s="10">
        <f t="shared" si="131"/>
        <v>1</v>
      </c>
      <c r="W1140">
        <v>415</v>
      </c>
      <c r="Y1140" s="10"/>
      <c r="Z1140">
        <v>160</v>
      </c>
      <c r="AB1140" s="10"/>
      <c r="AE1140" s="10"/>
      <c r="AH1140" s="10"/>
      <c r="AK1140" s="10"/>
      <c r="AN1140" s="10"/>
      <c r="AQ1140" s="10"/>
      <c r="AT1140" s="10"/>
      <c r="AW1140" s="10"/>
      <c r="AZ1140" s="10"/>
    </row>
    <row r="1141" spans="1:52" ht="14.25" customHeight="1">
      <c r="A1141" s="1"/>
      <c r="B1141" s="8" t="s">
        <v>150</v>
      </c>
      <c r="C1141" t="s">
        <v>120</v>
      </c>
      <c r="D1141" s="10" t="s">
        <v>46</v>
      </c>
      <c r="E1141">
        <v>7050</v>
      </c>
      <c r="G1141" s="10"/>
      <c r="H1141" s="57">
        <v>7050</v>
      </c>
      <c r="J1141" s="10"/>
      <c r="K1141" s="57">
        <v>0</v>
      </c>
      <c r="L1141" s="57">
        <v>0</v>
      </c>
      <c r="M1141" s="57">
        <v>0</v>
      </c>
      <c r="N1141" s="8" t="s">
        <v>84</v>
      </c>
      <c r="O1141" s="10" t="s">
        <v>84</v>
      </c>
      <c r="P1141" s="69">
        <f t="shared" si="125"/>
        <v>0</v>
      </c>
      <c r="Q1141" s="10">
        <f t="shared" si="126"/>
        <v>0</v>
      </c>
      <c r="R1141" s="69" t="str">
        <f t="shared" si="127"/>
        <v>NA</v>
      </c>
      <c r="S1141" s="69" t="str">
        <f t="shared" si="128"/>
        <v>NA</v>
      </c>
      <c r="T1141" s="10" t="str">
        <f t="shared" si="129"/>
        <v>NA</v>
      </c>
      <c r="U1141" s="10">
        <f t="shared" si="130"/>
        <v>0</v>
      </c>
      <c r="V1141" s="10">
        <f t="shared" si="131"/>
        <v>1</v>
      </c>
      <c r="W1141">
        <v>415</v>
      </c>
      <c r="Y1141" s="10"/>
      <c r="Z1141">
        <v>160</v>
      </c>
      <c r="AB1141" s="10"/>
      <c r="AE1141" s="10"/>
      <c r="AH1141" s="10"/>
      <c r="AK1141" s="10"/>
      <c r="AN1141" s="10"/>
      <c r="AQ1141" s="10"/>
      <c r="AT1141" s="10"/>
      <c r="AW1141" s="10"/>
      <c r="AZ1141" s="10"/>
    </row>
    <row r="1142" spans="1:52" ht="14.25" customHeight="1">
      <c r="A1142" s="1"/>
      <c r="B1142" s="8" t="s">
        <v>150</v>
      </c>
      <c r="C1142" t="s">
        <v>120</v>
      </c>
      <c r="D1142" s="10" t="s">
        <v>47</v>
      </c>
      <c r="E1142">
        <v>7050</v>
      </c>
      <c r="G1142" s="10"/>
      <c r="H1142" s="57">
        <v>7050</v>
      </c>
      <c r="J1142" s="10"/>
      <c r="K1142" s="57">
        <v>0</v>
      </c>
      <c r="L1142" s="57">
        <v>0</v>
      </c>
      <c r="M1142" s="57">
        <v>0</v>
      </c>
      <c r="N1142" s="8" t="s">
        <v>84</v>
      </c>
      <c r="O1142" s="10" t="s">
        <v>84</v>
      </c>
      <c r="P1142" s="69">
        <f t="shared" si="125"/>
        <v>0</v>
      </c>
      <c r="Q1142" s="10">
        <f t="shared" si="126"/>
        <v>0</v>
      </c>
      <c r="R1142" s="69" t="str">
        <f t="shared" si="127"/>
        <v>NA</v>
      </c>
      <c r="S1142" s="69" t="str">
        <f t="shared" si="128"/>
        <v>NA</v>
      </c>
      <c r="T1142" s="10" t="str">
        <f t="shared" si="129"/>
        <v>NA</v>
      </c>
      <c r="U1142" s="10">
        <f t="shared" si="130"/>
        <v>0</v>
      </c>
      <c r="V1142" s="10">
        <f t="shared" si="131"/>
        <v>1</v>
      </c>
      <c r="W1142">
        <v>415</v>
      </c>
      <c r="Y1142" s="10"/>
      <c r="Z1142">
        <v>160</v>
      </c>
      <c r="AB1142" s="10"/>
      <c r="AE1142" s="10"/>
      <c r="AH1142" s="10"/>
      <c r="AK1142" s="10"/>
      <c r="AN1142" s="10"/>
      <c r="AQ1142" s="10"/>
      <c r="AT1142" s="10"/>
      <c r="AW1142" s="10"/>
      <c r="AZ1142" s="10"/>
    </row>
    <row r="1143" spans="1:52" ht="14.25" customHeight="1">
      <c r="A1143" s="1"/>
      <c r="B1143" s="8" t="s">
        <v>150</v>
      </c>
      <c r="C1143" t="s">
        <v>120</v>
      </c>
      <c r="D1143" s="10" t="s">
        <v>48</v>
      </c>
      <c r="F1143">
        <v>7117</v>
      </c>
      <c r="G1143" s="10">
        <v>1242</v>
      </c>
      <c r="I1143" s="57">
        <v>6689</v>
      </c>
      <c r="J1143" s="72">
        <v>1169</v>
      </c>
      <c r="K1143" s="57">
        <v>-4520</v>
      </c>
      <c r="L1143" s="57">
        <v>-4520</v>
      </c>
      <c r="M1143" s="57">
        <v>0</v>
      </c>
      <c r="N1143" s="8" t="s">
        <v>38</v>
      </c>
      <c r="O1143" s="10" t="s">
        <v>80</v>
      </c>
      <c r="P1143" s="69">
        <f t="shared" si="125"/>
        <v>0</v>
      </c>
      <c r="Q1143" s="10" t="str">
        <f t="shared" si="126"/>
        <v>NA</v>
      </c>
      <c r="R1143" s="69">
        <f t="shared" si="127"/>
        <v>428</v>
      </c>
      <c r="S1143" s="69">
        <f t="shared" si="128"/>
        <v>73</v>
      </c>
      <c r="T1143" s="10">
        <f t="shared" si="129"/>
        <v>501</v>
      </c>
      <c r="U1143" s="10">
        <f t="shared" si="130"/>
        <v>4520</v>
      </c>
      <c r="V1143" s="10">
        <f t="shared" si="131"/>
        <v>1</v>
      </c>
      <c r="W1143">
        <v>227</v>
      </c>
      <c r="Y1143" s="10" t="s">
        <v>73</v>
      </c>
      <c r="Z1143">
        <v>160</v>
      </c>
      <c r="AB1143" s="10" t="s">
        <v>73</v>
      </c>
      <c r="AE1143" s="10"/>
      <c r="AH1143" s="10"/>
      <c r="AI1143">
        <v>2200</v>
      </c>
      <c r="AK1143" s="10" t="s">
        <v>151</v>
      </c>
      <c r="AN1143" s="10"/>
      <c r="AQ1143" s="10"/>
      <c r="AT1143" s="10"/>
      <c r="AW1143" s="10"/>
      <c r="AZ1143" s="10"/>
    </row>
    <row r="1144" spans="1:52" ht="14.25" customHeight="1">
      <c r="A1144" s="1"/>
      <c r="B1144" s="8" t="s">
        <v>150</v>
      </c>
      <c r="C1144" t="s">
        <v>120</v>
      </c>
      <c r="D1144" s="10" t="s">
        <v>49</v>
      </c>
      <c r="F1144">
        <v>7117</v>
      </c>
      <c r="G1144" s="10">
        <v>1242</v>
      </c>
      <c r="I1144" s="57">
        <v>6689</v>
      </c>
      <c r="J1144" s="72">
        <v>1169</v>
      </c>
      <c r="K1144" s="57">
        <v>-4520</v>
      </c>
      <c r="L1144" s="57">
        <v>-4520</v>
      </c>
      <c r="M1144" s="57">
        <v>0</v>
      </c>
      <c r="N1144" s="8" t="s">
        <v>38</v>
      </c>
      <c r="O1144" s="10" t="s">
        <v>80</v>
      </c>
      <c r="P1144" s="69">
        <f t="shared" si="125"/>
        <v>0</v>
      </c>
      <c r="Q1144" s="10" t="str">
        <f t="shared" si="126"/>
        <v>NA</v>
      </c>
      <c r="R1144" s="69">
        <f t="shared" si="127"/>
        <v>428</v>
      </c>
      <c r="S1144" s="69">
        <f t="shared" si="128"/>
        <v>73</v>
      </c>
      <c r="T1144" s="10">
        <f t="shared" si="129"/>
        <v>501</v>
      </c>
      <c r="U1144" s="10">
        <f t="shared" si="130"/>
        <v>4520</v>
      </c>
      <c r="V1144" s="10">
        <f t="shared" si="131"/>
        <v>1</v>
      </c>
      <c r="W1144">
        <v>227</v>
      </c>
      <c r="Y1144" s="10" t="s">
        <v>73</v>
      </c>
      <c r="Z1144">
        <v>160</v>
      </c>
      <c r="AB1144" s="10" t="s">
        <v>73</v>
      </c>
      <c r="AE1144" s="10"/>
      <c r="AH1144" s="10"/>
      <c r="AI1144">
        <v>2200</v>
      </c>
      <c r="AK1144" s="10" t="s">
        <v>151</v>
      </c>
      <c r="AN1144" s="10"/>
      <c r="AQ1144" s="10"/>
      <c r="AT1144" s="10"/>
      <c r="AW1144" s="10"/>
      <c r="AZ1144" s="10"/>
    </row>
    <row r="1145" spans="1:52" ht="14.25" customHeight="1">
      <c r="A1145" s="1"/>
      <c r="B1145" s="8" t="s">
        <v>150</v>
      </c>
      <c r="C1145" t="s">
        <v>120</v>
      </c>
      <c r="D1145" s="10" t="s">
        <v>51</v>
      </c>
      <c r="F1145">
        <v>7078</v>
      </c>
      <c r="G1145" s="10">
        <v>844</v>
      </c>
      <c r="I1145" s="57">
        <v>6818</v>
      </c>
      <c r="J1145" s="72">
        <v>844</v>
      </c>
      <c r="K1145" s="57">
        <v>-1324</v>
      </c>
      <c r="L1145" s="57">
        <v>-1324</v>
      </c>
      <c r="M1145" s="57">
        <v>0</v>
      </c>
      <c r="N1145" s="8" t="s">
        <v>38</v>
      </c>
      <c r="O1145" s="10" t="s">
        <v>80</v>
      </c>
      <c r="P1145" s="69">
        <f t="shared" si="125"/>
        <v>0</v>
      </c>
      <c r="Q1145" s="10" t="str">
        <f t="shared" si="126"/>
        <v>NA</v>
      </c>
      <c r="R1145" s="69">
        <f t="shared" si="127"/>
        <v>260</v>
      </c>
      <c r="S1145" s="69">
        <f t="shared" si="128"/>
        <v>0</v>
      </c>
      <c r="T1145" s="10">
        <f t="shared" si="129"/>
        <v>260</v>
      </c>
      <c r="U1145" s="10">
        <f t="shared" si="130"/>
        <v>1324</v>
      </c>
      <c r="V1145" s="10">
        <f t="shared" si="131"/>
        <v>1</v>
      </c>
      <c r="W1145">
        <v>415</v>
      </c>
      <c r="Y1145" s="10" t="s">
        <v>73</v>
      </c>
      <c r="Z1145">
        <v>153</v>
      </c>
      <c r="AB1145" s="10" t="s">
        <v>73</v>
      </c>
      <c r="AE1145" s="10"/>
      <c r="AH1145" s="10"/>
      <c r="AI1145">
        <v>2200</v>
      </c>
      <c r="AK1145" s="10" t="s">
        <v>151</v>
      </c>
      <c r="AN1145" s="10"/>
      <c r="AQ1145" s="10"/>
      <c r="AT1145" s="10"/>
      <c r="AW1145" s="10"/>
      <c r="AZ1145" s="10"/>
    </row>
    <row r="1146" spans="1:52" ht="14.25" customHeight="1">
      <c r="A1146" s="1"/>
      <c r="B1146" s="8" t="s">
        <v>150</v>
      </c>
      <c r="C1146" t="s">
        <v>120</v>
      </c>
      <c r="D1146" s="10" t="s">
        <v>53</v>
      </c>
      <c r="F1146">
        <v>7078</v>
      </c>
      <c r="G1146" s="10">
        <v>844</v>
      </c>
      <c r="I1146" s="57">
        <v>6818</v>
      </c>
      <c r="J1146" s="72">
        <v>844</v>
      </c>
      <c r="K1146" s="57">
        <v>-1324</v>
      </c>
      <c r="L1146" s="57">
        <v>-1324</v>
      </c>
      <c r="M1146" s="57">
        <v>0</v>
      </c>
      <c r="N1146" s="8" t="s">
        <v>38</v>
      </c>
      <c r="O1146" s="10" t="s">
        <v>80</v>
      </c>
      <c r="P1146" s="69">
        <f t="shared" si="125"/>
        <v>0</v>
      </c>
      <c r="Q1146" s="10" t="str">
        <f t="shared" si="126"/>
        <v>NA</v>
      </c>
      <c r="R1146" s="69">
        <f t="shared" si="127"/>
        <v>260</v>
      </c>
      <c r="S1146" s="69">
        <f t="shared" si="128"/>
        <v>0</v>
      </c>
      <c r="T1146" s="10">
        <f t="shared" si="129"/>
        <v>260</v>
      </c>
      <c r="U1146" s="10">
        <f t="shared" si="130"/>
        <v>1324</v>
      </c>
      <c r="V1146" s="10">
        <f t="shared" si="131"/>
        <v>1</v>
      </c>
      <c r="W1146">
        <v>415</v>
      </c>
      <c r="Y1146" s="10" t="s">
        <v>73</v>
      </c>
      <c r="Z1146">
        <v>153</v>
      </c>
      <c r="AB1146" s="10" t="s">
        <v>73</v>
      </c>
      <c r="AE1146" s="10"/>
      <c r="AH1146" s="10"/>
      <c r="AI1146">
        <v>2200</v>
      </c>
      <c r="AK1146" s="10" t="s">
        <v>151</v>
      </c>
      <c r="AN1146" s="10"/>
      <c r="AQ1146" s="10"/>
      <c r="AT1146" s="10"/>
      <c r="AW1146" s="10"/>
      <c r="AZ1146" s="10"/>
    </row>
    <row r="1147" spans="1:52" ht="14.25" customHeight="1">
      <c r="A1147" s="1"/>
      <c r="B1147" s="8" t="s">
        <v>150</v>
      </c>
      <c r="C1147" t="s">
        <v>120</v>
      </c>
      <c r="D1147" s="10" t="s">
        <v>54</v>
      </c>
      <c r="F1147">
        <v>7078</v>
      </c>
      <c r="G1147" s="10">
        <v>844</v>
      </c>
      <c r="I1147" s="57">
        <v>6818</v>
      </c>
      <c r="J1147" s="72">
        <v>844</v>
      </c>
      <c r="K1147" s="57">
        <v>-1324</v>
      </c>
      <c r="L1147" s="57">
        <v>-1324</v>
      </c>
      <c r="M1147" s="57">
        <v>0</v>
      </c>
      <c r="N1147" s="8" t="s">
        <v>38</v>
      </c>
      <c r="O1147" s="10" t="s">
        <v>80</v>
      </c>
      <c r="P1147" s="69">
        <f t="shared" si="125"/>
        <v>0</v>
      </c>
      <c r="Q1147" s="10" t="str">
        <f t="shared" si="126"/>
        <v>NA</v>
      </c>
      <c r="R1147" s="69">
        <f t="shared" si="127"/>
        <v>260</v>
      </c>
      <c r="S1147" s="69">
        <f t="shared" si="128"/>
        <v>0</v>
      </c>
      <c r="T1147" s="10">
        <f t="shared" si="129"/>
        <v>260</v>
      </c>
      <c r="U1147" s="10">
        <f t="shared" si="130"/>
        <v>1324</v>
      </c>
      <c r="V1147" s="10">
        <f t="shared" si="131"/>
        <v>1</v>
      </c>
      <c r="W1147">
        <v>415</v>
      </c>
      <c r="Y1147" s="10" t="s">
        <v>73</v>
      </c>
      <c r="Z1147">
        <v>153</v>
      </c>
      <c r="AB1147" s="10" t="s">
        <v>73</v>
      </c>
      <c r="AE1147" s="10"/>
      <c r="AH1147" s="10"/>
      <c r="AI1147">
        <v>2200</v>
      </c>
      <c r="AK1147" s="10" t="s">
        <v>151</v>
      </c>
      <c r="AN1147" s="10"/>
      <c r="AQ1147" s="10"/>
      <c r="AT1147" s="10"/>
      <c r="AW1147" s="10"/>
      <c r="AZ1147" s="10"/>
    </row>
    <row r="1148" spans="1:52" ht="14.25" customHeight="1">
      <c r="A1148" s="1"/>
      <c r="B1148" s="8" t="s">
        <v>150</v>
      </c>
      <c r="C1148" t="s">
        <v>120</v>
      </c>
      <c r="D1148" s="10" t="s">
        <v>55</v>
      </c>
      <c r="F1148">
        <v>6617</v>
      </c>
      <c r="G1148" s="10">
        <v>718</v>
      </c>
      <c r="I1148" s="57">
        <v>6361</v>
      </c>
      <c r="J1148" s="72">
        <v>691</v>
      </c>
      <c r="K1148" s="57">
        <v>-295</v>
      </c>
      <c r="L1148" s="57">
        <v>-295</v>
      </c>
      <c r="M1148" s="57">
        <v>0</v>
      </c>
      <c r="N1148" s="8" t="s">
        <v>38</v>
      </c>
      <c r="O1148" s="10" t="s">
        <v>39</v>
      </c>
      <c r="P1148" s="69">
        <f t="shared" si="125"/>
        <v>0</v>
      </c>
      <c r="Q1148" s="10" t="str">
        <f t="shared" si="126"/>
        <v>NA</v>
      </c>
      <c r="R1148" s="69">
        <f t="shared" si="127"/>
        <v>256</v>
      </c>
      <c r="S1148" s="69">
        <f t="shared" si="128"/>
        <v>27</v>
      </c>
      <c r="T1148" s="10">
        <f t="shared" si="129"/>
        <v>283</v>
      </c>
      <c r="U1148" s="10">
        <f t="shared" si="130"/>
        <v>295</v>
      </c>
      <c r="V1148" s="10">
        <f t="shared" si="131"/>
        <v>1</v>
      </c>
      <c r="W1148">
        <v>415</v>
      </c>
      <c r="Y1148" s="10" t="s">
        <v>73</v>
      </c>
      <c r="Z1148">
        <v>158</v>
      </c>
      <c r="AB1148" s="10" t="s">
        <v>73</v>
      </c>
      <c r="AD1148">
        <v>6631</v>
      </c>
      <c r="AE1148" s="10" t="s">
        <v>96</v>
      </c>
      <c r="AH1148" s="10"/>
      <c r="AK1148" s="10"/>
      <c r="AN1148" s="10"/>
      <c r="AQ1148" s="10"/>
      <c r="AT1148" s="10"/>
      <c r="AW1148" s="10"/>
      <c r="AZ1148" s="10"/>
    </row>
    <row r="1149" spans="1:52" ht="14.25" customHeight="1">
      <c r="A1149" s="1"/>
      <c r="B1149" s="8" t="s">
        <v>150</v>
      </c>
      <c r="C1149" t="s">
        <v>120</v>
      </c>
      <c r="D1149" s="10" t="s">
        <v>57</v>
      </c>
      <c r="F1149">
        <v>6617</v>
      </c>
      <c r="G1149" s="10">
        <v>718</v>
      </c>
      <c r="I1149" s="57">
        <v>6361</v>
      </c>
      <c r="J1149" s="72">
        <v>691</v>
      </c>
      <c r="K1149" s="57">
        <v>-295</v>
      </c>
      <c r="L1149" s="57">
        <v>-295</v>
      </c>
      <c r="M1149" s="57">
        <v>0</v>
      </c>
      <c r="N1149" s="8" t="s">
        <v>38</v>
      </c>
      <c r="O1149" s="10" t="s">
        <v>39</v>
      </c>
      <c r="P1149" s="69">
        <f t="shared" si="125"/>
        <v>0</v>
      </c>
      <c r="Q1149" s="10" t="str">
        <f t="shared" si="126"/>
        <v>NA</v>
      </c>
      <c r="R1149" s="69">
        <f t="shared" si="127"/>
        <v>256</v>
      </c>
      <c r="S1149" s="69">
        <f t="shared" si="128"/>
        <v>27</v>
      </c>
      <c r="T1149" s="10">
        <f t="shared" si="129"/>
        <v>283</v>
      </c>
      <c r="U1149" s="10">
        <f t="shared" si="130"/>
        <v>295</v>
      </c>
      <c r="V1149" s="10">
        <f t="shared" si="131"/>
        <v>1</v>
      </c>
      <c r="W1149">
        <v>415</v>
      </c>
      <c r="Y1149" s="10" t="s">
        <v>73</v>
      </c>
      <c r="Z1149">
        <v>158</v>
      </c>
      <c r="AB1149" s="10" t="s">
        <v>73</v>
      </c>
      <c r="AD1149">
        <v>6631</v>
      </c>
      <c r="AE1149" s="10" t="s">
        <v>96</v>
      </c>
      <c r="AH1149" s="10"/>
      <c r="AK1149" s="10"/>
      <c r="AN1149" s="10"/>
      <c r="AQ1149" s="10"/>
      <c r="AT1149" s="10"/>
      <c r="AW1149" s="10"/>
      <c r="AZ1149" s="10"/>
    </row>
    <row r="1150" spans="1:52" ht="14.25" customHeight="1">
      <c r="A1150" s="1"/>
      <c r="B1150" s="8" t="s">
        <v>150</v>
      </c>
      <c r="C1150" t="s">
        <v>120</v>
      </c>
      <c r="D1150" s="10" t="s">
        <v>58</v>
      </c>
      <c r="F1150">
        <v>6617</v>
      </c>
      <c r="G1150" s="10">
        <v>718</v>
      </c>
      <c r="I1150" s="57">
        <v>6361</v>
      </c>
      <c r="J1150" s="72">
        <v>691</v>
      </c>
      <c r="K1150" s="57">
        <v>-295</v>
      </c>
      <c r="L1150" s="57">
        <v>-295</v>
      </c>
      <c r="M1150" s="57">
        <v>0</v>
      </c>
      <c r="N1150" s="8" t="s">
        <v>38</v>
      </c>
      <c r="O1150" s="10" t="s">
        <v>39</v>
      </c>
      <c r="P1150" s="69">
        <f t="shared" si="125"/>
        <v>0</v>
      </c>
      <c r="Q1150" s="10" t="str">
        <f t="shared" si="126"/>
        <v>NA</v>
      </c>
      <c r="R1150" s="69">
        <f t="shared" si="127"/>
        <v>256</v>
      </c>
      <c r="S1150" s="69">
        <f t="shared" si="128"/>
        <v>27</v>
      </c>
      <c r="T1150" s="10">
        <f t="shared" si="129"/>
        <v>283</v>
      </c>
      <c r="U1150" s="10">
        <f t="shared" si="130"/>
        <v>295</v>
      </c>
      <c r="V1150" s="10">
        <f t="shared" si="131"/>
        <v>1</v>
      </c>
      <c r="W1150">
        <v>415</v>
      </c>
      <c r="Y1150" s="10" t="s">
        <v>73</v>
      </c>
      <c r="Z1150">
        <v>158</v>
      </c>
      <c r="AB1150" s="10" t="s">
        <v>73</v>
      </c>
      <c r="AD1150">
        <v>6631</v>
      </c>
      <c r="AE1150" s="10" t="s">
        <v>96</v>
      </c>
      <c r="AH1150" s="10"/>
      <c r="AK1150" s="10"/>
      <c r="AN1150" s="10"/>
      <c r="AQ1150" s="10"/>
      <c r="AT1150" s="10"/>
      <c r="AW1150" s="10"/>
      <c r="AZ1150" s="10"/>
    </row>
    <row r="1151" spans="1:52" ht="14.25" customHeight="1">
      <c r="A1151" s="1"/>
      <c r="B1151" s="8" t="s">
        <v>150</v>
      </c>
      <c r="C1151" t="s">
        <v>120</v>
      </c>
      <c r="D1151" s="10" t="s">
        <v>59</v>
      </c>
      <c r="F1151">
        <v>7240</v>
      </c>
      <c r="G1151" s="10">
        <v>831</v>
      </c>
      <c r="I1151" s="57">
        <v>6858</v>
      </c>
      <c r="J1151" s="72">
        <v>821</v>
      </c>
      <c r="K1151" s="57">
        <v>-5</v>
      </c>
      <c r="L1151" s="57">
        <v>-5</v>
      </c>
      <c r="M1151" s="57">
        <v>0</v>
      </c>
      <c r="N1151" s="8" t="s">
        <v>38</v>
      </c>
      <c r="O1151" s="10" t="s">
        <v>39</v>
      </c>
      <c r="P1151" s="69">
        <f t="shared" si="125"/>
        <v>0</v>
      </c>
      <c r="Q1151" s="10" t="str">
        <f t="shared" si="126"/>
        <v>NA</v>
      </c>
      <c r="R1151" s="69">
        <f t="shared" si="127"/>
        <v>382</v>
      </c>
      <c r="S1151" s="69">
        <f t="shared" si="128"/>
        <v>10</v>
      </c>
      <c r="T1151" s="10">
        <f t="shared" si="129"/>
        <v>392</v>
      </c>
      <c r="U1151" s="10">
        <f t="shared" si="130"/>
        <v>5</v>
      </c>
      <c r="V1151" s="10">
        <f t="shared" si="131"/>
        <v>1</v>
      </c>
      <c r="W1151">
        <v>415</v>
      </c>
      <c r="Y1151" s="10" t="s">
        <v>73</v>
      </c>
      <c r="Z1151">
        <v>153</v>
      </c>
      <c r="AB1151" s="10" t="s">
        <v>73</v>
      </c>
      <c r="AD1151">
        <v>7293</v>
      </c>
      <c r="AE1151" s="10" t="s">
        <v>96</v>
      </c>
      <c r="AH1151" s="10"/>
      <c r="AI1151">
        <v>2200</v>
      </c>
      <c r="AK1151" s="10" t="s">
        <v>151</v>
      </c>
      <c r="AN1151" s="10"/>
      <c r="AQ1151" s="10"/>
      <c r="AT1151" s="10"/>
      <c r="AW1151" s="10"/>
      <c r="AZ1151" s="10"/>
    </row>
    <row r="1152" spans="1:52" ht="14.25" customHeight="1">
      <c r="A1152" s="1"/>
      <c r="B1152" s="8" t="s">
        <v>150</v>
      </c>
      <c r="C1152" t="s">
        <v>120</v>
      </c>
      <c r="D1152" s="10" t="s">
        <v>61</v>
      </c>
      <c r="F1152">
        <v>7240</v>
      </c>
      <c r="G1152" s="10">
        <v>831</v>
      </c>
      <c r="I1152" s="57">
        <v>6858</v>
      </c>
      <c r="J1152" s="72">
        <v>821</v>
      </c>
      <c r="K1152" s="57">
        <v>-5</v>
      </c>
      <c r="L1152" s="57">
        <v>-5</v>
      </c>
      <c r="M1152" s="57">
        <v>0</v>
      </c>
      <c r="N1152" s="8" t="s">
        <v>38</v>
      </c>
      <c r="O1152" s="10" t="s">
        <v>39</v>
      </c>
      <c r="P1152" s="69">
        <f t="shared" si="125"/>
        <v>0</v>
      </c>
      <c r="Q1152" s="10" t="str">
        <f t="shared" si="126"/>
        <v>NA</v>
      </c>
      <c r="R1152" s="69">
        <f t="shared" si="127"/>
        <v>382</v>
      </c>
      <c r="S1152" s="69">
        <f t="shared" si="128"/>
        <v>10</v>
      </c>
      <c r="T1152" s="10">
        <f t="shared" si="129"/>
        <v>392</v>
      </c>
      <c r="U1152" s="10">
        <f t="shared" si="130"/>
        <v>5</v>
      </c>
      <c r="V1152" s="10">
        <f t="shared" si="131"/>
        <v>1</v>
      </c>
      <c r="W1152">
        <v>415</v>
      </c>
      <c r="Y1152" s="10" t="s">
        <v>73</v>
      </c>
      <c r="Z1152">
        <v>153</v>
      </c>
      <c r="AB1152" s="10" t="s">
        <v>73</v>
      </c>
      <c r="AD1152">
        <v>7293</v>
      </c>
      <c r="AE1152" s="10" t="s">
        <v>96</v>
      </c>
      <c r="AH1152" s="10"/>
      <c r="AI1152">
        <v>2200</v>
      </c>
      <c r="AK1152" s="10" t="s">
        <v>151</v>
      </c>
      <c r="AN1152" s="10"/>
      <c r="AQ1152" s="10"/>
      <c r="AT1152" s="10"/>
      <c r="AW1152" s="10"/>
      <c r="AZ1152" s="10"/>
    </row>
    <row r="1153" spans="1:52" ht="14.25" customHeight="1">
      <c r="A1153" s="1"/>
      <c r="B1153" s="8" t="s">
        <v>150</v>
      </c>
      <c r="C1153" t="s">
        <v>120</v>
      </c>
      <c r="D1153" s="10" t="s">
        <v>63</v>
      </c>
      <c r="F1153">
        <v>7240</v>
      </c>
      <c r="G1153" s="10">
        <v>831</v>
      </c>
      <c r="I1153" s="57">
        <v>6858</v>
      </c>
      <c r="J1153" s="72">
        <v>821</v>
      </c>
      <c r="K1153" s="57">
        <v>-5</v>
      </c>
      <c r="L1153" s="57">
        <v>-5</v>
      </c>
      <c r="M1153" s="57">
        <v>0</v>
      </c>
      <c r="N1153" s="8" t="s">
        <v>38</v>
      </c>
      <c r="O1153" s="10" t="s">
        <v>39</v>
      </c>
      <c r="P1153" s="69">
        <f t="shared" si="125"/>
        <v>0</v>
      </c>
      <c r="Q1153" s="10" t="str">
        <f t="shared" si="126"/>
        <v>NA</v>
      </c>
      <c r="R1153" s="69">
        <f t="shared" si="127"/>
        <v>382</v>
      </c>
      <c r="S1153" s="69">
        <f t="shared" si="128"/>
        <v>10</v>
      </c>
      <c r="T1153" s="10">
        <f t="shared" si="129"/>
        <v>392</v>
      </c>
      <c r="U1153" s="10">
        <f t="shared" si="130"/>
        <v>5</v>
      </c>
      <c r="V1153" s="10">
        <f t="shared" si="131"/>
        <v>1</v>
      </c>
      <c r="W1153">
        <v>415</v>
      </c>
      <c r="Y1153" s="10" t="s">
        <v>73</v>
      </c>
      <c r="Z1153">
        <v>153</v>
      </c>
      <c r="AB1153" s="10" t="s">
        <v>73</v>
      </c>
      <c r="AD1153">
        <v>7293</v>
      </c>
      <c r="AE1153" s="10" t="s">
        <v>96</v>
      </c>
      <c r="AH1153" s="10"/>
      <c r="AI1153">
        <v>2200</v>
      </c>
      <c r="AK1153" s="10" t="s">
        <v>151</v>
      </c>
      <c r="AN1153" s="10"/>
      <c r="AQ1153" s="10"/>
      <c r="AT1153" s="10"/>
      <c r="AW1153" s="10"/>
      <c r="AZ1153" s="10"/>
    </row>
    <row r="1154" spans="1:52" ht="14.25" customHeight="1">
      <c r="A1154" s="1"/>
      <c r="B1154" s="8" t="s">
        <v>150</v>
      </c>
      <c r="C1154" t="s">
        <v>120</v>
      </c>
      <c r="D1154" s="10" t="s">
        <v>64</v>
      </c>
      <c r="F1154">
        <v>7083</v>
      </c>
      <c r="G1154" s="10">
        <v>791</v>
      </c>
      <c r="I1154" s="57">
        <v>6820</v>
      </c>
      <c r="J1154" s="72">
        <v>791</v>
      </c>
      <c r="K1154" s="57">
        <v>-2468</v>
      </c>
      <c r="L1154" s="57">
        <v>-2468</v>
      </c>
      <c r="M1154" s="57">
        <v>0</v>
      </c>
      <c r="N1154" s="8" t="s">
        <v>38</v>
      </c>
      <c r="O1154" s="10" t="s">
        <v>80</v>
      </c>
      <c r="P1154" s="69">
        <f t="shared" si="125"/>
        <v>0</v>
      </c>
      <c r="Q1154" s="10" t="str">
        <f t="shared" si="126"/>
        <v>NA</v>
      </c>
      <c r="R1154" s="69">
        <f t="shared" si="127"/>
        <v>263</v>
      </c>
      <c r="S1154" s="69">
        <f t="shared" si="128"/>
        <v>0</v>
      </c>
      <c r="T1154" s="10">
        <f t="shared" si="129"/>
        <v>263</v>
      </c>
      <c r="U1154" s="10">
        <f t="shared" si="130"/>
        <v>2468</v>
      </c>
      <c r="V1154" s="10">
        <f t="shared" si="131"/>
        <v>1</v>
      </c>
      <c r="W1154">
        <v>415</v>
      </c>
      <c r="Y1154" s="10" t="s">
        <v>73</v>
      </c>
      <c r="Z1154">
        <v>155</v>
      </c>
      <c r="AB1154" s="10" t="s">
        <v>73</v>
      </c>
      <c r="AE1154" s="10"/>
      <c r="AH1154" s="10"/>
      <c r="AI1154">
        <v>2200</v>
      </c>
      <c r="AK1154" s="10" t="s">
        <v>151</v>
      </c>
      <c r="AN1154" s="10"/>
      <c r="AQ1154" s="10"/>
      <c r="AT1154" s="10"/>
      <c r="AW1154" s="10"/>
      <c r="AZ1154" s="10"/>
    </row>
    <row r="1155" spans="1:52" ht="14.25" customHeight="1">
      <c r="A1155" s="1"/>
      <c r="B1155" s="8" t="s">
        <v>150</v>
      </c>
      <c r="C1155" t="s">
        <v>120</v>
      </c>
      <c r="D1155" s="10" t="s">
        <v>66</v>
      </c>
      <c r="F1155">
        <v>7083</v>
      </c>
      <c r="G1155" s="10">
        <v>791</v>
      </c>
      <c r="I1155" s="57">
        <v>6820</v>
      </c>
      <c r="J1155" s="72">
        <v>791</v>
      </c>
      <c r="K1155" s="57">
        <v>-2468</v>
      </c>
      <c r="L1155" s="57">
        <v>-2468</v>
      </c>
      <c r="M1155" s="57">
        <v>0</v>
      </c>
      <c r="N1155" s="8" t="s">
        <v>38</v>
      </c>
      <c r="O1155" s="10" t="s">
        <v>80</v>
      </c>
      <c r="P1155" s="69">
        <f t="shared" si="125"/>
        <v>0</v>
      </c>
      <c r="Q1155" s="10" t="str">
        <f t="shared" si="126"/>
        <v>NA</v>
      </c>
      <c r="R1155" s="69">
        <f t="shared" si="127"/>
        <v>263</v>
      </c>
      <c r="S1155" s="69">
        <f t="shared" si="128"/>
        <v>0</v>
      </c>
      <c r="T1155" s="10">
        <f t="shared" si="129"/>
        <v>263</v>
      </c>
      <c r="U1155" s="10">
        <f t="shared" si="130"/>
        <v>2468</v>
      </c>
      <c r="V1155" s="10">
        <f t="shared" si="131"/>
        <v>1</v>
      </c>
      <c r="W1155">
        <v>415</v>
      </c>
      <c r="Y1155" s="10" t="s">
        <v>73</v>
      </c>
      <c r="Z1155">
        <v>155</v>
      </c>
      <c r="AB1155" s="10" t="s">
        <v>73</v>
      </c>
      <c r="AE1155" s="10"/>
      <c r="AH1155" s="10"/>
      <c r="AI1155">
        <v>2200</v>
      </c>
      <c r="AK1155" s="10" t="s">
        <v>151</v>
      </c>
      <c r="AN1155" s="10"/>
      <c r="AQ1155" s="10"/>
      <c r="AT1155" s="10"/>
      <c r="AW1155" s="10"/>
      <c r="AZ1155" s="10"/>
    </row>
    <row r="1156" spans="1:52" ht="14.25" customHeight="1">
      <c r="A1156" s="1"/>
      <c r="B1156" s="8" t="s">
        <v>150</v>
      </c>
      <c r="C1156" t="s">
        <v>120</v>
      </c>
      <c r="D1156" s="10" t="s">
        <v>67</v>
      </c>
      <c r="F1156">
        <v>7083</v>
      </c>
      <c r="G1156" s="10">
        <v>791</v>
      </c>
      <c r="I1156" s="57">
        <v>6820</v>
      </c>
      <c r="J1156" s="72">
        <v>791</v>
      </c>
      <c r="K1156" s="57">
        <v>-2468</v>
      </c>
      <c r="L1156" s="57">
        <v>-2468</v>
      </c>
      <c r="M1156" s="57">
        <v>0</v>
      </c>
      <c r="N1156" s="8" t="s">
        <v>38</v>
      </c>
      <c r="O1156" s="10" t="s">
        <v>80</v>
      </c>
      <c r="P1156" s="69">
        <f t="shared" si="125"/>
        <v>0</v>
      </c>
      <c r="Q1156" s="10" t="str">
        <f t="shared" si="126"/>
        <v>NA</v>
      </c>
      <c r="R1156" s="69">
        <f t="shared" si="127"/>
        <v>263</v>
      </c>
      <c r="S1156" s="69">
        <f t="shared" si="128"/>
        <v>0</v>
      </c>
      <c r="T1156" s="10">
        <f t="shared" si="129"/>
        <v>263</v>
      </c>
      <c r="U1156" s="10">
        <f t="shared" si="130"/>
        <v>2468</v>
      </c>
      <c r="V1156" s="10">
        <f t="shared" si="131"/>
        <v>1</v>
      </c>
      <c r="W1156">
        <v>415</v>
      </c>
      <c r="Y1156" s="10" t="s">
        <v>73</v>
      </c>
      <c r="Z1156">
        <v>155</v>
      </c>
      <c r="AB1156" s="10" t="s">
        <v>73</v>
      </c>
      <c r="AE1156" s="10"/>
      <c r="AH1156" s="10"/>
      <c r="AI1156">
        <v>2200</v>
      </c>
      <c r="AK1156" s="10" t="s">
        <v>151</v>
      </c>
      <c r="AN1156" s="10"/>
      <c r="AQ1156" s="10"/>
      <c r="AT1156" s="10"/>
      <c r="AW1156" s="10"/>
      <c r="AZ1156" s="10"/>
    </row>
    <row r="1157" spans="1:52" ht="14.25" customHeight="1">
      <c r="A1157" s="1"/>
      <c r="B1157" s="8" t="s">
        <v>150</v>
      </c>
      <c r="C1157" t="s">
        <v>120</v>
      </c>
      <c r="D1157" s="10" t="s">
        <v>68</v>
      </c>
      <c r="F1157">
        <v>7143</v>
      </c>
      <c r="G1157" s="10">
        <v>818</v>
      </c>
      <c r="I1157" s="57">
        <v>6687</v>
      </c>
      <c r="J1157" s="72">
        <v>786</v>
      </c>
      <c r="K1157" s="57">
        <v>-5023</v>
      </c>
      <c r="L1157" s="57">
        <v>-5023</v>
      </c>
      <c r="M1157" s="57">
        <v>0</v>
      </c>
      <c r="N1157" s="8" t="s">
        <v>38</v>
      </c>
      <c r="O1157" s="10" t="s">
        <v>39</v>
      </c>
      <c r="P1157" s="69">
        <f t="shared" si="125"/>
        <v>0</v>
      </c>
      <c r="Q1157" s="10" t="str">
        <f t="shared" si="126"/>
        <v>NA</v>
      </c>
      <c r="R1157" s="69">
        <f t="shared" si="127"/>
        <v>456</v>
      </c>
      <c r="S1157" s="69">
        <f t="shared" si="128"/>
        <v>32</v>
      </c>
      <c r="T1157" s="10">
        <f t="shared" si="129"/>
        <v>488</v>
      </c>
      <c r="U1157" s="10">
        <f t="shared" si="130"/>
        <v>5023</v>
      </c>
      <c r="V1157" s="10">
        <f t="shared" si="131"/>
        <v>1</v>
      </c>
      <c r="W1157">
        <v>415</v>
      </c>
      <c r="Y1157" s="10" t="s">
        <v>73</v>
      </c>
      <c r="Z1157">
        <v>154</v>
      </c>
      <c r="AB1157" s="10" t="s">
        <v>73</v>
      </c>
      <c r="AD1157">
        <v>7159</v>
      </c>
      <c r="AE1157" s="10" t="s">
        <v>137</v>
      </c>
      <c r="AH1157" s="10"/>
      <c r="AI1157">
        <v>2200</v>
      </c>
      <c r="AK1157" s="10" t="s">
        <v>151</v>
      </c>
      <c r="AN1157" s="10"/>
      <c r="AQ1157" s="10"/>
      <c r="AT1157" s="10"/>
      <c r="AW1157" s="10"/>
      <c r="AZ1157" s="10"/>
    </row>
    <row r="1158" spans="1:52" ht="14.25" customHeight="1">
      <c r="A1158" s="1"/>
      <c r="B1158" s="8" t="s">
        <v>150</v>
      </c>
      <c r="C1158" t="s">
        <v>120</v>
      </c>
      <c r="D1158" s="10" t="s">
        <v>69</v>
      </c>
      <c r="F1158">
        <v>7143</v>
      </c>
      <c r="G1158" s="10">
        <v>818</v>
      </c>
      <c r="I1158" s="57">
        <v>6687</v>
      </c>
      <c r="J1158" s="72">
        <v>786</v>
      </c>
      <c r="K1158" s="57">
        <v>-5023</v>
      </c>
      <c r="L1158" s="57">
        <v>-5023</v>
      </c>
      <c r="M1158" s="57">
        <v>0</v>
      </c>
      <c r="N1158" s="8" t="s">
        <v>38</v>
      </c>
      <c r="O1158" s="10" t="s">
        <v>39</v>
      </c>
      <c r="P1158" s="69">
        <f t="shared" si="125"/>
        <v>0</v>
      </c>
      <c r="Q1158" s="10" t="str">
        <f t="shared" si="126"/>
        <v>NA</v>
      </c>
      <c r="R1158" s="69">
        <f t="shared" si="127"/>
        <v>456</v>
      </c>
      <c r="S1158" s="69">
        <f t="shared" si="128"/>
        <v>32</v>
      </c>
      <c r="T1158" s="10">
        <f t="shared" si="129"/>
        <v>488</v>
      </c>
      <c r="U1158" s="10">
        <f t="shared" si="130"/>
        <v>5023</v>
      </c>
      <c r="V1158" s="10">
        <f t="shared" si="131"/>
        <v>1</v>
      </c>
      <c r="W1158">
        <v>415</v>
      </c>
      <c r="Y1158" s="10" t="s">
        <v>73</v>
      </c>
      <c r="Z1158">
        <v>154</v>
      </c>
      <c r="AB1158" s="10" t="s">
        <v>73</v>
      </c>
      <c r="AD1158">
        <v>7159</v>
      </c>
      <c r="AE1158" s="10" t="s">
        <v>137</v>
      </c>
      <c r="AH1158" s="10"/>
      <c r="AI1158">
        <v>2200</v>
      </c>
      <c r="AK1158" s="10" t="s">
        <v>151</v>
      </c>
      <c r="AN1158" s="10"/>
      <c r="AQ1158" s="10"/>
      <c r="AT1158" s="10"/>
      <c r="AW1158" s="10"/>
      <c r="AZ1158" s="10"/>
    </row>
    <row r="1159" spans="1:52" ht="14.25" customHeight="1">
      <c r="A1159" s="1"/>
      <c r="B1159" s="8" t="s">
        <v>150</v>
      </c>
      <c r="C1159" t="s">
        <v>120</v>
      </c>
      <c r="D1159" s="10" t="s">
        <v>70</v>
      </c>
      <c r="F1159">
        <v>7143</v>
      </c>
      <c r="G1159" s="10">
        <v>818</v>
      </c>
      <c r="I1159" s="57">
        <v>6687</v>
      </c>
      <c r="J1159" s="72">
        <v>786</v>
      </c>
      <c r="K1159" s="57">
        <v>-5023</v>
      </c>
      <c r="L1159" s="57">
        <v>-5023</v>
      </c>
      <c r="M1159" s="57">
        <v>0</v>
      </c>
      <c r="N1159" s="8" t="s">
        <v>38</v>
      </c>
      <c r="O1159" s="10" t="s">
        <v>39</v>
      </c>
      <c r="P1159" s="69">
        <f t="shared" si="125"/>
        <v>0</v>
      </c>
      <c r="Q1159" s="10" t="str">
        <f t="shared" si="126"/>
        <v>NA</v>
      </c>
      <c r="R1159" s="69">
        <f t="shared" si="127"/>
        <v>456</v>
      </c>
      <c r="S1159" s="69">
        <f t="shared" si="128"/>
        <v>32</v>
      </c>
      <c r="T1159" s="10">
        <f t="shared" si="129"/>
        <v>488</v>
      </c>
      <c r="U1159" s="10">
        <f t="shared" si="130"/>
        <v>5023</v>
      </c>
      <c r="V1159" s="10">
        <f t="shared" si="131"/>
        <v>1</v>
      </c>
      <c r="W1159">
        <v>415</v>
      </c>
      <c r="Y1159" s="10" t="s">
        <v>73</v>
      </c>
      <c r="Z1159">
        <v>154</v>
      </c>
      <c r="AB1159" s="10" t="s">
        <v>73</v>
      </c>
      <c r="AD1159">
        <v>7159</v>
      </c>
      <c r="AE1159" s="10" t="s">
        <v>137</v>
      </c>
      <c r="AH1159" s="10"/>
      <c r="AI1159">
        <v>2200</v>
      </c>
      <c r="AK1159" s="10" t="s">
        <v>151</v>
      </c>
      <c r="AN1159" s="10"/>
      <c r="AQ1159" s="10"/>
      <c r="AT1159" s="10"/>
      <c r="AW1159" s="10"/>
      <c r="AZ1159" s="10"/>
    </row>
    <row r="1160" spans="1:52" ht="14.25" customHeight="1">
      <c r="A1160" s="1"/>
      <c r="B1160" s="8" t="s">
        <v>152</v>
      </c>
      <c r="C1160" t="s">
        <v>120</v>
      </c>
      <c r="D1160" s="10" t="s">
        <v>37</v>
      </c>
      <c r="F1160">
        <v>6822</v>
      </c>
      <c r="G1160" s="10">
        <v>1152</v>
      </c>
      <c r="I1160" s="57">
        <v>6055</v>
      </c>
      <c r="J1160" s="72">
        <v>1011</v>
      </c>
      <c r="K1160" s="57">
        <v>-3312</v>
      </c>
      <c r="L1160" s="57">
        <v>-3312</v>
      </c>
      <c r="M1160" s="57">
        <v>0</v>
      </c>
      <c r="N1160" s="8" t="s">
        <v>38</v>
      </c>
      <c r="O1160" s="10" t="s">
        <v>39</v>
      </c>
      <c r="P1160" s="69">
        <f t="shared" si="125"/>
        <v>0</v>
      </c>
      <c r="Q1160" s="10" t="str">
        <f t="shared" si="126"/>
        <v>NA</v>
      </c>
      <c r="R1160" s="69">
        <f t="shared" si="127"/>
        <v>767</v>
      </c>
      <c r="S1160" s="69">
        <f t="shared" si="128"/>
        <v>141</v>
      </c>
      <c r="T1160" s="10">
        <f t="shared" si="129"/>
        <v>908</v>
      </c>
      <c r="U1160" s="10">
        <f t="shared" si="130"/>
        <v>3312</v>
      </c>
      <c r="V1160" s="10">
        <f t="shared" si="131"/>
        <v>1</v>
      </c>
      <c r="W1160">
        <v>217</v>
      </c>
      <c r="Y1160" s="10" t="s">
        <v>73</v>
      </c>
      <c r="Z1160">
        <v>160</v>
      </c>
      <c r="AB1160" s="10" t="s">
        <v>73</v>
      </c>
      <c r="AD1160">
        <v>6800</v>
      </c>
      <c r="AE1160" s="10" t="s">
        <v>72</v>
      </c>
      <c r="AH1160" s="10"/>
      <c r="AI1160">
        <v>2200</v>
      </c>
      <c r="AK1160" s="10" t="s">
        <v>151</v>
      </c>
      <c r="AN1160" s="10"/>
      <c r="AQ1160" s="10"/>
      <c r="AT1160" s="10"/>
      <c r="AW1160" s="10"/>
      <c r="AZ1160" s="10"/>
    </row>
    <row r="1161" spans="1:52" ht="14.25" customHeight="1">
      <c r="A1161" s="1"/>
      <c r="B1161" s="8" t="s">
        <v>152</v>
      </c>
      <c r="C1161" t="s">
        <v>120</v>
      </c>
      <c r="D1161" s="10" t="s">
        <v>41</v>
      </c>
      <c r="F1161">
        <v>6822</v>
      </c>
      <c r="G1161" s="10">
        <v>1152</v>
      </c>
      <c r="I1161" s="57">
        <v>6055</v>
      </c>
      <c r="J1161" s="72">
        <v>1011</v>
      </c>
      <c r="K1161" s="57">
        <v>-3312</v>
      </c>
      <c r="L1161" s="57">
        <v>-3312</v>
      </c>
      <c r="M1161" s="57">
        <v>0</v>
      </c>
      <c r="N1161" s="8" t="s">
        <v>38</v>
      </c>
      <c r="O1161" s="10" t="s">
        <v>39</v>
      </c>
      <c r="P1161" s="69">
        <f t="shared" ref="P1161:P1224" si="132">IFERROR(K1161-L1161,0)</f>
        <v>0</v>
      </c>
      <c r="Q1161" s="10" t="str">
        <f t="shared" ref="Q1161:Q1224" si="133">IF(AND(ISNUMBER(E1161),ISNUMBER(H1161),ISBLANK(F1161)),E1161-H1161,"NA")</f>
        <v>NA</v>
      </c>
      <c r="R1161" s="69">
        <f t="shared" ref="R1161:R1224" si="134">IF(AND(ISNUMBER(F1161),ISNUMBER(I1161),ISBLANK(E1161)),F1161-I1161,"NA")</f>
        <v>767</v>
      </c>
      <c r="S1161" s="69">
        <f t="shared" ref="S1161:S1224" si="135">IF(AND(ISNUMBER(G1161),ISNUMBER(J1161),ISBLANK(E1161)),G1161-J1161,"NA")</f>
        <v>141</v>
      </c>
      <c r="T1161" s="10">
        <f t="shared" ref="T1161:T1224" si="136">IF(AND(ISNUMBER(R1161),ISNUMBER(S1161),ISBLANK(E1161)),S1161+R1161,"NA")</f>
        <v>908</v>
      </c>
      <c r="U1161" s="10">
        <f t="shared" ref="U1161:U1224" si="137">IF(M1161&lt;0,0,IF(M1161=K1161,M1161,M1161-(L1161-M1161)))</f>
        <v>3312</v>
      </c>
      <c r="V1161" s="10">
        <f t="shared" ref="V1161:V1224" si="138">MIN(IF(SUM(W1161,X1161,Z1161,AA1161,AD1161,AC1161,AF1161,AG1161,AJ1161,AI1161,AL1161,AM1161,AO1161,AP1161,AR1161,AS1161,A1161,AY1161,AU1161,AV1161,AX1161)=0,0,1)+IF(O1161="Smoothing ramp",1,0)+IF(ISNUMBER(W1161),1,0)+IF(ISNUMBER(X1161),1,0)+IF(ISNUMBER(Z1161),1,0)+IF(ISNUMBER(AA1161),1,0)+IF(ISNUMBER(AD1161),1,0)+IF(ISNUMBER(AC1161),1,0)+IF(ISNUMBER(AF1161),1,0)+IF(ISNUMBER(AG1161),1,0)+IF(ISNUMBER(AI1161),1,0)+IF(ISNUMBER(AJ1161),1,0)+IF(ISNUMBER(AL1161),1,0)+IF(ISNUMBER(AM1161),1,0)+IF(ISNUMBER(AO1161),1,0)+IF(ISNUMBER(AP1161),1,0)+IF(ISNUMBER(AR1161),1,0)+IF(ISNUMBER(AS1161),1,0)+IF(ISNUMBER(AY1161),1,0)+IF(ISNUMBER(AU1161),1,0)+IF(ISNUMBER(AV1161),1,0)+IF(ISNUMBER(AX1161),1,0),1)</f>
        <v>1</v>
      </c>
      <c r="W1161">
        <v>217</v>
      </c>
      <c r="Y1161" s="10" t="s">
        <v>73</v>
      </c>
      <c r="Z1161">
        <v>160</v>
      </c>
      <c r="AB1161" s="10" t="s">
        <v>73</v>
      </c>
      <c r="AD1161">
        <v>6800</v>
      </c>
      <c r="AE1161" s="10" t="s">
        <v>72</v>
      </c>
      <c r="AH1161" s="10"/>
      <c r="AI1161">
        <v>2200</v>
      </c>
      <c r="AK1161" s="10" t="s">
        <v>151</v>
      </c>
      <c r="AN1161" s="10"/>
      <c r="AQ1161" s="10"/>
      <c r="AT1161" s="10"/>
      <c r="AW1161" s="10"/>
      <c r="AZ1161" s="10"/>
    </row>
    <row r="1162" spans="1:52" ht="14.25" customHeight="1">
      <c r="A1162" s="1"/>
      <c r="B1162" s="8" t="s">
        <v>152</v>
      </c>
      <c r="C1162" t="s">
        <v>120</v>
      </c>
      <c r="D1162" s="10" t="s">
        <v>42</v>
      </c>
      <c r="F1162">
        <v>6822</v>
      </c>
      <c r="G1162" s="10">
        <v>1152</v>
      </c>
      <c r="I1162" s="57">
        <v>6055</v>
      </c>
      <c r="J1162" s="72">
        <v>1011</v>
      </c>
      <c r="K1162" s="57">
        <v>-3312</v>
      </c>
      <c r="L1162" s="57">
        <v>-3312</v>
      </c>
      <c r="M1162" s="57">
        <v>0</v>
      </c>
      <c r="N1162" s="8" t="s">
        <v>38</v>
      </c>
      <c r="O1162" s="10" t="s">
        <v>39</v>
      </c>
      <c r="P1162" s="69">
        <f t="shared" si="132"/>
        <v>0</v>
      </c>
      <c r="Q1162" s="10" t="str">
        <f t="shared" si="133"/>
        <v>NA</v>
      </c>
      <c r="R1162" s="69">
        <f t="shared" si="134"/>
        <v>767</v>
      </c>
      <c r="S1162" s="69">
        <f t="shared" si="135"/>
        <v>141</v>
      </c>
      <c r="T1162" s="10">
        <f t="shared" si="136"/>
        <v>908</v>
      </c>
      <c r="U1162" s="10">
        <f t="shared" si="137"/>
        <v>3312</v>
      </c>
      <c r="V1162" s="10">
        <f t="shared" si="138"/>
        <v>1</v>
      </c>
      <c r="W1162">
        <v>217</v>
      </c>
      <c r="Y1162" s="10" t="s">
        <v>73</v>
      </c>
      <c r="Z1162">
        <v>160</v>
      </c>
      <c r="AB1162" s="10" t="s">
        <v>73</v>
      </c>
      <c r="AD1162">
        <v>6800</v>
      </c>
      <c r="AE1162" s="10" t="s">
        <v>72</v>
      </c>
      <c r="AH1162" s="10"/>
      <c r="AI1162">
        <v>2200</v>
      </c>
      <c r="AK1162" s="10" t="s">
        <v>151</v>
      </c>
      <c r="AN1162" s="10"/>
      <c r="AQ1162" s="10"/>
      <c r="AT1162" s="10"/>
      <c r="AW1162" s="10"/>
      <c r="AZ1162" s="10"/>
    </row>
    <row r="1163" spans="1:52" ht="14.25" customHeight="1">
      <c r="A1163" s="1"/>
      <c r="B1163" s="8" t="s">
        <v>152</v>
      </c>
      <c r="C1163" t="s">
        <v>120</v>
      </c>
      <c r="D1163" s="10" t="s">
        <v>43</v>
      </c>
      <c r="F1163">
        <v>6413</v>
      </c>
      <c r="G1163" s="10">
        <v>1170</v>
      </c>
      <c r="I1163" s="57">
        <v>6055</v>
      </c>
      <c r="J1163" s="72">
        <v>1072</v>
      </c>
      <c r="K1163" s="57">
        <v>-1793</v>
      </c>
      <c r="L1163" s="57">
        <v>-1793</v>
      </c>
      <c r="M1163" s="57">
        <v>0</v>
      </c>
      <c r="N1163" s="8" t="s">
        <v>38</v>
      </c>
      <c r="O1163" s="10" t="s">
        <v>39</v>
      </c>
      <c r="P1163" s="69">
        <f t="shared" si="132"/>
        <v>0</v>
      </c>
      <c r="Q1163" s="10" t="str">
        <f t="shared" si="133"/>
        <v>NA</v>
      </c>
      <c r="R1163" s="69">
        <f t="shared" si="134"/>
        <v>358</v>
      </c>
      <c r="S1163" s="69">
        <f t="shared" si="135"/>
        <v>98</v>
      </c>
      <c r="T1163" s="10">
        <f t="shared" si="136"/>
        <v>456</v>
      </c>
      <c r="U1163" s="10">
        <f t="shared" si="137"/>
        <v>1793</v>
      </c>
      <c r="V1163" s="10">
        <f t="shared" si="138"/>
        <v>1</v>
      </c>
      <c r="W1163">
        <v>203</v>
      </c>
      <c r="Y1163" s="10" t="s">
        <v>73</v>
      </c>
      <c r="Z1163">
        <v>160</v>
      </c>
      <c r="AB1163" s="10" t="s">
        <v>73</v>
      </c>
      <c r="AD1163">
        <v>6800</v>
      </c>
      <c r="AE1163" s="10" t="s">
        <v>72</v>
      </c>
      <c r="AH1163" s="10"/>
      <c r="AI1163">
        <v>2200</v>
      </c>
      <c r="AK1163" s="10" t="s">
        <v>151</v>
      </c>
      <c r="AN1163" s="10"/>
      <c r="AQ1163" s="10"/>
      <c r="AT1163" s="10"/>
      <c r="AW1163" s="10"/>
      <c r="AZ1163" s="10"/>
    </row>
    <row r="1164" spans="1:52" ht="14.25" customHeight="1">
      <c r="A1164" s="1"/>
      <c r="B1164" s="8" t="s">
        <v>152</v>
      </c>
      <c r="C1164" t="s">
        <v>120</v>
      </c>
      <c r="D1164" s="10" t="s">
        <v>45</v>
      </c>
      <c r="F1164">
        <v>6413</v>
      </c>
      <c r="G1164" s="10">
        <v>1170</v>
      </c>
      <c r="I1164" s="57">
        <v>6055</v>
      </c>
      <c r="J1164" s="72">
        <v>1072</v>
      </c>
      <c r="K1164" s="57">
        <v>-1793</v>
      </c>
      <c r="L1164" s="57">
        <v>-1793</v>
      </c>
      <c r="M1164" s="57">
        <v>0</v>
      </c>
      <c r="N1164" s="8" t="s">
        <v>38</v>
      </c>
      <c r="O1164" s="10" t="s">
        <v>39</v>
      </c>
      <c r="P1164" s="69">
        <f t="shared" si="132"/>
        <v>0</v>
      </c>
      <c r="Q1164" s="10" t="str">
        <f t="shared" si="133"/>
        <v>NA</v>
      </c>
      <c r="R1164" s="69">
        <f t="shared" si="134"/>
        <v>358</v>
      </c>
      <c r="S1164" s="69">
        <f t="shared" si="135"/>
        <v>98</v>
      </c>
      <c r="T1164" s="10">
        <f t="shared" si="136"/>
        <v>456</v>
      </c>
      <c r="U1164" s="10">
        <f t="shared" si="137"/>
        <v>1793</v>
      </c>
      <c r="V1164" s="10">
        <f t="shared" si="138"/>
        <v>1</v>
      </c>
      <c r="W1164">
        <v>203</v>
      </c>
      <c r="Y1164" s="10" t="s">
        <v>73</v>
      </c>
      <c r="Z1164">
        <v>160</v>
      </c>
      <c r="AB1164" s="10" t="s">
        <v>73</v>
      </c>
      <c r="AD1164">
        <v>6800</v>
      </c>
      <c r="AE1164" s="10" t="s">
        <v>72</v>
      </c>
      <c r="AH1164" s="10"/>
      <c r="AI1164">
        <v>2200</v>
      </c>
      <c r="AK1164" s="10" t="s">
        <v>151</v>
      </c>
      <c r="AN1164" s="10"/>
      <c r="AQ1164" s="10"/>
      <c r="AT1164" s="10"/>
      <c r="AW1164" s="10"/>
      <c r="AZ1164" s="10"/>
    </row>
    <row r="1165" spans="1:52" ht="14.25" customHeight="1">
      <c r="A1165" s="1"/>
      <c r="B1165" s="8" t="s">
        <v>152</v>
      </c>
      <c r="C1165" t="s">
        <v>120</v>
      </c>
      <c r="D1165" s="10" t="s">
        <v>46</v>
      </c>
      <c r="F1165">
        <v>6413</v>
      </c>
      <c r="G1165" s="10">
        <v>1170</v>
      </c>
      <c r="I1165" s="57">
        <v>6055</v>
      </c>
      <c r="J1165" s="72">
        <v>1072</v>
      </c>
      <c r="K1165" s="57">
        <v>-1793</v>
      </c>
      <c r="L1165" s="57">
        <v>-1793</v>
      </c>
      <c r="M1165" s="57">
        <v>0</v>
      </c>
      <c r="N1165" s="8" t="s">
        <v>38</v>
      </c>
      <c r="O1165" s="10" t="s">
        <v>39</v>
      </c>
      <c r="P1165" s="69">
        <f t="shared" si="132"/>
        <v>0</v>
      </c>
      <c r="Q1165" s="10" t="str">
        <f t="shared" si="133"/>
        <v>NA</v>
      </c>
      <c r="R1165" s="69">
        <f t="shared" si="134"/>
        <v>358</v>
      </c>
      <c r="S1165" s="69">
        <f t="shared" si="135"/>
        <v>98</v>
      </c>
      <c r="T1165" s="10">
        <f t="shared" si="136"/>
        <v>456</v>
      </c>
      <c r="U1165" s="10">
        <f t="shared" si="137"/>
        <v>1793</v>
      </c>
      <c r="V1165" s="10">
        <f t="shared" si="138"/>
        <v>1</v>
      </c>
      <c r="W1165">
        <v>203</v>
      </c>
      <c r="Y1165" s="10" t="s">
        <v>73</v>
      </c>
      <c r="Z1165">
        <v>160</v>
      </c>
      <c r="AB1165" s="10" t="s">
        <v>73</v>
      </c>
      <c r="AD1165">
        <v>6800</v>
      </c>
      <c r="AE1165" s="10" t="s">
        <v>72</v>
      </c>
      <c r="AH1165" s="10"/>
      <c r="AI1165">
        <v>2200</v>
      </c>
      <c r="AK1165" s="10" t="s">
        <v>151</v>
      </c>
      <c r="AN1165" s="10"/>
      <c r="AQ1165" s="10"/>
      <c r="AT1165" s="10"/>
      <c r="AW1165" s="10"/>
      <c r="AZ1165" s="10"/>
    </row>
    <row r="1166" spans="1:52" ht="14.25" customHeight="1">
      <c r="A1166" s="1"/>
      <c r="B1166" s="8" t="s">
        <v>152</v>
      </c>
      <c r="C1166" t="s">
        <v>120</v>
      </c>
      <c r="D1166" s="10" t="s">
        <v>47</v>
      </c>
      <c r="F1166">
        <v>6413</v>
      </c>
      <c r="G1166" s="10">
        <v>1170</v>
      </c>
      <c r="I1166" s="57">
        <v>6055</v>
      </c>
      <c r="J1166" s="72">
        <v>1072</v>
      </c>
      <c r="K1166" s="57">
        <v>-1793</v>
      </c>
      <c r="L1166" s="57">
        <v>-1793</v>
      </c>
      <c r="M1166" s="57">
        <v>0</v>
      </c>
      <c r="N1166" s="8" t="s">
        <v>38</v>
      </c>
      <c r="O1166" s="10" t="s">
        <v>39</v>
      </c>
      <c r="P1166" s="69">
        <f t="shared" si="132"/>
        <v>0</v>
      </c>
      <c r="Q1166" s="10" t="str">
        <f t="shared" si="133"/>
        <v>NA</v>
      </c>
      <c r="R1166" s="69">
        <f t="shared" si="134"/>
        <v>358</v>
      </c>
      <c r="S1166" s="69">
        <f t="shared" si="135"/>
        <v>98</v>
      </c>
      <c r="T1166" s="10">
        <f t="shared" si="136"/>
        <v>456</v>
      </c>
      <c r="U1166" s="10">
        <f t="shared" si="137"/>
        <v>1793</v>
      </c>
      <c r="V1166" s="10">
        <f t="shared" si="138"/>
        <v>1</v>
      </c>
      <c r="W1166">
        <v>203</v>
      </c>
      <c r="Y1166" s="10" t="s">
        <v>73</v>
      </c>
      <c r="Z1166">
        <v>160</v>
      </c>
      <c r="AB1166" s="10" t="s">
        <v>73</v>
      </c>
      <c r="AD1166">
        <v>6800</v>
      </c>
      <c r="AE1166" s="10" t="s">
        <v>72</v>
      </c>
      <c r="AH1166" s="10"/>
      <c r="AI1166">
        <v>2200</v>
      </c>
      <c r="AK1166" s="10" t="s">
        <v>151</v>
      </c>
      <c r="AN1166" s="10"/>
      <c r="AQ1166" s="10"/>
      <c r="AT1166" s="10"/>
      <c r="AW1166" s="10"/>
      <c r="AZ1166" s="10"/>
    </row>
    <row r="1167" spans="1:52" ht="14.25" customHeight="1">
      <c r="A1167" s="1"/>
      <c r="B1167" s="8" t="s">
        <v>152</v>
      </c>
      <c r="C1167" t="s">
        <v>120</v>
      </c>
      <c r="D1167" s="10" t="s">
        <v>48</v>
      </c>
      <c r="F1167">
        <v>6190</v>
      </c>
      <c r="G1167" s="10">
        <v>905</v>
      </c>
      <c r="I1167" s="57">
        <v>6047</v>
      </c>
      <c r="J1167" s="72">
        <v>879</v>
      </c>
      <c r="K1167" s="57">
        <v>-2088</v>
      </c>
      <c r="L1167" s="57">
        <v>-2088</v>
      </c>
      <c r="M1167" s="57">
        <v>0</v>
      </c>
      <c r="N1167" s="8" t="s">
        <v>38</v>
      </c>
      <c r="O1167" s="10" t="s">
        <v>39</v>
      </c>
      <c r="P1167" s="69">
        <f t="shared" si="132"/>
        <v>0</v>
      </c>
      <c r="Q1167" s="10" t="str">
        <f t="shared" si="133"/>
        <v>NA</v>
      </c>
      <c r="R1167" s="69">
        <f t="shared" si="134"/>
        <v>143</v>
      </c>
      <c r="S1167" s="69">
        <f t="shared" si="135"/>
        <v>26</v>
      </c>
      <c r="T1167" s="10">
        <f t="shared" si="136"/>
        <v>169</v>
      </c>
      <c r="U1167" s="10">
        <f t="shared" si="137"/>
        <v>2088</v>
      </c>
      <c r="V1167" s="10">
        <f t="shared" si="138"/>
        <v>1</v>
      </c>
      <c r="W1167">
        <v>183</v>
      </c>
      <c r="Y1167" s="10" t="s">
        <v>73</v>
      </c>
      <c r="Z1167">
        <v>140</v>
      </c>
      <c r="AB1167" s="10" t="s">
        <v>73</v>
      </c>
      <c r="AD1167">
        <v>7400</v>
      </c>
      <c r="AE1167" s="10" t="s">
        <v>72</v>
      </c>
      <c r="AH1167" s="10"/>
      <c r="AI1167">
        <v>2200</v>
      </c>
      <c r="AK1167" s="10" t="s">
        <v>151</v>
      </c>
      <c r="AN1167" s="10"/>
      <c r="AQ1167" s="10"/>
      <c r="AT1167" s="10"/>
      <c r="AW1167" s="10"/>
      <c r="AZ1167" s="10"/>
    </row>
    <row r="1168" spans="1:52" ht="14.25" customHeight="1">
      <c r="A1168" s="1"/>
      <c r="B1168" s="8" t="s">
        <v>152</v>
      </c>
      <c r="C1168" t="s">
        <v>120</v>
      </c>
      <c r="D1168" s="10" t="s">
        <v>49</v>
      </c>
      <c r="F1168">
        <v>6190</v>
      </c>
      <c r="G1168" s="10">
        <v>905</v>
      </c>
      <c r="I1168" s="57">
        <v>6047</v>
      </c>
      <c r="J1168" s="72">
        <v>879</v>
      </c>
      <c r="K1168" s="57">
        <v>-2088</v>
      </c>
      <c r="L1168" s="57">
        <v>-2088</v>
      </c>
      <c r="M1168" s="57">
        <v>0</v>
      </c>
      <c r="N1168" s="8" t="s">
        <v>38</v>
      </c>
      <c r="O1168" s="10" t="s">
        <v>39</v>
      </c>
      <c r="P1168" s="69">
        <f t="shared" si="132"/>
        <v>0</v>
      </c>
      <c r="Q1168" s="10" t="str">
        <f t="shared" si="133"/>
        <v>NA</v>
      </c>
      <c r="R1168" s="69">
        <f t="shared" si="134"/>
        <v>143</v>
      </c>
      <c r="S1168" s="69">
        <f t="shared" si="135"/>
        <v>26</v>
      </c>
      <c r="T1168" s="10">
        <f t="shared" si="136"/>
        <v>169</v>
      </c>
      <c r="U1168" s="10">
        <f t="shared" si="137"/>
        <v>2088</v>
      </c>
      <c r="V1168" s="10">
        <f t="shared" si="138"/>
        <v>1</v>
      </c>
      <c r="W1168">
        <v>183</v>
      </c>
      <c r="Y1168" s="10" t="s">
        <v>73</v>
      </c>
      <c r="Z1168">
        <v>140</v>
      </c>
      <c r="AB1168" s="10" t="s">
        <v>73</v>
      </c>
      <c r="AD1168">
        <v>7400</v>
      </c>
      <c r="AE1168" s="10" t="s">
        <v>72</v>
      </c>
      <c r="AH1168" s="10"/>
      <c r="AI1168">
        <v>2200</v>
      </c>
      <c r="AK1168" s="10" t="s">
        <v>151</v>
      </c>
      <c r="AN1168" s="10"/>
      <c r="AQ1168" s="10"/>
      <c r="AT1168" s="10"/>
      <c r="AW1168" s="10"/>
      <c r="AZ1168" s="10"/>
    </row>
    <row r="1169" spans="1:52" ht="14.25" customHeight="1">
      <c r="A1169" s="1"/>
      <c r="B1169" s="8" t="s">
        <v>152</v>
      </c>
      <c r="C1169" t="s">
        <v>120</v>
      </c>
      <c r="D1169" s="10" t="s">
        <v>51</v>
      </c>
      <c r="E1169">
        <v>5480</v>
      </c>
      <c r="G1169" s="10"/>
      <c r="H1169" s="57">
        <v>5250</v>
      </c>
      <c r="J1169" s="10"/>
      <c r="K1169" s="57">
        <v>-4445</v>
      </c>
      <c r="L1169" s="57">
        <v>-4445</v>
      </c>
      <c r="M1169" s="57">
        <v>-4215</v>
      </c>
      <c r="N1169" s="8" t="s">
        <v>52</v>
      </c>
      <c r="O1169" s="10" t="s">
        <v>39</v>
      </c>
      <c r="P1169" s="69">
        <f t="shared" si="132"/>
        <v>0</v>
      </c>
      <c r="Q1169" s="10">
        <f t="shared" si="133"/>
        <v>230</v>
      </c>
      <c r="R1169" s="69" t="str">
        <f t="shared" si="134"/>
        <v>NA</v>
      </c>
      <c r="S1169" s="69" t="str">
        <f t="shared" si="135"/>
        <v>NA</v>
      </c>
      <c r="T1169" s="10" t="str">
        <f t="shared" si="136"/>
        <v>NA</v>
      </c>
      <c r="U1169" s="10">
        <f t="shared" si="137"/>
        <v>0</v>
      </c>
      <c r="V1169" s="10">
        <f t="shared" si="138"/>
        <v>1</v>
      </c>
      <c r="W1169">
        <v>296</v>
      </c>
      <c r="Y1169" s="10"/>
      <c r="Z1169">
        <v>140</v>
      </c>
      <c r="AB1169" s="10"/>
      <c r="AD1169">
        <v>5891</v>
      </c>
      <c r="AE1169" s="10" t="s">
        <v>72</v>
      </c>
      <c r="AH1169" s="10"/>
      <c r="AK1169" s="10"/>
      <c r="AN1169" s="10"/>
      <c r="AQ1169" s="10"/>
      <c r="AT1169" s="10"/>
      <c r="AV1169">
        <v>5000</v>
      </c>
      <c r="AW1169" s="10" t="s">
        <v>111</v>
      </c>
      <c r="AZ1169" s="10"/>
    </row>
    <row r="1170" spans="1:52" ht="14.25" customHeight="1">
      <c r="A1170" s="1"/>
      <c r="B1170" s="8" t="s">
        <v>152</v>
      </c>
      <c r="C1170" t="s">
        <v>120</v>
      </c>
      <c r="D1170" s="10" t="s">
        <v>53</v>
      </c>
      <c r="E1170">
        <v>5480</v>
      </c>
      <c r="G1170" s="10"/>
      <c r="H1170" s="57">
        <v>5250</v>
      </c>
      <c r="J1170" s="10"/>
      <c r="K1170" s="57">
        <v>-4445</v>
      </c>
      <c r="L1170" s="57">
        <v>-4445</v>
      </c>
      <c r="M1170" s="57">
        <v>-4215</v>
      </c>
      <c r="N1170" s="8" t="s">
        <v>52</v>
      </c>
      <c r="O1170" s="10" t="s">
        <v>39</v>
      </c>
      <c r="P1170" s="69">
        <f t="shared" si="132"/>
        <v>0</v>
      </c>
      <c r="Q1170" s="10">
        <f t="shared" si="133"/>
        <v>230</v>
      </c>
      <c r="R1170" s="69" t="str">
        <f t="shared" si="134"/>
        <v>NA</v>
      </c>
      <c r="S1170" s="69" t="str">
        <f t="shared" si="135"/>
        <v>NA</v>
      </c>
      <c r="T1170" s="10" t="str">
        <f t="shared" si="136"/>
        <v>NA</v>
      </c>
      <c r="U1170" s="10">
        <f t="shared" si="137"/>
        <v>0</v>
      </c>
      <c r="V1170" s="10">
        <f t="shared" si="138"/>
        <v>1</v>
      </c>
      <c r="W1170">
        <v>296</v>
      </c>
      <c r="Y1170" s="10"/>
      <c r="Z1170">
        <v>140</v>
      </c>
      <c r="AB1170" s="10"/>
      <c r="AD1170">
        <v>5891</v>
      </c>
      <c r="AE1170" s="10" t="s">
        <v>72</v>
      </c>
      <c r="AH1170" s="10"/>
      <c r="AK1170" s="10"/>
      <c r="AN1170" s="10"/>
      <c r="AQ1170" s="10"/>
      <c r="AT1170" s="10"/>
      <c r="AV1170">
        <v>5000</v>
      </c>
      <c r="AW1170" s="10" t="s">
        <v>111</v>
      </c>
      <c r="AZ1170" s="10"/>
    </row>
    <row r="1171" spans="1:52" ht="14.25" customHeight="1">
      <c r="A1171" s="1"/>
      <c r="B1171" s="8" t="s">
        <v>152</v>
      </c>
      <c r="C1171" t="s">
        <v>120</v>
      </c>
      <c r="D1171" s="10" t="s">
        <v>54</v>
      </c>
      <c r="E1171">
        <v>5480</v>
      </c>
      <c r="G1171" s="10"/>
      <c r="H1171" s="57">
        <v>5250</v>
      </c>
      <c r="J1171" s="10"/>
      <c r="K1171" s="57">
        <v>-4445</v>
      </c>
      <c r="L1171" s="57">
        <v>-4445</v>
      </c>
      <c r="M1171" s="57">
        <v>-4215</v>
      </c>
      <c r="N1171" s="8" t="s">
        <v>52</v>
      </c>
      <c r="O1171" s="10" t="s">
        <v>39</v>
      </c>
      <c r="P1171" s="69">
        <f t="shared" si="132"/>
        <v>0</v>
      </c>
      <c r="Q1171" s="10">
        <f t="shared" si="133"/>
        <v>230</v>
      </c>
      <c r="R1171" s="69" t="str">
        <f t="shared" si="134"/>
        <v>NA</v>
      </c>
      <c r="S1171" s="69" t="str">
        <f t="shared" si="135"/>
        <v>NA</v>
      </c>
      <c r="T1171" s="10" t="str">
        <f t="shared" si="136"/>
        <v>NA</v>
      </c>
      <c r="U1171" s="10">
        <f t="shared" si="137"/>
        <v>0</v>
      </c>
      <c r="V1171" s="10">
        <f t="shared" si="138"/>
        <v>1</v>
      </c>
      <c r="W1171">
        <v>296</v>
      </c>
      <c r="Y1171" s="10"/>
      <c r="Z1171">
        <v>140</v>
      </c>
      <c r="AB1171" s="10"/>
      <c r="AD1171">
        <v>5891</v>
      </c>
      <c r="AE1171" s="10" t="s">
        <v>72</v>
      </c>
      <c r="AH1171" s="10"/>
      <c r="AK1171" s="10"/>
      <c r="AN1171" s="10"/>
      <c r="AQ1171" s="10"/>
      <c r="AT1171" s="10"/>
      <c r="AV1171">
        <v>5000</v>
      </c>
      <c r="AW1171" s="10" t="s">
        <v>111</v>
      </c>
      <c r="AZ1171" s="10"/>
    </row>
    <row r="1172" spans="1:52" ht="14.25" customHeight="1">
      <c r="A1172" s="1"/>
      <c r="B1172" s="8" t="s">
        <v>152</v>
      </c>
      <c r="C1172" t="s">
        <v>120</v>
      </c>
      <c r="D1172" s="10" t="s">
        <v>55</v>
      </c>
      <c r="E1172">
        <v>6771</v>
      </c>
      <c r="G1172" s="10"/>
      <c r="H1172" s="57">
        <v>6141</v>
      </c>
      <c r="J1172" s="10"/>
      <c r="K1172" s="57">
        <v>95</v>
      </c>
      <c r="L1172" s="57">
        <v>95</v>
      </c>
      <c r="M1172" s="57">
        <v>630</v>
      </c>
      <c r="N1172" s="8" t="s">
        <v>60</v>
      </c>
      <c r="O1172" s="10" t="s">
        <v>39</v>
      </c>
      <c r="P1172" s="69">
        <f t="shared" si="132"/>
        <v>0</v>
      </c>
      <c r="Q1172" s="10">
        <f t="shared" si="133"/>
        <v>630</v>
      </c>
      <c r="R1172" s="69" t="str">
        <f t="shared" si="134"/>
        <v>NA</v>
      </c>
      <c r="S1172" s="69" t="str">
        <f t="shared" si="135"/>
        <v>NA</v>
      </c>
      <c r="T1172" s="10" t="str">
        <f t="shared" si="136"/>
        <v>NA</v>
      </c>
      <c r="U1172" s="10">
        <f t="shared" si="137"/>
        <v>1165</v>
      </c>
      <c r="V1172" s="10">
        <f t="shared" si="138"/>
        <v>1</v>
      </c>
      <c r="W1172">
        <v>372</v>
      </c>
      <c r="Y1172" s="10"/>
      <c r="Z1172">
        <v>140</v>
      </c>
      <c r="AB1172" s="10"/>
      <c r="AD1172">
        <v>5891</v>
      </c>
      <c r="AE1172" s="10" t="s">
        <v>72</v>
      </c>
      <c r="AH1172" s="10"/>
      <c r="AK1172" s="10"/>
      <c r="AN1172" s="10"/>
      <c r="AQ1172" s="10"/>
      <c r="AT1172" s="10"/>
      <c r="AW1172" s="10"/>
      <c r="AZ1172" s="10"/>
    </row>
    <row r="1173" spans="1:52" ht="14.25" customHeight="1">
      <c r="A1173" s="1"/>
      <c r="B1173" s="8" t="s">
        <v>152</v>
      </c>
      <c r="C1173" t="s">
        <v>120</v>
      </c>
      <c r="D1173" s="10" t="s">
        <v>57</v>
      </c>
      <c r="E1173">
        <v>6771</v>
      </c>
      <c r="G1173" s="10"/>
      <c r="H1173" s="57">
        <v>6141</v>
      </c>
      <c r="J1173" s="10"/>
      <c r="K1173" s="57">
        <v>95</v>
      </c>
      <c r="L1173" s="57">
        <v>95</v>
      </c>
      <c r="M1173" s="57">
        <v>630</v>
      </c>
      <c r="N1173" s="8" t="s">
        <v>60</v>
      </c>
      <c r="O1173" s="10" t="s">
        <v>39</v>
      </c>
      <c r="P1173" s="69">
        <f t="shared" si="132"/>
        <v>0</v>
      </c>
      <c r="Q1173" s="10">
        <f t="shared" si="133"/>
        <v>630</v>
      </c>
      <c r="R1173" s="69" t="str">
        <f t="shared" si="134"/>
        <v>NA</v>
      </c>
      <c r="S1173" s="69" t="str">
        <f t="shared" si="135"/>
        <v>NA</v>
      </c>
      <c r="T1173" s="10" t="str">
        <f t="shared" si="136"/>
        <v>NA</v>
      </c>
      <c r="U1173" s="10">
        <f t="shared" si="137"/>
        <v>1165</v>
      </c>
      <c r="V1173" s="10">
        <f t="shared" si="138"/>
        <v>1</v>
      </c>
      <c r="W1173">
        <v>372</v>
      </c>
      <c r="Y1173" s="10"/>
      <c r="Z1173">
        <v>140</v>
      </c>
      <c r="AB1173" s="10"/>
      <c r="AD1173">
        <v>5891</v>
      </c>
      <c r="AE1173" s="10" t="s">
        <v>72</v>
      </c>
      <c r="AH1173" s="10"/>
      <c r="AK1173" s="10"/>
      <c r="AN1173" s="10"/>
      <c r="AQ1173" s="10"/>
      <c r="AT1173" s="10"/>
      <c r="AW1173" s="10"/>
      <c r="AZ1173" s="10"/>
    </row>
    <row r="1174" spans="1:52" ht="14.25" customHeight="1">
      <c r="A1174" s="1"/>
      <c r="B1174" s="8" t="s">
        <v>152</v>
      </c>
      <c r="C1174" t="s">
        <v>120</v>
      </c>
      <c r="D1174" s="10" t="s">
        <v>58</v>
      </c>
      <c r="E1174">
        <v>6771</v>
      </c>
      <c r="G1174" s="10"/>
      <c r="H1174" s="57">
        <v>6141</v>
      </c>
      <c r="J1174" s="10"/>
      <c r="K1174" s="57">
        <v>95</v>
      </c>
      <c r="L1174" s="57">
        <v>95</v>
      </c>
      <c r="M1174" s="57">
        <v>630</v>
      </c>
      <c r="N1174" s="8" t="s">
        <v>60</v>
      </c>
      <c r="O1174" s="10" t="s">
        <v>39</v>
      </c>
      <c r="P1174" s="69">
        <f t="shared" si="132"/>
        <v>0</v>
      </c>
      <c r="Q1174" s="10">
        <f t="shared" si="133"/>
        <v>630</v>
      </c>
      <c r="R1174" s="69" t="str">
        <f t="shared" si="134"/>
        <v>NA</v>
      </c>
      <c r="S1174" s="69" t="str">
        <f t="shared" si="135"/>
        <v>NA</v>
      </c>
      <c r="T1174" s="10" t="str">
        <f t="shared" si="136"/>
        <v>NA</v>
      </c>
      <c r="U1174" s="10">
        <f t="shared" si="137"/>
        <v>1165</v>
      </c>
      <c r="V1174" s="10">
        <f t="shared" si="138"/>
        <v>1</v>
      </c>
      <c r="W1174">
        <v>372</v>
      </c>
      <c r="Y1174" s="10"/>
      <c r="Z1174">
        <v>140</v>
      </c>
      <c r="AB1174" s="10"/>
      <c r="AD1174">
        <v>5891</v>
      </c>
      <c r="AE1174" s="10" t="s">
        <v>72</v>
      </c>
      <c r="AH1174" s="10"/>
      <c r="AK1174" s="10"/>
      <c r="AN1174" s="10"/>
      <c r="AQ1174" s="10"/>
      <c r="AT1174" s="10"/>
      <c r="AW1174" s="10"/>
      <c r="AZ1174" s="10"/>
    </row>
    <row r="1175" spans="1:52" ht="14.25" customHeight="1">
      <c r="A1175" s="1"/>
      <c r="B1175" s="8" t="s">
        <v>152</v>
      </c>
      <c r="C1175" t="s">
        <v>120</v>
      </c>
      <c r="D1175" s="10" t="s">
        <v>59</v>
      </c>
      <c r="F1175">
        <v>7097</v>
      </c>
      <c r="G1175" s="10">
        <v>696</v>
      </c>
      <c r="I1175" s="57">
        <v>6104</v>
      </c>
      <c r="J1175" s="72">
        <v>603</v>
      </c>
      <c r="K1175" s="57">
        <v>-4090</v>
      </c>
      <c r="L1175" s="57">
        <v>-4090</v>
      </c>
      <c r="M1175" s="57">
        <v>0</v>
      </c>
      <c r="N1175" s="8" t="s">
        <v>38</v>
      </c>
      <c r="O1175" s="10" t="s">
        <v>39</v>
      </c>
      <c r="P1175" s="69">
        <f t="shared" si="132"/>
        <v>0</v>
      </c>
      <c r="Q1175" s="10" t="str">
        <f t="shared" si="133"/>
        <v>NA</v>
      </c>
      <c r="R1175" s="69">
        <f t="shared" si="134"/>
        <v>993</v>
      </c>
      <c r="S1175" s="69">
        <f t="shared" si="135"/>
        <v>93</v>
      </c>
      <c r="T1175" s="10">
        <f t="shared" si="136"/>
        <v>1086</v>
      </c>
      <c r="U1175" s="10">
        <f t="shared" si="137"/>
        <v>4090</v>
      </c>
      <c r="V1175" s="10">
        <f t="shared" si="138"/>
        <v>1</v>
      </c>
      <c r="W1175">
        <v>425</v>
      </c>
      <c r="Y1175" s="10" t="s">
        <v>73</v>
      </c>
      <c r="Z1175">
        <v>138</v>
      </c>
      <c r="AB1175" s="10" t="s">
        <v>73</v>
      </c>
      <c r="AD1175">
        <v>7400</v>
      </c>
      <c r="AE1175" s="10" t="s">
        <v>72</v>
      </c>
      <c r="AH1175" s="10"/>
      <c r="AI1175">
        <v>2200</v>
      </c>
      <c r="AK1175" s="10" t="s">
        <v>151</v>
      </c>
      <c r="AN1175" s="10"/>
      <c r="AQ1175" s="10"/>
      <c r="AT1175" s="10"/>
      <c r="AW1175" s="10"/>
      <c r="AZ1175" s="10"/>
    </row>
    <row r="1176" spans="1:52" ht="14.25" customHeight="1">
      <c r="A1176" s="1"/>
      <c r="B1176" s="8" t="s">
        <v>152</v>
      </c>
      <c r="C1176" t="s">
        <v>120</v>
      </c>
      <c r="D1176" s="10" t="s">
        <v>61</v>
      </c>
      <c r="F1176">
        <v>7097</v>
      </c>
      <c r="G1176" s="10">
        <v>696</v>
      </c>
      <c r="I1176" s="57">
        <v>6104</v>
      </c>
      <c r="J1176" s="72">
        <v>603</v>
      </c>
      <c r="K1176" s="57">
        <v>-4090</v>
      </c>
      <c r="L1176" s="57">
        <v>-4090</v>
      </c>
      <c r="M1176" s="57">
        <v>0</v>
      </c>
      <c r="N1176" s="8" t="s">
        <v>38</v>
      </c>
      <c r="O1176" s="10" t="s">
        <v>39</v>
      </c>
      <c r="P1176" s="69">
        <f t="shared" si="132"/>
        <v>0</v>
      </c>
      <c r="Q1176" s="10" t="str">
        <f t="shared" si="133"/>
        <v>NA</v>
      </c>
      <c r="R1176" s="69">
        <f t="shared" si="134"/>
        <v>993</v>
      </c>
      <c r="S1176" s="69">
        <f t="shared" si="135"/>
        <v>93</v>
      </c>
      <c r="T1176" s="10">
        <f t="shared" si="136"/>
        <v>1086</v>
      </c>
      <c r="U1176" s="10">
        <f t="shared" si="137"/>
        <v>4090</v>
      </c>
      <c r="V1176" s="10">
        <f t="shared" si="138"/>
        <v>1</v>
      </c>
      <c r="W1176">
        <v>425</v>
      </c>
      <c r="Y1176" s="10" t="s">
        <v>73</v>
      </c>
      <c r="Z1176">
        <v>138</v>
      </c>
      <c r="AB1176" s="10" t="s">
        <v>73</v>
      </c>
      <c r="AD1176">
        <v>7400</v>
      </c>
      <c r="AE1176" s="10" t="s">
        <v>72</v>
      </c>
      <c r="AH1176" s="10"/>
      <c r="AI1176">
        <v>2200</v>
      </c>
      <c r="AK1176" s="10" t="s">
        <v>151</v>
      </c>
      <c r="AN1176" s="10"/>
      <c r="AQ1176" s="10"/>
      <c r="AT1176" s="10"/>
      <c r="AW1176" s="10"/>
      <c r="AZ1176" s="10"/>
    </row>
    <row r="1177" spans="1:52" ht="14.25" customHeight="1">
      <c r="A1177" s="1"/>
      <c r="B1177" s="8" t="s">
        <v>152</v>
      </c>
      <c r="C1177" t="s">
        <v>120</v>
      </c>
      <c r="D1177" s="10" t="s">
        <v>63</v>
      </c>
      <c r="F1177">
        <v>7097</v>
      </c>
      <c r="G1177" s="10">
        <v>696</v>
      </c>
      <c r="I1177" s="57">
        <v>6104</v>
      </c>
      <c r="J1177" s="72">
        <v>603</v>
      </c>
      <c r="K1177" s="57">
        <v>-4090</v>
      </c>
      <c r="L1177" s="57">
        <v>-4090</v>
      </c>
      <c r="M1177" s="57">
        <v>0</v>
      </c>
      <c r="N1177" s="8" t="s">
        <v>38</v>
      </c>
      <c r="O1177" s="10" t="s">
        <v>39</v>
      </c>
      <c r="P1177" s="69">
        <f t="shared" si="132"/>
        <v>0</v>
      </c>
      <c r="Q1177" s="10" t="str">
        <f t="shared" si="133"/>
        <v>NA</v>
      </c>
      <c r="R1177" s="69">
        <f t="shared" si="134"/>
        <v>993</v>
      </c>
      <c r="S1177" s="69">
        <f t="shared" si="135"/>
        <v>93</v>
      </c>
      <c r="T1177" s="10">
        <f t="shared" si="136"/>
        <v>1086</v>
      </c>
      <c r="U1177" s="10">
        <f t="shared" si="137"/>
        <v>4090</v>
      </c>
      <c r="V1177" s="10">
        <f t="shared" si="138"/>
        <v>1</v>
      </c>
      <c r="W1177">
        <v>425</v>
      </c>
      <c r="Y1177" s="10" t="s">
        <v>73</v>
      </c>
      <c r="Z1177">
        <v>138</v>
      </c>
      <c r="AB1177" s="10" t="s">
        <v>73</v>
      </c>
      <c r="AD1177">
        <v>7400</v>
      </c>
      <c r="AE1177" s="10" t="s">
        <v>72</v>
      </c>
      <c r="AH1177" s="10"/>
      <c r="AI1177">
        <v>2200</v>
      </c>
      <c r="AK1177" s="10" t="s">
        <v>151</v>
      </c>
      <c r="AN1177" s="10"/>
      <c r="AQ1177" s="10"/>
      <c r="AT1177" s="10"/>
      <c r="AW1177" s="10"/>
      <c r="AZ1177" s="10"/>
    </row>
    <row r="1178" spans="1:52" ht="14.25" customHeight="1">
      <c r="A1178" s="1"/>
      <c r="B1178" s="8" t="s">
        <v>152</v>
      </c>
      <c r="C1178" t="s">
        <v>120</v>
      </c>
      <c r="D1178" s="10" t="s">
        <v>64</v>
      </c>
      <c r="F1178">
        <v>6378</v>
      </c>
      <c r="G1178" s="10">
        <v>783</v>
      </c>
      <c r="I1178" s="57">
        <v>6047</v>
      </c>
      <c r="J1178" s="72">
        <v>746</v>
      </c>
      <c r="K1178" s="57">
        <v>-4243</v>
      </c>
      <c r="L1178" s="57">
        <v>-4243</v>
      </c>
      <c r="M1178" s="57">
        <v>0</v>
      </c>
      <c r="N1178" s="8" t="s">
        <v>38</v>
      </c>
      <c r="O1178" s="10" t="s">
        <v>39</v>
      </c>
      <c r="P1178" s="69">
        <f t="shared" si="132"/>
        <v>0</v>
      </c>
      <c r="Q1178" s="10" t="str">
        <f t="shared" si="133"/>
        <v>NA</v>
      </c>
      <c r="R1178" s="69">
        <f t="shared" si="134"/>
        <v>331</v>
      </c>
      <c r="S1178" s="69">
        <f t="shared" si="135"/>
        <v>37</v>
      </c>
      <c r="T1178" s="10">
        <f t="shared" si="136"/>
        <v>368</v>
      </c>
      <c r="U1178" s="10">
        <f t="shared" si="137"/>
        <v>4243</v>
      </c>
      <c r="V1178" s="10">
        <f t="shared" si="138"/>
        <v>1</v>
      </c>
      <c r="W1178">
        <v>227</v>
      </c>
      <c r="Y1178" s="10"/>
      <c r="Z1178">
        <v>131</v>
      </c>
      <c r="AB1178" s="10"/>
      <c r="AD1178">
        <v>7400</v>
      </c>
      <c r="AE1178" s="10" t="s">
        <v>72</v>
      </c>
      <c r="AH1178" s="10"/>
      <c r="AI1178">
        <v>2200</v>
      </c>
      <c r="AK1178" s="10" t="s">
        <v>151</v>
      </c>
      <c r="AN1178" s="10"/>
      <c r="AQ1178" s="10"/>
      <c r="AT1178" s="10"/>
      <c r="AW1178" s="10"/>
      <c r="AZ1178" s="10"/>
    </row>
    <row r="1179" spans="1:52" ht="14.25" customHeight="1">
      <c r="A1179" s="1"/>
      <c r="B1179" s="8" t="s">
        <v>152</v>
      </c>
      <c r="C1179" t="s">
        <v>120</v>
      </c>
      <c r="D1179" s="10" t="s">
        <v>66</v>
      </c>
      <c r="F1179">
        <v>6378</v>
      </c>
      <c r="G1179" s="10">
        <v>783</v>
      </c>
      <c r="I1179" s="57">
        <v>6047</v>
      </c>
      <c r="J1179" s="72">
        <v>746</v>
      </c>
      <c r="K1179" s="57">
        <v>-4243</v>
      </c>
      <c r="L1179" s="57">
        <v>-4243</v>
      </c>
      <c r="M1179" s="57">
        <v>0</v>
      </c>
      <c r="N1179" s="8" t="s">
        <v>38</v>
      </c>
      <c r="O1179" s="10" t="s">
        <v>39</v>
      </c>
      <c r="P1179" s="69">
        <f t="shared" si="132"/>
        <v>0</v>
      </c>
      <c r="Q1179" s="10" t="str">
        <f t="shared" si="133"/>
        <v>NA</v>
      </c>
      <c r="R1179" s="69">
        <f t="shared" si="134"/>
        <v>331</v>
      </c>
      <c r="S1179" s="69">
        <f t="shared" si="135"/>
        <v>37</v>
      </c>
      <c r="T1179" s="10">
        <f t="shared" si="136"/>
        <v>368</v>
      </c>
      <c r="U1179" s="10">
        <f t="shared" si="137"/>
        <v>4243</v>
      </c>
      <c r="V1179" s="10">
        <f t="shared" si="138"/>
        <v>1</v>
      </c>
      <c r="W1179">
        <v>227</v>
      </c>
      <c r="Y1179" s="10"/>
      <c r="Z1179">
        <v>131</v>
      </c>
      <c r="AB1179" s="10"/>
      <c r="AD1179">
        <v>7400</v>
      </c>
      <c r="AE1179" s="10" t="s">
        <v>72</v>
      </c>
      <c r="AH1179" s="10"/>
      <c r="AI1179">
        <v>2200</v>
      </c>
      <c r="AK1179" s="10" t="s">
        <v>151</v>
      </c>
      <c r="AN1179" s="10"/>
      <c r="AQ1179" s="10"/>
      <c r="AT1179" s="10"/>
      <c r="AW1179" s="10"/>
      <c r="AZ1179" s="10"/>
    </row>
    <row r="1180" spans="1:52" ht="14.25" customHeight="1">
      <c r="A1180" s="1"/>
      <c r="B1180" s="8" t="s">
        <v>152</v>
      </c>
      <c r="C1180" t="s">
        <v>120</v>
      </c>
      <c r="D1180" s="10" t="s">
        <v>67</v>
      </c>
      <c r="F1180">
        <v>6378</v>
      </c>
      <c r="G1180" s="10">
        <v>783</v>
      </c>
      <c r="I1180" s="57">
        <v>6047</v>
      </c>
      <c r="J1180" s="72">
        <v>746</v>
      </c>
      <c r="K1180" s="57">
        <v>-4243</v>
      </c>
      <c r="L1180" s="57">
        <v>-4243</v>
      </c>
      <c r="M1180" s="57">
        <v>0</v>
      </c>
      <c r="N1180" s="8" t="s">
        <v>38</v>
      </c>
      <c r="O1180" s="10" t="s">
        <v>39</v>
      </c>
      <c r="P1180" s="69">
        <f t="shared" si="132"/>
        <v>0</v>
      </c>
      <c r="Q1180" s="10" t="str">
        <f t="shared" si="133"/>
        <v>NA</v>
      </c>
      <c r="R1180" s="69">
        <f t="shared" si="134"/>
        <v>331</v>
      </c>
      <c r="S1180" s="69">
        <f t="shared" si="135"/>
        <v>37</v>
      </c>
      <c r="T1180" s="10">
        <f t="shared" si="136"/>
        <v>368</v>
      </c>
      <c r="U1180" s="10">
        <f t="shared" si="137"/>
        <v>4243</v>
      </c>
      <c r="V1180" s="10">
        <f t="shared" si="138"/>
        <v>1</v>
      </c>
      <c r="W1180">
        <v>227</v>
      </c>
      <c r="Y1180" s="10"/>
      <c r="Z1180">
        <v>131</v>
      </c>
      <c r="AB1180" s="10"/>
      <c r="AD1180">
        <v>7400</v>
      </c>
      <c r="AE1180" s="10" t="s">
        <v>72</v>
      </c>
      <c r="AH1180" s="10"/>
      <c r="AI1180">
        <v>2200</v>
      </c>
      <c r="AK1180" s="10" t="s">
        <v>151</v>
      </c>
      <c r="AN1180" s="10"/>
      <c r="AQ1180" s="10"/>
      <c r="AT1180" s="10"/>
      <c r="AW1180" s="10"/>
      <c r="AZ1180" s="10"/>
    </row>
    <row r="1181" spans="1:52" ht="14.25" customHeight="1">
      <c r="A1181" s="1"/>
      <c r="B1181" s="8" t="s">
        <v>152</v>
      </c>
      <c r="C1181" t="s">
        <v>120</v>
      </c>
      <c r="D1181" s="10" t="s">
        <v>68</v>
      </c>
      <c r="F1181">
        <v>6778</v>
      </c>
      <c r="G1181" s="10">
        <v>890</v>
      </c>
      <c r="I1181" s="57">
        <v>6047</v>
      </c>
      <c r="J1181" s="72">
        <v>804</v>
      </c>
      <c r="K1181" s="57">
        <v>-4188</v>
      </c>
      <c r="L1181" s="57">
        <v>-4188</v>
      </c>
      <c r="M1181" s="57">
        <v>0</v>
      </c>
      <c r="N1181" s="8" t="s">
        <v>38</v>
      </c>
      <c r="O1181" s="10" t="s">
        <v>39</v>
      </c>
      <c r="P1181" s="69">
        <f t="shared" si="132"/>
        <v>0</v>
      </c>
      <c r="Q1181" s="10" t="str">
        <f t="shared" si="133"/>
        <v>NA</v>
      </c>
      <c r="R1181" s="69">
        <f t="shared" si="134"/>
        <v>731</v>
      </c>
      <c r="S1181" s="69">
        <f t="shared" si="135"/>
        <v>86</v>
      </c>
      <c r="T1181" s="10">
        <f t="shared" si="136"/>
        <v>817</v>
      </c>
      <c r="U1181" s="10">
        <f t="shared" si="137"/>
        <v>4188</v>
      </c>
      <c r="V1181" s="10">
        <f t="shared" si="138"/>
        <v>1</v>
      </c>
      <c r="W1181">
        <v>202</v>
      </c>
      <c r="Y1181" s="10" t="s">
        <v>73</v>
      </c>
      <c r="Z1181">
        <v>140</v>
      </c>
      <c r="AB1181" s="10" t="s">
        <v>73</v>
      </c>
      <c r="AD1181">
        <v>7400</v>
      </c>
      <c r="AE1181" s="10" t="s">
        <v>72</v>
      </c>
      <c r="AH1181" s="10"/>
      <c r="AI1181">
        <v>2200</v>
      </c>
      <c r="AK1181" s="10" t="s">
        <v>151</v>
      </c>
      <c r="AN1181" s="10"/>
      <c r="AQ1181" s="10"/>
      <c r="AT1181" s="10"/>
      <c r="AW1181" s="10"/>
      <c r="AZ1181" s="10"/>
    </row>
    <row r="1182" spans="1:52" ht="14.25" customHeight="1">
      <c r="A1182" s="1"/>
      <c r="B1182" s="8" t="s">
        <v>152</v>
      </c>
      <c r="C1182" t="s">
        <v>120</v>
      </c>
      <c r="D1182" s="10" t="s">
        <v>69</v>
      </c>
      <c r="F1182">
        <v>6778</v>
      </c>
      <c r="G1182" s="10">
        <v>890</v>
      </c>
      <c r="I1182" s="57">
        <v>6047</v>
      </c>
      <c r="J1182" s="72">
        <v>804</v>
      </c>
      <c r="K1182" s="57">
        <v>-4188</v>
      </c>
      <c r="L1182" s="57">
        <v>-4188</v>
      </c>
      <c r="M1182" s="57">
        <v>0</v>
      </c>
      <c r="N1182" s="8" t="s">
        <v>38</v>
      </c>
      <c r="O1182" s="10" t="s">
        <v>39</v>
      </c>
      <c r="P1182" s="69">
        <f t="shared" si="132"/>
        <v>0</v>
      </c>
      <c r="Q1182" s="10" t="str">
        <f t="shared" si="133"/>
        <v>NA</v>
      </c>
      <c r="R1182" s="69">
        <f t="shared" si="134"/>
        <v>731</v>
      </c>
      <c r="S1182" s="69">
        <f t="shared" si="135"/>
        <v>86</v>
      </c>
      <c r="T1182" s="10">
        <f t="shared" si="136"/>
        <v>817</v>
      </c>
      <c r="U1182" s="10">
        <f t="shared" si="137"/>
        <v>4188</v>
      </c>
      <c r="V1182" s="10">
        <f t="shared" si="138"/>
        <v>1</v>
      </c>
      <c r="W1182">
        <v>202</v>
      </c>
      <c r="Y1182" s="10" t="s">
        <v>73</v>
      </c>
      <c r="Z1182">
        <v>140</v>
      </c>
      <c r="AB1182" s="10" t="s">
        <v>73</v>
      </c>
      <c r="AD1182">
        <v>7400</v>
      </c>
      <c r="AE1182" s="10" t="s">
        <v>72</v>
      </c>
      <c r="AH1182" s="10"/>
      <c r="AI1182">
        <v>2200</v>
      </c>
      <c r="AK1182" s="10" t="s">
        <v>151</v>
      </c>
      <c r="AN1182" s="10"/>
      <c r="AQ1182" s="10"/>
      <c r="AT1182" s="10"/>
      <c r="AW1182" s="10"/>
      <c r="AZ1182" s="10"/>
    </row>
    <row r="1183" spans="1:52" ht="14.25" customHeight="1">
      <c r="A1183" s="1"/>
      <c r="B1183" s="8" t="s">
        <v>152</v>
      </c>
      <c r="C1183" t="s">
        <v>120</v>
      </c>
      <c r="D1183" s="10" t="s">
        <v>70</v>
      </c>
      <c r="F1183">
        <v>6201</v>
      </c>
      <c r="G1183" s="10">
        <v>935</v>
      </c>
      <c r="I1183" s="57">
        <v>6055</v>
      </c>
      <c r="J1183" s="72">
        <v>910</v>
      </c>
      <c r="K1183" s="57">
        <v>-3558</v>
      </c>
      <c r="L1183" s="57">
        <v>-3558</v>
      </c>
      <c r="M1183" s="57">
        <v>0</v>
      </c>
      <c r="N1183" s="8" t="s">
        <v>38</v>
      </c>
      <c r="O1183" s="10" t="s">
        <v>39</v>
      </c>
      <c r="P1183" s="69">
        <f t="shared" si="132"/>
        <v>0</v>
      </c>
      <c r="Q1183" s="10" t="str">
        <f t="shared" si="133"/>
        <v>NA</v>
      </c>
      <c r="R1183" s="69">
        <f t="shared" si="134"/>
        <v>146</v>
      </c>
      <c r="S1183" s="69">
        <f t="shared" si="135"/>
        <v>25</v>
      </c>
      <c r="T1183" s="10">
        <f t="shared" si="136"/>
        <v>171</v>
      </c>
      <c r="U1183" s="10">
        <f t="shared" si="137"/>
        <v>3558</v>
      </c>
      <c r="V1183" s="10">
        <f t="shared" si="138"/>
        <v>1</v>
      </c>
      <c r="W1183">
        <v>196</v>
      </c>
      <c r="Y1183" s="10" t="s">
        <v>73</v>
      </c>
      <c r="Z1183">
        <v>160</v>
      </c>
      <c r="AB1183" s="10" t="s">
        <v>73</v>
      </c>
      <c r="AD1183">
        <v>6800</v>
      </c>
      <c r="AE1183" s="10" t="s">
        <v>72</v>
      </c>
      <c r="AH1183" s="10"/>
      <c r="AI1183">
        <v>2200</v>
      </c>
      <c r="AK1183" s="10" t="s">
        <v>151</v>
      </c>
      <c r="AN1183" s="10"/>
      <c r="AQ1183" s="10"/>
      <c r="AT1183" s="10"/>
      <c r="AW1183" s="10"/>
      <c r="AZ1183" s="10"/>
    </row>
    <row r="1184" spans="1:52" ht="14.25" customHeight="1">
      <c r="A1184" s="1"/>
      <c r="B1184" s="8" t="s">
        <v>153</v>
      </c>
      <c r="C1184" t="s">
        <v>120</v>
      </c>
      <c r="D1184" s="10" t="s">
        <v>37</v>
      </c>
      <c r="F1184">
        <v>6910</v>
      </c>
      <c r="G1184" s="10">
        <v>1072</v>
      </c>
      <c r="I1184" s="57">
        <v>6055</v>
      </c>
      <c r="J1184" s="72">
        <v>937</v>
      </c>
      <c r="K1184" s="57">
        <v>-3443</v>
      </c>
      <c r="L1184" s="57">
        <v>-3443</v>
      </c>
      <c r="M1184" s="57">
        <v>0</v>
      </c>
      <c r="N1184" s="8" t="s">
        <v>38</v>
      </c>
      <c r="O1184" s="10" t="s">
        <v>39</v>
      </c>
      <c r="P1184" s="69">
        <f t="shared" si="132"/>
        <v>0</v>
      </c>
      <c r="Q1184" s="10" t="str">
        <f t="shared" si="133"/>
        <v>NA</v>
      </c>
      <c r="R1184" s="69">
        <f t="shared" si="134"/>
        <v>855</v>
      </c>
      <c r="S1184" s="69">
        <f t="shared" si="135"/>
        <v>135</v>
      </c>
      <c r="T1184" s="10">
        <f t="shared" si="136"/>
        <v>990</v>
      </c>
      <c r="U1184" s="10">
        <f t="shared" si="137"/>
        <v>3443</v>
      </c>
      <c r="V1184" s="10">
        <f t="shared" si="138"/>
        <v>1</v>
      </c>
      <c r="W1184">
        <v>220</v>
      </c>
      <c r="Y1184" s="10" t="s">
        <v>73</v>
      </c>
      <c r="Z1184">
        <v>160</v>
      </c>
      <c r="AB1184" s="10" t="s">
        <v>73</v>
      </c>
      <c r="AD1184">
        <v>6800</v>
      </c>
      <c r="AE1184" s="10" t="s">
        <v>72</v>
      </c>
      <c r="AH1184" s="10"/>
      <c r="AI1184">
        <v>2200</v>
      </c>
      <c r="AK1184" s="10" t="s">
        <v>151</v>
      </c>
      <c r="AN1184" s="10"/>
      <c r="AQ1184" s="10"/>
      <c r="AT1184" s="10"/>
      <c r="AW1184" s="10"/>
      <c r="AZ1184" s="10"/>
    </row>
    <row r="1185" spans="1:52" ht="14.25" customHeight="1">
      <c r="A1185" s="1"/>
      <c r="B1185" s="8" t="s">
        <v>153</v>
      </c>
      <c r="C1185" t="s">
        <v>120</v>
      </c>
      <c r="D1185" s="10" t="s">
        <v>41</v>
      </c>
      <c r="F1185">
        <v>6910</v>
      </c>
      <c r="G1185" s="10">
        <v>1072</v>
      </c>
      <c r="I1185" s="57">
        <v>6055</v>
      </c>
      <c r="J1185" s="72">
        <v>937</v>
      </c>
      <c r="K1185" s="57">
        <v>-3443</v>
      </c>
      <c r="L1185" s="57">
        <v>-3443</v>
      </c>
      <c r="M1185" s="57">
        <v>0</v>
      </c>
      <c r="N1185" s="8" t="s">
        <v>38</v>
      </c>
      <c r="O1185" s="10" t="s">
        <v>39</v>
      </c>
      <c r="P1185" s="69">
        <f t="shared" si="132"/>
        <v>0</v>
      </c>
      <c r="Q1185" s="10" t="str">
        <f t="shared" si="133"/>
        <v>NA</v>
      </c>
      <c r="R1185" s="69">
        <f t="shared" si="134"/>
        <v>855</v>
      </c>
      <c r="S1185" s="69">
        <f t="shared" si="135"/>
        <v>135</v>
      </c>
      <c r="T1185" s="10">
        <f t="shared" si="136"/>
        <v>990</v>
      </c>
      <c r="U1185" s="10">
        <f t="shared" si="137"/>
        <v>3443</v>
      </c>
      <c r="V1185" s="10">
        <f t="shared" si="138"/>
        <v>1</v>
      </c>
      <c r="W1185">
        <v>220</v>
      </c>
      <c r="Y1185" s="10" t="s">
        <v>73</v>
      </c>
      <c r="Z1185">
        <v>160</v>
      </c>
      <c r="AB1185" s="10" t="s">
        <v>73</v>
      </c>
      <c r="AD1185">
        <v>6800</v>
      </c>
      <c r="AE1185" s="10" t="s">
        <v>72</v>
      </c>
      <c r="AH1185" s="10"/>
      <c r="AI1185">
        <v>2200</v>
      </c>
      <c r="AK1185" s="10" t="s">
        <v>151</v>
      </c>
      <c r="AN1185" s="10"/>
      <c r="AQ1185" s="10"/>
      <c r="AT1185" s="10"/>
      <c r="AW1185" s="10"/>
      <c r="AZ1185" s="10"/>
    </row>
    <row r="1186" spans="1:52" ht="14.25" customHeight="1">
      <c r="A1186" s="1"/>
      <c r="B1186" s="8" t="s">
        <v>153</v>
      </c>
      <c r="C1186" t="s">
        <v>120</v>
      </c>
      <c r="D1186" s="10" t="s">
        <v>42</v>
      </c>
      <c r="F1186">
        <v>6910</v>
      </c>
      <c r="G1186" s="10">
        <v>1072</v>
      </c>
      <c r="I1186" s="57">
        <v>6055</v>
      </c>
      <c r="J1186" s="72">
        <v>937</v>
      </c>
      <c r="K1186" s="57">
        <v>-3443</v>
      </c>
      <c r="L1186" s="57">
        <v>-3443</v>
      </c>
      <c r="M1186" s="57">
        <v>0</v>
      </c>
      <c r="N1186" s="8" t="s">
        <v>38</v>
      </c>
      <c r="O1186" s="10" t="s">
        <v>39</v>
      </c>
      <c r="P1186" s="69">
        <f t="shared" si="132"/>
        <v>0</v>
      </c>
      <c r="Q1186" s="10" t="str">
        <f t="shared" si="133"/>
        <v>NA</v>
      </c>
      <c r="R1186" s="69">
        <f t="shared" si="134"/>
        <v>855</v>
      </c>
      <c r="S1186" s="69">
        <f t="shared" si="135"/>
        <v>135</v>
      </c>
      <c r="T1186" s="10">
        <f t="shared" si="136"/>
        <v>990</v>
      </c>
      <c r="U1186" s="10">
        <f t="shared" si="137"/>
        <v>3443</v>
      </c>
      <c r="V1186" s="10">
        <f t="shared" si="138"/>
        <v>1</v>
      </c>
      <c r="W1186">
        <v>220</v>
      </c>
      <c r="Y1186" s="10" t="s">
        <v>73</v>
      </c>
      <c r="Z1186">
        <v>160</v>
      </c>
      <c r="AB1186" s="10" t="s">
        <v>73</v>
      </c>
      <c r="AD1186">
        <v>6800</v>
      </c>
      <c r="AE1186" s="10" t="s">
        <v>72</v>
      </c>
      <c r="AH1186" s="10"/>
      <c r="AI1186">
        <v>2200</v>
      </c>
      <c r="AK1186" s="10" t="s">
        <v>151</v>
      </c>
      <c r="AN1186" s="10"/>
      <c r="AQ1186" s="10"/>
      <c r="AT1186" s="10"/>
      <c r="AW1186" s="10"/>
      <c r="AZ1186" s="10"/>
    </row>
    <row r="1187" spans="1:52" ht="14.25" customHeight="1">
      <c r="A1187" s="1"/>
      <c r="B1187" s="8" t="s">
        <v>153</v>
      </c>
      <c r="C1187" t="s">
        <v>120</v>
      </c>
      <c r="D1187" s="10" t="s">
        <v>43</v>
      </c>
      <c r="F1187">
        <v>7025</v>
      </c>
      <c r="G1187" s="10">
        <v>1117</v>
      </c>
      <c r="I1187" s="57">
        <v>6055</v>
      </c>
      <c r="J1187" s="72">
        <v>960</v>
      </c>
      <c r="K1187" s="57">
        <v>-2278</v>
      </c>
      <c r="L1187" s="57">
        <v>-2278</v>
      </c>
      <c r="M1187" s="57">
        <v>0</v>
      </c>
      <c r="N1187" s="8" t="s">
        <v>38</v>
      </c>
      <c r="O1187" s="10" t="s">
        <v>39</v>
      </c>
      <c r="P1187" s="69">
        <f t="shared" si="132"/>
        <v>0</v>
      </c>
      <c r="Q1187" s="10" t="str">
        <f t="shared" si="133"/>
        <v>NA</v>
      </c>
      <c r="R1187" s="69">
        <f t="shared" si="134"/>
        <v>970</v>
      </c>
      <c r="S1187" s="69">
        <f t="shared" si="135"/>
        <v>157</v>
      </c>
      <c r="T1187" s="10">
        <f t="shared" si="136"/>
        <v>1127</v>
      </c>
      <c r="U1187" s="10">
        <f t="shared" si="137"/>
        <v>2278</v>
      </c>
      <c r="V1187" s="10">
        <f t="shared" si="138"/>
        <v>1</v>
      </c>
      <c r="W1187">
        <v>224</v>
      </c>
      <c r="Y1187" s="10" t="s">
        <v>73</v>
      </c>
      <c r="Z1187">
        <v>160</v>
      </c>
      <c r="AB1187" s="10" t="s">
        <v>73</v>
      </c>
      <c r="AD1187">
        <v>6800</v>
      </c>
      <c r="AE1187" s="10" t="s">
        <v>72</v>
      </c>
      <c r="AH1187" s="10"/>
      <c r="AI1187">
        <v>2200</v>
      </c>
      <c r="AK1187" s="10" t="s">
        <v>151</v>
      </c>
      <c r="AN1187" s="10"/>
      <c r="AQ1187" s="10"/>
      <c r="AT1187" s="10"/>
      <c r="AW1187" s="10"/>
      <c r="AZ1187" s="10"/>
    </row>
    <row r="1188" spans="1:52" ht="14.25" customHeight="1">
      <c r="A1188" s="1"/>
      <c r="B1188" s="8" t="s">
        <v>153</v>
      </c>
      <c r="C1188" t="s">
        <v>120</v>
      </c>
      <c r="D1188" s="10" t="s">
        <v>45</v>
      </c>
      <c r="F1188">
        <v>7025</v>
      </c>
      <c r="G1188" s="10">
        <v>1117</v>
      </c>
      <c r="I1188" s="57">
        <v>6055</v>
      </c>
      <c r="J1188" s="72">
        <v>960</v>
      </c>
      <c r="K1188" s="57">
        <v>-2278</v>
      </c>
      <c r="L1188" s="57">
        <v>-2278</v>
      </c>
      <c r="M1188" s="57">
        <v>0</v>
      </c>
      <c r="N1188" s="8" t="s">
        <v>38</v>
      </c>
      <c r="O1188" s="10" t="s">
        <v>39</v>
      </c>
      <c r="P1188" s="69">
        <f t="shared" si="132"/>
        <v>0</v>
      </c>
      <c r="Q1188" s="10" t="str">
        <f t="shared" si="133"/>
        <v>NA</v>
      </c>
      <c r="R1188" s="69">
        <f t="shared" si="134"/>
        <v>970</v>
      </c>
      <c r="S1188" s="69">
        <f t="shared" si="135"/>
        <v>157</v>
      </c>
      <c r="T1188" s="10">
        <f t="shared" si="136"/>
        <v>1127</v>
      </c>
      <c r="U1188" s="10">
        <f t="shared" si="137"/>
        <v>2278</v>
      </c>
      <c r="V1188" s="10">
        <f t="shared" si="138"/>
        <v>1</v>
      </c>
      <c r="W1188">
        <v>224</v>
      </c>
      <c r="Y1188" s="10" t="s">
        <v>73</v>
      </c>
      <c r="Z1188">
        <v>160</v>
      </c>
      <c r="AB1188" s="10" t="s">
        <v>73</v>
      </c>
      <c r="AD1188">
        <v>6800</v>
      </c>
      <c r="AE1188" s="10" t="s">
        <v>72</v>
      </c>
      <c r="AH1188" s="10"/>
      <c r="AI1188">
        <v>2200</v>
      </c>
      <c r="AK1188" s="10" t="s">
        <v>151</v>
      </c>
      <c r="AN1188" s="10"/>
      <c r="AQ1188" s="10"/>
      <c r="AT1188" s="10"/>
      <c r="AW1188" s="10"/>
      <c r="AZ1188" s="10"/>
    </row>
    <row r="1189" spans="1:52" ht="14.25" customHeight="1">
      <c r="A1189" s="1"/>
      <c r="B1189" s="8" t="s">
        <v>153</v>
      </c>
      <c r="C1189" t="s">
        <v>120</v>
      </c>
      <c r="D1189" s="10" t="s">
        <v>46</v>
      </c>
      <c r="F1189">
        <v>7025</v>
      </c>
      <c r="G1189" s="10">
        <v>1117</v>
      </c>
      <c r="I1189" s="57">
        <v>6055</v>
      </c>
      <c r="J1189" s="72">
        <v>960</v>
      </c>
      <c r="K1189" s="57">
        <v>-2278</v>
      </c>
      <c r="L1189" s="57">
        <v>-2278</v>
      </c>
      <c r="M1189" s="57">
        <v>0</v>
      </c>
      <c r="N1189" s="8" t="s">
        <v>38</v>
      </c>
      <c r="O1189" s="10" t="s">
        <v>39</v>
      </c>
      <c r="P1189" s="69">
        <f t="shared" si="132"/>
        <v>0</v>
      </c>
      <c r="Q1189" s="10" t="str">
        <f t="shared" si="133"/>
        <v>NA</v>
      </c>
      <c r="R1189" s="69">
        <f t="shared" si="134"/>
        <v>970</v>
      </c>
      <c r="S1189" s="69">
        <f t="shared" si="135"/>
        <v>157</v>
      </c>
      <c r="T1189" s="10">
        <f t="shared" si="136"/>
        <v>1127</v>
      </c>
      <c r="U1189" s="10">
        <f t="shared" si="137"/>
        <v>2278</v>
      </c>
      <c r="V1189" s="10">
        <f t="shared" si="138"/>
        <v>1</v>
      </c>
      <c r="W1189">
        <v>224</v>
      </c>
      <c r="Y1189" s="10" t="s">
        <v>73</v>
      </c>
      <c r="Z1189">
        <v>160</v>
      </c>
      <c r="AB1189" s="10" t="s">
        <v>73</v>
      </c>
      <c r="AD1189">
        <v>6800</v>
      </c>
      <c r="AE1189" s="10" t="s">
        <v>72</v>
      </c>
      <c r="AH1189" s="10"/>
      <c r="AI1189">
        <v>2200</v>
      </c>
      <c r="AK1189" s="10" t="s">
        <v>151</v>
      </c>
      <c r="AN1189" s="10"/>
      <c r="AQ1189" s="10"/>
      <c r="AT1189" s="10"/>
      <c r="AW1189" s="10"/>
      <c r="AZ1189" s="10"/>
    </row>
    <row r="1190" spans="1:52" ht="14.25" customHeight="1">
      <c r="A1190" s="1"/>
      <c r="B1190" s="8" t="s">
        <v>153</v>
      </c>
      <c r="C1190" t="s">
        <v>120</v>
      </c>
      <c r="D1190" s="10" t="s">
        <v>47</v>
      </c>
      <c r="F1190">
        <v>7025</v>
      </c>
      <c r="G1190" s="10">
        <v>1117</v>
      </c>
      <c r="I1190" s="57">
        <v>6055</v>
      </c>
      <c r="J1190" s="72">
        <v>960</v>
      </c>
      <c r="K1190" s="57">
        <v>-2278</v>
      </c>
      <c r="L1190" s="57">
        <v>-2278</v>
      </c>
      <c r="M1190" s="57">
        <v>0</v>
      </c>
      <c r="N1190" s="8" t="s">
        <v>38</v>
      </c>
      <c r="O1190" s="10" t="s">
        <v>39</v>
      </c>
      <c r="P1190" s="69">
        <f t="shared" si="132"/>
        <v>0</v>
      </c>
      <c r="Q1190" s="10" t="str">
        <f t="shared" si="133"/>
        <v>NA</v>
      </c>
      <c r="R1190" s="69">
        <f t="shared" si="134"/>
        <v>970</v>
      </c>
      <c r="S1190" s="69">
        <f t="shared" si="135"/>
        <v>157</v>
      </c>
      <c r="T1190" s="10">
        <f t="shared" si="136"/>
        <v>1127</v>
      </c>
      <c r="U1190" s="10">
        <f t="shared" si="137"/>
        <v>2278</v>
      </c>
      <c r="V1190" s="10">
        <f t="shared" si="138"/>
        <v>1</v>
      </c>
      <c r="W1190">
        <v>224</v>
      </c>
      <c r="Y1190" s="10" t="s">
        <v>73</v>
      </c>
      <c r="Z1190">
        <v>160</v>
      </c>
      <c r="AB1190" s="10" t="s">
        <v>73</v>
      </c>
      <c r="AD1190">
        <v>6800</v>
      </c>
      <c r="AE1190" s="10" t="s">
        <v>72</v>
      </c>
      <c r="AH1190" s="10"/>
      <c r="AI1190">
        <v>2200</v>
      </c>
      <c r="AK1190" s="10" t="s">
        <v>151</v>
      </c>
      <c r="AN1190" s="10"/>
      <c r="AQ1190" s="10"/>
      <c r="AT1190" s="10"/>
      <c r="AW1190" s="10"/>
      <c r="AZ1190" s="10"/>
    </row>
    <row r="1191" spans="1:52" ht="14.25" customHeight="1">
      <c r="A1191" s="1"/>
      <c r="B1191" s="8" t="s">
        <v>153</v>
      </c>
      <c r="C1191" t="s">
        <v>120</v>
      </c>
      <c r="D1191" s="10" t="s">
        <v>48</v>
      </c>
      <c r="F1191">
        <v>6545</v>
      </c>
      <c r="G1191" s="10">
        <v>852</v>
      </c>
      <c r="I1191" s="57">
        <v>6047</v>
      </c>
      <c r="J1191" s="72">
        <v>794</v>
      </c>
      <c r="K1191" s="57">
        <v>-4066</v>
      </c>
      <c r="L1191" s="57">
        <v>-4066</v>
      </c>
      <c r="M1191" s="57">
        <v>0</v>
      </c>
      <c r="N1191" s="8" t="s">
        <v>38</v>
      </c>
      <c r="O1191" s="10" t="s">
        <v>39</v>
      </c>
      <c r="P1191" s="69">
        <f t="shared" si="132"/>
        <v>0</v>
      </c>
      <c r="Q1191" s="10" t="str">
        <f t="shared" si="133"/>
        <v>NA</v>
      </c>
      <c r="R1191" s="69">
        <f t="shared" si="134"/>
        <v>498</v>
      </c>
      <c r="S1191" s="69">
        <f t="shared" si="135"/>
        <v>58</v>
      </c>
      <c r="T1191" s="10">
        <f t="shared" si="136"/>
        <v>556</v>
      </c>
      <c r="U1191" s="10">
        <f t="shared" si="137"/>
        <v>4066</v>
      </c>
      <c r="V1191" s="10">
        <f t="shared" si="138"/>
        <v>1</v>
      </c>
      <c r="W1191">
        <v>194</v>
      </c>
      <c r="Y1191" s="10" t="s">
        <v>73</v>
      </c>
      <c r="Z1191">
        <v>140</v>
      </c>
      <c r="AB1191" s="10" t="s">
        <v>73</v>
      </c>
      <c r="AD1191">
        <v>7400</v>
      </c>
      <c r="AE1191" s="10" t="s">
        <v>72</v>
      </c>
      <c r="AH1191" s="10"/>
      <c r="AI1191">
        <v>2200</v>
      </c>
      <c r="AK1191" s="10" t="s">
        <v>151</v>
      </c>
      <c r="AN1191" s="10"/>
      <c r="AQ1191" s="10"/>
      <c r="AT1191" s="10"/>
      <c r="AW1191" s="10"/>
      <c r="AZ1191" s="10"/>
    </row>
    <row r="1192" spans="1:52" ht="14.25" customHeight="1">
      <c r="A1192" s="1"/>
      <c r="B1192" s="8" t="s">
        <v>153</v>
      </c>
      <c r="C1192" t="s">
        <v>120</v>
      </c>
      <c r="D1192" s="10" t="s">
        <v>49</v>
      </c>
      <c r="F1192">
        <v>6545</v>
      </c>
      <c r="G1192" s="10">
        <v>852</v>
      </c>
      <c r="I1192" s="57">
        <v>6047</v>
      </c>
      <c r="J1192" s="72">
        <v>794</v>
      </c>
      <c r="K1192" s="57">
        <v>-4066</v>
      </c>
      <c r="L1192" s="57">
        <v>-4066</v>
      </c>
      <c r="M1192" s="57">
        <v>0</v>
      </c>
      <c r="N1192" s="8" t="s">
        <v>38</v>
      </c>
      <c r="O1192" s="10" t="s">
        <v>39</v>
      </c>
      <c r="P1192" s="69">
        <f t="shared" si="132"/>
        <v>0</v>
      </c>
      <c r="Q1192" s="10" t="str">
        <f t="shared" si="133"/>
        <v>NA</v>
      </c>
      <c r="R1192" s="69">
        <f t="shared" si="134"/>
        <v>498</v>
      </c>
      <c r="S1192" s="69">
        <f t="shared" si="135"/>
        <v>58</v>
      </c>
      <c r="T1192" s="10">
        <f t="shared" si="136"/>
        <v>556</v>
      </c>
      <c r="U1192" s="10">
        <f t="shared" si="137"/>
        <v>4066</v>
      </c>
      <c r="V1192" s="10">
        <f t="shared" si="138"/>
        <v>1</v>
      </c>
      <c r="W1192">
        <v>192</v>
      </c>
      <c r="Y1192" s="10" t="s">
        <v>73</v>
      </c>
      <c r="Z1192">
        <v>140</v>
      </c>
      <c r="AB1192" s="10" t="s">
        <v>73</v>
      </c>
      <c r="AD1192">
        <v>7400</v>
      </c>
      <c r="AE1192" s="10" t="s">
        <v>72</v>
      </c>
      <c r="AH1192" s="10"/>
      <c r="AI1192">
        <v>2200</v>
      </c>
      <c r="AK1192" s="10" t="s">
        <v>151</v>
      </c>
      <c r="AN1192" s="10"/>
      <c r="AQ1192" s="10"/>
      <c r="AT1192" s="10"/>
      <c r="AW1192" s="10"/>
      <c r="AZ1192" s="10"/>
    </row>
    <row r="1193" spans="1:52" ht="14.25" customHeight="1">
      <c r="A1193" s="1"/>
      <c r="B1193" s="8" t="s">
        <v>153</v>
      </c>
      <c r="C1193" t="s">
        <v>120</v>
      </c>
      <c r="D1193" s="10" t="s">
        <v>51</v>
      </c>
      <c r="E1193">
        <v>5480</v>
      </c>
      <c r="G1193" s="10"/>
      <c r="H1193" s="57">
        <v>5480</v>
      </c>
      <c r="J1193" s="10"/>
      <c r="K1193" s="57">
        <v>-2326</v>
      </c>
      <c r="L1193" s="57">
        <v>-2326</v>
      </c>
      <c r="M1193" s="57">
        <v>-2326</v>
      </c>
      <c r="N1193" s="8" t="s">
        <v>52</v>
      </c>
      <c r="O1193" s="10" t="s">
        <v>39</v>
      </c>
      <c r="P1193" s="69">
        <f t="shared" si="132"/>
        <v>0</v>
      </c>
      <c r="Q1193" s="10">
        <f t="shared" si="133"/>
        <v>0</v>
      </c>
      <c r="R1193" s="69" t="str">
        <f t="shared" si="134"/>
        <v>NA</v>
      </c>
      <c r="S1193" s="69" t="str">
        <f t="shared" si="135"/>
        <v>NA</v>
      </c>
      <c r="T1193" s="10" t="str">
        <f t="shared" si="136"/>
        <v>NA</v>
      </c>
      <c r="U1193" s="10">
        <f t="shared" si="137"/>
        <v>0</v>
      </c>
      <c r="V1193" s="10">
        <f t="shared" si="138"/>
        <v>1</v>
      </c>
      <c r="W1193">
        <v>296</v>
      </c>
      <c r="Y1193" s="10"/>
      <c r="Z1193">
        <v>140</v>
      </c>
      <c r="AB1193" s="10"/>
      <c r="AD1193">
        <v>5891</v>
      </c>
      <c r="AE1193" s="10" t="s">
        <v>72</v>
      </c>
      <c r="AH1193" s="10"/>
      <c r="AK1193" s="10"/>
      <c r="AN1193" s="10"/>
      <c r="AQ1193" s="10"/>
      <c r="AT1193" s="10"/>
      <c r="AW1193" s="10"/>
      <c r="AZ1193" s="10"/>
    </row>
    <row r="1194" spans="1:52" ht="14.25" customHeight="1">
      <c r="A1194" s="1"/>
      <c r="B1194" s="8" t="s">
        <v>153</v>
      </c>
      <c r="C1194" t="s">
        <v>120</v>
      </c>
      <c r="D1194" s="10" t="s">
        <v>53</v>
      </c>
      <c r="E1194">
        <v>5480</v>
      </c>
      <c r="G1194" s="10"/>
      <c r="H1194" s="57">
        <v>5480</v>
      </c>
      <c r="J1194" s="10"/>
      <c r="K1194" s="57">
        <v>-2326</v>
      </c>
      <c r="L1194" s="57">
        <v>-2326</v>
      </c>
      <c r="M1194" s="57">
        <v>-2326</v>
      </c>
      <c r="N1194" s="8" t="s">
        <v>52</v>
      </c>
      <c r="O1194" s="10" t="s">
        <v>39</v>
      </c>
      <c r="P1194" s="69">
        <f t="shared" si="132"/>
        <v>0</v>
      </c>
      <c r="Q1194" s="10">
        <f t="shared" si="133"/>
        <v>0</v>
      </c>
      <c r="R1194" s="69" t="str">
        <f t="shared" si="134"/>
        <v>NA</v>
      </c>
      <c r="S1194" s="69" t="str">
        <f t="shared" si="135"/>
        <v>NA</v>
      </c>
      <c r="T1194" s="10" t="str">
        <f t="shared" si="136"/>
        <v>NA</v>
      </c>
      <c r="U1194" s="10">
        <f t="shared" si="137"/>
        <v>0</v>
      </c>
      <c r="V1194" s="10">
        <f t="shared" si="138"/>
        <v>1</v>
      </c>
      <c r="W1194">
        <v>296</v>
      </c>
      <c r="Y1194" s="10"/>
      <c r="Z1194">
        <v>140</v>
      </c>
      <c r="AB1194" s="10"/>
      <c r="AD1194">
        <v>5891</v>
      </c>
      <c r="AE1194" s="10" t="s">
        <v>72</v>
      </c>
      <c r="AH1194" s="10"/>
      <c r="AK1194" s="10"/>
      <c r="AN1194" s="10"/>
      <c r="AQ1194" s="10"/>
      <c r="AT1194" s="10"/>
      <c r="AW1194" s="10"/>
      <c r="AZ1194" s="10"/>
    </row>
    <row r="1195" spans="1:52" ht="14.25" customHeight="1">
      <c r="A1195" s="1"/>
      <c r="B1195" s="8" t="s">
        <v>153</v>
      </c>
      <c r="C1195" t="s">
        <v>120</v>
      </c>
      <c r="D1195" s="10" t="s">
        <v>54</v>
      </c>
      <c r="E1195">
        <v>5480</v>
      </c>
      <c r="G1195" s="10"/>
      <c r="H1195" s="57">
        <v>5480</v>
      </c>
      <c r="J1195" s="10"/>
      <c r="K1195" s="57">
        <v>-2326</v>
      </c>
      <c r="L1195" s="57">
        <v>-2326</v>
      </c>
      <c r="M1195" s="57">
        <v>-2326</v>
      </c>
      <c r="N1195" s="8" t="s">
        <v>52</v>
      </c>
      <c r="O1195" s="10" t="s">
        <v>39</v>
      </c>
      <c r="P1195" s="69">
        <f t="shared" si="132"/>
        <v>0</v>
      </c>
      <c r="Q1195" s="10">
        <f t="shared" si="133"/>
        <v>0</v>
      </c>
      <c r="R1195" s="69" t="str">
        <f t="shared" si="134"/>
        <v>NA</v>
      </c>
      <c r="S1195" s="69" t="str">
        <f t="shared" si="135"/>
        <v>NA</v>
      </c>
      <c r="T1195" s="10" t="str">
        <f t="shared" si="136"/>
        <v>NA</v>
      </c>
      <c r="U1195" s="10">
        <f t="shared" si="137"/>
        <v>0</v>
      </c>
      <c r="V1195" s="10">
        <f t="shared" si="138"/>
        <v>1</v>
      </c>
      <c r="W1195">
        <v>296</v>
      </c>
      <c r="Y1195" s="10"/>
      <c r="Z1195">
        <v>140</v>
      </c>
      <c r="AB1195" s="10"/>
      <c r="AD1195">
        <v>5891</v>
      </c>
      <c r="AE1195" s="10" t="s">
        <v>72</v>
      </c>
      <c r="AH1195" s="10"/>
      <c r="AK1195" s="10"/>
      <c r="AN1195" s="10"/>
      <c r="AQ1195" s="10"/>
      <c r="AT1195" s="10"/>
      <c r="AW1195" s="10"/>
      <c r="AZ1195" s="10"/>
    </row>
    <row r="1196" spans="1:52" ht="14.25" customHeight="1">
      <c r="A1196" s="1"/>
      <c r="B1196" s="8" t="s">
        <v>153</v>
      </c>
      <c r="C1196" t="s">
        <v>120</v>
      </c>
      <c r="D1196" s="10" t="s">
        <v>55</v>
      </c>
      <c r="E1196">
        <v>6312</v>
      </c>
      <c r="G1196" s="10"/>
      <c r="H1196" s="57">
        <v>6141</v>
      </c>
      <c r="J1196" s="10"/>
      <c r="K1196" s="57">
        <v>-369</v>
      </c>
      <c r="L1196" s="57">
        <v>-369</v>
      </c>
      <c r="M1196" s="57">
        <v>-198</v>
      </c>
      <c r="N1196" s="8" t="s">
        <v>38</v>
      </c>
      <c r="O1196" s="10" t="s">
        <v>39</v>
      </c>
      <c r="P1196" s="69">
        <f t="shared" si="132"/>
        <v>0</v>
      </c>
      <c r="Q1196" s="10">
        <f t="shared" si="133"/>
        <v>171</v>
      </c>
      <c r="R1196" s="69" t="str">
        <f t="shared" si="134"/>
        <v>NA</v>
      </c>
      <c r="S1196" s="69" t="str">
        <f t="shared" si="135"/>
        <v>NA</v>
      </c>
      <c r="T1196" s="10" t="str">
        <f t="shared" si="136"/>
        <v>NA</v>
      </c>
      <c r="U1196" s="10">
        <f t="shared" si="137"/>
        <v>0</v>
      </c>
      <c r="V1196" s="10">
        <f t="shared" si="138"/>
        <v>1</v>
      </c>
      <c r="W1196">
        <v>345</v>
      </c>
      <c r="Y1196" s="10"/>
      <c r="Z1196">
        <v>140</v>
      </c>
      <c r="AB1196" s="10"/>
      <c r="AD1196">
        <v>5891</v>
      </c>
      <c r="AE1196" s="10" t="s">
        <v>72</v>
      </c>
      <c r="AH1196" s="10"/>
      <c r="AK1196" s="10"/>
      <c r="AN1196" s="10"/>
      <c r="AQ1196" s="10"/>
      <c r="AT1196" s="10"/>
      <c r="AW1196" s="10"/>
      <c r="AZ1196" s="10"/>
    </row>
    <row r="1197" spans="1:52" ht="14.25" customHeight="1">
      <c r="A1197" s="1"/>
      <c r="B1197" s="8" t="s">
        <v>153</v>
      </c>
      <c r="C1197" t="s">
        <v>120</v>
      </c>
      <c r="D1197" s="10" t="s">
        <v>57</v>
      </c>
      <c r="E1197">
        <v>6312</v>
      </c>
      <c r="G1197" s="10"/>
      <c r="H1197" s="57">
        <v>6141</v>
      </c>
      <c r="J1197" s="10"/>
      <c r="K1197" s="57">
        <v>-369</v>
      </c>
      <c r="L1197" s="57">
        <v>-369</v>
      </c>
      <c r="M1197" s="57">
        <v>-198</v>
      </c>
      <c r="N1197" s="8" t="s">
        <v>38</v>
      </c>
      <c r="O1197" s="10" t="s">
        <v>39</v>
      </c>
      <c r="P1197" s="69">
        <f t="shared" si="132"/>
        <v>0</v>
      </c>
      <c r="Q1197" s="10">
        <f t="shared" si="133"/>
        <v>171</v>
      </c>
      <c r="R1197" s="69" t="str">
        <f t="shared" si="134"/>
        <v>NA</v>
      </c>
      <c r="S1197" s="69" t="str">
        <f t="shared" si="135"/>
        <v>NA</v>
      </c>
      <c r="T1197" s="10" t="str">
        <f t="shared" si="136"/>
        <v>NA</v>
      </c>
      <c r="U1197" s="10">
        <f t="shared" si="137"/>
        <v>0</v>
      </c>
      <c r="V1197" s="10">
        <f t="shared" si="138"/>
        <v>1</v>
      </c>
      <c r="W1197">
        <v>345</v>
      </c>
      <c r="Y1197" s="10"/>
      <c r="Z1197">
        <v>140</v>
      </c>
      <c r="AB1197" s="10"/>
      <c r="AD1197">
        <v>5891</v>
      </c>
      <c r="AE1197" s="10" t="s">
        <v>72</v>
      </c>
      <c r="AH1197" s="10"/>
      <c r="AK1197" s="10"/>
      <c r="AN1197" s="10"/>
      <c r="AQ1197" s="10"/>
      <c r="AT1197" s="10"/>
      <c r="AW1197" s="10"/>
      <c r="AZ1197" s="10"/>
    </row>
    <row r="1198" spans="1:52" ht="14.25" customHeight="1">
      <c r="A1198" s="1"/>
      <c r="B1198" s="8" t="s">
        <v>153</v>
      </c>
      <c r="C1198" t="s">
        <v>120</v>
      </c>
      <c r="D1198" s="10" t="s">
        <v>58</v>
      </c>
      <c r="E1198">
        <v>6312</v>
      </c>
      <c r="G1198" s="10"/>
      <c r="H1198" s="57">
        <v>6141</v>
      </c>
      <c r="J1198" s="10"/>
      <c r="K1198" s="57">
        <v>-369</v>
      </c>
      <c r="L1198" s="57">
        <v>-369</v>
      </c>
      <c r="M1198" s="57">
        <v>-198</v>
      </c>
      <c r="N1198" s="8" t="s">
        <v>38</v>
      </c>
      <c r="O1198" s="10" t="s">
        <v>39</v>
      </c>
      <c r="P1198" s="69">
        <f t="shared" si="132"/>
        <v>0</v>
      </c>
      <c r="Q1198" s="10">
        <f t="shared" si="133"/>
        <v>171</v>
      </c>
      <c r="R1198" s="69" t="str">
        <f t="shared" si="134"/>
        <v>NA</v>
      </c>
      <c r="S1198" s="69" t="str">
        <f t="shared" si="135"/>
        <v>NA</v>
      </c>
      <c r="T1198" s="10" t="str">
        <f t="shared" si="136"/>
        <v>NA</v>
      </c>
      <c r="U1198" s="10">
        <f t="shared" si="137"/>
        <v>0</v>
      </c>
      <c r="V1198" s="10">
        <f t="shared" si="138"/>
        <v>1</v>
      </c>
      <c r="W1198">
        <v>345</v>
      </c>
      <c r="Y1198" s="10"/>
      <c r="Z1198">
        <v>140</v>
      </c>
      <c r="AB1198" s="10"/>
      <c r="AD1198">
        <v>5891</v>
      </c>
      <c r="AE1198" s="10" t="s">
        <v>72</v>
      </c>
      <c r="AH1198" s="10"/>
      <c r="AK1198" s="10"/>
      <c r="AN1198" s="10"/>
      <c r="AQ1198" s="10"/>
      <c r="AT1198" s="10"/>
      <c r="AW1198" s="10"/>
      <c r="AZ1198" s="10"/>
    </row>
    <row r="1199" spans="1:52" ht="14.25" customHeight="1">
      <c r="A1199" s="1"/>
      <c r="B1199" s="8" t="s">
        <v>153</v>
      </c>
      <c r="C1199" t="s">
        <v>120</v>
      </c>
      <c r="D1199" s="10" t="s">
        <v>59</v>
      </c>
      <c r="F1199">
        <v>6221</v>
      </c>
      <c r="G1199" s="10">
        <v>631</v>
      </c>
      <c r="I1199" s="57">
        <v>6104</v>
      </c>
      <c r="J1199" s="72">
        <v>620</v>
      </c>
      <c r="K1199" s="57">
        <v>-1843</v>
      </c>
      <c r="L1199" s="57">
        <v>-1843</v>
      </c>
      <c r="M1199" s="57">
        <v>0</v>
      </c>
      <c r="N1199" s="8" t="s">
        <v>38</v>
      </c>
      <c r="O1199" s="10" t="s">
        <v>39</v>
      </c>
      <c r="P1199" s="69">
        <f t="shared" si="132"/>
        <v>0</v>
      </c>
      <c r="Q1199" s="10" t="str">
        <f t="shared" si="133"/>
        <v>NA</v>
      </c>
      <c r="R1199" s="69">
        <f t="shared" si="134"/>
        <v>117</v>
      </c>
      <c r="S1199" s="69">
        <f t="shared" si="135"/>
        <v>11</v>
      </c>
      <c r="T1199" s="10">
        <f t="shared" si="136"/>
        <v>128</v>
      </c>
      <c r="U1199" s="10">
        <f t="shared" si="137"/>
        <v>1843</v>
      </c>
      <c r="V1199" s="10">
        <f t="shared" si="138"/>
        <v>1</v>
      </c>
      <c r="W1199">
        <v>369</v>
      </c>
      <c r="Y1199" s="10"/>
      <c r="Z1199">
        <v>140</v>
      </c>
      <c r="AB1199" s="10"/>
      <c r="AD1199">
        <v>7400</v>
      </c>
      <c r="AE1199" s="10" t="s">
        <v>72</v>
      </c>
      <c r="AH1199" s="10"/>
      <c r="AK1199" s="10"/>
      <c r="AN1199" s="10"/>
      <c r="AQ1199" s="10"/>
      <c r="AT1199" s="10"/>
      <c r="AW1199" s="10"/>
      <c r="AZ1199" s="10"/>
    </row>
    <row r="1200" spans="1:52" ht="14.25" customHeight="1">
      <c r="A1200" s="1"/>
      <c r="B1200" s="8" t="s">
        <v>153</v>
      </c>
      <c r="C1200" t="s">
        <v>120</v>
      </c>
      <c r="D1200" s="10" t="s">
        <v>61</v>
      </c>
      <c r="F1200">
        <v>6221</v>
      </c>
      <c r="G1200" s="10">
        <v>631</v>
      </c>
      <c r="I1200" s="57">
        <v>6104</v>
      </c>
      <c r="J1200" s="72">
        <v>620</v>
      </c>
      <c r="K1200" s="57">
        <v>-1843</v>
      </c>
      <c r="L1200" s="57">
        <v>-1843</v>
      </c>
      <c r="M1200" s="57">
        <v>0</v>
      </c>
      <c r="N1200" s="8" t="s">
        <v>38</v>
      </c>
      <c r="O1200" s="10" t="s">
        <v>39</v>
      </c>
      <c r="P1200" s="69">
        <f t="shared" si="132"/>
        <v>0</v>
      </c>
      <c r="Q1200" s="10" t="str">
        <f t="shared" si="133"/>
        <v>NA</v>
      </c>
      <c r="R1200" s="69">
        <f t="shared" si="134"/>
        <v>117</v>
      </c>
      <c r="S1200" s="69">
        <f t="shared" si="135"/>
        <v>11</v>
      </c>
      <c r="T1200" s="10">
        <f t="shared" si="136"/>
        <v>128</v>
      </c>
      <c r="U1200" s="10">
        <f t="shared" si="137"/>
        <v>1843</v>
      </c>
      <c r="V1200" s="10">
        <f t="shared" si="138"/>
        <v>1</v>
      </c>
      <c r="W1200">
        <v>369</v>
      </c>
      <c r="Y1200" s="10"/>
      <c r="Z1200">
        <v>140</v>
      </c>
      <c r="AB1200" s="10"/>
      <c r="AD1200">
        <v>7400</v>
      </c>
      <c r="AE1200" s="10" t="s">
        <v>72</v>
      </c>
      <c r="AH1200" s="10"/>
      <c r="AK1200" s="10"/>
      <c r="AN1200" s="10"/>
      <c r="AQ1200" s="10"/>
      <c r="AT1200" s="10"/>
      <c r="AW1200" s="10"/>
      <c r="AZ1200" s="10"/>
    </row>
    <row r="1201" spans="1:52" ht="14.25" customHeight="1">
      <c r="A1201" s="1"/>
      <c r="B1201" s="8" t="s">
        <v>153</v>
      </c>
      <c r="C1201" t="s">
        <v>120</v>
      </c>
      <c r="D1201" s="10" t="s">
        <v>63</v>
      </c>
      <c r="F1201">
        <v>6221</v>
      </c>
      <c r="G1201" s="10">
        <v>631</v>
      </c>
      <c r="I1201" s="57">
        <v>6104</v>
      </c>
      <c r="J1201" s="72">
        <v>620</v>
      </c>
      <c r="K1201" s="57">
        <v>-1843</v>
      </c>
      <c r="L1201" s="57">
        <v>-1843</v>
      </c>
      <c r="M1201" s="57">
        <v>0</v>
      </c>
      <c r="N1201" s="8" t="s">
        <v>38</v>
      </c>
      <c r="O1201" s="10" t="s">
        <v>39</v>
      </c>
      <c r="P1201" s="69">
        <f t="shared" si="132"/>
        <v>0</v>
      </c>
      <c r="Q1201" s="10" t="str">
        <f t="shared" si="133"/>
        <v>NA</v>
      </c>
      <c r="R1201" s="69">
        <f t="shared" si="134"/>
        <v>117</v>
      </c>
      <c r="S1201" s="69">
        <f t="shared" si="135"/>
        <v>11</v>
      </c>
      <c r="T1201" s="10">
        <f t="shared" si="136"/>
        <v>128</v>
      </c>
      <c r="U1201" s="10">
        <f t="shared" si="137"/>
        <v>1843</v>
      </c>
      <c r="V1201" s="10">
        <f t="shared" si="138"/>
        <v>1</v>
      </c>
      <c r="W1201">
        <v>369</v>
      </c>
      <c r="Y1201" s="10"/>
      <c r="Z1201">
        <v>140</v>
      </c>
      <c r="AB1201" s="10"/>
      <c r="AD1201">
        <v>7400</v>
      </c>
      <c r="AE1201" s="10" t="s">
        <v>72</v>
      </c>
      <c r="AH1201" s="10"/>
      <c r="AK1201" s="10"/>
      <c r="AN1201" s="10"/>
      <c r="AQ1201" s="10"/>
      <c r="AT1201" s="10"/>
      <c r="AW1201" s="10"/>
      <c r="AZ1201" s="10"/>
    </row>
    <row r="1202" spans="1:52" ht="14.25" customHeight="1">
      <c r="A1202" s="1"/>
      <c r="B1202" s="8" t="s">
        <v>153</v>
      </c>
      <c r="C1202" t="s">
        <v>120</v>
      </c>
      <c r="D1202" s="10" t="s">
        <v>64</v>
      </c>
      <c r="F1202">
        <v>5441</v>
      </c>
      <c r="G1202" s="10">
        <v>667</v>
      </c>
      <c r="I1202" s="57">
        <v>5441</v>
      </c>
      <c r="J1202" s="72">
        <v>666</v>
      </c>
      <c r="K1202" s="57">
        <v>-3463</v>
      </c>
      <c r="L1202" s="57">
        <v>-3463</v>
      </c>
      <c r="M1202" s="57">
        <v>0</v>
      </c>
      <c r="N1202" s="8" t="s">
        <v>38</v>
      </c>
      <c r="O1202" s="10" t="s">
        <v>39</v>
      </c>
      <c r="P1202" s="69">
        <f t="shared" si="132"/>
        <v>0</v>
      </c>
      <c r="Q1202" s="10" t="str">
        <f t="shared" si="133"/>
        <v>NA</v>
      </c>
      <c r="R1202" s="69">
        <f t="shared" si="134"/>
        <v>0</v>
      </c>
      <c r="S1202" s="69">
        <f t="shared" si="135"/>
        <v>1</v>
      </c>
      <c r="T1202" s="10">
        <f t="shared" si="136"/>
        <v>1</v>
      </c>
      <c r="U1202" s="10">
        <f t="shared" si="137"/>
        <v>3463</v>
      </c>
      <c r="V1202" s="10">
        <f t="shared" si="138"/>
        <v>1</v>
      </c>
      <c r="W1202">
        <v>338</v>
      </c>
      <c r="Y1202" s="10"/>
      <c r="Z1202">
        <v>110</v>
      </c>
      <c r="AB1202" s="10"/>
      <c r="AD1202">
        <v>7400</v>
      </c>
      <c r="AE1202" s="10" t="s">
        <v>72</v>
      </c>
      <c r="AH1202" s="10"/>
      <c r="AK1202" s="10"/>
      <c r="AN1202" s="10"/>
      <c r="AQ1202" s="10"/>
      <c r="AT1202" s="10"/>
      <c r="AW1202" s="10"/>
      <c r="AZ1202" s="10"/>
    </row>
    <row r="1203" spans="1:52" ht="14.25" customHeight="1">
      <c r="A1203" s="1"/>
      <c r="B1203" s="8" t="s">
        <v>153</v>
      </c>
      <c r="C1203" t="s">
        <v>120</v>
      </c>
      <c r="D1203" s="10" t="s">
        <v>66</v>
      </c>
      <c r="F1203">
        <v>5441</v>
      </c>
      <c r="G1203" s="10">
        <v>667</v>
      </c>
      <c r="I1203" s="57">
        <v>5441</v>
      </c>
      <c r="J1203" s="72">
        <v>666</v>
      </c>
      <c r="K1203" s="57">
        <v>-3463</v>
      </c>
      <c r="L1203" s="57">
        <v>-3463</v>
      </c>
      <c r="M1203" s="57">
        <v>0</v>
      </c>
      <c r="N1203" s="8" t="s">
        <v>38</v>
      </c>
      <c r="O1203" s="10" t="s">
        <v>39</v>
      </c>
      <c r="P1203" s="69">
        <f t="shared" si="132"/>
        <v>0</v>
      </c>
      <c r="Q1203" s="10" t="str">
        <f t="shared" si="133"/>
        <v>NA</v>
      </c>
      <c r="R1203" s="69">
        <f t="shared" si="134"/>
        <v>0</v>
      </c>
      <c r="S1203" s="69">
        <f t="shared" si="135"/>
        <v>1</v>
      </c>
      <c r="T1203" s="10">
        <f t="shared" si="136"/>
        <v>1</v>
      </c>
      <c r="U1203" s="10">
        <f t="shared" si="137"/>
        <v>3463</v>
      </c>
      <c r="V1203" s="10">
        <f t="shared" si="138"/>
        <v>1</v>
      </c>
      <c r="W1203">
        <v>338</v>
      </c>
      <c r="Y1203" s="10"/>
      <c r="Z1203">
        <v>110</v>
      </c>
      <c r="AB1203" s="10"/>
      <c r="AD1203">
        <v>7400</v>
      </c>
      <c r="AE1203" s="10" t="s">
        <v>72</v>
      </c>
      <c r="AH1203" s="10"/>
      <c r="AK1203" s="10"/>
      <c r="AN1203" s="10"/>
      <c r="AQ1203" s="10"/>
      <c r="AT1203" s="10"/>
      <c r="AW1203" s="10"/>
      <c r="AZ1203" s="10"/>
    </row>
    <row r="1204" spans="1:52" ht="14.25" customHeight="1">
      <c r="A1204" s="1"/>
      <c r="B1204" s="8" t="s">
        <v>153</v>
      </c>
      <c r="C1204" t="s">
        <v>120</v>
      </c>
      <c r="D1204" s="10" t="s">
        <v>67</v>
      </c>
      <c r="F1204">
        <v>5441</v>
      </c>
      <c r="G1204" s="10">
        <v>667</v>
      </c>
      <c r="I1204" s="57">
        <v>5441</v>
      </c>
      <c r="J1204" s="72">
        <v>666</v>
      </c>
      <c r="K1204" s="57">
        <v>-3463</v>
      </c>
      <c r="L1204" s="57">
        <v>-3463</v>
      </c>
      <c r="M1204" s="57">
        <v>0</v>
      </c>
      <c r="N1204" s="8" t="s">
        <v>38</v>
      </c>
      <c r="O1204" s="10" t="s">
        <v>39</v>
      </c>
      <c r="P1204" s="69">
        <f t="shared" si="132"/>
        <v>0</v>
      </c>
      <c r="Q1204" s="10" t="str">
        <f t="shared" si="133"/>
        <v>NA</v>
      </c>
      <c r="R1204" s="69">
        <f t="shared" si="134"/>
        <v>0</v>
      </c>
      <c r="S1204" s="69">
        <f t="shared" si="135"/>
        <v>1</v>
      </c>
      <c r="T1204" s="10">
        <f t="shared" si="136"/>
        <v>1</v>
      </c>
      <c r="U1204" s="10">
        <f t="shared" si="137"/>
        <v>3463</v>
      </c>
      <c r="V1204" s="10">
        <f t="shared" si="138"/>
        <v>1</v>
      </c>
      <c r="W1204">
        <v>338</v>
      </c>
      <c r="Y1204" s="10"/>
      <c r="Z1204">
        <v>110</v>
      </c>
      <c r="AB1204" s="10"/>
      <c r="AD1204">
        <v>7400</v>
      </c>
      <c r="AE1204" s="10" t="s">
        <v>72</v>
      </c>
      <c r="AH1204" s="10"/>
      <c r="AK1204" s="10"/>
      <c r="AN1204" s="10"/>
      <c r="AQ1204" s="10"/>
      <c r="AT1204" s="10"/>
      <c r="AW1204" s="10"/>
      <c r="AZ1204" s="10"/>
    </row>
    <row r="1205" spans="1:52" ht="14.25" customHeight="1">
      <c r="A1205" s="1"/>
      <c r="B1205" s="8" t="s">
        <v>153</v>
      </c>
      <c r="C1205" t="s">
        <v>120</v>
      </c>
      <c r="D1205" s="10" t="s">
        <v>68</v>
      </c>
      <c r="F1205">
        <v>6066</v>
      </c>
      <c r="G1205" s="10">
        <v>744</v>
      </c>
      <c r="I1205" s="57">
        <v>6042</v>
      </c>
      <c r="J1205" s="72">
        <v>743</v>
      </c>
      <c r="K1205" s="57">
        <v>-3398</v>
      </c>
      <c r="L1205" s="57">
        <v>-3398</v>
      </c>
      <c r="M1205" s="57">
        <v>0</v>
      </c>
      <c r="N1205" s="8" t="s">
        <v>38</v>
      </c>
      <c r="O1205" s="10" t="s">
        <v>39</v>
      </c>
      <c r="P1205" s="69">
        <f t="shared" si="132"/>
        <v>0</v>
      </c>
      <c r="Q1205" s="10" t="str">
        <f t="shared" si="133"/>
        <v>NA</v>
      </c>
      <c r="R1205" s="69">
        <f t="shared" si="134"/>
        <v>24</v>
      </c>
      <c r="S1205" s="69">
        <f t="shared" si="135"/>
        <v>1</v>
      </c>
      <c r="T1205" s="10">
        <f t="shared" si="136"/>
        <v>25</v>
      </c>
      <c r="U1205" s="10">
        <f t="shared" si="137"/>
        <v>3398</v>
      </c>
      <c r="V1205" s="10">
        <f t="shared" si="138"/>
        <v>1</v>
      </c>
      <c r="W1205">
        <v>243</v>
      </c>
      <c r="Y1205" s="10"/>
      <c r="Z1205">
        <v>124</v>
      </c>
      <c r="AB1205" s="10"/>
      <c r="AD1205">
        <v>7400</v>
      </c>
      <c r="AE1205" s="10" t="s">
        <v>72</v>
      </c>
      <c r="AH1205" s="10"/>
      <c r="AI1205">
        <v>2200</v>
      </c>
      <c r="AK1205" s="10" t="s">
        <v>151</v>
      </c>
      <c r="AN1205" s="10"/>
      <c r="AQ1205" s="10"/>
      <c r="AT1205" s="10"/>
      <c r="AW1205" s="10"/>
      <c r="AZ1205" s="10"/>
    </row>
    <row r="1206" spans="1:52" ht="14.25" customHeight="1">
      <c r="A1206" s="1"/>
      <c r="B1206" s="8" t="s">
        <v>153</v>
      </c>
      <c r="C1206" t="s">
        <v>120</v>
      </c>
      <c r="D1206" s="10" t="s">
        <v>69</v>
      </c>
      <c r="F1206">
        <v>6066</v>
      </c>
      <c r="G1206" s="10">
        <v>744</v>
      </c>
      <c r="I1206" s="57">
        <v>6042</v>
      </c>
      <c r="J1206" s="72">
        <v>743</v>
      </c>
      <c r="K1206" s="57">
        <v>-3398</v>
      </c>
      <c r="L1206" s="57">
        <v>-3398</v>
      </c>
      <c r="M1206" s="57">
        <v>0</v>
      </c>
      <c r="N1206" s="8" t="s">
        <v>38</v>
      </c>
      <c r="O1206" s="10" t="s">
        <v>39</v>
      </c>
      <c r="P1206" s="69">
        <f t="shared" si="132"/>
        <v>0</v>
      </c>
      <c r="Q1206" s="10" t="str">
        <f t="shared" si="133"/>
        <v>NA</v>
      </c>
      <c r="R1206" s="69">
        <f t="shared" si="134"/>
        <v>24</v>
      </c>
      <c r="S1206" s="69">
        <f t="shared" si="135"/>
        <v>1</v>
      </c>
      <c r="T1206" s="10">
        <f t="shared" si="136"/>
        <v>25</v>
      </c>
      <c r="U1206" s="10">
        <f t="shared" si="137"/>
        <v>3398</v>
      </c>
      <c r="V1206" s="10">
        <f t="shared" si="138"/>
        <v>1</v>
      </c>
      <c r="W1206">
        <v>243</v>
      </c>
      <c r="Y1206" s="10"/>
      <c r="Z1206">
        <v>124</v>
      </c>
      <c r="AB1206" s="10"/>
      <c r="AD1206">
        <v>7400</v>
      </c>
      <c r="AE1206" s="10" t="s">
        <v>72</v>
      </c>
      <c r="AH1206" s="10"/>
      <c r="AI1206">
        <v>2200</v>
      </c>
      <c r="AK1206" s="10" t="s">
        <v>151</v>
      </c>
      <c r="AN1206" s="10"/>
      <c r="AQ1206" s="10"/>
      <c r="AT1206" s="10"/>
      <c r="AW1206" s="10"/>
      <c r="AZ1206" s="10"/>
    </row>
    <row r="1207" spans="1:52" ht="14.25" customHeight="1">
      <c r="A1207" s="1"/>
      <c r="B1207" s="8" t="s">
        <v>153</v>
      </c>
      <c r="C1207" t="s">
        <v>120</v>
      </c>
      <c r="D1207" s="10" t="s">
        <v>70</v>
      </c>
      <c r="F1207">
        <v>5516</v>
      </c>
      <c r="G1207" s="10">
        <v>789</v>
      </c>
      <c r="I1207" s="57">
        <v>5516</v>
      </c>
      <c r="J1207" s="72">
        <v>789</v>
      </c>
      <c r="K1207" s="57">
        <v>-2785</v>
      </c>
      <c r="L1207" s="57">
        <v>-2785</v>
      </c>
      <c r="M1207" s="57">
        <v>0</v>
      </c>
      <c r="N1207" s="8" t="s">
        <v>38</v>
      </c>
      <c r="O1207" s="10" t="s">
        <v>39</v>
      </c>
      <c r="P1207" s="69">
        <f t="shared" si="132"/>
        <v>0</v>
      </c>
      <c r="Q1207" s="10" t="str">
        <f t="shared" si="133"/>
        <v>NA</v>
      </c>
      <c r="R1207" s="69">
        <f t="shared" si="134"/>
        <v>0</v>
      </c>
      <c r="S1207" s="69">
        <f t="shared" si="135"/>
        <v>0</v>
      </c>
      <c r="T1207" s="10">
        <f t="shared" si="136"/>
        <v>0</v>
      </c>
      <c r="U1207" s="10">
        <f t="shared" si="137"/>
        <v>2785</v>
      </c>
      <c r="V1207" s="10">
        <f t="shared" si="138"/>
        <v>1</v>
      </c>
      <c r="W1207">
        <v>227</v>
      </c>
      <c r="Y1207" s="10"/>
      <c r="Z1207">
        <v>143</v>
      </c>
      <c r="AB1207" s="10"/>
      <c r="AD1207">
        <v>6800</v>
      </c>
      <c r="AE1207" s="10" t="s">
        <v>72</v>
      </c>
      <c r="AH1207" s="10"/>
      <c r="AK1207" s="10"/>
      <c r="AN1207" s="10"/>
      <c r="AQ1207" s="10"/>
      <c r="AT1207" s="10"/>
      <c r="AW1207" s="10"/>
      <c r="AZ1207" s="10"/>
    </row>
    <row r="1208" spans="1:52" ht="14.25" customHeight="1">
      <c r="A1208" s="1"/>
      <c r="B1208" s="8" t="s">
        <v>154</v>
      </c>
      <c r="C1208" t="s">
        <v>120</v>
      </c>
      <c r="D1208" s="10" t="s">
        <v>37</v>
      </c>
      <c r="E1208">
        <v>6695</v>
      </c>
      <c r="G1208" s="10"/>
      <c r="H1208" s="57">
        <v>6267</v>
      </c>
      <c r="J1208" s="10"/>
      <c r="K1208" s="57">
        <v>-2276</v>
      </c>
      <c r="L1208" s="57">
        <v>-2276</v>
      </c>
      <c r="M1208" s="57">
        <v>-1848</v>
      </c>
      <c r="N1208" s="8" t="s">
        <v>38</v>
      </c>
      <c r="O1208" s="10" t="s">
        <v>39</v>
      </c>
      <c r="P1208" s="69">
        <f t="shared" si="132"/>
        <v>0</v>
      </c>
      <c r="Q1208" s="10">
        <f t="shared" si="133"/>
        <v>428</v>
      </c>
      <c r="R1208" s="69" t="str">
        <f t="shared" si="134"/>
        <v>NA</v>
      </c>
      <c r="S1208" s="69" t="str">
        <f t="shared" si="135"/>
        <v>NA</v>
      </c>
      <c r="T1208" s="10" t="str">
        <f t="shared" si="136"/>
        <v>NA</v>
      </c>
      <c r="U1208" s="10">
        <f t="shared" si="137"/>
        <v>0</v>
      </c>
      <c r="V1208" s="10">
        <f t="shared" si="138"/>
        <v>1</v>
      </c>
      <c r="W1208">
        <v>392</v>
      </c>
      <c r="Y1208" s="10"/>
      <c r="Z1208">
        <v>160</v>
      </c>
      <c r="AB1208" s="10"/>
      <c r="AD1208">
        <v>6017</v>
      </c>
      <c r="AE1208" s="10" t="s">
        <v>137</v>
      </c>
      <c r="AH1208" s="10"/>
      <c r="AK1208" s="10"/>
      <c r="AN1208" s="10"/>
      <c r="AQ1208" s="10"/>
      <c r="AT1208" s="10"/>
      <c r="AW1208" s="10"/>
      <c r="AZ1208" s="10"/>
    </row>
    <row r="1209" spans="1:52" ht="14.25" customHeight="1">
      <c r="A1209" s="1"/>
      <c r="B1209" s="8" t="s">
        <v>154</v>
      </c>
      <c r="C1209" t="s">
        <v>120</v>
      </c>
      <c r="D1209" s="10" t="s">
        <v>41</v>
      </c>
      <c r="E1209">
        <v>6695</v>
      </c>
      <c r="G1209" s="10"/>
      <c r="H1209" s="57">
        <v>6267</v>
      </c>
      <c r="J1209" s="10"/>
      <c r="K1209" s="57">
        <v>-2276</v>
      </c>
      <c r="L1209" s="57">
        <v>-2276</v>
      </c>
      <c r="M1209" s="57">
        <v>-1848</v>
      </c>
      <c r="N1209" s="8" t="s">
        <v>38</v>
      </c>
      <c r="O1209" s="10" t="s">
        <v>39</v>
      </c>
      <c r="P1209" s="69">
        <f t="shared" si="132"/>
        <v>0</v>
      </c>
      <c r="Q1209" s="10">
        <f t="shared" si="133"/>
        <v>428</v>
      </c>
      <c r="R1209" s="69" t="str">
        <f t="shared" si="134"/>
        <v>NA</v>
      </c>
      <c r="S1209" s="69" t="str">
        <f t="shared" si="135"/>
        <v>NA</v>
      </c>
      <c r="T1209" s="10" t="str">
        <f t="shared" si="136"/>
        <v>NA</v>
      </c>
      <c r="U1209" s="10">
        <f t="shared" si="137"/>
        <v>0</v>
      </c>
      <c r="V1209" s="10">
        <f t="shared" si="138"/>
        <v>1</v>
      </c>
      <c r="W1209">
        <v>392</v>
      </c>
      <c r="Y1209" s="10"/>
      <c r="Z1209">
        <v>160</v>
      </c>
      <c r="AB1209" s="10"/>
      <c r="AD1209">
        <v>6017</v>
      </c>
      <c r="AE1209" s="10" t="s">
        <v>137</v>
      </c>
      <c r="AH1209" s="10"/>
      <c r="AK1209" s="10"/>
      <c r="AN1209" s="10"/>
      <c r="AQ1209" s="10"/>
      <c r="AT1209" s="10"/>
      <c r="AW1209" s="10"/>
      <c r="AZ1209" s="10"/>
    </row>
    <row r="1210" spans="1:52" ht="14.25" customHeight="1">
      <c r="A1210" s="1"/>
      <c r="B1210" s="8" t="s">
        <v>154</v>
      </c>
      <c r="C1210" t="s">
        <v>120</v>
      </c>
      <c r="D1210" s="10" t="s">
        <v>42</v>
      </c>
      <c r="E1210">
        <v>6695</v>
      </c>
      <c r="G1210" s="10"/>
      <c r="H1210" s="57">
        <v>6267</v>
      </c>
      <c r="J1210" s="10"/>
      <c r="K1210" s="57">
        <v>-2276</v>
      </c>
      <c r="L1210" s="57">
        <v>-2276</v>
      </c>
      <c r="M1210" s="57">
        <v>-1848</v>
      </c>
      <c r="N1210" s="8" t="s">
        <v>38</v>
      </c>
      <c r="O1210" s="10" t="s">
        <v>39</v>
      </c>
      <c r="P1210" s="69">
        <f t="shared" si="132"/>
        <v>0</v>
      </c>
      <c r="Q1210" s="10">
        <f t="shared" si="133"/>
        <v>428</v>
      </c>
      <c r="R1210" s="69" t="str">
        <f t="shared" si="134"/>
        <v>NA</v>
      </c>
      <c r="S1210" s="69" t="str">
        <f t="shared" si="135"/>
        <v>NA</v>
      </c>
      <c r="T1210" s="10" t="str">
        <f t="shared" si="136"/>
        <v>NA</v>
      </c>
      <c r="U1210" s="10">
        <f t="shared" si="137"/>
        <v>0</v>
      </c>
      <c r="V1210" s="10">
        <f t="shared" si="138"/>
        <v>1</v>
      </c>
      <c r="W1210">
        <v>392</v>
      </c>
      <c r="Y1210" s="10"/>
      <c r="Z1210">
        <v>160</v>
      </c>
      <c r="AB1210" s="10"/>
      <c r="AD1210">
        <v>6017</v>
      </c>
      <c r="AE1210" s="10" t="s">
        <v>137</v>
      </c>
      <c r="AH1210" s="10"/>
      <c r="AK1210" s="10"/>
      <c r="AN1210" s="10"/>
      <c r="AQ1210" s="10"/>
      <c r="AT1210" s="10"/>
      <c r="AW1210" s="10"/>
      <c r="AZ1210" s="10"/>
    </row>
    <row r="1211" spans="1:52" ht="14.25" customHeight="1">
      <c r="A1211" s="1"/>
      <c r="B1211" s="8" t="s">
        <v>154</v>
      </c>
      <c r="C1211" t="s">
        <v>120</v>
      </c>
      <c r="D1211" s="10" t="s">
        <v>43</v>
      </c>
      <c r="F1211">
        <v>6632</v>
      </c>
      <c r="G1211" s="10">
        <v>744</v>
      </c>
      <c r="I1211" s="57">
        <v>6442</v>
      </c>
      <c r="J1211" s="72">
        <v>724</v>
      </c>
      <c r="K1211" s="57">
        <v>-2788</v>
      </c>
      <c r="L1211" s="57">
        <v>-2788</v>
      </c>
      <c r="M1211" s="57">
        <v>0</v>
      </c>
      <c r="N1211" s="8" t="s">
        <v>38</v>
      </c>
      <c r="O1211" s="10" t="s">
        <v>39</v>
      </c>
      <c r="P1211" s="69">
        <f t="shared" si="132"/>
        <v>0</v>
      </c>
      <c r="Q1211" s="10" t="str">
        <f t="shared" si="133"/>
        <v>NA</v>
      </c>
      <c r="R1211" s="69">
        <f t="shared" si="134"/>
        <v>190</v>
      </c>
      <c r="S1211" s="69">
        <f t="shared" si="135"/>
        <v>20</v>
      </c>
      <c r="T1211" s="10">
        <f t="shared" si="136"/>
        <v>210</v>
      </c>
      <c r="U1211" s="10">
        <f t="shared" si="137"/>
        <v>2788</v>
      </c>
      <c r="V1211" s="10">
        <f t="shared" si="138"/>
        <v>1</v>
      </c>
      <c r="W1211">
        <v>415</v>
      </c>
      <c r="Y1211" s="10" t="s">
        <v>73</v>
      </c>
      <c r="Z1211">
        <v>157</v>
      </c>
      <c r="AB1211" s="10" t="s">
        <v>73</v>
      </c>
      <c r="AD1211">
        <v>6661</v>
      </c>
      <c r="AE1211" s="10" t="s">
        <v>96</v>
      </c>
      <c r="AH1211" s="10"/>
      <c r="AI1211">
        <v>2200</v>
      </c>
      <c r="AK1211" s="10" t="s">
        <v>151</v>
      </c>
      <c r="AN1211" s="10"/>
      <c r="AQ1211" s="10"/>
      <c r="AT1211" s="10"/>
      <c r="AW1211" s="10"/>
      <c r="AZ1211" s="10"/>
    </row>
    <row r="1212" spans="1:52" ht="14.25" customHeight="1">
      <c r="A1212" s="1"/>
      <c r="B1212" s="8" t="s">
        <v>154</v>
      </c>
      <c r="C1212" t="s">
        <v>120</v>
      </c>
      <c r="D1212" s="10" t="s">
        <v>45</v>
      </c>
      <c r="F1212">
        <v>6632</v>
      </c>
      <c r="G1212" s="10">
        <v>744</v>
      </c>
      <c r="I1212" s="57">
        <v>6442</v>
      </c>
      <c r="J1212" s="72">
        <v>724</v>
      </c>
      <c r="K1212" s="57">
        <v>-2788</v>
      </c>
      <c r="L1212" s="57">
        <v>-2788</v>
      </c>
      <c r="M1212" s="57">
        <v>0</v>
      </c>
      <c r="N1212" s="8" t="s">
        <v>38</v>
      </c>
      <c r="O1212" s="10" t="s">
        <v>39</v>
      </c>
      <c r="P1212" s="69">
        <f t="shared" si="132"/>
        <v>0</v>
      </c>
      <c r="Q1212" s="10" t="str">
        <f t="shared" si="133"/>
        <v>NA</v>
      </c>
      <c r="R1212" s="69">
        <f t="shared" si="134"/>
        <v>190</v>
      </c>
      <c r="S1212" s="69">
        <f t="shared" si="135"/>
        <v>20</v>
      </c>
      <c r="T1212" s="10">
        <f t="shared" si="136"/>
        <v>210</v>
      </c>
      <c r="U1212" s="10">
        <f t="shared" si="137"/>
        <v>2788</v>
      </c>
      <c r="V1212" s="10">
        <f t="shared" si="138"/>
        <v>1</v>
      </c>
      <c r="W1212">
        <v>415</v>
      </c>
      <c r="Y1212" s="10" t="s">
        <v>73</v>
      </c>
      <c r="Z1212">
        <v>157</v>
      </c>
      <c r="AB1212" s="10" t="s">
        <v>73</v>
      </c>
      <c r="AD1212">
        <v>6661</v>
      </c>
      <c r="AE1212" s="10" t="s">
        <v>96</v>
      </c>
      <c r="AH1212" s="10"/>
      <c r="AI1212">
        <v>2200</v>
      </c>
      <c r="AK1212" s="10" t="s">
        <v>151</v>
      </c>
      <c r="AN1212" s="10"/>
      <c r="AQ1212" s="10"/>
      <c r="AT1212" s="10"/>
      <c r="AW1212" s="10"/>
      <c r="AZ1212" s="10"/>
    </row>
    <row r="1213" spans="1:52" ht="14.25" customHeight="1">
      <c r="A1213" s="1"/>
      <c r="B1213" s="8" t="s">
        <v>154</v>
      </c>
      <c r="C1213" t="s">
        <v>120</v>
      </c>
      <c r="D1213" s="10" t="s">
        <v>46</v>
      </c>
      <c r="F1213">
        <v>6632</v>
      </c>
      <c r="G1213" s="10">
        <v>744</v>
      </c>
      <c r="I1213" s="57">
        <v>6442</v>
      </c>
      <c r="J1213" s="72">
        <v>724</v>
      </c>
      <c r="K1213" s="57">
        <v>-2788</v>
      </c>
      <c r="L1213" s="57">
        <v>-2788</v>
      </c>
      <c r="M1213" s="57">
        <v>0</v>
      </c>
      <c r="N1213" s="8" t="s">
        <v>38</v>
      </c>
      <c r="O1213" s="10" t="s">
        <v>39</v>
      </c>
      <c r="P1213" s="69">
        <f t="shared" si="132"/>
        <v>0</v>
      </c>
      <c r="Q1213" s="10" t="str">
        <f t="shared" si="133"/>
        <v>NA</v>
      </c>
      <c r="R1213" s="69">
        <f t="shared" si="134"/>
        <v>190</v>
      </c>
      <c r="S1213" s="69">
        <f t="shared" si="135"/>
        <v>20</v>
      </c>
      <c r="T1213" s="10">
        <f t="shared" si="136"/>
        <v>210</v>
      </c>
      <c r="U1213" s="10">
        <f t="shared" si="137"/>
        <v>2788</v>
      </c>
      <c r="V1213" s="10">
        <f t="shared" si="138"/>
        <v>1</v>
      </c>
      <c r="W1213">
        <v>415</v>
      </c>
      <c r="Y1213" s="10" t="s">
        <v>73</v>
      </c>
      <c r="Z1213">
        <v>157</v>
      </c>
      <c r="AB1213" s="10" t="s">
        <v>73</v>
      </c>
      <c r="AD1213">
        <v>6661</v>
      </c>
      <c r="AE1213" s="10" t="s">
        <v>96</v>
      </c>
      <c r="AH1213" s="10"/>
      <c r="AI1213">
        <v>2200</v>
      </c>
      <c r="AK1213" s="10" t="s">
        <v>151</v>
      </c>
      <c r="AN1213" s="10"/>
      <c r="AQ1213" s="10"/>
      <c r="AT1213" s="10"/>
      <c r="AW1213" s="10"/>
      <c r="AZ1213" s="10"/>
    </row>
    <row r="1214" spans="1:52" ht="14.25" customHeight="1">
      <c r="A1214" s="1"/>
      <c r="B1214" s="8" t="s">
        <v>154</v>
      </c>
      <c r="C1214" t="s">
        <v>120</v>
      </c>
      <c r="D1214" s="10" t="s">
        <v>47</v>
      </c>
      <c r="F1214">
        <v>6632</v>
      </c>
      <c r="G1214" s="10">
        <v>744</v>
      </c>
      <c r="I1214" s="57">
        <v>6442</v>
      </c>
      <c r="J1214" s="72">
        <v>724</v>
      </c>
      <c r="K1214" s="57">
        <v>-2788</v>
      </c>
      <c r="L1214" s="57">
        <v>-2788</v>
      </c>
      <c r="M1214" s="57">
        <v>0</v>
      </c>
      <c r="N1214" s="8" t="s">
        <v>38</v>
      </c>
      <c r="O1214" s="10" t="s">
        <v>39</v>
      </c>
      <c r="P1214" s="69">
        <f t="shared" si="132"/>
        <v>0</v>
      </c>
      <c r="Q1214" s="10" t="str">
        <f t="shared" si="133"/>
        <v>NA</v>
      </c>
      <c r="R1214" s="69">
        <f t="shared" si="134"/>
        <v>190</v>
      </c>
      <c r="S1214" s="69">
        <f t="shared" si="135"/>
        <v>20</v>
      </c>
      <c r="T1214" s="10">
        <f t="shared" si="136"/>
        <v>210</v>
      </c>
      <c r="U1214" s="10">
        <f t="shared" si="137"/>
        <v>2788</v>
      </c>
      <c r="V1214" s="10">
        <f t="shared" si="138"/>
        <v>1</v>
      </c>
      <c r="W1214">
        <v>415</v>
      </c>
      <c r="Y1214" s="10" t="s">
        <v>73</v>
      </c>
      <c r="Z1214">
        <v>157</v>
      </c>
      <c r="AB1214" s="10" t="s">
        <v>73</v>
      </c>
      <c r="AD1214">
        <v>6661</v>
      </c>
      <c r="AE1214" s="10" t="s">
        <v>96</v>
      </c>
      <c r="AH1214" s="10"/>
      <c r="AI1214">
        <v>2200</v>
      </c>
      <c r="AK1214" s="10" t="s">
        <v>151</v>
      </c>
      <c r="AN1214" s="10"/>
      <c r="AQ1214" s="10"/>
      <c r="AT1214" s="10"/>
      <c r="AW1214" s="10"/>
      <c r="AZ1214" s="10"/>
    </row>
    <row r="1215" spans="1:52" ht="14.25" customHeight="1">
      <c r="A1215" s="1"/>
      <c r="B1215" s="8" t="s">
        <v>154</v>
      </c>
      <c r="C1215" t="s">
        <v>120</v>
      </c>
      <c r="D1215" s="10" t="s">
        <v>48</v>
      </c>
      <c r="E1215">
        <v>6735</v>
      </c>
      <c r="G1215" s="10"/>
      <c r="H1215" s="57">
        <v>6314</v>
      </c>
      <c r="J1215" s="10"/>
      <c r="K1215" s="57">
        <v>-2984</v>
      </c>
      <c r="L1215" s="57">
        <v>-2984</v>
      </c>
      <c r="M1215" s="57">
        <v>-2563</v>
      </c>
      <c r="N1215" s="8" t="s">
        <v>38</v>
      </c>
      <c r="O1215" s="10" t="s">
        <v>39</v>
      </c>
      <c r="P1215" s="69">
        <f t="shared" si="132"/>
        <v>0</v>
      </c>
      <c r="Q1215" s="10">
        <f t="shared" si="133"/>
        <v>421</v>
      </c>
      <c r="R1215" s="69" t="str">
        <f t="shared" si="134"/>
        <v>NA</v>
      </c>
      <c r="S1215" s="69" t="str">
        <f t="shared" si="135"/>
        <v>NA</v>
      </c>
      <c r="T1215" s="10" t="str">
        <f t="shared" si="136"/>
        <v>NA</v>
      </c>
      <c r="U1215" s="10">
        <f t="shared" si="137"/>
        <v>0</v>
      </c>
      <c r="V1215" s="10">
        <f t="shared" si="138"/>
        <v>1</v>
      </c>
      <c r="W1215">
        <v>370</v>
      </c>
      <c r="Y1215" s="10"/>
      <c r="Z1215">
        <v>140</v>
      </c>
      <c r="AB1215" s="10"/>
      <c r="AD1215">
        <v>6064</v>
      </c>
      <c r="AE1215" s="10" t="s">
        <v>137</v>
      </c>
      <c r="AH1215" s="10"/>
      <c r="AK1215" s="10"/>
      <c r="AN1215" s="10"/>
      <c r="AQ1215" s="10"/>
      <c r="AT1215" s="10"/>
      <c r="AW1215" s="10"/>
      <c r="AZ1215" s="10"/>
    </row>
    <row r="1216" spans="1:52" ht="14.25" customHeight="1">
      <c r="A1216" s="1"/>
      <c r="B1216" s="8" t="s">
        <v>154</v>
      </c>
      <c r="C1216" t="s">
        <v>120</v>
      </c>
      <c r="D1216" s="10" t="s">
        <v>49</v>
      </c>
      <c r="E1216">
        <v>6735</v>
      </c>
      <c r="G1216" s="10"/>
      <c r="H1216" s="57">
        <v>6314</v>
      </c>
      <c r="J1216" s="10"/>
      <c r="K1216" s="57">
        <v>-2984</v>
      </c>
      <c r="L1216" s="57">
        <v>-2984</v>
      </c>
      <c r="M1216" s="57">
        <v>-2563</v>
      </c>
      <c r="N1216" s="8" t="s">
        <v>38</v>
      </c>
      <c r="O1216" s="10" t="s">
        <v>39</v>
      </c>
      <c r="P1216" s="69">
        <f t="shared" si="132"/>
        <v>0</v>
      </c>
      <c r="Q1216" s="10">
        <f t="shared" si="133"/>
        <v>421</v>
      </c>
      <c r="R1216" s="69" t="str">
        <f t="shared" si="134"/>
        <v>NA</v>
      </c>
      <c r="S1216" s="69" t="str">
        <f t="shared" si="135"/>
        <v>NA</v>
      </c>
      <c r="T1216" s="10" t="str">
        <f t="shared" si="136"/>
        <v>NA</v>
      </c>
      <c r="U1216" s="10">
        <f t="shared" si="137"/>
        <v>0</v>
      </c>
      <c r="V1216" s="10">
        <f t="shared" si="138"/>
        <v>1</v>
      </c>
      <c r="W1216">
        <v>370</v>
      </c>
      <c r="Y1216" s="10"/>
      <c r="Z1216">
        <v>140</v>
      </c>
      <c r="AB1216" s="10"/>
      <c r="AD1216">
        <v>6064</v>
      </c>
      <c r="AE1216" s="10" t="s">
        <v>137</v>
      </c>
      <c r="AH1216" s="10"/>
      <c r="AK1216" s="10"/>
      <c r="AN1216" s="10"/>
      <c r="AQ1216" s="10"/>
      <c r="AT1216" s="10"/>
      <c r="AW1216" s="10"/>
      <c r="AZ1216" s="10"/>
    </row>
    <row r="1217" spans="1:52" ht="14.25" customHeight="1">
      <c r="A1217" s="1"/>
      <c r="B1217" s="8" t="s">
        <v>154</v>
      </c>
      <c r="C1217" t="s">
        <v>120</v>
      </c>
      <c r="D1217" s="10" t="s">
        <v>51</v>
      </c>
      <c r="E1217">
        <v>5480</v>
      </c>
      <c r="G1217" s="10"/>
      <c r="H1217" s="57">
        <v>5250</v>
      </c>
      <c r="J1217" s="10"/>
      <c r="K1217" s="57">
        <v>-5112</v>
      </c>
      <c r="L1217" s="57">
        <v>-5112</v>
      </c>
      <c r="M1217" s="57">
        <v>-4882</v>
      </c>
      <c r="N1217" s="8" t="s">
        <v>52</v>
      </c>
      <c r="O1217" s="10" t="s">
        <v>39</v>
      </c>
      <c r="P1217" s="69">
        <f t="shared" si="132"/>
        <v>0</v>
      </c>
      <c r="Q1217" s="10">
        <f t="shared" si="133"/>
        <v>230</v>
      </c>
      <c r="R1217" s="69" t="str">
        <f t="shared" si="134"/>
        <v>NA</v>
      </c>
      <c r="S1217" s="69" t="str">
        <f t="shared" si="135"/>
        <v>NA</v>
      </c>
      <c r="T1217" s="10" t="str">
        <f t="shared" si="136"/>
        <v>NA</v>
      </c>
      <c r="U1217" s="10">
        <f t="shared" si="137"/>
        <v>0</v>
      </c>
      <c r="V1217" s="10">
        <f t="shared" si="138"/>
        <v>1</v>
      </c>
      <c r="W1217">
        <v>296</v>
      </c>
      <c r="Y1217" s="10"/>
      <c r="Z1217">
        <v>140</v>
      </c>
      <c r="AB1217" s="10"/>
      <c r="AE1217" s="10"/>
      <c r="AH1217" s="10"/>
      <c r="AK1217" s="10"/>
      <c r="AN1217" s="10"/>
      <c r="AQ1217" s="10"/>
      <c r="AT1217" s="10"/>
      <c r="AV1217">
        <v>5000</v>
      </c>
      <c r="AW1217" s="10" t="s">
        <v>111</v>
      </c>
      <c r="AZ1217" s="10"/>
    </row>
    <row r="1218" spans="1:52" ht="14.25" customHeight="1">
      <c r="A1218" s="1"/>
      <c r="B1218" s="8" t="s">
        <v>154</v>
      </c>
      <c r="C1218" t="s">
        <v>120</v>
      </c>
      <c r="D1218" s="10" t="s">
        <v>53</v>
      </c>
      <c r="E1218">
        <v>5480</v>
      </c>
      <c r="G1218" s="10"/>
      <c r="H1218" s="57">
        <v>5250</v>
      </c>
      <c r="J1218" s="10"/>
      <c r="K1218" s="57">
        <v>-5112</v>
      </c>
      <c r="L1218" s="57">
        <v>-5112</v>
      </c>
      <c r="M1218" s="57">
        <v>-4882</v>
      </c>
      <c r="N1218" s="8" t="s">
        <v>52</v>
      </c>
      <c r="O1218" s="10" t="s">
        <v>39</v>
      </c>
      <c r="P1218" s="69">
        <f t="shared" si="132"/>
        <v>0</v>
      </c>
      <c r="Q1218" s="10">
        <f t="shared" si="133"/>
        <v>230</v>
      </c>
      <c r="R1218" s="69" t="str">
        <f t="shared" si="134"/>
        <v>NA</v>
      </c>
      <c r="S1218" s="69" t="str">
        <f t="shared" si="135"/>
        <v>NA</v>
      </c>
      <c r="T1218" s="10" t="str">
        <f t="shared" si="136"/>
        <v>NA</v>
      </c>
      <c r="U1218" s="10">
        <f t="shared" si="137"/>
        <v>0</v>
      </c>
      <c r="V1218" s="10">
        <f t="shared" si="138"/>
        <v>1</v>
      </c>
      <c r="W1218">
        <v>296</v>
      </c>
      <c r="Y1218" s="10"/>
      <c r="Z1218">
        <v>140</v>
      </c>
      <c r="AB1218" s="10"/>
      <c r="AE1218" s="10"/>
      <c r="AH1218" s="10"/>
      <c r="AK1218" s="10"/>
      <c r="AN1218" s="10"/>
      <c r="AQ1218" s="10"/>
      <c r="AT1218" s="10"/>
      <c r="AV1218">
        <v>5000</v>
      </c>
      <c r="AW1218" s="10" t="s">
        <v>111</v>
      </c>
      <c r="AZ1218" s="10"/>
    </row>
    <row r="1219" spans="1:52" ht="14.25" customHeight="1">
      <c r="A1219" s="1"/>
      <c r="B1219" s="8" t="s">
        <v>154</v>
      </c>
      <c r="C1219" t="s">
        <v>120</v>
      </c>
      <c r="D1219" s="10" t="s">
        <v>54</v>
      </c>
      <c r="E1219">
        <v>5480</v>
      </c>
      <c r="G1219" s="10"/>
      <c r="H1219" s="57">
        <v>5250</v>
      </c>
      <c r="J1219" s="10"/>
      <c r="K1219" s="57">
        <v>-5112</v>
      </c>
      <c r="L1219" s="57">
        <v>-5112</v>
      </c>
      <c r="M1219" s="57">
        <v>-4882</v>
      </c>
      <c r="N1219" s="8" t="s">
        <v>52</v>
      </c>
      <c r="O1219" s="10" t="s">
        <v>39</v>
      </c>
      <c r="P1219" s="69">
        <f t="shared" si="132"/>
        <v>0</v>
      </c>
      <c r="Q1219" s="10">
        <f t="shared" si="133"/>
        <v>230</v>
      </c>
      <c r="R1219" s="69" t="str">
        <f t="shared" si="134"/>
        <v>NA</v>
      </c>
      <c r="S1219" s="69" t="str">
        <f t="shared" si="135"/>
        <v>NA</v>
      </c>
      <c r="T1219" s="10" t="str">
        <f t="shared" si="136"/>
        <v>NA</v>
      </c>
      <c r="U1219" s="10">
        <f t="shared" si="137"/>
        <v>0</v>
      </c>
      <c r="V1219" s="10">
        <f t="shared" si="138"/>
        <v>1</v>
      </c>
      <c r="W1219">
        <v>296</v>
      </c>
      <c r="Y1219" s="10"/>
      <c r="Z1219">
        <v>140</v>
      </c>
      <c r="AB1219" s="10"/>
      <c r="AE1219" s="10"/>
      <c r="AH1219" s="10"/>
      <c r="AK1219" s="10"/>
      <c r="AN1219" s="10"/>
      <c r="AQ1219" s="10"/>
      <c r="AT1219" s="10"/>
      <c r="AV1219">
        <v>5000</v>
      </c>
      <c r="AW1219" s="10" t="s">
        <v>111</v>
      </c>
      <c r="AZ1219" s="10"/>
    </row>
    <row r="1220" spans="1:52" ht="14.25" customHeight="1">
      <c r="A1220" s="1"/>
      <c r="B1220" s="8" t="s">
        <v>154</v>
      </c>
      <c r="C1220" t="s">
        <v>120</v>
      </c>
      <c r="D1220" s="10" t="s">
        <v>55</v>
      </c>
      <c r="E1220">
        <v>5480</v>
      </c>
      <c r="G1220" s="10"/>
      <c r="H1220" s="57">
        <v>5250</v>
      </c>
      <c r="J1220" s="10"/>
      <c r="K1220" s="57">
        <v>-5207</v>
      </c>
      <c r="L1220" s="57">
        <v>-5207</v>
      </c>
      <c r="M1220" s="57">
        <v>-4977</v>
      </c>
      <c r="N1220" s="8" t="s">
        <v>52</v>
      </c>
      <c r="O1220" s="10" t="s">
        <v>39</v>
      </c>
      <c r="P1220" s="69">
        <f t="shared" si="132"/>
        <v>0</v>
      </c>
      <c r="Q1220" s="10">
        <f t="shared" si="133"/>
        <v>230</v>
      </c>
      <c r="R1220" s="69" t="str">
        <f t="shared" si="134"/>
        <v>NA</v>
      </c>
      <c r="S1220" s="69" t="str">
        <f t="shared" si="135"/>
        <v>NA</v>
      </c>
      <c r="T1220" s="10" t="str">
        <f t="shared" si="136"/>
        <v>NA</v>
      </c>
      <c r="U1220" s="10">
        <f t="shared" si="137"/>
        <v>0</v>
      </c>
      <c r="V1220" s="10">
        <f t="shared" si="138"/>
        <v>1</v>
      </c>
      <c r="W1220">
        <v>296</v>
      </c>
      <c r="Y1220" s="10"/>
      <c r="Z1220">
        <v>140</v>
      </c>
      <c r="AB1220" s="10"/>
      <c r="AE1220" s="10"/>
      <c r="AH1220" s="10"/>
      <c r="AK1220" s="10"/>
      <c r="AN1220" s="10"/>
      <c r="AQ1220" s="10"/>
      <c r="AT1220" s="10"/>
      <c r="AV1220">
        <v>5000</v>
      </c>
      <c r="AW1220" s="10" t="s">
        <v>111</v>
      </c>
      <c r="AZ1220" s="10"/>
    </row>
    <row r="1221" spans="1:52" ht="14.25" customHeight="1">
      <c r="A1221" s="1"/>
      <c r="B1221" s="8" t="s">
        <v>154</v>
      </c>
      <c r="C1221" t="s">
        <v>120</v>
      </c>
      <c r="D1221" s="10" t="s">
        <v>57</v>
      </c>
      <c r="E1221">
        <v>5480</v>
      </c>
      <c r="G1221" s="10"/>
      <c r="H1221" s="57">
        <v>5250</v>
      </c>
      <c r="J1221" s="10"/>
      <c r="K1221" s="57">
        <v>-5207</v>
      </c>
      <c r="L1221" s="57">
        <v>-5207</v>
      </c>
      <c r="M1221" s="57">
        <v>-4977</v>
      </c>
      <c r="N1221" s="8" t="s">
        <v>52</v>
      </c>
      <c r="O1221" s="10" t="s">
        <v>39</v>
      </c>
      <c r="P1221" s="69">
        <f t="shared" si="132"/>
        <v>0</v>
      </c>
      <c r="Q1221" s="10">
        <f t="shared" si="133"/>
        <v>230</v>
      </c>
      <c r="R1221" s="69" t="str">
        <f t="shared" si="134"/>
        <v>NA</v>
      </c>
      <c r="S1221" s="69" t="str">
        <f t="shared" si="135"/>
        <v>NA</v>
      </c>
      <c r="T1221" s="10" t="str">
        <f t="shared" si="136"/>
        <v>NA</v>
      </c>
      <c r="U1221" s="10">
        <f t="shared" si="137"/>
        <v>0</v>
      </c>
      <c r="V1221" s="10">
        <f t="shared" si="138"/>
        <v>1</v>
      </c>
      <c r="W1221">
        <v>296</v>
      </c>
      <c r="Y1221" s="10"/>
      <c r="Z1221">
        <v>140</v>
      </c>
      <c r="AB1221" s="10"/>
      <c r="AE1221" s="10"/>
      <c r="AH1221" s="10"/>
      <c r="AK1221" s="10"/>
      <c r="AN1221" s="10"/>
      <c r="AQ1221" s="10"/>
      <c r="AT1221" s="10"/>
      <c r="AV1221">
        <v>5000</v>
      </c>
      <c r="AW1221" s="10" t="s">
        <v>111</v>
      </c>
      <c r="AZ1221" s="10"/>
    </row>
    <row r="1222" spans="1:52" ht="14.25" customHeight="1">
      <c r="A1222" s="1"/>
      <c r="B1222" s="8" t="s">
        <v>154</v>
      </c>
      <c r="C1222" t="s">
        <v>120</v>
      </c>
      <c r="D1222" s="10" t="s">
        <v>58</v>
      </c>
      <c r="E1222">
        <v>5480</v>
      </c>
      <c r="G1222" s="10"/>
      <c r="H1222" s="57">
        <v>5250</v>
      </c>
      <c r="J1222" s="10"/>
      <c r="K1222" s="57">
        <v>-5207</v>
      </c>
      <c r="L1222" s="57">
        <v>-5207</v>
      </c>
      <c r="M1222" s="57">
        <v>-4977</v>
      </c>
      <c r="N1222" s="8" t="s">
        <v>52</v>
      </c>
      <c r="O1222" s="10" t="s">
        <v>39</v>
      </c>
      <c r="P1222" s="69">
        <f t="shared" si="132"/>
        <v>0</v>
      </c>
      <c r="Q1222" s="10">
        <f t="shared" si="133"/>
        <v>230</v>
      </c>
      <c r="R1222" s="69" t="str">
        <f t="shared" si="134"/>
        <v>NA</v>
      </c>
      <c r="S1222" s="69" t="str">
        <f t="shared" si="135"/>
        <v>NA</v>
      </c>
      <c r="T1222" s="10" t="str">
        <f t="shared" si="136"/>
        <v>NA</v>
      </c>
      <c r="U1222" s="10">
        <f t="shared" si="137"/>
        <v>0</v>
      </c>
      <c r="V1222" s="10">
        <f t="shared" si="138"/>
        <v>1</v>
      </c>
      <c r="W1222">
        <v>296</v>
      </c>
      <c r="Y1222" s="10"/>
      <c r="Z1222">
        <v>140</v>
      </c>
      <c r="AB1222" s="10"/>
      <c r="AE1222" s="10"/>
      <c r="AH1222" s="10"/>
      <c r="AK1222" s="10"/>
      <c r="AN1222" s="10"/>
      <c r="AQ1222" s="10"/>
      <c r="AT1222" s="10"/>
      <c r="AV1222">
        <v>5000</v>
      </c>
      <c r="AW1222" s="10" t="s">
        <v>111</v>
      </c>
      <c r="AZ1222" s="10"/>
    </row>
    <row r="1223" spans="1:52" ht="14.25" customHeight="1">
      <c r="A1223" s="1"/>
      <c r="B1223" s="8" t="s">
        <v>154</v>
      </c>
      <c r="C1223" t="s">
        <v>120</v>
      </c>
      <c r="D1223" s="10" t="s">
        <v>59</v>
      </c>
      <c r="E1223">
        <v>7355</v>
      </c>
      <c r="G1223" s="10"/>
      <c r="H1223" s="57">
        <v>6750</v>
      </c>
      <c r="J1223" s="10"/>
      <c r="K1223" s="57">
        <v>-1555</v>
      </c>
      <c r="L1223" s="57">
        <v>-1555</v>
      </c>
      <c r="M1223" s="57">
        <v>-950</v>
      </c>
      <c r="N1223" s="8" t="s">
        <v>38</v>
      </c>
      <c r="O1223" s="10" t="s">
        <v>39</v>
      </c>
      <c r="P1223" s="69">
        <f t="shared" si="132"/>
        <v>0</v>
      </c>
      <c r="Q1223" s="10">
        <f t="shared" si="133"/>
        <v>605</v>
      </c>
      <c r="R1223" s="69" t="str">
        <f t="shared" si="134"/>
        <v>NA</v>
      </c>
      <c r="S1223" s="69" t="str">
        <f t="shared" si="135"/>
        <v>NA</v>
      </c>
      <c r="T1223" s="10" t="str">
        <f t="shared" si="136"/>
        <v>NA</v>
      </c>
      <c r="U1223" s="10">
        <f t="shared" si="137"/>
        <v>0</v>
      </c>
      <c r="V1223" s="10">
        <f t="shared" si="138"/>
        <v>1</v>
      </c>
      <c r="W1223">
        <v>385</v>
      </c>
      <c r="Y1223" s="10"/>
      <c r="Z1223">
        <v>140</v>
      </c>
      <c r="AB1223" s="10"/>
      <c r="AD1223">
        <v>6537</v>
      </c>
      <c r="AE1223" s="10" t="s">
        <v>96</v>
      </c>
      <c r="AH1223" s="10"/>
      <c r="AI1223">
        <v>2200</v>
      </c>
      <c r="AK1223" s="10" t="s">
        <v>151</v>
      </c>
      <c r="AN1223" s="10"/>
      <c r="AQ1223" s="10"/>
      <c r="AT1223" s="10"/>
      <c r="AW1223" s="10"/>
      <c r="AZ1223" s="10"/>
    </row>
    <row r="1224" spans="1:52" ht="14.25" customHeight="1">
      <c r="A1224" s="1"/>
      <c r="B1224" s="8" t="s">
        <v>154</v>
      </c>
      <c r="C1224" t="s">
        <v>120</v>
      </c>
      <c r="D1224" s="10" t="s">
        <v>61</v>
      </c>
      <c r="E1224">
        <v>7355</v>
      </c>
      <c r="G1224" s="10"/>
      <c r="H1224" s="57">
        <v>6787</v>
      </c>
      <c r="J1224" s="10"/>
      <c r="K1224" s="57">
        <v>-1555</v>
      </c>
      <c r="L1224" s="57">
        <v>-1555</v>
      </c>
      <c r="M1224" s="57">
        <v>-987</v>
      </c>
      <c r="N1224" s="8" t="s">
        <v>38</v>
      </c>
      <c r="O1224" s="10" t="s">
        <v>39</v>
      </c>
      <c r="P1224" s="69">
        <f t="shared" si="132"/>
        <v>0</v>
      </c>
      <c r="Q1224" s="10">
        <f t="shared" si="133"/>
        <v>568</v>
      </c>
      <c r="R1224" s="69" t="str">
        <f t="shared" si="134"/>
        <v>NA</v>
      </c>
      <c r="S1224" s="69" t="str">
        <f t="shared" si="135"/>
        <v>NA</v>
      </c>
      <c r="T1224" s="10" t="str">
        <f t="shared" si="136"/>
        <v>NA</v>
      </c>
      <c r="U1224" s="10">
        <f t="shared" si="137"/>
        <v>0</v>
      </c>
      <c r="V1224" s="10">
        <f t="shared" si="138"/>
        <v>1</v>
      </c>
      <c r="W1224">
        <v>407</v>
      </c>
      <c r="Y1224" s="10"/>
      <c r="Z1224">
        <v>140</v>
      </c>
      <c r="AB1224" s="10"/>
      <c r="AD1224">
        <v>6537</v>
      </c>
      <c r="AE1224" s="10" t="s">
        <v>96</v>
      </c>
      <c r="AH1224" s="10"/>
      <c r="AI1224">
        <v>2200</v>
      </c>
      <c r="AK1224" s="10" t="s">
        <v>151</v>
      </c>
      <c r="AN1224" s="10"/>
      <c r="AQ1224" s="10"/>
      <c r="AT1224" s="10"/>
      <c r="AW1224" s="10"/>
      <c r="AZ1224" s="10"/>
    </row>
    <row r="1225" spans="1:52" ht="14.25" customHeight="1">
      <c r="A1225" s="1"/>
      <c r="B1225" s="8" t="s">
        <v>154</v>
      </c>
      <c r="C1225" t="s">
        <v>120</v>
      </c>
      <c r="D1225" s="10" t="s">
        <v>63</v>
      </c>
      <c r="E1225">
        <v>7355</v>
      </c>
      <c r="G1225" s="10"/>
      <c r="H1225" s="57">
        <v>6787</v>
      </c>
      <c r="J1225" s="10"/>
      <c r="K1225" s="57">
        <v>-1555</v>
      </c>
      <c r="L1225" s="57">
        <v>-1555</v>
      </c>
      <c r="M1225" s="57">
        <v>-987</v>
      </c>
      <c r="N1225" s="8" t="s">
        <v>38</v>
      </c>
      <c r="O1225" s="10" t="s">
        <v>39</v>
      </c>
      <c r="P1225" s="69">
        <f t="shared" ref="P1225:P1288" si="139">IFERROR(K1225-L1225,0)</f>
        <v>0</v>
      </c>
      <c r="Q1225" s="10">
        <f t="shared" ref="Q1225:Q1288" si="140">IF(AND(ISNUMBER(E1225),ISNUMBER(H1225),ISBLANK(F1225)),E1225-H1225,"NA")</f>
        <v>568</v>
      </c>
      <c r="R1225" s="69" t="str">
        <f t="shared" ref="R1225:R1288" si="141">IF(AND(ISNUMBER(F1225),ISNUMBER(I1225),ISBLANK(E1225)),F1225-I1225,"NA")</f>
        <v>NA</v>
      </c>
      <c r="S1225" s="69" t="str">
        <f t="shared" ref="S1225:S1288" si="142">IF(AND(ISNUMBER(G1225),ISNUMBER(J1225),ISBLANK(E1225)),G1225-J1225,"NA")</f>
        <v>NA</v>
      </c>
      <c r="T1225" s="10" t="str">
        <f t="shared" ref="T1225:T1288" si="143">IF(AND(ISNUMBER(R1225),ISNUMBER(S1225),ISBLANK(E1225)),S1225+R1225,"NA")</f>
        <v>NA</v>
      </c>
      <c r="U1225" s="10">
        <f t="shared" ref="U1225:U1288" si="144">IF(M1225&lt;0,0,IF(M1225=K1225,M1225,M1225-(L1225-M1225)))</f>
        <v>0</v>
      </c>
      <c r="V1225" s="10">
        <f t="shared" ref="V1225:V1288" si="145">MIN(IF(SUM(W1225,X1225,Z1225,AA1225,AD1225,AC1225,AF1225,AG1225,AJ1225,AI1225,AL1225,AM1225,AO1225,AP1225,AR1225,AS1225,A1225,AY1225,AU1225,AV1225,AX1225)=0,0,1)+IF(O1225="Smoothing ramp",1,0)+IF(ISNUMBER(W1225),1,0)+IF(ISNUMBER(X1225),1,0)+IF(ISNUMBER(Z1225),1,0)+IF(ISNUMBER(AA1225),1,0)+IF(ISNUMBER(AD1225),1,0)+IF(ISNUMBER(AC1225),1,0)+IF(ISNUMBER(AF1225),1,0)+IF(ISNUMBER(AG1225),1,0)+IF(ISNUMBER(AI1225),1,0)+IF(ISNUMBER(AJ1225),1,0)+IF(ISNUMBER(AL1225),1,0)+IF(ISNUMBER(AM1225),1,0)+IF(ISNUMBER(AO1225),1,0)+IF(ISNUMBER(AP1225),1,0)+IF(ISNUMBER(AR1225),1,0)+IF(ISNUMBER(AS1225),1,0)+IF(ISNUMBER(AY1225),1,0)+IF(ISNUMBER(AU1225),1,0)+IF(ISNUMBER(AV1225),1,0)+IF(ISNUMBER(AX1225),1,0),1)</f>
        <v>1</v>
      </c>
      <c r="W1225">
        <v>407</v>
      </c>
      <c r="Y1225" s="10"/>
      <c r="Z1225">
        <v>140</v>
      </c>
      <c r="AB1225" s="10"/>
      <c r="AD1225">
        <v>6537</v>
      </c>
      <c r="AE1225" s="10" t="s">
        <v>96</v>
      </c>
      <c r="AH1225" s="10"/>
      <c r="AI1225">
        <v>2200</v>
      </c>
      <c r="AK1225" s="10" t="s">
        <v>151</v>
      </c>
      <c r="AN1225" s="10"/>
      <c r="AQ1225" s="10"/>
      <c r="AT1225" s="10"/>
      <c r="AW1225" s="10"/>
      <c r="AZ1225" s="10"/>
    </row>
    <row r="1226" spans="1:52" ht="14.25" customHeight="1">
      <c r="A1226" s="1"/>
      <c r="B1226" s="8" t="s">
        <v>154</v>
      </c>
      <c r="C1226" t="s">
        <v>120</v>
      </c>
      <c r="D1226" s="10" t="s">
        <v>64</v>
      </c>
      <c r="F1226">
        <v>6848</v>
      </c>
      <c r="G1226" s="10">
        <v>649</v>
      </c>
      <c r="I1226" s="57">
        <v>6545</v>
      </c>
      <c r="J1226" s="72">
        <v>628</v>
      </c>
      <c r="K1226" s="57">
        <v>-2181</v>
      </c>
      <c r="L1226" s="57">
        <v>-2181</v>
      </c>
      <c r="M1226" s="57">
        <v>0</v>
      </c>
      <c r="N1226" s="8" t="s">
        <v>38</v>
      </c>
      <c r="O1226" s="10" t="s">
        <v>39</v>
      </c>
      <c r="P1226" s="69">
        <f t="shared" si="139"/>
        <v>0</v>
      </c>
      <c r="Q1226" s="10" t="str">
        <f t="shared" si="140"/>
        <v>NA</v>
      </c>
      <c r="R1226" s="69">
        <f t="shared" si="141"/>
        <v>303</v>
      </c>
      <c r="S1226" s="69">
        <f t="shared" si="142"/>
        <v>21</v>
      </c>
      <c r="T1226" s="10">
        <f t="shared" si="143"/>
        <v>324</v>
      </c>
      <c r="U1226" s="10">
        <f t="shared" si="144"/>
        <v>2181</v>
      </c>
      <c r="V1226" s="10">
        <f t="shared" si="145"/>
        <v>1</v>
      </c>
      <c r="W1226">
        <v>410</v>
      </c>
      <c r="Y1226" s="10"/>
      <c r="Z1226">
        <v>140</v>
      </c>
      <c r="AB1226" s="10"/>
      <c r="AD1226">
        <v>6883</v>
      </c>
      <c r="AE1226" s="10" t="s">
        <v>44</v>
      </c>
      <c r="AH1226" s="10"/>
      <c r="AI1226">
        <v>2200</v>
      </c>
      <c r="AK1226" s="10" t="s">
        <v>151</v>
      </c>
      <c r="AN1226" s="10"/>
      <c r="AQ1226" s="10"/>
      <c r="AT1226" s="10"/>
      <c r="AW1226" s="10"/>
      <c r="AZ1226" s="10"/>
    </row>
    <row r="1227" spans="1:52" ht="14.25" customHeight="1">
      <c r="A1227" s="1"/>
      <c r="B1227" s="8" t="s">
        <v>154</v>
      </c>
      <c r="C1227" t="s">
        <v>120</v>
      </c>
      <c r="D1227" s="10" t="s">
        <v>66</v>
      </c>
      <c r="F1227">
        <v>6848</v>
      </c>
      <c r="G1227" s="10">
        <v>649</v>
      </c>
      <c r="I1227" s="57">
        <v>6545</v>
      </c>
      <c r="J1227" s="72">
        <v>628</v>
      </c>
      <c r="K1227" s="57">
        <v>-2181</v>
      </c>
      <c r="L1227" s="57">
        <v>-2181</v>
      </c>
      <c r="M1227" s="57">
        <v>0</v>
      </c>
      <c r="N1227" s="8" t="s">
        <v>38</v>
      </c>
      <c r="O1227" s="10" t="s">
        <v>39</v>
      </c>
      <c r="P1227" s="69">
        <f t="shared" si="139"/>
        <v>0</v>
      </c>
      <c r="Q1227" s="10" t="str">
        <f t="shared" si="140"/>
        <v>NA</v>
      </c>
      <c r="R1227" s="69">
        <f t="shared" si="141"/>
        <v>303</v>
      </c>
      <c r="S1227" s="69">
        <f t="shared" si="142"/>
        <v>21</v>
      </c>
      <c r="T1227" s="10">
        <f t="shared" si="143"/>
        <v>324</v>
      </c>
      <c r="U1227" s="10">
        <f t="shared" si="144"/>
        <v>2181</v>
      </c>
      <c r="V1227" s="10">
        <f t="shared" si="145"/>
        <v>1</v>
      </c>
      <c r="W1227">
        <v>410</v>
      </c>
      <c r="Y1227" s="10"/>
      <c r="Z1227">
        <v>140</v>
      </c>
      <c r="AB1227" s="10"/>
      <c r="AD1227">
        <v>6883</v>
      </c>
      <c r="AE1227" s="10" t="s">
        <v>44</v>
      </c>
      <c r="AH1227" s="10"/>
      <c r="AI1227">
        <v>2200</v>
      </c>
      <c r="AK1227" s="10" t="s">
        <v>151</v>
      </c>
      <c r="AN1227" s="10"/>
      <c r="AQ1227" s="10"/>
      <c r="AT1227" s="10"/>
      <c r="AW1227" s="10"/>
      <c r="AZ1227" s="10"/>
    </row>
    <row r="1228" spans="1:52" ht="14.25" customHeight="1">
      <c r="A1228" s="1"/>
      <c r="B1228" s="8" t="s">
        <v>154</v>
      </c>
      <c r="C1228" t="s">
        <v>120</v>
      </c>
      <c r="D1228" s="10" t="s">
        <v>67</v>
      </c>
      <c r="F1228">
        <v>6848</v>
      </c>
      <c r="G1228" s="10">
        <v>649</v>
      </c>
      <c r="I1228" s="57">
        <v>6545</v>
      </c>
      <c r="J1228" s="72">
        <v>628</v>
      </c>
      <c r="K1228" s="57">
        <v>-2181</v>
      </c>
      <c r="L1228" s="57">
        <v>-2181</v>
      </c>
      <c r="M1228" s="57">
        <v>0</v>
      </c>
      <c r="N1228" s="8" t="s">
        <v>38</v>
      </c>
      <c r="O1228" s="10" t="s">
        <v>39</v>
      </c>
      <c r="P1228" s="69">
        <f t="shared" si="139"/>
        <v>0</v>
      </c>
      <c r="Q1228" s="10" t="str">
        <f t="shared" si="140"/>
        <v>NA</v>
      </c>
      <c r="R1228" s="69">
        <f t="shared" si="141"/>
        <v>303</v>
      </c>
      <c r="S1228" s="69">
        <f t="shared" si="142"/>
        <v>21</v>
      </c>
      <c r="T1228" s="10">
        <f t="shared" si="143"/>
        <v>324</v>
      </c>
      <c r="U1228" s="10">
        <f t="shared" si="144"/>
        <v>2181</v>
      </c>
      <c r="V1228" s="10">
        <f t="shared" si="145"/>
        <v>1</v>
      </c>
      <c r="W1228">
        <v>410</v>
      </c>
      <c r="Y1228" s="10"/>
      <c r="Z1228">
        <v>140</v>
      </c>
      <c r="AB1228" s="10"/>
      <c r="AD1228">
        <v>6883</v>
      </c>
      <c r="AE1228" s="10" t="s">
        <v>44</v>
      </c>
      <c r="AH1228" s="10"/>
      <c r="AI1228">
        <v>2200</v>
      </c>
      <c r="AK1228" s="10" t="s">
        <v>151</v>
      </c>
      <c r="AN1228" s="10"/>
      <c r="AQ1228" s="10"/>
      <c r="AT1228" s="10"/>
      <c r="AW1228" s="10"/>
      <c r="AZ1228" s="10"/>
    </row>
    <row r="1229" spans="1:52" s="49" customFormat="1" ht="14.25" customHeight="1">
      <c r="A1229" s="1"/>
      <c r="B1229" s="8" t="s">
        <v>154</v>
      </c>
      <c r="C1229" t="s">
        <v>120</v>
      </c>
      <c r="D1229" s="10" t="s">
        <v>68</v>
      </c>
      <c r="E1229"/>
      <c r="F1229">
        <v>6553</v>
      </c>
      <c r="G1229" s="10">
        <v>614</v>
      </c>
      <c r="H1229"/>
      <c r="I1229" s="57">
        <v>6384</v>
      </c>
      <c r="J1229" s="72">
        <v>598</v>
      </c>
      <c r="K1229" s="57">
        <v>-1908</v>
      </c>
      <c r="L1229" s="57">
        <v>-1908</v>
      </c>
      <c r="M1229" s="57">
        <v>0</v>
      </c>
      <c r="N1229" s="8" t="s">
        <v>38</v>
      </c>
      <c r="O1229" s="10" t="s">
        <v>39</v>
      </c>
      <c r="P1229" s="69">
        <f t="shared" si="139"/>
        <v>0</v>
      </c>
      <c r="Q1229" s="10" t="str">
        <f t="shared" si="140"/>
        <v>NA</v>
      </c>
      <c r="R1229" s="69">
        <f t="shared" si="141"/>
        <v>169</v>
      </c>
      <c r="S1229" s="69">
        <f t="shared" si="142"/>
        <v>16</v>
      </c>
      <c r="T1229" s="10">
        <f t="shared" si="143"/>
        <v>185</v>
      </c>
      <c r="U1229" s="10">
        <f t="shared" si="144"/>
        <v>1908</v>
      </c>
      <c r="V1229" s="10">
        <f t="shared" si="145"/>
        <v>1</v>
      </c>
      <c r="W1229">
        <v>391</v>
      </c>
      <c r="X1229"/>
      <c r="Y1229" s="10"/>
      <c r="Z1229">
        <v>140</v>
      </c>
      <c r="AA1229"/>
      <c r="AB1229" s="10"/>
      <c r="AC1229"/>
      <c r="AD1229">
        <v>6655</v>
      </c>
      <c r="AE1229" s="10" t="s">
        <v>44</v>
      </c>
      <c r="AF1229"/>
      <c r="AG1229"/>
      <c r="AH1229" s="10"/>
      <c r="AI1229">
        <v>2200</v>
      </c>
      <c r="AJ1229"/>
      <c r="AK1229" s="10" t="s">
        <v>151</v>
      </c>
      <c r="AL1229"/>
      <c r="AM1229"/>
      <c r="AN1229" s="10"/>
      <c r="AO1229"/>
      <c r="AP1229"/>
      <c r="AQ1229" s="10"/>
      <c r="AR1229"/>
      <c r="AS1229"/>
      <c r="AT1229" s="10"/>
      <c r="AU1229"/>
      <c r="AV1229"/>
      <c r="AW1229" s="10"/>
      <c r="AX1229"/>
      <c r="AY1229"/>
      <c r="AZ1229" s="10"/>
    </row>
    <row r="1230" spans="1:52" ht="14.25" customHeight="1">
      <c r="A1230" s="1"/>
      <c r="B1230" s="8" t="s">
        <v>154</v>
      </c>
      <c r="C1230" t="s">
        <v>120</v>
      </c>
      <c r="D1230" s="10" t="s">
        <v>69</v>
      </c>
      <c r="F1230">
        <v>6553</v>
      </c>
      <c r="G1230" s="10">
        <v>614</v>
      </c>
      <c r="I1230" s="57">
        <v>6384</v>
      </c>
      <c r="J1230" s="72">
        <v>598</v>
      </c>
      <c r="K1230" s="57">
        <v>-1908</v>
      </c>
      <c r="L1230" s="57">
        <v>-1908</v>
      </c>
      <c r="M1230" s="57">
        <v>0</v>
      </c>
      <c r="N1230" s="8" t="s">
        <v>38</v>
      </c>
      <c r="O1230" s="10" t="s">
        <v>39</v>
      </c>
      <c r="P1230" s="69">
        <f t="shared" si="139"/>
        <v>0</v>
      </c>
      <c r="Q1230" s="10" t="str">
        <f t="shared" si="140"/>
        <v>NA</v>
      </c>
      <c r="R1230" s="69">
        <f t="shared" si="141"/>
        <v>169</v>
      </c>
      <c r="S1230" s="69">
        <f t="shared" si="142"/>
        <v>16</v>
      </c>
      <c r="T1230" s="10">
        <f t="shared" si="143"/>
        <v>185</v>
      </c>
      <c r="U1230" s="10">
        <f t="shared" si="144"/>
        <v>1908</v>
      </c>
      <c r="V1230" s="10">
        <f t="shared" si="145"/>
        <v>1</v>
      </c>
      <c r="W1230">
        <v>391</v>
      </c>
      <c r="Y1230" s="10"/>
      <c r="Z1230">
        <v>140</v>
      </c>
      <c r="AB1230" s="10"/>
      <c r="AD1230">
        <v>6655</v>
      </c>
      <c r="AE1230" s="10" t="s">
        <v>44</v>
      </c>
      <c r="AH1230" s="10"/>
      <c r="AI1230">
        <v>2200</v>
      </c>
      <c r="AK1230" s="10" t="s">
        <v>151</v>
      </c>
      <c r="AN1230" s="10"/>
      <c r="AQ1230" s="10"/>
      <c r="AT1230" s="10"/>
      <c r="AW1230" s="10"/>
      <c r="AZ1230" s="10"/>
    </row>
    <row r="1231" spans="1:52" ht="14.25" customHeight="1">
      <c r="A1231" s="1"/>
      <c r="B1231" s="8" t="s">
        <v>154</v>
      </c>
      <c r="C1231" t="s">
        <v>120</v>
      </c>
      <c r="D1231" s="10" t="s">
        <v>70</v>
      </c>
      <c r="F1231">
        <v>5993</v>
      </c>
      <c r="G1231" s="10">
        <v>639</v>
      </c>
      <c r="I1231" s="57">
        <v>5823</v>
      </c>
      <c r="J1231" s="72">
        <v>623</v>
      </c>
      <c r="K1231" s="57">
        <v>-1285</v>
      </c>
      <c r="L1231" s="57">
        <v>-1285</v>
      </c>
      <c r="M1231" s="57">
        <v>0</v>
      </c>
      <c r="N1231" s="8" t="s">
        <v>38</v>
      </c>
      <c r="O1231" s="10" t="s">
        <v>39</v>
      </c>
      <c r="P1231" s="69">
        <f t="shared" si="139"/>
        <v>0</v>
      </c>
      <c r="Q1231" s="10" t="str">
        <f t="shared" si="140"/>
        <v>NA</v>
      </c>
      <c r="R1231" s="69">
        <f t="shared" si="141"/>
        <v>170</v>
      </c>
      <c r="S1231" s="69">
        <f t="shared" si="142"/>
        <v>16</v>
      </c>
      <c r="T1231" s="10">
        <f t="shared" si="143"/>
        <v>186</v>
      </c>
      <c r="U1231" s="10">
        <f t="shared" si="144"/>
        <v>1285</v>
      </c>
      <c r="V1231" s="10">
        <f t="shared" si="145"/>
        <v>1</v>
      </c>
      <c r="W1231">
        <v>379</v>
      </c>
      <c r="Y1231" s="10"/>
      <c r="Z1231">
        <v>160</v>
      </c>
      <c r="AB1231" s="10"/>
      <c r="AD1231">
        <v>6054</v>
      </c>
      <c r="AE1231" s="10" t="s">
        <v>44</v>
      </c>
      <c r="AH1231" s="10"/>
      <c r="AK1231" s="10"/>
      <c r="AN1231" s="10"/>
      <c r="AQ1231" s="10"/>
      <c r="AT1231" s="10"/>
      <c r="AW1231" s="10"/>
      <c r="AZ1231" s="10"/>
    </row>
    <row r="1232" spans="1:52" ht="14.25" customHeight="1">
      <c r="A1232" s="1"/>
      <c r="B1232" s="8" t="s">
        <v>155</v>
      </c>
      <c r="C1232" t="s">
        <v>120</v>
      </c>
      <c r="D1232" s="10" t="s">
        <v>37</v>
      </c>
      <c r="E1232">
        <v>6624</v>
      </c>
      <c r="G1232" s="10"/>
      <c r="H1232" s="57">
        <v>5773</v>
      </c>
      <c r="J1232" s="10"/>
      <c r="K1232" s="57">
        <v>-2108</v>
      </c>
      <c r="L1232" s="57">
        <v>-2108</v>
      </c>
      <c r="M1232" s="57">
        <v>-1257</v>
      </c>
      <c r="N1232" s="8" t="s">
        <v>38</v>
      </c>
      <c r="O1232" s="10" t="s">
        <v>39</v>
      </c>
      <c r="P1232" s="69">
        <f t="shared" si="139"/>
        <v>0</v>
      </c>
      <c r="Q1232" s="10">
        <f t="shared" si="140"/>
        <v>851</v>
      </c>
      <c r="R1232" s="69" t="str">
        <f t="shared" si="141"/>
        <v>NA</v>
      </c>
      <c r="S1232" s="69" t="str">
        <f t="shared" si="142"/>
        <v>NA</v>
      </c>
      <c r="T1232" s="10" t="str">
        <f t="shared" si="143"/>
        <v>NA</v>
      </c>
      <c r="U1232" s="10">
        <f t="shared" si="144"/>
        <v>0</v>
      </c>
      <c r="V1232" s="10">
        <f t="shared" si="145"/>
        <v>1</v>
      </c>
      <c r="Y1232" s="10"/>
      <c r="AB1232" s="10"/>
      <c r="AD1232">
        <v>5523</v>
      </c>
      <c r="AE1232" s="10" t="s">
        <v>156</v>
      </c>
      <c r="AH1232" s="10"/>
      <c r="AK1232" s="10"/>
      <c r="AN1232" s="10"/>
      <c r="AQ1232" s="10"/>
      <c r="AT1232" s="10"/>
      <c r="AW1232" s="10"/>
      <c r="AZ1232" s="10"/>
    </row>
    <row r="1233" spans="1:52" ht="14.25" customHeight="1">
      <c r="A1233" s="1"/>
      <c r="B1233" s="8" t="s">
        <v>155</v>
      </c>
      <c r="C1233" t="s">
        <v>120</v>
      </c>
      <c r="D1233" s="10" t="s">
        <v>41</v>
      </c>
      <c r="E1233">
        <v>6624</v>
      </c>
      <c r="G1233" s="10"/>
      <c r="H1233" s="57">
        <v>5773</v>
      </c>
      <c r="J1233" s="10"/>
      <c r="K1233" s="57">
        <v>-2108</v>
      </c>
      <c r="L1233" s="57">
        <v>-2108</v>
      </c>
      <c r="M1233" s="57">
        <v>-1257</v>
      </c>
      <c r="N1233" s="8" t="s">
        <v>38</v>
      </c>
      <c r="O1233" s="10" t="s">
        <v>39</v>
      </c>
      <c r="P1233" s="69">
        <f t="shared" si="139"/>
        <v>0</v>
      </c>
      <c r="Q1233" s="10">
        <f t="shared" si="140"/>
        <v>851</v>
      </c>
      <c r="R1233" s="69" t="str">
        <f t="shared" si="141"/>
        <v>NA</v>
      </c>
      <c r="S1233" s="69" t="str">
        <f t="shared" si="142"/>
        <v>NA</v>
      </c>
      <c r="T1233" s="10" t="str">
        <f t="shared" si="143"/>
        <v>NA</v>
      </c>
      <c r="U1233" s="10">
        <f t="shared" si="144"/>
        <v>0</v>
      </c>
      <c r="V1233" s="10">
        <f t="shared" si="145"/>
        <v>1</v>
      </c>
      <c r="Y1233" s="10"/>
      <c r="AB1233" s="10"/>
      <c r="AD1233">
        <v>5523</v>
      </c>
      <c r="AE1233" s="10" t="s">
        <v>156</v>
      </c>
      <c r="AH1233" s="10"/>
      <c r="AK1233" s="10"/>
      <c r="AN1233" s="10"/>
      <c r="AQ1233" s="10"/>
      <c r="AT1233" s="10"/>
      <c r="AW1233" s="10"/>
      <c r="AZ1233" s="10"/>
    </row>
    <row r="1234" spans="1:52" ht="14.25" customHeight="1">
      <c r="A1234" s="1"/>
      <c r="B1234" s="8" t="s">
        <v>155</v>
      </c>
      <c r="C1234" t="s">
        <v>120</v>
      </c>
      <c r="D1234" s="10" t="s">
        <v>42</v>
      </c>
      <c r="E1234">
        <v>6624</v>
      </c>
      <c r="G1234" s="10"/>
      <c r="H1234" s="57">
        <v>5773</v>
      </c>
      <c r="J1234" s="10"/>
      <c r="K1234" s="57">
        <v>-2108</v>
      </c>
      <c r="L1234" s="57">
        <v>-2108</v>
      </c>
      <c r="M1234" s="57">
        <v>-1257</v>
      </c>
      <c r="N1234" s="8" t="s">
        <v>38</v>
      </c>
      <c r="O1234" s="10" t="s">
        <v>39</v>
      </c>
      <c r="P1234" s="69">
        <f t="shared" si="139"/>
        <v>0</v>
      </c>
      <c r="Q1234" s="10">
        <f t="shared" si="140"/>
        <v>851</v>
      </c>
      <c r="R1234" s="69" t="str">
        <f t="shared" si="141"/>
        <v>NA</v>
      </c>
      <c r="S1234" s="69" t="str">
        <f t="shared" si="142"/>
        <v>NA</v>
      </c>
      <c r="T1234" s="10" t="str">
        <f t="shared" si="143"/>
        <v>NA</v>
      </c>
      <c r="U1234" s="10">
        <f t="shared" si="144"/>
        <v>0</v>
      </c>
      <c r="V1234" s="10">
        <f t="shared" si="145"/>
        <v>1</v>
      </c>
      <c r="Y1234" s="10"/>
      <c r="AB1234" s="10"/>
      <c r="AD1234">
        <v>5523</v>
      </c>
      <c r="AE1234" s="10" t="s">
        <v>156</v>
      </c>
      <c r="AH1234" s="10"/>
      <c r="AK1234" s="10"/>
      <c r="AN1234" s="10"/>
      <c r="AQ1234" s="10"/>
      <c r="AT1234" s="10"/>
      <c r="AW1234" s="10"/>
      <c r="AZ1234" s="10"/>
    </row>
    <row r="1235" spans="1:52" ht="14.25" customHeight="1">
      <c r="A1235" s="1"/>
      <c r="B1235" s="8" t="s">
        <v>155</v>
      </c>
      <c r="C1235" t="s">
        <v>120</v>
      </c>
      <c r="D1235" s="10" t="s">
        <v>43</v>
      </c>
      <c r="E1235">
        <v>7022</v>
      </c>
      <c r="G1235" s="10"/>
      <c r="H1235" s="57">
        <v>6784</v>
      </c>
      <c r="J1235" s="10"/>
      <c r="K1235" s="57">
        <v>-1548</v>
      </c>
      <c r="L1235" s="57">
        <v>-1548</v>
      </c>
      <c r="M1235" s="57">
        <v>-1310</v>
      </c>
      <c r="N1235" s="8" t="s">
        <v>38</v>
      </c>
      <c r="O1235" s="10" t="s">
        <v>39</v>
      </c>
      <c r="P1235" s="69">
        <f t="shared" si="139"/>
        <v>0</v>
      </c>
      <c r="Q1235" s="10">
        <f t="shared" si="140"/>
        <v>238</v>
      </c>
      <c r="R1235" s="69" t="str">
        <f t="shared" si="141"/>
        <v>NA</v>
      </c>
      <c r="S1235" s="69" t="str">
        <f t="shared" si="142"/>
        <v>NA</v>
      </c>
      <c r="T1235" s="10" t="str">
        <f t="shared" si="143"/>
        <v>NA</v>
      </c>
      <c r="U1235" s="10">
        <f t="shared" si="144"/>
        <v>0</v>
      </c>
      <c r="V1235" s="10">
        <f t="shared" si="145"/>
        <v>1</v>
      </c>
      <c r="Y1235" s="10"/>
      <c r="AB1235" s="10"/>
      <c r="AD1235">
        <v>6534</v>
      </c>
      <c r="AE1235" s="10" t="s">
        <v>96</v>
      </c>
      <c r="AH1235" s="10"/>
      <c r="AK1235" s="10"/>
      <c r="AN1235" s="10"/>
      <c r="AQ1235" s="10"/>
      <c r="AT1235" s="10"/>
      <c r="AW1235" s="10"/>
      <c r="AZ1235" s="10"/>
    </row>
    <row r="1236" spans="1:52" ht="14.25" customHeight="1">
      <c r="A1236" s="1"/>
      <c r="B1236" s="8" t="s">
        <v>155</v>
      </c>
      <c r="C1236" t="s">
        <v>120</v>
      </c>
      <c r="D1236" s="10" t="s">
        <v>45</v>
      </c>
      <c r="E1236">
        <v>7022</v>
      </c>
      <c r="G1236" s="10"/>
      <c r="H1236" s="57">
        <v>6784</v>
      </c>
      <c r="J1236" s="10"/>
      <c r="K1236" s="57">
        <v>-1548</v>
      </c>
      <c r="L1236" s="57">
        <v>-1548</v>
      </c>
      <c r="M1236" s="57">
        <v>-1310</v>
      </c>
      <c r="N1236" s="8" t="s">
        <v>38</v>
      </c>
      <c r="O1236" s="10" t="s">
        <v>39</v>
      </c>
      <c r="P1236" s="69">
        <f t="shared" si="139"/>
        <v>0</v>
      </c>
      <c r="Q1236" s="10">
        <f t="shared" si="140"/>
        <v>238</v>
      </c>
      <c r="R1236" s="69" t="str">
        <f t="shared" si="141"/>
        <v>NA</v>
      </c>
      <c r="S1236" s="69" t="str">
        <f t="shared" si="142"/>
        <v>NA</v>
      </c>
      <c r="T1236" s="10" t="str">
        <f t="shared" si="143"/>
        <v>NA</v>
      </c>
      <c r="U1236" s="10">
        <f t="shared" si="144"/>
        <v>0</v>
      </c>
      <c r="V1236" s="10">
        <f t="shared" si="145"/>
        <v>1</v>
      </c>
      <c r="Y1236" s="10"/>
      <c r="AB1236" s="10"/>
      <c r="AD1236">
        <v>6534</v>
      </c>
      <c r="AE1236" s="10" t="s">
        <v>96</v>
      </c>
      <c r="AH1236" s="10"/>
      <c r="AK1236" s="10"/>
      <c r="AN1236" s="10"/>
      <c r="AQ1236" s="10"/>
      <c r="AT1236" s="10"/>
      <c r="AW1236" s="10"/>
      <c r="AZ1236" s="10"/>
    </row>
    <row r="1237" spans="1:52" ht="14.25" customHeight="1">
      <c r="A1237" s="1"/>
      <c r="B1237" s="8" t="s">
        <v>155</v>
      </c>
      <c r="C1237" t="s">
        <v>120</v>
      </c>
      <c r="D1237" s="10" t="s">
        <v>46</v>
      </c>
      <c r="E1237">
        <v>7022</v>
      </c>
      <c r="G1237" s="10"/>
      <c r="H1237" s="57">
        <v>6784</v>
      </c>
      <c r="J1237" s="10"/>
      <c r="K1237" s="57">
        <v>-1548</v>
      </c>
      <c r="L1237" s="57">
        <v>-1548</v>
      </c>
      <c r="M1237" s="57">
        <v>-1310</v>
      </c>
      <c r="N1237" s="8" t="s">
        <v>38</v>
      </c>
      <c r="O1237" s="10" t="s">
        <v>39</v>
      </c>
      <c r="P1237" s="69">
        <f t="shared" si="139"/>
        <v>0</v>
      </c>
      <c r="Q1237" s="10">
        <f t="shared" si="140"/>
        <v>238</v>
      </c>
      <c r="R1237" s="69" t="str">
        <f t="shared" si="141"/>
        <v>NA</v>
      </c>
      <c r="S1237" s="69" t="str">
        <f t="shared" si="142"/>
        <v>NA</v>
      </c>
      <c r="T1237" s="10" t="str">
        <f t="shared" si="143"/>
        <v>NA</v>
      </c>
      <c r="U1237" s="10">
        <f t="shared" si="144"/>
        <v>0</v>
      </c>
      <c r="V1237" s="10">
        <f t="shared" si="145"/>
        <v>1</v>
      </c>
      <c r="Y1237" s="10"/>
      <c r="AB1237" s="10"/>
      <c r="AD1237">
        <v>6534</v>
      </c>
      <c r="AE1237" s="10" t="s">
        <v>96</v>
      </c>
      <c r="AH1237" s="10"/>
      <c r="AK1237" s="10"/>
      <c r="AN1237" s="10"/>
      <c r="AQ1237" s="10"/>
      <c r="AT1237" s="10"/>
      <c r="AW1237" s="10"/>
      <c r="AZ1237" s="10"/>
    </row>
    <row r="1238" spans="1:52" ht="14.25" customHeight="1">
      <c r="A1238" s="1"/>
      <c r="B1238" s="8" t="s">
        <v>155</v>
      </c>
      <c r="C1238" t="s">
        <v>120</v>
      </c>
      <c r="D1238" s="10" t="s">
        <v>47</v>
      </c>
      <c r="E1238">
        <v>7022</v>
      </c>
      <c r="G1238" s="10"/>
      <c r="H1238" s="57">
        <v>6784</v>
      </c>
      <c r="J1238" s="10"/>
      <c r="K1238" s="57">
        <v>-1548</v>
      </c>
      <c r="L1238" s="57">
        <v>-1548</v>
      </c>
      <c r="M1238" s="57">
        <v>-1310</v>
      </c>
      <c r="N1238" s="8" t="s">
        <v>38</v>
      </c>
      <c r="O1238" s="10" t="s">
        <v>39</v>
      </c>
      <c r="P1238" s="69">
        <f t="shared" si="139"/>
        <v>0</v>
      </c>
      <c r="Q1238" s="10">
        <f t="shared" si="140"/>
        <v>238</v>
      </c>
      <c r="R1238" s="69" t="str">
        <f t="shared" si="141"/>
        <v>NA</v>
      </c>
      <c r="S1238" s="69" t="str">
        <f t="shared" si="142"/>
        <v>NA</v>
      </c>
      <c r="T1238" s="10" t="str">
        <f t="shared" si="143"/>
        <v>NA</v>
      </c>
      <c r="U1238" s="10">
        <f t="shared" si="144"/>
        <v>0</v>
      </c>
      <c r="V1238" s="10">
        <f t="shared" si="145"/>
        <v>1</v>
      </c>
      <c r="Y1238" s="10"/>
      <c r="AB1238" s="10"/>
      <c r="AD1238">
        <v>6534</v>
      </c>
      <c r="AE1238" s="10" t="s">
        <v>96</v>
      </c>
      <c r="AH1238" s="10"/>
      <c r="AK1238" s="10"/>
      <c r="AN1238" s="10"/>
      <c r="AQ1238" s="10"/>
      <c r="AT1238" s="10"/>
      <c r="AW1238" s="10"/>
      <c r="AZ1238" s="10"/>
    </row>
    <row r="1239" spans="1:52" ht="14.25" customHeight="1">
      <c r="A1239" s="1"/>
      <c r="B1239" s="8" t="s">
        <v>155</v>
      </c>
      <c r="C1239" t="s">
        <v>120</v>
      </c>
      <c r="D1239" s="10" t="s">
        <v>48</v>
      </c>
      <c r="E1239">
        <v>5685</v>
      </c>
      <c r="G1239" s="10"/>
      <c r="H1239" s="57">
        <v>5493</v>
      </c>
      <c r="J1239" s="10"/>
      <c r="K1239" s="57">
        <v>-1452</v>
      </c>
      <c r="L1239" s="57">
        <v>-1452</v>
      </c>
      <c r="M1239" s="57">
        <v>-1260</v>
      </c>
      <c r="N1239" s="8" t="s">
        <v>38</v>
      </c>
      <c r="O1239" s="10" t="s">
        <v>39</v>
      </c>
      <c r="P1239" s="69">
        <f t="shared" si="139"/>
        <v>0</v>
      </c>
      <c r="Q1239" s="10">
        <f t="shared" si="140"/>
        <v>192</v>
      </c>
      <c r="R1239" s="69" t="str">
        <f t="shared" si="141"/>
        <v>NA</v>
      </c>
      <c r="S1239" s="69" t="str">
        <f t="shared" si="142"/>
        <v>NA</v>
      </c>
      <c r="T1239" s="10" t="str">
        <f t="shared" si="143"/>
        <v>NA</v>
      </c>
      <c r="U1239" s="10">
        <f t="shared" si="144"/>
        <v>0</v>
      </c>
      <c r="V1239" s="10">
        <f t="shared" si="145"/>
        <v>1</v>
      </c>
      <c r="Y1239" s="10"/>
      <c r="AB1239" s="10"/>
      <c r="AD1239">
        <v>5243</v>
      </c>
      <c r="AE1239" s="10" t="s">
        <v>137</v>
      </c>
      <c r="AH1239" s="10"/>
      <c r="AK1239" s="10"/>
      <c r="AN1239" s="10"/>
      <c r="AQ1239" s="10"/>
      <c r="AT1239" s="10"/>
      <c r="AW1239" s="10"/>
      <c r="AZ1239" s="10"/>
    </row>
    <row r="1240" spans="1:52" ht="14.25" customHeight="1">
      <c r="A1240" s="1"/>
      <c r="B1240" s="8" t="s">
        <v>155</v>
      </c>
      <c r="C1240" t="s">
        <v>120</v>
      </c>
      <c r="D1240" s="10" t="s">
        <v>49</v>
      </c>
      <c r="E1240">
        <v>5685</v>
      </c>
      <c r="G1240" s="10"/>
      <c r="H1240" s="57">
        <v>4750</v>
      </c>
      <c r="J1240" s="10"/>
      <c r="K1240" s="57">
        <v>-1452</v>
      </c>
      <c r="L1240" s="57">
        <v>-1452</v>
      </c>
      <c r="M1240" s="57">
        <v>-517</v>
      </c>
      <c r="N1240" s="8" t="s">
        <v>38</v>
      </c>
      <c r="O1240" s="10" t="s">
        <v>39</v>
      </c>
      <c r="P1240" s="69">
        <f t="shared" si="139"/>
        <v>0</v>
      </c>
      <c r="Q1240" s="10">
        <f t="shared" si="140"/>
        <v>935</v>
      </c>
      <c r="R1240" s="69" t="str">
        <f t="shared" si="141"/>
        <v>NA</v>
      </c>
      <c r="S1240" s="69" t="str">
        <f t="shared" si="142"/>
        <v>NA</v>
      </c>
      <c r="T1240" s="10" t="str">
        <f t="shared" si="143"/>
        <v>NA</v>
      </c>
      <c r="U1240" s="10">
        <f t="shared" si="144"/>
        <v>0</v>
      </c>
      <c r="V1240" s="10">
        <f t="shared" si="145"/>
        <v>1</v>
      </c>
      <c r="Y1240" s="10"/>
      <c r="AB1240" s="10"/>
      <c r="AD1240">
        <v>5243</v>
      </c>
      <c r="AE1240" s="10" t="s">
        <v>137</v>
      </c>
      <c r="AH1240" s="10"/>
      <c r="AK1240" s="10"/>
      <c r="AN1240" s="10"/>
      <c r="AQ1240" s="10"/>
      <c r="AT1240" s="10"/>
      <c r="AV1240">
        <v>4500</v>
      </c>
      <c r="AW1240" s="10" t="s">
        <v>75</v>
      </c>
      <c r="AZ1240" s="10"/>
    </row>
    <row r="1241" spans="1:52" s="49" customFormat="1" ht="14.25" customHeight="1">
      <c r="A1241" s="1"/>
      <c r="B1241" s="8" t="s">
        <v>155</v>
      </c>
      <c r="C1241" t="s">
        <v>120</v>
      </c>
      <c r="D1241" s="10" t="s">
        <v>51</v>
      </c>
      <c r="E1241">
        <v>5708</v>
      </c>
      <c r="F1241"/>
      <c r="G1241" s="10"/>
      <c r="H1241" s="57">
        <v>4750</v>
      </c>
      <c r="I1241"/>
      <c r="J1241" s="10"/>
      <c r="K1241" s="57">
        <v>-1719</v>
      </c>
      <c r="L1241" s="57">
        <v>-1719</v>
      </c>
      <c r="M1241" s="57">
        <v>-761</v>
      </c>
      <c r="N1241" s="8" t="s">
        <v>38</v>
      </c>
      <c r="O1241" s="10" t="s">
        <v>39</v>
      </c>
      <c r="P1241" s="69">
        <f t="shared" si="139"/>
        <v>0</v>
      </c>
      <c r="Q1241" s="10">
        <f t="shared" si="140"/>
        <v>958</v>
      </c>
      <c r="R1241" s="69" t="str">
        <f t="shared" si="141"/>
        <v>NA</v>
      </c>
      <c r="S1241" s="69" t="str">
        <f t="shared" si="142"/>
        <v>NA</v>
      </c>
      <c r="T1241" s="10" t="str">
        <f t="shared" si="143"/>
        <v>NA</v>
      </c>
      <c r="U1241" s="10">
        <f t="shared" si="144"/>
        <v>0</v>
      </c>
      <c r="V1241" s="10">
        <f t="shared" si="145"/>
        <v>1</v>
      </c>
      <c r="W1241"/>
      <c r="X1241"/>
      <c r="Y1241" s="10"/>
      <c r="Z1241"/>
      <c r="AA1241"/>
      <c r="AB1241" s="10"/>
      <c r="AC1241"/>
      <c r="AD1241">
        <v>4859</v>
      </c>
      <c r="AE1241" s="10" t="s">
        <v>137</v>
      </c>
      <c r="AF1241"/>
      <c r="AG1241"/>
      <c r="AH1241" s="10"/>
      <c r="AI1241"/>
      <c r="AJ1241"/>
      <c r="AK1241" s="10"/>
      <c r="AL1241"/>
      <c r="AM1241"/>
      <c r="AN1241" s="10"/>
      <c r="AO1241"/>
      <c r="AP1241"/>
      <c r="AQ1241" s="10"/>
      <c r="AR1241"/>
      <c r="AS1241"/>
      <c r="AT1241" s="10"/>
      <c r="AU1241"/>
      <c r="AV1241">
        <v>4500</v>
      </c>
      <c r="AW1241" s="10" t="s">
        <v>75</v>
      </c>
      <c r="AX1241"/>
      <c r="AY1241"/>
      <c r="AZ1241" s="10"/>
    </row>
    <row r="1242" spans="1:52" ht="14.25" customHeight="1">
      <c r="A1242" s="1"/>
      <c r="B1242" s="8" t="s">
        <v>155</v>
      </c>
      <c r="C1242" t="s">
        <v>120</v>
      </c>
      <c r="D1242" s="10" t="s">
        <v>53</v>
      </c>
      <c r="E1242">
        <v>5708</v>
      </c>
      <c r="G1242" s="10"/>
      <c r="H1242" s="57">
        <v>4750</v>
      </c>
      <c r="J1242" s="10"/>
      <c r="K1242" s="57">
        <v>-1719</v>
      </c>
      <c r="L1242" s="57">
        <v>-1719</v>
      </c>
      <c r="M1242" s="57">
        <v>-761</v>
      </c>
      <c r="N1242" s="8" t="s">
        <v>38</v>
      </c>
      <c r="O1242" s="10" t="s">
        <v>39</v>
      </c>
      <c r="P1242" s="69">
        <f t="shared" si="139"/>
        <v>0</v>
      </c>
      <c r="Q1242" s="10">
        <f t="shared" si="140"/>
        <v>958</v>
      </c>
      <c r="R1242" s="69" t="str">
        <f t="shared" si="141"/>
        <v>NA</v>
      </c>
      <c r="S1242" s="69" t="str">
        <f t="shared" si="142"/>
        <v>NA</v>
      </c>
      <c r="T1242" s="10" t="str">
        <f t="shared" si="143"/>
        <v>NA</v>
      </c>
      <c r="U1242" s="10">
        <f t="shared" si="144"/>
        <v>0</v>
      </c>
      <c r="V1242" s="10">
        <f t="shared" si="145"/>
        <v>1</v>
      </c>
      <c r="Y1242" s="10"/>
      <c r="AB1242" s="10"/>
      <c r="AD1242">
        <v>4859</v>
      </c>
      <c r="AE1242" s="10" t="s">
        <v>137</v>
      </c>
      <c r="AH1242" s="10"/>
      <c r="AK1242" s="10"/>
      <c r="AN1242" s="10"/>
      <c r="AQ1242" s="10"/>
      <c r="AT1242" s="10"/>
      <c r="AV1242">
        <v>4500</v>
      </c>
      <c r="AW1242" s="10" t="s">
        <v>75</v>
      </c>
      <c r="AZ1242" s="10"/>
    </row>
    <row r="1243" spans="1:52" ht="14.25" customHeight="1">
      <c r="A1243" s="1"/>
      <c r="B1243" s="8" t="s">
        <v>155</v>
      </c>
      <c r="C1243" t="s">
        <v>120</v>
      </c>
      <c r="D1243" s="10" t="s">
        <v>54</v>
      </c>
      <c r="E1243">
        <v>5708</v>
      </c>
      <c r="G1243" s="10"/>
      <c r="H1243" s="57">
        <v>4750</v>
      </c>
      <c r="J1243" s="10"/>
      <c r="K1243" s="57">
        <v>-1719</v>
      </c>
      <c r="L1243" s="57">
        <v>-1719</v>
      </c>
      <c r="M1243" s="57">
        <v>-761</v>
      </c>
      <c r="N1243" s="8" t="s">
        <v>38</v>
      </c>
      <c r="O1243" s="10" t="s">
        <v>39</v>
      </c>
      <c r="P1243" s="69">
        <f t="shared" si="139"/>
        <v>0</v>
      </c>
      <c r="Q1243" s="10">
        <f t="shared" si="140"/>
        <v>958</v>
      </c>
      <c r="R1243" s="69" t="str">
        <f t="shared" si="141"/>
        <v>NA</v>
      </c>
      <c r="S1243" s="69" t="str">
        <f t="shared" si="142"/>
        <v>NA</v>
      </c>
      <c r="T1243" s="10" t="str">
        <f t="shared" si="143"/>
        <v>NA</v>
      </c>
      <c r="U1243" s="10">
        <f t="shared" si="144"/>
        <v>0</v>
      </c>
      <c r="V1243" s="10">
        <f t="shared" si="145"/>
        <v>1</v>
      </c>
      <c r="Y1243" s="10"/>
      <c r="AB1243" s="10"/>
      <c r="AD1243">
        <v>4859</v>
      </c>
      <c r="AE1243" s="10" t="s">
        <v>137</v>
      </c>
      <c r="AH1243" s="10"/>
      <c r="AK1243" s="10"/>
      <c r="AN1243" s="10"/>
      <c r="AQ1243" s="10"/>
      <c r="AT1243" s="10"/>
      <c r="AV1243">
        <v>4500</v>
      </c>
      <c r="AW1243" s="10" t="s">
        <v>75</v>
      </c>
      <c r="AZ1243" s="10"/>
    </row>
    <row r="1244" spans="1:52" ht="14.25" customHeight="1">
      <c r="A1244" s="1"/>
      <c r="B1244" s="8" t="s">
        <v>155</v>
      </c>
      <c r="C1244" t="s">
        <v>120</v>
      </c>
      <c r="D1244" s="10" t="s">
        <v>55</v>
      </c>
      <c r="E1244">
        <v>6277</v>
      </c>
      <c r="G1244" s="10"/>
      <c r="H1244" s="57">
        <v>4750</v>
      </c>
      <c r="J1244" s="10"/>
      <c r="K1244" s="57">
        <v>-1119</v>
      </c>
      <c r="L1244" s="57">
        <v>-1119</v>
      </c>
      <c r="M1244" s="57">
        <v>408</v>
      </c>
      <c r="N1244" s="8" t="s">
        <v>38</v>
      </c>
      <c r="O1244" s="10" t="s">
        <v>39</v>
      </c>
      <c r="P1244" s="69">
        <f t="shared" si="139"/>
        <v>0</v>
      </c>
      <c r="Q1244" s="10">
        <f t="shared" si="140"/>
        <v>1527</v>
      </c>
      <c r="R1244" s="69" t="str">
        <f t="shared" si="141"/>
        <v>NA</v>
      </c>
      <c r="S1244" s="69" t="str">
        <f t="shared" si="142"/>
        <v>NA</v>
      </c>
      <c r="T1244" s="10" t="str">
        <f t="shared" si="143"/>
        <v>NA</v>
      </c>
      <c r="U1244" s="10">
        <f t="shared" si="144"/>
        <v>1935</v>
      </c>
      <c r="V1244" s="10">
        <f t="shared" si="145"/>
        <v>1</v>
      </c>
      <c r="Y1244" s="10"/>
      <c r="AB1244" s="10"/>
      <c r="AD1244">
        <v>5479</v>
      </c>
      <c r="AE1244" s="10" t="s">
        <v>137</v>
      </c>
      <c r="AH1244" s="10"/>
      <c r="AK1244" s="10"/>
      <c r="AN1244" s="10"/>
      <c r="AQ1244" s="10"/>
      <c r="AT1244" s="10"/>
      <c r="AV1244">
        <v>4500</v>
      </c>
      <c r="AW1244" s="10" t="s">
        <v>75</v>
      </c>
      <c r="AZ1244" s="10"/>
    </row>
    <row r="1245" spans="1:52" ht="14.25" customHeight="1">
      <c r="A1245" s="1"/>
      <c r="B1245" s="8" t="s">
        <v>155</v>
      </c>
      <c r="C1245" t="s">
        <v>120</v>
      </c>
      <c r="D1245" s="10" t="s">
        <v>57</v>
      </c>
      <c r="E1245">
        <v>6277</v>
      </c>
      <c r="G1245" s="10"/>
      <c r="H1245" s="57">
        <v>4750</v>
      </c>
      <c r="J1245" s="10"/>
      <c r="K1245" s="57">
        <v>-1119</v>
      </c>
      <c r="L1245" s="57">
        <v>-1119</v>
      </c>
      <c r="M1245" s="57">
        <v>408</v>
      </c>
      <c r="N1245" s="8" t="s">
        <v>38</v>
      </c>
      <c r="O1245" s="10" t="s">
        <v>39</v>
      </c>
      <c r="P1245" s="69">
        <f t="shared" si="139"/>
        <v>0</v>
      </c>
      <c r="Q1245" s="10">
        <f t="shared" si="140"/>
        <v>1527</v>
      </c>
      <c r="R1245" s="69" t="str">
        <f t="shared" si="141"/>
        <v>NA</v>
      </c>
      <c r="S1245" s="69" t="str">
        <f t="shared" si="142"/>
        <v>NA</v>
      </c>
      <c r="T1245" s="10" t="str">
        <f t="shared" si="143"/>
        <v>NA</v>
      </c>
      <c r="U1245" s="10">
        <f t="shared" si="144"/>
        <v>1935</v>
      </c>
      <c r="V1245" s="10">
        <f t="shared" si="145"/>
        <v>1</v>
      </c>
      <c r="Y1245" s="10"/>
      <c r="AB1245" s="10"/>
      <c r="AD1245">
        <v>5479</v>
      </c>
      <c r="AE1245" s="10" t="s">
        <v>137</v>
      </c>
      <c r="AH1245" s="10"/>
      <c r="AK1245" s="10"/>
      <c r="AN1245" s="10"/>
      <c r="AQ1245" s="10"/>
      <c r="AT1245" s="10"/>
      <c r="AV1245">
        <v>4500</v>
      </c>
      <c r="AW1245" s="10" t="s">
        <v>75</v>
      </c>
      <c r="AZ1245" s="10"/>
    </row>
    <row r="1246" spans="1:52" ht="14.25" customHeight="1">
      <c r="A1246" s="1"/>
      <c r="B1246" s="8" t="s">
        <v>155</v>
      </c>
      <c r="C1246" t="s">
        <v>120</v>
      </c>
      <c r="D1246" s="10" t="s">
        <v>58</v>
      </c>
      <c r="E1246">
        <v>6277</v>
      </c>
      <c r="G1246" s="10"/>
      <c r="H1246" s="57">
        <v>4750</v>
      </c>
      <c r="J1246" s="10"/>
      <c r="K1246" s="57">
        <v>-1119</v>
      </c>
      <c r="L1246" s="57">
        <v>-1119</v>
      </c>
      <c r="M1246" s="57">
        <v>408</v>
      </c>
      <c r="N1246" s="8" t="s">
        <v>38</v>
      </c>
      <c r="O1246" s="10" t="s">
        <v>39</v>
      </c>
      <c r="P1246" s="69">
        <f t="shared" si="139"/>
        <v>0</v>
      </c>
      <c r="Q1246" s="10">
        <f t="shared" si="140"/>
        <v>1527</v>
      </c>
      <c r="R1246" s="69" t="str">
        <f t="shared" si="141"/>
        <v>NA</v>
      </c>
      <c r="S1246" s="69" t="str">
        <f t="shared" si="142"/>
        <v>NA</v>
      </c>
      <c r="T1246" s="10" t="str">
        <f t="shared" si="143"/>
        <v>NA</v>
      </c>
      <c r="U1246" s="10">
        <f t="shared" si="144"/>
        <v>1935</v>
      </c>
      <c r="V1246" s="10">
        <f t="shared" si="145"/>
        <v>1</v>
      </c>
      <c r="Y1246" s="10"/>
      <c r="AB1246" s="10"/>
      <c r="AD1246">
        <v>5479</v>
      </c>
      <c r="AE1246" s="10" t="s">
        <v>137</v>
      </c>
      <c r="AH1246" s="10"/>
      <c r="AK1246" s="10"/>
      <c r="AN1246" s="10"/>
      <c r="AQ1246" s="10"/>
      <c r="AT1246" s="10"/>
      <c r="AV1246">
        <v>4500</v>
      </c>
      <c r="AW1246" s="10" t="s">
        <v>75</v>
      </c>
      <c r="AZ1246" s="10"/>
    </row>
    <row r="1247" spans="1:52" ht="14.25" customHeight="1">
      <c r="A1247" s="1"/>
      <c r="B1247" s="8" t="s">
        <v>155</v>
      </c>
      <c r="C1247" t="s">
        <v>120</v>
      </c>
      <c r="D1247" s="10" t="s">
        <v>59</v>
      </c>
      <c r="E1247">
        <v>5673</v>
      </c>
      <c r="G1247" s="10"/>
      <c r="H1247" s="57">
        <v>4937</v>
      </c>
      <c r="J1247" s="10"/>
      <c r="K1247" s="57">
        <v>-1328</v>
      </c>
      <c r="L1247" s="57">
        <v>-1328</v>
      </c>
      <c r="M1247" s="57">
        <v>-592</v>
      </c>
      <c r="N1247" s="8" t="s">
        <v>38</v>
      </c>
      <c r="O1247" s="10" t="s">
        <v>39</v>
      </c>
      <c r="P1247" s="69">
        <f t="shared" si="139"/>
        <v>0</v>
      </c>
      <c r="Q1247" s="10">
        <f t="shared" si="140"/>
        <v>736</v>
      </c>
      <c r="R1247" s="69" t="str">
        <f t="shared" si="141"/>
        <v>NA</v>
      </c>
      <c r="S1247" s="69" t="str">
        <f t="shared" si="142"/>
        <v>NA</v>
      </c>
      <c r="T1247" s="10" t="str">
        <f t="shared" si="143"/>
        <v>NA</v>
      </c>
      <c r="U1247" s="10">
        <f t="shared" si="144"/>
        <v>0</v>
      </c>
      <c r="V1247" s="10">
        <f t="shared" si="145"/>
        <v>1</v>
      </c>
      <c r="Y1247" s="10"/>
      <c r="AB1247" s="10"/>
      <c r="AD1247">
        <v>4687</v>
      </c>
      <c r="AE1247" s="10" t="s">
        <v>137</v>
      </c>
      <c r="AH1247" s="10"/>
      <c r="AK1247" s="10"/>
      <c r="AN1247" s="10"/>
      <c r="AQ1247" s="10"/>
      <c r="AT1247" s="10"/>
      <c r="AW1247" s="10"/>
      <c r="AZ1247" s="10"/>
    </row>
    <row r="1248" spans="1:52" ht="14.25" customHeight="1">
      <c r="A1248" s="1"/>
      <c r="B1248" s="8" t="s">
        <v>155</v>
      </c>
      <c r="C1248" t="s">
        <v>120</v>
      </c>
      <c r="D1248" s="10" t="s">
        <v>61</v>
      </c>
      <c r="E1248">
        <v>5673</v>
      </c>
      <c r="G1248" s="10"/>
      <c r="H1248" s="57">
        <v>4937</v>
      </c>
      <c r="J1248" s="10"/>
      <c r="K1248" s="57">
        <v>-1328</v>
      </c>
      <c r="L1248" s="57">
        <v>-1328</v>
      </c>
      <c r="M1248" s="57">
        <v>-592</v>
      </c>
      <c r="N1248" s="8" t="s">
        <v>38</v>
      </c>
      <c r="O1248" s="10" t="s">
        <v>39</v>
      </c>
      <c r="P1248" s="69">
        <f t="shared" si="139"/>
        <v>0</v>
      </c>
      <c r="Q1248" s="10">
        <f t="shared" si="140"/>
        <v>736</v>
      </c>
      <c r="R1248" s="69" t="str">
        <f t="shared" si="141"/>
        <v>NA</v>
      </c>
      <c r="S1248" s="69" t="str">
        <f t="shared" si="142"/>
        <v>NA</v>
      </c>
      <c r="T1248" s="10" t="str">
        <f t="shared" si="143"/>
        <v>NA</v>
      </c>
      <c r="U1248" s="10">
        <f t="shared" si="144"/>
        <v>0</v>
      </c>
      <c r="V1248" s="10">
        <f t="shared" si="145"/>
        <v>1</v>
      </c>
      <c r="Y1248" s="10"/>
      <c r="AB1248" s="10"/>
      <c r="AD1248">
        <v>4687</v>
      </c>
      <c r="AE1248" s="10" t="s">
        <v>137</v>
      </c>
      <c r="AH1248" s="10"/>
      <c r="AK1248" s="10"/>
      <c r="AN1248" s="10"/>
      <c r="AQ1248" s="10"/>
      <c r="AT1248" s="10"/>
      <c r="AW1248" s="10"/>
      <c r="AZ1248" s="10"/>
    </row>
    <row r="1249" spans="1:52" ht="14.25" customHeight="1">
      <c r="A1249" s="1"/>
      <c r="B1249" s="8" t="s">
        <v>155</v>
      </c>
      <c r="C1249" t="s">
        <v>120</v>
      </c>
      <c r="D1249" s="10" t="s">
        <v>63</v>
      </c>
      <c r="E1249">
        <v>5673</v>
      </c>
      <c r="G1249" s="10"/>
      <c r="H1249" s="57">
        <v>4937</v>
      </c>
      <c r="J1249" s="10"/>
      <c r="K1249" s="57">
        <v>-1328</v>
      </c>
      <c r="L1249" s="57">
        <v>-1328</v>
      </c>
      <c r="M1249" s="57">
        <v>-592</v>
      </c>
      <c r="N1249" s="8" t="s">
        <v>38</v>
      </c>
      <c r="O1249" s="10" t="s">
        <v>39</v>
      </c>
      <c r="P1249" s="69">
        <f t="shared" si="139"/>
        <v>0</v>
      </c>
      <c r="Q1249" s="10">
        <f t="shared" si="140"/>
        <v>736</v>
      </c>
      <c r="R1249" s="69" t="str">
        <f t="shared" si="141"/>
        <v>NA</v>
      </c>
      <c r="S1249" s="69" t="str">
        <f t="shared" si="142"/>
        <v>NA</v>
      </c>
      <c r="T1249" s="10" t="str">
        <f t="shared" si="143"/>
        <v>NA</v>
      </c>
      <c r="U1249" s="10">
        <f t="shared" si="144"/>
        <v>0</v>
      </c>
      <c r="V1249" s="10">
        <f t="shared" si="145"/>
        <v>1</v>
      </c>
      <c r="Y1249" s="10"/>
      <c r="AB1249" s="10"/>
      <c r="AD1249">
        <v>4687</v>
      </c>
      <c r="AE1249" s="10" t="s">
        <v>137</v>
      </c>
      <c r="AH1249" s="10"/>
      <c r="AK1249" s="10"/>
      <c r="AN1249" s="10"/>
      <c r="AQ1249" s="10"/>
      <c r="AT1249" s="10"/>
      <c r="AW1249" s="10"/>
      <c r="AZ1249" s="10"/>
    </row>
    <row r="1250" spans="1:52" ht="14.25" customHeight="1">
      <c r="A1250" s="1"/>
      <c r="B1250" s="8" t="s">
        <v>155</v>
      </c>
      <c r="C1250" t="s">
        <v>120</v>
      </c>
      <c r="D1250" s="10" t="s">
        <v>64</v>
      </c>
      <c r="F1250">
        <v>5741</v>
      </c>
      <c r="G1250" s="10">
        <v>538</v>
      </c>
      <c r="I1250" s="57">
        <v>5590</v>
      </c>
      <c r="J1250" s="72">
        <v>524</v>
      </c>
      <c r="K1250" s="57">
        <v>-2833</v>
      </c>
      <c r="L1250" s="57">
        <v>-2833</v>
      </c>
      <c r="M1250" s="57">
        <v>0</v>
      </c>
      <c r="N1250" s="8" t="s">
        <v>38</v>
      </c>
      <c r="O1250" s="10" t="s">
        <v>39</v>
      </c>
      <c r="P1250" s="69">
        <f t="shared" si="139"/>
        <v>0</v>
      </c>
      <c r="Q1250" s="10" t="str">
        <f t="shared" si="140"/>
        <v>NA</v>
      </c>
      <c r="R1250" s="69">
        <f t="shared" si="141"/>
        <v>151</v>
      </c>
      <c r="S1250" s="69">
        <f t="shared" si="142"/>
        <v>14</v>
      </c>
      <c r="T1250" s="10">
        <f t="shared" si="143"/>
        <v>165</v>
      </c>
      <c r="U1250" s="10">
        <f t="shared" si="144"/>
        <v>2833</v>
      </c>
      <c r="V1250" s="10">
        <f t="shared" si="145"/>
        <v>1</v>
      </c>
      <c r="Y1250" s="10"/>
      <c r="AB1250" s="10"/>
      <c r="AD1250">
        <v>5791</v>
      </c>
      <c r="AE1250" s="10" t="s">
        <v>156</v>
      </c>
      <c r="AH1250" s="10"/>
      <c r="AK1250" s="10"/>
      <c r="AN1250" s="10"/>
      <c r="AQ1250" s="10"/>
      <c r="AT1250" s="10"/>
      <c r="AW1250" s="10"/>
      <c r="AZ1250" s="10"/>
    </row>
    <row r="1251" spans="1:52" ht="14.25" customHeight="1">
      <c r="A1251" s="1"/>
      <c r="B1251" s="8" t="s">
        <v>155</v>
      </c>
      <c r="C1251" t="s">
        <v>120</v>
      </c>
      <c r="D1251" s="10" t="s">
        <v>66</v>
      </c>
      <c r="F1251">
        <v>5741</v>
      </c>
      <c r="G1251" s="10">
        <v>538</v>
      </c>
      <c r="I1251" s="57">
        <v>5590</v>
      </c>
      <c r="J1251" s="72">
        <v>524</v>
      </c>
      <c r="K1251" s="57">
        <v>-2833</v>
      </c>
      <c r="L1251" s="57">
        <v>-2833</v>
      </c>
      <c r="M1251" s="57">
        <v>0</v>
      </c>
      <c r="N1251" s="8" t="s">
        <v>38</v>
      </c>
      <c r="O1251" s="10" t="s">
        <v>39</v>
      </c>
      <c r="P1251" s="69">
        <f t="shared" si="139"/>
        <v>0</v>
      </c>
      <c r="Q1251" s="10" t="str">
        <f t="shared" si="140"/>
        <v>NA</v>
      </c>
      <c r="R1251" s="69">
        <f t="shared" si="141"/>
        <v>151</v>
      </c>
      <c r="S1251" s="69">
        <f t="shared" si="142"/>
        <v>14</v>
      </c>
      <c r="T1251" s="10">
        <f t="shared" si="143"/>
        <v>165</v>
      </c>
      <c r="U1251" s="10">
        <f t="shared" si="144"/>
        <v>2833</v>
      </c>
      <c r="V1251" s="10">
        <f t="shared" si="145"/>
        <v>1</v>
      </c>
      <c r="Y1251" s="10"/>
      <c r="AB1251" s="10"/>
      <c r="AD1251">
        <v>5791</v>
      </c>
      <c r="AE1251" s="10" t="s">
        <v>156</v>
      </c>
      <c r="AH1251" s="10"/>
      <c r="AK1251" s="10"/>
      <c r="AN1251" s="10"/>
      <c r="AQ1251" s="10"/>
      <c r="AT1251" s="10"/>
      <c r="AW1251" s="10"/>
      <c r="AZ1251" s="10"/>
    </row>
    <row r="1252" spans="1:52" ht="14.25" customHeight="1">
      <c r="A1252" s="1"/>
      <c r="B1252" s="8" t="s">
        <v>155</v>
      </c>
      <c r="C1252" t="s">
        <v>120</v>
      </c>
      <c r="D1252" s="10" t="s">
        <v>67</v>
      </c>
      <c r="F1252">
        <v>5741</v>
      </c>
      <c r="G1252" s="10">
        <v>538</v>
      </c>
      <c r="I1252" s="57">
        <v>5590</v>
      </c>
      <c r="J1252" s="72">
        <v>524</v>
      </c>
      <c r="K1252" s="57">
        <v>-2833</v>
      </c>
      <c r="L1252" s="57">
        <v>-2833</v>
      </c>
      <c r="M1252" s="57">
        <v>0</v>
      </c>
      <c r="N1252" s="8" t="s">
        <v>38</v>
      </c>
      <c r="O1252" s="10" t="s">
        <v>39</v>
      </c>
      <c r="P1252" s="69">
        <f t="shared" si="139"/>
        <v>0</v>
      </c>
      <c r="Q1252" s="10" t="str">
        <f t="shared" si="140"/>
        <v>NA</v>
      </c>
      <c r="R1252" s="69">
        <f t="shared" si="141"/>
        <v>151</v>
      </c>
      <c r="S1252" s="69">
        <f t="shared" si="142"/>
        <v>14</v>
      </c>
      <c r="T1252" s="10">
        <f t="shared" si="143"/>
        <v>165</v>
      </c>
      <c r="U1252" s="10">
        <f t="shared" si="144"/>
        <v>2833</v>
      </c>
      <c r="V1252" s="10">
        <f t="shared" si="145"/>
        <v>1</v>
      </c>
      <c r="Y1252" s="10"/>
      <c r="AB1252" s="10"/>
      <c r="AD1252">
        <v>5791</v>
      </c>
      <c r="AE1252" s="10" t="s">
        <v>156</v>
      </c>
      <c r="AH1252" s="10"/>
      <c r="AK1252" s="10"/>
      <c r="AN1252" s="10"/>
      <c r="AQ1252" s="10"/>
      <c r="AT1252" s="10"/>
      <c r="AW1252" s="10"/>
      <c r="AZ1252" s="10"/>
    </row>
    <row r="1253" spans="1:52" ht="14.25" customHeight="1">
      <c r="A1253" s="1"/>
      <c r="B1253" s="8" t="s">
        <v>155</v>
      </c>
      <c r="C1253" t="s">
        <v>120</v>
      </c>
      <c r="D1253" s="10" t="s">
        <v>68</v>
      </c>
      <c r="E1253">
        <v>5480</v>
      </c>
      <c r="G1253" s="10"/>
      <c r="H1253" s="57">
        <v>5480</v>
      </c>
      <c r="J1253" s="10"/>
      <c r="K1253" s="57">
        <v>-1431</v>
      </c>
      <c r="L1253" s="57">
        <v>-1431</v>
      </c>
      <c r="M1253" s="72">
        <v>-1431</v>
      </c>
      <c r="N1253" s="8" t="s">
        <v>52</v>
      </c>
      <c r="O1253" s="10" t="s">
        <v>52</v>
      </c>
      <c r="P1253" s="69">
        <f t="shared" si="139"/>
        <v>0</v>
      </c>
      <c r="Q1253" s="10">
        <f t="shared" si="140"/>
        <v>0</v>
      </c>
      <c r="R1253" s="69" t="str">
        <f t="shared" si="141"/>
        <v>NA</v>
      </c>
      <c r="S1253" s="69" t="str">
        <f t="shared" si="142"/>
        <v>NA</v>
      </c>
      <c r="T1253" s="10" t="str">
        <f t="shared" si="143"/>
        <v>NA</v>
      </c>
      <c r="U1253" s="10">
        <f t="shared" si="144"/>
        <v>0</v>
      </c>
      <c r="V1253" s="10">
        <f t="shared" si="145"/>
        <v>0</v>
      </c>
      <c r="Y1253" s="10"/>
      <c r="AB1253" s="10"/>
      <c r="AE1253" s="10"/>
      <c r="AH1253" s="10"/>
      <c r="AK1253" s="10"/>
      <c r="AN1253" s="10"/>
      <c r="AQ1253" s="10"/>
      <c r="AT1253" s="10"/>
      <c r="AW1253" s="10"/>
      <c r="AZ1253" s="10"/>
    </row>
    <row r="1254" spans="1:52" ht="14.25" customHeight="1">
      <c r="A1254" s="1"/>
      <c r="B1254" s="8" t="s">
        <v>155</v>
      </c>
      <c r="C1254" t="s">
        <v>120</v>
      </c>
      <c r="D1254" s="10" t="s">
        <v>69</v>
      </c>
      <c r="E1254">
        <v>5480</v>
      </c>
      <c r="G1254" s="10"/>
      <c r="H1254" s="57">
        <v>5480</v>
      </c>
      <c r="J1254" s="10"/>
      <c r="K1254" s="57">
        <v>-1431</v>
      </c>
      <c r="L1254" s="57">
        <v>-1431</v>
      </c>
      <c r="M1254" s="72">
        <v>-1431</v>
      </c>
      <c r="N1254" s="8" t="s">
        <v>52</v>
      </c>
      <c r="O1254" s="10" t="s">
        <v>52</v>
      </c>
      <c r="P1254" s="69">
        <f t="shared" si="139"/>
        <v>0</v>
      </c>
      <c r="Q1254" s="10">
        <f t="shared" si="140"/>
        <v>0</v>
      </c>
      <c r="R1254" s="69" t="str">
        <f t="shared" si="141"/>
        <v>NA</v>
      </c>
      <c r="S1254" s="69" t="str">
        <f t="shared" si="142"/>
        <v>NA</v>
      </c>
      <c r="T1254" s="10" t="str">
        <f t="shared" si="143"/>
        <v>NA</v>
      </c>
      <c r="U1254" s="10">
        <f t="shared" si="144"/>
        <v>0</v>
      </c>
      <c r="V1254" s="10">
        <f t="shared" si="145"/>
        <v>0</v>
      </c>
      <c r="Y1254" s="10"/>
      <c r="AB1254" s="10"/>
      <c r="AE1254" s="10"/>
      <c r="AH1254" s="10"/>
      <c r="AK1254" s="10"/>
      <c r="AN1254" s="10"/>
      <c r="AQ1254" s="10"/>
      <c r="AT1254" s="10"/>
      <c r="AW1254" s="10"/>
      <c r="AZ1254" s="10"/>
    </row>
    <row r="1255" spans="1:52" ht="14.25" customHeight="1">
      <c r="A1255" s="1"/>
      <c r="B1255" s="8" t="s">
        <v>155</v>
      </c>
      <c r="C1255" t="s">
        <v>120</v>
      </c>
      <c r="D1255" s="10" t="s">
        <v>70</v>
      </c>
      <c r="E1255">
        <v>4880</v>
      </c>
      <c r="G1255" s="10"/>
      <c r="H1255" s="57">
        <v>4880</v>
      </c>
      <c r="J1255" s="10"/>
      <c r="K1255" s="57">
        <v>-824</v>
      </c>
      <c r="L1255" s="57">
        <v>-824</v>
      </c>
      <c r="M1255" s="72">
        <v>-824</v>
      </c>
      <c r="N1255" s="8" t="s">
        <v>52</v>
      </c>
      <c r="O1255" s="10" t="s">
        <v>52</v>
      </c>
      <c r="P1255" s="69">
        <f t="shared" si="139"/>
        <v>0</v>
      </c>
      <c r="Q1255" s="10">
        <f t="shared" si="140"/>
        <v>0</v>
      </c>
      <c r="R1255" s="69" t="str">
        <f t="shared" si="141"/>
        <v>NA</v>
      </c>
      <c r="S1255" s="69" t="str">
        <f t="shared" si="142"/>
        <v>NA</v>
      </c>
      <c r="T1255" s="10" t="str">
        <f t="shared" si="143"/>
        <v>NA</v>
      </c>
      <c r="U1255" s="10">
        <f t="shared" si="144"/>
        <v>0</v>
      </c>
      <c r="V1255" s="10">
        <f t="shared" si="145"/>
        <v>0</v>
      </c>
      <c r="Y1255" s="10"/>
      <c r="AB1255" s="10"/>
      <c r="AE1255" s="10"/>
      <c r="AH1255" s="10"/>
      <c r="AK1255" s="10"/>
      <c r="AN1255" s="10"/>
      <c r="AQ1255" s="10"/>
      <c r="AT1255" s="10"/>
      <c r="AW1255" s="10"/>
      <c r="AZ1255" s="10"/>
    </row>
    <row r="1256" spans="1:52" ht="14.25" customHeight="1">
      <c r="A1256" s="1"/>
      <c r="B1256" s="8" t="s">
        <v>157</v>
      </c>
      <c r="C1256" t="s">
        <v>120</v>
      </c>
      <c r="D1256" s="10" t="s">
        <v>37</v>
      </c>
      <c r="E1256">
        <v>5726</v>
      </c>
      <c r="G1256" s="10"/>
      <c r="H1256" s="57">
        <v>5726</v>
      </c>
      <c r="J1256" s="10"/>
      <c r="K1256" s="57">
        <v>-1710</v>
      </c>
      <c r="L1256" s="57">
        <v>-1710</v>
      </c>
      <c r="M1256" s="72">
        <v>-1710</v>
      </c>
      <c r="N1256" s="8" t="s">
        <v>38</v>
      </c>
      <c r="O1256" s="10" t="s">
        <v>38</v>
      </c>
      <c r="P1256" s="69">
        <f t="shared" si="139"/>
        <v>0</v>
      </c>
      <c r="Q1256" s="10">
        <f t="shared" si="140"/>
        <v>0</v>
      </c>
      <c r="R1256" s="69" t="str">
        <f t="shared" si="141"/>
        <v>NA</v>
      </c>
      <c r="S1256" s="69" t="str">
        <f t="shared" si="142"/>
        <v>NA</v>
      </c>
      <c r="T1256" s="10" t="str">
        <f t="shared" si="143"/>
        <v>NA</v>
      </c>
      <c r="U1256" s="10">
        <f t="shared" si="144"/>
        <v>0</v>
      </c>
      <c r="V1256" s="10">
        <f t="shared" si="145"/>
        <v>0</v>
      </c>
      <c r="Y1256" s="10"/>
      <c r="AB1256" s="10"/>
      <c r="AE1256" s="10"/>
      <c r="AH1256" s="10"/>
      <c r="AK1256" s="10"/>
      <c r="AN1256" s="10"/>
      <c r="AQ1256" s="10"/>
      <c r="AT1256" s="10"/>
      <c r="AW1256" s="10"/>
      <c r="AZ1256" s="10"/>
    </row>
    <row r="1257" spans="1:52" ht="14.25" customHeight="1">
      <c r="A1257" s="1"/>
      <c r="B1257" s="8" t="s">
        <v>157</v>
      </c>
      <c r="C1257" t="s">
        <v>120</v>
      </c>
      <c r="D1257" s="10" t="s">
        <v>41</v>
      </c>
      <c r="E1257">
        <v>5726</v>
      </c>
      <c r="G1257" s="10"/>
      <c r="H1257" s="57">
        <v>5726</v>
      </c>
      <c r="J1257" s="10"/>
      <c r="K1257" s="57">
        <v>-1710</v>
      </c>
      <c r="L1257" s="57">
        <v>-1710</v>
      </c>
      <c r="M1257" s="72">
        <v>-1710</v>
      </c>
      <c r="N1257" s="8" t="s">
        <v>38</v>
      </c>
      <c r="O1257" s="10" t="s">
        <v>38</v>
      </c>
      <c r="P1257" s="69">
        <f t="shared" si="139"/>
        <v>0</v>
      </c>
      <c r="Q1257" s="10">
        <f t="shared" si="140"/>
        <v>0</v>
      </c>
      <c r="R1257" s="69" t="str">
        <f t="shared" si="141"/>
        <v>NA</v>
      </c>
      <c r="S1257" s="69" t="str">
        <f t="shared" si="142"/>
        <v>NA</v>
      </c>
      <c r="T1257" s="10" t="str">
        <f t="shared" si="143"/>
        <v>NA</v>
      </c>
      <c r="U1257" s="10">
        <f t="shared" si="144"/>
        <v>0</v>
      </c>
      <c r="V1257" s="10">
        <f t="shared" si="145"/>
        <v>0</v>
      </c>
      <c r="Y1257" s="10"/>
      <c r="AB1257" s="10"/>
      <c r="AE1257" s="10"/>
      <c r="AH1257" s="10"/>
      <c r="AK1257" s="10"/>
      <c r="AN1257" s="10"/>
      <c r="AQ1257" s="10"/>
      <c r="AT1257" s="10"/>
      <c r="AW1257" s="10"/>
      <c r="AZ1257" s="10"/>
    </row>
    <row r="1258" spans="1:52" ht="14.25" customHeight="1">
      <c r="A1258" s="1"/>
      <c r="B1258" s="8" t="s">
        <v>157</v>
      </c>
      <c r="C1258" t="s">
        <v>120</v>
      </c>
      <c r="D1258" s="10" t="s">
        <v>42</v>
      </c>
      <c r="E1258">
        <v>5726</v>
      </c>
      <c r="G1258" s="10"/>
      <c r="H1258" s="57">
        <v>5726</v>
      </c>
      <c r="J1258" s="10"/>
      <c r="K1258" s="57">
        <v>-1710</v>
      </c>
      <c r="L1258" s="57">
        <v>-1710</v>
      </c>
      <c r="M1258" s="72">
        <v>-1710</v>
      </c>
      <c r="N1258" s="8" t="s">
        <v>38</v>
      </c>
      <c r="O1258" s="10" t="s">
        <v>38</v>
      </c>
      <c r="P1258" s="69">
        <f t="shared" si="139"/>
        <v>0</v>
      </c>
      <c r="Q1258" s="10">
        <f t="shared" si="140"/>
        <v>0</v>
      </c>
      <c r="R1258" s="69" t="str">
        <f t="shared" si="141"/>
        <v>NA</v>
      </c>
      <c r="S1258" s="69" t="str">
        <f t="shared" si="142"/>
        <v>NA</v>
      </c>
      <c r="T1258" s="10" t="str">
        <f t="shared" si="143"/>
        <v>NA</v>
      </c>
      <c r="U1258" s="10">
        <f t="shared" si="144"/>
        <v>0</v>
      </c>
      <c r="V1258" s="10">
        <f t="shared" si="145"/>
        <v>0</v>
      </c>
      <c r="Y1258" s="10"/>
      <c r="AB1258" s="10"/>
      <c r="AE1258" s="10"/>
      <c r="AH1258" s="10"/>
      <c r="AK1258" s="10"/>
      <c r="AN1258" s="10"/>
      <c r="AQ1258" s="10"/>
      <c r="AT1258" s="10"/>
      <c r="AW1258" s="10"/>
      <c r="AZ1258" s="10"/>
    </row>
    <row r="1259" spans="1:52" ht="14.25" customHeight="1">
      <c r="A1259" s="1"/>
      <c r="B1259" s="8" t="s">
        <v>157</v>
      </c>
      <c r="C1259" t="s">
        <v>120</v>
      </c>
      <c r="D1259" s="10" t="s">
        <v>43</v>
      </c>
      <c r="E1259">
        <v>5930</v>
      </c>
      <c r="G1259" s="10"/>
      <c r="H1259" s="57">
        <v>5930</v>
      </c>
      <c r="J1259" s="10"/>
      <c r="K1259" s="57">
        <v>-1807</v>
      </c>
      <c r="L1259" s="57">
        <v>-1807</v>
      </c>
      <c r="M1259" s="72">
        <v>-1807</v>
      </c>
      <c r="N1259" s="8" t="s">
        <v>38</v>
      </c>
      <c r="O1259" s="10" t="s">
        <v>38</v>
      </c>
      <c r="P1259" s="69">
        <f t="shared" si="139"/>
        <v>0</v>
      </c>
      <c r="Q1259" s="10">
        <f t="shared" si="140"/>
        <v>0</v>
      </c>
      <c r="R1259" s="69" t="str">
        <f t="shared" si="141"/>
        <v>NA</v>
      </c>
      <c r="S1259" s="69" t="str">
        <f t="shared" si="142"/>
        <v>NA</v>
      </c>
      <c r="T1259" s="10" t="str">
        <f t="shared" si="143"/>
        <v>NA</v>
      </c>
      <c r="U1259" s="10">
        <f t="shared" si="144"/>
        <v>0</v>
      </c>
      <c r="V1259" s="10">
        <f t="shared" si="145"/>
        <v>0</v>
      </c>
      <c r="Y1259" s="10"/>
      <c r="AB1259" s="10"/>
      <c r="AE1259" s="10"/>
      <c r="AH1259" s="10"/>
      <c r="AK1259" s="10"/>
      <c r="AN1259" s="10"/>
      <c r="AQ1259" s="10"/>
      <c r="AT1259" s="10"/>
      <c r="AW1259" s="10"/>
      <c r="AZ1259" s="10"/>
    </row>
    <row r="1260" spans="1:52" ht="14.25" customHeight="1">
      <c r="A1260" s="1"/>
      <c r="B1260" s="8" t="s">
        <v>157</v>
      </c>
      <c r="C1260" t="s">
        <v>120</v>
      </c>
      <c r="D1260" s="10" t="s">
        <v>45</v>
      </c>
      <c r="E1260">
        <v>5930</v>
      </c>
      <c r="G1260" s="10"/>
      <c r="H1260" s="57">
        <v>5930</v>
      </c>
      <c r="J1260" s="10"/>
      <c r="K1260" s="57">
        <v>-1807</v>
      </c>
      <c r="L1260" s="57">
        <v>-1807</v>
      </c>
      <c r="M1260" s="72">
        <v>-1807</v>
      </c>
      <c r="N1260" s="8" t="s">
        <v>38</v>
      </c>
      <c r="O1260" s="10" t="s">
        <v>38</v>
      </c>
      <c r="P1260" s="69">
        <f t="shared" si="139"/>
        <v>0</v>
      </c>
      <c r="Q1260" s="10">
        <f t="shared" si="140"/>
        <v>0</v>
      </c>
      <c r="R1260" s="69" t="str">
        <f t="shared" si="141"/>
        <v>NA</v>
      </c>
      <c r="S1260" s="69" t="str">
        <f t="shared" si="142"/>
        <v>NA</v>
      </c>
      <c r="T1260" s="10" t="str">
        <f t="shared" si="143"/>
        <v>NA</v>
      </c>
      <c r="U1260" s="10">
        <f t="shared" si="144"/>
        <v>0</v>
      </c>
      <c r="V1260" s="10">
        <f t="shared" si="145"/>
        <v>0</v>
      </c>
      <c r="Y1260" s="10"/>
      <c r="AB1260" s="10"/>
      <c r="AE1260" s="10"/>
      <c r="AH1260" s="10"/>
      <c r="AK1260" s="10"/>
      <c r="AN1260" s="10"/>
      <c r="AQ1260" s="10"/>
      <c r="AT1260" s="10"/>
      <c r="AW1260" s="10"/>
      <c r="AZ1260" s="10"/>
    </row>
    <row r="1261" spans="1:52" ht="14.25" customHeight="1">
      <c r="A1261" s="1"/>
      <c r="B1261" s="8" t="s">
        <v>157</v>
      </c>
      <c r="C1261" t="s">
        <v>120</v>
      </c>
      <c r="D1261" s="10" t="s">
        <v>46</v>
      </c>
      <c r="E1261">
        <v>5930</v>
      </c>
      <c r="G1261" s="10"/>
      <c r="H1261" s="57">
        <v>5930</v>
      </c>
      <c r="J1261" s="10"/>
      <c r="K1261" s="57">
        <v>-1807</v>
      </c>
      <c r="L1261" s="57">
        <v>-1807</v>
      </c>
      <c r="M1261" s="72">
        <v>-1807</v>
      </c>
      <c r="N1261" s="8" t="s">
        <v>38</v>
      </c>
      <c r="O1261" s="10" t="s">
        <v>38</v>
      </c>
      <c r="P1261" s="69">
        <f t="shared" si="139"/>
        <v>0</v>
      </c>
      <c r="Q1261" s="10">
        <f t="shared" si="140"/>
        <v>0</v>
      </c>
      <c r="R1261" s="69" t="str">
        <f t="shared" si="141"/>
        <v>NA</v>
      </c>
      <c r="S1261" s="69" t="str">
        <f t="shared" si="142"/>
        <v>NA</v>
      </c>
      <c r="T1261" s="10" t="str">
        <f t="shared" si="143"/>
        <v>NA</v>
      </c>
      <c r="U1261" s="10">
        <f t="shared" si="144"/>
        <v>0</v>
      </c>
      <c r="V1261" s="10">
        <f t="shared" si="145"/>
        <v>0</v>
      </c>
      <c r="Y1261" s="10"/>
      <c r="AB1261" s="10"/>
      <c r="AE1261" s="10"/>
      <c r="AH1261" s="10"/>
      <c r="AK1261" s="10"/>
      <c r="AN1261" s="10"/>
      <c r="AQ1261" s="10"/>
      <c r="AT1261" s="10"/>
      <c r="AW1261" s="10"/>
      <c r="AZ1261" s="10"/>
    </row>
    <row r="1262" spans="1:52" ht="14.25" customHeight="1">
      <c r="A1262" s="1"/>
      <c r="B1262" s="8" t="s">
        <v>157</v>
      </c>
      <c r="C1262" t="s">
        <v>120</v>
      </c>
      <c r="D1262" s="10" t="s">
        <v>47</v>
      </c>
      <c r="E1262">
        <v>5930</v>
      </c>
      <c r="G1262" s="10"/>
      <c r="H1262" s="57">
        <v>5930</v>
      </c>
      <c r="J1262" s="10"/>
      <c r="K1262" s="57">
        <v>-1807</v>
      </c>
      <c r="L1262" s="57">
        <v>-1807</v>
      </c>
      <c r="M1262" s="72">
        <v>-1807</v>
      </c>
      <c r="N1262" s="8" t="s">
        <v>38</v>
      </c>
      <c r="O1262" s="10" t="s">
        <v>38</v>
      </c>
      <c r="P1262" s="69">
        <f t="shared" si="139"/>
        <v>0</v>
      </c>
      <c r="Q1262" s="10">
        <f t="shared" si="140"/>
        <v>0</v>
      </c>
      <c r="R1262" s="69" t="str">
        <f t="shared" si="141"/>
        <v>NA</v>
      </c>
      <c r="S1262" s="69" t="str">
        <f t="shared" si="142"/>
        <v>NA</v>
      </c>
      <c r="T1262" s="10" t="str">
        <f t="shared" si="143"/>
        <v>NA</v>
      </c>
      <c r="U1262" s="10">
        <f t="shared" si="144"/>
        <v>0</v>
      </c>
      <c r="V1262" s="10">
        <f t="shared" si="145"/>
        <v>0</v>
      </c>
      <c r="Y1262" s="10"/>
      <c r="AB1262" s="10"/>
      <c r="AE1262" s="10"/>
      <c r="AH1262" s="10"/>
      <c r="AK1262" s="10"/>
      <c r="AN1262" s="10"/>
      <c r="AQ1262" s="10"/>
      <c r="AT1262" s="10"/>
      <c r="AW1262" s="10"/>
      <c r="AZ1262" s="10"/>
    </row>
    <row r="1263" spans="1:52" ht="14.25" customHeight="1">
      <c r="A1263" s="1"/>
      <c r="B1263" s="8" t="s">
        <v>157</v>
      </c>
      <c r="C1263" t="s">
        <v>120</v>
      </c>
      <c r="D1263" s="10" t="s">
        <v>48</v>
      </c>
      <c r="E1263">
        <v>5480</v>
      </c>
      <c r="G1263" s="10"/>
      <c r="H1263" s="57">
        <v>5288</v>
      </c>
      <c r="J1263" s="10"/>
      <c r="K1263" s="57">
        <v>-2127</v>
      </c>
      <c r="L1263" s="57">
        <v>-2127</v>
      </c>
      <c r="M1263" s="57">
        <v>-1935</v>
      </c>
      <c r="N1263" s="8" t="s">
        <v>52</v>
      </c>
      <c r="O1263" s="10" t="s">
        <v>39</v>
      </c>
      <c r="P1263" s="69">
        <f t="shared" si="139"/>
        <v>0</v>
      </c>
      <c r="Q1263" s="10">
        <f t="shared" si="140"/>
        <v>192</v>
      </c>
      <c r="R1263" s="69" t="str">
        <f t="shared" si="141"/>
        <v>NA</v>
      </c>
      <c r="S1263" s="69" t="str">
        <f t="shared" si="142"/>
        <v>NA</v>
      </c>
      <c r="T1263" s="10" t="str">
        <f t="shared" si="143"/>
        <v>NA</v>
      </c>
      <c r="U1263" s="10">
        <f t="shared" si="144"/>
        <v>0</v>
      </c>
      <c r="V1263" s="10">
        <f t="shared" si="145"/>
        <v>1</v>
      </c>
      <c r="Y1263" s="10"/>
      <c r="AB1263" s="10"/>
      <c r="AD1263">
        <v>5038</v>
      </c>
      <c r="AE1263" s="10" t="s">
        <v>137</v>
      </c>
      <c r="AH1263" s="10"/>
      <c r="AK1263" s="10"/>
      <c r="AN1263" s="10"/>
      <c r="AQ1263" s="10"/>
      <c r="AT1263" s="10"/>
      <c r="AW1263" s="10"/>
      <c r="AZ1263" s="10"/>
    </row>
    <row r="1264" spans="1:52" ht="14.25" customHeight="1">
      <c r="A1264" s="1"/>
      <c r="B1264" s="8" t="s">
        <v>157</v>
      </c>
      <c r="C1264" t="s">
        <v>120</v>
      </c>
      <c r="D1264" s="10" t="s">
        <v>49</v>
      </c>
      <c r="E1264">
        <v>5480</v>
      </c>
      <c r="G1264" s="10"/>
      <c r="H1264" s="57">
        <v>4750</v>
      </c>
      <c r="J1264" s="10"/>
      <c r="K1264" s="57">
        <v>-2127</v>
      </c>
      <c r="L1264" s="57">
        <v>-2127</v>
      </c>
      <c r="M1264" s="57">
        <v>-1397</v>
      </c>
      <c r="N1264" s="8" t="s">
        <v>52</v>
      </c>
      <c r="O1264" s="10" t="s">
        <v>39</v>
      </c>
      <c r="P1264" s="69">
        <f t="shared" si="139"/>
        <v>0</v>
      </c>
      <c r="Q1264" s="10">
        <f t="shared" si="140"/>
        <v>730</v>
      </c>
      <c r="R1264" s="69" t="str">
        <f t="shared" si="141"/>
        <v>NA</v>
      </c>
      <c r="S1264" s="69" t="str">
        <f t="shared" si="142"/>
        <v>NA</v>
      </c>
      <c r="T1264" s="10" t="str">
        <f t="shared" si="143"/>
        <v>NA</v>
      </c>
      <c r="U1264" s="10">
        <f t="shared" si="144"/>
        <v>0</v>
      </c>
      <c r="V1264" s="10">
        <f t="shared" si="145"/>
        <v>1</v>
      </c>
      <c r="Y1264" s="10"/>
      <c r="AB1264" s="10"/>
      <c r="AD1264">
        <v>5038</v>
      </c>
      <c r="AE1264" s="10" t="s">
        <v>137</v>
      </c>
      <c r="AH1264" s="10"/>
      <c r="AK1264" s="10"/>
      <c r="AN1264" s="10"/>
      <c r="AQ1264" s="10"/>
      <c r="AT1264" s="10"/>
      <c r="AV1264">
        <v>4500</v>
      </c>
      <c r="AW1264" s="10" t="s">
        <v>75</v>
      </c>
      <c r="AZ1264" s="10"/>
    </row>
    <row r="1265" spans="1:52" ht="14.25" customHeight="1">
      <c r="A1265" s="1"/>
      <c r="B1265" s="8" t="s">
        <v>157</v>
      </c>
      <c r="C1265" t="s">
        <v>120</v>
      </c>
      <c r="D1265" s="10" t="s">
        <v>51</v>
      </c>
      <c r="E1265">
        <v>5480</v>
      </c>
      <c r="G1265" s="10"/>
      <c r="H1265" s="57">
        <v>4750</v>
      </c>
      <c r="J1265" s="10"/>
      <c r="K1265" s="57">
        <v>-2402</v>
      </c>
      <c r="L1265" s="57">
        <v>-2402</v>
      </c>
      <c r="M1265" s="57">
        <v>-1672</v>
      </c>
      <c r="N1265" s="8" t="s">
        <v>52</v>
      </c>
      <c r="O1265" s="10" t="s">
        <v>39</v>
      </c>
      <c r="P1265" s="69">
        <f t="shared" si="139"/>
        <v>0</v>
      </c>
      <c r="Q1265" s="10">
        <f t="shared" si="140"/>
        <v>730</v>
      </c>
      <c r="R1265" s="69" t="str">
        <f t="shared" si="141"/>
        <v>NA</v>
      </c>
      <c r="S1265" s="69" t="str">
        <f t="shared" si="142"/>
        <v>NA</v>
      </c>
      <c r="T1265" s="10" t="str">
        <f t="shared" si="143"/>
        <v>NA</v>
      </c>
      <c r="U1265" s="10">
        <f t="shared" si="144"/>
        <v>0</v>
      </c>
      <c r="V1265" s="10">
        <f t="shared" si="145"/>
        <v>1</v>
      </c>
      <c r="Y1265" s="10"/>
      <c r="AB1265" s="10"/>
      <c r="AE1265" s="10"/>
      <c r="AH1265" s="10"/>
      <c r="AK1265" s="10"/>
      <c r="AN1265" s="10"/>
      <c r="AQ1265" s="10"/>
      <c r="AT1265" s="10"/>
      <c r="AV1265">
        <v>4500</v>
      </c>
      <c r="AW1265" s="10" t="s">
        <v>111</v>
      </c>
      <c r="AZ1265" s="10"/>
    </row>
    <row r="1266" spans="1:52" ht="14.25" customHeight="1">
      <c r="A1266" s="1"/>
      <c r="B1266" s="8" t="s">
        <v>157</v>
      </c>
      <c r="C1266" t="s">
        <v>120</v>
      </c>
      <c r="D1266" s="10" t="s">
        <v>53</v>
      </c>
      <c r="E1266">
        <v>5480</v>
      </c>
      <c r="G1266" s="10"/>
      <c r="H1266" s="57">
        <v>4750</v>
      </c>
      <c r="J1266" s="10"/>
      <c r="K1266" s="57">
        <v>-2402</v>
      </c>
      <c r="L1266" s="57">
        <v>-2402</v>
      </c>
      <c r="M1266" s="57">
        <v>-1672</v>
      </c>
      <c r="N1266" s="8" t="s">
        <v>52</v>
      </c>
      <c r="O1266" s="10" t="s">
        <v>39</v>
      </c>
      <c r="P1266" s="69">
        <f t="shared" si="139"/>
        <v>0</v>
      </c>
      <c r="Q1266" s="10">
        <f t="shared" si="140"/>
        <v>730</v>
      </c>
      <c r="R1266" s="69" t="str">
        <f t="shared" si="141"/>
        <v>NA</v>
      </c>
      <c r="S1266" s="69" t="str">
        <f t="shared" si="142"/>
        <v>NA</v>
      </c>
      <c r="T1266" s="10" t="str">
        <f t="shared" si="143"/>
        <v>NA</v>
      </c>
      <c r="U1266" s="10">
        <f t="shared" si="144"/>
        <v>0</v>
      </c>
      <c r="V1266" s="10">
        <f t="shared" si="145"/>
        <v>1</v>
      </c>
      <c r="Y1266" s="10"/>
      <c r="AB1266" s="10"/>
      <c r="AE1266" s="10"/>
      <c r="AH1266" s="10"/>
      <c r="AK1266" s="10"/>
      <c r="AN1266" s="10"/>
      <c r="AQ1266" s="10"/>
      <c r="AT1266" s="10"/>
      <c r="AV1266">
        <v>4500</v>
      </c>
      <c r="AW1266" s="10" t="s">
        <v>75</v>
      </c>
      <c r="AZ1266" s="10"/>
    </row>
    <row r="1267" spans="1:52" ht="14.25" customHeight="1">
      <c r="A1267" s="1"/>
      <c r="B1267" s="8" t="s">
        <v>157</v>
      </c>
      <c r="C1267" t="s">
        <v>120</v>
      </c>
      <c r="D1267" s="10" t="s">
        <v>54</v>
      </c>
      <c r="E1267">
        <v>5480</v>
      </c>
      <c r="G1267" s="10"/>
      <c r="H1267" s="57">
        <v>4750</v>
      </c>
      <c r="J1267" s="10"/>
      <c r="K1267" s="57">
        <v>-2402</v>
      </c>
      <c r="L1267" s="57">
        <v>-2402</v>
      </c>
      <c r="M1267" s="57">
        <v>-1672</v>
      </c>
      <c r="N1267" s="8" t="s">
        <v>52</v>
      </c>
      <c r="O1267" s="10" t="s">
        <v>39</v>
      </c>
      <c r="P1267" s="69">
        <f t="shared" si="139"/>
        <v>0</v>
      </c>
      <c r="Q1267" s="10">
        <f t="shared" si="140"/>
        <v>730</v>
      </c>
      <c r="R1267" s="69" t="str">
        <f t="shared" si="141"/>
        <v>NA</v>
      </c>
      <c r="S1267" s="69" t="str">
        <f t="shared" si="142"/>
        <v>NA</v>
      </c>
      <c r="T1267" s="10" t="str">
        <f t="shared" si="143"/>
        <v>NA</v>
      </c>
      <c r="U1267" s="10">
        <f t="shared" si="144"/>
        <v>0</v>
      </c>
      <c r="V1267" s="10">
        <f t="shared" si="145"/>
        <v>1</v>
      </c>
      <c r="Y1267" s="10"/>
      <c r="AB1267" s="10"/>
      <c r="AE1267" s="10"/>
      <c r="AH1267" s="10"/>
      <c r="AK1267" s="10"/>
      <c r="AN1267" s="10"/>
      <c r="AQ1267" s="10"/>
      <c r="AT1267" s="10"/>
      <c r="AV1267">
        <v>4500</v>
      </c>
      <c r="AW1267" s="10" t="s">
        <v>75</v>
      </c>
      <c r="AZ1267" s="10"/>
    </row>
    <row r="1268" spans="1:52" ht="14.25" customHeight="1">
      <c r="A1268" s="1"/>
      <c r="B1268" s="8" t="s">
        <v>157</v>
      </c>
      <c r="C1268" t="s">
        <v>120</v>
      </c>
      <c r="D1268" s="10" t="s">
        <v>55</v>
      </c>
      <c r="E1268">
        <v>6725</v>
      </c>
      <c r="G1268" s="10"/>
      <c r="H1268" s="57">
        <v>4750</v>
      </c>
      <c r="J1268" s="10"/>
      <c r="K1268" s="57">
        <v>-832</v>
      </c>
      <c r="L1268" s="57">
        <v>-832</v>
      </c>
      <c r="M1268" s="57">
        <v>1143</v>
      </c>
      <c r="N1268" s="8" t="s">
        <v>38</v>
      </c>
      <c r="O1268" s="10" t="s">
        <v>39</v>
      </c>
      <c r="P1268" s="69">
        <f t="shared" si="139"/>
        <v>0</v>
      </c>
      <c r="Q1268" s="10">
        <f t="shared" si="140"/>
        <v>1975</v>
      </c>
      <c r="R1268" s="69" t="str">
        <f t="shared" si="141"/>
        <v>NA</v>
      </c>
      <c r="S1268" s="69" t="str">
        <f t="shared" si="142"/>
        <v>NA</v>
      </c>
      <c r="T1268" s="10" t="str">
        <f t="shared" si="143"/>
        <v>NA</v>
      </c>
      <c r="U1268" s="10">
        <f t="shared" si="144"/>
        <v>3118</v>
      </c>
      <c r="V1268" s="10">
        <f t="shared" si="145"/>
        <v>1</v>
      </c>
      <c r="Y1268" s="10"/>
      <c r="AB1268" s="10"/>
      <c r="AE1268" s="10"/>
      <c r="AH1268" s="10"/>
      <c r="AK1268" s="10"/>
      <c r="AN1268" s="10"/>
      <c r="AQ1268" s="10"/>
      <c r="AT1268" s="10"/>
      <c r="AV1268">
        <v>4500</v>
      </c>
      <c r="AW1268" s="10" t="s">
        <v>75</v>
      </c>
      <c r="AZ1268" s="10"/>
    </row>
    <row r="1269" spans="1:52" ht="14.25" customHeight="1">
      <c r="A1269" s="1"/>
      <c r="B1269" s="8" t="s">
        <v>157</v>
      </c>
      <c r="C1269" t="s">
        <v>120</v>
      </c>
      <c r="D1269" s="10" t="s">
        <v>57</v>
      </c>
      <c r="E1269">
        <v>6725</v>
      </c>
      <c r="G1269" s="10"/>
      <c r="H1269" s="57">
        <v>4750</v>
      </c>
      <c r="J1269" s="10"/>
      <c r="K1269" s="57">
        <v>-832</v>
      </c>
      <c r="L1269" s="57">
        <v>-832</v>
      </c>
      <c r="M1269" s="57">
        <v>1143</v>
      </c>
      <c r="N1269" s="8" t="s">
        <v>38</v>
      </c>
      <c r="O1269" s="10" t="s">
        <v>39</v>
      </c>
      <c r="P1269" s="69">
        <f t="shared" si="139"/>
        <v>0</v>
      </c>
      <c r="Q1269" s="10">
        <f t="shared" si="140"/>
        <v>1975</v>
      </c>
      <c r="R1269" s="69" t="str">
        <f t="shared" si="141"/>
        <v>NA</v>
      </c>
      <c r="S1269" s="69" t="str">
        <f t="shared" si="142"/>
        <v>NA</v>
      </c>
      <c r="T1269" s="10" t="str">
        <f t="shared" si="143"/>
        <v>NA</v>
      </c>
      <c r="U1269" s="10">
        <f t="shared" si="144"/>
        <v>3118</v>
      </c>
      <c r="V1269" s="10">
        <f t="shared" si="145"/>
        <v>1</v>
      </c>
      <c r="Y1269" s="10"/>
      <c r="AB1269" s="10"/>
      <c r="AE1269" s="10"/>
      <c r="AH1269" s="10"/>
      <c r="AK1269" s="10"/>
      <c r="AN1269" s="10"/>
      <c r="AQ1269" s="10"/>
      <c r="AT1269" s="10"/>
      <c r="AV1269">
        <v>4500</v>
      </c>
      <c r="AW1269" s="10" t="s">
        <v>75</v>
      </c>
      <c r="AZ1269" s="10"/>
    </row>
    <row r="1270" spans="1:52" ht="14.25" customHeight="1">
      <c r="A1270" s="1"/>
      <c r="B1270" s="8" t="s">
        <v>157</v>
      </c>
      <c r="C1270" t="s">
        <v>120</v>
      </c>
      <c r="D1270" s="10" t="s">
        <v>58</v>
      </c>
      <c r="E1270">
        <v>6725</v>
      </c>
      <c r="G1270" s="10"/>
      <c r="H1270" s="57">
        <v>4750</v>
      </c>
      <c r="J1270" s="10"/>
      <c r="K1270" s="57">
        <v>-832</v>
      </c>
      <c r="L1270" s="57">
        <v>-832</v>
      </c>
      <c r="M1270" s="57">
        <v>1143</v>
      </c>
      <c r="N1270" s="8" t="s">
        <v>38</v>
      </c>
      <c r="O1270" s="10" t="s">
        <v>39</v>
      </c>
      <c r="P1270" s="69">
        <f t="shared" si="139"/>
        <v>0</v>
      </c>
      <c r="Q1270" s="10">
        <f t="shared" si="140"/>
        <v>1975</v>
      </c>
      <c r="R1270" s="69" t="str">
        <f t="shared" si="141"/>
        <v>NA</v>
      </c>
      <c r="S1270" s="69" t="str">
        <f t="shared" si="142"/>
        <v>NA</v>
      </c>
      <c r="T1270" s="10" t="str">
        <f t="shared" si="143"/>
        <v>NA</v>
      </c>
      <c r="U1270" s="10">
        <f t="shared" si="144"/>
        <v>3118</v>
      </c>
      <c r="V1270" s="10">
        <f t="shared" si="145"/>
        <v>1</v>
      </c>
      <c r="Y1270" s="10"/>
      <c r="AB1270" s="10"/>
      <c r="AE1270" s="10"/>
      <c r="AH1270" s="10"/>
      <c r="AK1270" s="10"/>
      <c r="AN1270" s="10"/>
      <c r="AQ1270" s="10"/>
      <c r="AT1270" s="10"/>
      <c r="AV1270">
        <v>4500</v>
      </c>
      <c r="AW1270" s="10" t="s">
        <v>75</v>
      </c>
      <c r="AZ1270" s="10"/>
    </row>
    <row r="1271" spans="1:52" ht="14.25" customHeight="1">
      <c r="A1271" s="1"/>
      <c r="B1271" s="8" t="s">
        <v>157</v>
      </c>
      <c r="C1271" t="s">
        <v>120</v>
      </c>
      <c r="D1271" s="10" t="s">
        <v>59</v>
      </c>
      <c r="F1271">
        <v>6081</v>
      </c>
      <c r="G1271" s="10">
        <v>701</v>
      </c>
      <c r="I1271" s="57">
        <v>5998</v>
      </c>
      <c r="J1271" s="72">
        <v>701</v>
      </c>
      <c r="K1271" s="57">
        <v>-852</v>
      </c>
      <c r="L1271" s="57">
        <v>-852</v>
      </c>
      <c r="M1271" s="57">
        <v>0</v>
      </c>
      <c r="N1271" s="8" t="s">
        <v>38</v>
      </c>
      <c r="O1271" s="10" t="s">
        <v>50</v>
      </c>
      <c r="P1271" s="69">
        <f t="shared" si="139"/>
        <v>0</v>
      </c>
      <c r="Q1271" s="10" t="str">
        <f t="shared" si="140"/>
        <v>NA</v>
      </c>
      <c r="R1271" s="69">
        <f t="shared" si="141"/>
        <v>83</v>
      </c>
      <c r="S1271" s="69">
        <f t="shared" si="142"/>
        <v>0</v>
      </c>
      <c r="T1271" s="10">
        <f t="shared" si="143"/>
        <v>83</v>
      </c>
      <c r="U1271" s="10">
        <f t="shared" si="144"/>
        <v>852</v>
      </c>
      <c r="V1271" s="10">
        <f t="shared" si="145"/>
        <v>1</v>
      </c>
      <c r="Y1271" s="10"/>
      <c r="AB1271" s="10"/>
      <c r="AE1271" s="10"/>
      <c r="AH1271" s="10"/>
      <c r="AK1271" s="10"/>
      <c r="AN1271" s="10"/>
      <c r="AQ1271" s="10"/>
      <c r="AT1271" s="10"/>
      <c r="AW1271" s="10"/>
      <c r="AZ1271" s="10"/>
    </row>
    <row r="1272" spans="1:52" ht="14.25" customHeight="1">
      <c r="A1272" s="1"/>
      <c r="B1272" s="8" t="s">
        <v>157</v>
      </c>
      <c r="C1272" t="s">
        <v>120</v>
      </c>
      <c r="D1272" s="10" t="s">
        <v>61</v>
      </c>
      <c r="F1272">
        <v>6081</v>
      </c>
      <c r="G1272" s="10">
        <v>701</v>
      </c>
      <c r="I1272" s="57">
        <v>6081</v>
      </c>
      <c r="J1272" s="72">
        <v>701</v>
      </c>
      <c r="K1272" s="57">
        <v>-852</v>
      </c>
      <c r="L1272" s="57">
        <v>-852</v>
      </c>
      <c r="M1272" s="72">
        <v>0</v>
      </c>
      <c r="N1272" s="8" t="s">
        <v>38</v>
      </c>
      <c r="O1272" s="10" t="s">
        <v>62</v>
      </c>
      <c r="P1272" s="69">
        <f t="shared" si="139"/>
        <v>0</v>
      </c>
      <c r="Q1272" s="10" t="str">
        <f t="shared" si="140"/>
        <v>NA</v>
      </c>
      <c r="R1272" s="69">
        <f t="shared" si="141"/>
        <v>0</v>
      </c>
      <c r="S1272" s="69">
        <f t="shared" si="142"/>
        <v>0</v>
      </c>
      <c r="T1272" s="10">
        <f t="shared" si="143"/>
        <v>0</v>
      </c>
      <c r="U1272" s="10">
        <f t="shared" si="144"/>
        <v>852</v>
      </c>
      <c r="V1272" s="10">
        <f t="shared" si="145"/>
        <v>0</v>
      </c>
      <c r="Y1272" s="10"/>
      <c r="AB1272" s="10"/>
      <c r="AE1272" s="10"/>
      <c r="AH1272" s="10"/>
      <c r="AK1272" s="10"/>
      <c r="AN1272" s="10"/>
      <c r="AQ1272" s="10"/>
      <c r="AT1272" s="10"/>
      <c r="AW1272" s="10"/>
      <c r="AZ1272" s="10"/>
    </row>
    <row r="1273" spans="1:52" ht="14.25" customHeight="1">
      <c r="A1273" s="1"/>
      <c r="B1273" s="8" t="s">
        <v>157</v>
      </c>
      <c r="C1273" t="s">
        <v>120</v>
      </c>
      <c r="D1273" s="10" t="s">
        <v>63</v>
      </c>
      <c r="F1273">
        <v>6081</v>
      </c>
      <c r="G1273" s="10">
        <v>701</v>
      </c>
      <c r="I1273" s="57">
        <v>6081</v>
      </c>
      <c r="J1273" s="72">
        <v>701</v>
      </c>
      <c r="K1273" s="57">
        <v>-852</v>
      </c>
      <c r="L1273" s="57">
        <v>-852</v>
      </c>
      <c r="M1273" s="72">
        <v>0</v>
      </c>
      <c r="N1273" s="8" t="s">
        <v>38</v>
      </c>
      <c r="O1273" s="10" t="s">
        <v>62</v>
      </c>
      <c r="P1273" s="69">
        <f t="shared" si="139"/>
        <v>0</v>
      </c>
      <c r="Q1273" s="10" t="str">
        <f t="shared" si="140"/>
        <v>NA</v>
      </c>
      <c r="R1273" s="69">
        <f t="shared" si="141"/>
        <v>0</v>
      </c>
      <c r="S1273" s="69">
        <f t="shared" si="142"/>
        <v>0</v>
      </c>
      <c r="T1273" s="10">
        <f t="shared" si="143"/>
        <v>0</v>
      </c>
      <c r="U1273" s="10">
        <f t="shared" si="144"/>
        <v>852</v>
      </c>
      <c r="V1273" s="10">
        <f t="shared" si="145"/>
        <v>0</v>
      </c>
      <c r="Y1273" s="10"/>
      <c r="AB1273" s="10"/>
      <c r="AE1273" s="10"/>
      <c r="AH1273" s="10"/>
      <c r="AK1273" s="10"/>
      <c r="AN1273" s="10"/>
      <c r="AQ1273" s="10"/>
      <c r="AT1273" s="10"/>
      <c r="AW1273" s="10"/>
      <c r="AZ1273" s="10"/>
    </row>
    <row r="1274" spans="1:52" ht="14.25" customHeight="1">
      <c r="A1274" s="1"/>
      <c r="B1274" s="8" t="s">
        <v>157</v>
      </c>
      <c r="C1274" t="s">
        <v>120</v>
      </c>
      <c r="D1274" s="10" t="s">
        <v>64</v>
      </c>
      <c r="F1274">
        <v>6428</v>
      </c>
      <c r="G1274" s="10">
        <v>602</v>
      </c>
      <c r="I1274" s="57">
        <v>6428</v>
      </c>
      <c r="J1274" s="72">
        <v>602</v>
      </c>
      <c r="K1274" s="57">
        <v>-3256</v>
      </c>
      <c r="L1274" s="57">
        <v>-3256</v>
      </c>
      <c r="M1274" s="72">
        <v>0</v>
      </c>
      <c r="N1274" s="8" t="s">
        <v>38</v>
      </c>
      <c r="O1274" s="10" t="s">
        <v>38</v>
      </c>
      <c r="P1274" s="69">
        <f t="shared" si="139"/>
        <v>0</v>
      </c>
      <c r="Q1274" s="10" t="str">
        <f t="shared" si="140"/>
        <v>NA</v>
      </c>
      <c r="R1274" s="69">
        <f t="shared" si="141"/>
        <v>0</v>
      </c>
      <c r="S1274" s="69">
        <f t="shared" si="142"/>
        <v>0</v>
      </c>
      <c r="T1274" s="10">
        <f t="shared" si="143"/>
        <v>0</v>
      </c>
      <c r="U1274" s="10">
        <f t="shared" si="144"/>
        <v>3256</v>
      </c>
      <c r="V1274" s="10">
        <f t="shared" si="145"/>
        <v>0</v>
      </c>
      <c r="Y1274" s="10"/>
      <c r="AB1274" s="10"/>
      <c r="AE1274" s="10"/>
      <c r="AH1274" s="10"/>
      <c r="AK1274" s="10"/>
      <c r="AN1274" s="10"/>
      <c r="AQ1274" s="10"/>
      <c r="AT1274" s="10"/>
      <c r="AW1274" s="10"/>
      <c r="AZ1274" s="10"/>
    </row>
    <row r="1275" spans="1:52" ht="14.25" customHeight="1">
      <c r="A1275" s="1"/>
      <c r="B1275" s="8" t="s">
        <v>157</v>
      </c>
      <c r="C1275" t="s">
        <v>120</v>
      </c>
      <c r="D1275" s="10" t="s">
        <v>66</v>
      </c>
      <c r="F1275">
        <v>6428</v>
      </c>
      <c r="G1275" s="10">
        <v>602</v>
      </c>
      <c r="I1275" s="57">
        <v>6428</v>
      </c>
      <c r="J1275" s="72">
        <v>602</v>
      </c>
      <c r="K1275" s="57">
        <v>-3256</v>
      </c>
      <c r="L1275" s="57">
        <v>-3256</v>
      </c>
      <c r="M1275" s="72">
        <v>0</v>
      </c>
      <c r="N1275" s="8" t="s">
        <v>38</v>
      </c>
      <c r="O1275" s="10" t="s">
        <v>38</v>
      </c>
      <c r="P1275" s="69">
        <f t="shared" si="139"/>
        <v>0</v>
      </c>
      <c r="Q1275" s="10" t="str">
        <f t="shared" si="140"/>
        <v>NA</v>
      </c>
      <c r="R1275" s="69">
        <f t="shared" si="141"/>
        <v>0</v>
      </c>
      <c r="S1275" s="69">
        <f t="shared" si="142"/>
        <v>0</v>
      </c>
      <c r="T1275" s="10">
        <f t="shared" si="143"/>
        <v>0</v>
      </c>
      <c r="U1275" s="10">
        <f t="shared" si="144"/>
        <v>3256</v>
      </c>
      <c r="V1275" s="10">
        <f t="shared" si="145"/>
        <v>0</v>
      </c>
      <c r="Y1275" s="10"/>
      <c r="AB1275" s="10"/>
      <c r="AE1275" s="10"/>
      <c r="AH1275" s="10"/>
      <c r="AK1275" s="10"/>
      <c r="AN1275" s="10"/>
      <c r="AQ1275" s="10"/>
      <c r="AT1275" s="10"/>
      <c r="AW1275" s="10"/>
      <c r="AZ1275" s="10"/>
    </row>
    <row r="1276" spans="1:52" ht="14.25" customHeight="1">
      <c r="A1276" s="1"/>
      <c r="B1276" s="8" t="s">
        <v>157</v>
      </c>
      <c r="C1276" t="s">
        <v>120</v>
      </c>
      <c r="D1276" s="10" t="s">
        <v>67</v>
      </c>
      <c r="F1276">
        <v>6428</v>
      </c>
      <c r="G1276" s="10">
        <v>602</v>
      </c>
      <c r="I1276" s="57">
        <v>6428</v>
      </c>
      <c r="J1276" s="72">
        <v>602</v>
      </c>
      <c r="K1276" s="57">
        <v>-3256</v>
      </c>
      <c r="L1276" s="57">
        <v>-3256</v>
      </c>
      <c r="M1276" s="72">
        <v>0</v>
      </c>
      <c r="N1276" s="8" t="s">
        <v>38</v>
      </c>
      <c r="O1276" s="10" t="s">
        <v>38</v>
      </c>
      <c r="P1276" s="69">
        <f t="shared" si="139"/>
        <v>0</v>
      </c>
      <c r="Q1276" s="10" t="str">
        <f t="shared" si="140"/>
        <v>NA</v>
      </c>
      <c r="R1276" s="69">
        <f t="shared" si="141"/>
        <v>0</v>
      </c>
      <c r="S1276" s="69">
        <f t="shared" si="142"/>
        <v>0</v>
      </c>
      <c r="T1276" s="10">
        <f t="shared" si="143"/>
        <v>0</v>
      </c>
      <c r="U1276" s="10">
        <f t="shared" si="144"/>
        <v>3256</v>
      </c>
      <c r="V1276" s="10">
        <f t="shared" si="145"/>
        <v>0</v>
      </c>
      <c r="Y1276" s="10"/>
      <c r="AB1276" s="10"/>
      <c r="AE1276" s="10"/>
      <c r="AH1276" s="10"/>
      <c r="AK1276" s="10"/>
      <c r="AN1276" s="10"/>
      <c r="AQ1276" s="10"/>
      <c r="AT1276" s="10"/>
      <c r="AW1276" s="10"/>
      <c r="AZ1276" s="10"/>
    </row>
    <row r="1277" spans="1:52" s="49" customFormat="1" ht="14.25" customHeight="1">
      <c r="A1277"/>
      <c r="B1277" s="8" t="s">
        <v>157</v>
      </c>
      <c r="C1277" t="s">
        <v>120</v>
      </c>
      <c r="D1277" s="10" t="s">
        <v>68</v>
      </c>
      <c r="E1277">
        <v>7478</v>
      </c>
      <c r="F1277"/>
      <c r="G1277" s="10"/>
      <c r="H1277" s="57">
        <v>6645</v>
      </c>
      <c r="I1277"/>
      <c r="J1277" s="10"/>
      <c r="K1277" s="57">
        <v>-3358</v>
      </c>
      <c r="L1277" s="57">
        <v>-3358</v>
      </c>
      <c r="M1277" s="57">
        <v>-2525</v>
      </c>
      <c r="N1277" s="8" t="s">
        <v>38</v>
      </c>
      <c r="O1277" s="10" t="s">
        <v>39</v>
      </c>
      <c r="P1277" s="69">
        <f t="shared" si="139"/>
        <v>0</v>
      </c>
      <c r="Q1277" s="10">
        <f t="shared" si="140"/>
        <v>833</v>
      </c>
      <c r="R1277" s="69" t="str">
        <f t="shared" si="141"/>
        <v>NA</v>
      </c>
      <c r="S1277" s="69" t="str">
        <f t="shared" si="142"/>
        <v>NA</v>
      </c>
      <c r="T1277" s="10" t="str">
        <f t="shared" si="143"/>
        <v>NA</v>
      </c>
      <c r="U1277" s="10">
        <f t="shared" si="144"/>
        <v>0</v>
      </c>
      <c r="V1277" s="10">
        <f t="shared" si="145"/>
        <v>1</v>
      </c>
      <c r="W1277"/>
      <c r="X1277"/>
      <c r="Y1277" s="10"/>
      <c r="Z1277"/>
      <c r="AA1277"/>
      <c r="AB1277" s="10"/>
      <c r="AC1277"/>
      <c r="AD1277">
        <v>6395</v>
      </c>
      <c r="AE1277" s="10" t="s">
        <v>148</v>
      </c>
      <c r="AF1277"/>
      <c r="AG1277"/>
      <c r="AH1277" s="10"/>
      <c r="AI1277"/>
      <c r="AJ1277"/>
      <c r="AK1277" s="10"/>
      <c r="AL1277"/>
      <c r="AM1277"/>
      <c r="AN1277" s="10"/>
      <c r="AO1277"/>
      <c r="AP1277"/>
      <c r="AQ1277" s="10"/>
      <c r="AR1277"/>
      <c r="AS1277"/>
      <c r="AT1277" s="10"/>
      <c r="AU1277"/>
      <c r="AV1277"/>
      <c r="AW1277" s="10"/>
      <c r="AX1277"/>
      <c r="AY1277"/>
      <c r="AZ1277" s="10"/>
    </row>
    <row r="1278" spans="1:52" ht="14.25" customHeight="1">
      <c r="B1278" s="8" t="s">
        <v>157</v>
      </c>
      <c r="C1278" t="s">
        <v>120</v>
      </c>
      <c r="D1278" s="10" t="s">
        <v>69</v>
      </c>
      <c r="E1278">
        <v>7478</v>
      </c>
      <c r="G1278" s="10"/>
      <c r="H1278" s="57">
        <v>6645</v>
      </c>
      <c r="J1278" s="10"/>
      <c r="K1278" s="57">
        <v>-3358</v>
      </c>
      <c r="L1278" s="57">
        <v>-3358</v>
      </c>
      <c r="M1278" s="57">
        <v>-2525</v>
      </c>
      <c r="N1278" s="8" t="s">
        <v>38</v>
      </c>
      <c r="O1278" s="10" t="s">
        <v>39</v>
      </c>
      <c r="P1278" s="69">
        <f t="shared" si="139"/>
        <v>0</v>
      </c>
      <c r="Q1278" s="10">
        <f t="shared" si="140"/>
        <v>833</v>
      </c>
      <c r="R1278" s="69" t="str">
        <f t="shared" si="141"/>
        <v>NA</v>
      </c>
      <c r="S1278" s="69" t="str">
        <f t="shared" si="142"/>
        <v>NA</v>
      </c>
      <c r="T1278" s="10" t="str">
        <f t="shared" si="143"/>
        <v>NA</v>
      </c>
      <c r="U1278" s="10">
        <f t="shared" si="144"/>
        <v>0</v>
      </c>
      <c r="V1278" s="10">
        <f t="shared" si="145"/>
        <v>1</v>
      </c>
      <c r="Y1278" s="10"/>
      <c r="AB1278" s="10"/>
      <c r="AD1278">
        <v>6395</v>
      </c>
      <c r="AE1278" s="10" t="s">
        <v>148</v>
      </c>
      <c r="AH1278" s="10"/>
      <c r="AK1278" s="10"/>
      <c r="AN1278" s="10"/>
      <c r="AQ1278" s="10"/>
      <c r="AT1278" s="10"/>
      <c r="AW1278" s="10"/>
      <c r="AZ1278" s="10"/>
    </row>
    <row r="1279" spans="1:52" ht="14.25" customHeight="1">
      <c r="B1279" s="8" t="s">
        <v>157</v>
      </c>
      <c r="C1279" t="s">
        <v>120</v>
      </c>
      <c r="D1279" s="10" t="s">
        <v>70</v>
      </c>
      <c r="E1279">
        <v>6878</v>
      </c>
      <c r="G1279" s="10"/>
      <c r="H1279" s="57">
        <v>6045</v>
      </c>
      <c r="J1279" s="10"/>
      <c r="K1279" s="57">
        <v>-2751</v>
      </c>
      <c r="L1279" s="57">
        <v>-2751</v>
      </c>
      <c r="M1279" s="57">
        <v>-1918</v>
      </c>
      <c r="N1279" s="8" t="s">
        <v>38</v>
      </c>
      <c r="O1279" s="10" t="s">
        <v>39</v>
      </c>
      <c r="P1279" s="69">
        <f t="shared" si="139"/>
        <v>0</v>
      </c>
      <c r="Q1279" s="10">
        <f t="shared" si="140"/>
        <v>833</v>
      </c>
      <c r="R1279" s="69" t="str">
        <f t="shared" si="141"/>
        <v>NA</v>
      </c>
      <c r="S1279" s="69" t="str">
        <f t="shared" si="142"/>
        <v>NA</v>
      </c>
      <c r="T1279" s="10" t="str">
        <f t="shared" si="143"/>
        <v>NA</v>
      </c>
      <c r="U1279" s="10">
        <f t="shared" si="144"/>
        <v>0</v>
      </c>
      <c r="V1279" s="10">
        <f t="shared" si="145"/>
        <v>1</v>
      </c>
      <c r="Y1279" s="10"/>
      <c r="AB1279" s="10"/>
      <c r="AD1279">
        <v>5795</v>
      </c>
      <c r="AE1279" s="10" t="s">
        <v>148</v>
      </c>
      <c r="AH1279" s="10"/>
      <c r="AK1279" s="10"/>
      <c r="AN1279" s="10"/>
      <c r="AQ1279" s="10"/>
      <c r="AT1279" s="10"/>
      <c r="AW1279" s="10"/>
      <c r="AZ1279" s="10"/>
    </row>
    <row r="1280" spans="1:52" ht="14.25" customHeight="1">
      <c r="B1280" s="8" t="s">
        <v>158</v>
      </c>
      <c r="C1280" t="s">
        <v>120</v>
      </c>
      <c r="D1280" s="10" t="s">
        <v>37</v>
      </c>
      <c r="E1280">
        <v>8919</v>
      </c>
      <c r="G1280" s="10"/>
      <c r="H1280" s="57">
        <v>7304</v>
      </c>
      <c r="J1280" s="10"/>
      <c r="K1280" s="57">
        <v>-4484</v>
      </c>
      <c r="L1280" s="57">
        <v>-4484</v>
      </c>
      <c r="M1280" s="57">
        <v>-2875</v>
      </c>
      <c r="N1280" s="8" t="s">
        <v>38</v>
      </c>
      <c r="O1280" s="10" t="s">
        <v>39</v>
      </c>
      <c r="P1280" s="69">
        <f t="shared" si="139"/>
        <v>0</v>
      </c>
      <c r="Q1280" s="10">
        <f t="shared" si="140"/>
        <v>1615</v>
      </c>
      <c r="R1280" s="69" t="str">
        <f t="shared" si="141"/>
        <v>NA</v>
      </c>
      <c r="S1280" s="69" t="str">
        <f t="shared" si="142"/>
        <v>NA</v>
      </c>
      <c r="T1280" s="10" t="str">
        <f t="shared" si="143"/>
        <v>NA</v>
      </c>
      <c r="U1280" s="10">
        <f t="shared" si="144"/>
        <v>0</v>
      </c>
      <c r="V1280" s="10">
        <f t="shared" si="145"/>
        <v>1</v>
      </c>
      <c r="W1280">
        <v>415</v>
      </c>
      <c r="Y1280" s="10" t="s">
        <v>73</v>
      </c>
      <c r="Z1280">
        <v>160</v>
      </c>
      <c r="AB1280" s="10" t="s">
        <v>73</v>
      </c>
      <c r="AD1280">
        <v>7071</v>
      </c>
      <c r="AE1280" s="10" t="s">
        <v>142</v>
      </c>
      <c r="AH1280" s="10"/>
      <c r="AK1280" s="10"/>
      <c r="AN1280" s="10"/>
      <c r="AQ1280" s="10"/>
      <c r="AT1280" s="10"/>
      <c r="AW1280" s="10"/>
      <c r="AZ1280" s="10"/>
    </row>
    <row r="1281" spans="2:52" ht="14.25" customHeight="1">
      <c r="B1281" s="8" t="s">
        <v>158</v>
      </c>
      <c r="C1281" t="s">
        <v>120</v>
      </c>
      <c r="D1281" s="10" t="s">
        <v>41</v>
      </c>
      <c r="E1281">
        <v>8919</v>
      </c>
      <c r="G1281" s="10"/>
      <c r="H1281" s="57">
        <v>7304</v>
      </c>
      <c r="J1281" s="10"/>
      <c r="K1281" s="57">
        <v>-4484</v>
      </c>
      <c r="L1281" s="57">
        <v>-4484</v>
      </c>
      <c r="M1281" s="57">
        <v>-2875</v>
      </c>
      <c r="N1281" s="8" t="s">
        <v>38</v>
      </c>
      <c r="O1281" s="10" t="s">
        <v>39</v>
      </c>
      <c r="P1281" s="69">
        <f t="shared" si="139"/>
        <v>0</v>
      </c>
      <c r="Q1281" s="10">
        <f t="shared" si="140"/>
        <v>1615</v>
      </c>
      <c r="R1281" s="69" t="str">
        <f t="shared" si="141"/>
        <v>NA</v>
      </c>
      <c r="S1281" s="69" t="str">
        <f t="shared" si="142"/>
        <v>NA</v>
      </c>
      <c r="T1281" s="10" t="str">
        <f t="shared" si="143"/>
        <v>NA</v>
      </c>
      <c r="U1281" s="10">
        <f t="shared" si="144"/>
        <v>0</v>
      </c>
      <c r="V1281" s="10">
        <f t="shared" si="145"/>
        <v>1</v>
      </c>
      <c r="W1281">
        <v>415</v>
      </c>
      <c r="Y1281" s="10" t="s">
        <v>73</v>
      </c>
      <c r="Z1281">
        <v>160</v>
      </c>
      <c r="AB1281" s="10" t="s">
        <v>73</v>
      </c>
      <c r="AD1281">
        <v>7071</v>
      </c>
      <c r="AE1281" s="10" t="s">
        <v>142</v>
      </c>
      <c r="AH1281" s="10"/>
      <c r="AK1281" s="10"/>
      <c r="AN1281" s="10"/>
      <c r="AQ1281" s="10"/>
      <c r="AT1281" s="10"/>
      <c r="AW1281" s="10"/>
      <c r="AZ1281" s="10"/>
    </row>
    <row r="1282" spans="2:52" ht="14.25" customHeight="1">
      <c r="B1282" s="8" t="s">
        <v>158</v>
      </c>
      <c r="C1282" t="s">
        <v>120</v>
      </c>
      <c r="D1282" s="10" t="s">
        <v>42</v>
      </c>
      <c r="E1282">
        <v>8919</v>
      </c>
      <c r="G1282" s="10"/>
      <c r="H1282" s="57">
        <v>7304</v>
      </c>
      <c r="J1282" s="10"/>
      <c r="K1282" s="57">
        <v>-4484</v>
      </c>
      <c r="L1282" s="57">
        <v>-4484</v>
      </c>
      <c r="M1282" s="57">
        <v>-2875</v>
      </c>
      <c r="N1282" s="8" t="s">
        <v>38</v>
      </c>
      <c r="O1282" s="10" t="s">
        <v>39</v>
      </c>
      <c r="P1282" s="69">
        <f t="shared" si="139"/>
        <v>0</v>
      </c>
      <c r="Q1282" s="10">
        <f t="shared" si="140"/>
        <v>1615</v>
      </c>
      <c r="R1282" s="69" t="str">
        <f t="shared" si="141"/>
        <v>NA</v>
      </c>
      <c r="S1282" s="69" t="str">
        <f t="shared" si="142"/>
        <v>NA</v>
      </c>
      <c r="T1282" s="10" t="str">
        <f t="shared" si="143"/>
        <v>NA</v>
      </c>
      <c r="U1282" s="10">
        <f t="shared" si="144"/>
        <v>0</v>
      </c>
      <c r="V1282" s="10">
        <f t="shared" si="145"/>
        <v>1</v>
      </c>
      <c r="W1282">
        <v>415</v>
      </c>
      <c r="Y1282" s="10" t="s">
        <v>73</v>
      </c>
      <c r="Z1282">
        <v>160</v>
      </c>
      <c r="AB1282" s="10" t="s">
        <v>73</v>
      </c>
      <c r="AD1282">
        <v>7071</v>
      </c>
      <c r="AE1282" s="10" t="s">
        <v>142</v>
      </c>
      <c r="AH1282" s="10"/>
      <c r="AK1282" s="10"/>
      <c r="AN1282" s="10"/>
      <c r="AQ1282" s="10"/>
      <c r="AT1282" s="10"/>
      <c r="AW1282" s="10"/>
      <c r="AZ1282" s="10"/>
    </row>
    <row r="1283" spans="2:52" ht="14.25" customHeight="1">
      <c r="B1283" s="8" t="s">
        <v>158</v>
      </c>
      <c r="C1283" t="s">
        <v>120</v>
      </c>
      <c r="D1283" s="10" t="s">
        <v>43</v>
      </c>
      <c r="E1283">
        <v>8576</v>
      </c>
      <c r="G1283" s="10"/>
      <c r="H1283" s="57">
        <v>6938</v>
      </c>
      <c r="J1283" s="10"/>
      <c r="K1283" s="57">
        <v>-4672</v>
      </c>
      <c r="L1283" s="57">
        <v>-4672</v>
      </c>
      <c r="M1283" s="57">
        <v>-3034</v>
      </c>
      <c r="N1283" s="8" t="s">
        <v>38</v>
      </c>
      <c r="O1283" s="10" t="s">
        <v>39</v>
      </c>
      <c r="P1283" s="69">
        <f t="shared" si="139"/>
        <v>0</v>
      </c>
      <c r="Q1283" s="10">
        <f t="shared" si="140"/>
        <v>1638</v>
      </c>
      <c r="R1283" s="69" t="str">
        <f t="shared" si="141"/>
        <v>NA</v>
      </c>
      <c r="S1283" s="69" t="str">
        <f t="shared" si="142"/>
        <v>NA</v>
      </c>
      <c r="T1283" s="10" t="str">
        <f t="shared" si="143"/>
        <v>NA</v>
      </c>
      <c r="U1283" s="10">
        <f t="shared" si="144"/>
        <v>0</v>
      </c>
      <c r="V1283" s="10">
        <f t="shared" si="145"/>
        <v>1</v>
      </c>
      <c r="W1283">
        <v>415</v>
      </c>
      <c r="Y1283" s="10" t="s">
        <v>73</v>
      </c>
      <c r="Z1283">
        <v>160</v>
      </c>
      <c r="AB1283" s="10" t="s">
        <v>73</v>
      </c>
      <c r="AD1283">
        <v>6688</v>
      </c>
      <c r="AE1283" s="10" t="s">
        <v>142</v>
      </c>
      <c r="AH1283" s="10"/>
      <c r="AK1283" s="10"/>
      <c r="AN1283" s="10"/>
      <c r="AQ1283" s="10"/>
      <c r="AT1283" s="10"/>
      <c r="AW1283" s="10"/>
      <c r="AZ1283" s="10"/>
    </row>
    <row r="1284" spans="2:52" ht="14.25" customHeight="1">
      <c r="B1284" s="8" t="s">
        <v>158</v>
      </c>
      <c r="C1284" t="s">
        <v>120</v>
      </c>
      <c r="D1284" s="10" t="s">
        <v>45</v>
      </c>
      <c r="E1284">
        <v>8576</v>
      </c>
      <c r="G1284" s="10"/>
      <c r="H1284" s="57">
        <v>6938</v>
      </c>
      <c r="J1284" s="10"/>
      <c r="K1284" s="57">
        <v>-4672</v>
      </c>
      <c r="L1284" s="57">
        <v>-4672</v>
      </c>
      <c r="M1284" s="57">
        <v>-3034</v>
      </c>
      <c r="N1284" s="8" t="s">
        <v>38</v>
      </c>
      <c r="O1284" s="10" t="s">
        <v>39</v>
      </c>
      <c r="P1284" s="69">
        <f t="shared" si="139"/>
        <v>0</v>
      </c>
      <c r="Q1284" s="10">
        <f t="shared" si="140"/>
        <v>1638</v>
      </c>
      <c r="R1284" s="69" t="str">
        <f t="shared" si="141"/>
        <v>NA</v>
      </c>
      <c r="S1284" s="69" t="str">
        <f t="shared" si="142"/>
        <v>NA</v>
      </c>
      <c r="T1284" s="10" t="str">
        <f t="shared" si="143"/>
        <v>NA</v>
      </c>
      <c r="U1284" s="10">
        <f t="shared" si="144"/>
        <v>0</v>
      </c>
      <c r="V1284" s="10">
        <f t="shared" si="145"/>
        <v>1</v>
      </c>
      <c r="W1284">
        <v>415</v>
      </c>
      <c r="Y1284" s="10" t="s">
        <v>73</v>
      </c>
      <c r="Z1284">
        <v>160</v>
      </c>
      <c r="AB1284" s="10" t="s">
        <v>73</v>
      </c>
      <c r="AD1284">
        <v>6688</v>
      </c>
      <c r="AE1284" s="10" t="s">
        <v>142</v>
      </c>
      <c r="AH1284" s="10"/>
      <c r="AK1284" s="10"/>
      <c r="AN1284" s="10"/>
      <c r="AQ1284" s="10"/>
      <c r="AT1284" s="10"/>
      <c r="AW1284" s="10"/>
      <c r="AZ1284" s="10"/>
    </row>
    <row r="1285" spans="2:52" ht="14.25" customHeight="1">
      <c r="B1285" s="8" t="s">
        <v>158</v>
      </c>
      <c r="C1285" t="s">
        <v>120</v>
      </c>
      <c r="D1285" s="10" t="s">
        <v>46</v>
      </c>
      <c r="E1285">
        <v>8576</v>
      </c>
      <c r="G1285" s="10"/>
      <c r="H1285" s="57">
        <v>6938</v>
      </c>
      <c r="J1285" s="10"/>
      <c r="K1285" s="57">
        <v>-4672</v>
      </c>
      <c r="L1285" s="57">
        <v>-4672</v>
      </c>
      <c r="M1285" s="57">
        <v>-3034</v>
      </c>
      <c r="N1285" s="8" t="s">
        <v>38</v>
      </c>
      <c r="O1285" s="10" t="s">
        <v>39</v>
      </c>
      <c r="P1285" s="69">
        <f t="shared" si="139"/>
        <v>0</v>
      </c>
      <c r="Q1285" s="10">
        <f t="shared" si="140"/>
        <v>1638</v>
      </c>
      <c r="R1285" s="69" t="str">
        <f t="shared" si="141"/>
        <v>NA</v>
      </c>
      <c r="S1285" s="69" t="str">
        <f t="shared" si="142"/>
        <v>NA</v>
      </c>
      <c r="T1285" s="10" t="str">
        <f t="shared" si="143"/>
        <v>NA</v>
      </c>
      <c r="U1285" s="10">
        <f t="shared" si="144"/>
        <v>0</v>
      </c>
      <c r="V1285" s="10">
        <f t="shared" si="145"/>
        <v>1</v>
      </c>
      <c r="W1285">
        <v>415</v>
      </c>
      <c r="Y1285" s="10" t="s">
        <v>73</v>
      </c>
      <c r="Z1285">
        <v>160</v>
      </c>
      <c r="AB1285" s="10" t="s">
        <v>73</v>
      </c>
      <c r="AD1285">
        <v>6688</v>
      </c>
      <c r="AE1285" s="10" t="s">
        <v>142</v>
      </c>
      <c r="AH1285" s="10"/>
      <c r="AK1285" s="10"/>
      <c r="AN1285" s="10"/>
      <c r="AQ1285" s="10"/>
      <c r="AT1285" s="10"/>
      <c r="AW1285" s="10"/>
      <c r="AZ1285" s="10"/>
    </row>
    <row r="1286" spans="2:52" ht="14.25" customHeight="1">
      <c r="B1286" s="8" t="s">
        <v>158</v>
      </c>
      <c r="C1286" t="s">
        <v>120</v>
      </c>
      <c r="D1286" s="10" t="s">
        <v>47</v>
      </c>
      <c r="E1286">
        <v>7476</v>
      </c>
      <c r="G1286" s="10"/>
      <c r="H1286" s="57">
        <v>5838</v>
      </c>
      <c r="J1286" s="10"/>
      <c r="K1286" s="57">
        <v>-3533</v>
      </c>
      <c r="L1286" s="57">
        <v>-3533</v>
      </c>
      <c r="M1286" s="57">
        <v>-1895</v>
      </c>
      <c r="N1286" s="8" t="s">
        <v>38</v>
      </c>
      <c r="O1286" s="10" t="s">
        <v>39</v>
      </c>
      <c r="P1286" s="69">
        <f t="shared" si="139"/>
        <v>0</v>
      </c>
      <c r="Q1286" s="10">
        <f t="shared" si="140"/>
        <v>1638</v>
      </c>
      <c r="R1286" s="69" t="str">
        <f t="shared" si="141"/>
        <v>NA</v>
      </c>
      <c r="S1286" s="69" t="str">
        <f t="shared" si="142"/>
        <v>NA</v>
      </c>
      <c r="T1286" s="10" t="str">
        <f t="shared" si="143"/>
        <v>NA</v>
      </c>
      <c r="U1286" s="10">
        <f t="shared" si="144"/>
        <v>0</v>
      </c>
      <c r="V1286" s="10">
        <f t="shared" si="145"/>
        <v>1</v>
      </c>
      <c r="W1286">
        <v>415</v>
      </c>
      <c r="Y1286" s="10" t="s">
        <v>73</v>
      </c>
      <c r="Z1286">
        <v>160</v>
      </c>
      <c r="AB1286" s="10" t="s">
        <v>73</v>
      </c>
      <c r="AD1286">
        <v>5588</v>
      </c>
      <c r="AE1286" s="10" t="s">
        <v>142</v>
      </c>
      <c r="AH1286" s="10"/>
      <c r="AK1286" s="10"/>
      <c r="AN1286" s="10"/>
      <c r="AQ1286" s="10"/>
      <c r="AT1286" s="10"/>
      <c r="AW1286" s="10"/>
      <c r="AZ1286" s="10"/>
    </row>
    <row r="1287" spans="2:52" ht="14.25" customHeight="1">
      <c r="B1287" s="8" t="s">
        <v>158</v>
      </c>
      <c r="C1287" t="s">
        <v>120</v>
      </c>
      <c r="D1287" s="10" t="s">
        <v>48</v>
      </c>
      <c r="E1287">
        <v>6920</v>
      </c>
      <c r="G1287" s="10"/>
      <c r="H1287" s="57">
        <v>6303</v>
      </c>
      <c r="J1287" s="10"/>
      <c r="K1287" s="57">
        <v>-3002</v>
      </c>
      <c r="L1287" s="57">
        <v>-3002</v>
      </c>
      <c r="M1287" s="57">
        <v>-2385</v>
      </c>
      <c r="N1287" s="8" t="s">
        <v>38</v>
      </c>
      <c r="O1287" s="10" t="s">
        <v>39</v>
      </c>
      <c r="P1287" s="69">
        <f t="shared" si="139"/>
        <v>0</v>
      </c>
      <c r="Q1287" s="10">
        <f t="shared" si="140"/>
        <v>617</v>
      </c>
      <c r="R1287" s="69" t="str">
        <f t="shared" si="141"/>
        <v>NA</v>
      </c>
      <c r="S1287" s="69" t="str">
        <f t="shared" si="142"/>
        <v>NA</v>
      </c>
      <c r="T1287" s="10" t="str">
        <f t="shared" si="143"/>
        <v>NA</v>
      </c>
      <c r="U1287" s="10">
        <f t="shared" si="144"/>
        <v>0</v>
      </c>
      <c r="V1287" s="10">
        <f t="shared" si="145"/>
        <v>1</v>
      </c>
      <c r="W1287">
        <v>366</v>
      </c>
      <c r="Y1287" s="10"/>
      <c r="Z1287">
        <v>140</v>
      </c>
      <c r="AB1287" s="10"/>
      <c r="AD1287">
        <v>6053</v>
      </c>
      <c r="AE1287" s="10" t="s">
        <v>159</v>
      </c>
      <c r="AH1287" s="10"/>
      <c r="AK1287" s="10"/>
      <c r="AN1287" s="10"/>
      <c r="AQ1287" s="10"/>
      <c r="AT1287" s="10"/>
      <c r="AW1287" s="10"/>
      <c r="AZ1287" s="10"/>
    </row>
    <row r="1288" spans="2:52" ht="14.25" customHeight="1">
      <c r="B1288" s="8" t="s">
        <v>158</v>
      </c>
      <c r="C1288" t="s">
        <v>120</v>
      </c>
      <c r="D1288" s="10" t="s">
        <v>49</v>
      </c>
      <c r="E1288">
        <v>6920</v>
      </c>
      <c r="G1288" s="10"/>
      <c r="H1288" s="57">
        <v>6303</v>
      </c>
      <c r="J1288" s="10"/>
      <c r="K1288" s="57">
        <v>-3002</v>
      </c>
      <c r="L1288" s="57">
        <v>-3002</v>
      </c>
      <c r="M1288" s="57">
        <v>-2385</v>
      </c>
      <c r="N1288" s="8" t="s">
        <v>38</v>
      </c>
      <c r="O1288" s="10" t="s">
        <v>39</v>
      </c>
      <c r="P1288" s="69">
        <f t="shared" si="139"/>
        <v>0</v>
      </c>
      <c r="Q1288" s="10">
        <f t="shared" si="140"/>
        <v>617</v>
      </c>
      <c r="R1288" s="69" t="str">
        <f t="shared" si="141"/>
        <v>NA</v>
      </c>
      <c r="S1288" s="69" t="str">
        <f t="shared" si="142"/>
        <v>NA</v>
      </c>
      <c r="T1288" s="10" t="str">
        <f t="shared" si="143"/>
        <v>NA</v>
      </c>
      <c r="U1288" s="10">
        <f t="shared" si="144"/>
        <v>0</v>
      </c>
      <c r="V1288" s="10">
        <f t="shared" si="145"/>
        <v>1</v>
      </c>
      <c r="W1288">
        <v>366</v>
      </c>
      <c r="Y1288" s="10"/>
      <c r="Z1288">
        <v>140</v>
      </c>
      <c r="AB1288" s="10"/>
      <c r="AD1288">
        <v>6053</v>
      </c>
      <c r="AE1288" s="10" t="s">
        <v>159</v>
      </c>
      <c r="AH1288" s="10"/>
      <c r="AK1288" s="10"/>
      <c r="AN1288" s="10"/>
      <c r="AQ1288" s="10"/>
      <c r="AT1288" s="10"/>
      <c r="AW1288" s="10"/>
      <c r="AZ1288" s="10"/>
    </row>
    <row r="1289" spans="2:52" ht="14.25" customHeight="1">
      <c r="B1289" s="8" t="s">
        <v>158</v>
      </c>
      <c r="C1289" t="s">
        <v>120</v>
      </c>
      <c r="D1289" s="10" t="s">
        <v>51</v>
      </c>
      <c r="E1289">
        <v>6808</v>
      </c>
      <c r="G1289" s="10"/>
      <c r="H1289" s="57">
        <v>6069</v>
      </c>
      <c r="J1289" s="10"/>
      <c r="K1289" s="57">
        <v>-3181</v>
      </c>
      <c r="L1289" s="57">
        <v>-3181</v>
      </c>
      <c r="M1289" s="57">
        <v>-2442</v>
      </c>
      <c r="N1289" s="8" t="s">
        <v>38</v>
      </c>
      <c r="O1289" s="10" t="s">
        <v>39</v>
      </c>
      <c r="P1289" s="69">
        <f t="shared" ref="P1289:P1352" si="146">IFERROR(K1289-L1289,0)</f>
        <v>0</v>
      </c>
      <c r="Q1289" s="10">
        <f t="shared" ref="Q1289:Q1352" si="147">IF(AND(ISNUMBER(E1289),ISNUMBER(H1289),ISBLANK(F1289)),E1289-H1289,"NA")</f>
        <v>739</v>
      </c>
      <c r="R1289" s="69" t="str">
        <f t="shared" ref="R1289:R1352" si="148">IF(AND(ISNUMBER(F1289),ISNUMBER(I1289),ISBLANK(E1289)),F1289-I1289,"NA")</f>
        <v>NA</v>
      </c>
      <c r="S1289" s="69" t="str">
        <f t="shared" ref="S1289:S1352" si="149">IF(AND(ISNUMBER(G1289),ISNUMBER(J1289),ISBLANK(E1289)),G1289-J1289,"NA")</f>
        <v>NA</v>
      </c>
      <c r="T1289" s="10" t="str">
        <f t="shared" ref="T1289:T1352" si="150">IF(AND(ISNUMBER(R1289),ISNUMBER(S1289),ISBLANK(E1289)),S1289+R1289,"NA")</f>
        <v>NA</v>
      </c>
      <c r="U1289" s="10">
        <f t="shared" ref="U1289:U1352" si="151">IF(M1289&lt;0,0,IF(M1289=K1289,M1289,M1289-(L1289-M1289)))</f>
        <v>0</v>
      </c>
      <c r="V1289" s="10">
        <f t="shared" ref="V1289:V1352" si="152">MIN(IF(SUM(W1289,X1289,Z1289,AA1289,AD1289,AC1289,AF1289,AG1289,AJ1289,AI1289,AL1289,AM1289,AO1289,AP1289,AR1289,AS1289,A1289,AY1289,AU1289,AV1289,AX1289)=0,0,1)+IF(O1289="Smoothing ramp",1,0)+IF(ISNUMBER(W1289),1,0)+IF(ISNUMBER(X1289),1,0)+IF(ISNUMBER(Z1289),1,0)+IF(ISNUMBER(AA1289),1,0)+IF(ISNUMBER(AD1289),1,0)+IF(ISNUMBER(AC1289),1,0)+IF(ISNUMBER(AF1289),1,0)+IF(ISNUMBER(AG1289),1,0)+IF(ISNUMBER(AI1289),1,0)+IF(ISNUMBER(AJ1289),1,0)+IF(ISNUMBER(AL1289),1,0)+IF(ISNUMBER(AM1289),1,0)+IF(ISNUMBER(AO1289),1,0)+IF(ISNUMBER(AP1289),1,0)+IF(ISNUMBER(AR1289),1,0)+IF(ISNUMBER(AS1289),1,0)+IF(ISNUMBER(AY1289),1,0)+IF(ISNUMBER(AU1289),1,0)+IF(ISNUMBER(AV1289),1,0)+IF(ISNUMBER(AX1289),1,0),1)</f>
        <v>1</v>
      </c>
      <c r="W1289">
        <v>359</v>
      </c>
      <c r="Y1289" s="10"/>
      <c r="Z1289">
        <v>140</v>
      </c>
      <c r="AB1289" s="10"/>
      <c r="AD1289">
        <v>5819</v>
      </c>
      <c r="AE1289" s="10" t="s">
        <v>159</v>
      </c>
      <c r="AH1289" s="10"/>
      <c r="AK1289" s="10"/>
      <c r="AN1289" s="10"/>
      <c r="AQ1289" s="10"/>
      <c r="AT1289" s="10"/>
      <c r="AW1289" s="10"/>
      <c r="AZ1289" s="10"/>
    </row>
    <row r="1290" spans="2:52" ht="14.25" customHeight="1">
      <c r="B1290" s="8" t="s">
        <v>158</v>
      </c>
      <c r="C1290" t="s">
        <v>120</v>
      </c>
      <c r="D1290" s="10" t="s">
        <v>53</v>
      </c>
      <c r="E1290">
        <v>6808</v>
      </c>
      <c r="G1290" s="10"/>
      <c r="H1290" s="57">
        <v>6069</v>
      </c>
      <c r="J1290" s="10"/>
      <c r="K1290" s="57">
        <v>-3181</v>
      </c>
      <c r="L1290" s="57">
        <v>-3181</v>
      </c>
      <c r="M1290" s="57">
        <v>-2442</v>
      </c>
      <c r="N1290" s="8" t="s">
        <v>38</v>
      </c>
      <c r="O1290" s="10" t="s">
        <v>39</v>
      </c>
      <c r="P1290" s="69">
        <f t="shared" si="146"/>
        <v>0</v>
      </c>
      <c r="Q1290" s="10">
        <f t="shared" si="147"/>
        <v>739</v>
      </c>
      <c r="R1290" s="69" t="str">
        <f t="shared" si="148"/>
        <v>NA</v>
      </c>
      <c r="S1290" s="69" t="str">
        <f t="shared" si="149"/>
        <v>NA</v>
      </c>
      <c r="T1290" s="10" t="str">
        <f t="shared" si="150"/>
        <v>NA</v>
      </c>
      <c r="U1290" s="10">
        <f t="shared" si="151"/>
        <v>0</v>
      </c>
      <c r="V1290" s="10">
        <f t="shared" si="152"/>
        <v>1</v>
      </c>
      <c r="W1290">
        <v>359</v>
      </c>
      <c r="Y1290" s="10"/>
      <c r="Z1290">
        <v>140</v>
      </c>
      <c r="AB1290" s="10"/>
      <c r="AD1290">
        <v>5819</v>
      </c>
      <c r="AE1290" s="10" t="s">
        <v>159</v>
      </c>
      <c r="AH1290" s="10"/>
      <c r="AK1290" s="10"/>
      <c r="AN1290" s="10"/>
      <c r="AQ1290" s="10"/>
      <c r="AT1290" s="10"/>
      <c r="AW1290" s="10"/>
      <c r="AZ1290" s="10"/>
    </row>
    <row r="1291" spans="2:52" ht="14.25" customHeight="1">
      <c r="B1291" s="8" t="s">
        <v>158</v>
      </c>
      <c r="C1291" t="s">
        <v>120</v>
      </c>
      <c r="D1291" s="10" t="s">
        <v>54</v>
      </c>
      <c r="E1291">
        <v>6808</v>
      </c>
      <c r="G1291" s="10"/>
      <c r="H1291" s="57">
        <v>6069</v>
      </c>
      <c r="J1291" s="10"/>
      <c r="K1291" s="57">
        <v>-3181</v>
      </c>
      <c r="L1291" s="57">
        <v>-3181</v>
      </c>
      <c r="M1291" s="57">
        <v>-2442</v>
      </c>
      <c r="N1291" s="8" t="s">
        <v>38</v>
      </c>
      <c r="O1291" s="10" t="s">
        <v>39</v>
      </c>
      <c r="P1291" s="69">
        <f t="shared" si="146"/>
        <v>0</v>
      </c>
      <c r="Q1291" s="10">
        <f t="shared" si="147"/>
        <v>739</v>
      </c>
      <c r="R1291" s="69" t="str">
        <f t="shared" si="148"/>
        <v>NA</v>
      </c>
      <c r="S1291" s="69" t="str">
        <f t="shared" si="149"/>
        <v>NA</v>
      </c>
      <c r="T1291" s="10" t="str">
        <f t="shared" si="150"/>
        <v>NA</v>
      </c>
      <c r="U1291" s="10">
        <f t="shared" si="151"/>
        <v>0</v>
      </c>
      <c r="V1291" s="10">
        <f t="shared" si="152"/>
        <v>1</v>
      </c>
      <c r="W1291">
        <v>359</v>
      </c>
      <c r="Y1291" s="10"/>
      <c r="Z1291">
        <v>140</v>
      </c>
      <c r="AB1291" s="10"/>
      <c r="AD1291">
        <v>5819</v>
      </c>
      <c r="AE1291" s="10" t="s">
        <v>159</v>
      </c>
      <c r="AH1291" s="10"/>
      <c r="AK1291" s="10"/>
      <c r="AN1291" s="10"/>
      <c r="AQ1291" s="10"/>
      <c r="AT1291" s="10"/>
      <c r="AW1291" s="10"/>
      <c r="AZ1291" s="10"/>
    </row>
    <row r="1292" spans="2:52" ht="14.25" customHeight="1">
      <c r="B1292" s="8" t="s">
        <v>158</v>
      </c>
      <c r="C1292" t="s">
        <v>120</v>
      </c>
      <c r="D1292" s="10" t="s">
        <v>55</v>
      </c>
      <c r="E1292">
        <v>6568</v>
      </c>
      <c r="G1292" s="10"/>
      <c r="H1292" s="57">
        <v>5924</v>
      </c>
      <c r="J1292" s="10"/>
      <c r="K1292" s="57">
        <v>-1021</v>
      </c>
      <c r="L1292" s="57">
        <v>-1021</v>
      </c>
      <c r="M1292" s="57">
        <v>-377</v>
      </c>
      <c r="N1292" s="8" t="s">
        <v>38</v>
      </c>
      <c r="O1292" s="10" t="s">
        <v>39</v>
      </c>
      <c r="P1292" s="69">
        <f t="shared" si="146"/>
        <v>0</v>
      </c>
      <c r="Q1292" s="10">
        <f t="shared" si="147"/>
        <v>644</v>
      </c>
      <c r="R1292" s="69" t="str">
        <f t="shared" si="148"/>
        <v>NA</v>
      </c>
      <c r="S1292" s="69" t="str">
        <f t="shared" si="149"/>
        <v>NA</v>
      </c>
      <c r="T1292" s="10" t="str">
        <f t="shared" si="150"/>
        <v>NA</v>
      </c>
      <c r="U1292" s="10">
        <f t="shared" si="151"/>
        <v>0</v>
      </c>
      <c r="V1292" s="10">
        <f t="shared" si="152"/>
        <v>1</v>
      </c>
      <c r="W1292">
        <v>346</v>
      </c>
      <c r="Y1292" s="10"/>
      <c r="Z1292">
        <v>140</v>
      </c>
      <c r="AB1292" s="10"/>
      <c r="AD1292">
        <v>5674</v>
      </c>
      <c r="AE1292" s="10" t="s">
        <v>159</v>
      </c>
      <c r="AH1292" s="10"/>
      <c r="AK1292" s="10"/>
      <c r="AN1292" s="10"/>
      <c r="AQ1292" s="10"/>
      <c r="AT1292" s="10"/>
      <c r="AW1292" s="10"/>
      <c r="AZ1292" s="10"/>
    </row>
    <row r="1293" spans="2:52" ht="14.25" customHeight="1">
      <c r="B1293" s="8" t="s">
        <v>158</v>
      </c>
      <c r="C1293" t="s">
        <v>120</v>
      </c>
      <c r="D1293" s="10" t="s">
        <v>57</v>
      </c>
      <c r="E1293">
        <v>6568</v>
      </c>
      <c r="G1293" s="10"/>
      <c r="H1293" s="57">
        <v>5924</v>
      </c>
      <c r="J1293" s="10"/>
      <c r="K1293" s="57">
        <v>-1021</v>
      </c>
      <c r="L1293" s="57">
        <v>-1021</v>
      </c>
      <c r="M1293" s="57">
        <v>-377</v>
      </c>
      <c r="N1293" s="8" t="s">
        <v>38</v>
      </c>
      <c r="O1293" s="10" t="s">
        <v>39</v>
      </c>
      <c r="P1293" s="69">
        <f t="shared" si="146"/>
        <v>0</v>
      </c>
      <c r="Q1293" s="10">
        <f t="shared" si="147"/>
        <v>644</v>
      </c>
      <c r="R1293" s="69" t="str">
        <f t="shared" si="148"/>
        <v>NA</v>
      </c>
      <c r="S1293" s="69" t="str">
        <f t="shared" si="149"/>
        <v>NA</v>
      </c>
      <c r="T1293" s="10" t="str">
        <f t="shared" si="150"/>
        <v>NA</v>
      </c>
      <c r="U1293" s="10">
        <f t="shared" si="151"/>
        <v>0</v>
      </c>
      <c r="V1293" s="10">
        <f t="shared" si="152"/>
        <v>1</v>
      </c>
      <c r="W1293">
        <v>346</v>
      </c>
      <c r="Y1293" s="10"/>
      <c r="Z1293">
        <v>140</v>
      </c>
      <c r="AB1293" s="10"/>
      <c r="AD1293">
        <v>5674</v>
      </c>
      <c r="AE1293" s="10" t="s">
        <v>159</v>
      </c>
      <c r="AH1293" s="10"/>
      <c r="AK1293" s="10"/>
      <c r="AN1293" s="10"/>
      <c r="AQ1293" s="10"/>
      <c r="AT1293" s="10"/>
      <c r="AW1293" s="10"/>
      <c r="AZ1293" s="10"/>
    </row>
    <row r="1294" spans="2:52" ht="14.25" customHeight="1">
      <c r="B1294" s="8" t="s">
        <v>158</v>
      </c>
      <c r="C1294" t="s">
        <v>120</v>
      </c>
      <c r="D1294" s="10" t="s">
        <v>58</v>
      </c>
      <c r="E1294">
        <v>6568</v>
      </c>
      <c r="G1294" s="10"/>
      <c r="H1294" s="57">
        <v>5924</v>
      </c>
      <c r="J1294" s="10"/>
      <c r="K1294" s="57">
        <v>-1021</v>
      </c>
      <c r="L1294" s="57">
        <v>-1021</v>
      </c>
      <c r="M1294" s="57">
        <v>-377</v>
      </c>
      <c r="N1294" s="8" t="s">
        <v>38</v>
      </c>
      <c r="O1294" s="10" t="s">
        <v>39</v>
      </c>
      <c r="P1294" s="69">
        <f t="shared" si="146"/>
        <v>0</v>
      </c>
      <c r="Q1294" s="10">
        <f t="shared" si="147"/>
        <v>644</v>
      </c>
      <c r="R1294" s="69" t="str">
        <f t="shared" si="148"/>
        <v>NA</v>
      </c>
      <c r="S1294" s="69" t="str">
        <f t="shared" si="149"/>
        <v>NA</v>
      </c>
      <c r="T1294" s="10" t="str">
        <f t="shared" si="150"/>
        <v>NA</v>
      </c>
      <c r="U1294" s="10">
        <f t="shared" si="151"/>
        <v>0</v>
      </c>
      <c r="V1294" s="10">
        <f t="shared" si="152"/>
        <v>1</v>
      </c>
      <c r="W1294">
        <v>346</v>
      </c>
      <c r="Y1294" s="10"/>
      <c r="Z1294">
        <v>140</v>
      </c>
      <c r="AB1294" s="10"/>
      <c r="AD1294">
        <v>5674</v>
      </c>
      <c r="AE1294" s="10" t="s">
        <v>159</v>
      </c>
      <c r="AH1294" s="10"/>
      <c r="AK1294" s="10"/>
      <c r="AN1294" s="10"/>
      <c r="AQ1294" s="10"/>
      <c r="AT1294" s="10"/>
      <c r="AW1294" s="10"/>
      <c r="AZ1294" s="10"/>
    </row>
    <row r="1295" spans="2:52" ht="14.25" customHeight="1">
      <c r="B1295" s="8" t="s">
        <v>158</v>
      </c>
      <c r="C1295" t="s">
        <v>120</v>
      </c>
      <c r="D1295" s="10" t="s">
        <v>59</v>
      </c>
      <c r="E1295">
        <v>7677</v>
      </c>
      <c r="G1295" s="10"/>
      <c r="H1295" s="57">
        <v>6436</v>
      </c>
      <c r="J1295" s="10"/>
      <c r="K1295" s="57">
        <v>-3344</v>
      </c>
      <c r="L1295" s="57">
        <v>-3344</v>
      </c>
      <c r="M1295" s="57">
        <v>-2103</v>
      </c>
      <c r="N1295" s="8" t="s">
        <v>38</v>
      </c>
      <c r="O1295" s="10" t="s">
        <v>39</v>
      </c>
      <c r="P1295" s="69">
        <f t="shared" si="146"/>
        <v>0</v>
      </c>
      <c r="Q1295" s="10">
        <f t="shared" si="147"/>
        <v>1241</v>
      </c>
      <c r="R1295" s="69" t="str">
        <f t="shared" si="148"/>
        <v>NA</v>
      </c>
      <c r="S1295" s="69" t="str">
        <f t="shared" si="149"/>
        <v>NA</v>
      </c>
      <c r="T1295" s="10" t="str">
        <f t="shared" si="150"/>
        <v>NA</v>
      </c>
      <c r="U1295" s="10">
        <f t="shared" si="151"/>
        <v>0</v>
      </c>
      <c r="V1295" s="10">
        <f t="shared" si="152"/>
        <v>1</v>
      </c>
      <c r="W1295">
        <v>409</v>
      </c>
      <c r="Y1295" s="10"/>
      <c r="Z1295">
        <v>140</v>
      </c>
      <c r="AB1295" s="10"/>
      <c r="AD1295">
        <v>6186</v>
      </c>
      <c r="AE1295" s="10" t="s">
        <v>159</v>
      </c>
      <c r="AH1295" s="10"/>
      <c r="AK1295" s="10"/>
      <c r="AN1295" s="10"/>
      <c r="AQ1295" s="10"/>
      <c r="AT1295" s="10"/>
      <c r="AW1295" s="10"/>
      <c r="AZ1295" s="10"/>
    </row>
    <row r="1296" spans="2:52" ht="14.25" customHeight="1">
      <c r="B1296" s="8" t="s">
        <v>158</v>
      </c>
      <c r="C1296" t="s">
        <v>120</v>
      </c>
      <c r="D1296" s="10" t="s">
        <v>61</v>
      </c>
      <c r="E1296">
        <v>7677</v>
      </c>
      <c r="G1296" s="10"/>
      <c r="H1296" s="57">
        <v>6436</v>
      </c>
      <c r="J1296" s="10"/>
      <c r="K1296" s="57">
        <v>-3344</v>
      </c>
      <c r="L1296" s="57">
        <v>-3344</v>
      </c>
      <c r="M1296" s="57">
        <v>-2103</v>
      </c>
      <c r="N1296" s="8" t="s">
        <v>38</v>
      </c>
      <c r="O1296" s="10" t="s">
        <v>39</v>
      </c>
      <c r="P1296" s="69">
        <f t="shared" si="146"/>
        <v>0</v>
      </c>
      <c r="Q1296" s="10">
        <f t="shared" si="147"/>
        <v>1241</v>
      </c>
      <c r="R1296" s="69" t="str">
        <f t="shared" si="148"/>
        <v>NA</v>
      </c>
      <c r="S1296" s="69" t="str">
        <f t="shared" si="149"/>
        <v>NA</v>
      </c>
      <c r="T1296" s="10" t="str">
        <f t="shared" si="150"/>
        <v>NA</v>
      </c>
      <c r="U1296" s="10">
        <f t="shared" si="151"/>
        <v>0</v>
      </c>
      <c r="V1296" s="10">
        <f t="shared" si="152"/>
        <v>1</v>
      </c>
      <c r="W1296">
        <v>409</v>
      </c>
      <c r="Y1296" s="10"/>
      <c r="Z1296">
        <v>140</v>
      </c>
      <c r="AB1296" s="10"/>
      <c r="AD1296">
        <v>6186</v>
      </c>
      <c r="AE1296" s="10" t="s">
        <v>159</v>
      </c>
      <c r="AH1296" s="10"/>
      <c r="AK1296" s="10"/>
      <c r="AN1296" s="10"/>
      <c r="AQ1296" s="10"/>
      <c r="AT1296" s="10"/>
      <c r="AW1296" s="10"/>
      <c r="AZ1296" s="10"/>
    </row>
    <row r="1297" spans="2:52" ht="14.25" customHeight="1">
      <c r="B1297" s="8" t="s">
        <v>158</v>
      </c>
      <c r="C1297" t="s">
        <v>120</v>
      </c>
      <c r="D1297" s="10" t="s">
        <v>63</v>
      </c>
      <c r="E1297">
        <v>8577</v>
      </c>
      <c r="G1297" s="10"/>
      <c r="H1297" s="57">
        <v>7336</v>
      </c>
      <c r="J1297" s="10"/>
      <c r="K1297" s="57">
        <v>-4328</v>
      </c>
      <c r="L1297" s="57">
        <v>-4328</v>
      </c>
      <c r="M1297" s="57">
        <v>-3087</v>
      </c>
      <c r="N1297" s="8" t="s">
        <v>38</v>
      </c>
      <c r="O1297" s="10" t="s">
        <v>39</v>
      </c>
      <c r="P1297" s="69">
        <f t="shared" si="146"/>
        <v>0</v>
      </c>
      <c r="Q1297" s="10">
        <f t="shared" si="147"/>
        <v>1241</v>
      </c>
      <c r="R1297" s="69" t="str">
        <f t="shared" si="148"/>
        <v>NA</v>
      </c>
      <c r="S1297" s="69" t="str">
        <f t="shared" si="149"/>
        <v>NA</v>
      </c>
      <c r="T1297" s="10" t="str">
        <f t="shared" si="150"/>
        <v>NA</v>
      </c>
      <c r="U1297" s="10">
        <f t="shared" si="151"/>
        <v>0</v>
      </c>
      <c r="V1297" s="10">
        <f t="shared" si="152"/>
        <v>1</v>
      </c>
      <c r="W1297">
        <v>411</v>
      </c>
      <c r="Y1297" s="10"/>
      <c r="Z1297">
        <v>140</v>
      </c>
      <c r="AB1297" s="10"/>
      <c r="AD1297">
        <v>7086</v>
      </c>
      <c r="AE1297" s="10" t="s">
        <v>159</v>
      </c>
      <c r="AH1297" s="10"/>
      <c r="AK1297" s="10"/>
      <c r="AN1297" s="10"/>
      <c r="AQ1297" s="10"/>
      <c r="AT1297" s="10"/>
      <c r="AW1297" s="10"/>
      <c r="AZ1297" s="10"/>
    </row>
    <row r="1298" spans="2:52" ht="14.25" customHeight="1">
      <c r="B1298" s="8" t="s">
        <v>158</v>
      </c>
      <c r="C1298" t="s">
        <v>120</v>
      </c>
      <c r="D1298" s="10" t="s">
        <v>64</v>
      </c>
      <c r="E1298">
        <v>8562</v>
      </c>
      <c r="G1298" s="10"/>
      <c r="H1298" s="57">
        <v>8561</v>
      </c>
      <c r="J1298" s="10"/>
      <c r="K1298" s="57">
        <v>-4536</v>
      </c>
      <c r="L1298" s="57">
        <v>-4536</v>
      </c>
      <c r="M1298" s="57">
        <v>-4536</v>
      </c>
      <c r="N1298" s="8" t="s">
        <v>38</v>
      </c>
      <c r="O1298" s="10" t="s">
        <v>38</v>
      </c>
      <c r="P1298" s="69">
        <f t="shared" si="146"/>
        <v>0</v>
      </c>
      <c r="Q1298" s="10">
        <f t="shared" si="147"/>
        <v>1</v>
      </c>
      <c r="R1298" s="69" t="str">
        <f t="shared" si="148"/>
        <v>NA</v>
      </c>
      <c r="S1298" s="69" t="str">
        <f t="shared" si="149"/>
        <v>NA</v>
      </c>
      <c r="T1298" s="10" t="str">
        <f t="shared" si="150"/>
        <v>NA</v>
      </c>
      <c r="U1298" s="10">
        <f t="shared" si="151"/>
        <v>0</v>
      </c>
      <c r="V1298" s="10">
        <f t="shared" si="152"/>
        <v>1</v>
      </c>
      <c r="W1298">
        <v>400</v>
      </c>
      <c r="Y1298" s="10"/>
      <c r="Z1298">
        <v>140</v>
      </c>
      <c r="AB1298" s="10"/>
      <c r="AE1298" s="10"/>
      <c r="AH1298" s="10"/>
      <c r="AK1298" s="10"/>
      <c r="AN1298" s="10"/>
      <c r="AQ1298" s="10"/>
      <c r="AT1298" s="10"/>
      <c r="AW1298" s="10"/>
      <c r="AZ1298" s="10"/>
    </row>
    <row r="1299" spans="2:52" ht="14.25" customHeight="1">
      <c r="B1299" s="8" t="s">
        <v>158</v>
      </c>
      <c r="C1299" t="s">
        <v>120</v>
      </c>
      <c r="D1299" s="10" t="s">
        <v>66</v>
      </c>
      <c r="E1299">
        <v>8562</v>
      </c>
      <c r="G1299" s="10"/>
      <c r="H1299" s="57">
        <v>8561</v>
      </c>
      <c r="J1299" s="10"/>
      <c r="K1299" s="57">
        <v>-4536</v>
      </c>
      <c r="L1299" s="57">
        <v>-4536</v>
      </c>
      <c r="M1299" s="57">
        <v>-4536</v>
      </c>
      <c r="N1299" s="8" t="s">
        <v>38</v>
      </c>
      <c r="O1299" s="10" t="s">
        <v>38</v>
      </c>
      <c r="P1299" s="69">
        <f t="shared" si="146"/>
        <v>0</v>
      </c>
      <c r="Q1299" s="10">
        <f t="shared" si="147"/>
        <v>1</v>
      </c>
      <c r="R1299" s="69" t="str">
        <f t="shared" si="148"/>
        <v>NA</v>
      </c>
      <c r="S1299" s="69" t="str">
        <f t="shared" si="149"/>
        <v>NA</v>
      </c>
      <c r="T1299" s="10" t="str">
        <f t="shared" si="150"/>
        <v>NA</v>
      </c>
      <c r="U1299" s="10">
        <f t="shared" si="151"/>
        <v>0</v>
      </c>
      <c r="V1299" s="10">
        <f t="shared" si="152"/>
        <v>1</v>
      </c>
      <c r="W1299">
        <v>400</v>
      </c>
      <c r="Y1299" s="10"/>
      <c r="Z1299">
        <v>140</v>
      </c>
      <c r="AB1299" s="10"/>
      <c r="AE1299" s="10"/>
      <c r="AH1299" s="10"/>
      <c r="AK1299" s="10"/>
      <c r="AN1299" s="10"/>
      <c r="AQ1299" s="10"/>
      <c r="AT1299" s="10"/>
      <c r="AW1299" s="10"/>
      <c r="AZ1299" s="10"/>
    </row>
    <row r="1300" spans="2:52" ht="14.25" customHeight="1">
      <c r="B1300" s="8" t="s">
        <v>158</v>
      </c>
      <c r="C1300" t="s">
        <v>120</v>
      </c>
      <c r="D1300" s="10" t="s">
        <v>67</v>
      </c>
      <c r="E1300">
        <v>8562</v>
      </c>
      <c r="G1300" s="10"/>
      <c r="H1300" s="57">
        <v>8561</v>
      </c>
      <c r="J1300" s="10"/>
      <c r="K1300" s="57">
        <v>-4536</v>
      </c>
      <c r="L1300" s="57">
        <v>-4536</v>
      </c>
      <c r="M1300" s="57">
        <v>-4536</v>
      </c>
      <c r="N1300" s="8" t="s">
        <v>38</v>
      </c>
      <c r="O1300" s="10" t="s">
        <v>38</v>
      </c>
      <c r="P1300" s="69">
        <f t="shared" si="146"/>
        <v>0</v>
      </c>
      <c r="Q1300" s="10">
        <f t="shared" si="147"/>
        <v>1</v>
      </c>
      <c r="R1300" s="69" t="str">
        <f t="shared" si="148"/>
        <v>NA</v>
      </c>
      <c r="S1300" s="69" t="str">
        <f t="shared" si="149"/>
        <v>NA</v>
      </c>
      <c r="T1300" s="10" t="str">
        <f t="shared" si="150"/>
        <v>NA</v>
      </c>
      <c r="U1300" s="10">
        <f t="shared" si="151"/>
        <v>0</v>
      </c>
      <c r="V1300" s="10">
        <f t="shared" si="152"/>
        <v>1</v>
      </c>
      <c r="W1300">
        <v>400</v>
      </c>
      <c r="Y1300" s="10"/>
      <c r="Z1300">
        <v>140</v>
      </c>
      <c r="AB1300" s="10"/>
      <c r="AE1300" s="10"/>
      <c r="AH1300" s="10"/>
      <c r="AK1300" s="10"/>
      <c r="AN1300" s="10"/>
      <c r="AQ1300" s="10"/>
      <c r="AT1300" s="10"/>
      <c r="AW1300" s="10"/>
      <c r="AZ1300" s="10"/>
    </row>
    <row r="1301" spans="2:52" ht="14.25" customHeight="1">
      <c r="B1301" s="8" t="s">
        <v>158</v>
      </c>
      <c r="C1301" t="s">
        <v>120</v>
      </c>
      <c r="D1301" s="10" t="s">
        <v>68</v>
      </c>
      <c r="E1301">
        <v>9009</v>
      </c>
      <c r="G1301" s="10"/>
      <c r="H1301" s="57">
        <v>8882</v>
      </c>
      <c r="J1301" s="10"/>
      <c r="K1301" s="57">
        <v>-4949</v>
      </c>
      <c r="L1301" s="57">
        <v>-4949</v>
      </c>
      <c r="M1301" s="57">
        <v>-4822</v>
      </c>
      <c r="N1301" s="8" t="s">
        <v>38</v>
      </c>
      <c r="O1301" s="10" t="s">
        <v>39</v>
      </c>
      <c r="P1301" s="69">
        <f t="shared" si="146"/>
        <v>0</v>
      </c>
      <c r="Q1301" s="10">
        <f t="shared" si="147"/>
        <v>127</v>
      </c>
      <c r="R1301" s="69" t="str">
        <f t="shared" si="148"/>
        <v>NA</v>
      </c>
      <c r="S1301" s="69" t="str">
        <f t="shared" si="149"/>
        <v>NA</v>
      </c>
      <c r="T1301" s="10" t="str">
        <f t="shared" si="150"/>
        <v>NA</v>
      </c>
      <c r="U1301" s="10">
        <f t="shared" si="151"/>
        <v>0</v>
      </c>
      <c r="V1301" s="10">
        <f t="shared" si="152"/>
        <v>1</v>
      </c>
      <c r="W1301">
        <v>422</v>
      </c>
      <c r="Y1301" s="10"/>
      <c r="Z1301">
        <v>140</v>
      </c>
      <c r="AB1301" s="10"/>
      <c r="AD1301">
        <v>8632</v>
      </c>
      <c r="AE1301" s="10" t="s">
        <v>82</v>
      </c>
      <c r="AH1301" s="10"/>
      <c r="AK1301" s="10"/>
      <c r="AN1301" s="10"/>
      <c r="AQ1301" s="10"/>
      <c r="AT1301" s="10"/>
      <c r="AW1301" s="10"/>
      <c r="AZ1301" s="10"/>
    </row>
    <row r="1302" spans="2:52" ht="14.25" customHeight="1">
      <c r="B1302" s="8" t="s">
        <v>158</v>
      </c>
      <c r="C1302" t="s">
        <v>120</v>
      </c>
      <c r="D1302" s="10" t="s">
        <v>69</v>
      </c>
      <c r="E1302">
        <v>9009</v>
      </c>
      <c r="G1302" s="10"/>
      <c r="H1302" s="57">
        <v>8882</v>
      </c>
      <c r="J1302" s="10"/>
      <c r="K1302" s="57">
        <v>-4949</v>
      </c>
      <c r="L1302" s="57">
        <v>-4949</v>
      </c>
      <c r="M1302" s="57">
        <v>-4822</v>
      </c>
      <c r="N1302" s="8" t="s">
        <v>38</v>
      </c>
      <c r="O1302" s="10" t="s">
        <v>39</v>
      </c>
      <c r="P1302" s="69">
        <f t="shared" si="146"/>
        <v>0</v>
      </c>
      <c r="Q1302" s="10">
        <f t="shared" si="147"/>
        <v>127</v>
      </c>
      <c r="R1302" s="69" t="str">
        <f t="shared" si="148"/>
        <v>NA</v>
      </c>
      <c r="S1302" s="69" t="str">
        <f t="shared" si="149"/>
        <v>NA</v>
      </c>
      <c r="T1302" s="10" t="str">
        <f t="shared" si="150"/>
        <v>NA</v>
      </c>
      <c r="U1302" s="10">
        <f t="shared" si="151"/>
        <v>0</v>
      </c>
      <c r="V1302" s="10">
        <f t="shared" si="152"/>
        <v>1</v>
      </c>
      <c r="W1302">
        <v>422</v>
      </c>
      <c r="Y1302" s="10"/>
      <c r="Z1302">
        <v>140</v>
      </c>
      <c r="AB1302" s="10"/>
      <c r="AD1302">
        <v>8632</v>
      </c>
      <c r="AE1302" s="10" t="s">
        <v>82</v>
      </c>
      <c r="AH1302" s="10"/>
      <c r="AK1302" s="10"/>
      <c r="AN1302" s="10"/>
      <c r="AQ1302" s="10"/>
      <c r="AT1302" s="10"/>
      <c r="AW1302" s="10"/>
      <c r="AZ1302" s="10"/>
    </row>
    <row r="1303" spans="2:52" ht="14.25" customHeight="1">
      <c r="B1303" s="8" t="s">
        <v>158</v>
      </c>
      <c r="C1303" t="s">
        <v>120</v>
      </c>
      <c r="D1303" s="10" t="s">
        <v>70</v>
      </c>
      <c r="E1303">
        <v>8409</v>
      </c>
      <c r="G1303" s="10"/>
      <c r="H1303" s="57">
        <v>8282</v>
      </c>
      <c r="J1303" s="10"/>
      <c r="K1303" s="57">
        <v>-4342</v>
      </c>
      <c r="L1303" s="57">
        <v>-4342</v>
      </c>
      <c r="M1303" s="57">
        <v>-4215</v>
      </c>
      <c r="N1303" s="8" t="s">
        <v>38</v>
      </c>
      <c r="O1303" s="10" t="s">
        <v>39</v>
      </c>
      <c r="P1303" s="69">
        <f t="shared" si="146"/>
        <v>0</v>
      </c>
      <c r="Q1303" s="10">
        <f t="shared" si="147"/>
        <v>127</v>
      </c>
      <c r="R1303" s="69" t="str">
        <f t="shared" si="148"/>
        <v>NA</v>
      </c>
      <c r="S1303" s="69" t="str">
        <f t="shared" si="149"/>
        <v>NA</v>
      </c>
      <c r="T1303" s="10" t="str">
        <f t="shared" si="150"/>
        <v>NA</v>
      </c>
      <c r="U1303" s="10">
        <f t="shared" si="151"/>
        <v>0</v>
      </c>
      <c r="V1303" s="10">
        <f t="shared" si="152"/>
        <v>1</v>
      </c>
      <c r="W1303">
        <v>412</v>
      </c>
      <c r="Y1303" s="10"/>
      <c r="Z1303">
        <v>160</v>
      </c>
      <c r="AB1303" s="10"/>
      <c r="AD1303">
        <v>8032</v>
      </c>
      <c r="AE1303" s="10" t="s">
        <v>82</v>
      </c>
      <c r="AH1303" s="10"/>
      <c r="AK1303" s="10"/>
      <c r="AN1303" s="10"/>
      <c r="AQ1303" s="10"/>
      <c r="AT1303" s="10"/>
      <c r="AW1303" s="10"/>
      <c r="AZ1303" s="10"/>
    </row>
    <row r="1304" spans="2:52" ht="14.25" customHeight="1">
      <c r="B1304" s="8" t="s">
        <v>160</v>
      </c>
      <c r="C1304" t="s">
        <v>120</v>
      </c>
      <c r="D1304" s="10" t="s">
        <v>37</v>
      </c>
      <c r="E1304">
        <v>9262</v>
      </c>
      <c r="G1304" s="10"/>
      <c r="H1304" s="57">
        <v>8676</v>
      </c>
      <c r="J1304" s="10"/>
      <c r="K1304" s="57">
        <v>-5051</v>
      </c>
      <c r="L1304" s="57">
        <v>-5051</v>
      </c>
      <c r="M1304" s="57">
        <v>-4469</v>
      </c>
      <c r="N1304" s="8" t="s">
        <v>38</v>
      </c>
      <c r="O1304" s="10" t="s">
        <v>39</v>
      </c>
      <c r="P1304" s="69">
        <f t="shared" si="146"/>
        <v>0</v>
      </c>
      <c r="Q1304" s="10">
        <f t="shared" si="147"/>
        <v>586</v>
      </c>
      <c r="R1304" s="69" t="str">
        <f t="shared" si="148"/>
        <v>NA</v>
      </c>
      <c r="S1304" s="69" t="str">
        <f t="shared" si="149"/>
        <v>NA</v>
      </c>
      <c r="T1304" s="10" t="str">
        <f t="shared" si="150"/>
        <v>NA</v>
      </c>
      <c r="U1304" s="10">
        <f t="shared" si="151"/>
        <v>0</v>
      </c>
      <c r="V1304" s="10">
        <f t="shared" si="152"/>
        <v>1</v>
      </c>
      <c r="W1304">
        <v>415</v>
      </c>
      <c r="Y1304" s="10" t="s">
        <v>73</v>
      </c>
      <c r="Z1304">
        <v>160</v>
      </c>
      <c r="AB1304" s="10" t="s">
        <v>73</v>
      </c>
      <c r="AD1304">
        <v>8438</v>
      </c>
      <c r="AE1304" s="10" t="s">
        <v>79</v>
      </c>
      <c r="AH1304" s="10"/>
      <c r="AK1304" s="10"/>
      <c r="AN1304" s="10"/>
      <c r="AQ1304" s="10"/>
      <c r="AT1304" s="10"/>
      <c r="AW1304" s="10"/>
      <c r="AZ1304" s="10"/>
    </row>
    <row r="1305" spans="2:52" ht="14.25" customHeight="1">
      <c r="B1305" s="8" t="s">
        <v>160</v>
      </c>
      <c r="C1305" t="s">
        <v>120</v>
      </c>
      <c r="D1305" s="10" t="s">
        <v>41</v>
      </c>
      <c r="E1305">
        <v>9262</v>
      </c>
      <c r="G1305" s="10"/>
      <c r="H1305" s="57">
        <v>8676</v>
      </c>
      <c r="J1305" s="10"/>
      <c r="K1305" s="57">
        <v>-5051</v>
      </c>
      <c r="L1305" s="57">
        <v>-5051</v>
      </c>
      <c r="M1305" s="57">
        <v>-4469</v>
      </c>
      <c r="N1305" s="8" t="s">
        <v>38</v>
      </c>
      <c r="O1305" s="10" t="s">
        <v>39</v>
      </c>
      <c r="P1305" s="69">
        <f t="shared" si="146"/>
        <v>0</v>
      </c>
      <c r="Q1305" s="10">
        <f t="shared" si="147"/>
        <v>586</v>
      </c>
      <c r="R1305" s="69" t="str">
        <f t="shared" si="148"/>
        <v>NA</v>
      </c>
      <c r="S1305" s="69" t="str">
        <f t="shared" si="149"/>
        <v>NA</v>
      </c>
      <c r="T1305" s="10" t="str">
        <f t="shared" si="150"/>
        <v>NA</v>
      </c>
      <c r="U1305" s="10">
        <f t="shared" si="151"/>
        <v>0</v>
      </c>
      <c r="V1305" s="10">
        <f t="shared" si="152"/>
        <v>1</v>
      </c>
      <c r="W1305">
        <v>415</v>
      </c>
      <c r="Y1305" s="10" t="s">
        <v>73</v>
      </c>
      <c r="Z1305">
        <v>160</v>
      </c>
      <c r="AB1305" s="10" t="s">
        <v>73</v>
      </c>
      <c r="AD1305">
        <v>8438</v>
      </c>
      <c r="AE1305" s="10" t="s">
        <v>79</v>
      </c>
      <c r="AH1305" s="10"/>
      <c r="AK1305" s="10"/>
      <c r="AN1305" s="10"/>
      <c r="AQ1305" s="10"/>
      <c r="AT1305" s="10"/>
      <c r="AW1305" s="10"/>
      <c r="AZ1305" s="10"/>
    </row>
    <row r="1306" spans="2:52" ht="14.25" customHeight="1">
      <c r="B1306" s="8" t="s">
        <v>160</v>
      </c>
      <c r="C1306" t="s">
        <v>120</v>
      </c>
      <c r="D1306" s="10" t="s">
        <v>42</v>
      </c>
      <c r="E1306">
        <v>9262</v>
      </c>
      <c r="G1306" s="10"/>
      <c r="H1306" s="57">
        <v>8676</v>
      </c>
      <c r="J1306" s="10"/>
      <c r="K1306" s="57">
        <v>-5051</v>
      </c>
      <c r="L1306" s="57">
        <v>-5051</v>
      </c>
      <c r="M1306" s="57">
        <v>-4469</v>
      </c>
      <c r="N1306" s="8" t="s">
        <v>38</v>
      </c>
      <c r="O1306" s="10" t="s">
        <v>39</v>
      </c>
      <c r="P1306" s="69">
        <f t="shared" si="146"/>
        <v>0</v>
      </c>
      <c r="Q1306" s="10">
        <f t="shared" si="147"/>
        <v>586</v>
      </c>
      <c r="R1306" s="69" t="str">
        <f t="shared" si="148"/>
        <v>NA</v>
      </c>
      <c r="S1306" s="69" t="str">
        <f t="shared" si="149"/>
        <v>NA</v>
      </c>
      <c r="T1306" s="10" t="str">
        <f t="shared" si="150"/>
        <v>NA</v>
      </c>
      <c r="U1306" s="10">
        <f t="shared" si="151"/>
        <v>0</v>
      </c>
      <c r="V1306" s="10">
        <f t="shared" si="152"/>
        <v>1</v>
      </c>
      <c r="W1306">
        <v>415</v>
      </c>
      <c r="Y1306" s="10" t="s">
        <v>73</v>
      </c>
      <c r="Z1306">
        <v>160</v>
      </c>
      <c r="AB1306" s="10" t="s">
        <v>73</v>
      </c>
      <c r="AD1306">
        <v>8438</v>
      </c>
      <c r="AE1306" s="10" t="s">
        <v>79</v>
      </c>
      <c r="AH1306" s="10"/>
      <c r="AK1306" s="10"/>
      <c r="AN1306" s="10"/>
      <c r="AQ1306" s="10"/>
      <c r="AT1306" s="10"/>
      <c r="AW1306" s="10"/>
      <c r="AZ1306" s="10"/>
    </row>
    <row r="1307" spans="2:52" ht="14.25" customHeight="1">
      <c r="B1307" s="8" t="s">
        <v>160</v>
      </c>
      <c r="C1307" t="s">
        <v>120</v>
      </c>
      <c r="D1307" s="10" t="s">
        <v>43</v>
      </c>
      <c r="E1307">
        <v>9159</v>
      </c>
      <c r="G1307" s="10"/>
      <c r="H1307" s="57">
        <v>8589</v>
      </c>
      <c r="J1307" s="10"/>
      <c r="K1307" s="57">
        <v>-4980</v>
      </c>
      <c r="L1307" s="57">
        <v>-4980</v>
      </c>
      <c r="M1307" s="57">
        <v>-4413</v>
      </c>
      <c r="N1307" s="8" t="s">
        <v>38</v>
      </c>
      <c r="O1307" s="10" t="s">
        <v>39</v>
      </c>
      <c r="P1307" s="69">
        <f t="shared" si="146"/>
        <v>0</v>
      </c>
      <c r="Q1307" s="10">
        <f t="shared" si="147"/>
        <v>570</v>
      </c>
      <c r="R1307" s="69" t="str">
        <f t="shared" si="148"/>
        <v>NA</v>
      </c>
      <c r="S1307" s="69" t="str">
        <f t="shared" si="149"/>
        <v>NA</v>
      </c>
      <c r="T1307" s="10" t="str">
        <f t="shared" si="150"/>
        <v>NA</v>
      </c>
      <c r="U1307" s="10">
        <f t="shared" si="151"/>
        <v>0</v>
      </c>
      <c r="V1307" s="10">
        <f t="shared" si="152"/>
        <v>1</v>
      </c>
      <c r="W1307">
        <v>415</v>
      </c>
      <c r="Y1307" s="10" t="s">
        <v>73</v>
      </c>
      <c r="Z1307">
        <v>160</v>
      </c>
      <c r="AB1307" s="10" t="s">
        <v>73</v>
      </c>
      <c r="AD1307">
        <v>8347</v>
      </c>
      <c r="AE1307" s="10" t="s">
        <v>142</v>
      </c>
      <c r="AH1307" s="10"/>
      <c r="AK1307" s="10"/>
      <c r="AN1307" s="10"/>
      <c r="AQ1307" s="10"/>
      <c r="AT1307" s="10"/>
      <c r="AW1307" s="10"/>
      <c r="AZ1307" s="10"/>
    </row>
    <row r="1308" spans="2:52" ht="14.25" customHeight="1">
      <c r="B1308" s="8" t="s">
        <v>160</v>
      </c>
      <c r="C1308" t="s">
        <v>120</v>
      </c>
      <c r="D1308" s="10" t="s">
        <v>45</v>
      </c>
      <c r="E1308">
        <v>9159</v>
      </c>
      <c r="G1308" s="10"/>
      <c r="H1308" s="57">
        <v>8589</v>
      </c>
      <c r="J1308" s="10"/>
      <c r="K1308" s="57">
        <v>-4980</v>
      </c>
      <c r="L1308" s="57">
        <v>-4980</v>
      </c>
      <c r="M1308" s="57">
        <v>-4413</v>
      </c>
      <c r="N1308" s="8" t="s">
        <v>38</v>
      </c>
      <c r="O1308" s="10" t="s">
        <v>39</v>
      </c>
      <c r="P1308" s="69">
        <f t="shared" si="146"/>
        <v>0</v>
      </c>
      <c r="Q1308" s="10">
        <f t="shared" si="147"/>
        <v>570</v>
      </c>
      <c r="R1308" s="69" t="str">
        <f t="shared" si="148"/>
        <v>NA</v>
      </c>
      <c r="S1308" s="69" t="str">
        <f t="shared" si="149"/>
        <v>NA</v>
      </c>
      <c r="T1308" s="10" t="str">
        <f t="shared" si="150"/>
        <v>NA</v>
      </c>
      <c r="U1308" s="10">
        <f t="shared" si="151"/>
        <v>0</v>
      </c>
      <c r="V1308" s="10">
        <f t="shared" si="152"/>
        <v>1</v>
      </c>
      <c r="W1308">
        <v>415</v>
      </c>
      <c r="Y1308" s="10" t="s">
        <v>73</v>
      </c>
      <c r="Z1308">
        <v>160</v>
      </c>
      <c r="AB1308" s="10" t="s">
        <v>73</v>
      </c>
      <c r="AD1308">
        <v>8347</v>
      </c>
      <c r="AE1308" s="10" t="s">
        <v>142</v>
      </c>
      <c r="AH1308" s="10"/>
      <c r="AK1308" s="10"/>
      <c r="AN1308" s="10"/>
      <c r="AQ1308" s="10"/>
      <c r="AT1308" s="10"/>
      <c r="AW1308" s="10"/>
      <c r="AZ1308" s="10"/>
    </row>
    <row r="1309" spans="2:52" ht="14.25" customHeight="1">
      <c r="B1309" s="8" t="s">
        <v>160</v>
      </c>
      <c r="C1309" t="s">
        <v>120</v>
      </c>
      <c r="D1309" s="10" t="s">
        <v>46</v>
      </c>
      <c r="E1309">
        <v>9159</v>
      </c>
      <c r="G1309" s="10"/>
      <c r="H1309" s="57">
        <v>8589</v>
      </c>
      <c r="J1309" s="10"/>
      <c r="K1309" s="57">
        <v>-4980</v>
      </c>
      <c r="L1309" s="57">
        <v>-4980</v>
      </c>
      <c r="M1309" s="57">
        <v>-4413</v>
      </c>
      <c r="N1309" s="8" t="s">
        <v>38</v>
      </c>
      <c r="O1309" s="10" t="s">
        <v>39</v>
      </c>
      <c r="P1309" s="69">
        <f t="shared" si="146"/>
        <v>0</v>
      </c>
      <c r="Q1309" s="10">
        <f t="shared" si="147"/>
        <v>570</v>
      </c>
      <c r="R1309" s="69" t="str">
        <f t="shared" si="148"/>
        <v>NA</v>
      </c>
      <c r="S1309" s="69" t="str">
        <f t="shared" si="149"/>
        <v>NA</v>
      </c>
      <c r="T1309" s="10" t="str">
        <f t="shared" si="150"/>
        <v>NA</v>
      </c>
      <c r="U1309" s="10">
        <f t="shared" si="151"/>
        <v>0</v>
      </c>
      <c r="V1309" s="10">
        <f t="shared" si="152"/>
        <v>1</v>
      </c>
      <c r="W1309">
        <v>415</v>
      </c>
      <c r="Y1309" s="10" t="s">
        <v>73</v>
      </c>
      <c r="Z1309">
        <v>160</v>
      </c>
      <c r="AB1309" s="10" t="s">
        <v>73</v>
      </c>
      <c r="AD1309">
        <v>8347</v>
      </c>
      <c r="AE1309" s="10" t="s">
        <v>142</v>
      </c>
      <c r="AH1309" s="10"/>
      <c r="AK1309" s="10"/>
      <c r="AN1309" s="10"/>
      <c r="AQ1309" s="10"/>
      <c r="AT1309" s="10"/>
      <c r="AW1309" s="10"/>
      <c r="AZ1309" s="10"/>
    </row>
    <row r="1310" spans="2:52" ht="14.25" customHeight="1">
      <c r="B1310" s="8" t="s">
        <v>160</v>
      </c>
      <c r="C1310" t="s">
        <v>120</v>
      </c>
      <c r="D1310" s="10" t="s">
        <v>47</v>
      </c>
      <c r="E1310">
        <v>8959</v>
      </c>
      <c r="G1310" s="10"/>
      <c r="H1310" s="57">
        <v>8389</v>
      </c>
      <c r="J1310" s="10"/>
      <c r="K1310" s="57">
        <v>-4764</v>
      </c>
      <c r="L1310" s="57">
        <v>-4764</v>
      </c>
      <c r="M1310" s="57">
        <v>-4197</v>
      </c>
      <c r="N1310" s="8" t="s">
        <v>38</v>
      </c>
      <c r="O1310" s="10" t="s">
        <v>39</v>
      </c>
      <c r="P1310" s="69">
        <f t="shared" si="146"/>
        <v>0</v>
      </c>
      <c r="Q1310" s="10">
        <f t="shared" si="147"/>
        <v>570</v>
      </c>
      <c r="R1310" s="69" t="str">
        <f t="shared" si="148"/>
        <v>NA</v>
      </c>
      <c r="S1310" s="69" t="str">
        <f t="shared" si="149"/>
        <v>NA</v>
      </c>
      <c r="T1310" s="10" t="str">
        <f t="shared" si="150"/>
        <v>NA</v>
      </c>
      <c r="U1310" s="10">
        <f t="shared" si="151"/>
        <v>0</v>
      </c>
      <c r="V1310" s="10">
        <f t="shared" si="152"/>
        <v>1</v>
      </c>
      <c r="W1310">
        <v>415</v>
      </c>
      <c r="Y1310" s="10" t="s">
        <v>73</v>
      </c>
      <c r="Z1310">
        <v>160</v>
      </c>
      <c r="AB1310" s="10" t="s">
        <v>73</v>
      </c>
      <c r="AD1310">
        <v>8147</v>
      </c>
      <c r="AE1310" s="10" t="s">
        <v>142</v>
      </c>
      <c r="AH1310" s="10"/>
      <c r="AK1310" s="10"/>
      <c r="AN1310" s="10"/>
      <c r="AQ1310" s="10"/>
      <c r="AT1310" s="10"/>
      <c r="AW1310" s="10"/>
      <c r="AZ1310" s="10"/>
    </row>
    <row r="1311" spans="2:52" ht="14.25" customHeight="1">
      <c r="B1311" s="8" t="s">
        <v>160</v>
      </c>
      <c r="C1311" t="s">
        <v>120</v>
      </c>
      <c r="D1311" s="10" t="s">
        <v>48</v>
      </c>
      <c r="E1311">
        <v>8117</v>
      </c>
      <c r="G1311" s="10"/>
      <c r="H1311" s="57">
        <v>7991</v>
      </c>
      <c r="J1311" s="10"/>
      <c r="K1311" s="57">
        <v>-4154</v>
      </c>
      <c r="L1311" s="57">
        <v>-4154</v>
      </c>
      <c r="M1311" s="57">
        <v>-4028</v>
      </c>
      <c r="N1311" s="8" t="s">
        <v>38</v>
      </c>
      <c r="O1311" s="10" t="s">
        <v>39</v>
      </c>
      <c r="P1311" s="69">
        <f t="shared" si="146"/>
        <v>0</v>
      </c>
      <c r="Q1311" s="10">
        <f t="shared" si="147"/>
        <v>126</v>
      </c>
      <c r="R1311" s="69" t="str">
        <f t="shared" si="148"/>
        <v>NA</v>
      </c>
      <c r="S1311" s="69" t="str">
        <f t="shared" si="149"/>
        <v>NA</v>
      </c>
      <c r="T1311" s="10" t="str">
        <f t="shared" si="150"/>
        <v>NA</v>
      </c>
      <c r="U1311" s="10">
        <f t="shared" si="151"/>
        <v>0</v>
      </c>
      <c r="V1311" s="10">
        <f t="shared" si="152"/>
        <v>1</v>
      </c>
      <c r="W1311">
        <v>407</v>
      </c>
      <c r="Y1311" s="10"/>
      <c r="Z1311">
        <v>160</v>
      </c>
      <c r="AB1311" s="10"/>
      <c r="AD1311">
        <v>7741</v>
      </c>
      <c r="AE1311" s="10" t="s">
        <v>100</v>
      </c>
      <c r="AH1311" s="10"/>
      <c r="AK1311" s="10"/>
      <c r="AN1311" s="10"/>
      <c r="AQ1311" s="10"/>
      <c r="AT1311" s="10"/>
      <c r="AW1311" s="10"/>
      <c r="AZ1311" s="10"/>
    </row>
    <row r="1312" spans="2:52" ht="14.25" customHeight="1">
      <c r="B1312" s="8" t="s">
        <v>160</v>
      </c>
      <c r="C1312" t="s">
        <v>120</v>
      </c>
      <c r="D1312" s="10" t="s">
        <v>49</v>
      </c>
      <c r="E1312">
        <v>8117</v>
      </c>
      <c r="G1312" s="10"/>
      <c r="H1312" s="57">
        <v>7991</v>
      </c>
      <c r="J1312" s="10"/>
      <c r="K1312" s="57">
        <v>-4154</v>
      </c>
      <c r="L1312" s="57">
        <v>-4154</v>
      </c>
      <c r="M1312" s="57">
        <v>-4028</v>
      </c>
      <c r="N1312" s="8" t="s">
        <v>38</v>
      </c>
      <c r="O1312" s="10" t="s">
        <v>39</v>
      </c>
      <c r="P1312" s="69">
        <f t="shared" si="146"/>
        <v>0</v>
      </c>
      <c r="Q1312" s="10">
        <f t="shared" si="147"/>
        <v>126</v>
      </c>
      <c r="R1312" s="69" t="str">
        <f t="shared" si="148"/>
        <v>NA</v>
      </c>
      <c r="S1312" s="69" t="str">
        <f t="shared" si="149"/>
        <v>NA</v>
      </c>
      <c r="T1312" s="10" t="str">
        <f t="shared" si="150"/>
        <v>NA</v>
      </c>
      <c r="U1312" s="10">
        <f t="shared" si="151"/>
        <v>0</v>
      </c>
      <c r="V1312" s="10">
        <f t="shared" si="152"/>
        <v>1</v>
      </c>
      <c r="W1312">
        <v>407</v>
      </c>
      <c r="Y1312" s="10"/>
      <c r="Z1312">
        <v>160</v>
      </c>
      <c r="AB1312" s="10"/>
      <c r="AD1312">
        <v>7741</v>
      </c>
      <c r="AE1312" s="10" t="s">
        <v>100</v>
      </c>
      <c r="AH1312" s="10"/>
      <c r="AK1312" s="10"/>
      <c r="AN1312" s="10"/>
      <c r="AQ1312" s="10"/>
      <c r="AT1312" s="10"/>
      <c r="AW1312" s="10"/>
      <c r="AZ1312" s="10"/>
    </row>
    <row r="1313" spans="2:52" ht="14.25" customHeight="1">
      <c r="B1313" s="8" t="s">
        <v>160</v>
      </c>
      <c r="C1313" t="s">
        <v>120</v>
      </c>
      <c r="D1313" s="10" t="s">
        <v>51</v>
      </c>
      <c r="E1313">
        <v>7688</v>
      </c>
      <c r="G1313" s="10"/>
      <c r="H1313" s="57">
        <v>7640</v>
      </c>
      <c r="J1313" s="10"/>
      <c r="K1313" s="57">
        <v>-3833</v>
      </c>
      <c r="L1313" s="57">
        <v>-3833</v>
      </c>
      <c r="M1313" s="57">
        <v>-3785</v>
      </c>
      <c r="N1313" s="8" t="s">
        <v>38</v>
      </c>
      <c r="O1313" s="10" t="s">
        <v>39</v>
      </c>
      <c r="P1313" s="69">
        <f t="shared" si="146"/>
        <v>0</v>
      </c>
      <c r="Q1313" s="10">
        <f t="shared" si="147"/>
        <v>48</v>
      </c>
      <c r="R1313" s="69" t="str">
        <f t="shared" si="148"/>
        <v>NA</v>
      </c>
      <c r="S1313" s="69" t="str">
        <f t="shared" si="149"/>
        <v>NA</v>
      </c>
      <c r="T1313" s="10" t="str">
        <f t="shared" si="150"/>
        <v>NA</v>
      </c>
      <c r="U1313" s="10">
        <f t="shared" si="151"/>
        <v>0</v>
      </c>
      <c r="V1313" s="10">
        <f t="shared" si="152"/>
        <v>1</v>
      </c>
      <c r="W1313">
        <v>384</v>
      </c>
      <c r="Y1313" s="10"/>
      <c r="Z1313">
        <v>160</v>
      </c>
      <c r="AB1313" s="10"/>
      <c r="AD1313">
        <v>7390</v>
      </c>
      <c r="AE1313" s="10" t="s">
        <v>96</v>
      </c>
      <c r="AH1313" s="10"/>
      <c r="AK1313" s="10"/>
      <c r="AN1313" s="10"/>
      <c r="AQ1313" s="10"/>
      <c r="AT1313" s="10"/>
      <c r="AW1313" s="10"/>
      <c r="AZ1313" s="10"/>
    </row>
    <row r="1314" spans="2:52" ht="14.25" customHeight="1">
      <c r="B1314" s="8" t="s">
        <v>160</v>
      </c>
      <c r="C1314" t="s">
        <v>120</v>
      </c>
      <c r="D1314" s="10" t="s">
        <v>53</v>
      </c>
      <c r="E1314">
        <v>7688</v>
      </c>
      <c r="G1314" s="10"/>
      <c r="H1314" s="57">
        <v>7640</v>
      </c>
      <c r="J1314" s="10"/>
      <c r="K1314" s="57">
        <v>-3833</v>
      </c>
      <c r="L1314" s="57">
        <v>-3833</v>
      </c>
      <c r="M1314" s="57">
        <v>-3785</v>
      </c>
      <c r="N1314" s="8" t="s">
        <v>38</v>
      </c>
      <c r="O1314" s="10" t="s">
        <v>39</v>
      </c>
      <c r="P1314" s="69">
        <f t="shared" si="146"/>
        <v>0</v>
      </c>
      <c r="Q1314" s="10">
        <f t="shared" si="147"/>
        <v>48</v>
      </c>
      <c r="R1314" s="69" t="str">
        <f t="shared" si="148"/>
        <v>NA</v>
      </c>
      <c r="S1314" s="69" t="str">
        <f t="shared" si="149"/>
        <v>NA</v>
      </c>
      <c r="T1314" s="10" t="str">
        <f t="shared" si="150"/>
        <v>NA</v>
      </c>
      <c r="U1314" s="10">
        <f t="shared" si="151"/>
        <v>0</v>
      </c>
      <c r="V1314" s="10">
        <f t="shared" si="152"/>
        <v>1</v>
      </c>
      <c r="W1314">
        <v>384</v>
      </c>
      <c r="Y1314" s="10"/>
      <c r="Z1314">
        <v>160</v>
      </c>
      <c r="AB1314" s="10"/>
      <c r="AD1314">
        <v>7390</v>
      </c>
      <c r="AE1314" s="10" t="s">
        <v>96</v>
      </c>
      <c r="AH1314" s="10"/>
      <c r="AK1314" s="10"/>
      <c r="AN1314" s="10"/>
      <c r="AQ1314" s="10"/>
      <c r="AT1314" s="10"/>
      <c r="AW1314" s="10"/>
      <c r="AZ1314" s="10"/>
    </row>
    <row r="1315" spans="2:52" ht="14.25" customHeight="1">
      <c r="B1315" s="8" t="s">
        <v>160</v>
      </c>
      <c r="C1315" t="s">
        <v>120</v>
      </c>
      <c r="D1315" s="10" t="s">
        <v>54</v>
      </c>
      <c r="E1315">
        <v>7688</v>
      </c>
      <c r="G1315" s="10"/>
      <c r="H1315" s="57">
        <v>7640</v>
      </c>
      <c r="J1315" s="10"/>
      <c r="K1315" s="57">
        <v>-3833</v>
      </c>
      <c r="L1315" s="57">
        <v>-3833</v>
      </c>
      <c r="M1315" s="57">
        <v>-3785</v>
      </c>
      <c r="N1315" s="8" t="s">
        <v>38</v>
      </c>
      <c r="O1315" s="10" t="s">
        <v>39</v>
      </c>
      <c r="P1315" s="69">
        <f t="shared" si="146"/>
        <v>0</v>
      </c>
      <c r="Q1315" s="10">
        <f t="shared" si="147"/>
        <v>48</v>
      </c>
      <c r="R1315" s="69" t="str">
        <f t="shared" si="148"/>
        <v>NA</v>
      </c>
      <c r="S1315" s="69" t="str">
        <f t="shared" si="149"/>
        <v>NA</v>
      </c>
      <c r="T1315" s="10" t="str">
        <f t="shared" si="150"/>
        <v>NA</v>
      </c>
      <c r="U1315" s="10">
        <f t="shared" si="151"/>
        <v>0</v>
      </c>
      <c r="V1315" s="10">
        <f t="shared" si="152"/>
        <v>1</v>
      </c>
      <c r="W1315">
        <v>384</v>
      </c>
      <c r="Y1315" s="10"/>
      <c r="Z1315">
        <v>160</v>
      </c>
      <c r="AB1315" s="10"/>
      <c r="AD1315">
        <v>7390</v>
      </c>
      <c r="AE1315" s="10" t="s">
        <v>96</v>
      </c>
      <c r="AH1315" s="10"/>
      <c r="AK1315" s="10"/>
      <c r="AN1315" s="10"/>
      <c r="AQ1315" s="10"/>
      <c r="AT1315" s="10"/>
      <c r="AW1315" s="10"/>
      <c r="AZ1315" s="10"/>
    </row>
    <row r="1316" spans="2:52" ht="14.25" customHeight="1">
      <c r="B1316" s="8" t="s">
        <v>160</v>
      </c>
      <c r="C1316" t="s">
        <v>120</v>
      </c>
      <c r="D1316" s="10" t="s">
        <v>55</v>
      </c>
      <c r="E1316">
        <v>6808</v>
      </c>
      <c r="G1316" s="10"/>
      <c r="H1316" s="57">
        <v>6547</v>
      </c>
      <c r="J1316" s="10"/>
      <c r="K1316" s="57">
        <v>-3150</v>
      </c>
      <c r="L1316" s="57">
        <v>-3150</v>
      </c>
      <c r="M1316" s="57">
        <v>-2889</v>
      </c>
      <c r="N1316" s="8" t="s">
        <v>38</v>
      </c>
      <c r="O1316" s="10" t="s">
        <v>39</v>
      </c>
      <c r="P1316" s="69">
        <f t="shared" si="146"/>
        <v>0</v>
      </c>
      <c r="Q1316" s="10">
        <f t="shared" si="147"/>
        <v>261</v>
      </c>
      <c r="R1316" s="69" t="str">
        <f t="shared" si="148"/>
        <v>NA</v>
      </c>
      <c r="S1316" s="69" t="str">
        <f t="shared" si="149"/>
        <v>NA</v>
      </c>
      <c r="T1316" s="10" t="str">
        <f t="shared" si="150"/>
        <v>NA</v>
      </c>
      <c r="U1316" s="10">
        <f t="shared" si="151"/>
        <v>0</v>
      </c>
      <c r="V1316" s="10">
        <f t="shared" si="152"/>
        <v>1</v>
      </c>
      <c r="W1316">
        <v>337</v>
      </c>
      <c r="Y1316" s="10"/>
      <c r="Z1316">
        <v>160</v>
      </c>
      <c r="AB1316" s="10"/>
      <c r="AD1316">
        <v>6297</v>
      </c>
      <c r="AE1316" s="10" t="s">
        <v>96</v>
      </c>
      <c r="AH1316" s="10"/>
      <c r="AK1316" s="10"/>
      <c r="AN1316" s="10"/>
      <c r="AQ1316" s="10"/>
      <c r="AT1316" s="10"/>
      <c r="AW1316" s="10"/>
      <c r="AZ1316" s="10"/>
    </row>
    <row r="1317" spans="2:52" ht="14.25" customHeight="1">
      <c r="B1317" s="8" t="s">
        <v>160</v>
      </c>
      <c r="C1317" t="s">
        <v>120</v>
      </c>
      <c r="D1317" s="10" t="s">
        <v>57</v>
      </c>
      <c r="E1317">
        <v>6808</v>
      </c>
      <c r="G1317" s="10"/>
      <c r="H1317" s="57">
        <v>6547</v>
      </c>
      <c r="J1317" s="10"/>
      <c r="K1317" s="57">
        <v>-3150</v>
      </c>
      <c r="L1317" s="57">
        <v>-3150</v>
      </c>
      <c r="M1317" s="57">
        <v>-2889</v>
      </c>
      <c r="N1317" s="8" t="s">
        <v>38</v>
      </c>
      <c r="O1317" s="10" t="s">
        <v>39</v>
      </c>
      <c r="P1317" s="69">
        <f t="shared" si="146"/>
        <v>0</v>
      </c>
      <c r="Q1317" s="10">
        <f t="shared" si="147"/>
        <v>261</v>
      </c>
      <c r="R1317" s="69" t="str">
        <f t="shared" si="148"/>
        <v>NA</v>
      </c>
      <c r="S1317" s="69" t="str">
        <f t="shared" si="149"/>
        <v>NA</v>
      </c>
      <c r="T1317" s="10" t="str">
        <f t="shared" si="150"/>
        <v>NA</v>
      </c>
      <c r="U1317" s="10">
        <f t="shared" si="151"/>
        <v>0</v>
      </c>
      <c r="V1317" s="10">
        <f t="shared" si="152"/>
        <v>1</v>
      </c>
      <c r="W1317">
        <v>337</v>
      </c>
      <c r="Y1317" s="10"/>
      <c r="Z1317">
        <v>160</v>
      </c>
      <c r="AB1317" s="10"/>
      <c r="AD1317">
        <v>6297</v>
      </c>
      <c r="AE1317" s="10" t="s">
        <v>96</v>
      </c>
      <c r="AH1317" s="10"/>
      <c r="AK1317" s="10"/>
      <c r="AN1317" s="10"/>
      <c r="AQ1317" s="10"/>
      <c r="AT1317" s="10"/>
      <c r="AW1317" s="10"/>
      <c r="AZ1317" s="10"/>
    </row>
    <row r="1318" spans="2:52" ht="14.25" customHeight="1">
      <c r="B1318" s="8" t="s">
        <v>160</v>
      </c>
      <c r="C1318" t="s">
        <v>120</v>
      </c>
      <c r="D1318" s="10" t="s">
        <v>58</v>
      </c>
      <c r="E1318">
        <v>6808</v>
      </c>
      <c r="G1318" s="10"/>
      <c r="H1318" s="57">
        <v>6547</v>
      </c>
      <c r="J1318" s="10"/>
      <c r="K1318" s="57">
        <v>-3150</v>
      </c>
      <c r="L1318" s="57">
        <v>-3150</v>
      </c>
      <c r="M1318" s="57">
        <v>-2889</v>
      </c>
      <c r="N1318" s="8" t="s">
        <v>38</v>
      </c>
      <c r="O1318" s="10" t="s">
        <v>39</v>
      </c>
      <c r="P1318" s="69">
        <f t="shared" si="146"/>
        <v>0</v>
      </c>
      <c r="Q1318" s="10">
        <f t="shared" si="147"/>
        <v>261</v>
      </c>
      <c r="R1318" s="69" t="str">
        <f t="shared" si="148"/>
        <v>NA</v>
      </c>
      <c r="S1318" s="69" t="str">
        <f t="shared" si="149"/>
        <v>NA</v>
      </c>
      <c r="T1318" s="10" t="str">
        <f t="shared" si="150"/>
        <v>NA</v>
      </c>
      <c r="U1318" s="10">
        <f t="shared" si="151"/>
        <v>0</v>
      </c>
      <c r="V1318" s="10">
        <f t="shared" si="152"/>
        <v>1</v>
      </c>
      <c r="W1318">
        <v>337</v>
      </c>
      <c r="Y1318" s="10"/>
      <c r="Z1318">
        <v>160</v>
      </c>
      <c r="AB1318" s="10"/>
      <c r="AD1318">
        <v>6297</v>
      </c>
      <c r="AE1318" s="10" t="s">
        <v>96</v>
      </c>
      <c r="AH1318" s="10"/>
      <c r="AK1318" s="10"/>
      <c r="AN1318" s="10"/>
      <c r="AQ1318" s="10"/>
      <c r="AT1318" s="10"/>
      <c r="AW1318" s="10"/>
      <c r="AZ1318" s="10"/>
    </row>
    <row r="1319" spans="2:52" ht="14.25" customHeight="1">
      <c r="B1319" s="8" t="s">
        <v>160</v>
      </c>
      <c r="C1319" t="s">
        <v>120</v>
      </c>
      <c r="D1319" s="10" t="s">
        <v>59</v>
      </c>
      <c r="E1319">
        <v>7805</v>
      </c>
      <c r="G1319" s="10"/>
      <c r="H1319" s="57">
        <v>7522</v>
      </c>
      <c r="J1319" s="10"/>
      <c r="K1319" s="57">
        <v>-3727</v>
      </c>
      <c r="L1319" s="57">
        <v>-3727</v>
      </c>
      <c r="M1319" s="57">
        <v>-3444</v>
      </c>
      <c r="N1319" s="8" t="s">
        <v>38</v>
      </c>
      <c r="O1319" s="10" t="s">
        <v>39</v>
      </c>
      <c r="P1319" s="69">
        <f t="shared" si="146"/>
        <v>0</v>
      </c>
      <c r="Q1319" s="10">
        <f t="shared" si="147"/>
        <v>283</v>
      </c>
      <c r="R1319" s="69" t="str">
        <f t="shared" si="148"/>
        <v>NA</v>
      </c>
      <c r="S1319" s="69" t="str">
        <f t="shared" si="149"/>
        <v>NA</v>
      </c>
      <c r="T1319" s="10" t="str">
        <f t="shared" si="150"/>
        <v>NA</v>
      </c>
      <c r="U1319" s="10">
        <f t="shared" si="151"/>
        <v>0</v>
      </c>
      <c r="V1319" s="10">
        <f t="shared" si="152"/>
        <v>1</v>
      </c>
      <c r="W1319">
        <v>391</v>
      </c>
      <c r="Y1319" s="10"/>
      <c r="Z1319">
        <v>160</v>
      </c>
      <c r="AB1319" s="10"/>
      <c r="AD1319">
        <v>7272</v>
      </c>
      <c r="AE1319" s="10" t="s">
        <v>96</v>
      </c>
      <c r="AH1319" s="10"/>
      <c r="AK1319" s="10"/>
      <c r="AN1319" s="10"/>
      <c r="AQ1319" s="10"/>
      <c r="AT1319" s="10"/>
      <c r="AW1319" s="10"/>
      <c r="AZ1319" s="10"/>
    </row>
    <row r="1320" spans="2:52" ht="14.25" customHeight="1">
      <c r="B1320" s="8" t="s">
        <v>160</v>
      </c>
      <c r="C1320" t="s">
        <v>120</v>
      </c>
      <c r="D1320" s="10" t="s">
        <v>61</v>
      </c>
      <c r="E1320">
        <v>7805</v>
      </c>
      <c r="G1320" s="10"/>
      <c r="H1320" s="57">
        <v>7522</v>
      </c>
      <c r="J1320" s="10"/>
      <c r="K1320" s="57">
        <v>-3727</v>
      </c>
      <c r="L1320" s="57">
        <v>-3727</v>
      </c>
      <c r="M1320" s="57">
        <v>-3444</v>
      </c>
      <c r="N1320" s="8" t="s">
        <v>38</v>
      </c>
      <c r="O1320" s="10" t="s">
        <v>39</v>
      </c>
      <c r="P1320" s="69">
        <f t="shared" si="146"/>
        <v>0</v>
      </c>
      <c r="Q1320" s="10">
        <f t="shared" si="147"/>
        <v>283</v>
      </c>
      <c r="R1320" s="69" t="str">
        <f t="shared" si="148"/>
        <v>NA</v>
      </c>
      <c r="S1320" s="69" t="str">
        <f t="shared" si="149"/>
        <v>NA</v>
      </c>
      <c r="T1320" s="10" t="str">
        <f t="shared" si="150"/>
        <v>NA</v>
      </c>
      <c r="U1320" s="10">
        <f t="shared" si="151"/>
        <v>0</v>
      </c>
      <c r="V1320" s="10">
        <f t="shared" si="152"/>
        <v>1</v>
      </c>
      <c r="W1320">
        <v>391</v>
      </c>
      <c r="Y1320" s="10"/>
      <c r="Z1320">
        <v>160</v>
      </c>
      <c r="AB1320" s="10"/>
      <c r="AD1320">
        <v>7272</v>
      </c>
      <c r="AE1320" s="10" t="s">
        <v>96</v>
      </c>
      <c r="AH1320" s="10"/>
      <c r="AK1320" s="10"/>
      <c r="AN1320" s="10"/>
      <c r="AQ1320" s="10"/>
      <c r="AT1320" s="10"/>
      <c r="AW1320" s="10"/>
      <c r="AZ1320" s="10"/>
    </row>
    <row r="1321" spans="2:52" ht="14.25" customHeight="1">
      <c r="B1321" s="8" t="s">
        <v>160</v>
      </c>
      <c r="C1321" t="s">
        <v>120</v>
      </c>
      <c r="D1321" s="10" t="s">
        <v>63</v>
      </c>
      <c r="E1321">
        <v>7805</v>
      </c>
      <c r="G1321" s="10"/>
      <c r="H1321" s="57">
        <v>7522</v>
      </c>
      <c r="J1321" s="10"/>
      <c r="K1321" s="57">
        <v>-3727</v>
      </c>
      <c r="L1321" s="57">
        <v>-3727</v>
      </c>
      <c r="M1321" s="57">
        <v>-3444</v>
      </c>
      <c r="N1321" s="8" t="s">
        <v>38</v>
      </c>
      <c r="O1321" s="10" t="s">
        <v>39</v>
      </c>
      <c r="P1321" s="69">
        <f t="shared" si="146"/>
        <v>0</v>
      </c>
      <c r="Q1321" s="10">
        <f t="shared" si="147"/>
        <v>283</v>
      </c>
      <c r="R1321" s="69" t="str">
        <f t="shared" si="148"/>
        <v>NA</v>
      </c>
      <c r="S1321" s="69" t="str">
        <f t="shared" si="149"/>
        <v>NA</v>
      </c>
      <c r="T1321" s="10" t="str">
        <f t="shared" si="150"/>
        <v>NA</v>
      </c>
      <c r="U1321" s="10">
        <f t="shared" si="151"/>
        <v>0</v>
      </c>
      <c r="V1321" s="10">
        <f t="shared" si="152"/>
        <v>1</v>
      </c>
      <c r="W1321">
        <v>391</v>
      </c>
      <c r="Y1321" s="10"/>
      <c r="Z1321">
        <v>160</v>
      </c>
      <c r="AB1321" s="10"/>
      <c r="AD1321">
        <v>7272</v>
      </c>
      <c r="AE1321" s="10" t="s">
        <v>96</v>
      </c>
      <c r="AH1321" s="10"/>
      <c r="AK1321" s="10"/>
      <c r="AN1321" s="10"/>
      <c r="AQ1321" s="10"/>
      <c r="AT1321" s="10"/>
      <c r="AW1321" s="10"/>
      <c r="AZ1321" s="10"/>
    </row>
    <row r="1322" spans="2:52" ht="14.25" customHeight="1">
      <c r="B1322" s="8" t="s">
        <v>160</v>
      </c>
      <c r="C1322" t="s">
        <v>120</v>
      </c>
      <c r="D1322" s="10" t="s">
        <v>64</v>
      </c>
      <c r="E1322">
        <v>7710</v>
      </c>
      <c r="G1322" s="10"/>
      <c r="H1322" s="57">
        <v>7662</v>
      </c>
      <c r="J1322" s="10"/>
      <c r="K1322" s="57">
        <v>-4751</v>
      </c>
      <c r="L1322" s="57">
        <v>-4751</v>
      </c>
      <c r="M1322" s="57">
        <v>-4703</v>
      </c>
      <c r="N1322" s="8" t="s">
        <v>38</v>
      </c>
      <c r="O1322" s="10" t="s">
        <v>39</v>
      </c>
      <c r="P1322" s="69">
        <f t="shared" si="146"/>
        <v>0</v>
      </c>
      <c r="Q1322" s="10">
        <f t="shared" si="147"/>
        <v>48</v>
      </c>
      <c r="R1322" s="69" t="str">
        <f t="shared" si="148"/>
        <v>NA</v>
      </c>
      <c r="S1322" s="69" t="str">
        <f t="shared" si="149"/>
        <v>NA</v>
      </c>
      <c r="T1322" s="10" t="str">
        <f t="shared" si="150"/>
        <v>NA</v>
      </c>
      <c r="U1322" s="10">
        <f t="shared" si="151"/>
        <v>0</v>
      </c>
      <c r="V1322" s="10">
        <f t="shared" si="152"/>
        <v>1</v>
      </c>
      <c r="W1322">
        <v>376</v>
      </c>
      <c r="Y1322" s="10"/>
      <c r="Z1322">
        <v>160</v>
      </c>
      <c r="AB1322" s="10"/>
      <c r="AD1322">
        <v>7412</v>
      </c>
      <c r="AE1322" s="10" t="s">
        <v>82</v>
      </c>
      <c r="AH1322" s="10"/>
      <c r="AK1322" s="10"/>
      <c r="AN1322" s="10"/>
      <c r="AQ1322" s="10"/>
      <c r="AT1322" s="10"/>
      <c r="AW1322" s="10"/>
      <c r="AZ1322" s="10"/>
    </row>
    <row r="1323" spans="2:52" ht="14.25" customHeight="1">
      <c r="B1323" s="8" t="s">
        <v>160</v>
      </c>
      <c r="C1323" t="s">
        <v>120</v>
      </c>
      <c r="D1323" s="10" t="s">
        <v>66</v>
      </c>
      <c r="E1323">
        <v>7710</v>
      </c>
      <c r="G1323" s="10"/>
      <c r="H1323" s="57">
        <v>7662</v>
      </c>
      <c r="J1323" s="10"/>
      <c r="K1323" s="57">
        <v>-4751</v>
      </c>
      <c r="L1323" s="57">
        <v>-4751</v>
      </c>
      <c r="M1323" s="57">
        <v>-4703</v>
      </c>
      <c r="N1323" s="8" t="s">
        <v>38</v>
      </c>
      <c r="O1323" s="10" t="s">
        <v>39</v>
      </c>
      <c r="P1323" s="69">
        <f t="shared" si="146"/>
        <v>0</v>
      </c>
      <c r="Q1323" s="10">
        <f t="shared" si="147"/>
        <v>48</v>
      </c>
      <c r="R1323" s="69" t="str">
        <f t="shared" si="148"/>
        <v>NA</v>
      </c>
      <c r="S1323" s="69" t="str">
        <f t="shared" si="149"/>
        <v>NA</v>
      </c>
      <c r="T1323" s="10" t="str">
        <f t="shared" si="150"/>
        <v>NA</v>
      </c>
      <c r="U1323" s="10">
        <f t="shared" si="151"/>
        <v>0</v>
      </c>
      <c r="V1323" s="10">
        <f t="shared" si="152"/>
        <v>1</v>
      </c>
      <c r="W1323">
        <v>376</v>
      </c>
      <c r="Y1323" s="10"/>
      <c r="Z1323">
        <v>160</v>
      </c>
      <c r="AB1323" s="10"/>
      <c r="AD1323">
        <v>7412</v>
      </c>
      <c r="AE1323" s="10" t="s">
        <v>82</v>
      </c>
      <c r="AH1323" s="10"/>
      <c r="AK1323" s="10"/>
      <c r="AN1323" s="10"/>
      <c r="AQ1323" s="10"/>
      <c r="AT1323" s="10"/>
      <c r="AW1323" s="10"/>
      <c r="AZ1323" s="10"/>
    </row>
    <row r="1324" spans="2:52" ht="14.25" customHeight="1">
      <c r="B1324" s="8" t="s">
        <v>160</v>
      </c>
      <c r="C1324" t="s">
        <v>120</v>
      </c>
      <c r="D1324" s="10" t="s">
        <v>67</v>
      </c>
      <c r="E1324">
        <v>7710</v>
      </c>
      <c r="G1324" s="10"/>
      <c r="H1324" s="57">
        <v>7662</v>
      </c>
      <c r="J1324" s="10"/>
      <c r="K1324" s="57">
        <v>-4751</v>
      </c>
      <c r="L1324" s="57">
        <v>-4751</v>
      </c>
      <c r="M1324" s="57">
        <v>-4703</v>
      </c>
      <c r="N1324" s="8" t="s">
        <v>38</v>
      </c>
      <c r="O1324" s="10" t="s">
        <v>39</v>
      </c>
      <c r="P1324" s="69">
        <f t="shared" si="146"/>
        <v>0</v>
      </c>
      <c r="Q1324" s="10">
        <f t="shared" si="147"/>
        <v>48</v>
      </c>
      <c r="R1324" s="69" t="str">
        <f t="shared" si="148"/>
        <v>NA</v>
      </c>
      <c r="S1324" s="69" t="str">
        <f t="shared" si="149"/>
        <v>NA</v>
      </c>
      <c r="T1324" s="10" t="str">
        <f t="shared" si="150"/>
        <v>NA</v>
      </c>
      <c r="U1324" s="10">
        <f t="shared" si="151"/>
        <v>0</v>
      </c>
      <c r="V1324" s="10">
        <f t="shared" si="152"/>
        <v>1</v>
      </c>
      <c r="W1324">
        <v>376</v>
      </c>
      <c r="Y1324" s="10"/>
      <c r="Z1324">
        <v>160</v>
      </c>
      <c r="AB1324" s="10"/>
      <c r="AD1324">
        <v>7412</v>
      </c>
      <c r="AE1324" s="10" t="s">
        <v>82</v>
      </c>
      <c r="AH1324" s="10"/>
      <c r="AK1324" s="10"/>
      <c r="AN1324" s="10"/>
      <c r="AQ1324" s="10"/>
      <c r="AT1324" s="10"/>
      <c r="AW1324" s="10"/>
      <c r="AZ1324" s="10"/>
    </row>
    <row r="1325" spans="2:52" ht="14.25" customHeight="1">
      <c r="B1325" s="8" t="s">
        <v>160</v>
      </c>
      <c r="C1325" t="s">
        <v>120</v>
      </c>
      <c r="D1325" s="10" t="s">
        <v>68</v>
      </c>
      <c r="E1325">
        <v>7996</v>
      </c>
      <c r="G1325" s="10"/>
      <c r="H1325" s="57">
        <v>7943</v>
      </c>
      <c r="J1325" s="10"/>
      <c r="K1325" s="57">
        <v>-4606</v>
      </c>
      <c r="L1325" s="57">
        <v>-4606</v>
      </c>
      <c r="M1325" s="57">
        <v>-4553</v>
      </c>
      <c r="N1325" s="8" t="s">
        <v>38</v>
      </c>
      <c r="O1325" s="10" t="s">
        <v>39</v>
      </c>
      <c r="P1325" s="69">
        <f t="shared" si="146"/>
        <v>0</v>
      </c>
      <c r="Q1325" s="10">
        <f t="shared" si="147"/>
        <v>53</v>
      </c>
      <c r="R1325" s="69" t="str">
        <f t="shared" si="148"/>
        <v>NA</v>
      </c>
      <c r="S1325" s="69" t="str">
        <f t="shared" si="149"/>
        <v>NA</v>
      </c>
      <c r="T1325" s="10" t="str">
        <f t="shared" si="150"/>
        <v>NA</v>
      </c>
      <c r="U1325" s="10">
        <f t="shared" si="151"/>
        <v>0</v>
      </c>
      <c r="V1325" s="10">
        <f t="shared" si="152"/>
        <v>1</v>
      </c>
      <c r="W1325">
        <v>391</v>
      </c>
      <c r="Y1325" s="10"/>
      <c r="Z1325">
        <v>160</v>
      </c>
      <c r="AB1325" s="10"/>
      <c r="AD1325">
        <v>7693</v>
      </c>
      <c r="AE1325" s="10" t="s">
        <v>82</v>
      </c>
      <c r="AH1325" s="10"/>
      <c r="AK1325" s="10"/>
      <c r="AN1325" s="10"/>
      <c r="AQ1325" s="10"/>
      <c r="AT1325" s="10"/>
      <c r="AW1325" s="10"/>
      <c r="AZ1325" s="10"/>
    </row>
    <row r="1326" spans="2:52" ht="14.25" customHeight="1">
      <c r="B1326" s="8" t="s">
        <v>160</v>
      </c>
      <c r="C1326" t="s">
        <v>120</v>
      </c>
      <c r="D1326" s="10" t="s">
        <v>69</v>
      </c>
      <c r="E1326">
        <v>7996</v>
      </c>
      <c r="G1326" s="10"/>
      <c r="H1326" s="57">
        <v>7943</v>
      </c>
      <c r="J1326" s="10"/>
      <c r="K1326" s="57">
        <v>-4606</v>
      </c>
      <c r="L1326" s="57">
        <v>-4606</v>
      </c>
      <c r="M1326" s="57">
        <v>-4553</v>
      </c>
      <c r="N1326" s="8" t="s">
        <v>38</v>
      </c>
      <c r="O1326" s="10" t="s">
        <v>39</v>
      </c>
      <c r="P1326" s="69">
        <f t="shared" si="146"/>
        <v>0</v>
      </c>
      <c r="Q1326" s="10">
        <f t="shared" si="147"/>
        <v>53</v>
      </c>
      <c r="R1326" s="69" t="str">
        <f t="shared" si="148"/>
        <v>NA</v>
      </c>
      <c r="S1326" s="69" t="str">
        <f t="shared" si="149"/>
        <v>NA</v>
      </c>
      <c r="T1326" s="10" t="str">
        <f t="shared" si="150"/>
        <v>NA</v>
      </c>
      <c r="U1326" s="10">
        <f t="shared" si="151"/>
        <v>0</v>
      </c>
      <c r="V1326" s="10">
        <f t="shared" si="152"/>
        <v>1</v>
      </c>
      <c r="W1326">
        <v>391</v>
      </c>
      <c r="Y1326" s="10"/>
      <c r="Z1326">
        <v>160</v>
      </c>
      <c r="AB1326" s="10"/>
      <c r="AD1326">
        <v>7693</v>
      </c>
      <c r="AE1326" s="10" t="s">
        <v>82</v>
      </c>
      <c r="AH1326" s="10"/>
      <c r="AK1326" s="10"/>
      <c r="AN1326" s="10"/>
      <c r="AQ1326" s="10"/>
      <c r="AT1326" s="10"/>
      <c r="AW1326" s="10"/>
      <c r="AZ1326" s="10"/>
    </row>
    <row r="1327" spans="2:52" ht="14.25" customHeight="1">
      <c r="B1327" s="8" t="s">
        <v>160</v>
      </c>
      <c r="C1327" t="s">
        <v>120</v>
      </c>
      <c r="D1327" s="10" t="s">
        <v>70</v>
      </c>
      <c r="E1327">
        <v>7996</v>
      </c>
      <c r="G1327" s="10"/>
      <c r="H1327" s="57">
        <v>7943</v>
      </c>
      <c r="J1327" s="10"/>
      <c r="K1327" s="57">
        <v>-4606</v>
      </c>
      <c r="L1327" s="57">
        <v>-4606</v>
      </c>
      <c r="M1327" s="57">
        <v>-4553</v>
      </c>
      <c r="N1327" s="8" t="s">
        <v>38</v>
      </c>
      <c r="O1327" s="10" t="s">
        <v>39</v>
      </c>
      <c r="P1327" s="69">
        <f t="shared" si="146"/>
        <v>0</v>
      </c>
      <c r="Q1327" s="10">
        <f t="shared" si="147"/>
        <v>53</v>
      </c>
      <c r="R1327" s="69" t="str">
        <f t="shared" si="148"/>
        <v>NA</v>
      </c>
      <c r="S1327" s="69" t="str">
        <f t="shared" si="149"/>
        <v>NA</v>
      </c>
      <c r="T1327" s="10" t="str">
        <f t="shared" si="150"/>
        <v>NA</v>
      </c>
      <c r="U1327" s="10">
        <f t="shared" si="151"/>
        <v>0</v>
      </c>
      <c r="V1327" s="10">
        <f t="shared" si="152"/>
        <v>1</v>
      </c>
      <c r="W1327">
        <v>391</v>
      </c>
      <c r="Y1327" s="10"/>
      <c r="Z1327">
        <v>160</v>
      </c>
      <c r="AB1327" s="10"/>
      <c r="AD1327">
        <v>7693</v>
      </c>
      <c r="AE1327" s="10" t="s">
        <v>82</v>
      </c>
      <c r="AH1327" s="10"/>
      <c r="AK1327" s="10"/>
      <c r="AN1327" s="10"/>
      <c r="AQ1327" s="10"/>
      <c r="AT1327" s="10"/>
      <c r="AW1327" s="10"/>
      <c r="AZ1327" s="10"/>
    </row>
    <row r="1328" spans="2:52" ht="14.25" customHeight="1">
      <c r="B1328" s="8" t="s">
        <v>161</v>
      </c>
      <c r="C1328" t="s">
        <v>120</v>
      </c>
      <c r="D1328" s="10" t="s">
        <v>37</v>
      </c>
      <c r="E1328">
        <v>8711</v>
      </c>
      <c r="G1328" s="10"/>
      <c r="H1328" s="57">
        <v>7857</v>
      </c>
      <c r="J1328" s="10"/>
      <c r="K1328" s="57">
        <v>-4060</v>
      </c>
      <c r="L1328" s="57">
        <v>-4060</v>
      </c>
      <c r="M1328" s="57">
        <v>-3206</v>
      </c>
      <c r="N1328" s="8" t="s">
        <v>38</v>
      </c>
      <c r="O1328" s="10" t="s">
        <v>39</v>
      </c>
      <c r="P1328" s="69">
        <f t="shared" si="146"/>
        <v>0</v>
      </c>
      <c r="Q1328" s="10">
        <f t="shared" si="147"/>
        <v>854</v>
      </c>
      <c r="R1328" s="69" t="str">
        <f t="shared" si="148"/>
        <v>NA</v>
      </c>
      <c r="S1328" s="69" t="str">
        <f t="shared" si="149"/>
        <v>NA</v>
      </c>
      <c r="T1328" s="10" t="str">
        <f t="shared" si="150"/>
        <v>NA</v>
      </c>
      <c r="U1328" s="10">
        <f t="shared" si="151"/>
        <v>0</v>
      </c>
      <c r="V1328" s="10">
        <f t="shared" si="152"/>
        <v>1</v>
      </c>
      <c r="W1328">
        <v>415</v>
      </c>
      <c r="Y1328" s="10" t="s">
        <v>73</v>
      </c>
      <c r="Z1328">
        <v>160</v>
      </c>
      <c r="AB1328" s="10" t="s">
        <v>73</v>
      </c>
      <c r="AD1328">
        <v>7607</v>
      </c>
      <c r="AE1328" s="10" t="s">
        <v>162</v>
      </c>
      <c r="AH1328" s="10"/>
      <c r="AK1328" s="10"/>
      <c r="AN1328" s="10"/>
      <c r="AQ1328" s="10"/>
      <c r="AT1328" s="10"/>
      <c r="AW1328" s="10"/>
      <c r="AZ1328" s="10"/>
    </row>
    <row r="1329" spans="2:52" ht="14.25" customHeight="1">
      <c r="B1329" s="8" t="s">
        <v>161</v>
      </c>
      <c r="C1329" t="s">
        <v>120</v>
      </c>
      <c r="D1329" s="10" t="s">
        <v>41</v>
      </c>
      <c r="E1329">
        <v>8711</v>
      </c>
      <c r="G1329" s="10"/>
      <c r="H1329" s="57">
        <v>7857</v>
      </c>
      <c r="J1329" s="10"/>
      <c r="K1329" s="57">
        <v>-4060</v>
      </c>
      <c r="L1329" s="57">
        <v>-4060</v>
      </c>
      <c r="M1329" s="57">
        <v>-3206</v>
      </c>
      <c r="N1329" s="8" t="s">
        <v>38</v>
      </c>
      <c r="O1329" s="10" t="s">
        <v>39</v>
      </c>
      <c r="P1329" s="69">
        <f t="shared" si="146"/>
        <v>0</v>
      </c>
      <c r="Q1329" s="10">
        <f t="shared" si="147"/>
        <v>854</v>
      </c>
      <c r="R1329" s="69" t="str">
        <f t="shared" si="148"/>
        <v>NA</v>
      </c>
      <c r="S1329" s="69" t="str">
        <f t="shared" si="149"/>
        <v>NA</v>
      </c>
      <c r="T1329" s="10" t="str">
        <f t="shared" si="150"/>
        <v>NA</v>
      </c>
      <c r="U1329" s="10">
        <f t="shared" si="151"/>
        <v>0</v>
      </c>
      <c r="V1329" s="10">
        <f t="shared" si="152"/>
        <v>1</v>
      </c>
      <c r="W1329">
        <v>415</v>
      </c>
      <c r="Y1329" s="10" t="s">
        <v>73</v>
      </c>
      <c r="Z1329">
        <v>160</v>
      </c>
      <c r="AB1329" s="10" t="s">
        <v>73</v>
      </c>
      <c r="AD1329">
        <v>7607</v>
      </c>
      <c r="AE1329" s="10" t="s">
        <v>162</v>
      </c>
      <c r="AH1329" s="10"/>
      <c r="AK1329" s="10"/>
      <c r="AN1329" s="10"/>
      <c r="AQ1329" s="10"/>
      <c r="AT1329" s="10"/>
      <c r="AW1329" s="10"/>
      <c r="AZ1329" s="10"/>
    </row>
    <row r="1330" spans="2:52" ht="14.25" customHeight="1">
      <c r="B1330" s="8" t="s">
        <v>161</v>
      </c>
      <c r="C1330" t="s">
        <v>120</v>
      </c>
      <c r="D1330" s="10" t="s">
        <v>42</v>
      </c>
      <c r="E1330">
        <v>8711</v>
      </c>
      <c r="G1330" s="10"/>
      <c r="H1330" s="57">
        <v>7857</v>
      </c>
      <c r="J1330" s="10"/>
      <c r="K1330" s="57">
        <v>-4060</v>
      </c>
      <c r="L1330" s="57">
        <v>-4060</v>
      </c>
      <c r="M1330" s="57">
        <v>-3206</v>
      </c>
      <c r="N1330" s="8" t="s">
        <v>38</v>
      </c>
      <c r="O1330" s="10" t="s">
        <v>39</v>
      </c>
      <c r="P1330" s="69">
        <f t="shared" si="146"/>
        <v>0</v>
      </c>
      <c r="Q1330" s="10">
        <f t="shared" si="147"/>
        <v>854</v>
      </c>
      <c r="R1330" s="69" t="str">
        <f t="shared" si="148"/>
        <v>NA</v>
      </c>
      <c r="S1330" s="69" t="str">
        <f t="shared" si="149"/>
        <v>NA</v>
      </c>
      <c r="T1330" s="10" t="str">
        <f t="shared" si="150"/>
        <v>NA</v>
      </c>
      <c r="U1330" s="10">
        <f t="shared" si="151"/>
        <v>0</v>
      </c>
      <c r="V1330" s="10">
        <f t="shared" si="152"/>
        <v>1</v>
      </c>
      <c r="W1330">
        <v>415</v>
      </c>
      <c r="Y1330" s="10" t="s">
        <v>73</v>
      </c>
      <c r="Z1330">
        <v>160</v>
      </c>
      <c r="AB1330" s="10" t="s">
        <v>73</v>
      </c>
      <c r="AD1330">
        <v>7607</v>
      </c>
      <c r="AE1330" s="10" t="s">
        <v>162</v>
      </c>
      <c r="AH1330" s="10"/>
      <c r="AK1330" s="10"/>
      <c r="AN1330" s="10"/>
      <c r="AQ1330" s="10"/>
      <c r="AT1330" s="10"/>
      <c r="AW1330" s="10"/>
      <c r="AZ1330" s="10"/>
    </row>
    <row r="1331" spans="2:52" ht="14.25" customHeight="1">
      <c r="B1331" s="8" t="s">
        <v>161</v>
      </c>
      <c r="C1331" t="s">
        <v>120</v>
      </c>
      <c r="D1331" s="10" t="s">
        <v>43</v>
      </c>
      <c r="E1331">
        <v>8256</v>
      </c>
      <c r="G1331" s="10"/>
      <c r="H1331" s="57">
        <v>7540</v>
      </c>
      <c r="J1331" s="10"/>
      <c r="K1331" s="57">
        <v>-2102</v>
      </c>
      <c r="L1331" s="57">
        <v>-2102</v>
      </c>
      <c r="M1331" s="57">
        <v>-1386</v>
      </c>
      <c r="N1331" s="8" t="s">
        <v>38</v>
      </c>
      <c r="O1331" s="10" t="s">
        <v>39</v>
      </c>
      <c r="P1331" s="69">
        <f t="shared" si="146"/>
        <v>0</v>
      </c>
      <c r="Q1331" s="10">
        <f t="shared" si="147"/>
        <v>716</v>
      </c>
      <c r="R1331" s="69" t="str">
        <f t="shared" si="148"/>
        <v>NA</v>
      </c>
      <c r="S1331" s="69" t="str">
        <f t="shared" si="149"/>
        <v>NA</v>
      </c>
      <c r="T1331" s="10" t="str">
        <f t="shared" si="150"/>
        <v>NA</v>
      </c>
      <c r="U1331" s="10">
        <f t="shared" si="151"/>
        <v>0</v>
      </c>
      <c r="V1331" s="10">
        <f t="shared" si="152"/>
        <v>1</v>
      </c>
      <c r="W1331">
        <v>404</v>
      </c>
      <c r="Y1331" s="10"/>
      <c r="Z1331">
        <v>160</v>
      </c>
      <c r="AB1331" s="10"/>
      <c r="AD1331">
        <v>7290</v>
      </c>
      <c r="AE1331" s="10" t="s">
        <v>96</v>
      </c>
      <c r="AH1331" s="10"/>
      <c r="AK1331" s="10"/>
      <c r="AN1331" s="10"/>
      <c r="AQ1331" s="10"/>
      <c r="AT1331" s="10"/>
      <c r="AW1331" s="10"/>
      <c r="AZ1331" s="10"/>
    </row>
    <row r="1332" spans="2:52" ht="14.25" customHeight="1">
      <c r="B1332" s="8" t="s">
        <v>161</v>
      </c>
      <c r="C1332" t="s">
        <v>120</v>
      </c>
      <c r="D1332" s="10" t="s">
        <v>45</v>
      </c>
      <c r="E1332">
        <v>8256</v>
      </c>
      <c r="G1332" s="10"/>
      <c r="H1332" s="57">
        <v>7540</v>
      </c>
      <c r="J1332" s="10"/>
      <c r="K1332" s="57">
        <v>-2102</v>
      </c>
      <c r="L1332" s="57">
        <v>-2102</v>
      </c>
      <c r="M1332" s="57">
        <v>-1386</v>
      </c>
      <c r="N1332" s="8" t="s">
        <v>38</v>
      </c>
      <c r="O1332" s="10" t="s">
        <v>39</v>
      </c>
      <c r="P1332" s="69">
        <f t="shared" si="146"/>
        <v>0</v>
      </c>
      <c r="Q1332" s="10">
        <f t="shared" si="147"/>
        <v>716</v>
      </c>
      <c r="R1332" s="69" t="str">
        <f t="shared" si="148"/>
        <v>NA</v>
      </c>
      <c r="S1332" s="69" t="str">
        <f t="shared" si="149"/>
        <v>NA</v>
      </c>
      <c r="T1332" s="10" t="str">
        <f t="shared" si="150"/>
        <v>NA</v>
      </c>
      <c r="U1332" s="10">
        <f t="shared" si="151"/>
        <v>0</v>
      </c>
      <c r="V1332" s="10">
        <f t="shared" si="152"/>
        <v>1</v>
      </c>
      <c r="W1332">
        <v>404</v>
      </c>
      <c r="Y1332" s="10"/>
      <c r="Z1332">
        <v>160</v>
      </c>
      <c r="AB1332" s="10"/>
      <c r="AD1332">
        <v>7290</v>
      </c>
      <c r="AE1332" s="10" t="s">
        <v>96</v>
      </c>
      <c r="AH1332" s="10"/>
      <c r="AK1332" s="10"/>
      <c r="AN1332" s="10"/>
      <c r="AQ1332" s="10"/>
      <c r="AT1332" s="10"/>
      <c r="AW1332" s="10"/>
      <c r="AZ1332" s="10"/>
    </row>
    <row r="1333" spans="2:52" ht="14.25" customHeight="1">
      <c r="B1333" s="8" t="s">
        <v>161</v>
      </c>
      <c r="C1333" t="s">
        <v>120</v>
      </c>
      <c r="D1333" s="10" t="s">
        <v>46</v>
      </c>
      <c r="E1333">
        <v>8256</v>
      </c>
      <c r="G1333" s="10"/>
      <c r="H1333" s="57">
        <v>7540</v>
      </c>
      <c r="J1333" s="10"/>
      <c r="K1333" s="57">
        <v>-2102</v>
      </c>
      <c r="L1333" s="57">
        <v>-2102</v>
      </c>
      <c r="M1333" s="57">
        <v>-1386</v>
      </c>
      <c r="N1333" s="8" t="s">
        <v>38</v>
      </c>
      <c r="O1333" s="10" t="s">
        <v>39</v>
      </c>
      <c r="P1333" s="69">
        <f t="shared" si="146"/>
        <v>0</v>
      </c>
      <c r="Q1333" s="10">
        <f t="shared" si="147"/>
        <v>716</v>
      </c>
      <c r="R1333" s="69" t="str">
        <f t="shared" si="148"/>
        <v>NA</v>
      </c>
      <c r="S1333" s="69" t="str">
        <f t="shared" si="149"/>
        <v>NA</v>
      </c>
      <c r="T1333" s="10" t="str">
        <f t="shared" si="150"/>
        <v>NA</v>
      </c>
      <c r="U1333" s="10">
        <f t="shared" si="151"/>
        <v>0</v>
      </c>
      <c r="V1333" s="10">
        <f t="shared" si="152"/>
        <v>1</v>
      </c>
      <c r="W1333">
        <v>404</v>
      </c>
      <c r="Y1333" s="10"/>
      <c r="Z1333">
        <v>160</v>
      </c>
      <c r="AB1333" s="10"/>
      <c r="AD1333">
        <v>7290</v>
      </c>
      <c r="AE1333" s="10" t="s">
        <v>96</v>
      </c>
      <c r="AH1333" s="10"/>
      <c r="AK1333" s="10"/>
      <c r="AN1333" s="10"/>
      <c r="AQ1333" s="10"/>
      <c r="AT1333" s="10"/>
      <c r="AW1333" s="10"/>
      <c r="AZ1333" s="10"/>
    </row>
    <row r="1334" spans="2:52" ht="14.25" customHeight="1">
      <c r="B1334" s="8" t="s">
        <v>161</v>
      </c>
      <c r="C1334" t="s">
        <v>120</v>
      </c>
      <c r="D1334" s="10" t="s">
        <v>47</v>
      </c>
      <c r="E1334">
        <v>8056</v>
      </c>
      <c r="G1334" s="10"/>
      <c r="H1334" s="57">
        <v>6250</v>
      </c>
      <c r="J1334" s="10"/>
      <c r="K1334" s="57">
        <v>-1875</v>
      </c>
      <c r="L1334" s="57">
        <v>-1875</v>
      </c>
      <c r="M1334" s="57">
        <v>-69</v>
      </c>
      <c r="N1334" s="8" t="s">
        <v>38</v>
      </c>
      <c r="O1334" s="10" t="s">
        <v>39</v>
      </c>
      <c r="P1334" s="69">
        <f t="shared" si="146"/>
        <v>0</v>
      </c>
      <c r="Q1334" s="10">
        <f t="shared" si="147"/>
        <v>1806</v>
      </c>
      <c r="R1334" s="69" t="str">
        <f t="shared" si="148"/>
        <v>NA</v>
      </c>
      <c r="S1334" s="69" t="str">
        <f t="shared" si="149"/>
        <v>NA</v>
      </c>
      <c r="T1334" s="10" t="str">
        <f t="shared" si="150"/>
        <v>NA</v>
      </c>
      <c r="U1334" s="10">
        <f t="shared" si="151"/>
        <v>0</v>
      </c>
      <c r="V1334" s="10">
        <f t="shared" si="152"/>
        <v>1</v>
      </c>
      <c r="W1334">
        <v>404</v>
      </c>
      <c r="Y1334" s="10"/>
      <c r="Z1334">
        <v>160</v>
      </c>
      <c r="AB1334" s="10"/>
      <c r="AD1334">
        <v>7090</v>
      </c>
      <c r="AE1334" s="10" t="s">
        <v>96</v>
      </c>
      <c r="AH1334" s="10"/>
      <c r="AK1334" s="10"/>
      <c r="AN1334" s="10"/>
      <c r="AQ1334" s="10"/>
      <c r="AT1334" s="10"/>
      <c r="AW1334" s="10"/>
      <c r="AZ1334" s="10"/>
    </row>
    <row r="1335" spans="2:52" ht="14.25" customHeight="1">
      <c r="B1335" s="8" t="s">
        <v>161</v>
      </c>
      <c r="C1335" t="s">
        <v>120</v>
      </c>
      <c r="D1335" s="10" t="s">
        <v>48</v>
      </c>
      <c r="E1335">
        <v>7367</v>
      </c>
      <c r="G1335" s="10"/>
      <c r="H1335" s="57">
        <v>4750</v>
      </c>
      <c r="J1335" s="10"/>
      <c r="K1335" s="57">
        <v>-2987</v>
      </c>
      <c r="L1335" s="57">
        <v>-2987</v>
      </c>
      <c r="M1335" s="57">
        <v>-370</v>
      </c>
      <c r="N1335" s="8" t="s">
        <v>38</v>
      </c>
      <c r="O1335" s="10" t="s">
        <v>39</v>
      </c>
      <c r="P1335" s="69">
        <f t="shared" si="146"/>
        <v>0</v>
      </c>
      <c r="Q1335" s="10">
        <f t="shared" si="147"/>
        <v>2617</v>
      </c>
      <c r="R1335" s="69" t="str">
        <f t="shared" si="148"/>
        <v>NA</v>
      </c>
      <c r="S1335" s="69" t="str">
        <f t="shared" si="149"/>
        <v>NA</v>
      </c>
      <c r="T1335" s="10" t="str">
        <f t="shared" si="150"/>
        <v>NA</v>
      </c>
      <c r="U1335" s="10">
        <f t="shared" si="151"/>
        <v>0</v>
      </c>
      <c r="V1335" s="10">
        <f t="shared" si="152"/>
        <v>1</v>
      </c>
      <c r="W1335">
        <v>176</v>
      </c>
      <c r="Y1335" s="10"/>
      <c r="Z1335">
        <v>70</v>
      </c>
      <c r="AB1335" s="10"/>
      <c r="AE1335" s="10"/>
      <c r="AH1335" s="10"/>
      <c r="AK1335" s="10"/>
      <c r="AN1335" s="10"/>
      <c r="AQ1335" s="10"/>
      <c r="AT1335" s="10"/>
      <c r="AV1335">
        <v>4500</v>
      </c>
      <c r="AW1335" s="10" t="s">
        <v>111</v>
      </c>
      <c r="AZ1335" s="10"/>
    </row>
    <row r="1336" spans="2:52" ht="14.25" customHeight="1">
      <c r="B1336" s="8" t="s">
        <v>161</v>
      </c>
      <c r="C1336" t="s">
        <v>120</v>
      </c>
      <c r="D1336" s="10" t="s">
        <v>49</v>
      </c>
      <c r="E1336">
        <v>6967</v>
      </c>
      <c r="G1336" s="10"/>
      <c r="H1336" s="57">
        <v>4750</v>
      </c>
      <c r="J1336" s="10"/>
      <c r="K1336" s="57">
        <v>-2545</v>
      </c>
      <c r="L1336" s="57">
        <v>-2545</v>
      </c>
      <c r="M1336" s="57">
        <v>-328</v>
      </c>
      <c r="N1336" s="8" t="s">
        <v>38</v>
      </c>
      <c r="O1336" s="10" t="s">
        <v>39</v>
      </c>
      <c r="P1336" s="69">
        <f t="shared" si="146"/>
        <v>0</v>
      </c>
      <c r="Q1336" s="10">
        <f t="shared" si="147"/>
        <v>2217</v>
      </c>
      <c r="R1336" s="69" t="str">
        <f t="shared" si="148"/>
        <v>NA</v>
      </c>
      <c r="S1336" s="69" t="str">
        <f t="shared" si="149"/>
        <v>NA</v>
      </c>
      <c r="T1336" s="10" t="str">
        <f t="shared" si="150"/>
        <v>NA</v>
      </c>
      <c r="U1336" s="10">
        <f t="shared" si="151"/>
        <v>0</v>
      </c>
      <c r="V1336" s="10">
        <f t="shared" si="152"/>
        <v>1</v>
      </c>
      <c r="W1336">
        <v>174</v>
      </c>
      <c r="Y1336" s="10"/>
      <c r="Z1336">
        <v>70</v>
      </c>
      <c r="AB1336" s="10"/>
      <c r="AE1336" s="10"/>
      <c r="AH1336" s="10"/>
      <c r="AK1336" s="10"/>
      <c r="AN1336" s="10"/>
      <c r="AQ1336" s="10"/>
      <c r="AT1336" s="10"/>
      <c r="AV1336">
        <v>4500</v>
      </c>
      <c r="AW1336" s="10" t="s">
        <v>111</v>
      </c>
      <c r="AZ1336" s="10"/>
    </row>
    <row r="1337" spans="2:52" ht="14.25" customHeight="1">
      <c r="B1337" s="8" t="s">
        <v>161</v>
      </c>
      <c r="C1337" t="s">
        <v>120</v>
      </c>
      <c r="D1337" s="10" t="s">
        <v>51</v>
      </c>
      <c r="E1337">
        <v>6065</v>
      </c>
      <c r="G1337" s="10"/>
      <c r="H1337" s="57">
        <v>4750</v>
      </c>
      <c r="J1337" s="10"/>
      <c r="K1337" s="57">
        <v>0</v>
      </c>
      <c r="L1337" s="57">
        <v>0</v>
      </c>
      <c r="M1337" s="57">
        <v>0</v>
      </c>
      <c r="N1337" s="8" t="s">
        <v>52</v>
      </c>
      <c r="O1337" s="10" t="s">
        <v>39</v>
      </c>
      <c r="P1337" s="69">
        <f t="shared" si="146"/>
        <v>0</v>
      </c>
      <c r="Q1337" s="10">
        <f t="shared" si="147"/>
        <v>1315</v>
      </c>
      <c r="R1337" s="69" t="str">
        <f t="shared" si="148"/>
        <v>NA</v>
      </c>
      <c r="S1337" s="69" t="str">
        <f t="shared" si="149"/>
        <v>NA</v>
      </c>
      <c r="T1337" s="10" t="str">
        <f t="shared" si="150"/>
        <v>NA</v>
      </c>
      <c r="U1337" s="10">
        <f t="shared" si="151"/>
        <v>0</v>
      </c>
      <c r="V1337" s="10">
        <f t="shared" si="152"/>
        <v>1</v>
      </c>
      <c r="W1337">
        <v>151</v>
      </c>
      <c r="Y1337" s="10"/>
      <c r="Z1337">
        <v>70</v>
      </c>
      <c r="AB1337" s="10"/>
      <c r="AE1337" s="10"/>
      <c r="AH1337" s="10"/>
      <c r="AK1337" s="10"/>
      <c r="AN1337" s="10"/>
      <c r="AQ1337" s="10"/>
      <c r="AT1337" s="10"/>
      <c r="AV1337">
        <v>4500</v>
      </c>
      <c r="AW1337" s="10" t="s">
        <v>111</v>
      </c>
      <c r="AZ1337" s="10"/>
    </row>
    <row r="1338" spans="2:52" ht="14.25" customHeight="1">
      <c r="B1338" s="8" t="s">
        <v>161</v>
      </c>
      <c r="C1338" t="s">
        <v>120</v>
      </c>
      <c r="D1338" s="10" t="s">
        <v>53</v>
      </c>
      <c r="E1338">
        <v>6065</v>
      </c>
      <c r="G1338" s="10"/>
      <c r="H1338" s="57">
        <v>4750</v>
      </c>
      <c r="J1338" s="10"/>
      <c r="K1338" s="57">
        <v>0</v>
      </c>
      <c r="L1338" s="57">
        <v>0</v>
      </c>
      <c r="M1338" s="57">
        <v>0</v>
      </c>
      <c r="N1338" s="8" t="s">
        <v>52</v>
      </c>
      <c r="O1338" s="10" t="s">
        <v>39</v>
      </c>
      <c r="P1338" s="69">
        <f t="shared" si="146"/>
        <v>0</v>
      </c>
      <c r="Q1338" s="10">
        <f t="shared" si="147"/>
        <v>1315</v>
      </c>
      <c r="R1338" s="69" t="str">
        <f t="shared" si="148"/>
        <v>NA</v>
      </c>
      <c r="S1338" s="69" t="str">
        <f t="shared" si="149"/>
        <v>NA</v>
      </c>
      <c r="T1338" s="10" t="str">
        <f t="shared" si="150"/>
        <v>NA</v>
      </c>
      <c r="U1338" s="10">
        <f t="shared" si="151"/>
        <v>0</v>
      </c>
      <c r="V1338" s="10">
        <f t="shared" si="152"/>
        <v>1</v>
      </c>
      <c r="W1338">
        <v>151</v>
      </c>
      <c r="Y1338" s="10"/>
      <c r="Z1338">
        <v>70</v>
      </c>
      <c r="AB1338" s="10"/>
      <c r="AE1338" s="10"/>
      <c r="AH1338" s="10"/>
      <c r="AK1338" s="10"/>
      <c r="AN1338" s="10"/>
      <c r="AQ1338" s="10"/>
      <c r="AT1338" s="10"/>
      <c r="AV1338">
        <v>4500</v>
      </c>
      <c r="AW1338" s="10" t="s">
        <v>111</v>
      </c>
      <c r="AZ1338" s="10"/>
    </row>
    <row r="1339" spans="2:52" ht="14.25" customHeight="1">
      <c r="B1339" s="8" t="s">
        <v>161</v>
      </c>
      <c r="C1339" t="s">
        <v>120</v>
      </c>
      <c r="D1339" s="10" t="s">
        <v>54</v>
      </c>
      <c r="E1339">
        <v>6065</v>
      </c>
      <c r="G1339" s="10"/>
      <c r="H1339" s="57">
        <v>4750</v>
      </c>
      <c r="J1339" s="10"/>
      <c r="K1339" s="57">
        <v>0</v>
      </c>
      <c r="L1339" s="57">
        <v>0</v>
      </c>
      <c r="M1339" s="57">
        <v>0</v>
      </c>
      <c r="N1339" s="8" t="s">
        <v>52</v>
      </c>
      <c r="O1339" s="10" t="s">
        <v>39</v>
      </c>
      <c r="P1339" s="69">
        <f t="shared" si="146"/>
        <v>0</v>
      </c>
      <c r="Q1339" s="10">
        <f t="shared" si="147"/>
        <v>1315</v>
      </c>
      <c r="R1339" s="69" t="str">
        <f t="shared" si="148"/>
        <v>NA</v>
      </c>
      <c r="S1339" s="69" t="str">
        <f t="shared" si="149"/>
        <v>NA</v>
      </c>
      <c r="T1339" s="10" t="str">
        <f t="shared" si="150"/>
        <v>NA</v>
      </c>
      <c r="U1339" s="10">
        <f t="shared" si="151"/>
        <v>0</v>
      </c>
      <c r="V1339" s="10">
        <f t="shared" si="152"/>
        <v>1</v>
      </c>
      <c r="W1339">
        <v>151</v>
      </c>
      <c r="Y1339" s="10"/>
      <c r="Z1339">
        <v>70</v>
      </c>
      <c r="AB1339" s="10"/>
      <c r="AE1339" s="10"/>
      <c r="AH1339" s="10"/>
      <c r="AK1339" s="10"/>
      <c r="AN1339" s="10"/>
      <c r="AQ1339" s="10"/>
      <c r="AT1339" s="10"/>
      <c r="AV1339">
        <v>4500</v>
      </c>
      <c r="AW1339" s="10" t="s">
        <v>111</v>
      </c>
      <c r="AZ1339" s="10"/>
    </row>
    <row r="1340" spans="2:52" ht="14.25" customHeight="1">
      <c r="B1340" s="8" t="s">
        <v>161</v>
      </c>
      <c r="C1340" t="s">
        <v>120</v>
      </c>
      <c r="D1340" s="10" t="s">
        <v>55</v>
      </c>
      <c r="E1340">
        <v>6427</v>
      </c>
      <c r="G1340" s="10"/>
      <c r="H1340" s="57">
        <v>4750</v>
      </c>
      <c r="J1340" s="10"/>
      <c r="K1340" s="57">
        <v>2363</v>
      </c>
      <c r="L1340" s="57">
        <v>362</v>
      </c>
      <c r="M1340" s="57">
        <v>3678</v>
      </c>
      <c r="N1340" s="8" t="s">
        <v>74</v>
      </c>
      <c r="O1340" s="10" t="s">
        <v>39</v>
      </c>
      <c r="P1340" s="69">
        <f t="shared" si="146"/>
        <v>2001</v>
      </c>
      <c r="Q1340" s="10">
        <f t="shared" si="147"/>
        <v>1677</v>
      </c>
      <c r="R1340" s="69" t="str">
        <f t="shared" si="148"/>
        <v>NA</v>
      </c>
      <c r="S1340" s="69" t="str">
        <f t="shared" si="149"/>
        <v>NA</v>
      </c>
      <c r="T1340" s="10" t="str">
        <f t="shared" si="150"/>
        <v>NA</v>
      </c>
      <c r="U1340" s="10">
        <f t="shared" si="151"/>
        <v>6994</v>
      </c>
      <c r="V1340" s="10">
        <f t="shared" si="152"/>
        <v>1</v>
      </c>
      <c r="W1340">
        <v>160</v>
      </c>
      <c r="Y1340" s="10"/>
      <c r="Z1340">
        <v>70</v>
      </c>
      <c r="AB1340" s="10"/>
      <c r="AE1340" s="10"/>
      <c r="AH1340" s="10"/>
      <c r="AK1340" s="10"/>
      <c r="AN1340" s="10"/>
      <c r="AQ1340" s="10"/>
      <c r="AT1340" s="10"/>
      <c r="AV1340">
        <v>4500</v>
      </c>
      <c r="AW1340" s="10" t="s">
        <v>111</v>
      </c>
      <c r="AZ1340" s="10"/>
    </row>
    <row r="1341" spans="2:52" ht="14.25" customHeight="1">
      <c r="B1341" s="8" t="s">
        <v>161</v>
      </c>
      <c r="C1341" t="s">
        <v>120</v>
      </c>
      <c r="D1341" s="10" t="s">
        <v>57</v>
      </c>
      <c r="E1341">
        <v>6435</v>
      </c>
      <c r="G1341" s="10"/>
      <c r="H1341" s="57">
        <v>4750</v>
      </c>
      <c r="J1341" s="10"/>
      <c r="K1341" s="57">
        <v>2363</v>
      </c>
      <c r="L1341" s="57">
        <v>370</v>
      </c>
      <c r="M1341" s="57">
        <v>3678</v>
      </c>
      <c r="N1341" s="8" t="s">
        <v>74</v>
      </c>
      <c r="O1341" s="10" t="s">
        <v>39</v>
      </c>
      <c r="P1341" s="69">
        <f t="shared" si="146"/>
        <v>1993</v>
      </c>
      <c r="Q1341" s="10">
        <f t="shared" si="147"/>
        <v>1685</v>
      </c>
      <c r="R1341" s="69" t="str">
        <f t="shared" si="148"/>
        <v>NA</v>
      </c>
      <c r="S1341" s="69" t="str">
        <f t="shared" si="149"/>
        <v>NA</v>
      </c>
      <c r="T1341" s="10" t="str">
        <f t="shared" si="150"/>
        <v>NA</v>
      </c>
      <c r="U1341" s="10">
        <f t="shared" si="151"/>
        <v>6986</v>
      </c>
      <c r="V1341" s="10">
        <f t="shared" si="152"/>
        <v>1</v>
      </c>
      <c r="W1341">
        <v>161</v>
      </c>
      <c r="Y1341" s="10"/>
      <c r="Z1341">
        <v>70</v>
      </c>
      <c r="AB1341" s="10"/>
      <c r="AE1341" s="10"/>
      <c r="AH1341" s="10"/>
      <c r="AK1341" s="10"/>
      <c r="AN1341" s="10"/>
      <c r="AQ1341" s="10"/>
      <c r="AT1341" s="10"/>
      <c r="AV1341">
        <v>4500</v>
      </c>
      <c r="AW1341" s="10" t="s">
        <v>111</v>
      </c>
      <c r="AZ1341" s="10"/>
    </row>
    <row r="1342" spans="2:52" ht="14.25" customHeight="1">
      <c r="B1342" s="8" t="s">
        <v>161</v>
      </c>
      <c r="C1342" t="s">
        <v>120</v>
      </c>
      <c r="D1342" s="10" t="s">
        <v>58</v>
      </c>
      <c r="E1342">
        <v>6382</v>
      </c>
      <c r="G1342" s="10"/>
      <c r="H1342" s="57">
        <v>4750</v>
      </c>
      <c r="J1342" s="10"/>
      <c r="K1342" s="57">
        <v>2363</v>
      </c>
      <c r="L1342" s="57">
        <v>317</v>
      </c>
      <c r="M1342" s="57">
        <v>3678</v>
      </c>
      <c r="N1342" s="8" t="s">
        <v>74</v>
      </c>
      <c r="O1342" s="10" t="s">
        <v>39</v>
      </c>
      <c r="P1342" s="69">
        <f t="shared" si="146"/>
        <v>2046</v>
      </c>
      <c r="Q1342" s="10">
        <f t="shared" si="147"/>
        <v>1632</v>
      </c>
      <c r="R1342" s="69" t="str">
        <f t="shared" si="148"/>
        <v>NA</v>
      </c>
      <c r="S1342" s="69" t="str">
        <f t="shared" si="149"/>
        <v>NA</v>
      </c>
      <c r="T1342" s="10" t="str">
        <f t="shared" si="150"/>
        <v>NA</v>
      </c>
      <c r="U1342" s="10">
        <f t="shared" si="151"/>
        <v>7039</v>
      </c>
      <c r="V1342" s="10">
        <f t="shared" si="152"/>
        <v>1</v>
      </c>
      <c r="W1342">
        <v>159</v>
      </c>
      <c r="Y1342" s="10"/>
      <c r="Z1342">
        <v>70</v>
      </c>
      <c r="AB1342" s="10"/>
      <c r="AE1342" s="10"/>
      <c r="AH1342" s="10"/>
      <c r="AK1342" s="10"/>
      <c r="AN1342" s="10"/>
      <c r="AQ1342" s="10"/>
      <c r="AT1342" s="10"/>
      <c r="AV1342">
        <v>4500</v>
      </c>
      <c r="AW1342" s="10" t="s">
        <v>111</v>
      </c>
      <c r="AZ1342" s="10"/>
    </row>
    <row r="1343" spans="2:52" ht="14.25" customHeight="1">
      <c r="B1343" s="8" t="s">
        <v>161</v>
      </c>
      <c r="C1343" t="s">
        <v>120</v>
      </c>
      <c r="D1343" s="10" t="s">
        <v>59</v>
      </c>
      <c r="E1343">
        <v>8211</v>
      </c>
      <c r="G1343" s="10"/>
      <c r="H1343" s="57">
        <v>6250</v>
      </c>
      <c r="J1343" s="10"/>
      <c r="K1343" s="57">
        <v>-3275</v>
      </c>
      <c r="L1343" s="57">
        <v>-3275</v>
      </c>
      <c r="M1343" s="57">
        <v>-1314</v>
      </c>
      <c r="N1343" s="8" t="s">
        <v>38</v>
      </c>
      <c r="O1343" s="10" t="s">
        <v>50</v>
      </c>
      <c r="P1343" s="69">
        <f t="shared" si="146"/>
        <v>0</v>
      </c>
      <c r="Q1343" s="10">
        <f t="shared" si="147"/>
        <v>1961</v>
      </c>
      <c r="R1343" s="69" t="str">
        <f t="shared" si="148"/>
        <v>NA</v>
      </c>
      <c r="S1343" s="69" t="str">
        <f t="shared" si="149"/>
        <v>NA</v>
      </c>
      <c r="T1343" s="10" t="str">
        <f t="shared" si="150"/>
        <v>NA</v>
      </c>
      <c r="U1343" s="10">
        <f t="shared" si="151"/>
        <v>0</v>
      </c>
      <c r="V1343" s="10">
        <f t="shared" si="152"/>
        <v>1</v>
      </c>
      <c r="W1343">
        <v>200</v>
      </c>
      <c r="Y1343" s="10"/>
      <c r="Z1343">
        <v>70</v>
      </c>
      <c r="AB1343" s="10"/>
      <c r="AD1343">
        <v>7522</v>
      </c>
      <c r="AE1343" s="10" t="s">
        <v>96</v>
      </c>
      <c r="AH1343" s="10"/>
      <c r="AK1343" s="10"/>
      <c r="AN1343" s="10"/>
      <c r="AQ1343" s="10"/>
      <c r="AT1343" s="10"/>
      <c r="AW1343" s="10"/>
      <c r="AZ1343" s="10"/>
    </row>
    <row r="1344" spans="2:52" ht="14.25" customHeight="1">
      <c r="B1344" s="8" t="s">
        <v>161</v>
      </c>
      <c r="C1344" t="s">
        <v>120</v>
      </c>
      <c r="D1344" s="10" t="s">
        <v>61</v>
      </c>
      <c r="E1344">
        <v>8211</v>
      </c>
      <c r="G1344" s="10"/>
      <c r="H1344" s="57">
        <v>7750</v>
      </c>
      <c r="J1344" s="10"/>
      <c r="K1344" s="57">
        <v>-3275</v>
      </c>
      <c r="L1344" s="57">
        <v>-3275</v>
      </c>
      <c r="M1344" s="57">
        <v>-2814</v>
      </c>
      <c r="N1344" s="8" t="s">
        <v>38</v>
      </c>
      <c r="O1344" s="10" t="s">
        <v>50</v>
      </c>
      <c r="P1344" s="69">
        <f t="shared" si="146"/>
        <v>0</v>
      </c>
      <c r="Q1344" s="10">
        <f t="shared" si="147"/>
        <v>461</v>
      </c>
      <c r="R1344" s="69" t="str">
        <f t="shared" si="148"/>
        <v>NA</v>
      </c>
      <c r="S1344" s="69" t="str">
        <f t="shared" si="149"/>
        <v>NA</v>
      </c>
      <c r="T1344" s="10" t="str">
        <f t="shared" si="150"/>
        <v>NA</v>
      </c>
      <c r="U1344" s="10">
        <f t="shared" si="151"/>
        <v>0</v>
      </c>
      <c r="V1344" s="10">
        <f t="shared" si="152"/>
        <v>1</v>
      </c>
      <c r="W1344">
        <v>209</v>
      </c>
      <c r="Y1344" s="10"/>
      <c r="Z1344">
        <v>70</v>
      </c>
      <c r="AB1344" s="10"/>
      <c r="AD1344">
        <v>7522</v>
      </c>
      <c r="AE1344" s="10" t="s">
        <v>96</v>
      </c>
      <c r="AH1344" s="10"/>
      <c r="AK1344" s="10"/>
      <c r="AN1344" s="10"/>
      <c r="AQ1344" s="10"/>
      <c r="AT1344" s="10"/>
      <c r="AW1344" s="10"/>
      <c r="AZ1344" s="10"/>
    </row>
    <row r="1345" spans="2:52" ht="14.25" customHeight="1">
      <c r="B1345" s="8" t="s">
        <v>161</v>
      </c>
      <c r="C1345" t="s">
        <v>120</v>
      </c>
      <c r="D1345" s="10" t="s">
        <v>63</v>
      </c>
      <c r="E1345">
        <v>8361</v>
      </c>
      <c r="G1345" s="10"/>
      <c r="H1345" s="57">
        <v>7714</v>
      </c>
      <c r="J1345" s="10"/>
      <c r="K1345" s="57">
        <v>-3433</v>
      </c>
      <c r="L1345" s="57">
        <v>-3433</v>
      </c>
      <c r="M1345" s="57">
        <v>-2788</v>
      </c>
      <c r="N1345" s="8" t="s">
        <v>38</v>
      </c>
      <c r="O1345" s="10" t="s">
        <v>39</v>
      </c>
      <c r="P1345" s="69">
        <f t="shared" si="146"/>
        <v>0</v>
      </c>
      <c r="Q1345" s="10">
        <f t="shared" si="147"/>
        <v>647</v>
      </c>
      <c r="R1345" s="69" t="str">
        <f t="shared" si="148"/>
        <v>NA</v>
      </c>
      <c r="S1345" s="69" t="str">
        <f t="shared" si="149"/>
        <v>NA</v>
      </c>
      <c r="T1345" s="10" t="str">
        <f t="shared" si="150"/>
        <v>NA</v>
      </c>
      <c r="U1345" s="10">
        <f t="shared" si="151"/>
        <v>0</v>
      </c>
      <c r="V1345" s="10">
        <f t="shared" si="152"/>
        <v>1</v>
      </c>
      <c r="W1345">
        <v>192</v>
      </c>
      <c r="Y1345" s="10"/>
      <c r="Z1345">
        <v>70</v>
      </c>
      <c r="AB1345" s="10"/>
      <c r="AD1345">
        <v>7672</v>
      </c>
      <c r="AE1345" s="10" t="s">
        <v>96</v>
      </c>
      <c r="AH1345" s="10"/>
      <c r="AK1345" s="10"/>
      <c r="AN1345" s="10"/>
      <c r="AQ1345" s="10"/>
      <c r="AT1345" s="10"/>
      <c r="AW1345" s="10"/>
      <c r="AZ1345" s="10"/>
    </row>
    <row r="1346" spans="2:52" ht="14.25" customHeight="1">
      <c r="B1346" s="8" t="s">
        <v>161</v>
      </c>
      <c r="C1346" t="s">
        <v>120</v>
      </c>
      <c r="D1346" s="10" t="s">
        <v>64</v>
      </c>
      <c r="F1346">
        <v>5851</v>
      </c>
      <c r="G1346" s="10">
        <v>493</v>
      </c>
      <c r="I1346" s="57">
        <v>5850</v>
      </c>
      <c r="J1346" s="72">
        <v>493</v>
      </c>
      <c r="K1346" s="57">
        <v>-3676</v>
      </c>
      <c r="L1346" s="57">
        <v>-3676</v>
      </c>
      <c r="M1346" s="57">
        <v>0</v>
      </c>
      <c r="N1346" s="8" t="s">
        <v>38</v>
      </c>
      <c r="O1346" s="10" t="s">
        <v>38</v>
      </c>
      <c r="P1346" s="69">
        <f t="shared" si="146"/>
        <v>0</v>
      </c>
      <c r="Q1346" s="10" t="str">
        <f t="shared" si="147"/>
        <v>NA</v>
      </c>
      <c r="R1346" s="69">
        <f t="shared" si="148"/>
        <v>1</v>
      </c>
      <c r="S1346" s="69">
        <f t="shared" si="149"/>
        <v>0</v>
      </c>
      <c r="T1346" s="10">
        <f t="shared" si="150"/>
        <v>1</v>
      </c>
      <c r="U1346" s="10">
        <f t="shared" si="151"/>
        <v>3676</v>
      </c>
      <c r="V1346" s="10">
        <f t="shared" si="152"/>
        <v>1</v>
      </c>
      <c r="W1346">
        <v>153</v>
      </c>
      <c r="Y1346" s="10"/>
      <c r="Z1346">
        <v>70</v>
      </c>
      <c r="AB1346" s="10"/>
      <c r="AE1346" s="10"/>
      <c r="AH1346" s="10"/>
      <c r="AK1346" s="10"/>
      <c r="AN1346" s="10"/>
      <c r="AQ1346" s="10"/>
      <c r="AT1346" s="10"/>
      <c r="AW1346" s="10"/>
      <c r="AZ1346" s="10"/>
    </row>
    <row r="1347" spans="2:52" ht="14.25" customHeight="1">
      <c r="B1347" s="8" t="s">
        <v>161</v>
      </c>
      <c r="C1347" t="s">
        <v>120</v>
      </c>
      <c r="D1347" s="10" t="s">
        <v>66</v>
      </c>
      <c r="F1347">
        <v>5851</v>
      </c>
      <c r="G1347" s="10">
        <v>493</v>
      </c>
      <c r="I1347" s="57">
        <v>5850</v>
      </c>
      <c r="J1347" s="72">
        <v>493</v>
      </c>
      <c r="K1347" s="57">
        <v>-3676</v>
      </c>
      <c r="L1347" s="57">
        <v>-3676</v>
      </c>
      <c r="M1347" s="57">
        <v>0</v>
      </c>
      <c r="N1347" s="8" t="s">
        <v>38</v>
      </c>
      <c r="O1347" s="10" t="s">
        <v>38</v>
      </c>
      <c r="P1347" s="69">
        <f t="shared" si="146"/>
        <v>0</v>
      </c>
      <c r="Q1347" s="10" t="str">
        <f t="shared" si="147"/>
        <v>NA</v>
      </c>
      <c r="R1347" s="69">
        <f t="shared" si="148"/>
        <v>1</v>
      </c>
      <c r="S1347" s="69">
        <f t="shared" si="149"/>
        <v>0</v>
      </c>
      <c r="T1347" s="10">
        <f t="shared" si="150"/>
        <v>1</v>
      </c>
      <c r="U1347" s="10">
        <f t="shared" si="151"/>
        <v>3676</v>
      </c>
      <c r="V1347" s="10">
        <f t="shared" si="152"/>
        <v>1</v>
      </c>
      <c r="W1347">
        <v>153</v>
      </c>
      <c r="Y1347" s="10"/>
      <c r="Z1347">
        <v>70</v>
      </c>
      <c r="AB1347" s="10"/>
      <c r="AE1347" s="10"/>
      <c r="AH1347" s="10"/>
      <c r="AK1347" s="10"/>
      <c r="AN1347" s="10"/>
      <c r="AQ1347" s="10"/>
      <c r="AT1347" s="10"/>
      <c r="AW1347" s="10"/>
      <c r="AZ1347" s="10"/>
    </row>
    <row r="1348" spans="2:52" ht="14.25" customHeight="1">
      <c r="B1348" s="8" t="s">
        <v>161</v>
      </c>
      <c r="C1348" t="s">
        <v>120</v>
      </c>
      <c r="D1348" s="10" t="s">
        <v>67</v>
      </c>
      <c r="F1348">
        <v>5851</v>
      </c>
      <c r="G1348" s="10">
        <v>493</v>
      </c>
      <c r="I1348" s="57">
        <v>5850</v>
      </c>
      <c r="J1348" s="72">
        <v>493</v>
      </c>
      <c r="K1348" s="57">
        <v>-3676</v>
      </c>
      <c r="L1348" s="57">
        <v>-3676</v>
      </c>
      <c r="M1348" s="57">
        <v>0</v>
      </c>
      <c r="N1348" s="8" t="s">
        <v>38</v>
      </c>
      <c r="O1348" s="10" t="s">
        <v>38</v>
      </c>
      <c r="P1348" s="69">
        <f t="shared" si="146"/>
        <v>0</v>
      </c>
      <c r="Q1348" s="10" t="str">
        <f t="shared" si="147"/>
        <v>NA</v>
      </c>
      <c r="R1348" s="69">
        <f t="shared" si="148"/>
        <v>1</v>
      </c>
      <c r="S1348" s="69">
        <f t="shared" si="149"/>
        <v>0</v>
      </c>
      <c r="T1348" s="10">
        <f t="shared" si="150"/>
        <v>1</v>
      </c>
      <c r="U1348" s="10">
        <f t="shared" si="151"/>
        <v>3676</v>
      </c>
      <c r="V1348" s="10">
        <f t="shared" si="152"/>
        <v>1</v>
      </c>
      <c r="W1348">
        <v>153</v>
      </c>
      <c r="Y1348" s="10"/>
      <c r="Z1348">
        <v>70</v>
      </c>
      <c r="AB1348" s="10"/>
      <c r="AE1348" s="10"/>
      <c r="AH1348" s="10"/>
      <c r="AK1348" s="10"/>
      <c r="AN1348" s="10"/>
      <c r="AQ1348" s="10"/>
      <c r="AT1348" s="10"/>
      <c r="AW1348" s="10"/>
      <c r="AZ1348" s="10"/>
    </row>
    <row r="1349" spans="2:52" ht="14.25" customHeight="1">
      <c r="B1349" s="8" t="s">
        <v>161</v>
      </c>
      <c r="C1349" t="s">
        <v>120</v>
      </c>
      <c r="D1349" s="10" t="s">
        <v>68</v>
      </c>
      <c r="E1349">
        <v>6868</v>
      </c>
      <c r="G1349" s="10"/>
      <c r="H1349" s="57">
        <v>6679</v>
      </c>
      <c r="J1349" s="10"/>
      <c r="K1349" s="57">
        <v>-3547</v>
      </c>
      <c r="L1349" s="57">
        <v>-3547</v>
      </c>
      <c r="M1349" s="57">
        <v>-3358</v>
      </c>
      <c r="N1349" s="8" t="s">
        <v>38</v>
      </c>
      <c r="O1349" s="10" t="s">
        <v>39</v>
      </c>
      <c r="P1349" s="69">
        <f t="shared" si="146"/>
        <v>0</v>
      </c>
      <c r="Q1349" s="10">
        <f t="shared" si="147"/>
        <v>189</v>
      </c>
      <c r="R1349" s="69" t="str">
        <f t="shared" si="148"/>
        <v>NA</v>
      </c>
      <c r="S1349" s="69" t="str">
        <f t="shared" si="149"/>
        <v>NA</v>
      </c>
      <c r="T1349" s="10" t="str">
        <f t="shared" si="150"/>
        <v>NA</v>
      </c>
      <c r="U1349" s="10">
        <f t="shared" si="151"/>
        <v>0</v>
      </c>
      <c r="V1349" s="10">
        <f t="shared" si="152"/>
        <v>1</v>
      </c>
      <c r="W1349">
        <v>169</v>
      </c>
      <c r="Y1349" s="10"/>
      <c r="Z1349">
        <v>70</v>
      </c>
      <c r="AB1349" s="10"/>
      <c r="AD1349">
        <v>6429</v>
      </c>
      <c r="AE1349" s="10" t="s">
        <v>82</v>
      </c>
      <c r="AH1349" s="10"/>
      <c r="AK1349" s="10"/>
      <c r="AN1349" s="10"/>
      <c r="AQ1349" s="10"/>
      <c r="AT1349" s="10"/>
      <c r="AW1349" s="10"/>
      <c r="AZ1349" s="10"/>
    </row>
    <row r="1350" spans="2:52" ht="14.25" customHeight="1">
      <c r="B1350" s="8" t="s">
        <v>161</v>
      </c>
      <c r="C1350" t="s">
        <v>120</v>
      </c>
      <c r="D1350" s="10" t="s">
        <v>69</v>
      </c>
      <c r="E1350">
        <v>6868</v>
      </c>
      <c r="G1350" s="10"/>
      <c r="H1350" s="57">
        <v>6679</v>
      </c>
      <c r="J1350" s="10"/>
      <c r="K1350" s="57">
        <v>-3547</v>
      </c>
      <c r="L1350" s="57">
        <v>-3547</v>
      </c>
      <c r="M1350" s="57">
        <v>-3358</v>
      </c>
      <c r="N1350" s="8" t="s">
        <v>38</v>
      </c>
      <c r="O1350" s="10" t="s">
        <v>39</v>
      </c>
      <c r="P1350" s="69">
        <f t="shared" si="146"/>
        <v>0</v>
      </c>
      <c r="Q1350" s="10">
        <f t="shared" si="147"/>
        <v>189</v>
      </c>
      <c r="R1350" s="69" t="str">
        <f t="shared" si="148"/>
        <v>NA</v>
      </c>
      <c r="S1350" s="69" t="str">
        <f t="shared" si="149"/>
        <v>NA</v>
      </c>
      <c r="T1350" s="10" t="str">
        <f t="shared" si="150"/>
        <v>NA</v>
      </c>
      <c r="U1350" s="10">
        <f t="shared" si="151"/>
        <v>0</v>
      </c>
      <c r="V1350" s="10">
        <f t="shared" si="152"/>
        <v>1</v>
      </c>
      <c r="W1350">
        <v>169</v>
      </c>
      <c r="Y1350" s="10"/>
      <c r="Z1350">
        <v>70</v>
      </c>
      <c r="AB1350" s="10"/>
      <c r="AD1350">
        <v>6429</v>
      </c>
      <c r="AE1350" s="10" t="s">
        <v>82</v>
      </c>
      <c r="AH1350" s="10"/>
      <c r="AK1350" s="10"/>
      <c r="AN1350" s="10"/>
      <c r="AQ1350" s="10"/>
      <c r="AT1350" s="10"/>
      <c r="AW1350" s="10"/>
      <c r="AZ1350" s="10"/>
    </row>
    <row r="1351" spans="2:52" ht="14.25" customHeight="1">
      <c r="B1351" s="8" t="s">
        <v>161</v>
      </c>
      <c r="C1351" t="s">
        <v>120</v>
      </c>
      <c r="D1351" s="10" t="s">
        <v>70</v>
      </c>
      <c r="E1351">
        <v>6278</v>
      </c>
      <c r="G1351" s="10"/>
      <c r="H1351" s="57">
        <v>6089</v>
      </c>
      <c r="J1351" s="10"/>
      <c r="K1351" s="57">
        <v>-2947</v>
      </c>
      <c r="L1351" s="57">
        <v>-2947</v>
      </c>
      <c r="M1351" s="57">
        <v>-2758</v>
      </c>
      <c r="N1351" s="8" t="s">
        <v>38</v>
      </c>
      <c r="O1351" s="10" t="s">
        <v>39</v>
      </c>
      <c r="P1351" s="69">
        <f t="shared" si="146"/>
        <v>0</v>
      </c>
      <c r="Q1351" s="10">
        <f t="shared" si="147"/>
        <v>189</v>
      </c>
      <c r="R1351" s="69" t="str">
        <f t="shared" si="148"/>
        <v>NA</v>
      </c>
      <c r="S1351" s="69" t="str">
        <f t="shared" si="149"/>
        <v>NA</v>
      </c>
      <c r="T1351" s="10" t="str">
        <f t="shared" si="150"/>
        <v>NA</v>
      </c>
      <c r="U1351" s="10">
        <f t="shared" si="151"/>
        <v>0</v>
      </c>
      <c r="V1351" s="10">
        <f t="shared" si="152"/>
        <v>1</v>
      </c>
      <c r="W1351">
        <v>166</v>
      </c>
      <c r="Y1351" s="10"/>
      <c r="Z1351">
        <v>70</v>
      </c>
      <c r="AB1351" s="10"/>
      <c r="AD1351">
        <v>5839</v>
      </c>
      <c r="AE1351" s="10" t="s">
        <v>82</v>
      </c>
      <c r="AH1351" s="10"/>
      <c r="AK1351" s="10"/>
      <c r="AN1351" s="10"/>
      <c r="AQ1351" s="10"/>
      <c r="AT1351" s="10"/>
      <c r="AW1351" s="10"/>
      <c r="AZ1351" s="10"/>
    </row>
    <row r="1352" spans="2:52" ht="14.25" customHeight="1">
      <c r="B1352" s="8" t="s">
        <v>163</v>
      </c>
      <c r="C1352" t="s">
        <v>120</v>
      </c>
      <c r="D1352" s="10" t="s">
        <v>37</v>
      </c>
      <c r="E1352">
        <v>7216</v>
      </c>
      <c r="G1352" s="10"/>
      <c r="H1352" s="57">
        <v>6868</v>
      </c>
      <c r="J1352" s="10"/>
      <c r="K1352" s="57">
        <v>-2517</v>
      </c>
      <c r="L1352" s="57">
        <v>-2517</v>
      </c>
      <c r="M1352" s="57">
        <v>-2169</v>
      </c>
      <c r="N1352" s="8" t="s">
        <v>38</v>
      </c>
      <c r="O1352" s="10" t="s">
        <v>39</v>
      </c>
      <c r="P1352" s="69">
        <f t="shared" si="146"/>
        <v>0</v>
      </c>
      <c r="Q1352" s="10">
        <f t="shared" si="147"/>
        <v>348</v>
      </c>
      <c r="R1352" s="69" t="str">
        <f t="shared" si="148"/>
        <v>NA</v>
      </c>
      <c r="S1352" s="69" t="str">
        <f t="shared" si="149"/>
        <v>NA</v>
      </c>
      <c r="T1352" s="10" t="str">
        <f t="shared" si="150"/>
        <v>NA</v>
      </c>
      <c r="U1352" s="10">
        <f t="shared" si="151"/>
        <v>0</v>
      </c>
      <c r="V1352" s="10">
        <f t="shared" si="152"/>
        <v>1</v>
      </c>
      <c r="Y1352" s="10"/>
      <c r="AB1352" s="10"/>
      <c r="AD1352">
        <v>6618</v>
      </c>
      <c r="AE1352" s="10" t="s">
        <v>82</v>
      </c>
      <c r="AH1352" s="10"/>
      <c r="AK1352" s="10"/>
      <c r="AN1352" s="10"/>
      <c r="AQ1352" s="10"/>
      <c r="AT1352" s="10"/>
      <c r="AW1352" s="10"/>
      <c r="AZ1352" s="10"/>
    </row>
    <row r="1353" spans="2:52" ht="14.25" customHeight="1">
      <c r="B1353" s="8" t="s">
        <v>163</v>
      </c>
      <c r="C1353" t="s">
        <v>120</v>
      </c>
      <c r="D1353" s="10" t="s">
        <v>41</v>
      </c>
      <c r="E1353">
        <v>7216</v>
      </c>
      <c r="G1353" s="10"/>
      <c r="H1353" s="57">
        <v>6868</v>
      </c>
      <c r="J1353" s="10"/>
      <c r="K1353" s="57">
        <v>-2517</v>
      </c>
      <c r="L1353" s="57">
        <v>-2517</v>
      </c>
      <c r="M1353" s="57">
        <v>-2169</v>
      </c>
      <c r="N1353" s="8" t="s">
        <v>38</v>
      </c>
      <c r="O1353" s="10" t="s">
        <v>39</v>
      </c>
      <c r="P1353" s="69">
        <f t="shared" ref="P1353:P1416" si="153">IFERROR(K1353-L1353,0)</f>
        <v>0</v>
      </c>
      <c r="Q1353" s="10">
        <f t="shared" ref="Q1353:Q1416" si="154">IF(AND(ISNUMBER(E1353),ISNUMBER(H1353),ISBLANK(F1353)),E1353-H1353,"NA")</f>
        <v>348</v>
      </c>
      <c r="R1353" s="69" t="str">
        <f t="shared" ref="R1353:R1416" si="155">IF(AND(ISNUMBER(F1353),ISNUMBER(I1353),ISBLANK(E1353)),F1353-I1353,"NA")</f>
        <v>NA</v>
      </c>
      <c r="S1353" s="69" t="str">
        <f t="shared" ref="S1353:S1416" si="156">IF(AND(ISNUMBER(G1353),ISNUMBER(J1353),ISBLANK(E1353)),G1353-J1353,"NA")</f>
        <v>NA</v>
      </c>
      <c r="T1353" s="10" t="str">
        <f t="shared" ref="T1353:T1416" si="157">IF(AND(ISNUMBER(R1353),ISNUMBER(S1353),ISBLANK(E1353)),S1353+R1353,"NA")</f>
        <v>NA</v>
      </c>
      <c r="U1353" s="10">
        <f t="shared" ref="U1353:U1416" si="158">IF(M1353&lt;0,0,IF(M1353=K1353,M1353,M1353-(L1353-M1353)))</f>
        <v>0</v>
      </c>
      <c r="V1353" s="10">
        <f t="shared" ref="V1353:V1416" si="159">MIN(IF(SUM(W1353,X1353,Z1353,AA1353,AD1353,AC1353,AF1353,AG1353,AJ1353,AI1353,AL1353,AM1353,AO1353,AP1353,AR1353,AS1353,A1353,AY1353,AU1353,AV1353,AX1353)=0,0,1)+IF(O1353="Smoothing ramp",1,0)+IF(ISNUMBER(W1353),1,0)+IF(ISNUMBER(X1353),1,0)+IF(ISNUMBER(Z1353),1,0)+IF(ISNUMBER(AA1353),1,0)+IF(ISNUMBER(AD1353),1,0)+IF(ISNUMBER(AC1353),1,0)+IF(ISNUMBER(AF1353),1,0)+IF(ISNUMBER(AG1353),1,0)+IF(ISNUMBER(AI1353),1,0)+IF(ISNUMBER(AJ1353),1,0)+IF(ISNUMBER(AL1353),1,0)+IF(ISNUMBER(AM1353),1,0)+IF(ISNUMBER(AO1353),1,0)+IF(ISNUMBER(AP1353),1,0)+IF(ISNUMBER(AR1353),1,0)+IF(ISNUMBER(AS1353),1,0)+IF(ISNUMBER(AY1353),1,0)+IF(ISNUMBER(AU1353),1,0)+IF(ISNUMBER(AV1353),1,0)+IF(ISNUMBER(AX1353),1,0),1)</f>
        <v>1</v>
      </c>
      <c r="Y1353" s="10"/>
      <c r="AB1353" s="10"/>
      <c r="AD1353">
        <v>6618</v>
      </c>
      <c r="AE1353" s="10" t="s">
        <v>82</v>
      </c>
      <c r="AH1353" s="10"/>
      <c r="AK1353" s="10"/>
      <c r="AN1353" s="10"/>
      <c r="AQ1353" s="10"/>
      <c r="AT1353" s="10"/>
      <c r="AW1353" s="10"/>
      <c r="AZ1353" s="10"/>
    </row>
    <row r="1354" spans="2:52" ht="14.25" customHeight="1">
      <c r="B1354" s="8" t="s">
        <v>163</v>
      </c>
      <c r="C1354" t="s">
        <v>120</v>
      </c>
      <c r="D1354" s="10" t="s">
        <v>42</v>
      </c>
      <c r="E1354">
        <v>7216</v>
      </c>
      <c r="G1354" s="10"/>
      <c r="H1354" s="57">
        <v>6868</v>
      </c>
      <c r="J1354" s="10"/>
      <c r="K1354" s="57">
        <v>-2517</v>
      </c>
      <c r="L1354" s="57">
        <v>-2517</v>
      </c>
      <c r="M1354" s="57">
        <v>-2169</v>
      </c>
      <c r="N1354" s="8" t="s">
        <v>38</v>
      </c>
      <c r="O1354" s="10" t="s">
        <v>39</v>
      </c>
      <c r="P1354" s="69">
        <f t="shared" si="153"/>
        <v>0</v>
      </c>
      <c r="Q1354" s="10">
        <f t="shared" si="154"/>
        <v>348</v>
      </c>
      <c r="R1354" s="69" t="str">
        <f t="shared" si="155"/>
        <v>NA</v>
      </c>
      <c r="S1354" s="69" t="str">
        <f t="shared" si="156"/>
        <v>NA</v>
      </c>
      <c r="T1354" s="10" t="str">
        <f t="shared" si="157"/>
        <v>NA</v>
      </c>
      <c r="U1354" s="10">
        <f t="shared" si="158"/>
        <v>0</v>
      </c>
      <c r="V1354" s="10">
        <f t="shared" si="159"/>
        <v>1</v>
      </c>
      <c r="Y1354" s="10"/>
      <c r="AB1354" s="10"/>
      <c r="AD1354">
        <v>6618</v>
      </c>
      <c r="AE1354" s="10" t="s">
        <v>82</v>
      </c>
      <c r="AH1354" s="10"/>
      <c r="AK1354" s="10"/>
      <c r="AN1354" s="10"/>
      <c r="AQ1354" s="10"/>
      <c r="AT1354" s="10"/>
      <c r="AW1354" s="10"/>
      <c r="AZ1354" s="10"/>
    </row>
    <row r="1355" spans="2:52" ht="14.25" customHeight="1">
      <c r="B1355" s="8" t="s">
        <v>163</v>
      </c>
      <c r="C1355" t="s">
        <v>120</v>
      </c>
      <c r="D1355" s="10" t="s">
        <v>43</v>
      </c>
      <c r="E1355">
        <v>7298</v>
      </c>
      <c r="G1355" s="10"/>
      <c r="H1355" s="57">
        <v>6970</v>
      </c>
      <c r="J1355" s="10"/>
      <c r="K1355" s="57">
        <v>-2233</v>
      </c>
      <c r="L1355" s="57">
        <v>-2233</v>
      </c>
      <c r="M1355" s="57">
        <v>-1905</v>
      </c>
      <c r="N1355" s="8" t="s">
        <v>38</v>
      </c>
      <c r="O1355" s="10" t="s">
        <v>39</v>
      </c>
      <c r="P1355" s="69">
        <f t="shared" si="153"/>
        <v>0</v>
      </c>
      <c r="Q1355" s="10">
        <f t="shared" si="154"/>
        <v>328</v>
      </c>
      <c r="R1355" s="69" t="str">
        <f t="shared" si="155"/>
        <v>NA</v>
      </c>
      <c r="S1355" s="69" t="str">
        <f t="shared" si="156"/>
        <v>NA</v>
      </c>
      <c r="T1355" s="10" t="str">
        <f t="shared" si="157"/>
        <v>NA</v>
      </c>
      <c r="U1355" s="10">
        <f t="shared" si="158"/>
        <v>0</v>
      </c>
      <c r="V1355" s="10">
        <f t="shared" si="159"/>
        <v>1</v>
      </c>
      <c r="Y1355" s="10"/>
      <c r="AB1355" s="10"/>
      <c r="AD1355">
        <v>6720</v>
      </c>
      <c r="AE1355" s="10" t="s">
        <v>82</v>
      </c>
      <c r="AH1355" s="10"/>
      <c r="AK1355" s="10"/>
      <c r="AN1355" s="10"/>
      <c r="AQ1355" s="10"/>
      <c r="AT1355" s="10"/>
      <c r="AW1355" s="10"/>
      <c r="AZ1355" s="10"/>
    </row>
    <row r="1356" spans="2:52" ht="14.25" customHeight="1">
      <c r="B1356" s="8" t="s">
        <v>163</v>
      </c>
      <c r="C1356" t="s">
        <v>120</v>
      </c>
      <c r="D1356" s="10" t="s">
        <v>45</v>
      </c>
      <c r="E1356">
        <v>7298</v>
      </c>
      <c r="G1356" s="10"/>
      <c r="H1356" s="57">
        <v>6970</v>
      </c>
      <c r="J1356" s="10"/>
      <c r="K1356" s="57">
        <v>-2233</v>
      </c>
      <c r="L1356" s="57">
        <v>-2233</v>
      </c>
      <c r="M1356" s="57">
        <v>-1905</v>
      </c>
      <c r="N1356" s="8" t="s">
        <v>38</v>
      </c>
      <c r="O1356" s="10" t="s">
        <v>39</v>
      </c>
      <c r="P1356" s="69">
        <f t="shared" si="153"/>
        <v>0</v>
      </c>
      <c r="Q1356" s="10">
        <f t="shared" si="154"/>
        <v>328</v>
      </c>
      <c r="R1356" s="69" t="str">
        <f t="shared" si="155"/>
        <v>NA</v>
      </c>
      <c r="S1356" s="69" t="str">
        <f t="shared" si="156"/>
        <v>NA</v>
      </c>
      <c r="T1356" s="10" t="str">
        <f t="shared" si="157"/>
        <v>NA</v>
      </c>
      <c r="U1356" s="10">
        <f t="shared" si="158"/>
        <v>0</v>
      </c>
      <c r="V1356" s="10">
        <f t="shared" si="159"/>
        <v>1</v>
      </c>
      <c r="Y1356" s="10"/>
      <c r="AB1356" s="10"/>
      <c r="AD1356">
        <v>6720</v>
      </c>
      <c r="AE1356" s="10" t="s">
        <v>82</v>
      </c>
      <c r="AH1356" s="10"/>
      <c r="AK1356" s="10"/>
      <c r="AN1356" s="10"/>
      <c r="AQ1356" s="10"/>
      <c r="AT1356" s="10"/>
      <c r="AW1356" s="10"/>
      <c r="AZ1356" s="10"/>
    </row>
    <row r="1357" spans="2:52" ht="14.25" customHeight="1">
      <c r="B1357" s="8" t="s">
        <v>163</v>
      </c>
      <c r="C1357" t="s">
        <v>120</v>
      </c>
      <c r="D1357" s="10" t="s">
        <v>46</v>
      </c>
      <c r="E1357">
        <v>7298</v>
      </c>
      <c r="G1357" s="10"/>
      <c r="H1357" s="57">
        <v>6970</v>
      </c>
      <c r="J1357" s="10"/>
      <c r="K1357" s="57">
        <v>-2233</v>
      </c>
      <c r="L1357" s="57">
        <v>-2233</v>
      </c>
      <c r="M1357" s="57">
        <v>-1905</v>
      </c>
      <c r="N1357" s="8" t="s">
        <v>38</v>
      </c>
      <c r="O1357" s="10" t="s">
        <v>39</v>
      </c>
      <c r="P1357" s="69">
        <f t="shared" si="153"/>
        <v>0</v>
      </c>
      <c r="Q1357" s="10">
        <f t="shared" si="154"/>
        <v>328</v>
      </c>
      <c r="R1357" s="69" t="str">
        <f t="shared" si="155"/>
        <v>NA</v>
      </c>
      <c r="S1357" s="69" t="str">
        <f t="shared" si="156"/>
        <v>NA</v>
      </c>
      <c r="T1357" s="10" t="str">
        <f t="shared" si="157"/>
        <v>NA</v>
      </c>
      <c r="U1357" s="10">
        <f t="shared" si="158"/>
        <v>0</v>
      </c>
      <c r="V1357" s="10">
        <f t="shared" si="159"/>
        <v>1</v>
      </c>
      <c r="Y1357" s="10"/>
      <c r="AB1357" s="10"/>
      <c r="AD1357">
        <v>6720</v>
      </c>
      <c r="AE1357" s="10" t="s">
        <v>82</v>
      </c>
      <c r="AH1357" s="10"/>
      <c r="AK1357" s="10"/>
      <c r="AN1357" s="10"/>
      <c r="AQ1357" s="10"/>
      <c r="AT1357" s="10"/>
      <c r="AW1357" s="10"/>
      <c r="AZ1357" s="10"/>
    </row>
    <row r="1358" spans="2:52" ht="14.25" customHeight="1">
      <c r="B1358" s="8" t="s">
        <v>163</v>
      </c>
      <c r="C1358" t="s">
        <v>120</v>
      </c>
      <c r="D1358" s="10" t="s">
        <v>47</v>
      </c>
      <c r="E1358">
        <v>7098</v>
      </c>
      <c r="G1358" s="10"/>
      <c r="H1358" s="57">
        <v>6250</v>
      </c>
      <c r="J1358" s="10"/>
      <c r="K1358" s="57">
        <v>-2018</v>
      </c>
      <c r="L1358" s="57">
        <v>-2018</v>
      </c>
      <c r="M1358" s="57">
        <v>-1170</v>
      </c>
      <c r="N1358" s="8" t="s">
        <v>38</v>
      </c>
      <c r="O1358" s="10" t="s">
        <v>50</v>
      </c>
      <c r="P1358" s="69">
        <f t="shared" si="153"/>
        <v>0</v>
      </c>
      <c r="Q1358" s="10">
        <f t="shared" si="154"/>
        <v>848</v>
      </c>
      <c r="R1358" s="69" t="str">
        <f t="shared" si="155"/>
        <v>NA</v>
      </c>
      <c r="S1358" s="69" t="str">
        <f t="shared" si="156"/>
        <v>NA</v>
      </c>
      <c r="T1358" s="10" t="str">
        <f t="shared" si="157"/>
        <v>NA</v>
      </c>
      <c r="U1358" s="10">
        <f t="shared" si="158"/>
        <v>0</v>
      </c>
      <c r="V1358" s="10">
        <f t="shared" si="159"/>
        <v>1</v>
      </c>
      <c r="Y1358" s="10"/>
      <c r="AB1358" s="10"/>
      <c r="AD1358">
        <v>6520</v>
      </c>
      <c r="AE1358" s="10" t="s">
        <v>82</v>
      </c>
      <c r="AH1358" s="10"/>
      <c r="AK1358" s="10"/>
      <c r="AN1358" s="10"/>
      <c r="AQ1358" s="10"/>
      <c r="AT1358" s="10"/>
      <c r="AW1358" s="10"/>
      <c r="AZ1358" s="10"/>
    </row>
    <row r="1359" spans="2:52" ht="14.25" customHeight="1">
      <c r="B1359" s="8" t="s">
        <v>163</v>
      </c>
      <c r="C1359" t="s">
        <v>120</v>
      </c>
      <c r="D1359" s="10" t="s">
        <v>48</v>
      </c>
      <c r="F1359">
        <v>5900</v>
      </c>
      <c r="G1359" s="10">
        <v>52</v>
      </c>
      <c r="I1359" s="57">
        <v>4661</v>
      </c>
      <c r="J1359" s="72">
        <v>49</v>
      </c>
      <c r="K1359" s="57">
        <v>-3133</v>
      </c>
      <c r="L1359" s="57">
        <v>-3133</v>
      </c>
      <c r="M1359" s="57">
        <v>0</v>
      </c>
      <c r="N1359" s="8" t="s">
        <v>143</v>
      </c>
      <c r="O1359" s="10" t="s">
        <v>39</v>
      </c>
      <c r="P1359" s="69">
        <f t="shared" si="153"/>
        <v>0</v>
      </c>
      <c r="Q1359" s="10" t="str">
        <f t="shared" si="154"/>
        <v>NA</v>
      </c>
      <c r="R1359" s="69">
        <f t="shared" si="155"/>
        <v>1239</v>
      </c>
      <c r="S1359" s="69">
        <f t="shared" si="156"/>
        <v>3</v>
      </c>
      <c r="T1359" s="10">
        <f t="shared" si="157"/>
        <v>1242</v>
      </c>
      <c r="U1359" s="10">
        <f t="shared" si="158"/>
        <v>3133</v>
      </c>
      <c r="V1359" s="10">
        <f t="shared" si="159"/>
        <v>1</v>
      </c>
      <c r="Y1359" s="10"/>
      <c r="AB1359" s="10"/>
      <c r="AD1359">
        <v>5485</v>
      </c>
      <c r="AE1359" s="10" t="s">
        <v>82</v>
      </c>
      <c r="AH1359" s="10"/>
      <c r="AK1359" s="10"/>
      <c r="AN1359" s="10"/>
      <c r="AQ1359" s="10"/>
      <c r="AT1359" s="10"/>
      <c r="AV1359">
        <v>4500</v>
      </c>
      <c r="AW1359" s="10" t="s">
        <v>75</v>
      </c>
      <c r="AZ1359" s="10"/>
    </row>
    <row r="1360" spans="2:52" ht="14.25" customHeight="1">
      <c r="B1360" s="8" t="s">
        <v>163</v>
      </c>
      <c r="C1360" t="s">
        <v>120</v>
      </c>
      <c r="D1360" s="10" t="s">
        <v>49</v>
      </c>
      <c r="F1360">
        <v>5900</v>
      </c>
      <c r="G1360" s="10">
        <v>52</v>
      </c>
      <c r="I1360" s="57">
        <v>4661</v>
      </c>
      <c r="J1360" s="72">
        <v>49</v>
      </c>
      <c r="K1360" s="57">
        <v>-3133</v>
      </c>
      <c r="L1360" s="57">
        <v>-3133</v>
      </c>
      <c r="M1360" s="57">
        <v>0</v>
      </c>
      <c r="N1360" s="8" t="s">
        <v>143</v>
      </c>
      <c r="O1360" s="10" t="s">
        <v>39</v>
      </c>
      <c r="P1360" s="69">
        <f t="shared" si="153"/>
        <v>0</v>
      </c>
      <c r="Q1360" s="10" t="str">
        <f t="shared" si="154"/>
        <v>NA</v>
      </c>
      <c r="R1360" s="69">
        <f t="shared" si="155"/>
        <v>1239</v>
      </c>
      <c r="S1360" s="69">
        <f t="shared" si="156"/>
        <v>3</v>
      </c>
      <c r="T1360" s="10">
        <f t="shared" si="157"/>
        <v>1242</v>
      </c>
      <c r="U1360" s="10">
        <f t="shared" si="158"/>
        <v>3133</v>
      </c>
      <c r="V1360" s="10">
        <f t="shared" si="159"/>
        <v>1</v>
      </c>
      <c r="Y1360" s="10"/>
      <c r="AB1360" s="10"/>
      <c r="AD1360">
        <v>5485</v>
      </c>
      <c r="AE1360" s="10" t="s">
        <v>82</v>
      </c>
      <c r="AH1360" s="10"/>
      <c r="AK1360" s="10"/>
      <c r="AN1360" s="10"/>
      <c r="AQ1360" s="10"/>
      <c r="AT1360" s="10"/>
      <c r="AV1360">
        <v>4500</v>
      </c>
      <c r="AW1360" s="10" t="s">
        <v>75</v>
      </c>
      <c r="AZ1360" s="10"/>
    </row>
    <row r="1361" spans="2:52" ht="14.25" customHeight="1">
      <c r="B1361" s="8" t="s">
        <v>163</v>
      </c>
      <c r="C1361" t="s">
        <v>120</v>
      </c>
      <c r="D1361" s="10" t="s">
        <v>51</v>
      </c>
      <c r="E1361">
        <v>6065</v>
      </c>
      <c r="G1361" s="10"/>
      <c r="H1361" s="57">
        <v>3750</v>
      </c>
      <c r="J1361" s="10"/>
      <c r="K1361" s="57">
        <v>-5589</v>
      </c>
      <c r="L1361" s="57">
        <v>-5589</v>
      </c>
      <c r="M1361" s="57">
        <v>-3274</v>
      </c>
      <c r="N1361" s="8" t="s">
        <v>52</v>
      </c>
      <c r="O1361" s="10" t="s">
        <v>39</v>
      </c>
      <c r="P1361" s="69">
        <f t="shared" si="153"/>
        <v>0</v>
      </c>
      <c r="Q1361" s="10">
        <f t="shared" si="154"/>
        <v>2315</v>
      </c>
      <c r="R1361" s="69" t="str">
        <f t="shared" si="155"/>
        <v>NA</v>
      </c>
      <c r="S1361" s="69" t="str">
        <f t="shared" si="156"/>
        <v>NA</v>
      </c>
      <c r="T1361" s="10" t="str">
        <f t="shared" si="157"/>
        <v>NA</v>
      </c>
      <c r="U1361" s="10">
        <f t="shared" si="158"/>
        <v>0</v>
      </c>
      <c r="V1361" s="10">
        <f t="shared" si="159"/>
        <v>1</v>
      </c>
      <c r="Y1361" s="10"/>
      <c r="AB1361" s="10"/>
      <c r="AE1361" s="10"/>
      <c r="AH1361" s="10"/>
      <c r="AK1361" s="10"/>
      <c r="AN1361" s="10"/>
      <c r="AQ1361" s="10"/>
      <c r="AT1361" s="10"/>
      <c r="AV1361">
        <v>3500</v>
      </c>
      <c r="AW1361" s="10" t="s">
        <v>75</v>
      </c>
      <c r="AZ1361" s="10"/>
    </row>
    <row r="1362" spans="2:52" ht="14.25" customHeight="1">
      <c r="B1362" s="8" t="s">
        <v>163</v>
      </c>
      <c r="C1362" t="s">
        <v>120</v>
      </c>
      <c r="D1362" s="10" t="s">
        <v>53</v>
      </c>
      <c r="E1362">
        <v>6065</v>
      </c>
      <c r="G1362" s="10"/>
      <c r="H1362" s="57">
        <v>3750</v>
      </c>
      <c r="J1362" s="10"/>
      <c r="K1362" s="57">
        <v>-5589</v>
      </c>
      <c r="L1362" s="57">
        <v>-5589</v>
      </c>
      <c r="M1362" s="57">
        <v>-3274</v>
      </c>
      <c r="N1362" s="8" t="s">
        <v>52</v>
      </c>
      <c r="O1362" s="10" t="s">
        <v>39</v>
      </c>
      <c r="P1362" s="69">
        <f t="shared" si="153"/>
        <v>0</v>
      </c>
      <c r="Q1362" s="10">
        <f t="shared" si="154"/>
        <v>2315</v>
      </c>
      <c r="R1362" s="69" t="str">
        <f t="shared" si="155"/>
        <v>NA</v>
      </c>
      <c r="S1362" s="69" t="str">
        <f t="shared" si="156"/>
        <v>NA</v>
      </c>
      <c r="T1362" s="10" t="str">
        <f t="shared" si="157"/>
        <v>NA</v>
      </c>
      <c r="U1362" s="10">
        <f t="shared" si="158"/>
        <v>0</v>
      </c>
      <c r="V1362" s="10">
        <f t="shared" si="159"/>
        <v>1</v>
      </c>
      <c r="Y1362" s="10"/>
      <c r="AB1362" s="10"/>
      <c r="AE1362" s="10"/>
      <c r="AH1362" s="10"/>
      <c r="AK1362" s="10"/>
      <c r="AN1362" s="10"/>
      <c r="AQ1362" s="10"/>
      <c r="AT1362" s="10"/>
      <c r="AV1362">
        <v>3500</v>
      </c>
      <c r="AW1362" s="10" t="s">
        <v>75</v>
      </c>
      <c r="AZ1362" s="10"/>
    </row>
    <row r="1363" spans="2:52" ht="14.25" customHeight="1">
      <c r="B1363" s="8" t="s">
        <v>163</v>
      </c>
      <c r="C1363" t="s">
        <v>120</v>
      </c>
      <c r="D1363" s="10" t="s">
        <v>54</v>
      </c>
      <c r="E1363">
        <v>6065</v>
      </c>
      <c r="G1363" s="10"/>
      <c r="H1363" s="57">
        <v>3750</v>
      </c>
      <c r="J1363" s="10"/>
      <c r="K1363" s="57">
        <v>-5589</v>
      </c>
      <c r="L1363" s="57">
        <v>-5589</v>
      </c>
      <c r="M1363" s="57">
        <v>-3274</v>
      </c>
      <c r="N1363" s="8" t="s">
        <v>52</v>
      </c>
      <c r="O1363" s="10" t="s">
        <v>39</v>
      </c>
      <c r="P1363" s="69">
        <f t="shared" si="153"/>
        <v>0</v>
      </c>
      <c r="Q1363" s="10">
        <f t="shared" si="154"/>
        <v>2315</v>
      </c>
      <c r="R1363" s="69" t="str">
        <f t="shared" si="155"/>
        <v>NA</v>
      </c>
      <c r="S1363" s="69" t="str">
        <f t="shared" si="156"/>
        <v>NA</v>
      </c>
      <c r="T1363" s="10" t="str">
        <f t="shared" si="157"/>
        <v>NA</v>
      </c>
      <c r="U1363" s="10">
        <f t="shared" si="158"/>
        <v>0</v>
      </c>
      <c r="V1363" s="10">
        <f t="shared" si="159"/>
        <v>1</v>
      </c>
      <c r="Y1363" s="10"/>
      <c r="AB1363" s="10"/>
      <c r="AE1363" s="10"/>
      <c r="AH1363" s="10"/>
      <c r="AK1363" s="10"/>
      <c r="AN1363" s="10"/>
      <c r="AQ1363" s="10"/>
      <c r="AT1363" s="10"/>
      <c r="AV1363">
        <v>3500</v>
      </c>
      <c r="AW1363" s="10" t="s">
        <v>75</v>
      </c>
      <c r="AZ1363" s="10"/>
    </row>
    <row r="1364" spans="2:52" ht="14.25" customHeight="1">
      <c r="B1364" s="8" t="s">
        <v>163</v>
      </c>
      <c r="C1364" t="s">
        <v>120</v>
      </c>
      <c r="D1364" s="10" t="s">
        <v>55</v>
      </c>
      <c r="E1364">
        <v>6065</v>
      </c>
      <c r="G1364" s="10"/>
      <c r="H1364" s="57">
        <v>4750</v>
      </c>
      <c r="J1364" s="10"/>
      <c r="K1364" s="57">
        <v>-2942</v>
      </c>
      <c r="L1364" s="57">
        <v>-2942</v>
      </c>
      <c r="M1364" s="57">
        <v>-1627</v>
      </c>
      <c r="N1364" s="8" t="s">
        <v>52</v>
      </c>
      <c r="O1364" s="10" t="s">
        <v>39</v>
      </c>
      <c r="P1364" s="69">
        <f t="shared" si="153"/>
        <v>0</v>
      </c>
      <c r="Q1364" s="10">
        <f t="shared" si="154"/>
        <v>1315</v>
      </c>
      <c r="R1364" s="69" t="str">
        <f t="shared" si="155"/>
        <v>NA</v>
      </c>
      <c r="S1364" s="69" t="str">
        <f t="shared" si="156"/>
        <v>NA</v>
      </c>
      <c r="T1364" s="10" t="str">
        <f t="shared" si="157"/>
        <v>NA</v>
      </c>
      <c r="U1364" s="10">
        <f t="shared" si="158"/>
        <v>0</v>
      </c>
      <c r="V1364" s="10">
        <f t="shared" si="159"/>
        <v>1</v>
      </c>
      <c r="Y1364" s="10"/>
      <c r="AB1364" s="10"/>
      <c r="AE1364" s="10"/>
      <c r="AH1364" s="10"/>
      <c r="AK1364" s="10"/>
      <c r="AN1364" s="10"/>
      <c r="AQ1364" s="10"/>
      <c r="AT1364" s="10"/>
      <c r="AV1364">
        <v>4500</v>
      </c>
      <c r="AW1364" s="10" t="s">
        <v>75</v>
      </c>
      <c r="AZ1364" s="10"/>
    </row>
    <row r="1365" spans="2:52" ht="14.25" customHeight="1">
      <c r="B1365" s="8" t="s">
        <v>163</v>
      </c>
      <c r="C1365" t="s">
        <v>120</v>
      </c>
      <c r="D1365" s="10" t="s">
        <v>57</v>
      </c>
      <c r="E1365">
        <v>6065</v>
      </c>
      <c r="G1365" s="10"/>
      <c r="H1365" s="57">
        <v>4750</v>
      </c>
      <c r="J1365" s="10"/>
      <c r="K1365" s="57">
        <v>-2942</v>
      </c>
      <c r="L1365" s="57">
        <v>-2942</v>
      </c>
      <c r="M1365" s="57">
        <v>-1627</v>
      </c>
      <c r="N1365" s="8" t="s">
        <v>52</v>
      </c>
      <c r="O1365" s="10" t="s">
        <v>39</v>
      </c>
      <c r="P1365" s="69">
        <f t="shared" si="153"/>
        <v>0</v>
      </c>
      <c r="Q1365" s="10">
        <f t="shared" si="154"/>
        <v>1315</v>
      </c>
      <c r="R1365" s="69" t="str">
        <f t="shared" si="155"/>
        <v>NA</v>
      </c>
      <c r="S1365" s="69" t="str">
        <f t="shared" si="156"/>
        <v>NA</v>
      </c>
      <c r="T1365" s="10" t="str">
        <f t="shared" si="157"/>
        <v>NA</v>
      </c>
      <c r="U1365" s="10">
        <f t="shared" si="158"/>
        <v>0</v>
      </c>
      <c r="V1365" s="10">
        <f t="shared" si="159"/>
        <v>1</v>
      </c>
      <c r="Y1365" s="10"/>
      <c r="AB1365" s="10"/>
      <c r="AE1365" s="10"/>
      <c r="AH1365" s="10"/>
      <c r="AK1365" s="10"/>
      <c r="AN1365" s="10"/>
      <c r="AQ1365" s="10"/>
      <c r="AT1365" s="10"/>
      <c r="AV1365">
        <v>4500</v>
      </c>
      <c r="AW1365" s="10" t="s">
        <v>75</v>
      </c>
      <c r="AZ1365" s="10"/>
    </row>
    <row r="1366" spans="2:52" ht="14.25" customHeight="1">
      <c r="B1366" s="8" t="s">
        <v>163</v>
      </c>
      <c r="C1366" t="s">
        <v>120</v>
      </c>
      <c r="D1366" s="10" t="s">
        <v>58</v>
      </c>
      <c r="E1366">
        <v>6065</v>
      </c>
      <c r="G1366" s="10"/>
      <c r="H1366" s="57">
        <v>4750</v>
      </c>
      <c r="J1366" s="10"/>
      <c r="K1366" s="57">
        <v>-2942</v>
      </c>
      <c r="L1366" s="57">
        <v>-2942</v>
      </c>
      <c r="M1366" s="57">
        <v>-1627</v>
      </c>
      <c r="N1366" s="8" t="s">
        <v>52</v>
      </c>
      <c r="O1366" s="10" t="s">
        <v>39</v>
      </c>
      <c r="P1366" s="69">
        <f t="shared" si="153"/>
        <v>0</v>
      </c>
      <c r="Q1366" s="10">
        <f t="shared" si="154"/>
        <v>1315</v>
      </c>
      <c r="R1366" s="69" t="str">
        <f t="shared" si="155"/>
        <v>NA</v>
      </c>
      <c r="S1366" s="69" t="str">
        <f t="shared" si="156"/>
        <v>NA</v>
      </c>
      <c r="T1366" s="10" t="str">
        <f t="shared" si="157"/>
        <v>NA</v>
      </c>
      <c r="U1366" s="10">
        <f t="shared" si="158"/>
        <v>0</v>
      </c>
      <c r="V1366" s="10">
        <f t="shared" si="159"/>
        <v>1</v>
      </c>
      <c r="Y1366" s="10"/>
      <c r="AB1366" s="10"/>
      <c r="AE1366" s="10"/>
      <c r="AH1366" s="10"/>
      <c r="AK1366" s="10"/>
      <c r="AN1366" s="10"/>
      <c r="AQ1366" s="10"/>
      <c r="AT1366" s="10"/>
      <c r="AV1366">
        <v>4500</v>
      </c>
      <c r="AW1366" s="10" t="s">
        <v>75</v>
      </c>
      <c r="AZ1366" s="10"/>
    </row>
    <row r="1367" spans="2:52" ht="14.25" customHeight="1">
      <c r="B1367" s="8" t="s">
        <v>163</v>
      </c>
      <c r="C1367" t="s">
        <v>120</v>
      </c>
      <c r="D1367" s="10" t="s">
        <v>59</v>
      </c>
      <c r="E1367">
        <v>7738</v>
      </c>
      <c r="G1367" s="10"/>
      <c r="H1367" s="57">
        <v>6250</v>
      </c>
      <c r="J1367" s="10"/>
      <c r="K1367" s="57">
        <v>-2794</v>
      </c>
      <c r="L1367" s="57">
        <v>-2794</v>
      </c>
      <c r="M1367" s="57">
        <v>-1306</v>
      </c>
      <c r="N1367" s="8" t="s">
        <v>38</v>
      </c>
      <c r="O1367" s="10" t="s">
        <v>50</v>
      </c>
      <c r="P1367" s="69">
        <f t="shared" si="153"/>
        <v>0</v>
      </c>
      <c r="Q1367" s="10">
        <f t="shared" si="154"/>
        <v>1488</v>
      </c>
      <c r="R1367" s="69" t="str">
        <f t="shared" si="155"/>
        <v>NA</v>
      </c>
      <c r="S1367" s="69" t="str">
        <f t="shared" si="156"/>
        <v>NA</v>
      </c>
      <c r="T1367" s="10" t="str">
        <f t="shared" si="157"/>
        <v>NA</v>
      </c>
      <c r="U1367" s="10">
        <f t="shared" si="158"/>
        <v>0</v>
      </c>
      <c r="V1367" s="10">
        <f t="shared" si="159"/>
        <v>1</v>
      </c>
      <c r="Y1367" s="10"/>
      <c r="AB1367" s="10"/>
      <c r="AD1367">
        <v>7261</v>
      </c>
      <c r="AE1367" s="10" t="s">
        <v>82</v>
      </c>
      <c r="AH1367" s="10"/>
      <c r="AK1367" s="10"/>
      <c r="AN1367" s="10"/>
      <c r="AQ1367" s="10"/>
      <c r="AT1367" s="10"/>
      <c r="AW1367" s="10"/>
      <c r="AZ1367" s="10"/>
    </row>
    <row r="1368" spans="2:52" ht="14.25" customHeight="1">
      <c r="B1368" s="8" t="s">
        <v>163</v>
      </c>
      <c r="C1368" t="s">
        <v>120</v>
      </c>
      <c r="D1368" s="10" t="s">
        <v>61</v>
      </c>
      <c r="E1368">
        <v>7738</v>
      </c>
      <c r="G1368" s="10"/>
      <c r="H1368" s="57">
        <v>7511</v>
      </c>
      <c r="J1368" s="10"/>
      <c r="K1368" s="57">
        <v>-2794</v>
      </c>
      <c r="L1368" s="57">
        <v>-2794</v>
      </c>
      <c r="M1368" s="57">
        <v>-2567</v>
      </c>
      <c r="N1368" s="8" t="s">
        <v>38</v>
      </c>
      <c r="O1368" s="10" t="s">
        <v>39</v>
      </c>
      <c r="P1368" s="69">
        <f t="shared" si="153"/>
        <v>0</v>
      </c>
      <c r="Q1368" s="10">
        <f t="shared" si="154"/>
        <v>227</v>
      </c>
      <c r="R1368" s="69" t="str">
        <f t="shared" si="155"/>
        <v>NA</v>
      </c>
      <c r="S1368" s="69" t="str">
        <f t="shared" si="156"/>
        <v>NA</v>
      </c>
      <c r="T1368" s="10" t="str">
        <f t="shared" si="157"/>
        <v>NA</v>
      </c>
      <c r="U1368" s="10">
        <f t="shared" si="158"/>
        <v>0</v>
      </c>
      <c r="V1368" s="10">
        <f t="shared" si="159"/>
        <v>1</v>
      </c>
      <c r="Y1368" s="10"/>
      <c r="AB1368" s="10"/>
      <c r="AD1368">
        <v>7261</v>
      </c>
      <c r="AE1368" s="10" t="s">
        <v>82</v>
      </c>
      <c r="AH1368" s="10"/>
      <c r="AK1368" s="10"/>
      <c r="AN1368" s="10"/>
      <c r="AQ1368" s="10"/>
      <c r="AT1368" s="10"/>
      <c r="AW1368" s="10"/>
      <c r="AZ1368" s="10"/>
    </row>
    <row r="1369" spans="2:52" ht="14.25" customHeight="1">
      <c r="B1369" s="8" t="s">
        <v>163</v>
      </c>
      <c r="C1369" t="s">
        <v>120</v>
      </c>
      <c r="D1369" s="10" t="s">
        <v>63</v>
      </c>
      <c r="E1369">
        <v>7888</v>
      </c>
      <c r="G1369" s="10"/>
      <c r="H1369" s="57">
        <v>7661</v>
      </c>
      <c r="J1369" s="10"/>
      <c r="K1369" s="57">
        <v>-2957</v>
      </c>
      <c r="L1369" s="57">
        <v>-2957</v>
      </c>
      <c r="M1369" s="57">
        <v>-2730</v>
      </c>
      <c r="N1369" s="8" t="s">
        <v>38</v>
      </c>
      <c r="O1369" s="10" t="s">
        <v>39</v>
      </c>
      <c r="P1369" s="69">
        <f t="shared" si="153"/>
        <v>0</v>
      </c>
      <c r="Q1369" s="10">
        <f t="shared" si="154"/>
        <v>227</v>
      </c>
      <c r="R1369" s="69" t="str">
        <f t="shared" si="155"/>
        <v>NA</v>
      </c>
      <c r="S1369" s="69" t="str">
        <f t="shared" si="156"/>
        <v>NA</v>
      </c>
      <c r="T1369" s="10" t="str">
        <f t="shared" si="157"/>
        <v>NA</v>
      </c>
      <c r="U1369" s="10">
        <f t="shared" si="158"/>
        <v>0</v>
      </c>
      <c r="V1369" s="10">
        <f t="shared" si="159"/>
        <v>1</v>
      </c>
      <c r="Y1369" s="10"/>
      <c r="AB1369" s="10"/>
      <c r="AD1369">
        <v>7411</v>
      </c>
      <c r="AE1369" s="10" t="s">
        <v>82</v>
      </c>
      <c r="AH1369" s="10"/>
      <c r="AK1369" s="10"/>
      <c r="AN1369" s="10"/>
      <c r="AQ1369" s="10"/>
      <c r="AT1369" s="10"/>
      <c r="AW1369" s="10"/>
      <c r="AZ1369" s="10"/>
    </row>
    <row r="1370" spans="2:52" ht="14.25" customHeight="1">
      <c r="B1370" s="8" t="s">
        <v>163</v>
      </c>
      <c r="C1370" t="s">
        <v>120</v>
      </c>
      <c r="D1370" s="10" t="s">
        <v>64</v>
      </c>
      <c r="F1370">
        <v>5913</v>
      </c>
      <c r="G1370" s="10">
        <v>498</v>
      </c>
      <c r="I1370" s="57">
        <v>5913</v>
      </c>
      <c r="J1370" s="72">
        <v>498</v>
      </c>
      <c r="K1370" s="57">
        <v>-4160</v>
      </c>
      <c r="L1370" s="57">
        <v>-4160</v>
      </c>
      <c r="M1370" s="72">
        <v>0</v>
      </c>
      <c r="N1370" s="8" t="s">
        <v>38</v>
      </c>
      <c r="O1370" s="10" t="s">
        <v>38</v>
      </c>
      <c r="P1370" s="69">
        <f t="shared" si="153"/>
        <v>0</v>
      </c>
      <c r="Q1370" s="10" t="str">
        <f t="shared" si="154"/>
        <v>NA</v>
      </c>
      <c r="R1370" s="69">
        <f t="shared" si="155"/>
        <v>0</v>
      </c>
      <c r="S1370" s="69">
        <f t="shared" si="156"/>
        <v>0</v>
      </c>
      <c r="T1370" s="10">
        <f t="shared" si="157"/>
        <v>0</v>
      </c>
      <c r="U1370" s="10">
        <f t="shared" si="158"/>
        <v>4160</v>
      </c>
      <c r="V1370" s="10">
        <f t="shared" si="159"/>
        <v>0</v>
      </c>
      <c r="Y1370" s="10"/>
      <c r="AB1370" s="10"/>
      <c r="AE1370" s="10"/>
      <c r="AH1370" s="10"/>
      <c r="AK1370" s="10"/>
      <c r="AN1370" s="10"/>
      <c r="AQ1370" s="10"/>
      <c r="AT1370" s="10"/>
      <c r="AW1370" s="10"/>
      <c r="AZ1370" s="10"/>
    </row>
    <row r="1371" spans="2:52" ht="14.25" customHeight="1">
      <c r="B1371" s="8" t="s">
        <v>163</v>
      </c>
      <c r="C1371" t="s">
        <v>120</v>
      </c>
      <c r="D1371" s="10" t="s">
        <v>66</v>
      </c>
      <c r="F1371">
        <v>5913</v>
      </c>
      <c r="G1371" s="10">
        <v>498</v>
      </c>
      <c r="I1371" s="57">
        <v>5913</v>
      </c>
      <c r="J1371" s="72">
        <v>498</v>
      </c>
      <c r="K1371" s="57">
        <v>-4160</v>
      </c>
      <c r="L1371" s="57">
        <v>-4160</v>
      </c>
      <c r="M1371" s="72">
        <v>0</v>
      </c>
      <c r="N1371" s="8" t="s">
        <v>38</v>
      </c>
      <c r="O1371" s="10" t="s">
        <v>38</v>
      </c>
      <c r="P1371" s="69">
        <f t="shared" si="153"/>
        <v>0</v>
      </c>
      <c r="Q1371" s="10" t="str">
        <f t="shared" si="154"/>
        <v>NA</v>
      </c>
      <c r="R1371" s="69">
        <f t="shared" si="155"/>
        <v>0</v>
      </c>
      <c r="S1371" s="69">
        <f t="shared" si="156"/>
        <v>0</v>
      </c>
      <c r="T1371" s="10">
        <f t="shared" si="157"/>
        <v>0</v>
      </c>
      <c r="U1371" s="10">
        <f t="shared" si="158"/>
        <v>4160</v>
      </c>
      <c r="V1371" s="10">
        <f t="shared" si="159"/>
        <v>0</v>
      </c>
      <c r="Y1371" s="10"/>
      <c r="AB1371" s="10"/>
      <c r="AE1371" s="10"/>
      <c r="AH1371" s="10"/>
      <c r="AK1371" s="10"/>
      <c r="AN1371" s="10"/>
      <c r="AQ1371" s="10"/>
      <c r="AT1371" s="10"/>
      <c r="AW1371" s="10"/>
      <c r="AZ1371" s="10"/>
    </row>
    <row r="1372" spans="2:52" ht="14.25" customHeight="1">
      <c r="B1372" s="8" t="s">
        <v>163</v>
      </c>
      <c r="C1372" t="s">
        <v>120</v>
      </c>
      <c r="D1372" s="10" t="s">
        <v>67</v>
      </c>
      <c r="F1372">
        <v>5913</v>
      </c>
      <c r="G1372" s="10">
        <v>498</v>
      </c>
      <c r="I1372" s="57">
        <v>5913</v>
      </c>
      <c r="J1372" s="72">
        <v>498</v>
      </c>
      <c r="K1372" s="57">
        <v>-4160</v>
      </c>
      <c r="L1372" s="57">
        <v>-4160</v>
      </c>
      <c r="M1372" s="72">
        <v>0</v>
      </c>
      <c r="N1372" s="8" t="s">
        <v>38</v>
      </c>
      <c r="O1372" s="10" t="s">
        <v>38</v>
      </c>
      <c r="P1372" s="69">
        <f t="shared" si="153"/>
        <v>0</v>
      </c>
      <c r="Q1372" s="10" t="str">
        <f t="shared" si="154"/>
        <v>NA</v>
      </c>
      <c r="R1372" s="69">
        <f t="shared" si="155"/>
        <v>0</v>
      </c>
      <c r="S1372" s="69">
        <f t="shared" si="156"/>
        <v>0</v>
      </c>
      <c r="T1372" s="10">
        <f t="shared" si="157"/>
        <v>0</v>
      </c>
      <c r="U1372" s="10">
        <f t="shared" si="158"/>
        <v>4160</v>
      </c>
      <c r="V1372" s="10">
        <f t="shared" si="159"/>
        <v>0</v>
      </c>
      <c r="Y1372" s="10"/>
      <c r="AB1372" s="10"/>
      <c r="AE1372" s="10"/>
      <c r="AH1372" s="10"/>
      <c r="AK1372" s="10"/>
      <c r="AN1372" s="10"/>
      <c r="AQ1372" s="10"/>
      <c r="AT1372" s="10"/>
      <c r="AW1372" s="10"/>
      <c r="AZ1372" s="10"/>
    </row>
    <row r="1373" spans="2:52" ht="14.25" customHeight="1">
      <c r="B1373" s="8" t="s">
        <v>163</v>
      </c>
      <c r="C1373" t="s">
        <v>120</v>
      </c>
      <c r="D1373" s="10" t="s">
        <v>68</v>
      </c>
      <c r="E1373">
        <v>6864</v>
      </c>
      <c r="G1373" s="10"/>
      <c r="H1373" s="57">
        <v>6553</v>
      </c>
      <c r="J1373" s="10"/>
      <c r="K1373" s="57">
        <v>-3246</v>
      </c>
      <c r="L1373" s="57">
        <v>-3246</v>
      </c>
      <c r="M1373" s="57">
        <v>-2935</v>
      </c>
      <c r="N1373" s="8" t="s">
        <v>38</v>
      </c>
      <c r="O1373" s="10" t="s">
        <v>39</v>
      </c>
      <c r="P1373" s="69">
        <f t="shared" si="153"/>
        <v>0</v>
      </c>
      <c r="Q1373" s="10">
        <f t="shared" si="154"/>
        <v>311</v>
      </c>
      <c r="R1373" s="69" t="str">
        <f t="shared" si="155"/>
        <v>NA</v>
      </c>
      <c r="S1373" s="69" t="str">
        <f t="shared" si="156"/>
        <v>NA</v>
      </c>
      <c r="T1373" s="10" t="str">
        <f t="shared" si="157"/>
        <v>NA</v>
      </c>
      <c r="U1373" s="10">
        <f t="shared" si="158"/>
        <v>0</v>
      </c>
      <c r="V1373" s="10">
        <f t="shared" si="159"/>
        <v>1</v>
      </c>
      <c r="Y1373" s="10"/>
      <c r="AB1373" s="10"/>
      <c r="AD1373">
        <v>6303</v>
      </c>
      <c r="AE1373" s="10" t="s">
        <v>82</v>
      </c>
      <c r="AH1373" s="10"/>
      <c r="AK1373" s="10"/>
      <c r="AN1373" s="10"/>
      <c r="AQ1373" s="10"/>
      <c r="AT1373" s="10"/>
      <c r="AW1373" s="10"/>
      <c r="AZ1373" s="10"/>
    </row>
    <row r="1374" spans="2:52" ht="14.25" customHeight="1">
      <c r="B1374" s="8" t="s">
        <v>163</v>
      </c>
      <c r="C1374" t="s">
        <v>120</v>
      </c>
      <c r="D1374" s="10" t="s">
        <v>69</v>
      </c>
      <c r="E1374">
        <v>6864</v>
      </c>
      <c r="G1374" s="10"/>
      <c r="H1374" s="57">
        <v>6553</v>
      </c>
      <c r="J1374" s="10"/>
      <c r="K1374" s="57">
        <v>-3246</v>
      </c>
      <c r="L1374" s="57">
        <v>-3246</v>
      </c>
      <c r="M1374" s="57">
        <v>-2935</v>
      </c>
      <c r="N1374" s="8" t="s">
        <v>38</v>
      </c>
      <c r="O1374" s="10" t="s">
        <v>39</v>
      </c>
      <c r="P1374" s="69">
        <f t="shared" si="153"/>
        <v>0</v>
      </c>
      <c r="Q1374" s="10">
        <f t="shared" si="154"/>
        <v>311</v>
      </c>
      <c r="R1374" s="69" t="str">
        <f t="shared" si="155"/>
        <v>NA</v>
      </c>
      <c r="S1374" s="69" t="str">
        <f t="shared" si="156"/>
        <v>NA</v>
      </c>
      <c r="T1374" s="10" t="str">
        <f t="shared" si="157"/>
        <v>NA</v>
      </c>
      <c r="U1374" s="10">
        <f t="shared" si="158"/>
        <v>0</v>
      </c>
      <c r="V1374" s="10">
        <f t="shared" si="159"/>
        <v>1</v>
      </c>
      <c r="Y1374" s="10"/>
      <c r="AB1374" s="10"/>
      <c r="AD1374">
        <v>6303</v>
      </c>
      <c r="AE1374" s="10" t="s">
        <v>82</v>
      </c>
      <c r="AH1374" s="10"/>
      <c r="AK1374" s="10"/>
      <c r="AN1374" s="10"/>
      <c r="AQ1374" s="10"/>
      <c r="AT1374" s="10"/>
      <c r="AW1374" s="10"/>
      <c r="AZ1374" s="10"/>
    </row>
    <row r="1375" spans="2:52" ht="14.25" customHeight="1">
      <c r="B1375" s="8" t="s">
        <v>163</v>
      </c>
      <c r="C1375" t="s">
        <v>120</v>
      </c>
      <c r="D1375" s="10" t="s">
        <v>70</v>
      </c>
      <c r="E1375">
        <v>6274</v>
      </c>
      <c r="G1375" s="10"/>
      <c r="H1375" s="57">
        <v>5963</v>
      </c>
      <c r="J1375" s="10"/>
      <c r="K1375" s="57">
        <v>-2645</v>
      </c>
      <c r="L1375" s="57">
        <v>-2645</v>
      </c>
      <c r="M1375" s="57">
        <v>-2334</v>
      </c>
      <c r="N1375" s="8" t="s">
        <v>38</v>
      </c>
      <c r="O1375" s="10" t="s">
        <v>39</v>
      </c>
      <c r="P1375" s="69">
        <f t="shared" si="153"/>
        <v>0</v>
      </c>
      <c r="Q1375" s="10">
        <f t="shared" si="154"/>
        <v>311</v>
      </c>
      <c r="R1375" s="69" t="str">
        <f t="shared" si="155"/>
        <v>NA</v>
      </c>
      <c r="S1375" s="69" t="str">
        <f t="shared" si="156"/>
        <v>NA</v>
      </c>
      <c r="T1375" s="10" t="str">
        <f t="shared" si="157"/>
        <v>NA</v>
      </c>
      <c r="U1375" s="10">
        <f t="shared" si="158"/>
        <v>0</v>
      </c>
      <c r="V1375" s="10">
        <f t="shared" si="159"/>
        <v>1</v>
      </c>
      <c r="Y1375" s="10"/>
      <c r="AB1375" s="10"/>
      <c r="AD1375">
        <v>5713</v>
      </c>
      <c r="AE1375" s="10" t="s">
        <v>82</v>
      </c>
      <c r="AH1375" s="10"/>
      <c r="AK1375" s="10"/>
      <c r="AN1375" s="10"/>
      <c r="AQ1375" s="10"/>
      <c r="AT1375" s="10"/>
      <c r="AW1375" s="10"/>
      <c r="AZ1375" s="10"/>
    </row>
    <row r="1376" spans="2:52" ht="14.25" customHeight="1">
      <c r="B1376" s="8" t="s">
        <v>164</v>
      </c>
      <c r="C1376" t="s">
        <v>120</v>
      </c>
      <c r="D1376" s="10" t="s">
        <v>37</v>
      </c>
      <c r="E1376">
        <v>7773</v>
      </c>
      <c r="G1376" s="10"/>
      <c r="H1376" s="57">
        <v>7674</v>
      </c>
      <c r="J1376" s="10"/>
      <c r="K1376" s="57">
        <v>-2897</v>
      </c>
      <c r="L1376" s="57">
        <v>-2897</v>
      </c>
      <c r="M1376" s="57">
        <v>-2798</v>
      </c>
      <c r="N1376" s="8" t="s">
        <v>38</v>
      </c>
      <c r="O1376" s="10" t="s">
        <v>39</v>
      </c>
      <c r="P1376" s="69">
        <f t="shared" si="153"/>
        <v>0</v>
      </c>
      <c r="Q1376" s="10">
        <f t="shared" si="154"/>
        <v>99</v>
      </c>
      <c r="R1376" s="69" t="str">
        <f t="shared" si="155"/>
        <v>NA</v>
      </c>
      <c r="S1376" s="69" t="str">
        <f t="shared" si="156"/>
        <v>NA</v>
      </c>
      <c r="T1376" s="10" t="str">
        <f t="shared" si="157"/>
        <v>NA</v>
      </c>
      <c r="U1376" s="10">
        <f t="shared" si="158"/>
        <v>0</v>
      </c>
      <c r="V1376" s="10">
        <f t="shared" si="159"/>
        <v>1</v>
      </c>
      <c r="Y1376" s="10"/>
      <c r="AB1376" s="10"/>
      <c r="AD1376">
        <v>7424</v>
      </c>
      <c r="AE1376" s="10" t="s">
        <v>82</v>
      </c>
      <c r="AH1376" s="10"/>
      <c r="AK1376" s="10"/>
      <c r="AN1376" s="10"/>
      <c r="AQ1376" s="10"/>
      <c r="AT1376" s="10"/>
      <c r="AW1376" s="10"/>
      <c r="AZ1376" s="10"/>
    </row>
    <row r="1377" spans="2:52" ht="14.25" customHeight="1">
      <c r="B1377" s="8" t="s">
        <v>164</v>
      </c>
      <c r="C1377" t="s">
        <v>120</v>
      </c>
      <c r="D1377" s="10" t="s">
        <v>41</v>
      </c>
      <c r="E1377">
        <v>7773</v>
      </c>
      <c r="G1377" s="10"/>
      <c r="H1377" s="57">
        <v>7674</v>
      </c>
      <c r="J1377" s="10"/>
      <c r="K1377" s="57">
        <v>-2897</v>
      </c>
      <c r="L1377" s="57">
        <v>-2897</v>
      </c>
      <c r="M1377" s="57">
        <v>-2798</v>
      </c>
      <c r="N1377" s="8" t="s">
        <v>38</v>
      </c>
      <c r="O1377" s="10" t="s">
        <v>39</v>
      </c>
      <c r="P1377" s="69">
        <f t="shared" si="153"/>
        <v>0</v>
      </c>
      <c r="Q1377" s="10">
        <f t="shared" si="154"/>
        <v>99</v>
      </c>
      <c r="R1377" s="69" t="str">
        <f t="shared" si="155"/>
        <v>NA</v>
      </c>
      <c r="S1377" s="69" t="str">
        <f t="shared" si="156"/>
        <v>NA</v>
      </c>
      <c r="T1377" s="10" t="str">
        <f t="shared" si="157"/>
        <v>NA</v>
      </c>
      <c r="U1377" s="10">
        <f t="shared" si="158"/>
        <v>0</v>
      </c>
      <c r="V1377" s="10">
        <f t="shared" si="159"/>
        <v>1</v>
      </c>
      <c r="Y1377" s="10"/>
      <c r="AB1377" s="10"/>
      <c r="AD1377">
        <v>7424</v>
      </c>
      <c r="AE1377" s="10" t="s">
        <v>82</v>
      </c>
      <c r="AH1377" s="10"/>
      <c r="AK1377" s="10"/>
      <c r="AN1377" s="10"/>
      <c r="AQ1377" s="10"/>
      <c r="AT1377" s="10"/>
      <c r="AW1377" s="10"/>
      <c r="AZ1377" s="10"/>
    </row>
    <row r="1378" spans="2:52" ht="14.25" customHeight="1">
      <c r="B1378" s="8" t="s">
        <v>164</v>
      </c>
      <c r="C1378" t="s">
        <v>120</v>
      </c>
      <c r="D1378" s="10" t="s">
        <v>42</v>
      </c>
      <c r="E1378">
        <v>7773</v>
      </c>
      <c r="G1378" s="10"/>
      <c r="H1378" s="57">
        <v>7674</v>
      </c>
      <c r="J1378" s="10"/>
      <c r="K1378" s="57">
        <v>-2897</v>
      </c>
      <c r="L1378" s="57">
        <v>-2897</v>
      </c>
      <c r="M1378" s="57">
        <v>-2798</v>
      </c>
      <c r="N1378" s="8" t="s">
        <v>38</v>
      </c>
      <c r="O1378" s="10" t="s">
        <v>39</v>
      </c>
      <c r="P1378" s="69">
        <f t="shared" si="153"/>
        <v>0</v>
      </c>
      <c r="Q1378" s="10">
        <f t="shared" si="154"/>
        <v>99</v>
      </c>
      <c r="R1378" s="69" t="str">
        <f t="shared" si="155"/>
        <v>NA</v>
      </c>
      <c r="S1378" s="69" t="str">
        <f t="shared" si="156"/>
        <v>NA</v>
      </c>
      <c r="T1378" s="10" t="str">
        <f t="shared" si="157"/>
        <v>NA</v>
      </c>
      <c r="U1378" s="10">
        <f t="shared" si="158"/>
        <v>0</v>
      </c>
      <c r="V1378" s="10">
        <f t="shared" si="159"/>
        <v>1</v>
      </c>
      <c r="Y1378" s="10"/>
      <c r="AB1378" s="10"/>
      <c r="AD1378">
        <v>7424</v>
      </c>
      <c r="AE1378" s="10" t="s">
        <v>82</v>
      </c>
      <c r="AH1378" s="10"/>
      <c r="AK1378" s="10"/>
      <c r="AN1378" s="10"/>
      <c r="AQ1378" s="10"/>
      <c r="AT1378" s="10"/>
      <c r="AW1378" s="10"/>
      <c r="AZ1378" s="10"/>
    </row>
    <row r="1379" spans="2:52" ht="14.25" customHeight="1">
      <c r="B1379" s="8" t="s">
        <v>164</v>
      </c>
      <c r="C1379" t="s">
        <v>120</v>
      </c>
      <c r="D1379" s="10" t="s">
        <v>43</v>
      </c>
      <c r="E1379">
        <v>7788</v>
      </c>
      <c r="G1379" s="10"/>
      <c r="H1379" s="57">
        <v>7662</v>
      </c>
      <c r="J1379" s="10"/>
      <c r="K1379" s="57">
        <v>-2786</v>
      </c>
      <c r="L1379" s="57">
        <v>-2786</v>
      </c>
      <c r="M1379" s="57">
        <v>-2660</v>
      </c>
      <c r="N1379" s="8" t="s">
        <v>38</v>
      </c>
      <c r="O1379" s="10" t="s">
        <v>39</v>
      </c>
      <c r="P1379" s="69">
        <f t="shared" si="153"/>
        <v>0</v>
      </c>
      <c r="Q1379" s="10">
        <f t="shared" si="154"/>
        <v>126</v>
      </c>
      <c r="R1379" s="69" t="str">
        <f t="shared" si="155"/>
        <v>NA</v>
      </c>
      <c r="S1379" s="69" t="str">
        <f t="shared" si="156"/>
        <v>NA</v>
      </c>
      <c r="T1379" s="10" t="str">
        <f t="shared" si="157"/>
        <v>NA</v>
      </c>
      <c r="U1379" s="10">
        <f t="shared" si="158"/>
        <v>0</v>
      </c>
      <c r="V1379" s="10">
        <f t="shared" si="159"/>
        <v>1</v>
      </c>
      <c r="Y1379" s="10"/>
      <c r="AB1379" s="10"/>
      <c r="AD1379">
        <v>7412</v>
      </c>
      <c r="AE1379" s="10" t="s">
        <v>82</v>
      </c>
      <c r="AH1379" s="10"/>
      <c r="AK1379" s="10"/>
      <c r="AN1379" s="10"/>
      <c r="AQ1379" s="10"/>
      <c r="AT1379" s="10"/>
      <c r="AW1379" s="10"/>
      <c r="AZ1379" s="10"/>
    </row>
    <row r="1380" spans="2:52" ht="14.25" customHeight="1">
      <c r="B1380" s="8" t="s">
        <v>164</v>
      </c>
      <c r="C1380" t="s">
        <v>120</v>
      </c>
      <c r="D1380" s="10" t="s">
        <v>45</v>
      </c>
      <c r="E1380">
        <v>7788</v>
      </c>
      <c r="G1380" s="10"/>
      <c r="H1380" s="57">
        <v>7662</v>
      </c>
      <c r="J1380" s="10"/>
      <c r="K1380" s="57">
        <v>-2786</v>
      </c>
      <c r="L1380" s="57">
        <v>-2786</v>
      </c>
      <c r="M1380" s="57">
        <v>-2660</v>
      </c>
      <c r="N1380" s="8" t="s">
        <v>38</v>
      </c>
      <c r="O1380" s="10" t="s">
        <v>39</v>
      </c>
      <c r="P1380" s="69">
        <f t="shared" si="153"/>
        <v>0</v>
      </c>
      <c r="Q1380" s="10">
        <f t="shared" si="154"/>
        <v>126</v>
      </c>
      <c r="R1380" s="69" t="str">
        <f t="shared" si="155"/>
        <v>NA</v>
      </c>
      <c r="S1380" s="69" t="str">
        <f t="shared" si="156"/>
        <v>NA</v>
      </c>
      <c r="T1380" s="10" t="str">
        <f t="shared" si="157"/>
        <v>NA</v>
      </c>
      <c r="U1380" s="10">
        <f t="shared" si="158"/>
        <v>0</v>
      </c>
      <c r="V1380" s="10">
        <f t="shared" si="159"/>
        <v>1</v>
      </c>
      <c r="Y1380" s="10"/>
      <c r="AB1380" s="10"/>
      <c r="AD1380">
        <v>7412</v>
      </c>
      <c r="AE1380" s="10" t="s">
        <v>82</v>
      </c>
      <c r="AH1380" s="10"/>
      <c r="AK1380" s="10"/>
      <c r="AN1380" s="10"/>
      <c r="AQ1380" s="10"/>
      <c r="AT1380" s="10"/>
      <c r="AW1380" s="10"/>
      <c r="AZ1380" s="10"/>
    </row>
    <row r="1381" spans="2:52" ht="14.25" customHeight="1">
      <c r="B1381" s="8" t="s">
        <v>164</v>
      </c>
      <c r="C1381" t="s">
        <v>120</v>
      </c>
      <c r="D1381" s="10" t="s">
        <v>46</v>
      </c>
      <c r="E1381">
        <v>7788</v>
      </c>
      <c r="G1381" s="10"/>
      <c r="H1381" s="57">
        <v>7662</v>
      </c>
      <c r="J1381" s="10"/>
      <c r="K1381" s="57">
        <v>-2786</v>
      </c>
      <c r="L1381" s="57">
        <v>-2786</v>
      </c>
      <c r="M1381" s="57">
        <v>-2660</v>
      </c>
      <c r="N1381" s="8" t="s">
        <v>38</v>
      </c>
      <c r="O1381" s="10" t="s">
        <v>39</v>
      </c>
      <c r="P1381" s="69">
        <f t="shared" si="153"/>
        <v>0</v>
      </c>
      <c r="Q1381" s="10">
        <f t="shared" si="154"/>
        <v>126</v>
      </c>
      <c r="R1381" s="69" t="str">
        <f t="shared" si="155"/>
        <v>NA</v>
      </c>
      <c r="S1381" s="69" t="str">
        <f t="shared" si="156"/>
        <v>NA</v>
      </c>
      <c r="T1381" s="10" t="str">
        <f t="shared" si="157"/>
        <v>NA</v>
      </c>
      <c r="U1381" s="10">
        <f t="shared" si="158"/>
        <v>0</v>
      </c>
      <c r="V1381" s="10">
        <f t="shared" si="159"/>
        <v>1</v>
      </c>
      <c r="Y1381" s="10"/>
      <c r="AB1381" s="10"/>
      <c r="AD1381">
        <v>7412</v>
      </c>
      <c r="AE1381" s="10" t="s">
        <v>82</v>
      </c>
      <c r="AH1381" s="10"/>
      <c r="AK1381" s="10"/>
      <c r="AN1381" s="10"/>
      <c r="AQ1381" s="10"/>
      <c r="AT1381" s="10"/>
      <c r="AW1381" s="10"/>
      <c r="AZ1381" s="10"/>
    </row>
    <row r="1382" spans="2:52" ht="14.25" customHeight="1">
      <c r="B1382" s="8" t="s">
        <v>164</v>
      </c>
      <c r="C1382" t="s">
        <v>120</v>
      </c>
      <c r="D1382" s="10" t="s">
        <v>47</v>
      </c>
      <c r="E1382">
        <v>7588</v>
      </c>
      <c r="G1382" s="10"/>
      <c r="H1382" s="57">
        <v>6250</v>
      </c>
      <c r="J1382" s="10"/>
      <c r="K1382" s="57">
        <v>-2573</v>
      </c>
      <c r="L1382" s="57">
        <v>-2573</v>
      </c>
      <c r="M1382" s="57">
        <v>-1235</v>
      </c>
      <c r="N1382" s="8" t="s">
        <v>38</v>
      </c>
      <c r="O1382" s="10" t="s">
        <v>50</v>
      </c>
      <c r="P1382" s="69">
        <f t="shared" si="153"/>
        <v>0</v>
      </c>
      <c r="Q1382" s="10">
        <f t="shared" si="154"/>
        <v>1338</v>
      </c>
      <c r="R1382" s="69" t="str">
        <f t="shared" si="155"/>
        <v>NA</v>
      </c>
      <c r="S1382" s="69" t="str">
        <f t="shared" si="156"/>
        <v>NA</v>
      </c>
      <c r="T1382" s="10" t="str">
        <f t="shared" si="157"/>
        <v>NA</v>
      </c>
      <c r="U1382" s="10">
        <f t="shared" si="158"/>
        <v>0</v>
      </c>
      <c r="V1382" s="10">
        <f t="shared" si="159"/>
        <v>1</v>
      </c>
      <c r="Y1382" s="10"/>
      <c r="AB1382" s="10"/>
      <c r="AD1382">
        <v>7212</v>
      </c>
      <c r="AE1382" s="10" t="s">
        <v>82</v>
      </c>
      <c r="AH1382" s="10"/>
      <c r="AK1382" s="10"/>
      <c r="AN1382" s="10"/>
      <c r="AQ1382" s="10"/>
      <c r="AT1382" s="10"/>
      <c r="AW1382" s="10"/>
      <c r="AZ1382" s="10"/>
    </row>
    <row r="1383" spans="2:52" ht="14.25" customHeight="1">
      <c r="B1383" s="8" t="s">
        <v>164</v>
      </c>
      <c r="C1383" t="s">
        <v>120</v>
      </c>
      <c r="D1383" s="10" t="s">
        <v>48</v>
      </c>
      <c r="E1383">
        <v>6753</v>
      </c>
      <c r="G1383" s="10"/>
      <c r="H1383" s="57">
        <v>4750</v>
      </c>
      <c r="J1383" s="10"/>
      <c r="K1383" s="57">
        <v>-4415</v>
      </c>
      <c r="L1383" s="57">
        <v>-4415</v>
      </c>
      <c r="M1383" s="57">
        <v>-2412</v>
      </c>
      <c r="N1383" s="8" t="s">
        <v>38</v>
      </c>
      <c r="O1383" s="10" t="s">
        <v>39</v>
      </c>
      <c r="P1383" s="69">
        <f t="shared" si="153"/>
        <v>0</v>
      </c>
      <c r="Q1383" s="10">
        <f t="shared" si="154"/>
        <v>2003</v>
      </c>
      <c r="R1383" s="69" t="str">
        <f t="shared" si="155"/>
        <v>NA</v>
      </c>
      <c r="S1383" s="69" t="str">
        <f t="shared" si="156"/>
        <v>NA</v>
      </c>
      <c r="T1383" s="10" t="str">
        <f t="shared" si="157"/>
        <v>NA</v>
      </c>
      <c r="U1383" s="10">
        <f t="shared" si="158"/>
        <v>0</v>
      </c>
      <c r="V1383" s="10">
        <f t="shared" si="159"/>
        <v>1</v>
      </c>
      <c r="Y1383" s="10"/>
      <c r="AB1383" s="10"/>
      <c r="AD1383">
        <v>6262</v>
      </c>
      <c r="AE1383" s="10" t="s">
        <v>82</v>
      </c>
      <c r="AH1383" s="10"/>
      <c r="AK1383" s="10"/>
      <c r="AN1383" s="10"/>
      <c r="AQ1383" s="10"/>
      <c r="AT1383" s="10"/>
      <c r="AV1383">
        <v>4500</v>
      </c>
      <c r="AW1383" s="10" t="s">
        <v>111</v>
      </c>
      <c r="AZ1383" s="10"/>
    </row>
    <row r="1384" spans="2:52" ht="14.25" customHeight="1">
      <c r="B1384" s="8" t="s">
        <v>164</v>
      </c>
      <c r="C1384" t="s">
        <v>120</v>
      </c>
      <c r="D1384" s="10" t="s">
        <v>49</v>
      </c>
      <c r="E1384">
        <v>6753</v>
      </c>
      <c r="G1384" s="10"/>
      <c r="H1384" s="57">
        <v>4750</v>
      </c>
      <c r="J1384" s="10"/>
      <c r="K1384" s="57">
        <v>-4415</v>
      </c>
      <c r="L1384" s="57">
        <v>-4415</v>
      </c>
      <c r="M1384" s="57">
        <v>-2412</v>
      </c>
      <c r="N1384" s="8" t="s">
        <v>38</v>
      </c>
      <c r="O1384" s="10" t="s">
        <v>39</v>
      </c>
      <c r="P1384" s="69">
        <f t="shared" si="153"/>
        <v>0</v>
      </c>
      <c r="Q1384" s="10">
        <f t="shared" si="154"/>
        <v>2003</v>
      </c>
      <c r="R1384" s="69" t="str">
        <f t="shared" si="155"/>
        <v>NA</v>
      </c>
      <c r="S1384" s="69" t="str">
        <f t="shared" si="156"/>
        <v>NA</v>
      </c>
      <c r="T1384" s="10" t="str">
        <f t="shared" si="157"/>
        <v>NA</v>
      </c>
      <c r="U1384" s="10">
        <f t="shared" si="158"/>
        <v>0</v>
      </c>
      <c r="V1384" s="10">
        <f t="shared" si="159"/>
        <v>1</v>
      </c>
      <c r="Y1384" s="10"/>
      <c r="AB1384" s="10"/>
      <c r="AD1384">
        <v>6262</v>
      </c>
      <c r="AE1384" s="10" t="s">
        <v>82</v>
      </c>
      <c r="AH1384" s="10"/>
      <c r="AK1384" s="10"/>
      <c r="AN1384" s="10"/>
      <c r="AQ1384" s="10"/>
      <c r="AT1384" s="10"/>
      <c r="AV1384">
        <v>4500</v>
      </c>
      <c r="AW1384" s="10" t="s">
        <v>111</v>
      </c>
      <c r="AZ1384" s="10"/>
    </row>
    <row r="1385" spans="2:52" ht="14.25" customHeight="1">
      <c r="B1385" s="8" t="s">
        <v>164</v>
      </c>
      <c r="C1385" t="s">
        <v>120</v>
      </c>
      <c r="D1385" s="10" t="s">
        <v>51</v>
      </c>
      <c r="E1385">
        <v>6065</v>
      </c>
      <c r="G1385" s="10"/>
      <c r="H1385" s="57">
        <v>3750</v>
      </c>
      <c r="J1385" s="10"/>
      <c r="K1385" s="57">
        <v>-5309</v>
      </c>
      <c r="L1385" s="57">
        <v>-5309</v>
      </c>
      <c r="M1385" s="57">
        <v>-2994</v>
      </c>
      <c r="N1385" s="8" t="s">
        <v>52</v>
      </c>
      <c r="O1385" s="10" t="s">
        <v>39</v>
      </c>
      <c r="P1385" s="69">
        <f t="shared" si="153"/>
        <v>0</v>
      </c>
      <c r="Q1385" s="10">
        <f t="shared" si="154"/>
        <v>2315</v>
      </c>
      <c r="R1385" s="69" t="str">
        <f t="shared" si="155"/>
        <v>NA</v>
      </c>
      <c r="S1385" s="69" t="str">
        <f t="shared" si="156"/>
        <v>NA</v>
      </c>
      <c r="T1385" s="10" t="str">
        <f t="shared" si="157"/>
        <v>NA</v>
      </c>
      <c r="U1385" s="10">
        <f t="shared" si="158"/>
        <v>0</v>
      </c>
      <c r="V1385" s="10">
        <f t="shared" si="159"/>
        <v>1</v>
      </c>
      <c r="Y1385" s="10"/>
      <c r="AB1385" s="10"/>
      <c r="AE1385" s="10"/>
      <c r="AH1385" s="10"/>
      <c r="AK1385" s="10"/>
      <c r="AN1385" s="10"/>
      <c r="AQ1385" s="10"/>
      <c r="AT1385" s="10"/>
      <c r="AV1385">
        <v>3500</v>
      </c>
      <c r="AW1385" s="10" t="s">
        <v>111</v>
      </c>
      <c r="AZ1385" s="10"/>
    </row>
    <row r="1386" spans="2:52" ht="14.25" customHeight="1">
      <c r="B1386" s="8" t="s">
        <v>164</v>
      </c>
      <c r="C1386" t="s">
        <v>120</v>
      </c>
      <c r="D1386" s="10" t="s">
        <v>53</v>
      </c>
      <c r="E1386">
        <v>6065</v>
      </c>
      <c r="G1386" s="10"/>
      <c r="H1386" s="57">
        <v>3750</v>
      </c>
      <c r="J1386" s="10"/>
      <c r="K1386" s="57">
        <v>-5309</v>
      </c>
      <c r="L1386" s="57">
        <v>-5309</v>
      </c>
      <c r="M1386" s="57">
        <v>-2994</v>
      </c>
      <c r="N1386" s="8" t="s">
        <v>52</v>
      </c>
      <c r="O1386" s="10" t="s">
        <v>39</v>
      </c>
      <c r="P1386" s="69">
        <f t="shared" si="153"/>
        <v>0</v>
      </c>
      <c r="Q1386" s="10">
        <f t="shared" si="154"/>
        <v>2315</v>
      </c>
      <c r="R1386" s="69" t="str">
        <f t="shared" si="155"/>
        <v>NA</v>
      </c>
      <c r="S1386" s="69" t="str">
        <f t="shared" si="156"/>
        <v>NA</v>
      </c>
      <c r="T1386" s="10" t="str">
        <f t="shared" si="157"/>
        <v>NA</v>
      </c>
      <c r="U1386" s="10">
        <f t="shared" si="158"/>
        <v>0</v>
      </c>
      <c r="V1386" s="10">
        <f t="shared" si="159"/>
        <v>1</v>
      </c>
      <c r="Y1386" s="10"/>
      <c r="AB1386" s="10"/>
      <c r="AE1386" s="10"/>
      <c r="AH1386" s="10"/>
      <c r="AK1386" s="10"/>
      <c r="AN1386" s="10"/>
      <c r="AQ1386" s="10"/>
      <c r="AT1386" s="10"/>
      <c r="AV1386">
        <v>3500</v>
      </c>
      <c r="AW1386" s="10" t="s">
        <v>111</v>
      </c>
      <c r="AZ1386" s="10"/>
    </row>
    <row r="1387" spans="2:52" ht="14.25" customHeight="1">
      <c r="B1387" s="8" t="s">
        <v>164</v>
      </c>
      <c r="C1387" t="s">
        <v>120</v>
      </c>
      <c r="D1387" s="10" t="s">
        <v>54</v>
      </c>
      <c r="E1387">
        <v>6065</v>
      </c>
      <c r="G1387" s="10"/>
      <c r="H1387" s="57">
        <v>3750</v>
      </c>
      <c r="J1387" s="10"/>
      <c r="K1387" s="57">
        <v>-5309</v>
      </c>
      <c r="L1387" s="57">
        <v>-5309</v>
      </c>
      <c r="M1387" s="57">
        <v>-2994</v>
      </c>
      <c r="N1387" s="8" t="s">
        <v>52</v>
      </c>
      <c r="O1387" s="10" t="s">
        <v>39</v>
      </c>
      <c r="P1387" s="69">
        <f t="shared" si="153"/>
        <v>0</v>
      </c>
      <c r="Q1387" s="10">
        <f t="shared" si="154"/>
        <v>2315</v>
      </c>
      <c r="R1387" s="69" t="str">
        <f t="shared" si="155"/>
        <v>NA</v>
      </c>
      <c r="S1387" s="69" t="str">
        <f t="shared" si="156"/>
        <v>NA</v>
      </c>
      <c r="T1387" s="10" t="str">
        <f t="shared" si="157"/>
        <v>NA</v>
      </c>
      <c r="U1387" s="10">
        <f t="shared" si="158"/>
        <v>0</v>
      </c>
      <c r="V1387" s="10">
        <f t="shared" si="159"/>
        <v>1</v>
      </c>
      <c r="Y1387" s="10"/>
      <c r="AB1387" s="10"/>
      <c r="AE1387" s="10"/>
      <c r="AH1387" s="10"/>
      <c r="AK1387" s="10"/>
      <c r="AN1387" s="10"/>
      <c r="AQ1387" s="10"/>
      <c r="AT1387" s="10"/>
      <c r="AV1387">
        <v>3500</v>
      </c>
      <c r="AW1387" s="10" t="s">
        <v>111</v>
      </c>
      <c r="AZ1387" s="10"/>
    </row>
    <row r="1388" spans="2:52" ht="14.25" customHeight="1">
      <c r="B1388" s="8" t="s">
        <v>164</v>
      </c>
      <c r="C1388" t="s">
        <v>120</v>
      </c>
      <c r="D1388" s="10" t="s">
        <v>55</v>
      </c>
      <c r="E1388">
        <v>6145</v>
      </c>
      <c r="G1388" s="10"/>
      <c r="H1388" s="57">
        <v>4091</v>
      </c>
      <c r="J1388" s="10"/>
      <c r="K1388" s="57">
        <v>3165</v>
      </c>
      <c r="L1388" s="57">
        <v>80</v>
      </c>
      <c r="M1388" s="57">
        <v>5139</v>
      </c>
      <c r="N1388" s="8" t="s">
        <v>74</v>
      </c>
      <c r="O1388" s="10" t="s">
        <v>39</v>
      </c>
      <c r="P1388" s="69">
        <f t="shared" si="153"/>
        <v>3085</v>
      </c>
      <c r="Q1388" s="10">
        <f t="shared" si="154"/>
        <v>2054</v>
      </c>
      <c r="R1388" s="69" t="str">
        <f t="shared" si="155"/>
        <v>NA</v>
      </c>
      <c r="S1388" s="69" t="str">
        <f t="shared" si="156"/>
        <v>NA</v>
      </c>
      <c r="T1388" s="10" t="str">
        <f t="shared" si="157"/>
        <v>NA</v>
      </c>
      <c r="U1388" s="10">
        <f t="shared" si="158"/>
        <v>10198</v>
      </c>
      <c r="V1388" s="10">
        <f t="shared" si="159"/>
        <v>1</v>
      </c>
      <c r="Y1388" s="10"/>
      <c r="AB1388" s="10"/>
      <c r="AE1388" s="10"/>
      <c r="AH1388" s="10"/>
      <c r="AK1388" s="10"/>
      <c r="AN1388" s="10"/>
      <c r="AQ1388" s="10"/>
      <c r="AT1388" s="10"/>
      <c r="AV1388">
        <v>3841</v>
      </c>
      <c r="AW1388" s="10" t="s">
        <v>111</v>
      </c>
      <c r="AZ1388" s="10"/>
    </row>
    <row r="1389" spans="2:52" ht="14.25" customHeight="1">
      <c r="B1389" s="8" t="s">
        <v>164</v>
      </c>
      <c r="C1389" t="s">
        <v>120</v>
      </c>
      <c r="D1389" s="10" t="s">
        <v>57</v>
      </c>
      <c r="E1389">
        <v>6145</v>
      </c>
      <c r="G1389" s="10"/>
      <c r="H1389" s="57">
        <v>4091</v>
      </c>
      <c r="J1389" s="10"/>
      <c r="K1389" s="57">
        <v>3165</v>
      </c>
      <c r="L1389" s="57">
        <v>80</v>
      </c>
      <c r="M1389" s="57">
        <v>5139</v>
      </c>
      <c r="N1389" s="8" t="s">
        <v>74</v>
      </c>
      <c r="O1389" s="10" t="s">
        <v>39</v>
      </c>
      <c r="P1389" s="69">
        <f t="shared" si="153"/>
        <v>3085</v>
      </c>
      <c r="Q1389" s="10">
        <f t="shared" si="154"/>
        <v>2054</v>
      </c>
      <c r="R1389" s="69" t="str">
        <f t="shared" si="155"/>
        <v>NA</v>
      </c>
      <c r="S1389" s="69" t="str">
        <f t="shared" si="156"/>
        <v>NA</v>
      </c>
      <c r="T1389" s="10" t="str">
        <f t="shared" si="157"/>
        <v>NA</v>
      </c>
      <c r="U1389" s="10">
        <f t="shared" si="158"/>
        <v>10198</v>
      </c>
      <c r="V1389" s="10">
        <f t="shared" si="159"/>
        <v>1</v>
      </c>
      <c r="Y1389" s="10"/>
      <c r="AB1389" s="10"/>
      <c r="AE1389" s="10"/>
      <c r="AH1389" s="10"/>
      <c r="AK1389" s="10"/>
      <c r="AN1389" s="10"/>
      <c r="AQ1389" s="10"/>
      <c r="AT1389" s="10"/>
      <c r="AV1389">
        <v>3841</v>
      </c>
      <c r="AW1389" s="10" t="s">
        <v>111</v>
      </c>
      <c r="AZ1389" s="10"/>
    </row>
    <row r="1390" spans="2:52" ht="14.25" customHeight="1">
      <c r="B1390" s="8" t="s">
        <v>164</v>
      </c>
      <c r="C1390" t="s">
        <v>120</v>
      </c>
      <c r="D1390" s="10" t="s">
        <v>58</v>
      </c>
      <c r="E1390">
        <v>6145</v>
      </c>
      <c r="G1390" s="10"/>
      <c r="H1390" s="57">
        <v>4091</v>
      </c>
      <c r="J1390" s="10"/>
      <c r="K1390" s="57">
        <v>3165</v>
      </c>
      <c r="L1390" s="57">
        <v>80</v>
      </c>
      <c r="M1390" s="57">
        <v>5139</v>
      </c>
      <c r="N1390" s="8" t="s">
        <v>74</v>
      </c>
      <c r="O1390" s="10" t="s">
        <v>39</v>
      </c>
      <c r="P1390" s="69">
        <f t="shared" si="153"/>
        <v>3085</v>
      </c>
      <c r="Q1390" s="10">
        <f t="shared" si="154"/>
        <v>2054</v>
      </c>
      <c r="R1390" s="69" t="str">
        <f t="shared" si="155"/>
        <v>NA</v>
      </c>
      <c r="S1390" s="69" t="str">
        <f t="shared" si="156"/>
        <v>NA</v>
      </c>
      <c r="T1390" s="10" t="str">
        <f t="shared" si="157"/>
        <v>NA</v>
      </c>
      <c r="U1390" s="10">
        <f t="shared" si="158"/>
        <v>10198</v>
      </c>
      <c r="V1390" s="10">
        <f t="shared" si="159"/>
        <v>1</v>
      </c>
      <c r="Y1390" s="10"/>
      <c r="AB1390" s="10"/>
      <c r="AE1390" s="10"/>
      <c r="AH1390" s="10"/>
      <c r="AK1390" s="10"/>
      <c r="AN1390" s="10"/>
      <c r="AQ1390" s="10"/>
      <c r="AT1390" s="10"/>
      <c r="AV1390">
        <v>3841</v>
      </c>
      <c r="AW1390" s="10" t="s">
        <v>111</v>
      </c>
      <c r="AZ1390" s="10"/>
    </row>
    <row r="1391" spans="2:52" ht="14.25" customHeight="1">
      <c r="B1391" s="8" t="s">
        <v>164</v>
      </c>
      <c r="C1391" t="s">
        <v>120</v>
      </c>
      <c r="D1391" s="10" t="s">
        <v>59</v>
      </c>
      <c r="E1391">
        <v>7812</v>
      </c>
      <c r="G1391" s="10"/>
      <c r="H1391" s="57">
        <v>5591</v>
      </c>
      <c r="J1391" s="10"/>
      <c r="K1391" s="57">
        <v>-3406</v>
      </c>
      <c r="L1391" s="57">
        <v>-3406</v>
      </c>
      <c r="M1391" s="57">
        <v>-1185</v>
      </c>
      <c r="N1391" s="8" t="s">
        <v>38</v>
      </c>
      <c r="O1391" s="10" t="s">
        <v>50</v>
      </c>
      <c r="P1391" s="69">
        <f t="shared" si="153"/>
        <v>0</v>
      </c>
      <c r="Q1391" s="10">
        <f t="shared" si="154"/>
        <v>2221</v>
      </c>
      <c r="R1391" s="69" t="str">
        <f t="shared" si="155"/>
        <v>NA</v>
      </c>
      <c r="S1391" s="69" t="str">
        <f t="shared" si="156"/>
        <v>NA</v>
      </c>
      <c r="T1391" s="10" t="str">
        <f t="shared" si="157"/>
        <v>NA</v>
      </c>
      <c r="U1391" s="10">
        <f t="shared" si="158"/>
        <v>0</v>
      </c>
      <c r="V1391" s="10">
        <f t="shared" si="159"/>
        <v>1</v>
      </c>
      <c r="Y1391" s="10"/>
      <c r="AB1391" s="10"/>
      <c r="AD1391">
        <v>7518</v>
      </c>
      <c r="AE1391" s="10" t="s">
        <v>82</v>
      </c>
      <c r="AH1391" s="10"/>
      <c r="AK1391" s="10"/>
      <c r="AN1391" s="10"/>
      <c r="AQ1391" s="10"/>
      <c r="AT1391" s="10"/>
      <c r="AW1391" s="10"/>
      <c r="AZ1391" s="10"/>
    </row>
    <row r="1392" spans="2:52" ht="14.25" customHeight="1">
      <c r="B1392" s="8" t="s">
        <v>164</v>
      </c>
      <c r="C1392" t="s">
        <v>120</v>
      </c>
      <c r="D1392" s="10" t="s">
        <v>61</v>
      </c>
      <c r="E1392">
        <v>7812</v>
      </c>
      <c r="G1392" s="10"/>
      <c r="H1392" s="57">
        <v>7091</v>
      </c>
      <c r="J1392" s="10"/>
      <c r="K1392" s="57">
        <v>-3406</v>
      </c>
      <c r="L1392" s="57">
        <v>-3406</v>
      </c>
      <c r="M1392" s="57">
        <v>-2685</v>
      </c>
      <c r="N1392" s="8" t="s">
        <v>38</v>
      </c>
      <c r="O1392" s="10" t="s">
        <v>50</v>
      </c>
      <c r="P1392" s="69">
        <f t="shared" si="153"/>
        <v>0</v>
      </c>
      <c r="Q1392" s="10">
        <f t="shared" si="154"/>
        <v>721</v>
      </c>
      <c r="R1392" s="69" t="str">
        <f t="shared" si="155"/>
        <v>NA</v>
      </c>
      <c r="S1392" s="69" t="str">
        <f t="shared" si="156"/>
        <v>NA</v>
      </c>
      <c r="T1392" s="10" t="str">
        <f t="shared" si="157"/>
        <v>NA</v>
      </c>
      <c r="U1392" s="10">
        <f t="shared" si="158"/>
        <v>0</v>
      </c>
      <c r="V1392" s="10">
        <f t="shared" si="159"/>
        <v>1</v>
      </c>
      <c r="Y1392" s="10"/>
      <c r="AB1392" s="10"/>
      <c r="AD1392">
        <v>7518</v>
      </c>
      <c r="AE1392" s="10" t="s">
        <v>82</v>
      </c>
      <c r="AH1392" s="10"/>
      <c r="AK1392" s="10"/>
      <c r="AN1392" s="10"/>
      <c r="AQ1392" s="10"/>
      <c r="AT1392" s="10"/>
      <c r="AW1392" s="10"/>
      <c r="AZ1392" s="10"/>
    </row>
    <row r="1393" spans="2:52" ht="14.25" customHeight="1">
      <c r="B1393" s="8" t="s">
        <v>164</v>
      </c>
      <c r="C1393" t="s">
        <v>120</v>
      </c>
      <c r="D1393" s="10" t="s">
        <v>63</v>
      </c>
      <c r="E1393">
        <v>7962</v>
      </c>
      <c r="G1393" s="10"/>
      <c r="H1393" s="57">
        <v>7914</v>
      </c>
      <c r="J1393" s="10"/>
      <c r="K1393" s="57">
        <v>-3561</v>
      </c>
      <c r="L1393" s="57">
        <v>-3561</v>
      </c>
      <c r="M1393" s="57">
        <v>-3513</v>
      </c>
      <c r="N1393" s="8" t="s">
        <v>38</v>
      </c>
      <c r="O1393" s="10" t="s">
        <v>50</v>
      </c>
      <c r="P1393" s="69">
        <f t="shared" si="153"/>
        <v>0</v>
      </c>
      <c r="Q1393" s="10">
        <f t="shared" si="154"/>
        <v>48</v>
      </c>
      <c r="R1393" s="69" t="str">
        <f t="shared" si="155"/>
        <v>NA</v>
      </c>
      <c r="S1393" s="69" t="str">
        <f t="shared" si="156"/>
        <v>NA</v>
      </c>
      <c r="T1393" s="10" t="str">
        <f t="shared" si="157"/>
        <v>NA</v>
      </c>
      <c r="U1393" s="10">
        <f t="shared" si="158"/>
        <v>0</v>
      </c>
      <c r="V1393" s="10">
        <f t="shared" si="159"/>
        <v>1</v>
      </c>
      <c r="Y1393" s="10"/>
      <c r="AB1393" s="10"/>
      <c r="AD1393">
        <v>7668</v>
      </c>
      <c r="AE1393" s="10" t="s">
        <v>82</v>
      </c>
      <c r="AH1393" s="10"/>
      <c r="AK1393" s="10"/>
      <c r="AN1393" s="10"/>
      <c r="AQ1393" s="10"/>
      <c r="AT1393" s="10"/>
      <c r="AW1393" s="10"/>
      <c r="AZ1393" s="10"/>
    </row>
    <row r="1394" spans="2:52" ht="14.25" customHeight="1">
      <c r="B1394" s="8" t="s">
        <v>164</v>
      </c>
      <c r="C1394" t="s">
        <v>120</v>
      </c>
      <c r="D1394" s="10" t="s">
        <v>64</v>
      </c>
      <c r="F1394">
        <v>6016</v>
      </c>
      <c r="G1394" s="10">
        <v>581</v>
      </c>
      <c r="I1394" s="57">
        <v>5963</v>
      </c>
      <c r="J1394" s="72">
        <v>576</v>
      </c>
      <c r="K1394" s="57">
        <v>-4174</v>
      </c>
      <c r="L1394" s="57">
        <v>-4174</v>
      </c>
      <c r="M1394" s="57">
        <v>0</v>
      </c>
      <c r="N1394" s="8" t="s">
        <v>38</v>
      </c>
      <c r="O1394" s="10" t="s">
        <v>39</v>
      </c>
      <c r="P1394" s="69">
        <f t="shared" si="153"/>
        <v>0</v>
      </c>
      <c r="Q1394" s="10" t="str">
        <f t="shared" si="154"/>
        <v>NA</v>
      </c>
      <c r="R1394" s="69">
        <f t="shared" si="155"/>
        <v>53</v>
      </c>
      <c r="S1394" s="69">
        <f t="shared" si="156"/>
        <v>5</v>
      </c>
      <c r="T1394" s="10">
        <f t="shared" si="157"/>
        <v>58</v>
      </c>
      <c r="U1394" s="10">
        <f t="shared" si="158"/>
        <v>4174</v>
      </c>
      <c r="V1394" s="10">
        <f t="shared" si="159"/>
        <v>1</v>
      </c>
      <c r="Y1394" s="10"/>
      <c r="AB1394" s="10"/>
      <c r="AD1394">
        <v>6217</v>
      </c>
      <c r="AE1394" s="10" t="s">
        <v>82</v>
      </c>
      <c r="AH1394" s="10"/>
      <c r="AK1394" s="10"/>
      <c r="AN1394" s="10"/>
      <c r="AQ1394" s="10"/>
      <c r="AT1394" s="10"/>
      <c r="AW1394" s="10"/>
      <c r="AZ1394" s="10"/>
    </row>
    <row r="1395" spans="2:52" ht="14.25" customHeight="1">
      <c r="B1395" s="8" t="s">
        <v>164</v>
      </c>
      <c r="C1395" t="s">
        <v>120</v>
      </c>
      <c r="D1395" s="10" t="s">
        <v>66</v>
      </c>
      <c r="F1395">
        <v>6016</v>
      </c>
      <c r="G1395" s="10">
        <v>581</v>
      </c>
      <c r="I1395" s="57">
        <v>5963</v>
      </c>
      <c r="J1395" s="72">
        <v>576</v>
      </c>
      <c r="K1395" s="57">
        <v>-4174</v>
      </c>
      <c r="L1395" s="57">
        <v>-4174</v>
      </c>
      <c r="M1395" s="57">
        <v>0</v>
      </c>
      <c r="N1395" s="8" t="s">
        <v>38</v>
      </c>
      <c r="O1395" s="10" t="s">
        <v>39</v>
      </c>
      <c r="P1395" s="69">
        <f t="shared" si="153"/>
        <v>0</v>
      </c>
      <c r="Q1395" s="10" t="str">
        <f t="shared" si="154"/>
        <v>NA</v>
      </c>
      <c r="R1395" s="69">
        <f t="shared" si="155"/>
        <v>53</v>
      </c>
      <c r="S1395" s="69">
        <f t="shared" si="156"/>
        <v>5</v>
      </c>
      <c r="T1395" s="10">
        <f t="shared" si="157"/>
        <v>58</v>
      </c>
      <c r="U1395" s="10">
        <f t="shared" si="158"/>
        <v>4174</v>
      </c>
      <c r="V1395" s="10">
        <f t="shared" si="159"/>
        <v>1</v>
      </c>
      <c r="Y1395" s="10"/>
      <c r="AB1395" s="10"/>
      <c r="AD1395">
        <v>6217</v>
      </c>
      <c r="AE1395" s="10" t="s">
        <v>82</v>
      </c>
      <c r="AH1395" s="10"/>
      <c r="AK1395" s="10"/>
      <c r="AN1395" s="10"/>
      <c r="AQ1395" s="10"/>
      <c r="AT1395" s="10"/>
      <c r="AW1395" s="10"/>
      <c r="AZ1395" s="10"/>
    </row>
    <row r="1396" spans="2:52" ht="14.25" customHeight="1">
      <c r="B1396" s="8" t="s">
        <v>164</v>
      </c>
      <c r="C1396" t="s">
        <v>120</v>
      </c>
      <c r="D1396" s="10" t="s">
        <v>67</v>
      </c>
      <c r="F1396">
        <v>6016</v>
      </c>
      <c r="G1396" s="10">
        <v>581</v>
      </c>
      <c r="I1396" s="57">
        <v>5963</v>
      </c>
      <c r="J1396" s="72">
        <v>576</v>
      </c>
      <c r="K1396" s="57">
        <v>-4174</v>
      </c>
      <c r="L1396" s="57">
        <v>-4174</v>
      </c>
      <c r="M1396" s="57">
        <v>0</v>
      </c>
      <c r="N1396" s="8" t="s">
        <v>38</v>
      </c>
      <c r="O1396" s="10" t="s">
        <v>39</v>
      </c>
      <c r="P1396" s="69">
        <f t="shared" si="153"/>
        <v>0</v>
      </c>
      <c r="Q1396" s="10" t="str">
        <f t="shared" si="154"/>
        <v>NA</v>
      </c>
      <c r="R1396" s="69">
        <f t="shared" si="155"/>
        <v>53</v>
      </c>
      <c r="S1396" s="69">
        <f t="shared" si="156"/>
        <v>5</v>
      </c>
      <c r="T1396" s="10">
        <f t="shared" si="157"/>
        <v>58</v>
      </c>
      <c r="U1396" s="10">
        <f t="shared" si="158"/>
        <v>4174</v>
      </c>
      <c r="V1396" s="10">
        <f t="shared" si="159"/>
        <v>1</v>
      </c>
      <c r="Y1396" s="10"/>
      <c r="AB1396" s="10"/>
      <c r="AD1396">
        <v>6217</v>
      </c>
      <c r="AE1396" s="10" t="s">
        <v>82</v>
      </c>
      <c r="AH1396" s="10"/>
      <c r="AK1396" s="10"/>
      <c r="AN1396" s="10"/>
      <c r="AQ1396" s="10"/>
      <c r="AT1396" s="10"/>
      <c r="AW1396" s="10"/>
      <c r="AZ1396" s="10"/>
    </row>
    <row r="1397" spans="2:52" ht="14.25" customHeight="1">
      <c r="B1397" s="8" t="s">
        <v>164</v>
      </c>
      <c r="C1397" t="s">
        <v>120</v>
      </c>
      <c r="D1397" s="10" t="s">
        <v>68</v>
      </c>
      <c r="E1397">
        <v>7488</v>
      </c>
      <c r="G1397" s="10"/>
      <c r="H1397" s="57">
        <v>7194</v>
      </c>
      <c r="J1397" s="10"/>
      <c r="K1397" s="57">
        <v>-4963</v>
      </c>
      <c r="L1397" s="57">
        <v>-4963</v>
      </c>
      <c r="M1397" s="57">
        <v>-4669</v>
      </c>
      <c r="N1397" s="8" t="s">
        <v>38</v>
      </c>
      <c r="O1397" s="10" t="s">
        <v>39</v>
      </c>
      <c r="P1397" s="69">
        <f t="shared" si="153"/>
        <v>0</v>
      </c>
      <c r="Q1397" s="10">
        <f t="shared" si="154"/>
        <v>294</v>
      </c>
      <c r="R1397" s="69" t="str">
        <f t="shared" si="155"/>
        <v>NA</v>
      </c>
      <c r="S1397" s="69" t="str">
        <f t="shared" si="156"/>
        <v>NA</v>
      </c>
      <c r="T1397" s="10" t="str">
        <f t="shared" si="157"/>
        <v>NA</v>
      </c>
      <c r="U1397" s="10">
        <f t="shared" si="158"/>
        <v>0</v>
      </c>
      <c r="V1397" s="10">
        <f t="shared" si="159"/>
        <v>1</v>
      </c>
      <c r="Y1397" s="10"/>
      <c r="AB1397" s="10"/>
      <c r="AD1397">
        <v>6944</v>
      </c>
      <c r="AE1397" s="10" t="s">
        <v>82</v>
      </c>
      <c r="AH1397" s="10"/>
      <c r="AK1397" s="10"/>
      <c r="AN1397" s="10"/>
      <c r="AQ1397" s="10"/>
      <c r="AT1397" s="10"/>
      <c r="AW1397" s="10"/>
      <c r="AZ1397" s="10"/>
    </row>
    <row r="1398" spans="2:52" ht="14.25" customHeight="1">
      <c r="B1398" s="8" t="s">
        <v>164</v>
      </c>
      <c r="C1398" t="s">
        <v>120</v>
      </c>
      <c r="D1398" s="10" t="s">
        <v>69</v>
      </c>
      <c r="E1398">
        <v>7488</v>
      </c>
      <c r="G1398" s="10"/>
      <c r="H1398" s="57">
        <v>7194</v>
      </c>
      <c r="J1398" s="10"/>
      <c r="K1398" s="57">
        <v>-4963</v>
      </c>
      <c r="L1398" s="57">
        <v>-4963</v>
      </c>
      <c r="M1398" s="57">
        <v>-4669</v>
      </c>
      <c r="N1398" s="8" t="s">
        <v>38</v>
      </c>
      <c r="O1398" s="10" t="s">
        <v>39</v>
      </c>
      <c r="P1398" s="69">
        <f t="shared" si="153"/>
        <v>0</v>
      </c>
      <c r="Q1398" s="10">
        <f t="shared" si="154"/>
        <v>294</v>
      </c>
      <c r="R1398" s="69" t="str">
        <f t="shared" si="155"/>
        <v>NA</v>
      </c>
      <c r="S1398" s="69" t="str">
        <f t="shared" si="156"/>
        <v>NA</v>
      </c>
      <c r="T1398" s="10" t="str">
        <f t="shared" si="157"/>
        <v>NA</v>
      </c>
      <c r="U1398" s="10">
        <f t="shared" si="158"/>
        <v>0</v>
      </c>
      <c r="V1398" s="10">
        <f t="shared" si="159"/>
        <v>1</v>
      </c>
      <c r="Y1398" s="10"/>
      <c r="AB1398" s="10"/>
      <c r="AD1398">
        <v>6944</v>
      </c>
      <c r="AE1398" s="10" t="s">
        <v>82</v>
      </c>
      <c r="AH1398" s="10"/>
      <c r="AK1398" s="10"/>
      <c r="AN1398" s="10"/>
      <c r="AQ1398" s="10"/>
      <c r="AT1398" s="10"/>
      <c r="AW1398" s="10"/>
      <c r="AZ1398" s="10"/>
    </row>
    <row r="1399" spans="2:52" ht="14.25" customHeight="1">
      <c r="B1399" s="8" t="s">
        <v>164</v>
      </c>
      <c r="C1399" t="s">
        <v>120</v>
      </c>
      <c r="D1399" s="10" t="s">
        <v>70</v>
      </c>
      <c r="E1399">
        <v>6898</v>
      </c>
      <c r="G1399" s="10"/>
      <c r="H1399" s="57">
        <v>6604</v>
      </c>
      <c r="J1399" s="10"/>
      <c r="K1399" s="57">
        <v>-4368</v>
      </c>
      <c r="L1399" s="57">
        <v>-4368</v>
      </c>
      <c r="M1399" s="57">
        <v>-4074</v>
      </c>
      <c r="N1399" s="8" t="s">
        <v>38</v>
      </c>
      <c r="O1399" s="10" t="s">
        <v>39</v>
      </c>
      <c r="P1399" s="69">
        <f t="shared" si="153"/>
        <v>0</v>
      </c>
      <c r="Q1399" s="10">
        <f t="shared" si="154"/>
        <v>294</v>
      </c>
      <c r="R1399" s="69" t="str">
        <f t="shared" si="155"/>
        <v>NA</v>
      </c>
      <c r="S1399" s="69" t="str">
        <f t="shared" si="156"/>
        <v>NA</v>
      </c>
      <c r="T1399" s="10" t="str">
        <f t="shared" si="157"/>
        <v>NA</v>
      </c>
      <c r="U1399" s="10">
        <f t="shared" si="158"/>
        <v>0</v>
      </c>
      <c r="V1399" s="10">
        <f t="shared" si="159"/>
        <v>1</v>
      </c>
      <c r="Y1399" s="10"/>
      <c r="AB1399" s="10"/>
      <c r="AD1399">
        <v>6354</v>
      </c>
      <c r="AE1399" s="10" t="s">
        <v>82</v>
      </c>
      <c r="AH1399" s="10"/>
      <c r="AK1399" s="10"/>
      <c r="AN1399" s="10"/>
      <c r="AQ1399" s="10"/>
      <c r="AT1399" s="10"/>
      <c r="AW1399" s="10"/>
      <c r="AZ1399" s="10"/>
    </row>
    <row r="1400" spans="2:52" ht="14.25" customHeight="1">
      <c r="B1400" s="8" t="s">
        <v>165</v>
      </c>
      <c r="C1400" t="s">
        <v>120</v>
      </c>
      <c r="D1400" s="10" t="s">
        <v>37</v>
      </c>
      <c r="E1400">
        <v>8037</v>
      </c>
      <c r="G1400" s="10"/>
      <c r="H1400" s="57">
        <v>7632</v>
      </c>
      <c r="J1400" s="10"/>
      <c r="K1400" s="57">
        <v>-4482</v>
      </c>
      <c r="L1400" s="57">
        <v>-4482</v>
      </c>
      <c r="M1400" s="57">
        <v>-4077</v>
      </c>
      <c r="N1400" s="8" t="s">
        <v>38</v>
      </c>
      <c r="O1400" s="10" t="s">
        <v>39</v>
      </c>
      <c r="P1400" s="69">
        <f t="shared" si="153"/>
        <v>0</v>
      </c>
      <c r="Q1400" s="10">
        <f t="shared" si="154"/>
        <v>405</v>
      </c>
      <c r="R1400" s="69" t="str">
        <f t="shared" si="155"/>
        <v>NA</v>
      </c>
      <c r="S1400" s="69" t="str">
        <f t="shared" si="156"/>
        <v>NA</v>
      </c>
      <c r="T1400" s="10" t="str">
        <f t="shared" si="157"/>
        <v>NA</v>
      </c>
      <c r="U1400" s="10">
        <f t="shared" si="158"/>
        <v>0</v>
      </c>
      <c r="V1400" s="10">
        <f t="shared" si="159"/>
        <v>1</v>
      </c>
      <c r="W1400">
        <v>210</v>
      </c>
      <c r="Y1400" s="10" t="s">
        <v>73</v>
      </c>
      <c r="Z1400">
        <v>70</v>
      </c>
      <c r="AB1400" s="10" t="s">
        <v>73</v>
      </c>
      <c r="AD1400">
        <v>7382</v>
      </c>
      <c r="AE1400" s="10" t="s">
        <v>96</v>
      </c>
      <c r="AH1400" s="10"/>
      <c r="AK1400" s="10"/>
      <c r="AN1400" s="10"/>
      <c r="AQ1400" s="10"/>
      <c r="AT1400" s="10"/>
      <c r="AW1400" s="10"/>
      <c r="AZ1400" s="10"/>
    </row>
    <row r="1401" spans="2:52" ht="14.25" customHeight="1">
      <c r="B1401" s="8" t="s">
        <v>165</v>
      </c>
      <c r="C1401" t="s">
        <v>120</v>
      </c>
      <c r="D1401" s="10" t="s">
        <v>41</v>
      </c>
      <c r="E1401">
        <v>8037</v>
      </c>
      <c r="G1401" s="10"/>
      <c r="H1401" s="57">
        <v>7632</v>
      </c>
      <c r="J1401" s="10"/>
      <c r="K1401" s="57">
        <v>-4482</v>
      </c>
      <c r="L1401" s="57">
        <v>-4482</v>
      </c>
      <c r="M1401" s="57">
        <v>-4077</v>
      </c>
      <c r="N1401" s="8" t="s">
        <v>38</v>
      </c>
      <c r="O1401" s="10" t="s">
        <v>39</v>
      </c>
      <c r="P1401" s="69">
        <f t="shared" si="153"/>
        <v>0</v>
      </c>
      <c r="Q1401" s="10">
        <f t="shared" si="154"/>
        <v>405</v>
      </c>
      <c r="R1401" s="69" t="str">
        <f t="shared" si="155"/>
        <v>NA</v>
      </c>
      <c r="S1401" s="69" t="str">
        <f t="shared" si="156"/>
        <v>NA</v>
      </c>
      <c r="T1401" s="10" t="str">
        <f t="shared" si="157"/>
        <v>NA</v>
      </c>
      <c r="U1401" s="10">
        <f t="shared" si="158"/>
        <v>0</v>
      </c>
      <c r="V1401" s="10">
        <f t="shared" si="159"/>
        <v>1</v>
      </c>
      <c r="W1401">
        <v>210</v>
      </c>
      <c r="Y1401" s="10" t="s">
        <v>73</v>
      </c>
      <c r="Z1401">
        <v>70</v>
      </c>
      <c r="AB1401" s="10" t="s">
        <v>73</v>
      </c>
      <c r="AD1401">
        <v>7382</v>
      </c>
      <c r="AE1401" s="10" t="s">
        <v>96</v>
      </c>
      <c r="AH1401" s="10"/>
      <c r="AK1401" s="10"/>
      <c r="AN1401" s="10"/>
      <c r="AQ1401" s="10"/>
      <c r="AT1401" s="10"/>
      <c r="AW1401" s="10"/>
      <c r="AZ1401" s="10"/>
    </row>
    <row r="1402" spans="2:52" ht="14.25" customHeight="1">
      <c r="B1402" s="8" t="s">
        <v>165</v>
      </c>
      <c r="C1402" t="s">
        <v>120</v>
      </c>
      <c r="D1402" s="10" t="s">
        <v>42</v>
      </c>
      <c r="E1402">
        <v>8037</v>
      </c>
      <c r="G1402" s="10"/>
      <c r="H1402" s="57">
        <v>7632</v>
      </c>
      <c r="J1402" s="10"/>
      <c r="K1402" s="57">
        <v>-4482</v>
      </c>
      <c r="L1402" s="57">
        <v>-4482</v>
      </c>
      <c r="M1402" s="57">
        <v>-4077</v>
      </c>
      <c r="N1402" s="8" t="s">
        <v>38</v>
      </c>
      <c r="O1402" s="10" t="s">
        <v>39</v>
      </c>
      <c r="P1402" s="69">
        <f t="shared" si="153"/>
        <v>0</v>
      </c>
      <c r="Q1402" s="10">
        <f t="shared" si="154"/>
        <v>405</v>
      </c>
      <c r="R1402" s="69" t="str">
        <f t="shared" si="155"/>
        <v>NA</v>
      </c>
      <c r="S1402" s="69" t="str">
        <f t="shared" si="156"/>
        <v>NA</v>
      </c>
      <c r="T1402" s="10" t="str">
        <f t="shared" si="157"/>
        <v>NA</v>
      </c>
      <c r="U1402" s="10">
        <f t="shared" si="158"/>
        <v>0</v>
      </c>
      <c r="V1402" s="10">
        <f t="shared" si="159"/>
        <v>1</v>
      </c>
      <c r="W1402">
        <v>210</v>
      </c>
      <c r="Y1402" s="10" t="s">
        <v>73</v>
      </c>
      <c r="Z1402">
        <v>70</v>
      </c>
      <c r="AB1402" s="10" t="s">
        <v>73</v>
      </c>
      <c r="AD1402">
        <v>7382</v>
      </c>
      <c r="AE1402" s="10" t="s">
        <v>96</v>
      </c>
      <c r="AH1402" s="10"/>
      <c r="AK1402" s="10"/>
      <c r="AN1402" s="10"/>
      <c r="AQ1402" s="10"/>
      <c r="AT1402" s="10"/>
      <c r="AW1402" s="10"/>
      <c r="AZ1402" s="10"/>
    </row>
    <row r="1403" spans="2:52" ht="14.25" customHeight="1">
      <c r="B1403" s="8" t="s">
        <v>165</v>
      </c>
      <c r="C1403" t="s">
        <v>120</v>
      </c>
      <c r="D1403" s="10" t="s">
        <v>43</v>
      </c>
      <c r="E1403">
        <v>7835</v>
      </c>
      <c r="G1403" s="10"/>
      <c r="H1403" s="57">
        <v>7497</v>
      </c>
      <c r="J1403" s="10"/>
      <c r="K1403" s="57">
        <v>-2737</v>
      </c>
      <c r="L1403" s="57">
        <v>-2737</v>
      </c>
      <c r="M1403" s="57">
        <v>-2399</v>
      </c>
      <c r="N1403" s="8" t="s">
        <v>38</v>
      </c>
      <c r="O1403" s="10" t="s">
        <v>39</v>
      </c>
      <c r="P1403" s="69">
        <f t="shared" si="153"/>
        <v>0</v>
      </c>
      <c r="Q1403" s="10">
        <f t="shared" si="154"/>
        <v>338</v>
      </c>
      <c r="R1403" s="69" t="str">
        <f t="shared" si="155"/>
        <v>NA</v>
      </c>
      <c r="S1403" s="69" t="str">
        <f t="shared" si="156"/>
        <v>NA</v>
      </c>
      <c r="T1403" s="10" t="str">
        <f t="shared" si="157"/>
        <v>NA</v>
      </c>
      <c r="U1403" s="10">
        <f t="shared" si="158"/>
        <v>0</v>
      </c>
      <c r="V1403" s="10">
        <f t="shared" si="159"/>
        <v>1</v>
      </c>
      <c r="W1403">
        <v>210</v>
      </c>
      <c r="Y1403" s="10" t="s">
        <v>73</v>
      </c>
      <c r="Z1403">
        <v>70</v>
      </c>
      <c r="AB1403" s="10" t="s">
        <v>73</v>
      </c>
      <c r="AD1403">
        <v>7247</v>
      </c>
      <c r="AE1403" s="10" t="s">
        <v>82</v>
      </c>
      <c r="AH1403" s="10"/>
      <c r="AK1403" s="10"/>
      <c r="AN1403" s="10"/>
      <c r="AQ1403" s="10"/>
      <c r="AT1403" s="10"/>
      <c r="AW1403" s="10"/>
      <c r="AZ1403" s="10"/>
    </row>
    <row r="1404" spans="2:52" ht="14.25" customHeight="1">
      <c r="B1404" s="8" t="s">
        <v>165</v>
      </c>
      <c r="C1404" t="s">
        <v>120</v>
      </c>
      <c r="D1404" s="10" t="s">
        <v>45</v>
      </c>
      <c r="E1404">
        <v>7835</v>
      </c>
      <c r="G1404" s="10"/>
      <c r="H1404" s="57">
        <v>7497</v>
      </c>
      <c r="J1404" s="10"/>
      <c r="K1404" s="57">
        <v>-2737</v>
      </c>
      <c r="L1404" s="57">
        <v>-2737</v>
      </c>
      <c r="M1404" s="57">
        <v>-2399</v>
      </c>
      <c r="N1404" s="8" t="s">
        <v>38</v>
      </c>
      <c r="O1404" s="10" t="s">
        <v>39</v>
      </c>
      <c r="P1404" s="69">
        <f t="shared" si="153"/>
        <v>0</v>
      </c>
      <c r="Q1404" s="10">
        <f t="shared" si="154"/>
        <v>338</v>
      </c>
      <c r="R1404" s="69" t="str">
        <f t="shared" si="155"/>
        <v>NA</v>
      </c>
      <c r="S1404" s="69" t="str">
        <f t="shared" si="156"/>
        <v>NA</v>
      </c>
      <c r="T1404" s="10" t="str">
        <f t="shared" si="157"/>
        <v>NA</v>
      </c>
      <c r="U1404" s="10">
        <f t="shared" si="158"/>
        <v>0</v>
      </c>
      <c r="V1404" s="10">
        <f t="shared" si="159"/>
        <v>1</v>
      </c>
      <c r="W1404">
        <v>210</v>
      </c>
      <c r="Y1404" s="10" t="s">
        <v>73</v>
      </c>
      <c r="Z1404">
        <v>70</v>
      </c>
      <c r="AB1404" s="10" t="s">
        <v>73</v>
      </c>
      <c r="AD1404">
        <v>7247</v>
      </c>
      <c r="AE1404" s="10" t="s">
        <v>82</v>
      </c>
      <c r="AH1404" s="10"/>
      <c r="AK1404" s="10"/>
      <c r="AN1404" s="10"/>
      <c r="AQ1404" s="10"/>
      <c r="AT1404" s="10"/>
      <c r="AW1404" s="10"/>
      <c r="AZ1404" s="10"/>
    </row>
    <row r="1405" spans="2:52" ht="14.25" customHeight="1">
      <c r="B1405" s="8" t="s">
        <v>165</v>
      </c>
      <c r="C1405" t="s">
        <v>120</v>
      </c>
      <c r="D1405" s="10" t="s">
        <v>46</v>
      </c>
      <c r="E1405">
        <v>7835</v>
      </c>
      <c r="G1405" s="10"/>
      <c r="H1405" s="57">
        <v>7497</v>
      </c>
      <c r="J1405" s="10"/>
      <c r="K1405" s="57">
        <v>-2737</v>
      </c>
      <c r="L1405" s="57">
        <v>-2737</v>
      </c>
      <c r="M1405" s="57">
        <v>-2399</v>
      </c>
      <c r="N1405" s="8" t="s">
        <v>38</v>
      </c>
      <c r="O1405" s="10" t="s">
        <v>39</v>
      </c>
      <c r="P1405" s="69">
        <f t="shared" si="153"/>
        <v>0</v>
      </c>
      <c r="Q1405" s="10">
        <f t="shared" si="154"/>
        <v>338</v>
      </c>
      <c r="R1405" s="69" t="str">
        <f t="shared" si="155"/>
        <v>NA</v>
      </c>
      <c r="S1405" s="69" t="str">
        <f t="shared" si="156"/>
        <v>NA</v>
      </c>
      <c r="T1405" s="10" t="str">
        <f t="shared" si="157"/>
        <v>NA</v>
      </c>
      <c r="U1405" s="10">
        <f t="shared" si="158"/>
        <v>0</v>
      </c>
      <c r="V1405" s="10">
        <f t="shared" si="159"/>
        <v>1</v>
      </c>
      <c r="W1405">
        <v>210</v>
      </c>
      <c r="Y1405" s="10" t="s">
        <v>73</v>
      </c>
      <c r="Z1405">
        <v>70</v>
      </c>
      <c r="AB1405" s="10" t="s">
        <v>73</v>
      </c>
      <c r="AD1405">
        <v>7247</v>
      </c>
      <c r="AE1405" s="10" t="s">
        <v>82</v>
      </c>
      <c r="AH1405" s="10"/>
      <c r="AK1405" s="10"/>
      <c r="AN1405" s="10"/>
      <c r="AQ1405" s="10"/>
      <c r="AT1405" s="10"/>
      <c r="AW1405" s="10"/>
      <c r="AZ1405" s="10"/>
    </row>
    <row r="1406" spans="2:52" ht="14.25" customHeight="1">
      <c r="B1406" s="8" t="s">
        <v>165</v>
      </c>
      <c r="C1406" t="s">
        <v>120</v>
      </c>
      <c r="D1406" s="10" t="s">
        <v>47</v>
      </c>
      <c r="E1406">
        <v>7635</v>
      </c>
      <c r="G1406" s="10"/>
      <c r="H1406" s="57">
        <v>6250</v>
      </c>
      <c r="J1406" s="10"/>
      <c r="K1406" s="57">
        <v>-2511</v>
      </c>
      <c r="L1406" s="57">
        <v>-2511</v>
      </c>
      <c r="M1406" s="57">
        <v>-1126</v>
      </c>
      <c r="N1406" s="8" t="s">
        <v>38</v>
      </c>
      <c r="O1406" s="10" t="s">
        <v>50</v>
      </c>
      <c r="P1406" s="69">
        <f t="shared" si="153"/>
        <v>0</v>
      </c>
      <c r="Q1406" s="10">
        <f t="shared" si="154"/>
        <v>1385</v>
      </c>
      <c r="R1406" s="69" t="str">
        <f t="shared" si="155"/>
        <v>NA</v>
      </c>
      <c r="S1406" s="69" t="str">
        <f t="shared" si="156"/>
        <v>NA</v>
      </c>
      <c r="T1406" s="10" t="str">
        <f t="shared" si="157"/>
        <v>NA</v>
      </c>
      <c r="U1406" s="10">
        <f t="shared" si="158"/>
        <v>0</v>
      </c>
      <c r="V1406" s="10">
        <f t="shared" si="159"/>
        <v>1</v>
      </c>
      <c r="W1406">
        <v>210</v>
      </c>
      <c r="Y1406" s="10" t="s">
        <v>73</v>
      </c>
      <c r="Z1406">
        <v>70</v>
      </c>
      <c r="AB1406" s="10" t="s">
        <v>73</v>
      </c>
      <c r="AD1406">
        <v>7047</v>
      </c>
      <c r="AE1406" s="10" t="s">
        <v>82</v>
      </c>
      <c r="AH1406" s="10"/>
      <c r="AK1406" s="10"/>
      <c r="AN1406" s="10"/>
      <c r="AQ1406" s="10"/>
      <c r="AT1406" s="10"/>
      <c r="AW1406" s="10"/>
      <c r="AZ1406" s="10"/>
    </row>
    <row r="1407" spans="2:52" ht="14.25" customHeight="1">
      <c r="B1407" s="8" t="s">
        <v>165</v>
      </c>
      <c r="C1407" t="s">
        <v>120</v>
      </c>
      <c r="D1407" s="10" t="s">
        <v>48</v>
      </c>
      <c r="E1407">
        <v>6707</v>
      </c>
      <c r="G1407" s="10"/>
      <c r="H1407" s="57">
        <v>4750</v>
      </c>
      <c r="J1407" s="10"/>
      <c r="K1407" s="57">
        <v>-4678</v>
      </c>
      <c r="L1407" s="57">
        <v>-4678</v>
      </c>
      <c r="M1407" s="57">
        <v>-2721</v>
      </c>
      <c r="N1407" s="8" t="s">
        <v>38</v>
      </c>
      <c r="O1407" s="10" t="s">
        <v>39</v>
      </c>
      <c r="P1407" s="69">
        <f t="shared" si="153"/>
        <v>0</v>
      </c>
      <c r="Q1407" s="10">
        <f t="shared" si="154"/>
        <v>1957</v>
      </c>
      <c r="R1407" s="69" t="str">
        <f t="shared" si="155"/>
        <v>NA</v>
      </c>
      <c r="S1407" s="69" t="str">
        <f t="shared" si="156"/>
        <v>NA</v>
      </c>
      <c r="T1407" s="10" t="str">
        <f t="shared" si="157"/>
        <v>NA</v>
      </c>
      <c r="U1407" s="10">
        <f t="shared" si="158"/>
        <v>0</v>
      </c>
      <c r="V1407" s="10">
        <f t="shared" si="159"/>
        <v>1</v>
      </c>
      <c r="W1407">
        <v>168</v>
      </c>
      <c r="Y1407" s="10"/>
      <c r="Z1407">
        <v>70</v>
      </c>
      <c r="AB1407" s="10"/>
      <c r="AD1407">
        <v>6201</v>
      </c>
      <c r="AE1407" s="10" t="s">
        <v>82</v>
      </c>
      <c r="AH1407" s="10"/>
      <c r="AK1407" s="10"/>
      <c r="AN1407" s="10"/>
      <c r="AQ1407" s="10"/>
      <c r="AT1407" s="10"/>
      <c r="AV1407">
        <v>4500</v>
      </c>
      <c r="AW1407" s="10" t="s">
        <v>75</v>
      </c>
      <c r="AZ1407" s="10"/>
    </row>
    <row r="1408" spans="2:52" ht="14.25" customHeight="1">
      <c r="B1408" s="8" t="s">
        <v>165</v>
      </c>
      <c r="C1408" t="s">
        <v>120</v>
      </c>
      <c r="D1408" s="10" t="s">
        <v>49</v>
      </c>
      <c r="E1408">
        <v>6707</v>
      </c>
      <c r="G1408" s="10"/>
      <c r="H1408" s="57">
        <v>4750</v>
      </c>
      <c r="J1408" s="10"/>
      <c r="K1408" s="57">
        <v>-4678</v>
      </c>
      <c r="L1408" s="57">
        <v>-4678</v>
      </c>
      <c r="M1408" s="57">
        <v>-2721</v>
      </c>
      <c r="N1408" s="8" t="s">
        <v>38</v>
      </c>
      <c r="O1408" s="10" t="s">
        <v>39</v>
      </c>
      <c r="P1408" s="69">
        <f t="shared" si="153"/>
        <v>0</v>
      </c>
      <c r="Q1408" s="10">
        <f t="shared" si="154"/>
        <v>1957</v>
      </c>
      <c r="R1408" s="69" t="str">
        <f t="shared" si="155"/>
        <v>NA</v>
      </c>
      <c r="S1408" s="69" t="str">
        <f t="shared" si="156"/>
        <v>NA</v>
      </c>
      <c r="T1408" s="10" t="str">
        <f t="shared" si="157"/>
        <v>NA</v>
      </c>
      <c r="U1408" s="10">
        <f t="shared" si="158"/>
        <v>0</v>
      </c>
      <c r="V1408" s="10">
        <f t="shared" si="159"/>
        <v>1</v>
      </c>
      <c r="W1408">
        <v>168</v>
      </c>
      <c r="Y1408" s="10"/>
      <c r="Z1408">
        <v>70</v>
      </c>
      <c r="AB1408" s="10"/>
      <c r="AD1408">
        <v>6201</v>
      </c>
      <c r="AE1408" s="10" t="s">
        <v>82</v>
      </c>
      <c r="AH1408" s="10"/>
      <c r="AK1408" s="10"/>
      <c r="AN1408" s="10"/>
      <c r="AQ1408" s="10"/>
      <c r="AT1408" s="10"/>
      <c r="AV1408">
        <v>4500</v>
      </c>
      <c r="AW1408" s="10" t="s">
        <v>75</v>
      </c>
      <c r="AZ1408" s="10"/>
    </row>
    <row r="1409" spans="2:52" ht="14.25" customHeight="1">
      <c r="B1409" s="8" t="s">
        <v>165</v>
      </c>
      <c r="C1409" t="s">
        <v>120</v>
      </c>
      <c r="D1409" s="10" t="s">
        <v>51</v>
      </c>
      <c r="E1409">
        <v>6065</v>
      </c>
      <c r="G1409" s="10"/>
      <c r="H1409" s="57">
        <v>3750</v>
      </c>
      <c r="J1409" s="10"/>
      <c r="K1409" s="57">
        <v>0</v>
      </c>
      <c r="L1409" s="57">
        <v>0</v>
      </c>
      <c r="M1409" s="57">
        <v>0</v>
      </c>
      <c r="N1409" s="8" t="s">
        <v>52</v>
      </c>
      <c r="O1409" s="10" t="s">
        <v>39</v>
      </c>
      <c r="P1409" s="69">
        <f t="shared" si="153"/>
        <v>0</v>
      </c>
      <c r="Q1409" s="10">
        <f t="shared" si="154"/>
        <v>2315</v>
      </c>
      <c r="R1409" s="69" t="str">
        <f t="shared" si="155"/>
        <v>NA</v>
      </c>
      <c r="S1409" s="69" t="str">
        <f t="shared" si="156"/>
        <v>NA</v>
      </c>
      <c r="T1409" s="10" t="str">
        <f t="shared" si="157"/>
        <v>NA</v>
      </c>
      <c r="U1409" s="10">
        <f t="shared" si="158"/>
        <v>0</v>
      </c>
      <c r="V1409" s="10">
        <f t="shared" si="159"/>
        <v>1</v>
      </c>
      <c r="W1409">
        <v>151</v>
      </c>
      <c r="Y1409" s="10"/>
      <c r="Z1409">
        <v>70</v>
      </c>
      <c r="AB1409" s="10"/>
      <c r="AE1409" s="10"/>
      <c r="AH1409" s="10"/>
      <c r="AK1409" s="10"/>
      <c r="AN1409" s="10"/>
      <c r="AQ1409" s="10"/>
      <c r="AT1409" s="10"/>
      <c r="AV1409">
        <v>3500</v>
      </c>
      <c r="AW1409" s="10" t="s">
        <v>75</v>
      </c>
      <c r="AZ1409" s="10"/>
    </row>
    <row r="1410" spans="2:52" ht="14.25" customHeight="1">
      <c r="B1410" s="8" t="s">
        <v>165</v>
      </c>
      <c r="C1410" t="s">
        <v>120</v>
      </c>
      <c r="D1410" s="10" t="s">
        <v>53</v>
      </c>
      <c r="E1410">
        <v>6065</v>
      </c>
      <c r="G1410" s="10"/>
      <c r="H1410" s="57">
        <v>3750</v>
      </c>
      <c r="J1410" s="10"/>
      <c r="K1410" s="57">
        <v>0</v>
      </c>
      <c r="L1410" s="57">
        <v>0</v>
      </c>
      <c r="M1410" s="57">
        <v>0</v>
      </c>
      <c r="N1410" s="8" t="s">
        <v>52</v>
      </c>
      <c r="O1410" s="10" t="s">
        <v>39</v>
      </c>
      <c r="P1410" s="69">
        <f t="shared" si="153"/>
        <v>0</v>
      </c>
      <c r="Q1410" s="10">
        <f t="shared" si="154"/>
        <v>2315</v>
      </c>
      <c r="R1410" s="69" t="str">
        <f t="shared" si="155"/>
        <v>NA</v>
      </c>
      <c r="S1410" s="69" t="str">
        <f t="shared" si="156"/>
        <v>NA</v>
      </c>
      <c r="T1410" s="10" t="str">
        <f t="shared" si="157"/>
        <v>NA</v>
      </c>
      <c r="U1410" s="10">
        <f t="shared" si="158"/>
        <v>0</v>
      </c>
      <c r="V1410" s="10">
        <f t="shared" si="159"/>
        <v>1</v>
      </c>
      <c r="W1410">
        <v>151</v>
      </c>
      <c r="Y1410" s="10"/>
      <c r="Z1410">
        <v>70</v>
      </c>
      <c r="AB1410" s="10"/>
      <c r="AE1410" s="10"/>
      <c r="AH1410" s="10"/>
      <c r="AK1410" s="10"/>
      <c r="AN1410" s="10"/>
      <c r="AQ1410" s="10"/>
      <c r="AT1410" s="10"/>
      <c r="AV1410">
        <v>3500</v>
      </c>
      <c r="AW1410" s="10" t="s">
        <v>75</v>
      </c>
      <c r="AZ1410" s="10"/>
    </row>
    <row r="1411" spans="2:52" ht="14.25" customHeight="1">
      <c r="B1411" s="8" t="s">
        <v>165</v>
      </c>
      <c r="C1411" t="s">
        <v>120</v>
      </c>
      <c r="D1411" s="10" t="s">
        <v>54</v>
      </c>
      <c r="E1411">
        <v>6065</v>
      </c>
      <c r="G1411" s="10"/>
      <c r="H1411" s="57">
        <v>3750</v>
      </c>
      <c r="J1411" s="10"/>
      <c r="K1411" s="57">
        <v>0</v>
      </c>
      <c r="L1411" s="57">
        <v>0</v>
      </c>
      <c r="M1411" s="57">
        <v>0</v>
      </c>
      <c r="N1411" s="8" t="s">
        <v>52</v>
      </c>
      <c r="O1411" s="10" t="s">
        <v>39</v>
      </c>
      <c r="P1411" s="69">
        <f t="shared" si="153"/>
        <v>0</v>
      </c>
      <c r="Q1411" s="10">
        <f t="shared" si="154"/>
        <v>2315</v>
      </c>
      <c r="R1411" s="69" t="str">
        <f t="shared" si="155"/>
        <v>NA</v>
      </c>
      <c r="S1411" s="69" t="str">
        <f t="shared" si="156"/>
        <v>NA</v>
      </c>
      <c r="T1411" s="10" t="str">
        <f t="shared" si="157"/>
        <v>NA</v>
      </c>
      <c r="U1411" s="10">
        <f t="shared" si="158"/>
        <v>0</v>
      </c>
      <c r="V1411" s="10">
        <f t="shared" si="159"/>
        <v>1</v>
      </c>
      <c r="W1411">
        <v>151</v>
      </c>
      <c r="Y1411" s="10"/>
      <c r="Z1411">
        <v>70</v>
      </c>
      <c r="AB1411" s="10"/>
      <c r="AE1411" s="10"/>
      <c r="AH1411" s="10"/>
      <c r="AK1411" s="10"/>
      <c r="AN1411" s="10"/>
      <c r="AQ1411" s="10"/>
      <c r="AT1411" s="10"/>
      <c r="AV1411">
        <v>3500</v>
      </c>
      <c r="AW1411" s="10" t="s">
        <v>75</v>
      </c>
      <c r="AZ1411" s="10"/>
    </row>
    <row r="1412" spans="2:52" ht="14.25" customHeight="1">
      <c r="B1412" s="8" t="s">
        <v>165</v>
      </c>
      <c r="C1412" t="s">
        <v>120</v>
      </c>
      <c r="D1412" s="10" t="s">
        <v>55</v>
      </c>
      <c r="E1412">
        <v>6065</v>
      </c>
      <c r="G1412" s="10"/>
      <c r="H1412" s="57">
        <v>4051</v>
      </c>
      <c r="J1412" s="10"/>
      <c r="K1412" s="57">
        <v>0</v>
      </c>
      <c r="L1412" s="57">
        <v>0</v>
      </c>
      <c r="M1412" s="57">
        <v>0</v>
      </c>
      <c r="N1412" s="8" t="s">
        <v>52</v>
      </c>
      <c r="O1412" s="10" t="s">
        <v>39</v>
      </c>
      <c r="P1412" s="69">
        <f t="shared" si="153"/>
        <v>0</v>
      </c>
      <c r="Q1412" s="10">
        <f t="shared" si="154"/>
        <v>2014</v>
      </c>
      <c r="R1412" s="69" t="str">
        <f t="shared" si="155"/>
        <v>NA</v>
      </c>
      <c r="S1412" s="69" t="str">
        <f t="shared" si="156"/>
        <v>NA</v>
      </c>
      <c r="T1412" s="10" t="str">
        <f t="shared" si="157"/>
        <v>NA</v>
      </c>
      <c r="U1412" s="10">
        <f t="shared" si="158"/>
        <v>0</v>
      </c>
      <c r="V1412" s="10">
        <f t="shared" si="159"/>
        <v>1</v>
      </c>
      <c r="W1412">
        <v>151</v>
      </c>
      <c r="Y1412" s="10"/>
      <c r="Z1412">
        <v>70</v>
      </c>
      <c r="AB1412" s="10"/>
      <c r="AE1412" s="10"/>
      <c r="AH1412" s="10"/>
      <c r="AK1412" s="10"/>
      <c r="AN1412" s="10"/>
      <c r="AQ1412" s="10"/>
      <c r="AT1412" s="10"/>
      <c r="AV1412">
        <v>3801</v>
      </c>
      <c r="AW1412" s="10" t="s">
        <v>75</v>
      </c>
      <c r="AZ1412" s="10"/>
    </row>
    <row r="1413" spans="2:52" ht="14.25" customHeight="1">
      <c r="B1413" s="8" t="s">
        <v>165</v>
      </c>
      <c r="C1413" t="s">
        <v>120</v>
      </c>
      <c r="D1413" s="10" t="s">
        <v>57</v>
      </c>
      <c r="E1413">
        <v>6065</v>
      </c>
      <c r="G1413" s="10"/>
      <c r="H1413" s="57">
        <v>4051</v>
      </c>
      <c r="J1413" s="10"/>
      <c r="K1413" s="57">
        <v>0</v>
      </c>
      <c r="L1413" s="57">
        <v>0</v>
      </c>
      <c r="M1413" s="57">
        <v>0</v>
      </c>
      <c r="N1413" s="8" t="s">
        <v>52</v>
      </c>
      <c r="O1413" s="10" t="s">
        <v>39</v>
      </c>
      <c r="P1413" s="69">
        <f t="shared" si="153"/>
        <v>0</v>
      </c>
      <c r="Q1413" s="10">
        <f t="shared" si="154"/>
        <v>2014</v>
      </c>
      <c r="R1413" s="69" t="str">
        <f t="shared" si="155"/>
        <v>NA</v>
      </c>
      <c r="S1413" s="69" t="str">
        <f t="shared" si="156"/>
        <v>NA</v>
      </c>
      <c r="T1413" s="10" t="str">
        <f t="shared" si="157"/>
        <v>NA</v>
      </c>
      <c r="U1413" s="10">
        <f t="shared" si="158"/>
        <v>0</v>
      </c>
      <c r="V1413" s="10">
        <f t="shared" si="159"/>
        <v>1</v>
      </c>
      <c r="W1413">
        <v>151</v>
      </c>
      <c r="Y1413" s="10"/>
      <c r="Z1413">
        <v>70</v>
      </c>
      <c r="AB1413" s="10"/>
      <c r="AE1413" s="10"/>
      <c r="AH1413" s="10"/>
      <c r="AK1413" s="10"/>
      <c r="AN1413" s="10"/>
      <c r="AQ1413" s="10"/>
      <c r="AT1413" s="10"/>
      <c r="AV1413">
        <v>3801</v>
      </c>
      <c r="AW1413" s="10" t="s">
        <v>75</v>
      </c>
      <c r="AZ1413" s="10"/>
    </row>
    <row r="1414" spans="2:52" ht="14.25" customHeight="1">
      <c r="B1414" s="8" t="s">
        <v>165</v>
      </c>
      <c r="C1414" t="s">
        <v>120</v>
      </c>
      <c r="D1414" s="10" t="s">
        <v>58</v>
      </c>
      <c r="E1414">
        <v>6065</v>
      </c>
      <c r="G1414" s="10"/>
      <c r="H1414" s="57">
        <v>4051</v>
      </c>
      <c r="J1414" s="10"/>
      <c r="K1414" s="57">
        <v>0</v>
      </c>
      <c r="L1414" s="57">
        <v>0</v>
      </c>
      <c r="M1414" s="57">
        <v>0</v>
      </c>
      <c r="N1414" s="8" t="s">
        <v>52</v>
      </c>
      <c r="O1414" s="10" t="s">
        <v>39</v>
      </c>
      <c r="P1414" s="69">
        <f t="shared" si="153"/>
        <v>0</v>
      </c>
      <c r="Q1414" s="10">
        <f t="shared" si="154"/>
        <v>2014</v>
      </c>
      <c r="R1414" s="69" t="str">
        <f t="shared" si="155"/>
        <v>NA</v>
      </c>
      <c r="S1414" s="69" t="str">
        <f t="shared" si="156"/>
        <v>NA</v>
      </c>
      <c r="T1414" s="10" t="str">
        <f t="shared" si="157"/>
        <v>NA</v>
      </c>
      <c r="U1414" s="10">
        <f t="shared" si="158"/>
        <v>0</v>
      </c>
      <c r="V1414" s="10">
        <f t="shared" si="159"/>
        <v>1</v>
      </c>
      <c r="W1414">
        <v>151</v>
      </c>
      <c r="Y1414" s="10"/>
      <c r="Z1414">
        <v>70</v>
      </c>
      <c r="AB1414" s="10"/>
      <c r="AE1414" s="10"/>
      <c r="AH1414" s="10"/>
      <c r="AK1414" s="10"/>
      <c r="AN1414" s="10"/>
      <c r="AQ1414" s="10"/>
      <c r="AT1414" s="10"/>
      <c r="AV1414">
        <v>3801</v>
      </c>
      <c r="AW1414" s="10" t="s">
        <v>75</v>
      </c>
      <c r="AZ1414" s="10"/>
    </row>
    <row r="1415" spans="2:52" ht="14.25" customHeight="1">
      <c r="B1415" s="8" t="s">
        <v>165</v>
      </c>
      <c r="C1415" t="s">
        <v>120</v>
      </c>
      <c r="D1415" s="10" t="s">
        <v>59</v>
      </c>
      <c r="E1415">
        <v>7472</v>
      </c>
      <c r="G1415" s="10"/>
      <c r="H1415" s="57">
        <v>5551</v>
      </c>
      <c r="J1415" s="10"/>
      <c r="K1415" s="57">
        <v>-2589</v>
      </c>
      <c r="L1415" s="57">
        <v>-2589</v>
      </c>
      <c r="M1415" s="57">
        <v>-668</v>
      </c>
      <c r="N1415" s="8" t="s">
        <v>38</v>
      </c>
      <c r="O1415" s="10" t="s">
        <v>50</v>
      </c>
      <c r="P1415" s="69">
        <f t="shared" si="153"/>
        <v>0</v>
      </c>
      <c r="Q1415" s="10">
        <f t="shared" si="154"/>
        <v>1921</v>
      </c>
      <c r="R1415" s="69" t="str">
        <f t="shared" si="155"/>
        <v>NA</v>
      </c>
      <c r="S1415" s="69" t="str">
        <f t="shared" si="156"/>
        <v>NA</v>
      </c>
      <c r="T1415" s="10" t="str">
        <f t="shared" si="157"/>
        <v>NA</v>
      </c>
      <c r="U1415" s="10">
        <f t="shared" si="158"/>
        <v>0</v>
      </c>
      <c r="V1415" s="10">
        <f t="shared" si="159"/>
        <v>1</v>
      </c>
      <c r="W1415">
        <v>189</v>
      </c>
      <c r="Y1415" s="10"/>
      <c r="Z1415">
        <v>70</v>
      </c>
      <c r="AB1415" s="10"/>
      <c r="AD1415">
        <v>6982</v>
      </c>
      <c r="AE1415" s="10" t="s">
        <v>82</v>
      </c>
      <c r="AH1415" s="10"/>
      <c r="AK1415" s="10"/>
      <c r="AN1415" s="10"/>
      <c r="AQ1415" s="10"/>
      <c r="AT1415" s="10"/>
      <c r="AW1415" s="10"/>
      <c r="AZ1415" s="10"/>
    </row>
    <row r="1416" spans="2:52" ht="14.25" customHeight="1">
      <c r="B1416" s="8" t="s">
        <v>165</v>
      </c>
      <c r="C1416" t="s">
        <v>120</v>
      </c>
      <c r="D1416" s="10" t="s">
        <v>61</v>
      </c>
      <c r="E1416">
        <v>7472</v>
      </c>
      <c r="G1416" s="10"/>
      <c r="H1416" s="57">
        <v>7051</v>
      </c>
      <c r="J1416" s="10"/>
      <c r="K1416" s="57">
        <v>-2589</v>
      </c>
      <c r="L1416" s="57">
        <v>-2589</v>
      </c>
      <c r="M1416" s="57">
        <v>-2168</v>
      </c>
      <c r="N1416" s="8" t="s">
        <v>38</v>
      </c>
      <c r="O1416" s="10" t="s">
        <v>50</v>
      </c>
      <c r="P1416" s="69">
        <f t="shared" si="153"/>
        <v>0</v>
      </c>
      <c r="Q1416" s="10">
        <f t="shared" si="154"/>
        <v>421</v>
      </c>
      <c r="R1416" s="69" t="str">
        <f t="shared" si="155"/>
        <v>NA</v>
      </c>
      <c r="S1416" s="69" t="str">
        <f t="shared" si="156"/>
        <v>NA</v>
      </c>
      <c r="T1416" s="10" t="str">
        <f t="shared" si="157"/>
        <v>NA</v>
      </c>
      <c r="U1416" s="10">
        <f t="shared" si="158"/>
        <v>0</v>
      </c>
      <c r="V1416" s="10">
        <f t="shared" si="159"/>
        <v>1</v>
      </c>
      <c r="W1416">
        <v>189</v>
      </c>
      <c r="Y1416" s="10"/>
      <c r="Z1416">
        <v>70</v>
      </c>
      <c r="AB1416" s="10"/>
      <c r="AD1416">
        <v>6982</v>
      </c>
      <c r="AE1416" s="10" t="s">
        <v>82</v>
      </c>
      <c r="AH1416" s="10"/>
      <c r="AK1416" s="10"/>
      <c r="AN1416" s="10"/>
      <c r="AQ1416" s="10"/>
      <c r="AT1416" s="10"/>
      <c r="AW1416" s="10"/>
      <c r="AZ1416" s="10"/>
    </row>
    <row r="1417" spans="2:52" ht="14.25" customHeight="1">
      <c r="B1417" s="8" t="s">
        <v>165</v>
      </c>
      <c r="C1417" t="s">
        <v>120</v>
      </c>
      <c r="D1417" s="10" t="s">
        <v>63</v>
      </c>
      <c r="E1417">
        <v>7837</v>
      </c>
      <c r="G1417" s="10"/>
      <c r="H1417" s="57">
        <v>7597</v>
      </c>
      <c r="J1417" s="10"/>
      <c r="K1417" s="57">
        <v>-2924</v>
      </c>
      <c r="L1417" s="57">
        <v>-2924</v>
      </c>
      <c r="M1417" s="57">
        <v>-2684</v>
      </c>
      <c r="N1417" s="8" t="s">
        <v>38</v>
      </c>
      <c r="O1417" s="10" t="s">
        <v>39</v>
      </c>
      <c r="P1417" s="69">
        <f t="shared" ref="P1417:P1480" si="160">IFERROR(K1417-L1417,0)</f>
        <v>0</v>
      </c>
      <c r="Q1417" s="10">
        <f t="shared" ref="Q1417:Q1480" si="161">IF(AND(ISNUMBER(E1417),ISNUMBER(H1417),ISBLANK(F1417)),E1417-H1417,"NA")</f>
        <v>240</v>
      </c>
      <c r="R1417" s="69" t="str">
        <f t="shared" ref="R1417:R1480" si="162">IF(AND(ISNUMBER(F1417),ISNUMBER(I1417),ISBLANK(E1417)),F1417-I1417,"NA")</f>
        <v>NA</v>
      </c>
      <c r="S1417" s="69" t="str">
        <f t="shared" ref="S1417:S1480" si="163">IF(AND(ISNUMBER(G1417),ISNUMBER(J1417),ISBLANK(E1417)),G1417-J1417,"NA")</f>
        <v>NA</v>
      </c>
      <c r="T1417" s="10" t="str">
        <f t="shared" ref="T1417:T1480" si="164">IF(AND(ISNUMBER(R1417),ISNUMBER(S1417),ISBLANK(E1417)),S1417+R1417,"NA")</f>
        <v>NA</v>
      </c>
      <c r="U1417" s="10">
        <f t="shared" ref="U1417:U1480" si="165">IF(M1417&lt;0,0,IF(M1417=K1417,M1417,M1417-(L1417-M1417)))</f>
        <v>0</v>
      </c>
      <c r="V1417" s="10">
        <f t="shared" ref="V1417:V1480" si="166">MIN(IF(SUM(W1417,X1417,Z1417,AA1417,AD1417,AC1417,AF1417,AG1417,AJ1417,AI1417,AL1417,AM1417,AO1417,AP1417,AR1417,AS1417,A1417,AY1417,AU1417,AV1417,AX1417)=0,0,1)+IF(O1417="Smoothing ramp",1,0)+IF(ISNUMBER(W1417),1,0)+IF(ISNUMBER(X1417),1,0)+IF(ISNUMBER(Z1417),1,0)+IF(ISNUMBER(AA1417),1,0)+IF(ISNUMBER(AD1417),1,0)+IF(ISNUMBER(AC1417),1,0)+IF(ISNUMBER(AF1417),1,0)+IF(ISNUMBER(AG1417),1,0)+IF(ISNUMBER(AI1417),1,0)+IF(ISNUMBER(AJ1417),1,0)+IF(ISNUMBER(AL1417),1,0)+IF(ISNUMBER(AM1417),1,0)+IF(ISNUMBER(AO1417),1,0)+IF(ISNUMBER(AP1417),1,0)+IF(ISNUMBER(AR1417),1,0)+IF(ISNUMBER(AS1417),1,0)+IF(ISNUMBER(AY1417),1,0)+IF(ISNUMBER(AU1417),1,0)+IF(ISNUMBER(AV1417),1,0)+IF(ISNUMBER(AX1417),1,0),1)</f>
        <v>1</v>
      </c>
      <c r="W1417">
        <v>384</v>
      </c>
      <c r="Y1417" s="10"/>
      <c r="Z1417">
        <v>140</v>
      </c>
      <c r="AB1417" s="10"/>
      <c r="AD1417">
        <v>7347</v>
      </c>
      <c r="AE1417" s="10" t="s">
        <v>82</v>
      </c>
      <c r="AH1417" s="10"/>
      <c r="AK1417" s="10"/>
      <c r="AN1417" s="10"/>
      <c r="AQ1417" s="10"/>
      <c r="AT1417" s="10"/>
      <c r="AW1417" s="10"/>
      <c r="AZ1417" s="10"/>
    </row>
    <row r="1418" spans="2:52" ht="14.25" customHeight="1">
      <c r="B1418" s="8" t="s">
        <v>165</v>
      </c>
      <c r="C1418" t="s">
        <v>120</v>
      </c>
      <c r="D1418" s="10" t="s">
        <v>64</v>
      </c>
      <c r="F1418">
        <v>6632</v>
      </c>
      <c r="G1418" s="10">
        <v>733</v>
      </c>
      <c r="I1418" s="57">
        <v>6580</v>
      </c>
      <c r="J1418" s="72">
        <v>727</v>
      </c>
      <c r="K1418" s="57">
        <v>-5553</v>
      </c>
      <c r="L1418" s="57">
        <v>-5553</v>
      </c>
      <c r="M1418" s="57">
        <v>0</v>
      </c>
      <c r="N1418" s="8" t="s">
        <v>38</v>
      </c>
      <c r="O1418" s="10" t="s">
        <v>39</v>
      </c>
      <c r="P1418" s="69">
        <f t="shared" si="160"/>
        <v>0</v>
      </c>
      <c r="Q1418" s="10" t="str">
        <f t="shared" si="161"/>
        <v>NA</v>
      </c>
      <c r="R1418" s="69">
        <f t="shared" si="162"/>
        <v>52</v>
      </c>
      <c r="S1418" s="69">
        <f t="shared" si="163"/>
        <v>6</v>
      </c>
      <c r="T1418" s="10">
        <f t="shared" si="164"/>
        <v>58</v>
      </c>
      <c r="U1418" s="10">
        <f t="shared" si="165"/>
        <v>5553</v>
      </c>
      <c r="V1418" s="10">
        <f t="shared" si="166"/>
        <v>1</v>
      </c>
      <c r="W1418">
        <v>172</v>
      </c>
      <c r="Y1418" s="10"/>
      <c r="Z1418">
        <v>124</v>
      </c>
      <c r="AB1418" s="10"/>
      <c r="AD1418">
        <v>6831</v>
      </c>
      <c r="AE1418" s="10" t="s">
        <v>82</v>
      </c>
      <c r="AH1418" s="10"/>
      <c r="AK1418" s="10"/>
      <c r="AN1418" s="10"/>
      <c r="AQ1418" s="10"/>
      <c r="AT1418" s="10"/>
      <c r="AW1418" s="10"/>
      <c r="AZ1418" s="10"/>
    </row>
    <row r="1419" spans="2:52" ht="14.25" customHeight="1">
      <c r="B1419" s="8" t="s">
        <v>165</v>
      </c>
      <c r="C1419" t="s">
        <v>120</v>
      </c>
      <c r="D1419" s="10" t="s">
        <v>66</v>
      </c>
      <c r="F1419">
        <v>6632</v>
      </c>
      <c r="G1419" s="10">
        <v>733</v>
      </c>
      <c r="I1419" s="57">
        <v>6580</v>
      </c>
      <c r="J1419" s="72">
        <v>727</v>
      </c>
      <c r="K1419" s="57">
        <v>-5553</v>
      </c>
      <c r="L1419" s="57">
        <v>-5553</v>
      </c>
      <c r="M1419" s="57">
        <v>0</v>
      </c>
      <c r="N1419" s="8" t="s">
        <v>38</v>
      </c>
      <c r="O1419" s="10" t="s">
        <v>39</v>
      </c>
      <c r="P1419" s="69">
        <f t="shared" si="160"/>
        <v>0</v>
      </c>
      <c r="Q1419" s="10" t="str">
        <f t="shared" si="161"/>
        <v>NA</v>
      </c>
      <c r="R1419" s="69">
        <f t="shared" si="162"/>
        <v>52</v>
      </c>
      <c r="S1419" s="69">
        <f t="shared" si="163"/>
        <v>6</v>
      </c>
      <c r="T1419" s="10">
        <f t="shared" si="164"/>
        <v>58</v>
      </c>
      <c r="U1419" s="10">
        <f t="shared" si="165"/>
        <v>5553</v>
      </c>
      <c r="V1419" s="10">
        <f t="shared" si="166"/>
        <v>1</v>
      </c>
      <c r="W1419">
        <v>172</v>
      </c>
      <c r="Y1419" s="10"/>
      <c r="Z1419">
        <v>124</v>
      </c>
      <c r="AB1419" s="10"/>
      <c r="AD1419">
        <v>6831</v>
      </c>
      <c r="AE1419" s="10" t="s">
        <v>82</v>
      </c>
      <c r="AH1419" s="10"/>
      <c r="AK1419" s="10"/>
      <c r="AN1419" s="10"/>
      <c r="AQ1419" s="10"/>
      <c r="AT1419" s="10"/>
      <c r="AW1419" s="10"/>
      <c r="AZ1419" s="10"/>
    </row>
    <row r="1420" spans="2:52" ht="14.25" customHeight="1">
      <c r="B1420" s="8" t="s">
        <v>165</v>
      </c>
      <c r="C1420" t="s">
        <v>120</v>
      </c>
      <c r="D1420" s="10" t="s">
        <v>67</v>
      </c>
      <c r="F1420">
        <v>6632</v>
      </c>
      <c r="G1420" s="10">
        <v>733</v>
      </c>
      <c r="I1420" s="57">
        <v>6580</v>
      </c>
      <c r="J1420" s="72">
        <v>727</v>
      </c>
      <c r="K1420" s="57">
        <v>-5553</v>
      </c>
      <c r="L1420" s="57">
        <v>-5553</v>
      </c>
      <c r="M1420" s="57">
        <v>0</v>
      </c>
      <c r="N1420" s="8" t="s">
        <v>38</v>
      </c>
      <c r="O1420" s="10" t="s">
        <v>39</v>
      </c>
      <c r="P1420" s="69">
        <f t="shared" si="160"/>
        <v>0</v>
      </c>
      <c r="Q1420" s="10" t="str">
        <f t="shared" si="161"/>
        <v>NA</v>
      </c>
      <c r="R1420" s="69">
        <f t="shared" si="162"/>
        <v>52</v>
      </c>
      <c r="S1420" s="69">
        <f t="shared" si="163"/>
        <v>6</v>
      </c>
      <c r="T1420" s="10">
        <f t="shared" si="164"/>
        <v>58</v>
      </c>
      <c r="U1420" s="10">
        <f t="shared" si="165"/>
        <v>5553</v>
      </c>
      <c r="V1420" s="10">
        <f t="shared" si="166"/>
        <v>1</v>
      </c>
      <c r="W1420">
        <v>172</v>
      </c>
      <c r="Y1420" s="10"/>
      <c r="Z1420">
        <v>124</v>
      </c>
      <c r="AB1420" s="10"/>
      <c r="AD1420">
        <v>6831</v>
      </c>
      <c r="AE1420" s="10" t="s">
        <v>82</v>
      </c>
      <c r="AH1420" s="10"/>
      <c r="AK1420" s="10"/>
      <c r="AN1420" s="10"/>
      <c r="AQ1420" s="10"/>
      <c r="AT1420" s="10"/>
      <c r="AW1420" s="10"/>
      <c r="AZ1420" s="10"/>
    </row>
    <row r="1421" spans="2:52" ht="14.25" customHeight="1">
      <c r="B1421" s="8" t="s">
        <v>165</v>
      </c>
      <c r="C1421" t="s">
        <v>120</v>
      </c>
      <c r="D1421" s="10" t="s">
        <v>68</v>
      </c>
      <c r="E1421">
        <v>7354</v>
      </c>
      <c r="G1421" s="10"/>
      <c r="H1421" s="57">
        <v>7028</v>
      </c>
      <c r="J1421" s="10"/>
      <c r="K1421" s="57">
        <v>-4593</v>
      </c>
      <c r="L1421" s="57">
        <v>-4593</v>
      </c>
      <c r="M1421" s="57">
        <v>-4267</v>
      </c>
      <c r="N1421" s="8" t="s">
        <v>38</v>
      </c>
      <c r="O1421" s="10" t="s">
        <v>39</v>
      </c>
      <c r="P1421" s="69">
        <f t="shared" si="160"/>
        <v>0</v>
      </c>
      <c r="Q1421" s="10">
        <f t="shared" si="161"/>
        <v>326</v>
      </c>
      <c r="R1421" s="69" t="str">
        <f t="shared" si="162"/>
        <v>NA</v>
      </c>
      <c r="S1421" s="69" t="str">
        <f t="shared" si="163"/>
        <v>NA</v>
      </c>
      <c r="T1421" s="10" t="str">
        <f t="shared" si="164"/>
        <v>NA</v>
      </c>
      <c r="U1421" s="10">
        <f t="shared" si="165"/>
        <v>0</v>
      </c>
      <c r="V1421" s="10">
        <f t="shared" si="166"/>
        <v>1</v>
      </c>
      <c r="W1421">
        <v>359</v>
      </c>
      <c r="Y1421" s="10"/>
      <c r="Z1421">
        <v>140</v>
      </c>
      <c r="AB1421" s="10"/>
      <c r="AD1421">
        <v>6778</v>
      </c>
      <c r="AE1421" s="10" t="s">
        <v>82</v>
      </c>
      <c r="AH1421" s="10"/>
      <c r="AK1421" s="10"/>
      <c r="AN1421" s="10"/>
      <c r="AQ1421" s="10"/>
      <c r="AT1421" s="10"/>
      <c r="AW1421" s="10"/>
      <c r="AZ1421" s="10"/>
    </row>
    <row r="1422" spans="2:52" ht="14.25" customHeight="1">
      <c r="B1422" s="8" t="s">
        <v>165</v>
      </c>
      <c r="C1422" t="s">
        <v>120</v>
      </c>
      <c r="D1422" s="10" t="s">
        <v>69</v>
      </c>
      <c r="E1422">
        <v>7354</v>
      </c>
      <c r="G1422" s="10"/>
      <c r="H1422" s="57">
        <v>7028</v>
      </c>
      <c r="J1422" s="10"/>
      <c r="K1422" s="57">
        <v>-4593</v>
      </c>
      <c r="L1422" s="57">
        <v>-4593</v>
      </c>
      <c r="M1422" s="57">
        <v>-4267</v>
      </c>
      <c r="N1422" s="8" t="s">
        <v>38</v>
      </c>
      <c r="O1422" s="10" t="s">
        <v>39</v>
      </c>
      <c r="P1422" s="69">
        <f t="shared" si="160"/>
        <v>0</v>
      </c>
      <c r="Q1422" s="10">
        <f t="shared" si="161"/>
        <v>326</v>
      </c>
      <c r="R1422" s="69" t="str">
        <f t="shared" si="162"/>
        <v>NA</v>
      </c>
      <c r="S1422" s="69" t="str">
        <f t="shared" si="163"/>
        <v>NA</v>
      </c>
      <c r="T1422" s="10" t="str">
        <f t="shared" si="164"/>
        <v>NA</v>
      </c>
      <c r="U1422" s="10">
        <f t="shared" si="165"/>
        <v>0</v>
      </c>
      <c r="V1422" s="10">
        <f t="shared" si="166"/>
        <v>1</v>
      </c>
      <c r="W1422">
        <v>359</v>
      </c>
      <c r="Y1422" s="10"/>
      <c r="Z1422">
        <v>140</v>
      </c>
      <c r="AB1422" s="10"/>
      <c r="AD1422">
        <v>6778</v>
      </c>
      <c r="AE1422" s="10" t="s">
        <v>82</v>
      </c>
      <c r="AH1422" s="10"/>
      <c r="AK1422" s="10"/>
      <c r="AN1422" s="10"/>
      <c r="AQ1422" s="10"/>
      <c r="AT1422" s="10"/>
      <c r="AW1422" s="10"/>
      <c r="AZ1422" s="10"/>
    </row>
    <row r="1423" spans="2:52" ht="14.25" customHeight="1">
      <c r="B1423" s="8" t="s">
        <v>165</v>
      </c>
      <c r="C1423" t="s">
        <v>120</v>
      </c>
      <c r="D1423" s="10" t="s">
        <v>70</v>
      </c>
      <c r="E1423">
        <v>6754</v>
      </c>
      <c r="G1423" s="10"/>
      <c r="H1423" s="57">
        <v>6428</v>
      </c>
      <c r="J1423" s="10"/>
      <c r="K1423" s="57">
        <v>-3985</v>
      </c>
      <c r="L1423" s="57">
        <v>-3985</v>
      </c>
      <c r="M1423" s="57">
        <v>-3659</v>
      </c>
      <c r="N1423" s="8" t="s">
        <v>38</v>
      </c>
      <c r="O1423" s="10" t="s">
        <v>39</v>
      </c>
      <c r="P1423" s="69">
        <f t="shared" si="160"/>
        <v>0</v>
      </c>
      <c r="Q1423" s="10">
        <f t="shared" si="161"/>
        <v>326</v>
      </c>
      <c r="R1423" s="69" t="str">
        <f t="shared" si="162"/>
        <v>NA</v>
      </c>
      <c r="S1423" s="69" t="str">
        <f t="shared" si="163"/>
        <v>NA</v>
      </c>
      <c r="T1423" s="10" t="str">
        <f t="shared" si="164"/>
        <v>NA</v>
      </c>
      <c r="U1423" s="10">
        <f t="shared" si="165"/>
        <v>0</v>
      </c>
      <c r="V1423" s="10">
        <f t="shared" si="166"/>
        <v>1</v>
      </c>
      <c r="W1423">
        <v>346</v>
      </c>
      <c r="Y1423" s="10"/>
      <c r="Z1423">
        <v>160</v>
      </c>
      <c r="AB1423" s="10"/>
      <c r="AD1423">
        <v>6178</v>
      </c>
      <c r="AE1423" s="10" t="s">
        <v>82</v>
      </c>
      <c r="AH1423" s="10"/>
      <c r="AK1423" s="10"/>
      <c r="AN1423" s="10"/>
      <c r="AQ1423" s="10"/>
      <c r="AT1423" s="10"/>
      <c r="AW1423" s="10"/>
      <c r="AZ1423" s="10"/>
    </row>
    <row r="1424" spans="2:52" ht="14.25" customHeight="1">
      <c r="B1424" s="8" t="s">
        <v>166</v>
      </c>
      <c r="C1424" t="s">
        <v>120</v>
      </c>
      <c r="D1424" s="10" t="s">
        <v>37</v>
      </c>
      <c r="E1424">
        <v>7790</v>
      </c>
      <c r="G1424" s="10"/>
      <c r="H1424" s="57">
        <v>7372</v>
      </c>
      <c r="J1424" s="10"/>
      <c r="K1424" s="57">
        <v>-2463</v>
      </c>
      <c r="L1424" s="57">
        <v>-2463</v>
      </c>
      <c r="M1424" s="57">
        <v>-2045</v>
      </c>
      <c r="N1424" s="8" t="s">
        <v>38</v>
      </c>
      <c r="O1424" s="10" t="s">
        <v>39</v>
      </c>
      <c r="P1424" s="69">
        <f t="shared" si="160"/>
        <v>0</v>
      </c>
      <c r="Q1424" s="10">
        <f t="shared" si="161"/>
        <v>418</v>
      </c>
      <c r="R1424" s="69" t="str">
        <f t="shared" si="162"/>
        <v>NA</v>
      </c>
      <c r="S1424" s="69" t="str">
        <f t="shared" si="163"/>
        <v>NA</v>
      </c>
      <c r="T1424" s="10" t="str">
        <f t="shared" si="164"/>
        <v>NA</v>
      </c>
      <c r="U1424" s="10">
        <f t="shared" si="165"/>
        <v>0</v>
      </c>
      <c r="V1424" s="10">
        <f t="shared" si="166"/>
        <v>1</v>
      </c>
      <c r="Y1424" s="10"/>
      <c r="AB1424" s="10"/>
      <c r="AD1424">
        <v>7122</v>
      </c>
      <c r="AE1424" s="10" t="s">
        <v>82</v>
      </c>
      <c r="AH1424" s="10"/>
      <c r="AK1424" s="10"/>
      <c r="AN1424" s="10"/>
      <c r="AQ1424" s="10"/>
      <c r="AT1424" s="10"/>
      <c r="AW1424" s="10"/>
      <c r="AZ1424" s="10"/>
    </row>
    <row r="1425" spans="2:52" ht="14.25" customHeight="1">
      <c r="B1425" s="8" t="s">
        <v>166</v>
      </c>
      <c r="C1425" t="s">
        <v>120</v>
      </c>
      <c r="D1425" s="10" t="s">
        <v>41</v>
      </c>
      <c r="E1425">
        <v>7790</v>
      </c>
      <c r="G1425" s="10"/>
      <c r="H1425" s="57">
        <v>7372</v>
      </c>
      <c r="J1425" s="10"/>
      <c r="K1425" s="57">
        <v>-2463</v>
      </c>
      <c r="L1425" s="57">
        <v>-2463</v>
      </c>
      <c r="M1425" s="57">
        <v>-2045</v>
      </c>
      <c r="N1425" s="8" t="s">
        <v>38</v>
      </c>
      <c r="O1425" s="10" t="s">
        <v>39</v>
      </c>
      <c r="P1425" s="69">
        <f t="shared" si="160"/>
        <v>0</v>
      </c>
      <c r="Q1425" s="10">
        <f t="shared" si="161"/>
        <v>418</v>
      </c>
      <c r="R1425" s="69" t="str">
        <f t="shared" si="162"/>
        <v>NA</v>
      </c>
      <c r="S1425" s="69" t="str">
        <f t="shared" si="163"/>
        <v>NA</v>
      </c>
      <c r="T1425" s="10" t="str">
        <f t="shared" si="164"/>
        <v>NA</v>
      </c>
      <c r="U1425" s="10">
        <f t="shared" si="165"/>
        <v>0</v>
      </c>
      <c r="V1425" s="10">
        <f t="shared" si="166"/>
        <v>1</v>
      </c>
      <c r="Y1425" s="10"/>
      <c r="AB1425" s="10"/>
      <c r="AD1425">
        <v>7122</v>
      </c>
      <c r="AE1425" s="10" t="s">
        <v>82</v>
      </c>
      <c r="AH1425" s="10"/>
      <c r="AK1425" s="10"/>
      <c r="AN1425" s="10"/>
      <c r="AQ1425" s="10"/>
      <c r="AT1425" s="10"/>
      <c r="AW1425" s="10"/>
      <c r="AZ1425" s="10"/>
    </row>
    <row r="1426" spans="2:52" ht="14.25" customHeight="1">
      <c r="B1426" s="8" t="s">
        <v>166</v>
      </c>
      <c r="C1426" t="s">
        <v>120</v>
      </c>
      <c r="D1426" s="10" t="s">
        <v>42</v>
      </c>
      <c r="E1426">
        <v>7790</v>
      </c>
      <c r="G1426" s="10"/>
      <c r="H1426" s="57">
        <v>7372</v>
      </c>
      <c r="J1426" s="10"/>
      <c r="K1426" s="57">
        <v>-2463</v>
      </c>
      <c r="L1426" s="57">
        <v>-2463</v>
      </c>
      <c r="M1426" s="57">
        <v>-2045</v>
      </c>
      <c r="N1426" s="8" t="s">
        <v>38</v>
      </c>
      <c r="O1426" s="10" t="s">
        <v>39</v>
      </c>
      <c r="P1426" s="69">
        <f t="shared" si="160"/>
        <v>0</v>
      </c>
      <c r="Q1426" s="10">
        <f t="shared" si="161"/>
        <v>418</v>
      </c>
      <c r="R1426" s="69" t="str">
        <f t="shared" si="162"/>
        <v>NA</v>
      </c>
      <c r="S1426" s="69" t="str">
        <f t="shared" si="163"/>
        <v>NA</v>
      </c>
      <c r="T1426" s="10" t="str">
        <f t="shared" si="164"/>
        <v>NA</v>
      </c>
      <c r="U1426" s="10">
        <f t="shared" si="165"/>
        <v>0</v>
      </c>
      <c r="V1426" s="10">
        <f t="shared" si="166"/>
        <v>1</v>
      </c>
      <c r="Y1426" s="10"/>
      <c r="AB1426" s="10"/>
      <c r="AD1426">
        <v>7122</v>
      </c>
      <c r="AE1426" s="10" t="s">
        <v>82</v>
      </c>
      <c r="AH1426" s="10"/>
      <c r="AK1426" s="10"/>
      <c r="AN1426" s="10"/>
      <c r="AQ1426" s="10"/>
      <c r="AT1426" s="10"/>
      <c r="AW1426" s="10"/>
      <c r="AZ1426" s="10"/>
    </row>
    <row r="1427" spans="2:52" ht="14.25" customHeight="1">
      <c r="B1427" s="8" t="s">
        <v>166</v>
      </c>
      <c r="C1427" t="s">
        <v>120</v>
      </c>
      <c r="D1427" s="10" t="s">
        <v>43</v>
      </c>
      <c r="E1427">
        <v>7687</v>
      </c>
      <c r="G1427" s="10"/>
      <c r="H1427" s="57">
        <v>7258</v>
      </c>
      <c r="J1427" s="10"/>
      <c r="K1427" s="57">
        <v>-2256</v>
      </c>
      <c r="L1427" s="57">
        <v>-2256</v>
      </c>
      <c r="M1427" s="57">
        <v>-1827</v>
      </c>
      <c r="N1427" s="8" t="s">
        <v>38</v>
      </c>
      <c r="O1427" s="10" t="s">
        <v>39</v>
      </c>
      <c r="P1427" s="69">
        <f t="shared" si="160"/>
        <v>0</v>
      </c>
      <c r="Q1427" s="10">
        <f t="shared" si="161"/>
        <v>429</v>
      </c>
      <c r="R1427" s="69" t="str">
        <f t="shared" si="162"/>
        <v>NA</v>
      </c>
      <c r="S1427" s="69" t="str">
        <f t="shared" si="163"/>
        <v>NA</v>
      </c>
      <c r="T1427" s="10" t="str">
        <f t="shared" si="164"/>
        <v>NA</v>
      </c>
      <c r="U1427" s="10">
        <f t="shared" si="165"/>
        <v>0</v>
      </c>
      <c r="V1427" s="10">
        <f t="shared" si="166"/>
        <v>1</v>
      </c>
      <c r="Y1427" s="10"/>
      <c r="AB1427" s="10"/>
      <c r="AD1427">
        <v>7008</v>
      </c>
      <c r="AE1427" s="10" t="s">
        <v>82</v>
      </c>
      <c r="AH1427" s="10"/>
      <c r="AK1427" s="10"/>
      <c r="AN1427" s="10"/>
      <c r="AQ1427" s="10"/>
      <c r="AT1427" s="10"/>
      <c r="AW1427" s="10"/>
      <c r="AZ1427" s="10"/>
    </row>
    <row r="1428" spans="2:52" ht="14.25" customHeight="1">
      <c r="B1428" s="8" t="s">
        <v>166</v>
      </c>
      <c r="C1428" t="s">
        <v>120</v>
      </c>
      <c r="D1428" s="10" t="s">
        <v>45</v>
      </c>
      <c r="E1428">
        <v>7687</v>
      </c>
      <c r="G1428" s="10"/>
      <c r="H1428" s="57">
        <v>7258</v>
      </c>
      <c r="J1428" s="10"/>
      <c r="K1428" s="57">
        <v>-2256</v>
      </c>
      <c r="L1428" s="57">
        <v>-2256</v>
      </c>
      <c r="M1428" s="57">
        <v>-1827</v>
      </c>
      <c r="N1428" s="8" t="s">
        <v>38</v>
      </c>
      <c r="O1428" s="10" t="s">
        <v>39</v>
      </c>
      <c r="P1428" s="69">
        <f t="shared" si="160"/>
        <v>0</v>
      </c>
      <c r="Q1428" s="10">
        <f t="shared" si="161"/>
        <v>429</v>
      </c>
      <c r="R1428" s="69" t="str">
        <f t="shared" si="162"/>
        <v>NA</v>
      </c>
      <c r="S1428" s="69" t="str">
        <f t="shared" si="163"/>
        <v>NA</v>
      </c>
      <c r="T1428" s="10" t="str">
        <f t="shared" si="164"/>
        <v>NA</v>
      </c>
      <c r="U1428" s="10">
        <f t="shared" si="165"/>
        <v>0</v>
      </c>
      <c r="V1428" s="10">
        <f t="shared" si="166"/>
        <v>1</v>
      </c>
      <c r="Y1428" s="10"/>
      <c r="AB1428" s="10"/>
      <c r="AD1428">
        <v>7008</v>
      </c>
      <c r="AE1428" s="10" t="s">
        <v>82</v>
      </c>
      <c r="AH1428" s="10"/>
      <c r="AK1428" s="10"/>
      <c r="AN1428" s="10"/>
      <c r="AQ1428" s="10"/>
      <c r="AT1428" s="10"/>
      <c r="AW1428" s="10"/>
      <c r="AZ1428" s="10"/>
    </row>
    <row r="1429" spans="2:52" ht="14.25" customHeight="1">
      <c r="B1429" s="8" t="s">
        <v>166</v>
      </c>
      <c r="C1429" t="s">
        <v>120</v>
      </c>
      <c r="D1429" s="10" t="s">
        <v>46</v>
      </c>
      <c r="E1429">
        <v>7687</v>
      </c>
      <c r="G1429" s="10"/>
      <c r="H1429" s="57">
        <v>7258</v>
      </c>
      <c r="J1429" s="10"/>
      <c r="K1429" s="57">
        <v>-2256</v>
      </c>
      <c r="L1429" s="57">
        <v>-2256</v>
      </c>
      <c r="M1429" s="57">
        <v>-1827</v>
      </c>
      <c r="N1429" s="8" t="s">
        <v>38</v>
      </c>
      <c r="O1429" s="10" t="s">
        <v>39</v>
      </c>
      <c r="P1429" s="69">
        <f t="shared" si="160"/>
        <v>0</v>
      </c>
      <c r="Q1429" s="10">
        <f t="shared" si="161"/>
        <v>429</v>
      </c>
      <c r="R1429" s="69" t="str">
        <f t="shared" si="162"/>
        <v>NA</v>
      </c>
      <c r="S1429" s="69" t="str">
        <f t="shared" si="163"/>
        <v>NA</v>
      </c>
      <c r="T1429" s="10" t="str">
        <f t="shared" si="164"/>
        <v>NA</v>
      </c>
      <c r="U1429" s="10">
        <f t="shared" si="165"/>
        <v>0</v>
      </c>
      <c r="V1429" s="10">
        <f t="shared" si="166"/>
        <v>1</v>
      </c>
      <c r="Y1429" s="10"/>
      <c r="AB1429" s="10"/>
      <c r="AD1429">
        <v>7008</v>
      </c>
      <c r="AE1429" s="10" t="s">
        <v>82</v>
      </c>
      <c r="AH1429" s="10"/>
      <c r="AK1429" s="10"/>
      <c r="AN1429" s="10"/>
      <c r="AQ1429" s="10"/>
      <c r="AT1429" s="10"/>
      <c r="AW1429" s="10"/>
      <c r="AZ1429" s="10"/>
    </row>
    <row r="1430" spans="2:52" ht="14.25" customHeight="1">
      <c r="B1430" s="8" t="s">
        <v>166</v>
      </c>
      <c r="C1430" t="s">
        <v>120</v>
      </c>
      <c r="D1430" s="10" t="s">
        <v>47</v>
      </c>
      <c r="E1430">
        <v>7687</v>
      </c>
      <c r="G1430" s="10"/>
      <c r="H1430" s="57">
        <v>6288</v>
      </c>
      <c r="J1430" s="10"/>
      <c r="K1430" s="57">
        <v>-2256</v>
      </c>
      <c r="L1430" s="57">
        <v>-2256</v>
      </c>
      <c r="M1430" s="57">
        <v>-857</v>
      </c>
      <c r="N1430" s="8" t="s">
        <v>38</v>
      </c>
      <c r="O1430" s="10" t="s">
        <v>50</v>
      </c>
      <c r="P1430" s="69">
        <f t="shared" si="160"/>
        <v>0</v>
      </c>
      <c r="Q1430" s="10">
        <f t="shared" si="161"/>
        <v>1399</v>
      </c>
      <c r="R1430" s="69" t="str">
        <f t="shared" si="162"/>
        <v>NA</v>
      </c>
      <c r="S1430" s="69" t="str">
        <f t="shared" si="163"/>
        <v>NA</v>
      </c>
      <c r="T1430" s="10" t="str">
        <f t="shared" si="164"/>
        <v>NA</v>
      </c>
      <c r="U1430" s="10">
        <f t="shared" si="165"/>
        <v>0</v>
      </c>
      <c r="V1430" s="10">
        <f t="shared" si="166"/>
        <v>1</v>
      </c>
      <c r="Y1430" s="10"/>
      <c r="AB1430" s="10"/>
      <c r="AD1430">
        <v>7008</v>
      </c>
      <c r="AE1430" s="10" t="s">
        <v>82</v>
      </c>
      <c r="AH1430" s="10"/>
      <c r="AK1430" s="10"/>
      <c r="AN1430" s="10"/>
      <c r="AQ1430" s="10"/>
      <c r="AT1430" s="10"/>
      <c r="AW1430" s="10"/>
      <c r="AZ1430" s="10"/>
    </row>
    <row r="1431" spans="2:52" ht="14.25" customHeight="1">
      <c r="B1431" s="8" t="s">
        <v>166</v>
      </c>
      <c r="C1431" t="s">
        <v>120</v>
      </c>
      <c r="D1431" s="10" t="s">
        <v>48</v>
      </c>
      <c r="E1431">
        <v>5206</v>
      </c>
      <c r="G1431" s="10"/>
      <c r="H1431" s="57">
        <v>4788</v>
      </c>
      <c r="J1431" s="10"/>
      <c r="K1431" s="57">
        <v>-2039</v>
      </c>
      <c r="L1431" s="57">
        <v>-2039</v>
      </c>
      <c r="M1431" s="57">
        <v>-1621</v>
      </c>
      <c r="N1431" s="8" t="s">
        <v>38</v>
      </c>
      <c r="O1431" s="10" t="s">
        <v>39</v>
      </c>
      <c r="P1431" s="69">
        <f t="shared" si="160"/>
        <v>0</v>
      </c>
      <c r="Q1431" s="10">
        <f t="shared" si="161"/>
        <v>418</v>
      </c>
      <c r="R1431" s="69" t="str">
        <f t="shared" si="162"/>
        <v>NA</v>
      </c>
      <c r="S1431" s="69" t="str">
        <f t="shared" si="163"/>
        <v>NA</v>
      </c>
      <c r="T1431" s="10" t="str">
        <f t="shared" si="164"/>
        <v>NA</v>
      </c>
      <c r="U1431" s="10">
        <f t="shared" si="165"/>
        <v>0</v>
      </c>
      <c r="V1431" s="10">
        <f t="shared" si="166"/>
        <v>1</v>
      </c>
      <c r="Y1431" s="10"/>
      <c r="AB1431" s="10"/>
      <c r="AD1431">
        <v>4538</v>
      </c>
      <c r="AE1431" s="10" t="s">
        <v>82</v>
      </c>
      <c r="AH1431" s="10"/>
      <c r="AK1431" s="10"/>
      <c r="AN1431" s="10"/>
      <c r="AQ1431" s="10"/>
      <c r="AT1431" s="10"/>
      <c r="AW1431" s="10"/>
      <c r="AZ1431" s="10"/>
    </row>
    <row r="1432" spans="2:52" ht="14.25" customHeight="1">
      <c r="B1432" s="8" t="s">
        <v>166</v>
      </c>
      <c r="C1432" t="s">
        <v>120</v>
      </c>
      <c r="D1432" s="10" t="s">
        <v>49</v>
      </c>
      <c r="E1432">
        <v>5206</v>
      </c>
      <c r="G1432" s="10"/>
      <c r="H1432" s="57">
        <v>4788</v>
      </c>
      <c r="J1432" s="10"/>
      <c r="K1432" s="57">
        <v>-2039</v>
      </c>
      <c r="L1432" s="57">
        <v>-2039</v>
      </c>
      <c r="M1432" s="57">
        <v>-1621</v>
      </c>
      <c r="N1432" s="8" t="s">
        <v>38</v>
      </c>
      <c r="O1432" s="10" t="s">
        <v>39</v>
      </c>
      <c r="P1432" s="69">
        <f t="shared" si="160"/>
        <v>0</v>
      </c>
      <c r="Q1432" s="10">
        <f t="shared" si="161"/>
        <v>418</v>
      </c>
      <c r="R1432" s="69" t="str">
        <f t="shared" si="162"/>
        <v>NA</v>
      </c>
      <c r="S1432" s="69" t="str">
        <f t="shared" si="163"/>
        <v>NA</v>
      </c>
      <c r="T1432" s="10" t="str">
        <f t="shared" si="164"/>
        <v>NA</v>
      </c>
      <c r="U1432" s="10">
        <f t="shared" si="165"/>
        <v>0</v>
      </c>
      <c r="V1432" s="10">
        <f t="shared" si="166"/>
        <v>1</v>
      </c>
      <c r="Y1432" s="10"/>
      <c r="AB1432" s="10"/>
      <c r="AD1432">
        <v>4538</v>
      </c>
      <c r="AE1432" s="10" t="s">
        <v>82</v>
      </c>
      <c r="AH1432" s="10"/>
      <c r="AK1432" s="10"/>
      <c r="AN1432" s="10"/>
      <c r="AQ1432" s="10"/>
      <c r="AT1432" s="10"/>
      <c r="AW1432" s="10"/>
      <c r="AZ1432" s="10"/>
    </row>
    <row r="1433" spans="2:52" ht="14.25" customHeight="1">
      <c r="B1433" s="8" t="s">
        <v>166</v>
      </c>
      <c r="C1433" t="s">
        <v>120</v>
      </c>
      <c r="D1433" s="10" t="s">
        <v>51</v>
      </c>
      <c r="E1433">
        <v>6071</v>
      </c>
      <c r="G1433" s="10"/>
      <c r="H1433" s="57">
        <v>5558</v>
      </c>
      <c r="J1433" s="10"/>
      <c r="K1433" s="57">
        <v>-1426</v>
      </c>
      <c r="L1433" s="57">
        <v>-1426</v>
      </c>
      <c r="M1433" s="57">
        <v>-913</v>
      </c>
      <c r="N1433" s="8" t="s">
        <v>38</v>
      </c>
      <c r="O1433" s="10" t="s">
        <v>39</v>
      </c>
      <c r="P1433" s="69">
        <f t="shared" si="160"/>
        <v>0</v>
      </c>
      <c r="Q1433" s="10">
        <f t="shared" si="161"/>
        <v>513</v>
      </c>
      <c r="R1433" s="69" t="str">
        <f t="shared" si="162"/>
        <v>NA</v>
      </c>
      <c r="S1433" s="69" t="str">
        <f t="shared" si="163"/>
        <v>NA</v>
      </c>
      <c r="T1433" s="10" t="str">
        <f t="shared" si="164"/>
        <v>NA</v>
      </c>
      <c r="U1433" s="10">
        <f t="shared" si="165"/>
        <v>0</v>
      </c>
      <c r="V1433" s="10">
        <f t="shared" si="166"/>
        <v>1</v>
      </c>
      <c r="Y1433" s="10"/>
      <c r="AB1433" s="10"/>
      <c r="AD1433">
        <v>5308</v>
      </c>
      <c r="AE1433" s="10" t="s">
        <v>82</v>
      </c>
      <c r="AH1433" s="10"/>
      <c r="AK1433" s="10"/>
      <c r="AN1433" s="10"/>
      <c r="AQ1433" s="10"/>
      <c r="AT1433" s="10"/>
      <c r="AW1433" s="10"/>
      <c r="AZ1433" s="10"/>
    </row>
    <row r="1434" spans="2:52" ht="14.25" customHeight="1">
      <c r="B1434" s="8" t="s">
        <v>166</v>
      </c>
      <c r="C1434" t="s">
        <v>120</v>
      </c>
      <c r="D1434" s="10" t="s">
        <v>53</v>
      </c>
      <c r="E1434">
        <v>6071</v>
      </c>
      <c r="G1434" s="10"/>
      <c r="H1434" s="57">
        <v>5558</v>
      </c>
      <c r="J1434" s="10"/>
      <c r="K1434" s="57">
        <v>-1426</v>
      </c>
      <c r="L1434" s="57">
        <v>-1426</v>
      </c>
      <c r="M1434" s="57">
        <v>-913</v>
      </c>
      <c r="N1434" s="8" t="s">
        <v>38</v>
      </c>
      <c r="O1434" s="10" t="s">
        <v>39</v>
      </c>
      <c r="P1434" s="69">
        <f t="shared" si="160"/>
        <v>0</v>
      </c>
      <c r="Q1434" s="10">
        <f t="shared" si="161"/>
        <v>513</v>
      </c>
      <c r="R1434" s="69" t="str">
        <f t="shared" si="162"/>
        <v>NA</v>
      </c>
      <c r="S1434" s="69" t="str">
        <f t="shared" si="163"/>
        <v>NA</v>
      </c>
      <c r="T1434" s="10" t="str">
        <f t="shared" si="164"/>
        <v>NA</v>
      </c>
      <c r="U1434" s="10">
        <f t="shared" si="165"/>
        <v>0</v>
      </c>
      <c r="V1434" s="10">
        <f t="shared" si="166"/>
        <v>1</v>
      </c>
      <c r="Y1434" s="10"/>
      <c r="AB1434" s="10"/>
      <c r="AD1434">
        <v>5308</v>
      </c>
      <c r="AE1434" s="10" t="s">
        <v>82</v>
      </c>
      <c r="AH1434" s="10"/>
      <c r="AK1434" s="10"/>
      <c r="AN1434" s="10"/>
      <c r="AQ1434" s="10"/>
      <c r="AT1434" s="10"/>
      <c r="AW1434" s="10"/>
      <c r="AZ1434" s="10"/>
    </row>
    <row r="1435" spans="2:52" ht="14.25" customHeight="1">
      <c r="B1435" s="8" t="s">
        <v>166</v>
      </c>
      <c r="C1435" t="s">
        <v>120</v>
      </c>
      <c r="D1435" s="10" t="s">
        <v>54</v>
      </c>
      <c r="E1435">
        <v>6071</v>
      </c>
      <c r="G1435" s="10"/>
      <c r="H1435" s="57">
        <v>5558</v>
      </c>
      <c r="J1435" s="10"/>
      <c r="K1435" s="57">
        <v>-1426</v>
      </c>
      <c r="L1435" s="57">
        <v>-1426</v>
      </c>
      <c r="M1435" s="57">
        <v>-913</v>
      </c>
      <c r="N1435" s="8" t="s">
        <v>38</v>
      </c>
      <c r="O1435" s="10" t="s">
        <v>39</v>
      </c>
      <c r="P1435" s="69">
        <f t="shared" si="160"/>
        <v>0</v>
      </c>
      <c r="Q1435" s="10">
        <f t="shared" si="161"/>
        <v>513</v>
      </c>
      <c r="R1435" s="69" t="str">
        <f t="shared" si="162"/>
        <v>NA</v>
      </c>
      <c r="S1435" s="69" t="str">
        <f t="shared" si="163"/>
        <v>NA</v>
      </c>
      <c r="T1435" s="10" t="str">
        <f t="shared" si="164"/>
        <v>NA</v>
      </c>
      <c r="U1435" s="10">
        <f t="shared" si="165"/>
        <v>0</v>
      </c>
      <c r="V1435" s="10">
        <f t="shared" si="166"/>
        <v>1</v>
      </c>
      <c r="Y1435" s="10"/>
      <c r="AB1435" s="10"/>
      <c r="AD1435">
        <v>5308</v>
      </c>
      <c r="AE1435" s="10" t="s">
        <v>82</v>
      </c>
      <c r="AH1435" s="10"/>
      <c r="AK1435" s="10"/>
      <c r="AN1435" s="10"/>
      <c r="AQ1435" s="10"/>
      <c r="AT1435" s="10"/>
      <c r="AW1435" s="10"/>
      <c r="AZ1435" s="10"/>
    </row>
    <row r="1436" spans="2:52" ht="14.25" customHeight="1">
      <c r="B1436" s="8" t="s">
        <v>166</v>
      </c>
      <c r="C1436" t="s">
        <v>120</v>
      </c>
      <c r="D1436" s="10" t="s">
        <v>55</v>
      </c>
      <c r="E1436">
        <v>5735</v>
      </c>
      <c r="G1436" s="10"/>
      <c r="H1436" s="57">
        <v>5398</v>
      </c>
      <c r="J1436" s="10"/>
      <c r="K1436" s="57">
        <v>-2852</v>
      </c>
      <c r="L1436" s="57">
        <v>-2852</v>
      </c>
      <c r="M1436" s="57">
        <v>-2515</v>
      </c>
      <c r="N1436" s="8" t="s">
        <v>38</v>
      </c>
      <c r="O1436" s="10" t="s">
        <v>39</v>
      </c>
      <c r="P1436" s="69">
        <f t="shared" si="160"/>
        <v>0</v>
      </c>
      <c r="Q1436" s="10">
        <f t="shared" si="161"/>
        <v>337</v>
      </c>
      <c r="R1436" s="69" t="str">
        <f t="shared" si="162"/>
        <v>NA</v>
      </c>
      <c r="S1436" s="69" t="str">
        <f t="shared" si="163"/>
        <v>NA</v>
      </c>
      <c r="T1436" s="10" t="str">
        <f t="shared" si="164"/>
        <v>NA</v>
      </c>
      <c r="U1436" s="10">
        <f t="shared" si="165"/>
        <v>0</v>
      </c>
      <c r="V1436" s="10">
        <f t="shared" si="166"/>
        <v>1</v>
      </c>
      <c r="Y1436" s="10"/>
      <c r="AB1436" s="10"/>
      <c r="AD1436">
        <v>5148</v>
      </c>
      <c r="AE1436" s="10" t="s">
        <v>82</v>
      </c>
      <c r="AH1436" s="10"/>
      <c r="AK1436" s="10"/>
      <c r="AN1436" s="10"/>
      <c r="AQ1436" s="10"/>
      <c r="AT1436" s="10"/>
      <c r="AW1436" s="10"/>
      <c r="AZ1436" s="10"/>
    </row>
    <row r="1437" spans="2:52" ht="14.25" customHeight="1">
      <c r="B1437" s="8" t="s">
        <v>166</v>
      </c>
      <c r="C1437" t="s">
        <v>120</v>
      </c>
      <c r="D1437" s="10" t="s">
        <v>57</v>
      </c>
      <c r="E1437">
        <v>5735</v>
      </c>
      <c r="G1437" s="10"/>
      <c r="H1437" s="57">
        <v>5398</v>
      </c>
      <c r="J1437" s="10"/>
      <c r="K1437" s="57">
        <v>-2852</v>
      </c>
      <c r="L1437" s="57">
        <v>-2852</v>
      </c>
      <c r="M1437" s="57">
        <v>-2515</v>
      </c>
      <c r="N1437" s="8" t="s">
        <v>38</v>
      </c>
      <c r="O1437" s="10" t="s">
        <v>39</v>
      </c>
      <c r="P1437" s="69">
        <f t="shared" si="160"/>
        <v>0</v>
      </c>
      <c r="Q1437" s="10">
        <f t="shared" si="161"/>
        <v>337</v>
      </c>
      <c r="R1437" s="69" t="str">
        <f t="shared" si="162"/>
        <v>NA</v>
      </c>
      <c r="S1437" s="69" t="str">
        <f t="shared" si="163"/>
        <v>NA</v>
      </c>
      <c r="T1437" s="10" t="str">
        <f t="shared" si="164"/>
        <v>NA</v>
      </c>
      <c r="U1437" s="10">
        <f t="shared" si="165"/>
        <v>0</v>
      </c>
      <c r="V1437" s="10">
        <f t="shared" si="166"/>
        <v>1</v>
      </c>
      <c r="Y1437" s="10"/>
      <c r="AB1437" s="10"/>
      <c r="AD1437">
        <v>5148</v>
      </c>
      <c r="AE1437" s="10" t="s">
        <v>82</v>
      </c>
      <c r="AH1437" s="10"/>
      <c r="AK1437" s="10"/>
      <c r="AN1437" s="10"/>
      <c r="AQ1437" s="10"/>
      <c r="AT1437" s="10"/>
      <c r="AW1437" s="10"/>
      <c r="AZ1437" s="10"/>
    </row>
    <row r="1438" spans="2:52" ht="14.25" customHeight="1">
      <c r="B1438" s="8" t="s">
        <v>166</v>
      </c>
      <c r="C1438" t="s">
        <v>120</v>
      </c>
      <c r="D1438" s="10" t="s">
        <v>58</v>
      </c>
      <c r="E1438">
        <v>5735</v>
      </c>
      <c r="G1438" s="10"/>
      <c r="H1438" s="57">
        <v>5398</v>
      </c>
      <c r="J1438" s="10"/>
      <c r="K1438" s="57">
        <v>-2852</v>
      </c>
      <c r="L1438" s="57">
        <v>-2852</v>
      </c>
      <c r="M1438" s="57">
        <v>-2515</v>
      </c>
      <c r="N1438" s="8" t="s">
        <v>38</v>
      </c>
      <c r="O1438" s="10" t="s">
        <v>39</v>
      </c>
      <c r="P1438" s="69">
        <f t="shared" si="160"/>
        <v>0</v>
      </c>
      <c r="Q1438" s="10">
        <f t="shared" si="161"/>
        <v>337</v>
      </c>
      <c r="R1438" s="69" t="str">
        <f t="shared" si="162"/>
        <v>NA</v>
      </c>
      <c r="S1438" s="69" t="str">
        <f t="shared" si="163"/>
        <v>NA</v>
      </c>
      <c r="T1438" s="10" t="str">
        <f t="shared" si="164"/>
        <v>NA</v>
      </c>
      <c r="U1438" s="10">
        <f t="shared" si="165"/>
        <v>0</v>
      </c>
      <c r="V1438" s="10">
        <f t="shared" si="166"/>
        <v>1</v>
      </c>
      <c r="Y1438" s="10"/>
      <c r="AB1438" s="10"/>
      <c r="AD1438">
        <v>5148</v>
      </c>
      <c r="AE1438" s="10" t="s">
        <v>82</v>
      </c>
      <c r="AH1438" s="10"/>
      <c r="AK1438" s="10"/>
      <c r="AN1438" s="10"/>
      <c r="AQ1438" s="10"/>
      <c r="AT1438" s="10"/>
      <c r="AW1438" s="10"/>
      <c r="AZ1438" s="10"/>
    </row>
    <row r="1439" spans="2:52" ht="14.25" customHeight="1">
      <c r="B1439" s="8" t="s">
        <v>166</v>
      </c>
      <c r="C1439" t="s">
        <v>120</v>
      </c>
      <c r="D1439" s="10" t="s">
        <v>59</v>
      </c>
      <c r="E1439">
        <v>6787</v>
      </c>
      <c r="G1439" s="10"/>
      <c r="H1439" s="57">
        <v>6317</v>
      </c>
      <c r="J1439" s="10"/>
      <c r="K1439" s="57">
        <v>-2266</v>
      </c>
      <c r="L1439" s="57">
        <v>-2266</v>
      </c>
      <c r="M1439" s="57">
        <v>-1796</v>
      </c>
      <c r="N1439" s="8" t="s">
        <v>38</v>
      </c>
      <c r="O1439" s="10" t="s">
        <v>39</v>
      </c>
      <c r="P1439" s="69">
        <f t="shared" si="160"/>
        <v>0</v>
      </c>
      <c r="Q1439" s="10">
        <f t="shared" si="161"/>
        <v>470</v>
      </c>
      <c r="R1439" s="69" t="str">
        <f t="shared" si="162"/>
        <v>NA</v>
      </c>
      <c r="S1439" s="69" t="str">
        <f t="shared" si="163"/>
        <v>NA</v>
      </c>
      <c r="T1439" s="10" t="str">
        <f t="shared" si="164"/>
        <v>NA</v>
      </c>
      <c r="U1439" s="10">
        <f t="shared" si="165"/>
        <v>0</v>
      </c>
      <c r="V1439" s="10">
        <f t="shared" si="166"/>
        <v>1</v>
      </c>
      <c r="Y1439" s="10"/>
      <c r="AB1439" s="10"/>
      <c r="AD1439">
        <v>6067</v>
      </c>
      <c r="AE1439" s="10" t="s">
        <v>82</v>
      </c>
      <c r="AH1439" s="10"/>
      <c r="AK1439" s="10"/>
      <c r="AN1439" s="10"/>
      <c r="AQ1439" s="10"/>
      <c r="AT1439" s="10"/>
      <c r="AW1439" s="10"/>
      <c r="AZ1439" s="10"/>
    </row>
    <row r="1440" spans="2:52" ht="14.25" customHeight="1">
      <c r="B1440" s="8" t="s">
        <v>166</v>
      </c>
      <c r="C1440" t="s">
        <v>120</v>
      </c>
      <c r="D1440" s="10" t="s">
        <v>61</v>
      </c>
      <c r="E1440">
        <v>6837</v>
      </c>
      <c r="G1440" s="10"/>
      <c r="H1440" s="57">
        <v>6367</v>
      </c>
      <c r="J1440" s="10"/>
      <c r="K1440" s="57">
        <v>-2323</v>
      </c>
      <c r="L1440" s="57">
        <v>-2323</v>
      </c>
      <c r="M1440" s="57">
        <v>-1853</v>
      </c>
      <c r="N1440" s="8" t="s">
        <v>38</v>
      </c>
      <c r="O1440" s="10" t="s">
        <v>39</v>
      </c>
      <c r="P1440" s="69">
        <f t="shared" si="160"/>
        <v>0</v>
      </c>
      <c r="Q1440" s="10">
        <f t="shared" si="161"/>
        <v>470</v>
      </c>
      <c r="R1440" s="69" t="str">
        <f t="shared" si="162"/>
        <v>NA</v>
      </c>
      <c r="S1440" s="69" t="str">
        <f t="shared" si="163"/>
        <v>NA</v>
      </c>
      <c r="T1440" s="10" t="str">
        <f t="shared" si="164"/>
        <v>NA</v>
      </c>
      <c r="U1440" s="10">
        <f t="shared" si="165"/>
        <v>0</v>
      </c>
      <c r="V1440" s="10">
        <f t="shared" si="166"/>
        <v>1</v>
      </c>
      <c r="Y1440" s="10"/>
      <c r="AB1440" s="10"/>
      <c r="AD1440">
        <v>6117</v>
      </c>
      <c r="AE1440" s="10" t="s">
        <v>82</v>
      </c>
      <c r="AH1440" s="10"/>
      <c r="AK1440" s="10"/>
      <c r="AN1440" s="10"/>
      <c r="AQ1440" s="10"/>
      <c r="AT1440" s="10"/>
      <c r="AW1440" s="10"/>
      <c r="AZ1440" s="10"/>
    </row>
    <row r="1441" spans="2:52" ht="14.25" customHeight="1">
      <c r="B1441" s="8" t="s">
        <v>166</v>
      </c>
      <c r="C1441" t="s">
        <v>120</v>
      </c>
      <c r="D1441" s="10" t="s">
        <v>63</v>
      </c>
      <c r="E1441">
        <v>8637</v>
      </c>
      <c r="G1441" s="10"/>
      <c r="H1441" s="57">
        <v>7867</v>
      </c>
      <c r="J1441" s="10"/>
      <c r="K1441" s="57">
        <v>-4291</v>
      </c>
      <c r="L1441" s="57">
        <v>-4291</v>
      </c>
      <c r="M1441" s="57">
        <v>-3521</v>
      </c>
      <c r="N1441" s="8" t="s">
        <v>38</v>
      </c>
      <c r="O1441" s="10" t="s">
        <v>50</v>
      </c>
      <c r="P1441" s="69">
        <f t="shared" si="160"/>
        <v>0</v>
      </c>
      <c r="Q1441" s="10">
        <f t="shared" si="161"/>
        <v>770</v>
      </c>
      <c r="R1441" s="69" t="str">
        <f t="shared" si="162"/>
        <v>NA</v>
      </c>
      <c r="S1441" s="69" t="str">
        <f t="shared" si="163"/>
        <v>NA</v>
      </c>
      <c r="T1441" s="10" t="str">
        <f t="shared" si="164"/>
        <v>NA</v>
      </c>
      <c r="U1441" s="10">
        <f t="shared" si="165"/>
        <v>0</v>
      </c>
      <c r="V1441" s="10">
        <f t="shared" si="166"/>
        <v>1</v>
      </c>
      <c r="Y1441" s="10"/>
      <c r="AB1441" s="10"/>
      <c r="AD1441">
        <v>7917</v>
      </c>
      <c r="AE1441" s="10" t="s">
        <v>82</v>
      </c>
      <c r="AH1441" s="10"/>
      <c r="AK1441" s="10"/>
      <c r="AN1441" s="10"/>
      <c r="AQ1441" s="10"/>
      <c r="AT1441" s="10"/>
      <c r="AW1441" s="10"/>
      <c r="AZ1441" s="10"/>
    </row>
    <row r="1442" spans="2:52" ht="14.25" customHeight="1">
      <c r="B1442" s="8" t="s">
        <v>166</v>
      </c>
      <c r="C1442" t="s">
        <v>120</v>
      </c>
      <c r="D1442" s="10" t="s">
        <v>64</v>
      </c>
      <c r="F1442">
        <v>6303</v>
      </c>
      <c r="G1442" s="10">
        <v>513</v>
      </c>
      <c r="I1442" s="57">
        <v>6178</v>
      </c>
      <c r="J1442" s="72">
        <v>503</v>
      </c>
      <c r="K1442" s="57">
        <v>-3766</v>
      </c>
      <c r="L1442" s="57">
        <v>-3766</v>
      </c>
      <c r="M1442" s="57">
        <v>0</v>
      </c>
      <c r="N1442" s="8" t="s">
        <v>38</v>
      </c>
      <c r="O1442" s="10" t="s">
        <v>39</v>
      </c>
      <c r="P1442" s="69">
        <f t="shared" si="160"/>
        <v>0</v>
      </c>
      <c r="Q1442" s="10" t="str">
        <f t="shared" si="161"/>
        <v>NA</v>
      </c>
      <c r="R1442" s="69">
        <f t="shared" si="162"/>
        <v>125</v>
      </c>
      <c r="S1442" s="69">
        <f t="shared" si="163"/>
        <v>10</v>
      </c>
      <c r="T1442" s="10">
        <f t="shared" si="164"/>
        <v>135</v>
      </c>
      <c r="U1442" s="10">
        <f t="shared" si="165"/>
        <v>3766</v>
      </c>
      <c r="V1442" s="10">
        <f t="shared" si="166"/>
        <v>1</v>
      </c>
      <c r="Y1442" s="10"/>
      <c r="AB1442" s="10"/>
      <c r="AD1442">
        <v>6329</v>
      </c>
      <c r="AE1442" s="10" t="s">
        <v>82</v>
      </c>
      <c r="AH1442" s="10"/>
      <c r="AK1442" s="10"/>
      <c r="AN1442" s="10"/>
      <c r="AQ1442" s="10"/>
      <c r="AT1442" s="10"/>
      <c r="AW1442" s="10"/>
      <c r="AZ1442" s="10"/>
    </row>
    <row r="1443" spans="2:52" ht="14.25" customHeight="1">
      <c r="B1443" s="8" t="s">
        <v>166</v>
      </c>
      <c r="C1443" t="s">
        <v>120</v>
      </c>
      <c r="D1443" s="10" t="s">
        <v>66</v>
      </c>
      <c r="F1443">
        <v>6303</v>
      </c>
      <c r="G1443" s="10">
        <v>513</v>
      </c>
      <c r="I1443" s="57">
        <v>6178</v>
      </c>
      <c r="J1443" s="72">
        <v>503</v>
      </c>
      <c r="K1443" s="57">
        <v>-3766</v>
      </c>
      <c r="L1443" s="57">
        <v>-3766</v>
      </c>
      <c r="M1443" s="57">
        <v>0</v>
      </c>
      <c r="N1443" s="8" t="s">
        <v>38</v>
      </c>
      <c r="O1443" s="10" t="s">
        <v>39</v>
      </c>
      <c r="P1443" s="69">
        <f t="shared" si="160"/>
        <v>0</v>
      </c>
      <c r="Q1443" s="10" t="str">
        <f t="shared" si="161"/>
        <v>NA</v>
      </c>
      <c r="R1443" s="69">
        <f t="shared" si="162"/>
        <v>125</v>
      </c>
      <c r="S1443" s="69">
        <f t="shared" si="163"/>
        <v>10</v>
      </c>
      <c r="T1443" s="10">
        <f t="shared" si="164"/>
        <v>135</v>
      </c>
      <c r="U1443" s="10">
        <f t="shared" si="165"/>
        <v>3766</v>
      </c>
      <c r="V1443" s="10">
        <f t="shared" si="166"/>
        <v>1</v>
      </c>
      <c r="Y1443" s="10"/>
      <c r="AB1443" s="10"/>
      <c r="AD1443">
        <v>6329</v>
      </c>
      <c r="AE1443" s="10" t="s">
        <v>82</v>
      </c>
      <c r="AH1443" s="10"/>
      <c r="AK1443" s="10"/>
      <c r="AN1443" s="10"/>
      <c r="AQ1443" s="10"/>
      <c r="AT1443" s="10"/>
      <c r="AW1443" s="10"/>
      <c r="AZ1443" s="10"/>
    </row>
    <row r="1444" spans="2:52" ht="14.25" customHeight="1">
      <c r="B1444" s="8" t="s">
        <v>166</v>
      </c>
      <c r="C1444" t="s">
        <v>120</v>
      </c>
      <c r="D1444" s="10" t="s">
        <v>67</v>
      </c>
      <c r="F1444">
        <v>6303</v>
      </c>
      <c r="G1444" s="10">
        <v>513</v>
      </c>
      <c r="I1444" s="57">
        <v>6178</v>
      </c>
      <c r="J1444" s="72">
        <v>503</v>
      </c>
      <c r="K1444" s="57">
        <v>-3766</v>
      </c>
      <c r="L1444" s="57">
        <v>-3766</v>
      </c>
      <c r="M1444" s="57">
        <v>0</v>
      </c>
      <c r="N1444" s="8" t="s">
        <v>38</v>
      </c>
      <c r="O1444" s="10" t="s">
        <v>39</v>
      </c>
      <c r="P1444" s="69">
        <f t="shared" si="160"/>
        <v>0</v>
      </c>
      <c r="Q1444" s="10" t="str">
        <f t="shared" si="161"/>
        <v>NA</v>
      </c>
      <c r="R1444" s="69">
        <f t="shared" si="162"/>
        <v>125</v>
      </c>
      <c r="S1444" s="69">
        <f t="shared" si="163"/>
        <v>10</v>
      </c>
      <c r="T1444" s="10">
        <f t="shared" si="164"/>
        <v>135</v>
      </c>
      <c r="U1444" s="10">
        <f t="shared" si="165"/>
        <v>3766</v>
      </c>
      <c r="V1444" s="10">
        <f t="shared" si="166"/>
        <v>1</v>
      </c>
      <c r="Y1444" s="10"/>
      <c r="AB1444" s="10"/>
      <c r="AD1444">
        <v>6329</v>
      </c>
      <c r="AE1444" s="10" t="s">
        <v>82</v>
      </c>
      <c r="AH1444" s="10"/>
      <c r="AK1444" s="10"/>
      <c r="AN1444" s="10"/>
      <c r="AQ1444" s="10"/>
      <c r="AT1444" s="10"/>
      <c r="AW1444" s="10"/>
      <c r="AZ1444" s="10"/>
    </row>
    <row r="1445" spans="2:52" ht="14.25" customHeight="1">
      <c r="B1445" s="8" t="s">
        <v>166</v>
      </c>
      <c r="C1445" t="s">
        <v>120</v>
      </c>
      <c r="D1445" s="10" t="s">
        <v>68</v>
      </c>
      <c r="E1445">
        <v>7340</v>
      </c>
      <c r="G1445" s="10"/>
      <c r="H1445" s="57">
        <v>6998</v>
      </c>
      <c r="J1445" s="10"/>
      <c r="K1445" s="57">
        <v>-2869</v>
      </c>
      <c r="L1445" s="57">
        <v>-2869</v>
      </c>
      <c r="M1445" s="57">
        <v>-2527</v>
      </c>
      <c r="N1445" s="8" t="s">
        <v>38</v>
      </c>
      <c r="O1445" s="10" t="s">
        <v>39</v>
      </c>
      <c r="P1445" s="69">
        <f t="shared" si="160"/>
        <v>0</v>
      </c>
      <c r="Q1445" s="10">
        <f t="shared" si="161"/>
        <v>342</v>
      </c>
      <c r="R1445" s="69" t="str">
        <f t="shared" si="162"/>
        <v>NA</v>
      </c>
      <c r="S1445" s="69" t="str">
        <f t="shared" si="163"/>
        <v>NA</v>
      </c>
      <c r="T1445" s="10" t="str">
        <f t="shared" si="164"/>
        <v>NA</v>
      </c>
      <c r="U1445" s="10">
        <f t="shared" si="165"/>
        <v>0</v>
      </c>
      <c r="V1445" s="10">
        <f t="shared" si="166"/>
        <v>1</v>
      </c>
      <c r="Y1445" s="10"/>
      <c r="AB1445" s="10"/>
      <c r="AD1445">
        <v>6748</v>
      </c>
      <c r="AE1445" s="10" t="s">
        <v>82</v>
      </c>
      <c r="AH1445" s="10"/>
      <c r="AK1445" s="10"/>
      <c r="AN1445" s="10"/>
      <c r="AQ1445" s="10"/>
      <c r="AT1445" s="10"/>
      <c r="AW1445" s="10"/>
      <c r="AZ1445" s="10"/>
    </row>
    <row r="1446" spans="2:52" ht="14.25" customHeight="1">
      <c r="B1446" s="8" t="s">
        <v>166</v>
      </c>
      <c r="C1446" t="s">
        <v>120</v>
      </c>
      <c r="D1446" s="10" t="s">
        <v>69</v>
      </c>
      <c r="E1446">
        <v>7340</v>
      </c>
      <c r="G1446" s="10"/>
      <c r="H1446" s="57">
        <v>6998</v>
      </c>
      <c r="J1446" s="10"/>
      <c r="K1446" s="57">
        <v>-2869</v>
      </c>
      <c r="L1446" s="57">
        <v>-2869</v>
      </c>
      <c r="M1446" s="57">
        <v>-2527</v>
      </c>
      <c r="N1446" s="8" t="s">
        <v>38</v>
      </c>
      <c r="O1446" s="10" t="s">
        <v>39</v>
      </c>
      <c r="P1446" s="69">
        <f t="shared" si="160"/>
        <v>0</v>
      </c>
      <c r="Q1446" s="10">
        <f t="shared" si="161"/>
        <v>342</v>
      </c>
      <c r="R1446" s="69" t="str">
        <f t="shared" si="162"/>
        <v>NA</v>
      </c>
      <c r="S1446" s="69" t="str">
        <f t="shared" si="163"/>
        <v>NA</v>
      </c>
      <c r="T1446" s="10" t="str">
        <f t="shared" si="164"/>
        <v>NA</v>
      </c>
      <c r="U1446" s="10">
        <f t="shared" si="165"/>
        <v>0</v>
      </c>
      <c r="V1446" s="10">
        <f t="shared" si="166"/>
        <v>1</v>
      </c>
      <c r="Y1446" s="10"/>
      <c r="AB1446" s="10"/>
      <c r="AD1446">
        <v>6748</v>
      </c>
      <c r="AE1446" s="10" t="s">
        <v>82</v>
      </c>
      <c r="AH1446" s="10"/>
      <c r="AK1446" s="10"/>
      <c r="AN1446" s="10"/>
      <c r="AQ1446" s="10"/>
      <c r="AT1446" s="10"/>
      <c r="AW1446" s="10"/>
      <c r="AZ1446" s="10"/>
    </row>
    <row r="1447" spans="2:52" ht="14.25" customHeight="1">
      <c r="B1447" s="8" t="s">
        <v>166</v>
      </c>
      <c r="C1447" t="s">
        <v>120</v>
      </c>
      <c r="D1447" s="10" t="s">
        <v>70</v>
      </c>
      <c r="E1447">
        <v>6740</v>
      </c>
      <c r="G1447" s="10"/>
      <c r="H1447" s="57">
        <v>6398</v>
      </c>
      <c r="J1447" s="10"/>
      <c r="K1447" s="57">
        <v>-2259</v>
      </c>
      <c r="L1447" s="57">
        <v>-2259</v>
      </c>
      <c r="M1447" s="57">
        <v>-1917</v>
      </c>
      <c r="N1447" s="8" t="s">
        <v>38</v>
      </c>
      <c r="O1447" s="10" t="s">
        <v>39</v>
      </c>
      <c r="P1447" s="69">
        <f t="shared" si="160"/>
        <v>0</v>
      </c>
      <c r="Q1447" s="10">
        <f t="shared" si="161"/>
        <v>342</v>
      </c>
      <c r="R1447" s="69" t="str">
        <f t="shared" si="162"/>
        <v>NA</v>
      </c>
      <c r="S1447" s="69" t="str">
        <f t="shared" si="163"/>
        <v>NA</v>
      </c>
      <c r="T1447" s="10" t="str">
        <f t="shared" si="164"/>
        <v>NA</v>
      </c>
      <c r="U1447" s="10">
        <f t="shared" si="165"/>
        <v>0</v>
      </c>
      <c r="V1447" s="10">
        <f t="shared" si="166"/>
        <v>1</v>
      </c>
      <c r="Y1447" s="10"/>
      <c r="AB1447" s="10"/>
      <c r="AD1447">
        <v>6148</v>
      </c>
      <c r="AE1447" s="10" t="s">
        <v>82</v>
      </c>
      <c r="AH1447" s="10"/>
      <c r="AK1447" s="10"/>
      <c r="AN1447" s="10"/>
      <c r="AQ1447" s="10"/>
      <c r="AT1447" s="10"/>
      <c r="AW1447" s="10"/>
      <c r="AZ1447" s="10"/>
    </row>
    <row r="1448" spans="2:52" ht="14.25" customHeight="1">
      <c r="B1448" s="8" t="s">
        <v>167</v>
      </c>
      <c r="C1448" t="s">
        <v>120</v>
      </c>
      <c r="D1448" s="10" t="s">
        <v>37</v>
      </c>
      <c r="E1448">
        <v>7819</v>
      </c>
      <c r="G1448" s="10"/>
      <c r="H1448" s="57">
        <v>7462</v>
      </c>
      <c r="J1448" s="10"/>
      <c r="K1448" s="57">
        <v>-2969</v>
      </c>
      <c r="L1448" s="57">
        <v>-2969</v>
      </c>
      <c r="M1448" s="57">
        <v>-2612</v>
      </c>
      <c r="N1448" s="8" t="s">
        <v>38</v>
      </c>
      <c r="O1448" s="10" t="s">
        <v>39</v>
      </c>
      <c r="P1448" s="69">
        <f t="shared" si="160"/>
        <v>0</v>
      </c>
      <c r="Q1448" s="10">
        <f t="shared" si="161"/>
        <v>357</v>
      </c>
      <c r="R1448" s="69" t="str">
        <f t="shared" si="162"/>
        <v>NA</v>
      </c>
      <c r="S1448" s="69" t="str">
        <f t="shared" si="163"/>
        <v>NA</v>
      </c>
      <c r="T1448" s="10" t="str">
        <f t="shared" si="164"/>
        <v>NA</v>
      </c>
      <c r="U1448" s="10">
        <f t="shared" si="165"/>
        <v>0</v>
      </c>
      <c r="V1448" s="10">
        <f t="shared" si="166"/>
        <v>1</v>
      </c>
      <c r="Y1448" s="10"/>
      <c r="AB1448" s="10"/>
      <c r="AD1448">
        <v>7212</v>
      </c>
      <c r="AE1448" s="10" t="s">
        <v>82</v>
      </c>
      <c r="AH1448" s="10"/>
      <c r="AK1448" s="10"/>
      <c r="AN1448" s="10"/>
      <c r="AQ1448" s="10"/>
      <c r="AT1448" s="10"/>
      <c r="AW1448" s="10"/>
      <c r="AZ1448" s="10"/>
    </row>
    <row r="1449" spans="2:52" ht="14.25" customHeight="1">
      <c r="B1449" s="8" t="s">
        <v>167</v>
      </c>
      <c r="C1449" t="s">
        <v>120</v>
      </c>
      <c r="D1449" s="10" t="s">
        <v>41</v>
      </c>
      <c r="E1449">
        <v>7819</v>
      </c>
      <c r="G1449" s="10"/>
      <c r="H1449" s="57">
        <v>7462</v>
      </c>
      <c r="J1449" s="10"/>
      <c r="K1449" s="57">
        <v>-2969</v>
      </c>
      <c r="L1449" s="57">
        <v>-2969</v>
      </c>
      <c r="M1449" s="57">
        <v>-2612</v>
      </c>
      <c r="N1449" s="8" t="s">
        <v>38</v>
      </c>
      <c r="O1449" s="10" t="s">
        <v>39</v>
      </c>
      <c r="P1449" s="69">
        <f t="shared" si="160"/>
        <v>0</v>
      </c>
      <c r="Q1449" s="10">
        <f t="shared" si="161"/>
        <v>357</v>
      </c>
      <c r="R1449" s="69" t="str">
        <f t="shared" si="162"/>
        <v>NA</v>
      </c>
      <c r="S1449" s="69" t="str">
        <f t="shared" si="163"/>
        <v>NA</v>
      </c>
      <c r="T1449" s="10" t="str">
        <f t="shared" si="164"/>
        <v>NA</v>
      </c>
      <c r="U1449" s="10">
        <f t="shared" si="165"/>
        <v>0</v>
      </c>
      <c r="V1449" s="10">
        <f t="shared" si="166"/>
        <v>1</v>
      </c>
      <c r="Y1449" s="10"/>
      <c r="AB1449" s="10"/>
      <c r="AD1449">
        <v>7212</v>
      </c>
      <c r="AE1449" s="10" t="s">
        <v>82</v>
      </c>
      <c r="AH1449" s="10"/>
      <c r="AK1449" s="10"/>
      <c r="AN1449" s="10"/>
      <c r="AQ1449" s="10"/>
      <c r="AT1449" s="10"/>
      <c r="AW1449" s="10"/>
      <c r="AZ1449" s="10"/>
    </row>
    <row r="1450" spans="2:52" ht="14.25" customHeight="1">
      <c r="B1450" s="8" t="s">
        <v>167</v>
      </c>
      <c r="C1450" t="s">
        <v>120</v>
      </c>
      <c r="D1450" s="10" t="s">
        <v>42</v>
      </c>
      <c r="E1450">
        <v>7819</v>
      </c>
      <c r="G1450" s="10"/>
      <c r="H1450" s="57">
        <v>7462</v>
      </c>
      <c r="J1450" s="10"/>
      <c r="K1450" s="57">
        <v>-2969</v>
      </c>
      <c r="L1450" s="57">
        <v>-2969</v>
      </c>
      <c r="M1450" s="57">
        <v>-2612</v>
      </c>
      <c r="N1450" s="8" t="s">
        <v>38</v>
      </c>
      <c r="O1450" s="10" t="s">
        <v>39</v>
      </c>
      <c r="P1450" s="69">
        <f t="shared" si="160"/>
        <v>0</v>
      </c>
      <c r="Q1450" s="10">
        <f t="shared" si="161"/>
        <v>357</v>
      </c>
      <c r="R1450" s="69" t="str">
        <f t="shared" si="162"/>
        <v>NA</v>
      </c>
      <c r="S1450" s="69" t="str">
        <f t="shared" si="163"/>
        <v>NA</v>
      </c>
      <c r="T1450" s="10" t="str">
        <f t="shared" si="164"/>
        <v>NA</v>
      </c>
      <c r="U1450" s="10">
        <f t="shared" si="165"/>
        <v>0</v>
      </c>
      <c r="V1450" s="10">
        <f t="shared" si="166"/>
        <v>1</v>
      </c>
      <c r="Y1450" s="10"/>
      <c r="AB1450" s="10"/>
      <c r="AD1450">
        <v>7212</v>
      </c>
      <c r="AE1450" s="10" t="s">
        <v>82</v>
      </c>
      <c r="AH1450" s="10"/>
      <c r="AK1450" s="10"/>
      <c r="AN1450" s="10"/>
      <c r="AQ1450" s="10"/>
      <c r="AT1450" s="10"/>
      <c r="AW1450" s="10"/>
      <c r="AZ1450" s="10"/>
    </row>
    <row r="1451" spans="2:52" ht="14.25" customHeight="1">
      <c r="B1451" s="8" t="s">
        <v>167</v>
      </c>
      <c r="C1451" t="s">
        <v>120</v>
      </c>
      <c r="D1451" s="10" t="s">
        <v>43</v>
      </c>
      <c r="E1451">
        <v>7505</v>
      </c>
      <c r="G1451" s="10"/>
      <c r="H1451" s="57">
        <v>7134</v>
      </c>
      <c r="J1451" s="10"/>
      <c r="K1451" s="57">
        <v>-2492</v>
      </c>
      <c r="L1451" s="57">
        <v>-2492</v>
      </c>
      <c r="M1451" s="57">
        <v>-2121</v>
      </c>
      <c r="N1451" s="8" t="s">
        <v>38</v>
      </c>
      <c r="O1451" s="10" t="s">
        <v>39</v>
      </c>
      <c r="P1451" s="69">
        <f t="shared" si="160"/>
        <v>0</v>
      </c>
      <c r="Q1451" s="10">
        <f t="shared" si="161"/>
        <v>371</v>
      </c>
      <c r="R1451" s="69" t="str">
        <f t="shared" si="162"/>
        <v>NA</v>
      </c>
      <c r="S1451" s="69" t="str">
        <f t="shared" si="163"/>
        <v>NA</v>
      </c>
      <c r="T1451" s="10" t="str">
        <f t="shared" si="164"/>
        <v>NA</v>
      </c>
      <c r="U1451" s="10">
        <f t="shared" si="165"/>
        <v>0</v>
      </c>
      <c r="V1451" s="10">
        <f t="shared" si="166"/>
        <v>1</v>
      </c>
      <c r="Y1451" s="10"/>
      <c r="AB1451" s="10"/>
      <c r="AD1451">
        <v>6884</v>
      </c>
      <c r="AE1451" s="10" t="s">
        <v>82</v>
      </c>
      <c r="AH1451" s="10"/>
      <c r="AK1451" s="10"/>
      <c r="AN1451" s="10"/>
      <c r="AQ1451" s="10"/>
      <c r="AT1451" s="10"/>
      <c r="AW1451" s="10"/>
      <c r="AZ1451" s="10"/>
    </row>
    <row r="1452" spans="2:52" ht="14.25" customHeight="1">
      <c r="B1452" s="8" t="s">
        <v>167</v>
      </c>
      <c r="C1452" t="s">
        <v>120</v>
      </c>
      <c r="D1452" s="10" t="s">
        <v>45</v>
      </c>
      <c r="E1452">
        <v>7505</v>
      </c>
      <c r="G1452" s="10"/>
      <c r="H1452" s="57">
        <v>7134</v>
      </c>
      <c r="J1452" s="10"/>
      <c r="K1452" s="57">
        <v>-2492</v>
      </c>
      <c r="L1452" s="57">
        <v>-2492</v>
      </c>
      <c r="M1452" s="57">
        <v>-2121</v>
      </c>
      <c r="N1452" s="8" t="s">
        <v>38</v>
      </c>
      <c r="O1452" s="10" t="s">
        <v>39</v>
      </c>
      <c r="P1452" s="69">
        <f t="shared" si="160"/>
        <v>0</v>
      </c>
      <c r="Q1452" s="10">
        <f t="shared" si="161"/>
        <v>371</v>
      </c>
      <c r="R1452" s="69" t="str">
        <f t="shared" si="162"/>
        <v>NA</v>
      </c>
      <c r="S1452" s="69" t="str">
        <f t="shared" si="163"/>
        <v>NA</v>
      </c>
      <c r="T1452" s="10" t="str">
        <f t="shared" si="164"/>
        <v>NA</v>
      </c>
      <c r="U1452" s="10">
        <f t="shared" si="165"/>
        <v>0</v>
      </c>
      <c r="V1452" s="10">
        <f t="shared" si="166"/>
        <v>1</v>
      </c>
      <c r="Y1452" s="10"/>
      <c r="AB1452" s="10"/>
      <c r="AD1452">
        <v>6884</v>
      </c>
      <c r="AE1452" s="10" t="s">
        <v>82</v>
      </c>
      <c r="AH1452" s="10"/>
      <c r="AK1452" s="10"/>
      <c r="AN1452" s="10"/>
      <c r="AQ1452" s="10"/>
      <c r="AT1452" s="10"/>
      <c r="AW1452" s="10"/>
      <c r="AZ1452" s="10"/>
    </row>
    <row r="1453" spans="2:52" ht="14.25" customHeight="1">
      <c r="B1453" s="8" t="s">
        <v>167</v>
      </c>
      <c r="C1453" t="s">
        <v>120</v>
      </c>
      <c r="D1453" s="10" t="s">
        <v>46</v>
      </c>
      <c r="E1453">
        <v>7505</v>
      </c>
      <c r="G1453" s="10"/>
      <c r="H1453" s="57">
        <v>7134</v>
      </c>
      <c r="J1453" s="10"/>
      <c r="K1453" s="57">
        <v>-2492</v>
      </c>
      <c r="L1453" s="57">
        <v>-2492</v>
      </c>
      <c r="M1453" s="57">
        <v>-2121</v>
      </c>
      <c r="N1453" s="8" t="s">
        <v>38</v>
      </c>
      <c r="O1453" s="10" t="s">
        <v>39</v>
      </c>
      <c r="P1453" s="69">
        <f t="shared" si="160"/>
        <v>0</v>
      </c>
      <c r="Q1453" s="10">
        <f t="shared" si="161"/>
        <v>371</v>
      </c>
      <c r="R1453" s="69" t="str">
        <f t="shared" si="162"/>
        <v>NA</v>
      </c>
      <c r="S1453" s="69" t="str">
        <f t="shared" si="163"/>
        <v>NA</v>
      </c>
      <c r="T1453" s="10" t="str">
        <f t="shared" si="164"/>
        <v>NA</v>
      </c>
      <c r="U1453" s="10">
        <f t="shared" si="165"/>
        <v>0</v>
      </c>
      <c r="V1453" s="10">
        <f t="shared" si="166"/>
        <v>1</v>
      </c>
      <c r="Y1453" s="10"/>
      <c r="AB1453" s="10"/>
      <c r="AD1453">
        <v>6884</v>
      </c>
      <c r="AE1453" s="10" t="s">
        <v>82</v>
      </c>
      <c r="AH1453" s="10"/>
      <c r="AK1453" s="10"/>
      <c r="AN1453" s="10"/>
      <c r="AQ1453" s="10"/>
      <c r="AT1453" s="10"/>
      <c r="AW1453" s="10"/>
      <c r="AZ1453" s="10"/>
    </row>
    <row r="1454" spans="2:52" ht="14.25" customHeight="1">
      <c r="B1454" s="8" t="s">
        <v>167</v>
      </c>
      <c r="C1454" t="s">
        <v>120</v>
      </c>
      <c r="D1454" s="10" t="s">
        <v>47</v>
      </c>
      <c r="E1454">
        <v>7505</v>
      </c>
      <c r="G1454" s="10"/>
      <c r="H1454" s="57">
        <v>7134</v>
      </c>
      <c r="J1454" s="10"/>
      <c r="K1454" s="57">
        <v>-2492</v>
      </c>
      <c r="L1454" s="57">
        <v>-2492</v>
      </c>
      <c r="M1454" s="57">
        <v>-2121</v>
      </c>
      <c r="N1454" s="8" t="s">
        <v>38</v>
      </c>
      <c r="O1454" s="10" t="s">
        <v>39</v>
      </c>
      <c r="P1454" s="69">
        <f t="shared" si="160"/>
        <v>0</v>
      </c>
      <c r="Q1454" s="10">
        <f t="shared" si="161"/>
        <v>371</v>
      </c>
      <c r="R1454" s="69" t="str">
        <f t="shared" si="162"/>
        <v>NA</v>
      </c>
      <c r="S1454" s="69" t="str">
        <f t="shared" si="163"/>
        <v>NA</v>
      </c>
      <c r="T1454" s="10" t="str">
        <f t="shared" si="164"/>
        <v>NA</v>
      </c>
      <c r="U1454" s="10">
        <f t="shared" si="165"/>
        <v>0</v>
      </c>
      <c r="V1454" s="10">
        <f t="shared" si="166"/>
        <v>1</v>
      </c>
      <c r="Y1454" s="10"/>
      <c r="AB1454" s="10"/>
      <c r="AD1454">
        <v>6884</v>
      </c>
      <c r="AE1454" s="10" t="s">
        <v>82</v>
      </c>
      <c r="AH1454" s="10"/>
      <c r="AK1454" s="10"/>
      <c r="AN1454" s="10"/>
      <c r="AQ1454" s="10"/>
      <c r="AT1454" s="10"/>
      <c r="AW1454" s="10"/>
      <c r="AZ1454" s="10"/>
    </row>
    <row r="1455" spans="2:52" ht="14.25" customHeight="1">
      <c r="B1455" s="8" t="s">
        <v>167</v>
      </c>
      <c r="C1455" t="s">
        <v>120</v>
      </c>
      <c r="D1455" s="10" t="s">
        <v>48</v>
      </c>
      <c r="E1455">
        <v>7062</v>
      </c>
      <c r="G1455" s="10"/>
      <c r="H1455" s="57">
        <v>6666</v>
      </c>
      <c r="J1455" s="10"/>
      <c r="K1455" s="57">
        <v>-2504</v>
      </c>
      <c r="L1455" s="57">
        <v>-2504</v>
      </c>
      <c r="M1455" s="57">
        <v>-2108</v>
      </c>
      <c r="N1455" s="8" t="s">
        <v>38</v>
      </c>
      <c r="O1455" s="10" t="s">
        <v>39</v>
      </c>
      <c r="P1455" s="69">
        <f t="shared" si="160"/>
        <v>0</v>
      </c>
      <c r="Q1455" s="10">
        <f t="shared" si="161"/>
        <v>396</v>
      </c>
      <c r="R1455" s="69" t="str">
        <f t="shared" si="162"/>
        <v>NA</v>
      </c>
      <c r="S1455" s="69" t="str">
        <f t="shared" si="163"/>
        <v>NA</v>
      </c>
      <c r="T1455" s="10" t="str">
        <f t="shared" si="164"/>
        <v>NA</v>
      </c>
      <c r="U1455" s="10">
        <f t="shared" si="165"/>
        <v>0</v>
      </c>
      <c r="V1455" s="10">
        <f t="shared" si="166"/>
        <v>1</v>
      </c>
      <c r="Y1455" s="10"/>
      <c r="AB1455" s="10"/>
      <c r="AD1455">
        <v>6416</v>
      </c>
      <c r="AE1455" s="10" t="s">
        <v>82</v>
      </c>
      <c r="AH1455" s="10"/>
      <c r="AK1455" s="10"/>
      <c r="AN1455" s="10"/>
      <c r="AQ1455" s="10"/>
      <c r="AT1455" s="10"/>
      <c r="AW1455" s="10"/>
      <c r="AZ1455" s="10"/>
    </row>
    <row r="1456" spans="2:52" ht="14.25" customHeight="1">
      <c r="B1456" s="8" t="s">
        <v>167</v>
      </c>
      <c r="C1456" t="s">
        <v>120</v>
      </c>
      <c r="D1456" s="10" t="s">
        <v>49</v>
      </c>
      <c r="E1456">
        <v>7062</v>
      </c>
      <c r="G1456" s="10"/>
      <c r="H1456" s="57">
        <v>6666</v>
      </c>
      <c r="J1456" s="10"/>
      <c r="K1456" s="57">
        <v>-2504</v>
      </c>
      <c r="L1456" s="57">
        <v>-2504</v>
      </c>
      <c r="M1456" s="57">
        <v>-2108</v>
      </c>
      <c r="N1456" s="8" t="s">
        <v>38</v>
      </c>
      <c r="O1456" s="10" t="s">
        <v>39</v>
      </c>
      <c r="P1456" s="69">
        <f t="shared" si="160"/>
        <v>0</v>
      </c>
      <c r="Q1456" s="10">
        <f t="shared" si="161"/>
        <v>396</v>
      </c>
      <c r="R1456" s="69" t="str">
        <f t="shared" si="162"/>
        <v>NA</v>
      </c>
      <c r="S1456" s="69" t="str">
        <f t="shared" si="163"/>
        <v>NA</v>
      </c>
      <c r="T1456" s="10" t="str">
        <f t="shared" si="164"/>
        <v>NA</v>
      </c>
      <c r="U1456" s="10">
        <f t="shared" si="165"/>
        <v>0</v>
      </c>
      <c r="V1456" s="10">
        <f t="shared" si="166"/>
        <v>1</v>
      </c>
      <c r="Y1456" s="10"/>
      <c r="AB1456" s="10"/>
      <c r="AD1456">
        <v>6416</v>
      </c>
      <c r="AE1456" s="10" t="s">
        <v>82</v>
      </c>
      <c r="AH1456" s="10"/>
      <c r="AK1456" s="10"/>
      <c r="AN1456" s="10"/>
      <c r="AQ1456" s="10"/>
      <c r="AT1456" s="10"/>
      <c r="AW1456" s="10"/>
      <c r="AZ1456" s="10"/>
    </row>
    <row r="1457" spans="2:52" ht="14.25" customHeight="1">
      <c r="B1457" s="8" t="s">
        <v>167</v>
      </c>
      <c r="C1457" t="s">
        <v>120</v>
      </c>
      <c r="D1457" s="10" t="s">
        <v>51</v>
      </c>
      <c r="E1457">
        <v>7392</v>
      </c>
      <c r="G1457" s="10"/>
      <c r="H1457" s="57">
        <v>6960</v>
      </c>
      <c r="J1457" s="10"/>
      <c r="K1457" s="57">
        <v>-2487</v>
      </c>
      <c r="L1457" s="57">
        <v>-2487</v>
      </c>
      <c r="M1457" s="57">
        <v>-2055</v>
      </c>
      <c r="N1457" s="8" t="s">
        <v>38</v>
      </c>
      <c r="O1457" s="10" t="s">
        <v>39</v>
      </c>
      <c r="P1457" s="69">
        <f t="shared" si="160"/>
        <v>0</v>
      </c>
      <c r="Q1457" s="10">
        <f t="shared" si="161"/>
        <v>432</v>
      </c>
      <c r="R1457" s="69" t="str">
        <f t="shared" si="162"/>
        <v>NA</v>
      </c>
      <c r="S1457" s="69" t="str">
        <f t="shared" si="163"/>
        <v>NA</v>
      </c>
      <c r="T1457" s="10" t="str">
        <f t="shared" si="164"/>
        <v>NA</v>
      </c>
      <c r="U1457" s="10">
        <f t="shared" si="165"/>
        <v>0</v>
      </c>
      <c r="V1457" s="10">
        <f t="shared" si="166"/>
        <v>1</v>
      </c>
      <c r="Y1457" s="10"/>
      <c r="AB1457" s="10"/>
      <c r="AD1457">
        <v>6710</v>
      </c>
      <c r="AE1457" s="10" t="s">
        <v>82</v>
      </c>
      <c r="AH1457" s="10"/>
      <c r="AK1457" s="10"/>
      <c r="AN1457" s="10"/>
      <c r="AQ1457" s="10"/>
      <c r="AT1457" s="10"/>
      <c r="AW1457" s="10"/>
      <c r="AZ1457" s="10"/>
    </row>
    <row r="1458" spans="2:52" ht="14.25" customHeight="1">
      <c r="B1458" s="8" t="s">
        <v>167</v>
      </c>
      <c r="C1458" t="s">
        <v>120</v>
      </c>
      <c r="D1458" s="10" t="s">
        <v>53</v>
      </c>
      <c r="E1458">
        <v>7392</v>
      </c>
      <c r="G1458" s="10"/>
      <c r="H1458" s="57">
        <v>6960</v>
      </c>
      <c r="J1458" s="10"/>
      <c r="K1458" s="57">
        <v>-2487</v>
      </c>
      <c r="L1458" s="57">
        <v>-2487</v>
      </c>
      <c r="M1458" s="57">
        <v>-2055</v>
      </c>
      <c r="N1458" s="8" t="s">
        <v>38</v>
      </c>
      <c r="O1458" s="10" t="s">
        <v>39</v>
      </c>
      <c r="P1458" s="69">
        <f t="shared" si="160"/>
        <v>0</v>
      </c>
      <c r="Q1458" s="10">
        <f t="shared" si="161"/>
        <v>432</v>
      </c>
      <c r="R1458" s="69" t="str">
        <f t="shared" si="162"/>
        <v>NA</v>
      </c>
      <c r="S1458" s="69" t="str">
        <f t="shared" si="163"/>
        <v>NA</v>
      </c>
      <c r="T1458" s="10" t="str">
        <f t="shared" si="164"/>
        <v>NA</v>
      </c>
      <c r="U1458" s="10">
        <f t="shared" si="165"/>
        <v>0</v>
      </c>
      <c r="V1458" s="10">
        <f t="shared" si="166"/>
        <v>1</v>
      </c>
      <c r="Y1458" s="10"/>
      <c r="AB1458" s="10"/>
      <c r="AD1458">
        <v>6710</v>
      </c>
      <c r="AE1458" s="10" t="s">
        <v>82</v>
      </c>
      <c r="AH1458" s="10"/>
      <c r="AK1458" s="10"/>
      <c r="AN1458" s="10"/>
      <c r="AQ1458" s="10"/>
      <c r="AT1458" s="10"/>
      <c r="AW1458" s="10"/>
      <c r="AZ1458" s="10"/>
    </row>
    <row r="1459" spans="2:52" ht="14.25" customHeight="1">
      <c r="B1459" s="8" t="s">
        <v>167</v>
      </c>
      <c r="C1459" t="s">
        <v>120</v>
      </c>
      <c r="D1459" s="10" t="s">
        <v>54</v>
      </c>
      <c r="E1459">
        <v>7392</v>
      </c>
      <c r="G1459" s="10"/>
      <c r="H1459" s="57">
        <v>6960</v>
      </c>
      <c r="J1459" s="10"/>
      <c r="K1459" s="57">
        <v>-2487</v>
      </c>
      <c r="L1459" s="57">
        <v>-2487</v>
      </c>
      <c r="M1459" s="57">
        <v>-2055</v>
      </c>
      <c r="N1459" s="8" t="s">
        <v>38</v>
      </c>
      <c r="O1459" s="10" t="s">
        <v>39</v>
      </c>
      <c r="P1459" s="69">
        <f t="shared" si="160"/>
        <v>0</v>
      </c>
      <c r="Q1459" s="10">
        <f t="shared" si="161"/>
        <v>432</v>
      </c>
      <c r="R1459" s="69" t="str">
        <f t="shared" si="162"/>
        <v>NA</v>
      </c>
      <c r="S1459" s="69" t="str">
        <f t="shared" si="163"/>
        <v>NA</v>
      </c>
      <c r="T1459" s="10" t="str">
        <f t="shared" si="164"/>
        <v>NA</v>
      </c>
      <c r="U1459" s="10">
        <f t="shared" si="165"/>
        <v>0</v>
      </c>
      <c r="V1459" s="10">
        <f t="shared" si="166"/>
        <v>1</v>
      </c>
      <c r="Y1459" s="10"/>
      <c r="AB1459" s="10"/>
      <c r="AD1459">
        <v>6710</v>
      </c>
      <c r="AE1459" s="10" t="s">
        <v>82</v>
      </c>
      <c r="AH1459" s="10"/>
      <c r="AK1459" s="10"/>
      <c r="AN1459" s="10"/>
      <c r="AQ1459" s="10"/>
      <c r="AT1459" s="10"/>
      <c r="AW1459" s="10"/>
      <c r="AZ1459" s="10"/>
    </row>
    <row r="1460" spans="2:52" ht="14.25" customHeight="1">
      <c r="B1460" s="8" t="s">
        <v>167</v>
      </c>
      <c r="C1460" t="s">
        <v>120</v>
      </c>
      <c r="D1460" s="10" t="s">
        <v>55</v>
      </c>
      <c r="E1460">
        <v>7655</v>
      </c>
      <c r="G1460" s="10"/>
      <c r="H1460" s="57">
        <v>7423</v>
      </c>
      <c r="J1460" s="10"/>
      <c r="K1460" s="57">
        <v>-4355</v>
      </c>
      <c r="L1460" s="57">
        <v>-4355</v>
      </c>
      <c r="M1460" s="57">
        <v>-4123</v>
      </c>
      <c r="N1460" s="8" t="s">
        <v>38</v>
      </c>
      <c r="O1460" s="10" t="s">
        <v>39</v>
      </c>
      <c r="P1460" s="69">
        <f t="shared" si="160"/>
        <v>0</v>
      </c>
      <c r="Q1460" s="10">
        <f t="shared" si="161"/>
        <v>232</v>
      </c>
      <c r="R1460" s="69" t="str">
        <f t="shared" si="162"/>
        <v>NA</v>
      </c>
      <c r="S1460" s="69" t="str">
        <f t="shared" si="163"/>
        <v>NA</v>
      </c>
      <c r="T1460" s="10" t="str">
        <f t="shared" si="164"/>
        <v>NA</v>
      </c>
      <c r="U1460" s="10">
        <f t="shared" si="165"/>
        <v>0</v>
      </c>
      <c r="V1460" s="10">
        <f t="shared" si="166"/>
        <v>1</v>
      </c>
      <c r="Y1460" s="10"/>
      <c r="AB1460" s="10"/>
      <c r="AD1460">
        <v>7173</v>
      </c>
      <c r="AE1460" s="10" t="s">
        <v>96</v>
      </c>
      <c r="AH1460" s="10"/>
      <c r="AK1460" s="10"/>
      <c r="AN1460" s="10"/>
      <c r="AQ1460" s="10"/>
      <c r="AT1460" s="10"/>
      <c r="AW1460" s="10"/>
      <c r="AZ1460" s="10"/>
    </row>
    <row r="1461" spans="2:52" ht="14.25" customHeight="1">
      <c r="B1461" s="8" t="s">
        <v>167</v>
      </c>
      <c r="C1461" t="s">
        <v>120</v>
      </c>
      <c r="D1461" s="10" t="s">
        <v>57</v>
      </c>
      <c r="E1461">
        <v>7655</v>
      </c>
      <c r="G1461" s="10"/>
      <c r="H1461" s="57">
        <v>7423</v>
      </c>
      <c r="J1461" s="10"/>
      <c r="K1461" s="57">
        <v>-4355</v>
      </c>
      <c r="L1461" s="57">
        <v>-4355</v>
      </c>
      <c r="M1461" s="57">
        <v>-4123</v>
      </c>
      <c r="N1461" s="8" t="s">
        <v>38</v>
      </c>
      <c r="O1461" s="10" t="s">
        <v>39</v>
      </c>
      <c r="P1461" s="69">
        <f t="shared" si="160"/>
        <v>0</v>
      </c>
      <c r="Q1461" s="10">
        <f t="shared" si="161"/>
        <v>232</v>
      </c>
      <c r="R1461" s="69" t="str">
        <f t="shared" si="162"/>
        <v>NA</v>
      </c>
      <c r="S1461" s="69" t="str">
        <f t="shared" si="163"/>
        <v>NA</v>
      </c>
      <c r="T1461" s="10" t="str">
        <f t="shared" si="164"/>
        <v>NA</v>
      </c>
      <c r="U1461" s="10">
        <f t="shared" si="165"/>
        <v>0</v>
      </c>
      <c r="V1461" s="10">
        <f t="shared" si="166"/>
        <v>1</v>
      </c>
      <c r="Y1461" s="10"/>
      <c r="AB1461" s="10"/>
      <c r="AD1461">
        <v>7173</v>
      </c>
      <c r="AE1461" s="10" t="s">
        <v>96</v>
      </c>
      <c r="AH1461" s="10"/>
      <c r="AK1461" s="10"/>
      <c r="AN1461" s="10"/>
      <c r="AQ1461" s="10"/>
      <c r="AT1461" s="10"/>
      <c r="AW1461" s="10"/>
      <c r="AZ1461" s="10"/>
    </row>
    <row r="1462" spans="2:52" ht="14.25" customHeight="1">
      <c r="B1462" s="8" t="s">
        <v>167</v>
      </c>
      <c r="C1462" t="s">
        <v>120</v>
      </c>
      <c r="D1462" s="10" t="s">
        <v>58</v>
      </c>
      <c r="E1462">
        <v>7655</v>
      </c>
      <c r="G1462" s="10"/>
      <c r="H1462" s="57">
        <v>7423</v>
      </c>
      <c r="J1462" s="10"/>
      <c r="K1462" s="57">
        <v>-4355</v>
      </c>
      <c r="L1462" s="57">
        <v>-4355</v>
      </c>
      <c r="M1462" s="57">
        <v>-4123</v>
      </c>
      <c r="N1462" s="8" t="s">
        <v>38</v>
      </c>
      <c r="O1462" s="10" t="s">
        <v>39</v>
      </c>
      <c r="P1462" s="69">
        <f t="shared" si="160"/>
        <v>0</v>
      </c>
      <c r="Q1462" s="10">
        <f t="shared" si="161"/>
        <v>232</v>
      </c>
      <c r="R1462" s="69" t="str">
        <f t="shared" si="162"/>
        <v>NA</v>
      </c>
      <c r="S1462" s="69" t="str">
        <f t="shared" si="163"/>
        <v>NA</v>
      </c>
      <c r="T1462" s="10" t="str">
        <f t="shared" si="164"/>
        <v>NA</v>
      </c>
      <c r="U1462" s="10">
        <f t="shared" si="165"/>
        <v>0</v>
      </c>
      <c r="V1462" s="10">
        <f t="shared" si="166"/>
        <v>1</v>
      </c>
      <c r="Y1462" s="10"/>
      <c r="AB1462" s="10"/>
      <c r="AD1462">
        <v>7173</v>
      </c>
      <c r="AE1462" s="10" t="s">
        <v>96</v>
      </c>
      <c r="AH1462" s="10"/>
      <c r="AK1462" s="10"/>
      <c r="AN1462" s="10"/>
      <c r="AQ1462" s="10"/>
      <c r="AT1462" s="10"/>
      <c r="AW1462" s="10"/>
      <c r="AZ1462" s="10"/>
    </row>
    <row r="1463" spans="2:52" ht="14.25" customHeight="1">
      <c r="B1463" s="8" t="s">
        <v>167</v>
      </c>
      <c r="C1463" t="s">
        <v>120</v>
      </c>
      <c r="D1463" s="10" t="s">
        <v>59</v>
      </c>
      <c r="F1463">
        <v>7303</v>
      </c>
      <c r="G1463" s="10">
        <v>594</v>
      </c>
      <c r="I1463" s="57">
        <v>7171</v>
      </c>
      <c r="J1463" s="72">
        <v>583</v>
      </c>
      <c r="K1463" s="57">
        <v>-2696</v>
      </c>
      <c r="L1463" s="57">
        <v>-2696</v>
      </c>
      <c r="M1463" s="57">
        <v>0</v>
      </c>
      <c r="N1463" s="8" t="s">
        <v>38</v>
      </c>
      <c r="O1463" s="10" t="s">
        <v>39</v>
      </c>
      <c r="P1463" s="69">
        <f t="shared" si="160"/>
        <v>0</v>
      </c>
      <c r="Q1463" s="10" t="str">
        <f t="shared" si="161"/>
        <v>NA</v>
      </c>
      <c r="R1463" s="69">
        <f t="shared" si="162"/>
        <v>132</v>
      </c>
      <c r="S1463" s="69">
        <f t="shared" si="163"/>
        <v>11</v>
      </c>
      <c r="T1463" s="10">
        <f t="shared" si="164"/>
        <v>143</v>
      </c>
      <c r="U1463" s="10">
        <f t="shared" si="165"/>
        <v>2696</v>
      </c>
      <c r="V1463" s="10">
        <f t="shared" si="166"/>
        <v>1</v>
      </c>
      <c r="Y1463" s="10"/>
      <c r="AB1463" s="10"/>
      <c r="AD1463">
        <v>7423</v>
      </c>
      <c r="AE1463" s="10" t="s">
        <v>82</v>
      </c>
      <c r="AH1463" s="10"/>
      <c r="AK1463" s="10"/>
      <c r="AN1463" s="10"/>
      <c r="AQ1463" s="10"/>
      <c r="AT1463" s="10"/>
      <c r="AW1463" s="10"/>
      <c r="AZ1463" s="10"/>
    </row>
    <row r="1464" spans="2:52" ht="14.25" customHeight="1">
      <c r="B1464" s="8" t="s">
        <v>167</v>
      </c>
      <c r="C1464" t="s">
        <v>120</v>
      </c>
      <c r="D1464" s="10" t="s">
        <v>61</v>
      </c>
      <c r="F1464">
        <v>7303</v>
      </c>
      <c r="G1464" s="10">
        <v>594</v>
      </c>
      <c r="I1464" s="57">
        <v>7171</v>
      </c>
      <c r="J1464" s="72">
        <v>583</v>
      </c>
      <c r="K1464" s="57">
        <v>-2696</v>
      </c>
      <c r="L1464" s="57">
        <v>-2696</v>
      </c>
      <c r="M1464" s="57">
        <v>0</v>
      </c>
      <c r="N1464" s="8" t="s">
        <v>38</v>
      </c>
      <c r="O1464" s="10" t="s">
        <v>39</v>
      </c>
      <c r="P1464" s="69">
        <f t="shared" si="160"/>
        <v>0</v>
      </c>
      <c r="Q1464" s="10" t="str">
        <f t="shared" si="161"/>
        <v>NA</v>
      </c>
      <c r="R1464" s="69">
        <f t="shared" si="162"/>
        <v>132</v>
      </c>
      <c r="S1464" s="69">
        <f t="shared" si="163"/>
        <v>11</v>
      </c>
      <c r="T1464" s="10">
        <f t="shared" si="164"/>
        <v>143</v>
      </c>
      <c r="U1464" s="10">
        <f t="shared" si="165"/>
        <v>2696</v>
      </c>
      <c r="V1464" s="10">
        <f t="shared" si="166"/>
        <v>1</v>
      </c>
      <c r="Y1464" s="10"/>
      <c r="AB1464" s="10"/>
      <c r="AD1464">
        <v>7423</v>
      </c>
      <c r="AE1464" s="10" t="s">
        <v>82</v>
      </c>
      <c r="AH1464" s="10"/>
      <c r="AK1464" s="10"/>
      <c r="AN1464" s="10"/>
      <c r="AQ1464" s="10"/>
      <c r="AT1464" s="10"/>
      <c r="AW1464" s="10"/>
      <c r="AZ1464" s="10"/>
    </row>
    <row r="1465" spans="2:52" ht="14.25" customHeight="1">
      <c r="B1465" s="8" t="s">
        <v>167</v>
      </c>
      <c r="C1465" t="s">
        <v>120</v>
      </c>
      <c r="D1465" s="10" t="s">
        <v>63</v>
      </c>
      <c r="F1465">
        <v>7303</v>
      </c>
      <c r="G1465" s="10">
        <v>594</v>
      </c>
      <c r="I1465" s="57">
        <v>7171</v>
      </c>
      <c r="J1465" s="72">
        <v>583</v>
      </c>
      <c r="K1465" s="57">
        <v>-2696</v>
      </c>
      <c r="L1465" s="57">
        <v>-2696</v>
      </c>
      <c r="M1465" s="57">
        <v>0</v>
      </c>
      <c r="N1465" s="8" t="s">
        <v>38</v>
      </c>
      <c r="O1465" s="10" t="s">
        <v>39</v>
      </c>
      <c r="P1465" s="69">
        <f t="shared" si="160"/>
        <v>0</v>
      </c>
      <c r="Q1465" s="10" t="str">
        <f t="shared" si="161"/>
        <v>NA</v>
      </c>
      <c r="R1465" s="69">
        <f t="shared" si="162"/>
        <v>132</v>
      </c>
      <c r="S1465" s="69">
        <f t="shared" si="163"/>
        <v>11</v>
      </c>
      <c r="T1465" s="10">
        <f t="shared" si="164"/>
        <v>143</v>
      </c>
      <c r="U1465" s="10">
        <f t="shared" si="165"/>
        <v>2696</v>
      </c>
      <c r="V1465" s="10">
        <f t="shared" si="166"/>
        <v>1</v>
      </c>
      <c r="Y1465" s="10"/>
      <c r="AB1465" s="10"/>
      <c r="AD1465">
        <v>7423</v>
      </c>
      <c r="AE1465" s="10" t="s">
        <v>82</v>
      </c>
      <c r="AH1465" s="10"/>
      <c r="AK1465" s="10"/>
      <c r="AN1465" s="10"/>
      <c r="AQ1465" s="10"/>
      <c r="AT1465" s="10"/>
      <c r="AW1465" s="10"/>
      <c r="AZ1465" s="10"/>
    </row>
    <row r="1466" spans="2:52" ht="14.25" customHeight="1">
      <c r="B1466" s="8" t="s">
        <v>167</v>
      </c>
      <c r="C1466" t="s">
        <v>120</v>
      </c>
      <c r="D1466" s="10" t="s">
        <v>64</v>
      </c>
      <c r="F1466">
        <v>6055</v>
      </c>
      <c r="G1466" s="10">
        <v>482</v>
      </c>
      <c r="I1466" s="57">
        <v>5946</v>
      </c>
      <c r="J1466" s="72">
        <v>473</v>
      </c>
      <c r="K1466" s="57">
        <v>-3782</v>
      </c>
      <c r="L1466" s="57">
        <v>-3782</v>
      </c>
      <c r="M1466" s="57">
        <v>0</v>
      </c>
      <c r="N1466" s="8" t="s">
        <v>143</v>
      </c>
      <c r="O1466" s="10" t="s">
        <v>39</v>
      </c>
      <c r="P1466" s="69">
        <f t="shared" si="160"/>
        <v>0</v>
      </c>
      <c r="Q1466" s="10" t="str">
        <f t="shared" si="161"/>
        <v>NA</v>
      </c>
      <c r="R1466" s="69">
        <f t="shared" si="162"/>
        <v>109</v>
      </c>
      <c r="S1466" s="69">
        <f t="shared" si="163"/>
        <v>9</v>
      </c>
      <c r="T1466" s="10">
        <f t="shared" si="164"/>
        <v>118</v>
      </c>
      <c r="U1466" s="10">
        <f t="shared" si="165"/>
        <v>3782</v>
      </c>
      <c r="V1466" s="10">
        <f t="shared" si="166"/>
        <v>1</v>
      </c>
      <c r="Y1466" s="10"/>
      <c r="AB1466" s="10"/>
      <c r="AD1466">
        <v>6121</v>
      </c>
      <c r="AE1466" s="10" t="s">
        <v>82</v>
      </c>
      <c r="AH1466" s="10"/>
      <c r="AK1466" s="10"/>
      <c r="AN1466" s="10"/>
      <c r="AQ1466" s="10"/>
      <c r="AT1466" s="10"/>
      <c r="AW1466" s="10"/>
      <c r="AZ1466" s="10"/>
    </row>
    <row r="1467" spans="2:52" ht="14.25" customHeight="1">
      <c r="B1467" s="8" t="s">
        <v>167</v>
      </c>
      <c r="C1467" t="s">
        <v>120</v>
      </c>
      <c r="D1467" s="10" t="s">
        <v>66</v>
      </c>
      <c r="F1467">
        <v>6055</v>
      </c>
      <c r="G1467" s="10">
        <v>482</v>
      </c>
      <c r="I1467" s="57">
        <v>5946</v>
      </c>
      <c r="J1467" s="72">
        <v>473</v>
      </c>
      <c r="K1467" s="57">
        <v>-3782</v>
      </c>
      <c r="L1467" s="57">
        <v>-3782</v>
      </c>
      <c r="M1467" s="57">
        <v>0</v>
      </c>
      <c r="N1467" s="8" t="s">
        <v>143</v>
      </c>
      <c r="O1467" s="10" t="s">
        <v>39</v>
      </c>
      <c r="P1467" s="69">
        <f t="shared" si="160"/>
        <v>0</v>
      </c>
      <c r="Q1467" s="10" t="str">
        <f t="shared" si="161"/>
        <v>NA</v>
      </c>
      <c r="R1467" s="69">
        <f t="shared" si="162"/>
        <v>109</v>
      </c>
      <c r="S1467" s="69">
        <f t="shared" si="163"/>
        <v>9</v>
      </c>
      <c r="T1467" s="10">
        <f t="shared" si="164"/>
        <v>118</v>
      </c>
      <c r="U1467" s="10">
        <f t="shared" si="165"/>
        <v>3782</v>
      </c>
      <c r="V1467" s="10">
        <f t="shared" si="166"/>
        <v>1</v>
      </c>
      <c r="Y1467" s="10"/>
      <c r="AB1467" s="10"/>
      <c r="AD1467">
        <v>6121</v>
      </c>
      <c r="AE1467" s="10" t="s">
        <v>82</v>
      </c>
      <c r="AH1467" s="10"/>
      <c r="AK1467" s="10"/>
      <c r="AN1467" s="10"/>
      <c r="AQ1467" s="10"/>
      <c r="AT1467" s="10"/>
      <c r="AW1467" s="10"/>
      <c r="AZ1467" s="10"/>
    </row>
    <row r="1468" spans="2:52" ht="14.25" customHeight="1">
      <c r="B1468" s="8" t="s">
        <v>167</v>
      </c>
      <c r="C1468" t="s">
        <v>120</v>
      </c>
      <c r="D1468" s="10" t="s">
        <v>67</v>
      </c>
      <c r="F1468">
        <v>6055</v>
      </c>
      <c r="G1468" s="10">
        <v>482</v>
      </c>
      <c r="I1468" s="57">
        <v>5946</v>
      </c>
      <c r="J1468" s="72">
        <v>473</v>
      </c>
      <c r="K1468" s="57">
        <v>-3782</v>
      </c>
      <c r="L1468" s="57">
        <v>-3782</v>
      </c>
      <c r="M1468" s="57">
        <v>0</v>
      </c>
      <c r="N1468" s="8" t="s">
        <v>143</v>
      </c>
      <c r="O1468" s="10" t="s">
        <v>39</v>
      </c>
      <c r="P1468" s="69">
        <f t="shared" si="160"/>
        <v>0</v>
      </c>
      <c r="Q1468" s="10" t="str">
        <f t="shared" si="161"/>
        <v>NA</v>
      </c>
      <c r="R1468" s="69">
        <f t="shared" si="162"/>
        <v>109</v>
      </c>
      <c r="S1468" s="69">
        <f t="shared" si="163"/>
        <v>9</v>
      </c>
      <c r="T1468" s="10">
        <f t="shared" si="164"/>
        <v>118</v>
      </c>
      <c r="U1468" s="10">
        <f t="shared" si="165"/>
        <v>3782</v>
      </c>
      <c r="V1468" s="10">
        <f t="shared" si="166"/>
        <v>1</v>
      </c>
      <c r="Y1468" s="10"/>
      <c r="AB1468" s="10"/>
      <c r="AD1468">
        <v>6121</v>
      </c>
      <c r="AE1468" s="10" t="s">
        <v>82</v>
      </c>
      <c r="AH1468" s="10"/>
      <c r="AK1468" s="10"/>
      <c r="AN1468" s="10"/>
      <c r="AQ1468" s="10"/>
      <c r="AT1468" s="10"/>
      <c r="AW1468" s="10"/>
      <c r="AZ1468" s="10"/>
    </row>
    <row r="1469" spans="2:52" ht="14.25" customHeight="1">
      <c r="B1469" s="8" t="s">
        <v>167</v>
      </c>
      <c r="C1469" t="s">
        <v>120</v>
      </c>
      <c r="D1469" s="10" t="s">
        <v>68</v>
      </c>
      <c r="E1469">
        <v>6577</v>
      </c>
      <c r="G1469" s="10"/>
      <c r="H1469" s="57">
        <v>6313</v>
      </c>
      <c r="J1469" s="10"/>
      <c r="K1469" s="57">
        <v>-2686</v>
      </c>
      <c r="L1469" s="57">
        <v>-2686</v>
      </c>
      <c r="M1469" s="57">
        <v>-2422</v>
      </c>
      <c r="N1469" s="8" t="s">
        <v>38</v>
      </c>
      <c r="O1469" s="10" t="s">
        <v>39</v>
      </c>
      <c r="P1469" s="69">
        <f t="shared" si="160"/>
        <v>0</v>
      </c>
      <c r="Q1469" s="10">
        <f t="shared" si="161"/>
        <v>264</v>
      </c>
      <c r="R1469" s="69" t="str">
        <f t="shared" si="162"/>
        <v>NA</v>
      </c>
      <c r="S1469" s="69" t="str">
        <f t="shared" si="163"/>
        <v>NA</v>
      </c>
      <c r="T1469" s="10" t="str">
        <f t="shared" si="164"/>
        <v>NA</v>
      </c>
      <c r="U1469" s="10">
        <f t="shared" si="165"/>
        <v>0</v>
      </c>
      <c r="V1469" s="10">
        <f t="shared" si="166"/>
        <v>1</v>
      </c>
      <c r="Y1469" s="10"/>
      <c r="AB1469" s="10"/>
      <c r="AD1469">
        <v>6063</v>
      </c>
      <c r="AE1469" s="10" t="s">
        <v>82</v>
      </c>
      <c r="AH1469" s="10"/>
      <c r="AK1469" s="10"/>
      <c r="AN1469" s="10"/>
      <c r="AQ1469" s="10"/>
      <c r="AT1469" s="10"/>
      <c r="AW1469" s="10"/>
      <c r="AZ1469" s="10"/>
    </row>
    <row r="1470" spans="2:52" ht="14.25" customHeight="1">
      <c r="B1470" s="8" t="s">
        <v>167</v>
      </c>
      <c r="C1470" t="s">
        <v>120</v>
      </c>
      <c r="D1470" s="10" t="s">
        <v>69</v>
      </c>
      <c r="E1470">
        <v>6577</v>
      </c>
      <c r="G1470" s="10"/>
      <c r="H1470" s="57">
        <v>6313</v>
      </c>
      <c r="J1470" s="10"/>
      <c r="K1470" s="57">
        <v>-2686</v>
      </c>
      <c r="L1470" s="57">
        <v>-2686</v>
      </c>
      <c r="M1470" s="57">
        <v>-2422</v>
      </c>
      <c r="N1470" s="8" t="s">
        <v>38</v>
      </c>
      <c r="O1470" s="10" t="s">
        <v>39</v>
      </c>
      <c r="P1470" s="69">
        <f t="shared" si="160"/>
        <v>0</v>
      </c>
      <c r="Q1470" s="10">
        <f t="shared" si="161"/>
        <v>264</v>
      </c>
      <c r="R1470" s="69" t="str">
        <f t="shared" si="162"/>
        <v>NA</v>
      </c>
      <c r="S1470" s="69" t="str">
        <f t="shared" si="163"/>
        <v>NA</v>
      </c>
      <c r="T1470" s="10" t="str">
        <f t="shared" si="164"/>
        <v>NA</v>
      </c>
      <c r="U1470" s="10">
        <f t="shared" si="165"/>
        <v>0</v>
      </c>
      <c r="V1470" s="10">
        <f t="shared" si="166"/>
        <v>1</v>
      </c>
      <c r="Y1470" s="10"/>
      <c r="AB1470" s="10"/>
      <c r="AD1470">
        <v>6063</v>
      </c>
      <c r="AE1470" s="10" t="s">
        <v>82</v>
      </c>
      <c r="AH1470" s="10"/>
      <c r="AK1470" s="10"/>
      <c r="AN1470" s="10"/>
      <c r="AQ1470" s="10"/>
      <c r="AT1470" s="10"/>
      <c r="AW1470" s="10"/>
      <c r="AZ1470" s="10"/>
    </row>
    <row r="1471" spans="2:52" ht="14.25" customHeight="1">
      <c r="B1471" s="8" t="s">
        <v>167</v>
      </c>
      <c r="C1471" t="s">
        <v>120</v>
      </c>
      <c r="D1471" s="10" t="s">
        <v>70</v>
      </c>
      <c r="E1471">
        <v>5977</v>
      </c>
      <c r="G1471" s="10"/>
      <c r="H1471" s="57">
        <v>5713</v>
      </c>
      <c r="J1471" s="10"/>
      <c r="K1471" s="57">
        <v>-2072</v>
      </c>
      <c r="L1471" s="57">
        <v>-2072</v>
      </c>
      <c r="M1471" s="57">
        <v>-1808</v>
      </c>
      <c r="N1471" s="8" t="s">
        <v>38</v>
      </c>
      <c r="O1471" s="10" t="s">
        <v>39</v>
      </c>
      <c r="P1471" s="69">
        <f t="shared" si="160"/>
        <v>0</v>
      </c>
      <c r="Q1471" s="10">
        <f t="shared" si="161"/>
        <v>264</v>
      </c>
      <c r="R1471" s="69" t="str">
        <f t="shared" si="162"/>
        <v>NA</v>
      </c>
      <c r="S1471" s="69" t="str">
        <f t="shared" si="163"/>
        <v>NA</v>
      </c>
      <c r="T1471" s="10" t="str">
        <f t="shared" si="164"/>
        <v>NA</v>
      </c>
      <c r="U1471" s="10">
        <f t="shared" si="165"/>
        <v>0</v>
      </c>
      <c r="V1471" s="10">
        <f t="shared" si="166"/>
        <v>1</v>
      </c>
      <c r="Y1471" s="10"/>
      <c r="AB1471" s="10"/>
      <c r="AD1471">
        <v>5463</v>
      </c>
      <c r="AE1471" s="10" t="s">
        <v>82</v>
      </c>
      <c r="AH1471" s="10"/>
      <c r="AK1471" s="10"/>
      <c r="AN1471" s="10"/>
      <c r="AQ1471" s="10"/>
      <c r="AT1471" s="10"/>
      <c r="AW1471" s="10"/>
      <c r="AZ1471" s="10"/>
    </row>
    <row r="1472" spans="2:52" ht="14.25" customHeight="1">
      <c r="B1472" s="8" t="s">
        <v>168</v>
      </c>
      <c r="C1472" t="s">
        <v>120</v>
      </c>
      <c r="D1472" s="10" t="s">
        <v>37</v>
      </c>
      <c r="E1472">
        <v>7956</v>
      </c>
      <c r="G1472" s="10"/>
      <c r="H1472" s="57">
        <v>7667</v>
      </c>
      <c r="J1472" s="10"/>
      <c r="K1472" s="57">
        <v>-2987</v>
      </c>
      <c r="L1472" s="57">
        <v>-2987</v>
      </c>
      <c r="M1472" s="57">
        <v>-2698</v>
      </c>
      <c r="N1472" s="8" t="s">
        <v>38</v>
      </c>
      <c r="O1472" s="10" t="s">
        <v>39</v>
      </c>
      <c r="P1472" s="69">
        <f t="shared" si="160"/>
        <v>0</v>
      </c>
      <c r="Q1472" s="10">
        <f t="shared" si="161"/>
        <v>289</v>
      </c>
      <c r="R1472" s="69" t="str">
        <f t="shared" si="162"/>
        <v>NA</v>
      </c>
      <c r="S1472" s="69" t="str">
        <f t="shared" si="163"/>
        <v>NA</v>
      </c>
      <c r="T1472" s="10" t="str">
        <f t="shared" si="164"/>
        <v>NA</v>
      </c>
      <c r="U1472" s="10">
        <f t="shared" si="165"/>
        <v>0</v>
      </c>
      <c r="V1472" s="10">
        <f t="shared" si="166"/>
        <v>1</v>
      </c>
      <c r="Y1472" s="10"/>
      <c r="AB1472" s="10"/>
      <c r="AD1472">
        <v>7417</v>
      </c>
      <c r="AE1472" s="10" t="s">
        <v>44</v>
      </c>
      <c r="AH1472" s="10"/>
      <c r="AK1472" s="10"/>
      <c r="AN1472" s="10"/>
      <c r="AQ1472" s="10"/>
      <c r="AT1472" s="10"/>
      <c r="AW1472" s="10"/>
      <c r="AZ1472" s="10"/>
    </row>
    <row r="1473" spans="2:52" ht="14.25" customHeight="1">
      <c r="B1473" s="8" t="s">
        <v>168</v>
      </c>
      <c r="C1473" t="s">
        <v>120</v>
      </c>
      <c r="D1473" s="10" t="s">
        <v>41</v>
      </c>
      <c r="E1473">
        <v>7956</v>
      </c>
      <c r="G1473" s="10"/>
      <c r="H1473" s="57">
        <v>7667</v>
      </c>
      <c r="J1473" s="10"/>
      <c r="K1473" s="57">
        <v>-2987</v>
      </c>
      <c r="L1473" s="57">
        <v>-2987</v>
      </c>
      <c r="M1473" s="57">
        <v>-2698</v>
      </c>
      <c r="N1473" s="8" t="s">
        <v>38</v>
      </c>
      <c r="O1473" s="10" t="s">
        <v>39</v>
      </c>
      <c r="P1473" s="69">
        <f t="shared" si="160"/>
        <v>0</v>
      </c>
      <c r="Q1473" s="10">
        <f t="shared" si="161"/>
        <v>289</v>
      </c>
      <c r="R1473" s="69" t="str">
        <f t="shared" si="162"/>
        <v>NA</v>
      </c>
      <c r="S1473" s="69" t="str">
        <f t="shared" si="163"/>
        <v>NA</v>
      </c>
      <c r="T1473" s="10" t="str">
        <f t="shared" si="164"/>
        <v>NA</v>
      </c>
      <c r="U1473" s="10">
        <f t="shared" si="165"/>
        <v>0</v>
      </c>
      <c r="V1473" s="10">
        <f t="shared" si="166"/>
        <v>1</v>
      </c>
      <c r="Y1473" s="10"/>
      <c r="AB1473" s="10"/>
      <c r="AD1473">
        <v>7417</v>
      </c>
      <c r="AE1473" s="10" t="s">
        <v>44</v>
      </c>
      <c r="AH1473" s="10"/>
      <c r="AK1473" s="10"/>
      <c r="AN1473" s="10"/>
      <c r="AQ1473" s="10"/>
      <c r="AT1473" s="10"/>
      <c r="AW1473" s="10"/>
      <c r="AZ1473" s="10"/>
    </row>
    <row r="1474" spans="2:52" ht="14.25" customHeight="1">
      <c r="B1474" s="8" t="s">
        <v>168</v>
      </c>
      <c r="C1474" t="s">
        <v>120</v>
      </c>
      <c r="D1474" s="10" t="s">
        <v>42</v>
      </c>
      <c r="E1474">
        <v>7956</v>
      </c>
      <c r="G1474" s="10"/>
      <c r="H1474" s="57">
        <v>7667</v>
      </c>
      <c r="J1474" s="10"/>
      <c r="K1474" s="57">
        <v>-2987</v>
      </c>
      <c r="L1474" s="57">
        <v>-2987</v>
      </c>
      <c r="M1474" s="57">
        <v>-2698</v>
      </c>
      <c r="N1474" s="8" t="s">
        <v>38</v>
      </c>
      <c r="O1474" s="10" t="s">
        <v>39</v>
      </c>
      <c r="P1474" s="69">
        <f t="shared" si="160"/>
        <v>0</v>
      </c>
      <c r="Q1474" s="10">
        <f t="shared" si="161"/>
        <v>289</v>
      </c>
      <c r="R1474" s="69" t="str">
        <f t="shared" si="162"/>
        <v>NA</v>
      </c>
      <c r="S1474" s="69" t="str">
        <f t="shared" si="163"/>
        <v>NA</v>
      </c>
      <c r="T1474" s="10" t="str">
        <f t="shared" si="164"/>
        <v>NA</v>
      </c>
      <c r="U1474" s="10">
        <f t="shared" si="165"/>
        <v>0</v>
      </c>
      <c r="V1474" s="10">
        <f t="shared" si="166"/>
        <v>1</v>
      </c>
      <c r="Y1474" s="10"/>
      <c r="AB1474" s="10"/>
      <c r="AD1474">
        <v>7417</v>
      </c>
      <c r="AE1474" s="10" t="s">
        <v>44</v>
      </c>
      <c r="AH1474" s="10"/>
      <c r="AK1474" s="10"/>
      <c r="AN1474" s="10"/>
      <c r="AQ1474" s="10"/>
      <c r="AT1474" s="10"/>
      <c r="AW1474" s="10"/>
      <c r="AZ1474" s="10"/>
    </row>
    <row r="1475" spans="2:52" ht="14.25" customHeight="1">
      <c r="B1475" s="8" t="s">
        <v>168</v>
      </c>
      <c r="C1475" t="s">
        <v>120</v>
      </c>
      <c r="D1475" s="10" t="s">
        <v>43</v>
      </c>
      <c r="E1475">
        <v>7496</v>
      </c>
      <c r="G1475" s="10"/>
      <c r="H1475" s="57">
        <v>7381</v>
      </c>
      <c r="J1475" s="10"/>
      <c r="K1475" s="57">
        <v>-2173</v>
      </c>
      <c r="L1475" s="57">
        <v>-2173</v>
      </c>
      <c r="M1475" s="57">
        <v>-2058</v>
      </c>
      <c r="N1475" s="8" t="s">
        <v>38</v>
      </c>
      <c r="O1475" s="10" t="s">
        <v>39</v>
      </c>
      <c r="P1475" s="69">
        <f t="shared" si="160"/>
        <v>0</v>
      </c>
      <c r="Q1475" s="10">
        <f t="shared" si="161"/>
        <v>115</v>
      </c>
      <c r="R1475" s="69" t="str">
        <f t="shared" si="162"/>
        <v>NA</v>
      </c>
      <c r="S1475" s="69" t="str">
        <f t="shared" si="163"/>
        <v>NA</v>
      </c>
      <c r="T1475" s="10" t="str">
        <f t="shared" si="164"/>
        <v>NA</v>
      </c>
      <c r="U1475" s="10">
        <f t="shared" si="165"/>
        <v>0</v>
      </c>
      <c r="V1475" s="10">
        <f t="shared" si="166"/>
        <v>1</v>
      </c>
      <c r="Y1475" s="10"/>
      <c r="AB1475" s="10"/>
      <c r="AD1475">
        <v>7131</v>
      </c>
      <c r="AE1475" s="10" t="s">
        <v>82</v>
      </c>
      <c r="AH1475" s="10"/>
      <c r="AK1475" s="10"/>
      <c r="AN1475" s="10"/>
      <c r="AQ1475" s="10"/>
      <c r="AT1475" s="10"/>
      <c r="AW1475" s="10"/>
      <c r="AZ1475" s="10"/>
    </row>
    <row r="1476" spans="2:52" ht="14.25" customHeight="1">
      <c r="B1476" s="8" t="s">
        <v>168</v>
      </c>
      <c r="C1476" t="s">
        <v>120</v>
      </c>
      <c r="D1476" s="10" t="s">
        <v>45</v>
      </c>
      <c r="E1476">
        <v>7496</v>
      </c>
      <c r="G1476" s="10"/>
      <c r="H1476" s="57">
        <v>7381</v>
      </c>
      <c r="J1476" s="10"/>
      <c r="K1476" s="57">
        <v>-2173</v>
      </c>
      <c r="L1476" s="57">
        <v>-2173</v>
      </c>
      <c r="M1476" s="57">
        <v>-2058</v>
      </c>
      <c r="N1476" s="8" t="s">
        <v>38</v>
      </c>
      <c r="O1476" s="10" t="s">
        <v>39</v>
      </c>
      <c r="P1476" s="69">
        <f t="shared" si="160"/>
        <v>0</v>
      </c>
      <c r="Q1476" s="10">
        <f t="shared" si="161"/>
        <v>115</v>
      </c>
      <c r="R1476" s="69" t="str">
        <f t="shared" si="162"/>
        <v>NA</v>
      </c>
      <c r="S1476" s="69" t="str">
        <f t="shared" si="163"/>
        <v>NA</v>
      </c>
      <c r="T1476" s="10" t="str">
        <f t="shared" si="164"/>
        <v>NA</v>
      </c>
      <c r="U1476" s="10">
        <f t="shared" si="165"/>
        <v>0</v>
      </c>
      <c r="V1476" s="10">
        <f t="shared" si="166"/>
        <v>1</v>
      </c>
      <c r="Y1476" s="10"/>
      <c r="AB1476" s="10"/>
      <c r="AD1476">
        <v>7131</v>
      </c>
      <c r="AE1476" s="10" t="s">
        <v>82</v>
      </c>
      <c r="AH1476" s="10"/>
      <c r="AK1476" s="10"/>
      <c r="AN1476" s="10"/>
      <c r="AQ1476" s="10"/>
      <c r="AT1476" s="10"/>
      <c r="AW1476" s="10"/>
      <c r="AZ1476" s="10"/>
    </row>
    <row r="1477" spans="2:52" ht="14.25" customHeight="1">
      <c r="B1477" s="8" t="s">
        <v>168</v>
      </c>
      <c r="C1477" t="s">
        <v>120</v>
      </c>
      <c r="D1477" s="10" t="s">
        <v>46</v>
      </c>
      <c r="E1477">
        <v>7496</v>
      </c>
      <c r="G1477" s="10"/>
      <c r="H1477" s="57">
        <v>7381</v>
      </c>
      <c r="J1477" s="10"/>
      <c r="K1477" s="57">
        <v>-2173</v>
      </c>
      <c r="L1477" s="57">
        <v>-2173</v>
      </c>
      <c r="M1477" s="57">
        <v>-2058</v>
      </c>
      <c r="N1477" s="8" t="s">
        <v>38</v>
      </c>
      <c r="O1477" s="10" t="s">
        <v>39</v>
      </c>
      <c r="P1477" s="69">
        <f t="shared" si="160"/>
        <v>0</v>
      </c>
      <c r="Q1477" s="10">
        <f t="shared" si="161"/>
        <v>115</v>
      </c>
      <c r="R1477" s="69" t="str">
        <f t="shared" si="162"/>
        <v>NA</v>
      </c>
      <c r="S1477" s="69" t="str">
        <f t="shared" si="163"/>
        <v>NA</v>
      </c>
      <c r="T1477" s="10" t="str">
        <f t="shared" si="164"/>
        <v>NA</v>
      </c>
      <c r="U1477" s="10">
        <f t="shared" si="165"/>
        <v>0</v>
      </c>
      <c r="V1477" s="10">
        <f t="shared" si="166"/>
        <v>1</v>
      </c>
      <c r="Y1477" s="10"/>
      <c r="AB1477" s="10"/>
      <c r="AD1477">
        <v>7131</v>
      </c>
      <c r="AE1477" s="10" t="s">
        <v>82</v>
      </c>
      <c r="AH1477" s="10"/>
      <c r="AK1477" s="10"/>
      <c r="AN1477" s="10"/>
      <c r="AQ1477" s="10"/>
      <c r="AT1477" s="10"/>
      <c r="AW1477" s="10"/>
      <c r="AZ1477" s="10"/>
    </row>
    <row r="1478" spans="2:52" ht="14.25" customHeight="1">
      <c r="B1478" s="8" t="s">
        <v>168</v>
      </c>
      <c r="C1478" t="s">
        <v>120</v>
      </c>
      <c r="D1478" s="10" t="s">
        <v>47</v>
      </c>
      <c r="E1478">
        <v>7496</v>
      </c>
      <c r="G1478" s="10"/>
      <c r="H1478" s="57">
        <v>7381</v>
      </c>
      <c r="J1478" s="10"/>
      <c r="K1478" s="57">
        <v>-2173</v>
      </c>
      <c r="L1478" s="57">
        <v>-2173</v>
      </c>
      <c r="M1478" s="57">
        <v>-2058</v>
      </c>
      <c r="N1478" s="8" t="s">
        <v>38</v>
      </c>
      <c r="O1478" s="10" t="s">
        <v>39</v>
      </c>
      <c r="P1478" s="69">
        <f t="shared" si="160"/>
        <v>0</v>
      </c>
      <c r="Q1478" s="10">
        <f t="shared" si="161"/>
        <v>115</v>
      </c>
      <c r="R1478" s="69" t="str">
        <f t="shared" si="162"/>
        <v>NA</v>
      </c>
      <c r="S1478" s="69" t="str">
        <f t="shared" si="163"/>
        <v>NA</v>
      </c>
      <c r="T1478" s="10" t="str">
        <f t="shared" si="164"/>
        <v>NA</v>
      </c>
      <c r="U1478" s="10">
        <f t="shared" si="165"/>
        <v>0</v>
      </c>
      <c r="V1478" s="10">
        <f t="shared" si="166"/>
        <v>1</v>
      </c>
      <c r="Y1478" s="10"/>
      <c r="AB1478" s="10"/>
      <c r="AD1478">
        <v>7131</v>
      </c>
      <c r="AE1478" s="10" t="s">
        <v>82</v>
      </c>
      <c r="AH1478" s="10"/>
      <c r="AK1478" s="10"/>
      <c r="AN1478" s="10"/>
      <c r="AQ1478" s="10"/>
      <c r="AT1478" s="10"/>
      <c r="AW1478" s="10"/>
      <c r="AZ1478" s="10"/>
    </row>
    <row r="1479" spans="2:52" ht="14.25" customHeight="1">
      <c r="B1479" s="8" t="s">
        <v>168</v>
      </c>
      <c r="C1479" t="s">
        <v>120</v>
      </c>
      <c r="D1479" s="10" t="s">
        <v>48</v>
      </c>
      <c r="E1479">
        <v>7592</v>
      </c>
      <c r="G1479" s="10"/>
      <c r="H1479" s="57">
        <v>7311</v>
      </c>
      <c r="J1479" s="10"/>
      <c r="K1479" s="57">
        <v>-2274</v>
      </c>
      <c r="L1479" s="57">
        <v>-2274</v>
      </c>
      <c r="M1479" s="57">
        <v>-1993</v>
      </c>
      <c r="N1479" s="8" t="s">
        <v>38</v>
      </c>
      <c r="O1479" s="10" t="s">
        <v>39</v>
      </c>
      <c r="P1479" s="69">
        <f t="shared" si="160"/>
        <v>0</v>
      </c>
      <c r="Q1479" s="10">
        <f t="shared" si="161"/>
        <v>281</v>
      </c>
      <c r="R1479" s="69" t="str">
        <f t="shared" si="162"/>
        <v>NA</v>
      </c>
      <c r="S1479" s="69" t="str">
        <f t="shared" si="163"/>
        <v>NA</v>
      </c>
      <c r="T1479" s="10" t="str">
        <f t="shared" si="164"/>
        <v>NA</v>
      </c>
      <c r="U1479" s="10">
        <f t="shared" si="165"/>
        <v>0</v>
      </c>
      <c r="V1479" s="10">
        <f t="shared" si="166"/>
        <v>1</v>
      </c>
      <c r="Y1479" s="10"/>
      <c r="AB1479" s="10"/>
      <c r="AD1479">
        <v>7061</v>
      </c>
      <c r="AE1479" s="10" t="s">
        <v>126</v>
      </c>
      <c r="AH1479" s="10"/>
      <c r="AK1479" s="10"/>
      <c r="AN1479" s="10"/>
      <c r="AQ1479" s="10"/>
      <c r="AT1479" s="10"/>
      <c r="AW1479" s="10"/>
      <c r="AZ1479" s="10"/>
    </row>
    <row r="1480" spans="2:52" ht="14.25" customHeight="1">
      <c r="B1480" s="8" t="s">
        <v>168</v>
      </c>
      <c r="C1480" t="s">
        <v>120</v>
      </c>
      <c r="D1480" s="10" t="s">
        <v>49</v>
      </c>
      <c r="E1480">
        <v>7592</v>
      </c>
      <c r="G1480" s="10"/>
      <c r="H1480" s="57">
        <v>7311</v>
      </c>
      <c r="J1480" s="10"/>
      <c r="K1480" s="57">
        <v>-2274</v>
      </c>
      <c r="L1480" s="57">
        <v>-2274</v>
      </c>
      <c r="M1480" s="57">
        <v>-1993</v>
      </c>
      <c r="N1480" s="8" t="s">
        <v>38</v>
      </c>
      <c r="O1480" s="10" t="s">
        <v>39</v>
      </c>
      <c r="P1480" s="69">
        <f t="shared" si="160"/>
        <v>0</v>
      </c>
      <c r="Q1480" s="10">
        <f t="shared" si="161"/>
        <v>281</v>
      </c>
      <c r="R1480" s="69" t="str">
        <f t="shared" si="162"/>
        <v>NA</v>
      </c>
      <c r="S1480" s="69" t="str">
        <f t="shared" si="163"/>
        <v>NA</v>
      </c>
      <c r="T1480" s="10" t="str">
        <f t="shared" si="164"/>
        <v>NA</v>
      </c>
      <c r="U1480" s="10">
        <f t="shared" si="165"/>
        <v>0</v>
      </c>
      <c r="V1480" s="10">
        <f t="shared" si="166"/>
        <v>1</v>
      </c>
      <c r="Y1480" s="10"/>
      <c r="AB1480" s="10"/>
      <c r="AD1480">
        <v>7061</v>
      </c>
      <c r="AE1480" s="10" t="s">
        <v>126</v>
      </c>
      <c r="AH1480" s="10"/>
      <c r="AK1480" s="10"/>
      <c r="AN1480" s="10"/>
      <c r="AQ1480" s="10"/>
      <c r="AT1480" s="10"/>
      <c r="AW1480" s="10"/>
      <c r="AZ1480" s="10"/>
    </row>
    <row r="1481" spans="2:52" ht="14.25" customHeight="1">
      <c r="B1481" s="8" t="s">
        <v>168</v>
      </c>
      <c r="C1481" t="s">
        <v>120</v>
      </c>
      <c r="D1481" s="10" t="s">
        <v>51</v>
      </c>
      <c r="E1481">
        <v>7225</v>
      </c>
      <c r="G1481" s="10"/>
      <c r="H1481" s="57">
        <v>6983</v>
      </c>
      <c r="J1481" s="10"/>
      <c r="K1481" s="57">
        <v>-3886</v>
      </c>
      <c r="L1481" s="57">
        <v>-3886</v>
      </c>
      <c r="M1481" s="57">
        <v>-3644</v>
      </c>
      <c r="N1481" s="8" t="s">
        <v>38</v>
      </c>
      <c r="O1481" s="10" t="s">
        <v>39</v>
      </c>
      <c r="P1481" s="69">
        <f t="shared" ref="P1481:P1544" si="167">IFERROR(K1481-L1481,0)</f>
        <v>0</v>
      </c>
      <c r="Q1481" s="10">
        <f t="shared" ref="Q1481:Q1544" si="168">IF(AND(ISNUMBER(E1481),ISNUMBER(H1481),ISBLANK(F1481)),E1481-H1481,"NA")</f>
        <v>242</v>
      </c>
      <c r="R1481" s="69" t="str">
        <f t="shared" ref="R1481:R1544" si="169">IF(AND(ISNUMBER(F1481),ISNUMBER(I1481),ISBLANK(E1481)),F1481-I1481,"NA")</f>
        <v>NA</v>
      </c>
      <c r="S1481" s="69" t="str">
        <f t="shared" ref="S1481:S1544" si="170">IF(AND(ISNUMBER(G1481),ISNUMBER(J1481),ISBLANK(E1481)),G1481-J1481,"NA")</f>
        <v>NA</v>
      </c>
      <c r="T1481" s="10" t="str">
        <f t="shared" ref="T1481:T1544" si="171">IF(AND(ISNUMBER(R1481),ISNUMBER(S1481),ISBLANK(E1481)),S1481+R1481,"NA")</f>
        <v>NA</v>
      </c>
      <c r="U1481" s="10">
        <f t="shared" ref="U1481:U1544" si="172">IF(M1481&lt;0,0,IF(M1481=K1481,M1481,M1481-(L1481-M1481)))</f>
        <v>0</v>
      </c>
      <c r="V1481" s="10">
        <f t="shared" ref="V1481:V1544" si="173">MIN(IF(SUM(W1481,X1481,Z1481,AA1481,AD1481,AC1481,AF1481,AG1481,AJ1481,AI1481,AL1481,AM1481,AO1481,AP1481,AR1481,AS1481,A1481,AY1481,AU1481,AV1481,AX1481)=0,0,1)+IF(O1481="Smoothing ramp",1,0)+IF(ISNUMBER(W1481),1,0)+IF(ISNUMBER(X1481),1,0)+IF(ISNUMBER(Z1481),1,0)+IF(ISNUMBER(AA1481),1,0)+IF(ISNUMBER(AD1481),1,0)+IF(ISNUMBER(AC1481),1,0)+IF(ISNUMBER(AF1481),1,0)+IF(ISNUMBER(AG1481),1,0)+IF(ISNUMBER(AI1481),1,0)+IF(ISNUMBER(AJ1481),1,0)+IF(ISNUMBER(AL1481),1,0)+IF(ISNUMBER(AM1481),1,0)+IF(ISNUMBER(AO1481),1,0)+IF(ISNUMBER(AP1481),1,0)+IF(ISNUMBER(AR1481),1,0)+IF(ISNUMBER(AS1481),1,0)+IF(ISNUMBER(AY1481),1,0)+IF(ISNUMBER(AU1481),1,0)+IF(ISNUMBER(AV1481),1,0)+IF(ISNUMBER(AX1481),1,0),1)</f>
        <v>1</v>
      </c>
      <c r="Y1481" s="10"/>
      <c r="AB1481" s="10"/>
      <c r="AD1481">
        <v>6733</v>
      </c>
      <c r="AE1481" s="10" t="s">
        <v>96</v>
      </c>
      <c r="AH1481" s="10"/>
      <c r="AK1481" s="10"/>
      <c r="AN1481" s="10"/>
      <c r="AQ1481" s="10"/>
      <c r="AT1481" s="10"/>
      <c r="AW1481" s="10"/>
      <c r="AZ1481" s="10"/>
    </row>
    <row r="1482" spans="2:52" ht="14.25" customHeight="1">
      <c r="B1482" s="8" t="s">
        <v>168</v>
      </c>
      <c r="C1482" t="s">
        <v>120</v>
      </c>
      <c r="D1482" s="10" t="s">
        <v>53</v>
      </c>
      <c r="E1482">
        <v>7225</v>
      </c>
      <c r="G1482" s="10"/>
      <c r="H1482" s="57">
        <v>6983</v>
      </c>
      <c r="J1482" s="10"/>
      <c r="K1482" s="57">
        <v>-3886</v>
      </c>
      <c r="L1482" s="57">
        <v>-3886</v>
      </c>
      <c r="M1482" s="57">
        <v>-3644</v>
      </c>
      <c r="N1482" s="8" t="s">
        <v>38</v>
      </c>
      <c r="O1482" s="10" t="s">
        <v>39</v>
      </c>
      <c r="P1482" s="69">
        <f t="shared" si="167"/>
        <v>0</v>
      </c>
      <c r="Q1482" s="10">
        <f t="shared" si="168"/>
        <v>242</v>
      </c>
      <c r="R1482" s="69" t="str">
        <f t="shared" si="169"/>
        <v>NA</v>
      </c>
      <c r="S1482" s="69" t="str">
        <f t="shared" si="170"/>
        <v>NA</v>
      </c>
      <c r="T1482" s="10" t="str">
        <f t="shared" si="171"/>
        <v>NA</v>
      </c>
      <c r="U1482" s="10">
        <f t="shared" si="172"/>
        <v>0</v>
      </c>
      <c r="V1482" s="10">
        <f t="shared" si="173"/>
        <v>1</v>
      </c>
      <c r="Y1482" s="10"/>
      <c r="AB1482" s="10"/>
      <c r="AD1482">
        <v>6733</v>
      </c>
      <c r="AE1482" s="10" t="s">
        <v>96</v>
      </c>
      <c r="AH1482" s="10"/>
      <c r="AK1482" s="10"/>
      <c r="AN1482" s="10"/>
      <c r="AQ1482" s="10"/>
      <c r="AT1482" s="10"/>
      <c r="AW1482" s="10"/>
      <c r="AZ1482" s="10"/>
    </row>
    <row r="1483" spans="2:52" ht="14.25" customHeight="1">
      <c r="B1483" s="8" t="s">
        <v>168</v>
      </c>
      <c r="C1483" t="s">
        <v>120</v>
      </c>
      <c r="D1483" s="10" t="s">
        <v>54</v>
      </c>
      <c r="E1483">
        <v>7225</v>
      </c>
      <c r="G1483" s="10"/>
      <c r="H1483" s="57">
        <v>6983</v>
      </c>
      <c r="J1483" s="10"/>
      <c r="K1483" s="57">
        <v>-3886</v>
      </c>
      <c r="L1483" s="57">
        <v>-3886</v>
      </c>
      <c r="M1483" s="57">
        <v>-3644</v>
      </c>
      <c r="N1483" s="8" t="s">
        <v>38</v>
      </c>
      <c r="O1483" s="10" t="s">
        <v>39</v>
      </c>
      <c r="P1483" s="69">
        <f t="shared" si="167"/>
        <v>0</v>
      </c>
      <c r="Q1483" s="10">
        <f t="shared" si="168"/>
        <v>242</v>
      </c>
      <c r="R1483" s="69" t="str">
        <f t="shared" si="169"/>
        <v>NA</v>
      </c>
      <c r="S1483" s="69" t="str">
        <f t="shared" si="170"/>
        <v>NA</v>
      </c>
      <c r="T1483" s="10" t="str">
        <f t="shared" si="171"/>
        <v>NA</v>
      </c>
      <c r="U1483" s="10">
        <f t="shared" si="172"/>
        <v>0</v>
      </c>
      <c r="V1483" s="10">
        <f t="shared" si="173"/>
        <v>1</v>
      </c>
      <c r="Y1483" s="10"/>
      <c r="AB1483" s="10"/>
      <c r="AD1483">
        <v>6733</v>
      </c>
      <c r="AE1483" s="10" t="s">
        <v>96</v>
      </c>
      <c r="AH1483" s="10"/>
      <c r="AK1483" s="10"/>
      <c r="AN1483" s="10"/>
      <c r="AQ1483" s="10"/>
      <c r="AT1483" s="10"/>
      <c r="AW1483" s="10"/>
      <c r="AZ1483" s="10"/>
    </row>
    <row r="1484" spans="2:52" ht="14.25" customHeight="1">
      <c r="B1484" s="8" t="s">
        <v>168</v>
      </c>
      <c r="C1484" t="s">
        <v>120</v>
      </c>
      <c r="D1484" s="10" t="s">
        <v>55</v>
      </c>
      <c r="E1484">
        <v>6649</v>
      </c>
      <c r="G1484" s="10"/>
      <c r="H1484" s="57">
        <v>6649</v>
      </c>
      <c r="J1484" s="10"/>
      <c r="K1484" s="57">
        <v>-3177</v>
      </c>
      <c r="L1484" s="57">
        <v>-3177</v>
      </c>
      <c r="M1484" s="72">
        <v>-3177</v>
      </c>
      <c r="N1484" s="8" t="s">
        <v>38</v>
      </c>
      <c r="O1484" s="10" t="s">
        <v>38</v>
      </c>
      <c r="P1484" s="69">
        <f t="shared" si="167"/>
        <v>0</v>
      </c>
      <c r="Q1484" s="10">
        <f t="shared" si="168"/>
        <v>0</v>
      </c>
      <c r="R1484" s="69" t="str">
        <f t="shared" si="169"/>
        <v>NA</v>
      </c>
      <c r="S1484" s="69" t="str">
        <f t="shared" si="170"/>
        <v>NA</v>
      </c>
      <c r="T1484" s="10" t="str">
        <f t="shared" si="171"/>
        <v>NA</v>
      </c>
      <c r="U1484" s="10">
        <f t="shared" si="172"/>
        <v>0</v>
      </c>
      <c r="V1484" s="10">
        <f t="shared" si="173"/>
        <v>0</v>
      </c>
      <c r="Y1484" s="10"/>
      <c r="AB1484" s="10"/>
      <c r="AE1484" s="10"/>
      <c r="AH1484" s="10"/>
      <c r="AK1484" s="10"/>
      <c r="AN1484" s="10"/>
      <c r="AQ1484" s="10"/>
      <c r="AT1484" s="10"/>
      <c r="AW1484" s="10"/>
      <c r="AZ1484" s="10"/>
    </row>
    <row r="1485" spans="2:52" ht="14.25" customHeight="1">
      <c r="B1485" s="8" t="s">
        <v>168</v>
      </c>
      <c r="C1485" t="s">
        <v>120</v>
      </c>
      <c r="D1485" s="10" t="s">
        <v>57</v>
      </c>
      <c r="E1485">
        <v>6649</v>
      </c>
      <c r="G1485" s="10"/>
      <c r="H1485" s="57">
        <v>6649</v>
      </c>
      <c r="J1485" s="10"/>
      <c r="K1485" s="57">
        <v>-3177</v>
      </c>
      <c r="L1485" s="57">
        <v>-3177</v>
      </c>
      <c r="M1485" s="72">
        <v>-3177</v>
      </c>
      <c r="N1485" s="8" t="s">
        <v>38</v>
      </c>
      <c r="O1485" s="10" t="s">
        <v>38</v>
      </c>
      <c r="P1485" s="69">
        <f t="shared" si="167"/>
        <v>0</v>
      </c>
      <c r="Q1485" s="10">
        <f t="shared" si="168"/>
        <v>0</v>
      </c>
      <c r="R1485" s="69" t="str">
        <f t="shared" si="169"/>
        <v>NA</v>
      </c>
      <c r="S1485" s="69" t="str">
        <f t="shared" si="170"/>
        <v>NA</v>
      </c>
      <c r="T1485" s="10" t="str">
        <f t="shared" si="171"/>
        <v>NA</v>
      </c>
      <c r="U1485" s="10">
        <f t="shared" si="172"/>
        <v>0</v>
      </c>
      <c r="V1485" s="10">
        <f t="shared" si="173"/>
        <v>0</v>
      </c>
      <c r="Y1485" s="10"/>
      <c r="AB1485" s="10"/>
      <c r="AE1485" s="10"/>
      <c r="AH1485" s="10"/>
      <c r="AK1485" s="10"/>
      <c r="AN1485" s="10"/>
      <c r="AQ1485" s="10"/>
      <c r="AT1485" s="10"/>
      <c r="AW1485" s="10"/>
      <c r="AZ1485" s="10"/>
    </row>
    <row r="1486" spans="2:52" ht="14.25" customHeight="1">
      <c r="B1486" s="8" t="s">
        <v>168</v>
      </c>
      <c r="C1486" t="s">
        <v>120</v>
      </c>
      <c r="D1486" s="10" t="s">
        <v>58</v>
      </c>
      <c r="E1486">
        <v>6649</v>
      </c>
      <c r="G1486" s="10"/>
      <c r="H1486" s="57">
        <v>6649</v>
      </c>
      <c r="J1486" s="10"/>
      <c r="K1486" s="57">
        <v>-3177</v>
      </c>
      <c r="L1486" s="57">
        <v>-3177</v>
      </c>
      <c r="M1486" s="72">
        <v>-3177</v>
      </c>
      <c r="N1486" s="8" t="s">
        <v>38</v>
      </c>
      <c r="O1486" s="10" t="s">
        <v>38</v>
      </c>
      <c r="P1486" s="69">
        <f t="shared" si="167"/>
        <v>0</v>
      </c>
      <c r="Q1486" s="10">
        <f t="shared" si="168"/>
        <v>0</v>
      </c>
      <c r="R1486" s="69" t="str">
        <f t="shared" si="169"/>
        <v>NA</v>
      </c>
      <c r="S1486" s="69" t="str">
        <f t="shared" si="170"/>
        <v>NA</v>
      </c>
      <c r="T1486" s="10" t="str">
        <f t="shared" si="171"/>
        <v>NA</v>
      </c>
      <c r="U1486" s="10">
        <f t="shared" si="172"/>
        <v>0</v>
      </c>
      <c r="V1486" s="10">
        <f t="shared" si="173"/>
        <v>0</v>
      </c>
      <c r="Y1486" s="10"/>
      <c r="AB1486" s="10"/>
      <c r="AE1486" s="10"/>
      <c r="AH1486" s="10"/>
      <c r="AK1486" s="10"/>
      <c r="AN1486" s="10"/>
      <c r="AQ1486" s="10"/>
      <c r="AT1486" s="10"/>
      <c r="AW1486" s="10"/>
      <c r="AZ1486" s="10"/>
    </row>
    <row r="1487" spans="2:52" ht="14.25" customHeight="1">
      <c r="B1487" s="8" t="s">
        <v>168</v>
      </c>
      <c r="C1487" t="s">
        <v>120</v>
      </c>
      <c r="D1487" s="10" t="s">
        <v>59</v>
      </c>
      <c r="E1487">
        <v>7667</v>
      </c>
      <c r="G1487" s="10"/>
      <c r="H1487" s="57">
        <v>7667</v>
      </c>
      <c r="J1487" s="10"/>
      <c r="K1487" s="57">
        <v>-4116</v>
      </c>
      <c r="L1487" s="57">
        <v>-4116</v>
      </c>
      <c r="M1487" s="72">
        <v>-4116</v>
      </c>
      <c r="N1487" s="8" t="s">
        <v>38</v>
      </c>
      <c r="O1487" s="10" t="s">
        <v>38</v>
      </c>
      <c r="P1487" s="69">
        <f t="shared" si="167"/>
        <v>0</v>
      </c>
      <c r="Q1487" s="10">
        <f t="shared" si="168"/>
        <v>0</v>
      </c>
      <c r="R1487" s="69" t="str">
        <f t="shared" si="169"/>
        <v>NA</v>
      </c>
      <c r="S1487" s="69" t="str">
        <f t="shared" si="170"/>
        <v>NA</v>
      </c>
      <c r="T1487" s="10" t="str">
        <f t="shared" si="171"/>
        <v>NA</v>
      </c>
      <c r="U1487" s="10">
        <f t="shared" si="172"/>
        <v>0</v>
      </c>
      <c r="V1487" s="10">
        <f t="shared" si="173"/>
        <v>0</v>
      </c>
      <c r="Y1487" s="10"/>
      <c r="AB1487" s="10"/>
      <c r="AE1487" s="10"/>
      <c r="AH1487" s="10"/>
      <c r="AK1487" s="10"/>
      <c r="AN1487" s="10"/>
      <c r="AQ1487" s="10"/>
      <c r="AT1487" s="10"/>
      <c r="AW1487" s="10"/>
      <c r="AZ1487" s="10"/>
    </row>
    <row r="1488" spans="2:52" ht="14.25" customHeight="1">
      <c r="B1488" s="8" t="s">
        <v>168</v>
      </c>
      <c r="C1488" t="s">
        <v>120</v>
      </c>
      <c r="D1488" s="10" t="s">
        <v>61</v>
      </c>
      <c r="E1488">
        <v>7667</v>
      </c>
      <c r="G1488" s="10"/>
      <c r="H1488" s="57">
        <v>7667</v>
      </c>
      <c r="J1488" s="10"/>
      <c r="K1488" s="57">
        <v>-4116</v>
      </c>
      <c r="L1488" s="57">
        <v>-4116</v>
      </c>
      <c r="M1488" s="72">
        <v>-4116</v>
      </c>
      <c r="N1488" s="8" t="s">
        <v>38</v>
      </c>
      <c r="O1488" s="10" t="s">
        <v>38</v>
      </c>
      <c r="P1488" s="69">
        <f t="shared" si="167"/>
        <v>0</v>
      </c>
      <c r="Q1488" s="10">
        <f t="shared" si="168"/>
        <v>0</v>
      </c>
      <c r="R1488" s="69" t="str">
        <f t="shared" si="169"/>
        <v>NA</v>
      </c>
      <c r="S1488" s="69" t="str">
        <f t="shared" si="170"/>
        <v>NA</v>
      </c>
      <c r="T1488" s="10" t="str">
        <f t="shared" si="171"/>
        <v>NA</v>
      </c>
      <c r="U1488" s="10">
        <f t="shared" si="172"/>
        <v>0</v>
      </c>
      <c r="V1488" s="10">
        <f t="shared" si="173"/>
        <v>0</v>
      </c>
      <c r="Y1488" s="10"/>
      <c r="AB1488" s="10"/>
      <c r="AE1488" s="10"/>
      <c r="AH1488" s="10"/>
      <c r="AK1488" s="10"/>
      <c r="AN1488" s="10"/>
      <c r="AQ1488" s="10"/>
      <c r="AT1488" s="10"/>
      <c r="AW1488" s="10"/>
      <c r="AZ1488" s="10"/>
    </row>
    <row r="1489" spans="2:52" ht="14.25" customHeight="1">
      <c r="B1489" s="8" t="s">
        <v>168</v>
      </c>
      <c r="C1489" t="s">
        <v>120</v>
      </c>
      <c r="D1489" s="10" t="s">
        <v>63</v>
      </c>
      <c r="E1489">
        <v>7667</v>
      </c>
      <c r="G1489" s="10"/>
      <c r="H1489" s="57">
        <v>7667</v>
      </c>
      <c r="J1489" s="10"/>
      <c r="K1489" s="57">
        <v>-4116</v>
      </c>
      <c r="L1489" s="57">
        <v>-4116</v>
      </c>
      <c r="M1489" s="72">
        <v>-4116</v>
      </c>
      <c r="N1489" s="8" t="s">
        <v>38</v>
      </c>
      <c r="O1489" s="10" t="s">
        <v>38</v>
      </c>
      <c r="P1489" s="69">
        <f t="shared" si="167"/>
        <v>0</v>
      </c>
      <c r="Q1489" s="10">
        <f t="shared" si="168"/>
        <v>0</v>
      </c>
      <c r="R1489" s="69" t="str">
        <f t="shared" si="169"/>
        <v>NA</v>
      </c>
      <c r="S1489" s="69" t="str">
        <f t="shared" si="170"/>
        <v>NA</v>
      </c>
      <c r="T1489" s="10" t="str">
        <f t="shared" si="171"/>
        <v>NA</v>
      </c>
      <c r="U1489" s="10">
        <f t="shared" si="172"/>
        <v>0</v>
      </c>
      <c r="V1489" s="10">
        <f t="shared" si="173"/>
        <v>0</v>
      </c>
      <c r="Y1489" s="10"/>
      <c r="AB1489" s="10"/>
      <c r="AE1489" s="10"/>
      <c r="AH1489" s="10"/>
      <c r="AK1489" s="10"/>
      <c r="AN1489" s="10"/>
      <c r="AQ1489" s="10"/>
      <c r="AT1489" s="10"/>
      <c r="AW1489" s="10"/>
      <c r="AZ1489" s="10"/>
    </row>
    <row r="1490" spans="2:52" ht="14.25" customHeight="1">
      <c r="B1490" s="8" t="s">
        <v>168</v>
      </c>
      <c r="C1490" t="s">
        <v>120</v>
      </c>
      <c r="D1490" s="10" t="s">
        <v>64</v>
      </c>
      <c r="F1490">
        <v>6118</v>
      </c>
      <c r="G1490" s="10">
        <v>559</v>
      </c>
      <c r="I1490" s="57">
        <v>6093</v>
      </c>
      <c r="J1490" s="72">
        <v>557</v>
      </c>
      <c r="K1490" s="57">
        <v>-3604</v>
      </c>
      <c r="L1490" s="57">
        <v>-3604</v>
      </c>
      <c r="M1490" s="57">
        <v>0</v>
      </c>
      <c r="N1490" s="8" t="s">
        <v>38</v>
      </c>
      <c r="O1490" s="10" t="s">
        <v>39</v>
      </c>
      <c r="P1490" s="69">
        <f t="shared" si="167"/>
        <v>0</v>
      </c>
      <c r="Q1490" s="10" t="str">
        <f t="shared" si="168"/>
        <v>NA</v>
      </c>
      <c r="R1490" s="69">
        <f t="shared" si="169"/>
        <v>25</v>
      </c>
      <c r="S1490" s="69">
        <f t="shared" si="170"/>
        <v>2</v>
      </c>
      <c r="T1490" s="10">
        <f t="shared" si="171"/>
        <v>27</v>
      </c>
      <c r="U1490" s="10">
        <f t="shared" si="172"/>
        <v>3604</v>
      </c>
      <c r="V1490" s="10">
        <f t="shared" si="173"/>
        <v>1</v>
      </c>
      <c r="Y1490" s="10"/>
      <c r="AB1490" s="10"/>
      <c r="AD1490">
        <v>6270</v>
      </c>
      <c r="AE1490" s="10" t="s">
        <v>82</v>
      </c>
      <c r="AH1490" s="10"/>
      <c r="AK1490" s="10"/>
      <c r="AN1490" s="10"/>
      <c r="AQ1490" s="10"/>
      <c r="AT1490" s="10"/>
      <c r="AW1490" s="10"/>
      <c r="AZ1490" s="10"/>
    </row>
    <row r="1491" spans="2:52" ht="14.25" customHeight="1">
      <c r="B1491" s="8" t="s">
        <v>168</v>
      </c>
      <c r="C1491" t="s">
        <v>120</v>
      </c>
      <c r="D1491" s="10" t="s">
        <v>66</v>
      </c>
      <c r="F1491">
        <v>6118</v>
      </c>
      <c r="G1491" s="10">
        <v>559</v>
      </c>
      <c r="I1491" s="57">
        <v>6093</v>
      </c>
      <c r="J1491" s="72">
        <v>557</v>
      </c>
      <c r="K1491" s="57">
        <v>-3604</v>
      </c>
      <c r="L1491" s="57">
        <v>-3604</v>
      </c>
      <c r="M1491" s="57">
        <v>0</v>
      </c>
      <c r="N1491" s="8" t="s">
        <v>38</v>
      </c>
      <c r="O1491" s="10" t="s">
        <v>39</v>
      </c>
      <c r="P1491" s="69">
        <f t="shared" si="167"/>
        <v>0</v>
      </c>
      <c r="Q1491" s="10" t="str">
        <f t="shared" si="168"/>
        <v>NA</v>
      </c>
      <c r="R1491" s="69">
        <f t="shared" si="169"/>
        <v>25</v>
      </c>
      <c r="S1491" s="69">
        <f t="shared" si="170"/>
        <v>2</v>
      </c>
      <c r="T1491" s="10">
        <f t="shared" si="171"/>
        <v>27</v>
      </c>
      <c r="U1491" s="10">
        <f t="shared" si="172"/>
        <v>3604</v>
      </c>
      <c r="V1491" s="10">
        <f t="shared" si="173"/>
        <v>1</v>
      </c>
      <c r="Y1491" s="10"/>
      <c r="AB1491" s="10"/>
      <c r="AD1491">
        <v>6270</v>
      </c>
      <c r="AE1491" s="10" t="s">
        <v>82</v>
      </c>
      <c r="AH1491" s="10"/>
      <c r="AK1491" s="10"/>
      <c r="AN1491" s="10"/>
      <c r="AQ1491" s="10"/>
      <c r="AT1491" s="10"/>
      <c r="AW1491" s="10"/>
      <c r="AZ1491" s="10"/>
    </row>
    <row r="1492" spans="2:52" ht="14.25" customHeight="1">
      <c r="B1492" s="8" t="s">
        <v>168</v>
      </c>
      <c r="C1492" t="s">
        <v>120</v>
      </c>
      <c r="D1492" s="10" t="s">
        <v>67</v>
      </c>
      <c r="F1492">
        <v>6118</v>
      </c>
      <c r="G1492" s="10">
        <v>559</v>
      </c>
      <c r="I1492" s="57">
        <v>6093</v>
      </c>
      <c r="J1492" s="72">
        <v>557</v>
      </c>
      <c r="K1492" s="57">
        <v>-3604</v>
      </c>
      <c r="L1492" s="57">
        <v>-3604</v>
      </c>
      <c r="M1492" s="57">
        <v>0</v>
      </c>
      <c r="N1492" s="8" t="s">
        <v>38</v>
      </c>
      <c r="O1492" s="10" t="s">
        <v>39</v>
      </c>
      <c r="P1492" s="69">
        <f t="shared" si="167"/>
        <v>0</v>
      </c>
      <c r="Q1492" s="10" t="str">
        <f t="shared" si="168"/>
        <v>NA</v>
      </c>
      <c r="R1492" s="69">
        <f t="shared" si="169"/>
        <v>25</v>
      </c>
      <c r="S1492" s="69">
        <f t="shared" si="170"/>
        <v>2</v>
      </c>
      <c r="T1492" s="10">
        <f t="shared" si="171"/>
        <v>27</v>
      </c>
      <c r="U1492" s="10">
        <f t="shared" si="172"/>
        <v>3604</v>
      </c>
      <c r="V1492" s="10">
        <f t="shared" si="173"/>
        <v>1</v>
      </c>
      <c r="Y1492" s="10"/>
      <c r="AB1492" s="10"/>
      <c r="AD1492">
        <v>6270</v>
      </c>
      <c r="AE1492" s="10" t="s">
        <v>82</v>
      </c>
      <c r="AH1492" s="10"/>
      <c r="AK1492" s="10"/>
      <c r="AN1492" s="10"/>
      <c r="AQ1492" s="10"/>
      <c r="AT1492" s="10"/>
      <c r="AW1492" s="10"/>
      <c r="AZ1492" s="10"/>
    </row>
    <row r="1493" spans="2:52" ht="14.25" customHeight="1">
      <c r="B1493" s="8" t="s">
        <v>168</v>
      </c>
      <c r="C1493" t="s">
        <v>120</v>
      </c>
      <c r="D1493" s="10" t="s">
        <v>68</v>
      </c>
      <c r="E1493">
        <v>6383</v>
      </c>
      <c r="G1493" s="10"/>
      <c r="H1493" s="57">
        <v>6045</v>
      </c>
      <c r="J1493" s="10"/>
      <c r="K1493" s="57">
        <v>-2441</v>
      </c>
      <c r="L1493" s="57">
        <v>-2441</v>
      </c>
      <c r="M1493" s="57">
        <v>-2103</v>
      </c>
      <c r="N1493" s="8" t="s">
        <v>38</v>
      </c>
      <c r="O1493" s="10" t="s">
        <v>39</v>
      </c>
      <c r="P1493" s="69">
        <f t="shared" si="167"/>
        <v>0</v>
      </c>
      <c r="Q1493" s="10">
        <f t="shared" si="168"/>
        <v>338</v>
      </c>
      <c r="R1493" s="69" t="str">
        <f t="shared" si="169"/>
        <v>NA</v>
      </c>
      <c r="S1493" s="69" t="str">
        <f t="shared" si="170"/>
        <v>NA</v>
      </c>
      <c r="T1493" s="10" t="str">
        <f t="shared" si="171"/>
        <v>NA</v>
      </c>
      <c r="U1493" s="10">
        <f t="shared" si="172"/>
        <v>0</v>
      </c>
      <c r="V1493" s="10">
        <f t="shared" si="173"/>
        <v>1</v>
      </c>
      <c r="Y1493" s="10"/>
      <c r="AB1493" s="10"/>
      <c r="AD1493">
        <v>5795</v>
      </c>
      <c r="AE1493" s="10" t="s">
        <v>82</v>
      </c>
      <c r="AH1493" s="10"/>
      <c r="AK1493" s="10"/>
      <c r="AN1493" s="10"/>
      <c r="AQ1493" s="10"/>
      <c r="AT1493" s="10"/>
      <c r="AW1493" s="10"/>
      <c r="AZ1493" s="10"/>
    </row>
    <row r="1494" spans="2:52" ht="14.25" customHeight="1">
      <c r="B1494" s="8" t="s">
        <v>168</v>
      </c>
      <c r="C1494" t="s">
        <v>120</v>
      </c>
      <c r="D1494" s="10" t="s">
        <v>69</v>
      </c>
      <c r="E1494">
        <v>6383</v>
      </c>
      <c r="G1494" s="10"/>
      <c r="H1494" s="57">
        <v>6045</v>
      </c>
      <c r="J1494" s="10"/>
      <c r="K1494" s="57">
        <v>-2441</v>
      </c>
      <c r="L1494" s="57">
        <v>-2441</v>
      </c>
      <c r="M1494" s="57">
        <v>-2103</v>
      </c>
      <c r="N1494" s="8" t="s">
        <v>38</v>
      </c>
      <c r="O1494" s="10" t="s">
        <v>39</v>
      </c>
      <c r="P1494" s="69">
        <f t="shared" si="167"/>
        <v>0</v>
      </c>
      <c r="Q1494" s="10">
        <f t="shared" si="168"/>
        <v>338</v>
      </c>
      <c r="R1494" s="69" t="str">
        <f t="shared" si="169"/>
        <v>NA</v>
      </c>
      <c r="S1494" s="69" t="str">
        <f t="shared" si="170"/>
        <v>NA</v>
      </c>
      <c r="T1494" s="10" t="str">
        <f t="shared" si="171"/>
        <v>NA</v>
      </c>
      <c r="U1494" s="10">
        <f t="shared" si="172"/>
        <v>0</v>
      </c>
      <c r="V1494" s="10">
        <f t="shared" si="173"/>
        <v>1</v>
      </c>
      <c r="Y1494" s="10"/>
      <c r="AB1494" s="10"/>
      <c r="AD1494">
        <v>5795</v>
      </c>
      <c r="AE1494" s="10" t="s">
        <v>82</v>
      </c>
      <c r="AH1494" s="10"/>
      <c r="AK1494" s="10"/>
      <c r="AN1494" s="10"/>
      <c r="AQ1494" s="10"/>
      <c r="AT1494" s="10"/>
      <c r="AW1494" s="10"/>
      <c r="AZ1494" s="10"/>
    </row>
    <row r="1495" spans="2:52" ht="14.25" customHeight="1">
      <c r="B1495" s="8" t="s">
        <v>168</v>
      </c>
      <c r="C1495" t="s">
        <v>120</v>
      </c>
      <c r="D1495" s="10" t="s">
        <v>70</v>
      </c>
      <c r="E1495">
        <v>6383</v>
      </c>
      <c r="G1495" s="10"/>
      <c r="H1495" s="57">
        <v>6045</v>
      </c>
      <c r="J1495" s="10"/>
      <c r="K1495" s="57">
        <v>-2441</v>
      </c>
      <c r="L1495" s="57">
        <v>-2441</v>
      </c>
      <c r="M1495" s="57">
        <v>-2103</v>
      </c>
      <c r="N1495" s="8" t="s">
        <v>38</v>
      </c>
      <c r="O1495" s="10" t="s">
        <v>39</v>
      </c>
      <c r="P1495" s="69">
        <f t="shared" si="167"/>
        <v>0</v>
      </c>
      <c r="Q1495" s="10">
        <f t="shared" si="168"/>
        <v>338</v>
      </c>
      <c r="R1495" s="69" t="str">
        <f t="shared" si="169"/>
        <v>NA</v>
      </c>
      <c r="S1495" s="69" t="str">
        <f t="shared" si="170"/>
        <v>NA</v>
      </c>
      <c r="T1495" s="10" t="str">
        <f t="shared" si="171"/>
        <v>NA</v>
      </c>
      <c r="U1495" s="10">
        <f t="shared" si="172"/>
        <v>0</v>
      </c>
      <c r="V1495" s="10">
        <f t="shared" si="173"/>
        <v>1</v>
      </c>
      <c r="Y1495" s="10"/>
      <c r="AB1495" s="10"/>
      <c r="AD1495">
        <v>5795</v>
      </c>
      <c r="AE1495" s="10" t="s">
        <v>82</v>
      </c>
      <c r="AH1495" s="10"/>
      <c r="AK1495" s="10"/>
      <c r="AN1495" s="10"/>
      <c r="AQ1495" s="10"/>
      <c r="AT1495" s="10"/>
      <c r="AW1495" s="10"/>
      <c r="AZ1495" s="10"/>
    </row>
    <row r="1496" spans="2:52" ht="14.25" customHeight="1">
      <c r="B1496" s="8" t="s">
        <v>169</v>
      </c>
      <c r="C1496" t="s">
        <v>170</v>
      </c>
      <c r="D1496" s="10" t="s">
        <v>37</v>
      </c>
      <c r="E1496">
        <v>7991</v>
      </c>
      <c r="G1496" s="10"/>
      <c r="H1496" s="57">
        <v>7590</v>
      </c>
      <c r="J1496" s="10"/>
      <c r="K1496" s="57">
        <v>-3206</v>
      </c>
      <c r="L1496" s="57">
        <v>-3206</v>
      </c>
      <c r="M1496" s="57">
        <v>-2805</v>
      </c>
      <c r="N1496" s="8" t="s">
        <v>38</v>
      </c>
      <c r="O1496" s="10" t="s">
        <v>39</v>
      </c>
      <c r="P1496" s="69">
        <f t="shared" si="167"/>
        <v>0</v>
      </c>
      <c r="Q1496" s="10">
        <f t="shared" si="168"/>
        <v>401</v>
      </c>
      <c r="R1496" s="69" t="str">
        <f t="shared" si="169"/>
        <v>NA</v>
      </c>
      <c r="S1496" s="69" t="str">
        <f t="shared" si="170"/>
        <v>NA</v>
      </c>
      <c r="T1496" s="10" t="str">
        <f t="shared" si="171"/>
        <v>NA</v>
      </c>
      <c r="U1496" s="10">
        <f t="shared" si="172"/>
        <v>0</v>
      </c>
      <c r="V1496" s="10">
        <f t="shared" si="173"/>
        <v>1</v>
      </c>
      <c r="W1496">
        <v>411</v>
      </c>
      <c r="Y1496" s="10"/>
      <c r="Z1496">
        <v>160</v>
      </c>
      <c r="AB1496" s="10"/>
      <c r="AD1496">
        <v>7340</v>
      </c>
      <c r="AE1496" s="10" t="s">
        <v>82</v>
      </c>
      <c r="AH1496" s="10"/>
      <c r="AK1496" s="10"/>
      <c r="AN1496" s="10"/>
      <c r="AQ1496" s="10"/>
      <c r="AT1496" s="10"/>
      <c r="AW1496" s="10"/>
      <c r="AZ1496" s="10"/>
    </row>
    <row r="1497" spans="2:52" ht="14.25" customHeight="1">
      <c r="B1497" s="8" t="s">
        <v>169</v>
      </c>
      <c r="C1497" t="s">
        <v>170</v>
      </c>
      <c r="D1497" s="10" t="s">
        <v>41</v>
      </c>
      <c r="E1497">
        <v>7991</v>
      </c>
      <c r="G1497" s="10"/>
      <c r="H1497" s="57">
        <v>7590</v>
      </c>
      <c r="J1497" s="10"/>
      <c r="K1497" s="57">
        <v>-3206</v>
      </c>
      <c r="L1497" s="57">
        <v>-3206</v>
      </c>
      <c r="M1497" s="57">
        <v>-2805</v>
      </c>
      <c r="N1497" s="8" t="s">
        <v>38</v>
      </c>
      <c r="O1497" s="10" t="s">
        <v>39</v>
      </c>
      <c r="P1497" s="69">
        <f t="shared" si="167"/>
        <v>0</v>
      </c>
      <c r="Q1497" s="10">
        <f t="shared" si="168"/>
        <v>401</v>
      </c>
      <c r="R1497" s="69" t="str">
        <f t="shared" si="169"/>
        <v>NA</v>
      </c>
      <c r="S1497" s="69" t="str">
        <f t="shared" si="170"/>
        <v>NA</v>
      </c>
      <c r="T1497" s="10" t="str">
        <f t="shared" si="171"/>
        <v>NA</v>
      </c>
      <c r="U1497" s="10">
        <f t="shared" si="172"/>
        <v>0</v>
      </c>
      <c r="V1497" s="10">
        <f t="shared" si="173"/>
        <v>1</v>
      </c>
      <c r="W1497">
        <v>411</v>
      </c>
      <c r="Y1497" s="10"/>
      <c r="Z1497">
        <v>160</v>
      </c>
      <c r="AB1497" s="10"/>
      <c r="AD1497">
        <v>7340</v>
      </c>
      <c r="AE1497" s="10" t="s">
        <v>82</v>
      </c>
      <c r="AH1497" s="10"/>
      <c r="AK1497" s="10"/>
      <c r="AN1497" s="10"/>
      <c r="AQ1497" s="10"/>
      <c r="AT1497" s="10"/>
      <c r="AW1497" s="10"/>
      <c r="AZ1497" s="10"/>
    </row>
    <row r="1498" spans="2:52" ht="14.25" customHeight="1">
      <c r="B1498" s="8" t="s">
        <v>169</v>
      </c>
      <c r="C1498" t="s">
        <v>170</v>
      </c>
      <c r="D1498" s="10" t="s">
        <v>42</v>
      </c>
      <c r="E1498">
        <v>7991</v>
      </c>
      <c r="G1498" s="10"/>
      <c r="H1498" s="57">
        <v>7590</v>
      </c>
      <c r="J1498" s="10"/>
      <c r="K1498" s="57">
        <v>-3206</v>
      </c>
      <c r="L1498" s="57">
        <v>-3206</v>
      </c>
      <c r="M1498" s="57">
        <v>-2805</v>
      </c>
      <c r="N1498" s="8" t="s">
        <v>38</v>
      </c>
      <c r="O1498" s="10" t="s">
        <v>39</v>
      </c>
      <c r="P1498" s="69">
        <f t="shared" si="167"/>
        <v>0</v>
      </c>
      <c r="Q1498" s="10">
        <f t="shared" si="168"/>
        <v>401</v>
      </c>
      <c r="R1498" s="69" t="str">
        <f t="shared" si="169"/>
        <v>NA</v>
      </c>
      <c r="S1498" s="69" t="str">
        <f t="shared" si="170"/>
        <v>NA</v>
      </c>
      <c r="T1498" s="10" t="str">
        <f t="shared" si="171"/>
        <v>NA</v>
      </c>
      <c r="U1498" s="10">
        <f t="shared" si="172"/>
        <v>0</v>
      </c>
      <c r="V1498" s="10">
        <f t="shared" si="173"/>
        <v>1</v>
      </c>
      <c r="W1498">
        <v>411</v>
      </c>
      <c r="Y1498" s="10"/>
      <c r="Z1498">
        <v>160</v>
      </c>
      <c r="AB1498" s="10"/>
      <c r="AD1498">
        <v>7340</v>
      </c>
      <c r="AE1498" s="10" t="s">
        <v>82</v>
      </c>
      <c r="AH1498" s="10"/>
      <c r="AK1498" s="10"/>
      <c r="AN1498" s="10"/>
      <c r="AQ1498" s="10"/>
      <c r="AT1498" s="10"/>
      <c r="AW1498" s="10"/>
      <c r="AZ1498" s="10"/>
    </row>
    <row r="1499" spans="2:52" ht="14.25" customHeight="1">
      <c r="B1499" s="8" t="s">
        <v>169</v>
      </c>
      <c r="C1499" t="s">
        <v>170</v>
      </c>
      <c r="D1499" s="10" t="s">
        <v>43</v>
      </c>
      <c r="E1499">
        <v>8090</v>
      </c>
      <c r="G1499" s="10"/>
      <c r="H1499" s="57">
        <v>7864</v>
      </c>
      <c r="J1499" s="10"/>
      <c r="K1499" s="57">
        <v>-3147</v>
      </c>
      <c r="L1499" s="57">
        <v>-3147</v>
      </c>
      <c r="M1499" s="57">
        <v>-2921</v>
      </c>
      <c r="N1499" s="8" t="s">
        <v>38</v>
      </c>
      <c r="O1499" s="10" t="s">
        <v>39</v>
      </c>
      <c r="P1499" s="69">
        <f t="shared" si="167"/>
        <v>0</v>
      </c>
      <c r="Q1499" s="10">
        <f t="shared" si="168"/>
        <v>226</v>
      </c>
      <c r="R1499" s="69" t="str">
        <f t="shared" si="169"/>
        <v>NA</v>
      </c>
      <c r="S1499" s="69" t="str">
        <f t="shared" si="170"/>
        <v>NA</v>
      </c>
      <c r="T1499" s="10" t="str">
        <f t="shared" si="171"/>
        <v>NA</v>
      </c>
      <c r="U1499" s="10">
        <f t="shared" si="172"/>
        <v>0</v>
      </c>
      <c r="V1499" s="10">
        <f t="shared" si="173"/>
        <v>1</v>
      </c>
      <c r="W1499">
        <v>415</v>
      </c>
      <c r="Y1499" s="10" t="s">
        <v>73</v>
      </c>
      <c r="Z1499">
        <v>160</v>
      </c>
      <c r="AB1499" s="10" t="s">
        <v>73</v>
      </c>
      <c r="AD1499">
        <v>7614</v>
      </c>
      <c r="AE1499" s="10" t="s">
        <v>82</v>
      </c>
      <c r="AH1499" s="10"/>
      <c r="AK1499" s="10"/>
      <c r="AN1499" s="10"/>
      <c r="AQ1499" s="10"/>
      <c r="AT1499" s="10"/>
      <c r="AW1499" s="10"/>
      <c r="AZ1499" s="10"/>
    </row>
    <row r="1500" spans="2:52" ht="14.25" customHeight="1">
      <c r="B1500" s="8" t="s">
        <v>169</v>
      </c>
      <c r="C1500" t="s">
        <v>170</v>
      </c>
      <c r="D1500" s="10" t="s">
        <v>45</v>
      </c>
      <c r="E1500">
        <v>8090</v>
      </c>
      <c r="G1500" s="10"/>
      <c r="H1500" s="57">
        <v>7864</v>
      </c>
      <c r="J1500" s="10"/>
      <c r="K1500" s="57">
        <v>-3147</v>
      </c>
      <c r="L1500" s="57">
        <v>-3147</v>
      </c>
      <c r="M1500" s="57">
        <v>-2921</v>
      </c>
      <c r="N1500" s="8" t="s">
        <v>38</v>
      </c>
      <c r="O1500" s="10" t="s">
        <v>39</v>
      </c>
      <c r="P1500" s="69">
        <f t="shared" si="167"/>
        <v>0</v>
      </c>
      <c r="Q1500" s="10">
        <f t="shared" si="168"/>
        <v>226</v>
      </c>
      <c r="R1500" s="69" t="str">
        <f t="shared" si="169"/>
        <v>NA</v>
      </c>
      <c r="S1500" s="69" t="str">
        <f t="shared" si="170"/>
        <v>NA</v>
      </c>
      <c r="T1500" s="10" t="str">
        <f t="shared" si="171"/>
        <v>NA</v>
      </c>
      <c r="U1500" s="10">
        <f t="shared" si="172"/>
        <v>0</v>
      </c>
      <c r="V1500" s="10">
        <f t="shared" si="173"/>
        <v>1</v>
      </c>
      <c r="W1500">
        <v>415</v>
      </c>
      <c r="Y1500" s="10" t="s">
        <v>73</v>
      </c>
      <c r="Z1500">
        <v>160</v>
      </c>
      <c r="AB1500" s="10" t="s">
        <v>73</v>
      </c>
      <c r="AD1500">
        <v>7614</v>
      </c>
      <c r="AE1500" s="10" t="s">
        <v>82</v>
      </c>
      <c r="AH1500" s="10"/>
      <c r="AK1500" s="10"/>
      <c r="AN1500" s="10"/>
      <c r="AQ1500" s="10"/>
      <c r="AT1500" s="10"/>
      <c r="AW1500" s="10"/>
      <c r="AZ1500" s="10"/>
    </row>
    <row r="1501" spans="2:52" ht="14.25" customHeight="1">
      <c r="B1501" s="8" t="s">
        <v>169</v>
      </c>
      <c r="C1501" t="s">
        <v>170</v>
      </c>
      <c r="D1501" s="10" t="s">
        <v>46</v>
      </c>
      <c r="E1501">
        <v>8090</v>
      </c>
      <c r="G1501" s="10"/>
      <c r="H1501" s="57">
        <v>7864</v>
      </c>
      <c r="J1501" s="10"/>
      <c r="K1501" s="57">
        <v>-3147</v>
      </c>
      <c r="L1501" s="57">
        <v>-3147</v>
      </c>
      <c r="M1501" s="57">
        <v>-2921</v>
      </c>
      <c r="N1501" s="8" t="s">
        <v>38</v>
      </c>
      <c r="O1501" s="10" t="s">
        <v>39</v>
      </c>
      <c r="P1501" s="69">
        <f t="shared" si="167"/>
        <v>0</v>
      </c>
      <c r="Q1501" s="10">
        <f t="shared" si="168"/>
        <v>226</v>
      </c>
      <c r="R1501" s="69" t="str">
        <f t="shared" si="169"/>
        <v>NA</v>
      </c>
      <c r="S1501" s="69" t="str">
        <f t="shared" si="170"/>
        <v>NA</v>
      </c>
      <c r="T1501" s="10" t="str">
        <f t="shared" si="171"/>
        <v>NA</v>
      </c>
      <c r="U1501" s="10">
        <f t="shared" si="172"/>
        <v>0</v>
      </c>
      <c r="V1501" s="10">
        <f t="shared" si="173"/>
        <v>1</v>
      </c>
      <c r="W1501">
        <v>415</v>
      </c>
      <c r="Y1501" s="10" t="s">
        <v>73</v>
      </c>
      <c r="Z1501">
        <v>160</v>
      </c>
      <c r="AB1501" s="10" t="s">
        <v>73</v>
      </c>
      <c r="AD1501">
        <v>7614</v>
      </c>
      <c r="AE1501" s="10" t="s">
        <v>82</v>
      </c>
      <c r="AH1501" s="10"/>
      <c r="AK1501" s="10"/>
      <c r="AN1501" s="10"/>
      <c r="AQ1501" s="10"/>
      <c r="AT1501" s="10"/>
      <c r="AW1501" s="10"/>
      <c r="AZ1501" s="10"/>
    </row>
    <row r="1502" spans="2:52" ht="14.25" customHeight="1">
      <c r="B1502" s="8" t="s">
        <v>169</v>
      </c>
      <c r="C1502" t="s">
        <v>170</v>
      </c>
      <c r="D1502" s="10" t="s">
        <v>47</v>
      </c>
      <c r="E1502">
        <v>6890</v>
      </c>
      <c r="G1502" s="10"/>
      <c r="H1502" s="57">
        <v>6565</v>
      </c>
      <c r="J1502" s="10"/>
      <c r="K1502" s="57">
        <v>-1914</v>
      </c>
      <c r="L1502" s="57">
        <v>-1914</v>
      </c>
      <c r="M1502" s="57">
        <v>-1589</v>
      </c>
      <c r="N1502" s="8" t="s">
        <v>38</v>
      </c>
      <c r="O1502" s="10" t="s">
        <v>39</v>
      </c>
      <c r="P1502" s="69">
        <f t="shared" si="167"/>
        <v>0</v>
      </c>
      <c r="Q1502" s="10">
        <f t="shared" si="168"/>
        <v>325</v>
      </c>
      <c r="R1502" s="69" t="str">
        <f t="shared" si="169"/>
        <v>NA</v>
      </c>
      <c r="S1502" s="69" t="str">
        <f t="shared" si="170"/>
        <v>NA</v>
      </c>
      <c r="T1502" s="10" t="str">
        <f t="shared" si="171"/>
        <v>NA</v>
      </c>
      <c r="U1502" s="10">
        <f t="shared" si="172"/>
        <v>0</v>
      </c>
      <c r="V1502" s="10">
        <f t="shared" si="173"/>
        <v>1</v>
      </c>
      <c r="W1502">
        <v>410</v>
      </c>
      <c r="Y1502" s="10"/>
      <c r="Z1502">
        <v>160</v>
      </c>
      <c r="AB1502" s="10"/>
      <c r="AD1502">
        <v>6414</v>
      </c>
      <c r="AE1502" s="10" t="s">
        <v>82</v>
      </c>
      <c r="AH1502" s="10"/>
      <c r="AK1502" s="10"/>
      <c r="AN1502" s="10"/>
      <c r="AQ1502" s="10"/>
      <c r="AT1502" s="10"/>
      <c r="AW1502" s="10"/>
      <c r="AZ1502" s="10"/>
    </row>
    <row r="1503" spans="2:52" ht="14.25" customHeight="1">
      <c r="B1503" s="8" t="s">
        <v>169</v>
      </c>
      <c r="C1503" t="s">
        <v>170</v>
      </c>
      <c r="D1503" s="10" t="s">
        <v>48</v>
      </c>
      <c r="E1503">
        <v>5280</v>
      </c>
      <c r="G1503" s="10"/>
      <c r="H1503" s="57">
        <v>5065</v>
      </c>
      <c r="J1503" s="10"/>
      <c r="K1503" s="57">
        <v>-2228</v>
      </c>
      <c r="L1503" s="57">
        <v>-2228</v>
      </c>
      <c r="M1503" s="57">
        <v>-2013</v>
      </c>
      <c r="N1503" s="8" t="s">
        <v>52</v>
      </c>
      <c r="O1503" s="10" t="s">
        <v>39</v>
      </c>
      <c r="P1503" s="69">
        <f t="shared" si="167"/>
        <v>0</v>
      </c>
      <c r="Q1503" s="10">
        <f t="shared" si="168"/>
        <v>215</v>
      </c>
      <c r="R1503" s="69" t="str">
        <f t="shared" si="169"/>
        <v>NA</v>
      </c>
      <c r="S1503" s="69" t="str">
        <f t="shared" si="170"/>
        <v>NA</v>
      </c>
      <c r="T1503" s="10" t="str">
        <f t="shared" si="171"/>
        <v>NA</v>
      </c>
      <c r="U1503" s="10">
        <f t="shared" si="172"/>
        <v>0</v>
      </c>
      <c r="V1503" s="10">
        <f t="shared" si="173"/>
        <v>1</v>
      </c>
      <c r="W1503">
        <v>292</v>
      </c>
      <c r="Y1503" s="10"/>
      <c r="Z1503">
        <v>140</v>
      </c>
      <c r="AB1503" s="10"/>
      <c r="AD1503">
        <v>4815</v>
      </c>
      <c r="AE1503" s="10" t="s">
        <v>82</v>
      </c>
      <c r="AH1503" s="10"/>
      <c r="AK1503" s="10"/>
      <c r="AN1503" s="10"/>
      <c r="AQ1503" s="10"/>
      <c r="AT1503" s="10"/>
      <c r="AW1503" s="10"/>
      <c r="AZ1503" s="10"/>
    </row>
    <row r="1504" spans="2:52" ht="14.25" customHeight="1">
      <c r="B1504" s="8" t="s">
        <v>169</v>
      </c>
      <c r="C1504" t="s">
        <v>170</v>
      </c>
      <c r="D1504" s="10" t="s">
        <v>49</v>
      </c>
      <c r="E1504">
        <v>5280</v>
      </c>
      <c r="G1504" s="10"/>
      <c r="H1504" s="57">
        <v>5065</v>
      </c>
      <c r="J1504" s="10"/>
      <c r="K1504" s="57">
        <v>-2228</v>
      </c>
      <c r="L1504" s="57">
        <v>-2228</v>
      </c>
      <c r="M1504" s="57">
        <v>-2013</v>
      </c>
      <c r="N1504" s="8" t="s">
        <v>52</v>
      </c>
      <c r="O1504" s="10" t="s">
        <v>39</v>
      </c>
      <c r="P1504" s="69">
        <f t="shared" si="167"/>
        <v>0</v>
      </c>
      <c r="Q1504" s="10">
        <f t="shared" si="168"/>
        <v>215</v>
      </c>
      <c r="R1504" s="69" t="str">
        <f t="shared" si="169"/>
        <v>NA</v>
      </c>
      <c r="S1504" s="69" t="str">
        <f t="shared" si="170"/>
        <v>NA</v>
      </c>
      <c r="T1504" s="10" t="str">
        <f t="shared" si="171"/>
        <v>NA</v>
      </c>
      <c r="U1504" s="10">
        <f t="shared" si="172"/>
        <v>0</v>
      </c>
      <c r="V1504" s="10">
        <f t="shared" si="173"/>
        <v>1</v>
      </c>
      <c r="W1504">
        <v>292</v>
      </c>
      <c r="Y1504" s="10"/>
      <c r="Z1504">
        <v>140</v>
      </c>
      <c r="AB1504" s="10"/>
      <c r="AD1504">
        <v>4815</v>
      </c>
      <c r="AE1504" s="10" t="s">
        <v>82</v>
      </c>
      <c r="AH1504" s="10"/>
      <c r="AK1504" s="10"/>
      <c r="AN1504" s="10"/>
      <c r="AQ1504" s="10"/>
      <c r="AT1504" s="10"/>
      <c r="AW1504" s="10"/>
      <c r="AZ1504" s="10"/>
    </row>
    <row r="1505" spans="2:52" ht="14.25" customHeight="1">
      <c r="B1505" s="8" t="s">
        <v>169</v>
      </c>
      <c r="C1505" t="s">
        <v>170</v>
      </c>
      <c r="D1505" s="10" t="s">
        <v>51</v>
      </c>
      <c r="E1505">
        <v>6736</v>
      </c>
      <c r="G1505" s="10"/>
      <c r="H1505" s="57">
        <v>6565</v>
      </c>
      <c r="J1505" s="10"/>
      <c r="K1505" s="57">
        <v>-2665</v>
      </c>
      <c r="L1505" s="57">
        <v>-2665</v>
      </c>
      <c r="M1505" s="57">
        <v>-2494</v>
      </c>
      <c r="N1505" s="8" t="s">
        <v>38</v>
      </c>
      <c r="O1505" s="10" t="s">
        <v>39</v>
      </c>
      <c r="P1505" s="69">
        <f t="shared" si="167"/>
        <v>0</v>
      </c>
      <c r="Q1505" s="10">
        <f t="shared" si="168"/>
        <v>171</v>
      </c>
      <c r="R1505" s="69" t="str">
        <f t="shared" si="169"/>
        <v>NA</v>
      </c>
      <c r="S1505" s="69" t="str">
        <f t="shared" si="170"/>
        <v>NA</v>
      </c>
      <c r="T1505" s="10" t="str">
        <f t="shared" si="171"/>
        <v>NA</v>
      </c>
      <c r="U1505" s="10">
        <f t="shared" si="172"/>
        <v>0</v>
      </c>
      <c r="V1505" s="10">
        <f t="shared" si="173"/>
        <v>1</v>
      </c>
      <c r="W1505">
        <v>381</v>
      </c>
      <c r="Y1505" s="10"/>
      <c r="Z1505">
        <v>140</v>
      </c>
      <c r="AB1505" s="10"/>
      <c r="AD1505">
        <v>6380</v>
      </c>
      <c r="AE1505" s="10" t="s">
        <v>82</v>
      </c>
      <c r="AH1505" s="10"/>
      <c r="AK1505" s="10"/>
      <c r="AN1505" s="10"/>
      <c r="AQ1505" s="10"/>
      <c r="AT1505" s="10"/>
      <c r="AW1505" s="10"/>
      <c r="AZ1505" s="10"/>
    </row>
    <row r="1506" spans="2:52" ht="14.25" customHeight="1">
      <c r="B1506" s="8" t="s">
        <v>169</v>
      </c>
      <c r="C1506" t="s">
        <v>170</v>
      </c>
      <c r="D1506" s="10" t="s">
        <v>53</v>
      </c>
      <c r="E1506">
        <v>6736</v>
      </c>
      <c r="G1506" s="10"/>
      <c r="H1506" s="57">
        <v>6630</v>
      </c>
      <c r="J1506" s="10"/>
      <c r="K1506" s="57">
        <v>-2665</v>
      </c>
      <c r="L1506" s="57">
        <v>-2665</v>
      </c>
      <c r="M1506" s="57">
        <v>-2559</v>
      </c>
      <c r="N1506" s="8" t="s">
        <v>38</v>
      </c>
      <c r="O1506" s="10" t="s">
        <v>39</v>
      </c>
      <c r="P1506" s="69">
        <f t="shared" si="167"/>
        <v>0</v>
      </c>
      <c r="Q1506" s="10">
        <f t="shared" si="168"/>
        <v>106</v>
      </c>
      <c r="R1506" s="69" t="str">
        <f t="shared" si="169"/>
        <v>NA</v>
      </c>
      <c r="S1506" s="69" t="str">
        <f t="shared" si="170"/>
        <v>NA</v>
      </c>
      <c r="T1506" s="10" t="str">
        <f t="shared" si="171"/>
        <v>NA</v>
      </c>
      <c r="U1506" s="10">
        <f t="shared" si="172"/>
        <v>0</v>
      </c>
      <c r="V1506" s="10">
        <f t="shared" si="173"/>
        <v>1</v>
      </c>
      <c r="W1506">
        <v>381</v>
      </c>
      <c r="Y1506" s="10"/>
      <c r="Z1506">
        <v>140</v>
      </c>
      <c r="AB1506" s="10"/>
      <c r="AD1506">
        <v>6380</v>
      </c>
      <c r="AE1506" s="10" t="s">
        <v>82</v>
      </c>
      <c r="AH1506" s="10"/>
      <c r="AK1506" s="10"/>
      <c r="AN1506" s="10"/>
      <c r="AQ1506" s="10"/>
      <c r="AT1506" s="10"/>
      <c r="AW1506" s="10"/>
      <c r="AZ1506" s="10"/>
    </row>
    <row r="1507" spans="2:52" ht="14.25" customHeight="1">
      <c r="B1507" s="8" t="s">
        <v>169</v>
      </c>
      <c r="C1507" t="s">
        <v>170</v>
      </c>
      <c r="D1507" s="10" t="s">
        <v>54</v>
      </c>
      <c r="E1507">
        <v>6736</v>
      </c>
      <c r="G1507" s="10"/>
      <c r="H1507" s="57">
        <v>6630</v>
      </c>
      <c r="J1507" s="10"/>
      <c r="K1507" s="57">
        <v>-2665</v>
      </c>
      <c r="L1507" s="57">
        <v>-2665</v>
      </c>
      <c r="M1507" s="57">
        <v>-2559</v>
      </c>
      <c r="N1507" s="8" t="s">
        <v>38</v>
      </c>
      <c r="O1507" s="10" t="s">
        <v>39</v>
      </c>
      <c r="P1507" s="69">
        <f t="shared" si="167"/>
        <v>0</v>
      </c>
      <c r="Q1507" s="10">
        <f t="shared" si="168"/>
        <v>106</v>
      </c>
      <c r="R1507" s="69" t="str">
        <f t="shared" si="169"/>
        <v>NA</v>
      </c>
      <c r="S1507" s="69" t="str">
        <f t="shared" si="170"/>
        <v>NA</v>
      </c>
      <c r="T1507" s="10" t="str">
        <f t="shared" si="171"/>
        <v>NA</v>
      </c>
      <c r="U1507" s="10">
        <f t="shared" si="172"/>
        <v>0</v>
      </c>
      <c r="V1507" s="10">
        <f t="shared" si="173"/>
        <v>1</v>
      </c>
      <c r="W1507">
        <v>381</v>
      </c>
      <c r="Y1507" s="10"/>
      <c r="Z1507">
        <v>140</v>
      </c>
      <c r="AB1507" s="10"/>
      <c r="AD1507">
        <v>6380</v>
      </c>
      <c r="AE1507" s="10" t="s">
        <v>82</v>
      </c>
      <c r="AH1507" s="10"/>
      <c r="AK1507" s="10"/>
      <c r="AN1507" s="10"/>
      <c r="AQ1507" s="10"/>
      <c r="AT1507" s="10"/>
      <c r="AW1507" s="10"/>
      <c r="AZ1507" s="10"/>
    </row>
    <row r="1508" spans="2:52" ht="14.25" customHeight="1">
      <c r="B1508" s="8" t="s">
        <v>169</v>
      </c>
      <c r="C1508" t="s">
        <v>170</v>
      </c>
      <c r="D1508" s="10" t="s">
        <v>55</v>
      </c>
      <c r="E1508">
        <v>6910</v>
      </c>
      <c r="G1508" s="10"/>
      <c r="H1508" s="57">
        <v>6424</v>
      </c>
      <c r="J1508" s="10"/>
      <c r="K1508" s="57">
        <v>-2593</v>
      </c>
      <c r="L1508" s="57">
        <v>-2593</v>
      </c>
      <c r="M1508" s="57">
        <v>-2107</v>
      </c>
      <c r="N1508" s="8" t="s">
        <v>38</v>
      </c>
      <c r="O1508" s="10" t="s">
        <v>39</v>
      </c>
      <c r="P1508" s="69">
        <f t="shared" si="167"/>
        <v>0</v>
      </c>
      <c r="Q1508" s="10">
        <f t="shared" si="168"/>
        <v>486</v>
      </c>
      <c r="R1508" s="69" t="str">
        <f t="shared" si="169"/>
        <v>NA</v>
      </c>
      <c r="S1508" s="69" t="str">
        <f t="shared" si="170"/>
        <v>NA</v>
      </c>
      <c r="T1508" s="10" t="str">
        <f t="shared" si="171"/>
        <v>NA</v>
      </c>
      <c r="U1508" s="10">
        <f t="shared" si="172"/>
        <v>0</v>
      </c>
      <c r="V1508" s="10">
        <f t="shared" si="173"/>
        <v>1</v>
      </c>
      <c r="W1508">
        <v>391</v>
      </c>
      <c r="Y1508" s="10"/>
      <c r="Z1508">
        <v>140</v>
      </c>
      <c r="AB1508" s="10"/>
      <c r="AD1508">
        <v>6174</v>
      </c>
      <c r="AE1508" s="10" t="s">
        <v>40</v>
      </c>
      <c r="AH1508" s="10"/>
      <c r="AK1508" s="10"/>
      <c r="AN1508" s="10"/>
      <c r="AQ1508" s="10"/>
      <c r="AT1508" s="10"/>
      <c r="AW1508" s="10"/>
      <c r="AZ1508" s="10"/>
    </row>
    <row r="1509" spans="2:52" ht="14.25" customHeight="1">
      <c r="B1509" s="8" t="s">
        <v>169</v>
      </c>
      <c r="C1509" t="s">
        <v>170</v>
      </c>
      <c r="D1509" s="10" t="s">
        <v>57</v>
      </c>
      <c r="E1509">
        <v>6910</v>
      </c>
      <c r="G1509" s="10"/>
      <c r="H1509" s="57">
        <v>6424</v>
      </c>
      <c r="J1509" s="10"/>
      <c r="K1509" s="57">
        <v>-2593</v>
      </c>
      <c r="L1509" s="57">
        <v>-2593</v>
      </c>
      <c r="M1509" s="57">
        <v>-2107</v>
      </c>
      <c r="N1509" s="8" t="s">
        <v>38</v>
      </c>
      <c r="O1509" s="10" t="s">
        <v>39</v>
      </c>
      <c r="P1509" s="69">
        <f t="shared" si="167"/>
        <v>0</v>
      </c>
      <c r="Q1509" s="10">
        <f t="shared" si="168"/>
        <v>486</v>
      </c>
      <c r="R1509" s="69" t="str">
        <f t="shared" si="169"/>
        <v>NA</v>
      </c>
      <c r="S1509" s="69" t="str">
        <f t="shared" si="170"/>
        <v>NA</v>
      </c>
      <c r="T1509" s="10" t="str">
        <f t="shared" si="171"/>
        <v>NA</v>
      </c>
      <c r="U1509" s="10">
        <f t="shared" si="172"/>
        <v>0</v>
      </c>
      <c r="V1509" s="10">
        <f t="shared" si="173"/>
        <v>1</v>
      </c>
      <c r="W1509">
        <v>391</v>
      </c>
      <c r="Y1509" s="10"/>
      <c r="Z1509">
        <v>140</v>
      </c>
      <c r="AB1509" s="10"/>
      <c r="AD1509">
        <v>6174</v>
      </c>
      <c r="AE1509" s="10" t="s">
        <v>40</v>
      </c>
      <c r="AH1509" s="10"/>
      <c r="AK1509" s="10"/>
      <c r="AN1509" s="10"/>
      <c r="AQ1509" s="10"/>
      <c r="AT1509" s="10"/>
      <c r="AW1509" s="10"/>
      <c r="AZ1509" s="10"/>
    </row>
    <row r="1510" spans="2:52" ht="14.25" customHeight="1">
      <c r="B1510" s="8" t="s">
        <v>169</v>
      </c>
      <c r="C1510" t="s">
        <v>170</v>
      </c>
      <c r="D1510" s="10" t="s">
        <v>58</v>
      </c>
      <c r="E1510">
        <v>6910</v>
      </c>
      <c r="G1510" s="10"/>
      <c r="H1510" s="57">
        <v>6424</v>
      </c>
      <c r="J1510" s="10"/>
      <c r="K1510" s="57">
        <v>-2593</v>
      </c>
      <c r="L1510" s="57">
        <v>-2593</v>
      </c>
      <c r="M1510" s="57">
        <v>-2107</v>
      </c>
      <c r="N1510" s="8" t="s">
        <v>38</v>
      </c>
      <c r="O1510" s="10" t="s">
        <v>39</v>
      </c>
      <c r="P1510" s="69">
        <f t="shared" si="167"/>
        <v>0</v>
      </c>
      <c r="Q1510" s="10">
        <f t="shared" si="168"/>
        <v>486</v>
      </c>
      <c r="R1510" s="69" t="str">
        <f t="shared" si="169"/>
        <v>NA</v>
      </c>
      <c r="S1510" s="69" t="str">
        <f t="shared" si="170"/>
        <v>NA</v>
      </c>
      <c r="T1510" s="10" t="str">
        <f t="shared" si="171"/>
        <v>NA</v>
      </c>
      <c r="U1510" s="10">
        <f t="shared" si="172"/>
        <v>0</v>
      </c>
      <c r="V1510" s="10">
        <f t="shared" si="173"/>
        <v>1</v>
      </c>
      <c r="W1510">
        <v>391</v>
      </c>
      <c r="Y1510" s="10"/>
      <c r="Z1510">
        <v>140</v>
      </c>
      <c r="AB1510" s="10"/>
      <c r="AD1510">
        <v>6174</v>
      </c>
      <c r="AE1510" s="10" t="s">
        <v>40</v>
      </c>
      <c r="AH1510" s="10"/>
      <c r="AK1510" s="10"/>
      <c r="AN1510" s="10"/>
      <c r="AQ1510" s="10"/>
      <c r="AT1510" s="10"/>
      <c r="AW1510" s="10"/>
      <c r="AZ1510" s="10"/>
    </row>
    <row r="1511" spans="2:52" ht="14.25" customHeight="1">
      <c r="B1511" s="8" t="s">
        <v>169</v>
      </c>
      <c r="C1511" t="s">
        <v>170</v>
      </c>
      <c r="D1511" s="10" t="s">
        <v>59</v>
      </c>
      <c r="E1511">
        <v>6571</v>
      </c>
      <c r="G1511" s="10"/>
      <c r="H1511" s="57">
        <v>6571</v>
      </c>
      <c r="J1511" s="10"/>
      <c r="K1511" s="57">
        <v>-2563</v>
      </c>
      <c r="L1511" s="57">
        <v>-2563</v>
      </c>
      <c r="M1511" s="57">
        <v>-2563</v>
      </c>
      <c r="N1511" s="8" t="s">
        <v>38</v>
      </c>
      <c r="O1511" s="10" t="s">
        <v>38</v>
      </c>
      <c r="P1511" s="69">
        <f t="shared" si="167"/>
        <v>0</v>
      </c>
      <c r="Q1511" s="10">
        <f t="shared" si="168"/>
        <v>0</v>
      </c>
      <c r="R1511" s="69" t="str">
        <f t="shared" si="169"/>
        <v>NA</v>
      </c>
      <c r="S1511" s="69" t="str">
        <f t="shared" si="170"/>
        <v>NA</v>
      </c>
      <c r="T1511" s="10" t="str">
        <f t="shared" si="171"/>
        <v>NA</v>
      </c>
      <c r="U1511" s="10">
        <f t="shared" si="172"/>
        <v>0</v>
      </c>
      <c r="V1511" s="10">
        <f t="shared" si="173"/>
        <v>1</v>
      </c>
      <c r="W1511">
        <v>371</v>
      </c>
      <c r="Y1511" s="10"/>
      <c r="Z1511">
        <v>140</v>
      </c>
      <c r="AB1511" s="10"/>
      <c r="AE1511" s="10"/>
      <c r="AH1511" s="10"/>
      <c r="AK1511" s="10"/>
      <c r="AN1511" s="10"/>
      <c r="AQ1511" s="10"/>
      <c r="AT1511" s="10"/>
      <c r="AW1511" s="10"/>
      <c r="AZ1511" s="10"/>
    </row>
    <row r="1512" spans="2:52" ht="14.25" customHeight="1">
      <c r="B1512" s="8" t="s">
        <v>169</v>
      </c>
      <c r="C1512" t="s">
        <v>170</v>
      </c>
      <c r="D1512" s="10" t="s">
        <v>61</v>
      </c>
      <c r="E1512">
        <v>6571</v>
      </c>
      <c r="G1512" s="10"/>
      <c r="H1512" s="57">
        <v>6571</v>
      </c>
      <c r="J1512" s="10"/>
      <c r="K1512" s="57">
        <v>-2563</v>
      </c>
      <c r="L1512" s="57">
        <v>-2563</v>
      </c>
      <c r="M1512" s="57">
        <v>-2563</v>
      </c>
      <c r="N1512" s="8" t="s">
        <v>38</v>
      </c>
      <c r="O1512" s="10" t="s">
        <v>38</v>
      </c>
      <c r="P1512" s="69">
        <f t="shared" si="167"/>
        <v>0</v>
      </c>
      <c r="Q1512" s="10">
        <f t="shared" si="168"/>
        <v>0</v>
      </c>
      <c r="R1512" s="69" t="str">
        <f t="shared" si="169"/>
        <v>NA</v>
      </c>
      <c r="S1512" s="69" t="str">
        <f t="shared" si="170"/>
        <v>NA</v>
      </c>
      <c r="T1512" s="10" t="str">
        <f t="shared" si="171"/>
        <v>NA</v>
      </c>
      <c r="U1512" s="10">
        <f t="shared" si="172"/>
        <v>0</v>
      </c>
      <c r="V1512" s="10">
        <f t="shared" si="173"/>
        <v>1</v>
      </c>
      <c r="W1512">
        <v>371</v>
      </c>
      <c r="Y1512" s="10"/>
      <c r="Z1512">
        <v>140</v>
      </c>
      <c r="AB1512" s="10"/>
      <c r="AE1512" s="10"/>
      <c r="AH1512" s="10"/>
      <c r="AK1512" s="10"/>
      <c r="AN1512" s="10"/>
      <c r="AQ1512" s="10"/>
      <c r="AT1512" s="10"/>
      <c r="AW1512" s="10"/>
      <c r="AZ1512" s="10"/>
    </row>
    <row r="1513" spans="2:52" ht="14.25" customHeight="1">
      <c r="B1513" s="8" t="s">
        <v>169</v>
      </c>
      <c r="C1513" t="s">
        <v>170</v>
      </c>
      <c r="D1513" s="10" t="s">
        <v>63</v>
      </c>
      <c r="E1513">
        <v>6571</v>
      </c>
      <c r="G1513" s="10"/>
      <c r="H1513" s="57">
        <v>6571</v>
      </c>
      <c r="J1513" s="10"/>
      <c r="K1513" s="57">
        <v>-2563</v>
      </c>
      <c r="L1513" s="57">
        <v>-2563</v>
      </c>
      <c r="M1513" s="57">
        <v>-2563</v>
      </c>
      <c r="N1513" s="8" t="s">
        <v>38</v>
      </c>
      <c r="O1513" s="10" t="s">
        <v>38</v>
      </c>
      <c r="P1513" s="69">
        <f t="shared" si="167"/>
        <v>0</v>
      </c>
      <c r="Q1513" s="10">
        <f t="shared" si="168"/>
        <v>0</v>
      </c>
      <c r="R1513" s="69" t="str">
        <f t="shared" si="169"/>
        <v>NA</v>
      </c>
      <c r="S1513" s="69" t="str">
        <f t="shared" si="170"/>
        <v>NA</v>
      </c>
      <c r="T1513" s="10" t="str">
        <f t="shared" si="171"/>
        <v>NA</v>
      </c>
      <c r="U1513" s="10">
        <f t="shared" si="172"/>
        <v>0</v>
      </c>
      <c r="V1513" s="10">
        <f t="shared" si="173"/>
        <v>1</v>
      </c>
      <c r="W1513">
        <v>371</v>
      </c>
      <c r="Y1513" s="10"/>
      <c r="Z1513">
        <v>140</v>
      </c>
      <c r="AB1513" s="10"/>
      <c r="AE1513" s="10"/>
      <c r="AH1513" s="10"/>
      <c r="AK1513" s="10"/>
      <c r="AN1513" s="10"/>
      <c r="AQ1513" s="10"/>
      <c r="AT1513" s="10"/>
      <c r="AW1513" s="10"/>
      <c r="AZ1513" s="10"/>
    </row>
    <row r="1514" spans="2:52" ht="14.25" customHeight="1">
      <c r="B1514" s="8" t="s">
        <v>169</v>
      </c>
      <c r="C1514" t="s">
        <v>170</v>
      </c>
      <c r="D1514" s="10" t="s">
        <v>64</v>
      </c>
      <c r="F1514">
        <v>4874</v>
      </c>
      <c r="G1514" s="10">
        <v>469</v>
      </c>
      <c r="I1514" s="57">
        <v>4874</v>
      </c>
      <c r="J1514" s="72">
        <v>469</v>
      </c>
      <c r="K1514" s="57">
        <v>-2914</v>
      </c>
      <c r="L1514" s="57">
        <v>-2914</v>
      </c>
      <c r="M1514" s="57">
        <v>0</v>
      </c>
      <c r="N1514" s="8" t="s">
        <v>143</v>
      </c>
      <c r="O1514" s="10" t="s">
        <v>143</v>
      </c>
      <c r="P1514" s="69">
        <f t="shared" si="167"/>
        <v>0</v>
      </c>
      <c r="Q1514" s="10" t="str">
        <f t="shared" si="168"/>
        <v>NA</v>
      </c>
      <c r="R1514" s="69">
        <f t="shared" si="169"/>
        <v>0</v>
      </c>
      <c r="S1514" s="69">
        <f t="shared" si="170"/>
        <v>0</v>
      </c>
      <c r="T1514" s="10">
        <f t="shared" si="171"/>
        <v>0</v>
      </c>
      <c r="U1514" s="10">
        <f t="shared" si="172"/>
        <v>2914</v>
      </c>
      <c r="V1514" s="10">
        <f t="shared" si="173"/>
        <v>1</v>
      </c>
      <c r="W1514">
        <v>292</v>
      </c>
      <c r="Y1514" s="10"/>
      <c r="Z1514">
        <v>140</v>
      </c>
      <c r="AB1514" s="10"/>
      <c r="AE1514" s="10"/>
      <c r="AH1514" s="10"/>
      <c r="AK1514" s="10"/>
      <c r="AN1514" s="10"/>
      <c r="AQ1514" s="10"/>
      <c r="AT1514" s="10"/>
      <c r="AW1514" s="10"/>
      <c r="AZ1514" s="10"/>
    </row>
    <row r="1515" spans="2:52" ht="14.25" customHeight="1">
      <c r="B1515" s="8" t="s">
        <v>169</v>
      </c>
      <c r="C1515" t="s">
        <v>170</v>
      </c>
      <c r="D1515" s="10" t="s">
        <v>66</v>
      </c>
      <c r="F1515">
        <v>4874</v>
      </c>
      <c r="G1515" s="10">
        <v>469</v>
      </c>
      <c r="I1515" s="57">
        <v>4874</v>
      </c>
      <c r="J1515" s="72">
        <v>469</v>
      </c>
      <c r="K1515" s="57">
        <v>-2914</v>
      </c>
      <c r="L1515" s="57">
        <v>-2914</v>
      </c>
      <c r="M1515" s="57">
        <v>0</v>
      </c>
      <c r="N1515" s="8" t="s">
        <v>143</v>
      </c>
      <c r="O1515" s="10" t="s">
        <v>143</v>
      </c>
      <c r="P1515" s="69">
        <f t="shared" si="167"/>
        <v>0</v>
      </c>
      <c r="Q1515" s="10" t="str">
        <f t="shared" si="168"/>
        <v>NA</v>
      </c>
      <c r="R1515" s="69">
        <f t="shared" si="169"/>
        <v>0</v>
      </c>
      <c r="S1515" s="69">
        <f t="shared" si="170"/>
        <v>0</v>
      </c>
      <c r="T1515" s="10">
        <f t="shared" si="171"/>
        <v>0</v>
      </c>
      <c r="U1515" s="10">
        <f t="shared" si="172"/>
        <v>2914</v>
      </c>
      <c r="V1515" s="10">
        <f t="shared" si="173"/>
        <v>1</v>
      </c>
      <c r="W1515">
        <v>292</v>
      </c>
      <c r="Y1515" s="10"/>
      <c r="Z1515">
        <v>140</v>
      </c>
      <c r="AB1515" s="10"/>
      <c r="AE1515" s="10"/>
      <c r="AH1515" s="10"/>
      <c r="AK1515" s="10"/>
      <c r="AN1515" s="10"/>
      <c r="AQ1515" s="10"/>
      <c r="AT1515" s="10"/>
      <c r="AW1515" s="10"/>
      <c r="AZ1515" s="10"/>
    </row>
    <row r="1516" spans="2:52" ht="14.25" customHeight="1">
      <c r="B1516" s="8" t="s">
        <v>169</v>
      </c>
      <c r="C1516" t="s">
        <v>170</v>
      </c>
      <c r="D1516" s="10" t="s">
        <v>67</v>
      </c>
      <c r="F1516">
        <v>4874</v>
      </c>
      <c r="G1516" s="10">
        <v>469</v>
      </c>
      <c r="I1516" s="57">
        <v>4874</v>
      </c>
      <c r="J1516" s="72">
        <v>469</v>
      </c>
      <c r="K1516" s="57">
        <v>-2914</v>
      </c>
      <c r="L1516" s="57">
        <v>-2914</v>
      </c>
      <c r="M1516" s="57">
        <v>0</v>
      </c>
      <c r="N1516" s="8" t="s">
        <v>143</v>
      </c>
      <c r="O1516" s="10" t="s">
        <v>143</v>
      </c>
      <c r="P1516" s="69">
        <f t="shared" si="167"/>
        <v>0</v>
      </c>
      <c r="Q1516" s="10" t="str">
        <f t="shared" si="168"/>
        <v>NA</v>
      </c>
      <c r="R1516" s="69">
        <f t="shared" si="169"/>
        <v>0</v>
      </c>
      <c r="S1516" s="69">
        <f t="shared" si="170"/>
        <v>0</v>
      </c>
      <c r="T1516" s="10">
        <f t="shared" si="171"/>
        <v>0</v>
      </c>
      <c r="U1516" s="10">
        <f t="shared" si="172"/>
        <v>2914</v>
      </c>
      <c r="V1516" s="10">
        <f t="shared" si="173"/>
        <v>1</v>
      </c>
      <c r="W1516">
        <v>292</v>
      </c>
      <c r="Y1516" s="10"/>
      <c r="Z1516">
        <v>140</v>
      </c>
      <c r="AB1516" s="10"/>
      <c r="AE1516" s="10"/>
      <c r="AH1516" s="10"/>
      <c r="AK1516" s="10"/>
      <c r="AN1516" s="10"/>
      <c r="AQ1516" s="10"/>
      <c r="AT1516" s="10"/>
      <c r="AW1516" s="10"/>
      <c r="AZ1516" s="10"/>
    </row>
    <row r="1517" spans="2:52" ht="14.25" customHeight="1">
      <c r="B1517" s="8" t="s">
        <v>169</v>
      </c>
      <c r="C1517" t="s">
        <v>170</v>
      </c>
      <c r="D1517" s="10" t="s">
        <v>68</v>
      </c>
      <c r="E1517">
        <v>6078</v>
      </c>
      <c r="G1517" s="10"/>
      <c r="H1517" s="57">
        <v>5805</v>
      </c>
      <c r="J1517" s="10"/>
      <c r="K1517" s="57">
        <v>-2433</v>
      </c>
      <c r="L1517" s="57">
        <v>-2433</v>
      </c>
      <c r="M1517" s="57">
        <v>-2160</v>
      </c>
      <c r="N1517" s="8" t="s">
        <v>38</v>
      </c>
      <c r="O1517" s="10" t="s">
        <v>39</v>
      </c>
      <c r="P1517" s="69">
        <f t="shared" si="167"/>
        <v>0</v>
      </c>
      <c r="Q1517" s="10">
        <f t="shared" si="168"/>
        <v>273</v>
      </c>
      <c r="R1517" s="69" t="str">
        <f t="shared" si="169"/>
        <v>NA</v>
      </c>
      <c r="S1517" s="69" t="str">
        <f t="shared" si="170"/>
        <v>NA</v>
      </c>
      <c r="T1517" s="10" t="str">
        <f t="shared" si="171"/>
        <v>NA</v>
      </c>
      <c r="U1517" s="10">
        <f t="shared" si="172"/>
        <v>0</v>
      </c>
      <c r="V1517" s="10">
        <f t="shared" si="173"/>
        <v>1</v>
      </c>
      <c r="W1517">
        <v>341</v>
      </c>
      <c r="Y1517" s="10"/>
      <c r="Z1517">
        <v>140</v>
      </c>
      <c r="AB1517" s="10"/>
      <c r="AD1517">
        <v>5555</v>
      </c>
      <c r="AE1517" s="10" t="s">
        <v>82</v>
      </c>
      <c r="AH1517" s="10"/>
      <c r="AK1517" s="10"/>
      <c r="AN1517" s="10"/>
      <c r="AQ1517" s="10"/>
      <c r="AT1517" s="10"/>
      <c r="AW1517" s="10"/>
      <c r="AZ1517" s="10"/>
    </row>
    <row r="1518" spans="2:52" ht="14.25" customHeight="1">
      <c r="B1518" s="8" t="s">
        <v>169</v>
      </c>
      <c r="C1518" t="s">
        <v>170</v>
      </c>
      <c r="D1518" s="10" t="s">
        <v>69</v>
      </c>
      <c r="E1518">
        <v>6078</v>
      </c>
      <c r="G1518" s="10"/>
      <c r="H1518" s="57">
        <v>5805</v>
      </c>
      <c r="J1518" s="10"/>
      <c r="K1518" s="57">
        <v>-2433</v>
      </c>
      <c r="L1518" s="57">
        <v>-2433</v>
      </c>
      <c r="M1518" s="57">
        <v>-2160</v>
      </c>
      <c r="N1518" s="8" t="s">
        <v>38</v>
      </c>
      <c r="O1518" s="10" t="s">
        <v>39</v>
      </c>
      <c r="P1518" s="69">
        <f t="shared" si="167"/>
        <v>0</v>
      </c>
      <c r="Q1518" s="10">
        <f t="shared" si="168"/>
        <v>273</v>
      </c>
      <c r="R1518" s="69" t="str">
        <f t="shared" si="169"/>
        <v>NA</v>
      </c>
      <c r="S1518" s="69" t="str">
        <f t="shared" si="170"/>
        <v>NA</v>
      </c>
      <c r="T1518" s="10" t="str">
        <f t="shared" si="171"/>
        <v>NA</v>
      </c>
      <c r="U1518" s="10">
        <f t="shared" si="172"/>
        <v>0</v>
      </c>
      <c r="V1518" s="10">
        <f t="shared" si="173"/>
        <v>1</v>
      </c>
      <c r="W1518">
        <v>341</v>
      </c>
      <c r="Y1518" s="10"/>
      <c r="Z1518">
        <v>140</v>
      </c>
      <c r="AB1518" s="10"/>
      <c r="AD1518">
        <v>5555</v>
      </c>
      <c r="AE1518" s="10" t="s">
        <v>82</v>
      </c>
      <c r="AH1518" s="10"/>
      <c r="AK1518" s="10"/>
      <c r="AN1518" s="10"/>
      <c r="AQ1518" s="10"/>
      <c r="AT1518" s="10"/>
      <c r="AW1518" s="10"/>
      <c r="AZ1518" s="10"/>
    </row>
    <row r="1519" spans="2:52" ht="14.25" customHeight="1">
      <c r="B1519" s="8" t="s">
        <v>169</v>
      </c>
      <c r="C1519" t="s">
        <v>170</v>
      </c>
      <c r="D1519" s="10" t="s">
        <v>70</v>
      </c>
      <c r="E1519">
        <v>5478</v>
      </c>
      <c r="G1519" s="10"/>
      <c r="H1519" s="57">
        <v>5205</v>
      </c>
      <c r="J1519" s="10"/>
      <c r="K1519" s="57">
        <v>-1827</v>
      </c>
      <c r="L1519" s="57">
        <v>-1827</v>
      </c>
      <c r="M1519" s="57">
        <v>-1554</v>
      </c>
      <c r="N1519" s="8" t="s">
        <v>38</v>
      </c>
      <c r="O1519" s="10" t="s">
        <v>39</v>
      </c>
      <c r="P1519" s="69">
        <f t="shared" si="167"/>
        <v>0</v>
      </c>
      <c r="Q1519" s="10">
        <f t="shared" si="168"/>
        <v>273</v>
      </c>
      <c r="R1519" s="69" t="str">
        <f t="shared" si="169"/>
        <v>NA</v>
      </c>
      <c r="S1519" s="69" t="str">
        <f t="shared" si="170"/>
        <v>NA</v>
      </c>
      <c r="T1519" s="10" t="str">
        <f t="shared" si="171"/>
        <v>NA</v>
      </c>
      <c r="U1519" s="10">
        <f t="shared" si="172"/>
        <v>0</v>
      </c>
      <c r="V1519" s="10">
        <f t="shared" si="173"/>
        <v>1</v>
      </c>
      <c r="W1519">
        <v>325</v>
      </c>
      <c r="Y1519" s="10"/>
      <c r="Z1519">
        <v>160</v>
      </c>
      <c r="AB1519" s="10"/>
      <c r="AD1519">
        <v>4955</v>
      </c>
      <c r="AE1519" s="10" t="s">
        <v>82</v>
      </c>
      <c r="AH1519" s="10"/>
      <c r="AK1519" s="10"/>
      <c r="AN1519" s="10"/>
      <c r="AQ1519" s="10"/>
      <c r="AT1519" s="10"/>
      <c r="AW1519" s="10"/>
      <c r="AZ1519" s="10"/>
    </row>
    <row r="1520" spans="2:52" ht="14.25" customHeight="1">
      <c r="B1520" s="8" t="s">
        <v>171</v>
      </c>
      <c r="C1520" t="s">
        <v>170</v>
      </c>
      <c r="D1520" s="10" t="s">
        <v>37</v>
      </c>
      <c r="E1520">
        <v>6081</v>
      </c>
      <c r="G1520" s="10"/>
      <c r="H1520" s="57">
        <v>5999</v>
      </c>
      <c r="J1520" s="10"/>
      <c r="K1520" s="57">
        <v>-1499</v>
      </c>
      <c r="L1520" s="57">
        <v>-1499</v>
      </c>
      <c r="M1520" s="57">
        <v>-1417</v>
      </c>
      <c r="N1520" s="8" t="s">
        <v>38</v>
      </c>
      <c r="O1520" s="10" t="s">
        <v>39</v>
      </c>
      <c r="P1520" s="69">
        <f t="shared" si="167"/>
        <v>0</v>
      </c>
      <c r="Q1520" s="10">
        <f t="shared" si="168"/>
        <v>82</v>
      </c>
      <c r="R1520" s="69" t="str">
        <f t="shared" si="169"/>
        <v>NA</v>
      </c>
      <c r="S1520" s="69" t="str">
        <f t="shared" si="170"/>
        <v>NA</v>
      </c>
      <c r="T1520" s="10" t="str">
        <f t="shared" si="171"/>
        <v>NA</v>
      </c>
      <c r="U1520" s="10">
        <f t="shared" si="172"/>
        <v>0</v>
      </c>
      <c r="V1520" s="10">
        <f t="shared" si="173"/>
        <v>1</v>
      </c>
      <c r="Y1520" s="10"/>
      <c r="AB1520" s="10"/>
      <c r="AD1520">
        <v>5749</v>
      </c>
      <c r="AE1520" s="10" t="s">
        <v>82</v>
      </c>
      <c r="AH1520" s="10"/>
      <c r="AK1520" s="10"/>
      <c r="AN1520" s="10"/>
      <c r="AQ1520" s="10"/>
      <c r="AT1520" s="10"/>
      <c r="AW1520" s="10"/>
      <c r="AZ1520" s="10"/>
    </row>
    <row r="1521" spans="2:52" ht="14.25" customHeight="1">
      <c r="B1521" s="8" t="s">
        <v>171</v>
      </c>
      <c r="C1521" t="s">
        <v>170</v>
      </c>
      <c r="D1521" s="10" t="s">
        <v>41</v>
      </c>
      <c r="E1521">
        <v>6081</v>
      </c>
      <c r="G1521" s="10"/>
      <c r="H1521" s="57">
        <v>5999</v>
      </c>
      <c r="J1521" s="10"/>
      <c r="K1521" s="57">
        <v>-1499</v>
      </c>
      <c r="L1521" s="57">
        <v>-1499</v>
      </c>
      <c r="M1521" s="57">
        <v>-1417</v>
      </c>
      <c r="N1521" s="8" t="s">
        <v>38</v>
      </c>
      <c r="O1521" s="10" t="s">
        <v>39</v>
      </c>
      <c r="P1521" s="69">
        <f t="shared" si="167"/>
        <v>0</v>
      </c>
      <c r="Q1521" s="10">
        <f t="shared" si="168"/>
        <v>82</v>
      </c>
      <c r="R1521" s="69" t="str">
        <f t="shared" si="169"/>
        <v>NA</v>
      </c>
      <c r="S1521" s="69" t="str">
        <f t="shared" si="170"/>
        <v>NA</v>
      </c>
      <c r="T1521" s="10" t="str">
        <f t="shared" si="171"/>
        <v>NA</v>
      </c>
      <c r="U1521" s="10">
        <f t="shared" si="172"/>
        <v>0</v>
      </c>
      <c r="V1521" s="10">
        <f t="shared" si="173"/>
        <v>1</v>
      </c>
      <c r="Y1521" s="10"/>
      <c r="AB1521" s="10"/>
      <c r="AD1521">
        <v>5749</v>
      </c>
      <c r="AE1521" s="10" t="s">
        <v>82</v>
      </c>
      <c r="AH1521" s="10"/>
      <c r="AK1521" s="10"/>
      <c r="AN1521" s="10"/>
      <c r="AQ1521" s="10"/>
      <c r="AT1521" s="10"/>
      <c r="AW1521" s="10"/>
      <c r="AZ1521" s="10"/>
    </row>
    <row r="1522" spans="2:52" ht="14.25" customHeight="1">
      <c r="B1522" s="8" t="s">
        <v>171</v>
      </c>
      <c r="C1522" t="s">
        <v>170</v>
      </c>
      <c r="D1522" s="10" t="s">
        <v>42</v>
      </c>
      <c r="E1522">
        <v>6081</v>
      </c>
      <c r="G1522" s="10"/>
      <c r="H1522" s="57">
        <v>5999</v>
      </c>
      <c r="J1522" s="10"/>
      <c r="K1522" s="57">
        <v>-1499</v>
      </c>
      <c r="L1522" s="57">
        <v>-1499</v>
      </c>
      <c r="M1522" s="57">
        <v>-1417</v>
      </c>
      <c r="N1522" s="8" t="s">
        <v>38</v>
      </c>
      <c r="O1522" s="10" t="s">
        <v>39</v>
      </c>
      <c r="P1522" s="69">
        <f t="shared" si="167"/>
        <v>0</v>
      </c>
      <c r="Q1522" s="10">
        <f t="shared" si="168"/>
        <v>82</v>
      </c>
      <c r="R1522" s="69" t="str">
        <f t="shared" si="169"/>
        <v>NA</v>
      </c>
      <c r="S1522" s="69" t="str">
        <f t="shared" si="170"/>
        <v>NA</v>
      </c>
      <c r="T1522" s="10" t="str">
        <f t="shared" si="171"/>
        <v>NA</v>
      </c>
      <c r="U1522" s="10">
        <f t="shared" si="172"/>
        <v>0</v>
      </c>
      <c r="V1522" s="10">
        <f t="shared" si="173"/>
        <v>1</v>
      </c>
      <c r="Y1522" s="10"/>
      <c r="AB1522" s="10"/>
      <c r="AD1522">
        <v>5749</v>
      </c>
      <c r="AE1522" s="10" t="s">
        <v>82</v>
      </c>
      <c r="AH1522" s="10"/>
      <c r="AK1522" s="10"/>
      <c r="AN1522" s="10"/>
      <c r="AQ1522" s="10"/>
      <c r="AT1522" s="10"/>
      <c r="AW1522" s="10"/>
      <c r="AZ1522" s="10"/>
    </row>
    <row r="1523" spans="2:52" ht="14.25" customHeight="1">
      <c r="B1523" s="8" t="s">
        <v>171</v>
      </c>
      <c r="C1523" t="s">
        <v>170</v>
      </c>
      <c r="D1523" s="10" t="s">
        <v>43</v>
      </c>
      <c r="E1523">
        <v>5996</v>
      </c>
      <c r="G1523" s="10"/>
      <c r="H1523" s="57">
        <v>5917</v>
      </c>
      <c r="J1523" s="10"/>
      <c r="K1523" s="57">
        <v>-1266</v>
      </c>
      <c r="L1523" s="57">
        <v>-1266</v>
      </c>
      <c r="M1523" s="57">
        <v>-1187</v>
      </c>
      <c r="N1523" s="8" t="s">
        <v>38</v>
      </c>
      <c r="O1523" s="10" t="s">
        <v>39</v>
      </c>
      <c r="P1523" s="69">
        <f t="shared" si="167"/>
        <v>0</v>
      </c>
      <c r="Q1523" s="10">
        <f t="shared" si="168"/>
        <v>79</v>
      </c>
      <c r="R1523" s="69" t="str">
        <f t="shared" si="169"/>
        <v>NA</v>
      </c>
      <c r="S1523" s="69" t="str">
        <f t="shared" si="170"/>
        <v>NA</v>
      </c>
      <c r="T1523" s="10" t="str">
        <f t="shared" si="171"/>
        <v>NA</v>
      </c>
      <c r="U1523" s="10">
        <f t="shared" si="172"/>
        <v>0</v>
      </c>
      <c r="V1523" s="10">
        <f t="shared" si="173"/>
        <v>1</v>
      </c>
      <c r="Y1523" s="10"/>
      <c r="AB1523" s="10"/>
      <c r="AD1523">
        <v>5667</v>
      </c>
      <c r="AE1523" s="10" t="s">
        <v>82</v>
      </c>
      <c r="AH1523" s="10"/>
      <c r="AK1523" s="10"/>
      <c r="AN1523" s="10"/>
      <c r="AQ1523" s="10"/>
      <c r="AT1523" s="10"/>
      <c r="AW1523" s="10"/>
      <c r="AZ1523" s="10"/>
    </row>
    <row r="1524" spans="2:52" ht="14.25" customHeight="1">
      <c r="B1524" s="8" t="s">
        <v>171</v>
      </c>
      <c r="C1524" t="s">
        <v>170</v>
      </c>
      <c r="D1524" s="10" t="s">
        <v>45</v>
      </c>
      <c r="E1524">
        <v>5996</v>
      </c>
      <c r="G1524" s="10"/>
      <c r="H1524" s="57">
        <v>5917</v>
      </c>
      <c r="J1524" s="10"/>
      <c r="K1524" s="57">
        <v>-1266</v>
      </c>
      <c r="L1524" s="57">
        <v>-1266</v>
      </c>
      <c r="M1524" s="57">
        <v>-1187</v>
      </c>
      <c r="N1524" s="8" t="s">
        <v>38</v>
      </c>
      <c r="O1524" s="10" t="s">
        <v>39</v>
      </c>
      <c r="P1524" s="69">
        <f t="shared" si="167"/>
        <v>0</v>
      </c>
      <c r="Q1524" s="10">
        <f t="shared" si="168"/>
        <v>79</v>
      </c>
      <c r="R1524" s="69" t="str">
        <f t="shared" si="169"/>
        <v>NA</v>
      </c>
      <c r="S1524" s="69" t="str">
        <f t="shared" si="170"/>
        <v>NA</v>
      </c>
      <c r="T1524" s="10" t="str">
        <f t="shared" si="171"/>
        <v>NA</v>
      </c>
      <c r="U1524" s="10">
        <f t="shared" si="172"/>
        <v>0</v>
      </c>
      <c r="V1524" s="10">
        <f t="shared" si="173"/>
        <v>1</v>
      </c>
      <c r="Y1524" s="10"/>
      <c r="AB1524" s="10"/>
      <c r="AD1524">
        <v>5667</v>
      </c>
      <c r="AE1524" s="10" t="s">
        <v>82</v>
      </c>
      <c r="AH1524" s="10"/>
      <c r="AK1524" s="10"/>
      <c r="AN1524" s="10"/>
      <c r="AQ1524" s="10"/>
      <c r="AT1524" s="10"/>
      <c r="AW1524" s="10"/>
      <c r="AZ1524" s="10"/>
    </row>
    <row r="1525" spans="2:52" ht="14.25" customHeight="1">
      <c r="B1525" s="8" t="s">
        <v>171</v>
      </c>
      <c r="C1525" t="s">
        <v>170</v>
      </c>
      <c r="D1525" s="10" t="s">
        <v>46</v>
      </c>
      <c r="E1525">
        <v>5996</v>
      </c>
      <c r="G1525" s="10"/>
      <c r="H1525" s="57">
        <v>5917</v>
      </c>
      <c r="J1525" s="10"/>
      <c r="K1525" s="57">
        <v>-1266</v>
      </c>
      <c r="L1525" s="57">
        <v>-1266</v>
      </c>
      <c r="M1525" s="57">
        <v>-1187</v>
      </c>
      <c r="N1525" s="8" t="s">
        <v>38</v>
      </c>
      <c r="O1525" s="10" t="s">
        <v>39</v>
      </c>
      <c r="P1525" s="69">
        <f t="shared" si="167"/>
        <v>0</v>
      </c>
      <c r="Q1525" s="10">
        <f t="shared" si="168"/>
        <v>79</v>
      </c>
      <c r="R1525" s="69" t="str">
        <f t="shared" si="169"/>
        <v>NA</v>
      </c>
      <c r="S1525" s="69" t="str">
        <f t="shared" si="170"/>
        <v>NA</v>
      </c>
      <c r="T1525" s="10" t="str">
        <f t="shared" si="171"/>
        <v>NA</v>
      </c>
      <c r="U1525" s="10">
        <f t="shared" si="172"/>
        <v>0</v>
      </c>
      <c r="V1525" s="10">
        <f t="shared" si="173"/>
        <v>1</v>
      </c>
      <c r="Y1525" s="10"/>
      <c r="AB1525" s="10"/>
      <c r="AD1525">
        <v>5667</v>
      </c>
      <c r="AE1525" s="10" t="s">
        <v>82</v>
      </c>
      <c r="AH1525" s="10"/>
      <c r="AK1525" s="10"/>
      <c r="AN1525" s="10"/>
      <c r="AQ1525" s="10"/>
      <c r="AT1525" s="10"/>
      <c r="AW1525" s="10"/>
      <c r="AZ1525" s="10"/>
    </row>
    <row r="1526" spans="2:52" ht="14.25" customHeight="1">
      <c r="B1526" s="8" t="s">
        <v>171</v>
      </c>
      <c r="C1526" t="s">
        <v>170</v>
      </c>
      <c r="D1526" s="10" t="s">
        <v>47</v>
      </c>
      <c r="E1526">
        <v>5996</v>
      </c>
      <c r="G1526" s="10"/>
      <c r="H1526" s="57">
        <v>5917</v>
      </c>
      <c r="J1526" s="10"/>
      <c r="K1526" s="57">
        <v>-1266</v>
      </c>
      <c r="L1526" s="57">
        <v>-1266</v>
      </c>
      <c r="M1526" s="57">
        <v>-1187</v>
      </c>
      <c r="N1526" s="8" t="s">
        <v>38</v>
      </c>
      <c r="O1526" s="10" t="s">
        <v>39</v>
      </c>
      <c r="P1526" s="69">
        <f t="shared" si="167"/>
        <v>0</v>
      </c>
      <c r="Q1526" s="10">
        <f t="shared" si="168"/>
        <v>79</v>
      </c>
      <c r="R1526" s="69" t="str">
        <f t="shared" si="169"/>
        <v>NA</v>
      </c>
      <c r="S1526" s="69" t="str">
        <f t="shared" si="170"/>
        <v>NA</v>
      </c>
      <c r="T1526" s="10" t="str">
        <f t="shared" si="171"/>
        <v>NA</v>
      </c>
      <c r="U1526" s="10">
        <f t="shared" si="172"/>
        <v>0</v>
      </c>
      <c r="V1526" s="10">
        <f t="shared" si="173"/>
        <v>1</v>
      </c>
      <c r="Y1526" s="10"/>
      <c r="AB1526" s="10"/>
      <c r="AD1526">
        <v>5667</v>
      </c>
      <c r="AE1526" s="10" t="s">
        <v>82</v>
      </c>
      <c r="AH1526" s="10"/>
      <c r="AK1526" s="10"/>
      <c r="AN1526" s="10"/>
      <c r="AQ1526" s="10"/>
      <c r="AT1526" s="10"/>
      <c r="AW1526" s="10"/>
      <c r="AZ1526" s="10"/>
    </row>
    <row r="1527" spans="2:52" ht="14.25" customHeight="1">
      <c r="B1527" s="8" t="s">
        <v>171</v>
      </c>
      <c r="C1527" t="s">
        <v>170</v>
      </c>
      <c r="D1527" s="10" t="s">
        <v>48</v>
      </c>
      <c r="E1527">
        <v>5280</v>
      </c>
      <c r="G1527" s="10"/>
      <c r="H1527" s="57">
        <v>4616</v>
      </c>
      <c r="J1527" s="10"/>
      <c r="K1527" s="57">
        <v>-2744</v>
      </c>
      <c r="L1527" s="57">
        <v>-2744</v>
      </c>
      <c r="M1527" s="57">
        <v>-2080</v>
      </c>
      <c r="N1527" s="8" t="s">
        <v>52</v>
      </c>
      <c r="O1527" s="10" t="s">
        <v>39</v>
      </c>
      <c r="P1527" s="69">
        <f t="shared" si="167"/>
        <v>0</v>
      </c>
      <c r="Q1527" s="10">
        <f t="shared" si="168"/>
        <v>664</v>
      </c>
      <c r="R1527" s="69" t="str">
        <f t="shared" si="169"/>
        <v>NA</v>
      </c>
      <c r="S1527" s="69" t="str">
        <f t="shared" si="170"/>
        <v>NA</v>
      </c>
      <c r="T1527" s="10" t="str">
        <f t="shared" si="171"/>
        <v>NA</v>
      </c>
      <c r="U1527" s="10">
        <f t="shared" si="172"/>
        <v>0</v>
      </c>
      <c r="V1527" s="10">
        <f t="shared" si="173"/>
        <v>1</v>
      </c>
      <c r="Y1527" s="10"/>
      <c r="AB1527" s="10"/>
      <c r="AD1527">
        <v>4366</v>
      </c>
      <c r="AE1527" s="10" t="s">
        <v>82</v>
      </c>
      <c r="AH1527" s="10"/>
      <c r="AK1527" s="10"/>
      <c r="AN1527" s="10"/>
      <c r="AQ1527" s="10"/>
      <c r="AT1527" s="10"/>
      <c r="AW1527" s="10"/>
      <c r="AZ1527" s="10"/>
    </row>
    <row r="1528" spans="2:52" ht="14.25" customHeight="1">
      <c r="B1528" s="8" t="s">
        <v>171</v>
      </c>
      <c r="C1528" t="s">
        <v>170</v>
      </c>
      <c r="D1528" s="10" t="s">
        <v>49</v>
      </c>
      <c r="E1528">
        <v>5280</v>
      </c>
      <c r="G1528" s="10"/>
      <c r="H1528" s="57">
        <v>4616</v>
      </c>
      <c r="J1528" s="10"/>
      <c r="K1528" s="57">
        <v>-2744</v>
      </c>
      <c r="L1528" s="57">
        <v>-2744</v>
      </c>
      <c r="M1528" s="57">
        <v>-2080</v>
      </c>
      <c r="N1528" s="8" t="s">
        <v>52</v>
      </c>
      <c r="O1528" s="10" t="s">
        <v>39</v>
      </c>
      <c r="P1528" s="69">
        <f t="shared" si="167"/>
        <v>0</v>
      </c>
      <c r="Q1528" s="10">
        <f t="shared" si="168"/>
        <v>664</v>
      </c>
      <c r="R1528" s="69" t="str">
        <f t="shared" si="169"/>
        <v>NA</v>
      </c>
      <c r="S1528" s="69" t="str">
        <f t="shared" si="170"/>
        <v>NA</v>
      </c>
      <c r="T1528" s="10" t="str">
        <f t="shared" si="171"/>
        <v>NA</v>
      </c>
      <c r="U1528" s="10">
        <f t="shared" si="172"/>
        <v>0</v>
      </c>
      <c r="V1528" s="10">
        <f t="shared" si="173"/>
        <v>1</v>
      </c>
      <c r="Y1528" s="10"/>
      <c r="AB1528" s="10"/>
      <c r="AD1528">
        <v>4366</v>
      </c>
      <c r="AE1528" s="10" t="s">
        <v>82</v>
      </c>
      <c r="AH1528" s="10"/>
      <c r="AK1528" s="10"/>
      <c r="AN1528" s="10"/>
      <c r="AQ1528" s="10"/>
      <c r="AT1528" s="10"/>
      <c r="AW1528" s="10"/>
      <c r="AZ1528" s="10"/>
    </row>
    <row r="1529" spans="2:52" ht="14.25" customHeight="1">
      <c r="B1529" s="8" t="s">
        <v>171</v>
      </c>
      <c r="C1529" t="s">
        <v>170</v>
      </c>
      <c r="D1529" s="10" t="s">
        <v>51</v>
      </c>
      <c r="E1529">
        <v>6307</v>
      </c>
      <c r="G1529" s="10"/>
      <c r="H1529" s="57">
        <v>6116</v>
      </c>
      <c r="J1529" s="10"/>
      <c r="K1529" s="57">
        <v>-1856</v>
      </c>
      <c r="L1529" s="57">
        <v>-1856</v>
      </c>
      <c r="M1529" s="57">
        <v>-1665</v>
      </c>
      <c r="N1529" s="8" t="s">
        <v>38</v>
      </c>
      <c r="O1529" s="10" t="s">
        <v>50</v>
      </c>
      <c r="P1529" s="69">
        <f t="shared" si="167"/>
        <v>0</v>
      </c>
      <c r="Q1529" s="10">
        <f t="shared" si="168"/>
        <v>191</v>
      </c>
      <c r="R1529" s="69" t="str">
        <f t="shared" si="169"/>
        <v>NA</v>
      </c>
      <c r="S1529" s="69" t="str">
        <f t="shared" si="170"/>
        <v>NA</v>
      </c>
      <c r="T1529" s="10" t="str">
        <f t="shared" si="171"/>
        <v>NA</v>
      </c>
      <c r="U1529" s="10">
        <f t="shared" si="172"/>
        <v>0</v>
      </c>
      <c r="V1529" s="10">
        <f t="shared" si="173"/>
        <v>1</v>
      </c>
      <c r="Y1529" s="10"/>
      <c r="AB1529" s="10"/>
      <c r="AD1529">
        <v>5892</v>
      </c>
      <c r="AE1529" s="10" t="s">
        <v>82</v>
      </c>
      <c r="AH1529" s="10"/>
      <c r="AK1529" s="10"/>
      <c r="AN1529" s="10"/>
      <c r="AQ1529" s="10"/>
      <c r="AT1529" s="10"/>
      <c r="AW1529" s="10"/>
      <c r="AZ1529" s="10"/>
    </row>
    <row r="1530" spans="2:52" ht="14.25" customHeight="1">
      <c r="B1530" s="8" t="s">
        <v>171</v>
      </c>
      <c r="C1530" t="s">
        <v>170</v>
      </c>
      <c r="D1530" s="10" t="s">
        <v>53</v>
      </c>
      <c r="E1530">
        <v>6307</v>
      </c>
      <c r="G1530" s="10"/>
      <c r="H1530" s="57">
        <v>6142</v>
      </c>
      <c r="J1530" s="10"/>
      <c r="K1530" s="57">
        <v>-1856</v>
      </c>
      <c r="L1530" s="57">
        <v>-1856</v>
      </c>
      <c r="M1530" s="57">
        <v>-1691</v>
      </c>
      <c r="N1530" s="8" t="s">
        <v>38</v>
      </c>
      <c r="O1530" s="10" t="s">
        <v>39</v>
      </c>
      <c r="P1530" s="69">
        <f t="shared" si="167"/>
        <v>0</v>
      </c>
      <c r="Q1530" s="10">
        <f t="shared" si="168"/>
        <v>165</v>
      </c>
      <c r="R1530" s="69" t="str">
        <f t="shared" si="169"/>
        <v>NA</v>
      </c>
      <c r="S1530" s="69" t="str">
        <f t="shared" si="170"/>
        <v>NA</v>
      </c>
      <c r="T1530" s="10" t="str">
        <f t="shared" si="171"/>
        <v>NA</v>
      </c>
      <c r="U1530" s="10">
        <f t="shared" si="172"/>
        <v>0</v>
      </c>
      <c r="V1530" s="10">
        <f t="shared" si="173"/>
        <v>1</v>
      </c>
      <c r="Y1530" s="10"/>
      <c r="AB1530" s="10"/>
      <c r="AD1530">
        <v>5892</v>
      </c>
      <c r="AE1530" s="10" t="s">
        <v>82</v>
      </c>
      <c r="AH1530" s="10"/>
      <c r="AK1530" s="10"/>
      <c r="AN1530" s="10"/>
      <c r="AQ1530" s="10"/>
      <c r="AT1530" s="10"/>
      <c r="AW1530" s="10"/>
      <c r="AZ1530" s="10"/>
    </row>
    <row r="1531" spans="2:52" ht="14.25" customHeight="1">
      <c r="B1531" s="8" t="s">
        <v>171</v>
      </c>
      <c r="C1531" t="s">
        <v>170</v>
      </c>
      <c r="D1531" s="10" t="s">
        <v>54</v>
      </c>
      <c r="E1531">
        <v>6307</v>
      </c>
      <c r="G1531" s="10"/>
      <c r="H1531" s="57">
        <v>6142</v>
      </c>
      <c r="J1531" s="10"/>
      <c r="K1531" s="57">
        <v>-1856</v>
      </c>
      <c r="L1531" s="57">
        <v>-1856</v>
      </c>
      <c r="M1531" s="57">
        <v>-1691</v>
      </c>
      <c r="N1531" s="8" t="s">
        <v>38</v>
      </c>
      <c r="O1531" s="10" t="s">
        <v>39</v>
      </c>
      <c r="P1531" s="69">
        <f t="shared" si="167"/>
        <v>0</v>
      </c>
      <c r="Q1531" s="10">
        <f t="shared" si="168"/>
        <v>165</v>
      </c>
      <c r="R1531" s="69" t="str">
        <f t="shared" si="169"/>
        <v>NA</v>
      </c>
      <c r="S1531" s="69" t="str">
        <f t="shared" si="170"/>
        <v>NA</v>
      </c>
      <c r="T1531" s="10" t="str">
        <f t="shared" si="171"/>
        <v>NA</v>
      </c>
      <c r="U1531" s="10">
        <f t="shared" si="172"/>
        <v>0</v>
      </c>
      <c r="V1531" s="10">
        <f t="shared" si="173"/>
        <v>1</v>
      </c>
      <c r="Y1531" s="10"/>
      <c r="AB1531" s="10"/>
      <c r="AD1531">
        <v>5892</v>
      </c>
      <c r="AE1531" s="10" t="s">
        <v>82</v>
      </c>
      <c r="AH1531" s="10"/>
      <c r="AK1531" s="10"/>
      <c r="AN1531" s="10"/>
      <c r="AQ1531" s="10"/>
      <c r="AT1531" s="10"/>
      <c r="AW1531" s="10"/>
      <c r="AZ1531" s="10"/>
    </row>
    <row r="1532" spans="2:52" ht="14.25" customHeight="1">
      <c r="B1532" s="8" t="s">
        <v>171</v>
      </c>
      <c r="C1532" t="s">
        <v>170</v>
      </c>
      <c r="D1532" s="10" t="s">
        <v>55</v>
      </c>
      <c r="E1532">
        <v>6962</v>
      </c>
      <c r="G1532" s="10"/>
      <c r="H1532" s="57">
        <v>6318</v>
      </c>
      <c r="J1532" s="10"/>
      <c r="K1532" s="57">
        <v>-2276</v>
      </c>
      <c r="L1532" s="57">
        <v>-2276</v>
      </c>
      <c r="M1532" s="57">
        <v>-1632</v>
      </c>
      <c r="N1532" s="8" t="s">
        <v>38</v>
      </c>
      <c r="O1532" s="10" t="s">
        <v>39</v>
      </c>
      <c r="P1532" s="69">
        <f t="shared" si="167"/>
        <v>0</v>
      </c>
      <c r="Q1532" s="10">
        <f t="shared" si="168"/>
        <v>644</v>
      </c>
      <c r="R1532" s="69" t="str">
        <f t="shared" si="169"/>
        <v>NA</v>
      </c>
      <c r="S1532" s="69" t="str">
        <f t="shared" si="170"/>
        <v>NA</v>
      </c>
      <c r="T1532" s="10" t="str">
        <f t="shared" si="171"/>
        <v>NA</v>
      </c>
      <c r="U1532" s="10">
        <f t="shared" si="172"/>
        <v>0</v>
      </c>
      <c r="V1532" s="10">
        <f t="shared" si="173"/>
        <v>1</v>
      </c>
      <c r="Y1532" s="10"/>
      <c r="AB1532" s="10"/>
      <c r="AD1532">
        <v>6068</v>
      </c>
      <c r="AE1532" s="10" t="s">
        <v>40</v>
      </c>
      <c r="AH1532" s="10"/>
      <c r="AK1532" s="10"/>
      <c r="AN1532" s="10"/>
      <c r="AQ1532" s="10"/>
      <c r="AT1532" s="10"/>
      <c r="AW1532" s="10"/>
      <c r="AZ1532" s="10"/>
    </row>
    <row r="1533" spans="2:52" ht="14.25" customHeight="1">
      <c r="B1533" s="8" t="s">
        <v>171</v>
      </c>
      <c r="C1533" t="s">
        <v>170</v>
      </c>
      <c r="D1533" s="10" t="s">
        <v>57</v>
      </c>
      <c r="E1533">
        <v>6962</v>
      </c>
      <c r="G1533" s="10"/>
      <c r="H1533" s="57">
        <v>6318</v>
      </c>
      <c r="J1533" s="10"/>
      <c r="K1533" s="57">
        <v>-2276</v>
      </c>
      <c r="L1533" s="57">
        <v>-2276</v>
      </c>
      <c r="M1533" s="57">
        <v>-1632</v>
      </c>
      <c r="N1533" s="8" t="s">
        <v>38</v>
      </c>
      <c r="O1533" s="10" t="s">
        <v>39</v>
      </c>
      <c r="P1533" s="69">
        <f t="shared" si="167"/>
        <v>0</v>
      </c>
      <c r="Q1533" s="10">
        <f t="shared" si="168"/>
        <v>644</v>
      </c>
      <c r="R1533" s="69" t="str">
        <f t="shared" si="169"/>
        <v>NA</v>
      </c>
      <c r="S1533" s="69" t="str">
        <f t="shared" si="170"/>
        <v>NA</v>
      </c>
      <c r="T1533" s="10" t="str">
        <f t="shared" si="171"/>
        <v>NA</v>
      </c>
      <c r="U1533" s="10">
        <f t="shared" si="172"/>
        <v>0</v>
      </c>
      <c r="V1533" s="10">
        <f t="shared" si="173"/>
        <v>1</v>
      </c>
      <c r="Y1533" s="10"/>
      <c r="AB1533" s="10"/>
      <c r="AD1533">
        <v>6068</v>
      </c>
      <c r="AE1533" s="10" t="s">
        <v>40</v>
      </c>
      <c r="AH1533" s="10"/>
      <c r="AK1533" s="10"/>
      <c r="AN1533" s="10"/>
      <c r="AQ1533" s="10"/>
      <c r="AT1533" s="10"/>
      <c r="AW1533" s="10"/>
      <c r="AZ1533" s="10"/>
    </row>
    <row r="1534" spans="2:52" ht="14.25" customHeight="1">
      <c r="B1534" s="8" t="s">
        <v>171</v>
      </c>
      <c r="C1534" t="s">
        <v>170</v>
      </c>
      <c r="D1534" s="10" t="s">
        <v>58</v>
      </c>
      <c r="E1534">
        <v>6962</v>
      </c>
      <c r="G1534" s="10"/>
      <c r="H1534" s="57">
        <v>6318</v>
      </c>
      <c r="J1534" s="10"/>
      <c r="K1534" s="57">
        <v>-2276</v>
      </c>
      <c r="L1534" s="57">
        <v>-2276</v>
      </c>
      <c r="M1534" s="57">
        <v>-1632</v>
      </c>
      <c r="N1534" s="8" t="s">
        <v>38</v>
      </c>
      <c r="O1534" s="10" t="s">
        <v>39</v>
      </c>
      <c r="P1534" s="69">
        <f t="shared" si="167"/>
        <v>0</v>
      </c>
      <c r="Q1534" s="10">
        <f t="shared" si="168"/>
        <v>644</v>
      </c>
      <c r="R1534" s="69" t="str">
        <f t="shared" si="169"/>
        <v>NA</v>
      </c>
      <c r="S1534" s="69" t="str">
        <f t="shared" si="170"/>
        <v>NA</v>
      </c>
      <c r="T1534" s="10" t="str">
        <f t="shared" si="171"/>
        <v>NA</v>
      </c>
      <c r="U1534" s="10">
        <f t="shared" si="172"/>
        <v>0</v>
      </c>
      <c r="V1534" s="10">
        <f t="shared" si="173"/>
        <v>1</v>
      </c>
      <c r="Y1534" s="10"/>
      <c r="AB1534" s="10"/>
      <c r="AD1534">
        <v>6068</v>
      </c>
      <c r="AE1534" s="10" t="s">
        <v>40</v>
      </c>
      <c r="AH1534" s="10"/>
      <c r="AK1534" s="10"/>
      <c r="AN1534" s="10"/>
      <c r="AQ1534" s="10"/>
      <c r="AT1534" s="10"/>
      <c r="AW1534" s="10"/>
      <c r="AZ1534" s="10"/>
    </row>
    <row r="1535" spans="2:52" ht="14.25" customHeight="1">
      <c r="B1535" s="8" t="s">
        <v>171</v>
      </c>
      <c r="C1535" t="s">
        <v>170</v>
      </c>
      <c r="D1535" s="10" t="s">
        <v>59</v>
      </c>
      <c r="E1535">
        <v>6825</v>
      </c>
      <c r="G1535" s="10"/>
      <c r="H1535" s="57">
        <v>6309</v>
      </c>
      <c r="J1535" s="10"/>
      <c r="K1535" s="57">
        <v>-2664</v>
      </c>
      <c r="L1535" s="57">
        <v>-2664</v>
      </c>
      <c r="M1535" s="57">
        <v>-2131</v>
      </c>
      <c r="N1535" s="8" t="s">
        <v>38</v>
      </c>
      <c r="O1535" s="10" t="s">
        <v>39</v>
      </c>
      <c r="P1535" s="69">
        <f t="shared" si="167"/>
        <v>0</v>
      </c>
      <c r="Q1535" s="10">
        <f t="shared" si="168"/>
        <v>516</v>
      </c>
      <c r="R1535" s="69" t="str">
        <f t="shared" si="169"/>
        <v>NA</v>
      </c>
      <c r="S1535" s="69" t="str">
        <f t="shared" si="170"/>
        <v>NA</v>
      </c>
      <c r="T1535" s="10" t="str">
        <f t="shared" si="171"/>
        <v>NA</v>
      </c>
      <c r="U1535" s="10">
        <f t="shared" si="172"/>
        <v>0</v>
      </c>
      <c r="V1535" s="10">
        <f t="shared" si="173"/>
        <v>1</v>
      </c>
      <c r="Y1535" s="10"/>
      <c r="AB1535" s="10"/>
      <c r="AD1535">
        <v>6560</v>
      </c>
      <c r="AE1535" s="10" t="s">
        <v>82</v>
      </c>
      <c r="AH1535" s="10"/>
      <c r="AI1535">
        <v>1900</v>
      </c>
      <c r="AK1535" s="10" t="s">
        <v>172</v>
      </c>
      <c r="AN1535" s="10"/>
      <c r="AQ1535" s="10"/>
      <c r="AT1535" s="10"/>
      <c r="AW1535" s="10"/>
      <c r="AZ1535" s="10"/>
    </row>
    <row r="1536" spans="2:52" ht="14.25" customHeight="1">
      <c r="B1536" s="8" t="s">
        <v>171</v>
      </c>
      <c r="C1536" t="s">
        <v>170</v>
      </c>
      <c r="D1536" s="10" t="s">
        <v>61</v>
      </c>
      <c r="E1536">
        <v>6825</v>
      </c>
      <c r="G1536" s="10"/>
      <c r="H1536" s="57">
        <v>6309</v>
      </c>
      <c r="J1536" s="10"/>
      <c r="K1536" s="57">
        <v>-2664</v>
      </c>
      <c r="L1536" s="57">
        <v>-2664</v>
      </c>
      <c r="M1536" s="57">
        <v>-2131</v>
      </c>
      <c r="N1536" s="8" t="s">
        <v>38</v>
      </c>
      <c r="O1536" s="10" t="s">
        <v>39</v>
      </c>
      <c r="P1536" s="69">
        <f t="shared" si="167"/>
        <v>0</v>
      </c>
      <c r="Q1536" s="10">
        <f t="shared" si="168"/>
        <v>516</v>
      </c>
      <c r="R1536" s="69" t="str">
        <f t="shared" si="169"/>
        <v>NA</v>
      </c>
      <c r="S1536" s="69" t="str">
        <f t="shared" si="170"/>
        <v>NA</v>
      </c>
      <c r="T1536" s="10" t="str">
        <f t="shared" si="171"/>
        <v>NA</v>
      </c>
      <c r="U1536" s="10">
        <f t="shared" si="172"/>
        <v>0</v>
      </c>
      <c r="V1536" s="10">
        <f t="shared" si="173"/>
        <v>1</v>
      </c>
      <c r="Y1536" s="10"/>
      <c r="AB1536" s="10"/>
      <c r="AD1536">
        <v>6560</v>
      </c>
      <c r="AE1536" s="10" t="s">
        <v>82</v>
      </c>
      <c r="AH1536" s="10"/>
      <c r="AI1536">
        <v>1900</v>
      </c>
      <c r="AK1536" s="10" t="s">
        <v>172</v>
      </c>
      <c r="AN1536" s="10"/>
      <c r="AQ1536" s="10"/>
      <c r="AT1536" s="10"/>
      <c r="AW1536" s="10"/>
      <c r="AZ1536" s="10"/>
    </row>
    <row r="1537" spans="2:52" ht="14.25" customHeight="1">
      <c r="B1537" s="8" t="s">
        <v>171</v>
      </c>
      <c r="C1537" t="s">
        <v>170</v>
      </c>
      <c r="D1537" s="10" t="s">
        <v>63</v>
      </c>
      <c r="E1537">
        <v>6825</v>
      </c>
      <c r="G1537" s="10"/>
      <c r="H1537" s="57">
        <v>6780</v>
      </c>
      <c r="J1537" s="10"/>
      <c r="K1537" s="57">
        <v>-2664</v>
      </c>
      <c r="L1537" s="57">
        <v>-2664</v>
      </c>
      <c r="M1537" s="57">
        <v>-2619</v>
      </c>
      <c r="N1537" s="8" t="s">
        <v>38</v>
      </c>
      <c r="O1537" s="10" t="s">
        <v>50</v>
      </c>
      <c r="P1537" s="69">
        <f t="shared" si="167"/>
        <v>0</v>
      </c>
      <c r="Q1537" s="10">
        <f t="shared" si="168"/>
        <v>45</v>
      </c>
      <c r="R1537" s="69" t="str">
        <f t="shared" si="169"/>
        <v>NA</v>
      </c>
      <c r="S1537" s="69" t="str">
        <f t="shared" si="170"/>
        <v>NA</v>
      </c>
      <c r="T1537" s="10" t="str">
        <f t="shared" si="171"/>
        <v>NA</v>
      </c>
      <c r="U1537" s="10">
        <f t="shared" si="172"/>
        <v>0</v>
      </c>
      <c r="V1537" s="10">
        <f t="shared" si="173"/>
        <v>1</v>
      </c>
      <c r="Y1537" s="10"/>
      <c r="AB1537" s="10"/>
      <c r="AD1537">
        <v>6560</v>
      </c>
      <c r="AE1537" s="10" t="s">
        <v>82</v>
      </c>
      <c r="AH1537" s="10"/>
      <c r="AK1537" s="10"/>
      <c r="AN1537" s="10"/>
      <c r="AQ1537" s="10"/>
      <c r="AT1537" s="10"/>
      <c r="AW1537" s="10"/>
      <c r="AZ1537" s="10"/>
    </row>
    <row r="1538" spans="2:52" ht="14.25" customHeight="1">
      <c r="B1538" s="8" t="s">
        <v>171</v>
      </c>
      <c r="C1538" t="s">
        <v>170</v>
      </c>
      <c r="D1538" s="10" t="s">
        <v>64</v>
      </c>
      <c r="F1538">
        <v>4803</v>
      </c>
      <c r="G1538" s="10">
        <v>609</v>
      </c>
      <c r="I1538" s="57">
        <v>4803</v>
      </c>
      <c r="J1538" s="72">
        <v>609</v>
      </c>
      <c r="K1538" s="57">
        <v>-3222</v>
      </c>
      <c r="L1538" s="57">
        <v>-3222</v>
      </c>
      <c r="M1538" s="72">
        <v>0</v>
      </c>
      <c r="N1538" s="8" t="s">
        <v>38</v>
      </c>
      <c r="O1538" s="10" t="s">
        <v>38</v>
      </c>
      <c r="P1538" s="69">
        <f t="shared" si="167"/>
        <v>0</v>
      </c>
      <c r="Q1538" s="10" t="str">
        <f t="shared" si="168"/>
        <v>NA</v>
      </c>
      <c r="R1538" s="69">
        <f t="shared" si="169"/>
        <v>0</v>
      </c>
      <c r="S1538" s="69">
        <f t="shared" si="170"/>
        <v>0</v>
      </c>
      <c r="T1538" s="10">
        <f t="shared" si="171"/>
        <v>0</v>
      </c>
      <c r="U1538" s="10">
        <f t="shared" si="172"/>
        <v>3222</v>
      </c>
      <c r="V1538" s="10">
        <f t="shared" si="173"/>
        <v>0</v>
      </c>
      <c r="Y1538" s="10"/>
      <c r="AB1538" s="10"/>
      <c r="AE1538" s="10"/>
      <c r="AH1538" s="10"/>
      <c r="AK1538" s="10"/>
      <c r="AN1538" s="10"/>
      <c r="AQ1538" s="10"/>
      <c r="AT1538" s="10"/>
      <c r="AW1538" s="10"/>
      <c r="AZ1538" s="10"/>
    </row>
    <row r="1539" spans="2:52" ht="14.25" customHeight="1">
      <c r="B1539" s="8" t="s">
        <v>171</v>
      </c>
      <c r="C1539" t="s">
        <v>170</v>
      </c>
      <c r="D1539" s="10" t="s">
        <v>66</v>
      </c>
      <c r="F1539">
        <v>4803</v>
      </c>
      <c r="G1539" s="10">
        <v>609</v>
      </c>
      <c r="I1539" s="57">
        <v>4803</v>
      </c>
      <c r="J1539" s="72">
        <v>609</v>
      </c>
      <c r="K1539" s="57">
        <v>-3222</v>
      </c>
      <c r="L1539" s="57">
        <v>-3222</v>
      </c>
      <c r="M1539" s="72">
        <v>0</v>
      </c>
      <c r="N1539" s="8" t="s">
        <v>38</v>
      </c>
      <c r="O1539" s="10" t="s">
        <v>38</v>
      </c>
      <c r="P1539" s="69">
        <f t="shared" si="167"/>
        <v>0</v>
      </c>
      <c r="Q1539" s="10" t="str">
        <f t="shared" si="168"/>
        <v>NA</v>
      </c>
      <c r="R1539" s="69">
        <f t="shared" si="169"/>
        <v>0</v>
      </c>
      <c r="S1539" s="69">
        <f t="shared" si="170"/>
        <v>0</v>
      </c>
      <c r="T1539" s="10">
        <f t="shared" si="171"/>
        <v>0</v>
      </c>
      <c r="U1539" s="10">
        <f t="shared" si="172"/>
        <v>3222</v>
      </c>
      <c r="V1539" s="10">
        <f t="shared" si="173"/>
        <v>0</v>
      </c>
      <c r="Y1539" s="10"/>
      <c r="AB1539" s="10"/>
      <c r="AE1539" s="10"/>
      <c r="AH1539" s="10"/>
      <c r="AK1539" s="10"/>
      <c r="AN1539" s="10"/>
      <c r="AQ1539" s="10"/>
      <c r="AT1539" s="10"/>
      <c r="AW1539" s="10"/>
      <c r="AZ1539" s="10"/>
    </row>
    <row r="1540" spans="2:52" ht="14.25" customHeight="1">
      <c r="B1540" s="8" t="s">
        <v>171</v>
      </c>
      <c r="C1540" t="s">
        <v>170</v>
      </c>
      <c r="D1540" s="10" t="s">
        <v>67</v>
      </c>
      <c r="F1540">
        <v>4803</v>
      </c>
      <c r="G1540" s="10">
        <v>609</v>
      </c>
      <c r="I1540" s="57">
        <v>4803</v>
      </c>
      <c r="J1540" s="72">
        <v>609</v>
      </c>
      <c r="K1540" s="57">
        <v>-3222</v>
      </c>
      <c r="L1540" s="57">
        <v>-3222</v>
      </c>
      <c r="M1540" s="72">
        <v>0</v>
      </c>
      <c r="N1540" s="8" t="s">
        <v>38</v>
      </c>
      <c r="O1540" s="10" t="s">
        <v>38</v>
      </c>
      <c r="P1540" s="69">
        <f t="shared" si="167"/>
        <v>0</v>
      </c>
      <c r="Q1540" s="10" t="str">
        <f t="shared" si="168"/>
        <v>NA</v>
      </c>
      <c r="R1540" s="69">
        <f t="shared" si="169"/>
        <v>0</v>
      </c>
      <c r="S1540" s="69">
        <f t="shared" si="170"/>
        <v>0</v>
      </c>
      <c r="T1540" s="10">
        <f t="shared" si="171"/>
        <v>0</v>
      </c>
      <c r="U1540" s="10">
        <f t="shared" si="172"/>
        <v>3222</v>
      </c>
      <c r="V1540" s="10">
        <f t="shared" si="173"/>
        <v>0</v>
      </c>
      <c r="Y1540" s="10"/>
      <c r="AB1540" s="10"/>
      <c r="AE1540" s="10"/>
      <c r="AH1540" s="10"/>
      <c r="AK1540" s="10"/>
      <c r="AN1540" s="10"/>
      <c r="AQ1540" s="10"/>
      <c r="AT1540" s="10"/>
      <c r="AW1540" s="10"/>
      <c r="AZ1540" s="10"/>
    </row>
    <row r="1541" spans="2:52" ht="14.25" customHeight="1">
      <c r="B1541" s="8" t="s">
        <v>171</v>
      </c>
      <c r="C1541" t="s">
        <v>170</v>
      </c>
      <c r="D1541" s="10" t="s">
        <v>68</v>
      </c>
      <c r="E1541">
        <v>5280</v>
      </c>
      <c r="G1541" s="10"/>
      <c r="H1541" s="57">
        <v>5018</v>
      </c>
      <c r="J1541" s="10"/>
      <c r="K1541" s="57">
        <v>-2378</v>
      </c>
      <c r="L1541" s="57">
        <v>-2378</v>
      </c>
      <c r="M1541" s="57">
        <v>-2116</v>
      </c>
      <c r="N1541" s="8" t="s">
        <v>52</v>
      </c>
      <c r="O1541" s="10" t="s">
        <v>39</v>
      </c>
      <c r="P1541" s="69">
        <f t="shared" si="167"/>
        <v>0</v>
      </c>
      <c r="Q1541" s="10">
        <f t="shared" si="168"/>
        <v>262</v>
      </c>
      <c r="R1541" s="69" t="str">
        <f t="shared" si="169"/>
        <v>NA</v>
      </c>
      <c r="S1541" s="69" t="str">
        <f t="shared" si="170"/>
        <v>NA</v>
      </c>
      <c r="T1541" s="10" t="str">
        <f t="shared" si="171"/>
        <v>NA</v>
      </c>
      <c r="U1541" s="10">
        <f t="shared" si="172"/>
        <v>0</v>
      </c>
      <c r="V1541" s="10">
        <f t="shared" si="173"/>
        <v>1</v>
      </c>
      <c r="Y1541" s="10"/>
      <c r="AB1541" s="10"/>
      <c r="AD1541">
        <v>4768</v>
      </c>
      <c r="AE1541" s="10" t="s">
        <v>82</v>
      </c>
      <c r="AH1541" s="10"/>
      <c r="AK1541" s="10"/>
      <c r="AN1541" s="10"/>
      <c r="AQ1541" s="10"/>
      <c r="AT1541" s="10"/>
      <c r="AW1541" s="10"/>
      <c r="AZ1541" s="10"/>
    </row>
    <row r="1542" spans="2:52" ht="14.25" customHeight="1">
      <c r="B1542" s="8" t="s">
        <v>171</v>
      </c>
      <c r="C1542" t="s">
        <v>170</v>
      </c>
      <c r="D1542" s="10" t="s">
        <v>69</v>
      </c>
      <c r="E1542">
        <v>5280</v>
      </c>
      <c r="G1542" s="10"/>
      <c r="H1542" s="57">
        <v>5018</v>
      </c>
      <c r="J1542" s="10"/>
      <c r="K1542" s="57">
        <v>-2378</v>
      </c>
      <c r="L1542" s="57">
        <v>-2378</v>
      </c>
      <c r="M1542" s="57">
        <v>-2116</v>
      </c>
      <c r="N1542" s="8" t="s">
        <v>52</v>
      </c>
      <c r="O1542" s="10" t="s">
        <v>39</v>
      </c>
      <c r="P1542" s="69">
        <f t="shared" si="167"/>
        <v>0</v>
      </c>
      <c r="Q1542" s="10">
        <f t="shared" si="168"/>
        <v>262</v>
      </c>
      <c r="R1542" s="69" t="str">
        <f t="shared" si="169"/>
        <v>NA</v>
      </c>
      <c r="S1542" s="69" t="str">
        <f t="shared" si="170"/>
        <v>NA</v>
      </c>
      <c r="T1542" s="10" t="str">
        <f t="shared" si="171"/>
        <v>NA</v>
      </c>
      <c r="U1542" s="10">
        <f t="shared" si="172"/>
        <v>0</v>
      </c>
      <c r="V1542" s="10">
        <f t="shared" si="173"/>
        <v>1</v>
      </c>
      <c r="Y1542" s="10"/>
      <c r="AB1542" s="10"/>
      <c r="AD1542">
        <v>4768</v>
      </c>
      <c r="AE1542" s="10" t="s">
        <v>82</v>
      </c>
      <c r="AH1542" s="10"/>
      <c r="AK1542" s="10"/>
      <c r="AN1542" s="10"/>
      <c r="AQ1542" s="10"/>
      <c r="AT1542" s="10"/>
      <c r="AW1542" s="10"/>
      <c r="AZ1542" s="10"/>
    </row>
    <row r="1543" spans="2:52" ht="14.25" customHeight="1">
      <c r="B1543" s="8" t="s">
        <v>171</v>
      </c>
      <c r="C1543" t="s">
        <v>170</v>
      </c>
      <c r="D1543" s="10" t="s">
        <v>70</v>
      </c>
      <c r="E1543">
        <v>4680</v>
      </c>
      <c r="G1543" s="10"/>
      <c r="H1543" s="57">
        <v>4418</v>
      </c>
      <c r="J1543" s="10"/>
      <c r="K1543" s="57">
        <v>-1770</v>
      </c>
      <c r="L1543" s="57">
        <v>-1770</v>
      </c>
      <c r="M1543" s="57">
        <v>-1508</v>
      </c>
      <c r="N1543" s="8" t="s">
        <v>52</v>
      </c>
      <c r="O1543" s="10" t="s">
        <v>39</v>
      </c>
      <c r="P1543" s="69">
        <f t="shared" si="167"/>
        <v>0</v>
      </c>
      <c r="Q1543" s="10">
        <f t="shared" si="168"/>
        <v>262</v>
      </c>
      <c r="R1543" s="69" t="str">
        <f t="shared" si="169"/>
        <v>NA</v>
      </c>
      <c r="S1543" s="69" t="str">
        <f t="shared" si="170"/>
        <v>NA</v>
      </c>
      <c r="T1543" s="10" t="str">
        <f t="shared" si="171"/>
        <v>NA</v>
      </c>
      <c r="U1543" s="10">
        <f t="shared" si="172"/>
        <v>0</v>
      </c>
      <c r="V1543" s="10">
        <f t="shared" si="173"/>
        <v>1</v>
      </c>
      <c r="Y1543" s="10"/>
      <c r="AB1543" s="10"/>
      <c r="AD1543">
        <v>4168</v>
      </c>
      <c r="AE1543" s="10" t="s">
        <v>82</v>
      </c>
      <c r="AH1543" s="10"/>
      <c r="AK1543" s="10"/>
      <c r="AN1543" s="10"/>
      <c r="AQ1543" s="10"/>
      <c r="AT1543" s="10"/>
      <c r="AW1543" s="10"/>
      <c r="AZ1543" s="10"/>
    </row>
    <row r="1544" spans="2:52" ht="14.25" customHeight="1">
      <c r="B1544" s="8" t="s">
        <v>173</v>
      </c>
      <c r="C1544" t="s">
        <v>170</v>
      </c>
      <c r="D1544" s="10" t="s">
        <v>37</v>
      </c>
      <c r="E1544">
        <v>7458</v>
      </c>
      <c r="G1544" s="10"/>
      <c r="H1544" s="57">
        <v>6886</v>
      </c>
      <c r="J1544" s="10"/>
      <c r="K1544" s="57">
        <v>-1708</v>
      </c>
      <c r="L1544" s="57">
        <v>-1708</v>
      </c>
      <c r="M1544" s="57">
        <v>-1138</v>
      </c>
      <c r="N1544" s="8" t="s">
        <v>38</v>
      </c>
      <c r="O1544" s="10" t="s">
        <v>39</v>
      </c>
      <c r="P1544" s="69">
        <f t="shared" si="167"/>
        <v>0</v>
      </c>
      <c r="Q1544" s="10">
        <f t="shared" si="168"/>
        <v>572</v>
      </c>
      <c r="R1544" s="69" t="str">
        <f t="shared" si="169"/>
        <v>NA</v>
      </c>
      <c r="S1544" s="69" t="str">
        <f t="shared" si="170"/>
        <v>NA</v>
      </c>
      <c r="T1544" s="10" t="str">
        <f t="shared" si="171"/>
        <v>NA</v>
      </c>
      <c r="U1544" s="10">
        <f t="shared" si="172"/>
        <v>0</v>
      </c>
      <c r="V1544" s="10">
        <f t="shared" si="173"/>
        <v>1</v>
      </c>
      <c r="W1544">
        <v>415</v>
      </c>
      <c r="Y1544" s="10" t="s">
        <v>73</v>
      </c>
      <c r="Z1544">
        <v>160</v>
      </c>
      <c r="AB1544" s="10" t="s">
        <v>73</v>
      </c>
      <c r="AD1544">
        <v>6639</v>
      </c>
      <c r="AE1544" s="10" t="s">
        <v>40</v>
      </c>
      <c r="AH1544" s="10"/>
      <c r="AK1544" s="10"/>
      <c r="AN1544" s="10"/>
      <c r="AQ1544" s="10"/>
      <c r="AT1544" s="10"/>
      <c r="AW1544" s="10"/>
      <c r="AZ1544" s="10"/>
    </row>
    <row r="1545" spans="2:52" ht="14.25" customHeight="1">
      <c r="B1545" s="8" t="s">
        <v>173</v>
      </c>
      <c r="C1545" t="s">
        <v>170</v>
      </c>
      <c r="D1545" s="10" t="s">
        <v>41</v>
      </c>
      <c r="E1545">
        <v>7458</v>
      </c>
      <c r="G1545" s="10"/>
      <c r="H1545" s="57">
        <v>6886</v>
      </c>
      <c r="J1545" s="10"/>
      <c r="K1545" s="57">
        <v>-1708</v>
      </c>
      <c r="L1545" s="57">
        <v>-1708</v>
      </c>
      <c r="M1545" s="57">
        <v>-1138</v>
      </c>
      <c r="N1545" s="8" t="s">
        <v>38</v>
      </c>
      <c r="O1545" s="10" t="s">
        <v>39</v>
      </c>
      <c r="P1545" s="69">
        <f t="shared" ref="P1545:P1608" si="174">IFERROR(K1545-L1545,0)</f>
        <v>0</v>
      </c>
      <c r="Q1545" s="10">
        <f t="shared" ref="Q1545:Q1608" si="175">IF(AND(ISNUMBER(E1545),ISNUMBER(H1545),ISBLANK(F1545)),E1545-H1545,"NA")</f>
        <v>572</v>
      </c>
      <c r="R1545" s="69" t="str">
        <f t="shared" ref="R1545:R1608" si="176">IF(AND(ISNUMBER(F1545),ISNUMBER(I1545),ISBLANK(E1545)),F1545-I1545,"NA")</f>
        <v>NA</v>
      </c>
      <c r="S1545" s="69" t="str">
        <f t="shared" ref="S1545:S1608" si="177">IF(AND(ISNUMBER(G1545),ISNUMBER(J1545),ISBLANK(E1545)),G1545-J1545,"NA")</f>
        <v>NA</v>
      </c>
      <c r="T1545" s="10" t="str">
        <f t="shared" ref="T1545:T1608" si="178">IF(AND(ISNUMBER(R1545),ISNUMBER(S1545),ISBLANK(E1545)),S1545+R1545,"NA")</f>
        <v>NA</v>
      </c>
      <c r="U1545" s="10">
        <f t="shared" ref="U1545:U1608" si="179">IF(M1545&lt;0,0,IF(M1545=K1545,M1545,M1545-(L1545-M1545)))</f>
        <v>0</v>
      </c>
      <c r="V1545" s="10">
        <f t="shared" ref="V1545:V1608" si="180">MIN(IF(SUM(W1545,X1545,Z1545,AA1545,AD1545,AC1545,AF1545,AG1545,AJ1545,AI1545,AL1545,AM1545,AO1545,AP1545,AR1545,AS1545,A1545,AY1545,AU1545,AV1545,AX1545)=0,0,1)+IF(O1545="Smoothing ramp",1,0)+IF(ISNUMBER(W1545),1,0)+IF(ISNUMBER(X1545),1,0)+IF(ISNUMBER(Z1545),1,0)+IF(ISNUMBER(AA1545),1,0)+IF(ISNUMBER(AD1545),1,0)+IF(ISNUMBER(AC1545),1,0)+IF(ISNUMBER(AF1545),1,0)+IF(ISNUMBER(AG1545),1,0)+IF(ISNUMBER(AI1545),1,0)+IF(ISNUMBER(AJ1545),1,0)+IF(ISNUMBER(AL1545),1,0)+IF(ISNUMBER(AM1545),1,0)+IF(ISNUMBER(AO1545),1,0)+IF(ISNUMBER(AP1545),1,0)+IF(ISNUMBER(AR1545),1,0)+IF(ISNUMBER(AS1545),1,0)+IF(ISNUMBER(AY1545),1,0)+IF(ISNUMBER(AU1545),1,0)+IF(ISNUMBER(AV1545),1,0)+IF(ISNUMBER(AX1545),1,0),1)</f>
        <v>1</v>
      </c>
      <c r="W1545">
        <v>415</v>
      </c>
      <c r="Y1545" s="10" t="s">
        <v>73</v>
      </c>
      <c r="Z1545">
        <v>160</v>
      </c>
      <c r="AB1545" s="10" t="s">
        <v>73</v>
      </c>
      <c r="AD1545">
        <v>6639</v>
      </c>
      <c r="AE1545" s="10" t="s">
        <v>40</v>
      </c>
      <c r="AH1545" s="10"/>
      <c r="AK1545" s="10"/>
      <c r="AN1545" s="10"/>
      <c r="AQ1545" s="10"/>
      <c r="AT1545" s="10"/>
      <c r="AW1545" s="10"/>
      <c r="AZ1545" s="10"/>
    </row>
    <row r="1546" spans="2:52" ht="14.25" customHeight="1">
      <c r="B1546" s="8" t="s">
        <v>173</v>
      </c>
      <c r="C1546" t="s">
        <v>170</v>
      </c>
      <c r="D1546" s="10" t="s">
        <v>42</v>
      </c>
      <c r="E1546">
        <v>7458</v>
      </c>
      <c r="G1546" s="10"/>
      <c r="H1546" s="57">
        <v>6886</v>
      </c>
      <c r="J1546" s="10"/>
      <c r="K1546" s="57">
        <v>-1708</v>
      </c>
      <c r="L1546" s="57">
        <v>-1708</v>
      </c>
      <c r="M1546" s="57">
        <v>-1138</v>
      </c>
      <c r="N1546" s="8" t="s">
        <v>38</v>
      </c>
      <c r="O1546" s="10" t="s">
        <v>39</v>
      </c>
      <c r="P1546" s="69">
        <f t="shared" si="174"/>
        <v>0</v>
      </c>
      <c r="Q1546" s="10">
        <f t="shared" si="175"/>
        <v>572</v>
      </c>
      <c r="R1546" s="69" t="str">
        <f t="shared" si="176"/>
        <v>NA</v>
      </c>
      <c r="S1546" s="69" t="str">
        <f t="shared" si="177"/>
        <v>NA</v>
      </c>
      <c r="T1546" s="10" t="str">
        <f t="shared" si="178"/>
        <v>NA</v>
      </c>
      <c r="U1546" s="10">
        <f t="shared" si="179"/>
        <v>0</v>
      </c>
      <c r="V1546" s="10">
        <f t="shared" si="180"/>
        <v>1</v>
      </c>
      <c r="W1546">
        <v>415</v>
      </c>
      <c r="Y1546" s="10" t="s">
        <v>73</v>
      </c>
      <c r="Z1546">
        <v>160</v>
      </c>
      <c r="AB1546" s="10" t="s">
        <v>73</v>
      </c>
      <c r="AD1546">
        <v>6639</v>
      </c>
      <c r="AE1546" s="10" t="s">
        <v>40</v>
      </c>
      <c r="AH1546" s="10"/>
      <c r="AK1546" s="10"/>
      <c r="AN1546" s="10"/>
      <c r="AQ1546" s="10"/>
      <c r="AT1546" s="10"/>
      <c r="AW1546" s="10"/>
      <c r="AZ1546" s="10"/>
    </row>
    <row r="1547" spans="2:52" ht="14.25" customHeight="1">
      <c r="B1547" s="8" t="s">
        <v>173</v>
      </c>
      <c r="C1547" t="s">
        <v>170</v>
      </c>
      <c r="D1547" s="10" t="s">
        <v>43</v>
      </c>
      <c r="E1547">
        <v>7704</v>
      </c>
      <c r="G1547" s="10"/>
      <c r="H1547" s="57">
        <v>7185</v>
      </c>
      <c r="J1547" s="10"/>
      <c r="K1547" s="57">
        <v>-1506</v>
      </c>
      <c r="L1547" s="57">
        <v>-1506</v>
      </c>
      <c r="M1547" s="57">
        <v>-991</v>
      </c>
      <c r="N1547" s="8" t="s">
        <v>38</v>
      </c>
      <c r="O1547" s="10" t="s">
        <v>39</v>
      </c>
      <c r="P1547" s="69">
        <f t="shared" si="174"/>
        <v>0</v>
      </c>
      <c r="Q1547" s="10">
        <f t="shared" si="175"/>
        <v>519</v>
      </c>
      <c r="R1547" s="69" t="str">
        <f t="shared" si="176"/>
        <v>NA</v>
      </c>
      <c r="S1547" s="69" t="str">
        <f t="shared" si="177"/>
        <v>NA</v>
      </c>
      <c r="T1547" s="10" t="str">
        <f t="shared" si="178"/>
        <v>NA</v>
      </c>
      <c r="U1547" s="10">
        <f t="shared" si="179"/>
        <v>0</v>
      </c>
      <c r="V1547" s="10">
        <f t="shared" si="180"/>
        <v>1</v>
      </c>
      <c r="W1547">
        <v>415</v>
      </c>
      <c r="Y1547" s="10" t="s">
        <v>73</v>
      </c>
      <c r="Z1547">
        <v>160</v>
      </c>
      <c r="AB1547" s="10" t="s">
        <v>73</v>
      </c>
      <c r="AD1547">
        <v>6958</v>
      </c>
      <c r="AE1547" s="10" t="s">
        <v>65</v>
      </c>
      <c r="AH1547" s="10"/>
      <c r="AI1547">
        <v>2646</v>
      </c>
      <c r="AK1547" s="10" t="s">
        <v>174</v>
      </c>
      <c r="AN1547" s="10"/>
      <c r="AQ1547" s="10"/>
      <c r="AT1547" s="10"/>
      <c r="AW1547" s="10"/>
      <c r="AZ1547" s="10"/>
    </row>
    <row r="1548" spans="2:52" ht="14.25" customHeight="1">
      <c r="B1548" s="8" t="s">
        <v>173</v>
      </c>
      <c r="C1548" t="s">
        <v>170</v>
      </c>
      <c r="D1548" s="10" t="s">
        <v>45</v>
      </c>
      <c r="E1548">
        <v>7704</v>
      </c>
      <c r="G1548" s="10"/>
      <c r="H1548" s="57">
        <v>7185</v>
      </c>
      <c r="J1548" s="10"/>
      <c r="K1548" s="57">
        <v>-1506</v>
      </c>
      <c r="L1548" s="57">
        <v>-1506</v>
      </c>
      <c r="M1548" s="57">
        <v>-991</v>
      </c>
      <c r="N1548" s="8" t="s">
        <v>38</v>
      </c>
      <c r="O1548" s="10" t="s">
        <v>39</v>
      </c>
      <c r="P1548" s="69">
        <f t="shared" si="174"/>
        <v>0</v>
      </c>
      <c r="Q1548" s="10">
        <f t="shared" si="175"/>
        <v>519</v>
      </c>
      <c r="R1548" s="69" t="str">
        <f t="shared" si="176"/>
        <v>NA</v>
      </c>
      <c r="S1548" s="69" t="str">
        <f t="shared" si="177"/>
        <v>NA</v>
      </c>
      <c r="T1548" s="10" t="str">
        <f t="shared" si="178"/>
        <v>NA</v>
      </c>
      <c r="U1548" s="10">
        <f t="shared" si="179"/>
        <v>0</v>
      </c>
      <c r="V1548" s="10">
        <f t="shared" si="180"/>
        <v>1</v>
      </c>
      <c r="W1548">
        <v>415</v>
      </c>
      <c r="Y1548" s="10" t="s">
        <v>73</v>
      </c>
      <c r="Z1548">
        <v>160</v>
      </c>
      <c r="AB1548" s="10" t="s">
        <v>73</v>
      </c>
      <c r="AD1548">
        <v>6958</v>
      </c>
      <c r="AE1548" s="10" t="s">
        <v>65</v>
      </c>
      <c r="AH1548" s="10"/>
      <c r="AI1548">
        <v>2646</v>
      </c>
      <c r="AK1548" s="10" t="s">
        <v>174</v>
      </c>
      <c r="AN1548" s="10"/>
      <c r="AQ1548" s="10"/>
      <c r="AT1548" s="10"/>
      <c r="AW1548" s="10"/>
      <c r="AZ1548" s="10"/>
    </row>
    <row r="1549" spans="2:52" ht="14.25" customHeight="1">
      <c r="B1549" s="8" t="s">
        <v>173</v>
      </c>
      <c r="C1549" t="s">
        <v>170</v>
      </c>
      <c r="D1549" s="10" t="s">
        <v>46</v>
      </c>
      <c r="E1549">
        <v>7704</v>
      </c>
      <c r="G1549" s="10"/>
      <c r="H1549" s="57">
        <v>7185</v>
      </c>
      <c r="J1549" s="10"/>
      <c r="K1549" s="57">
        <v>-1506</v>
      </c>
      <c r="L1549" s="57">
        <v>-1506</v>
      </c>
      <c r="M1549" s="57">
        <v>-991</v>
      </c>
      <c r="N1549" s="8" t="s">
        <v>38</v>
      </c>
      <c r="O1549" s="10" t="s">
        <v>39</v>
      </c>
      <c r="P1549" s="69">
        <f t="shared" si="174"/>
        <v>0</v>
      </c>
      <c r="Q1549" s="10">
        <f t="shared" si="175"/>
        <v>519</v>
      </c>
      <c r="R1549" s="69" t="str">
        <f t="shared" si="176"/>
        <v>NA</v>
      </c>
      <c r="S1549" s="69" t="str">
        <f t="shared" si="177"/>
        <v>NA</v>
      </c>
      <c r="T1549" s="10" t="str">
        <f t="shared" si="178"/>
        <v>NA</v>
      </c>
      <c r="U1549" s="10">
        <f t="shared" si="179"/>
        <v>0</v>
      </c>
      <c r="V1549" s="10">
        <f t="shared" si="180"/>
        <v>1</v>
      </c>
      <c r="W1549">
        <v>415</v>
      </c>
      <c r="Y1549" s="10" t="s">
        <v>73</v>
      </c>
      <c r="Z1549">
        <v>160</v>
      </c>
      <c r="AB1549" s="10" t="s">
        <v>73</v>
      </c>
      <c r="AD1549">
        <v>6958</v>
      </c>
      <c r="AE1549" s="10" t="s">
        <v>65</v>
      </c>
      <c r="AH1549" s="10"/>
      <c r="AI1549">
        <v>2646</v>
      </c>
      <c r="AK1549" s="10" t="s">
        <v>174</v>
      </c>
      <c r="AN1549" s="10"/>
      <c r="AQ1549" s="10"/>
      <c r="AT1549" s="10"/>
      <c r="AW1549" s="10"/>
      <c r="AZ1549" s="10"/>
    </row>
    <row r="1550" spans="2:52" ht="14.25" customHeight="1">
      <c r="B1550" s="8" t="s">
        <v>173</v>
      </c>
      <c r="C1550" t="s">
        <v>170</v>
      </c>
      <c r="D1550" s="10" t="s">
        <v>47</v>
      </c>
      <c r="E1550">
        <v>7704</v>
      </c>
      <c r="G1550" s="10"/>
      <c r="H1550" s="57">
        <v>7185</v>
      </c>
      <c r="J1550" s="10"/>
      <c r="K1550" s="57">
        <v>-1506</v>
      </c>
      <c r="L1550" s="57">
        <v>-1506</v>
      </c>
      <c r="M1550" s="57">
        <v>-991</v>
      </c>
      <c r="N1550" s="8" t="s">
        <v>38</v>
      </c>
      <c r="O1550" s="10" t="s">
        <v>39</v>
      </c>
      <c r="P1550" s="69">
        <f t="shared" si="174"/>
        <v>0</v>
      </c>
      <c r="Q1550" s="10">
        <f t="shared" si="175"/>
        <v>519</v>
      </c>
      <c r="R1550" s="69" t="str">
        <f t="shared" si="176"/>
        <v>NA</v>
      </c>
      <c r="S1550" s="69" t="str">
        <f t="shared" si="177"/>
        <v>NA</v>
      </c>
      <c r="T1550" s="10" t="str">
        <f t="shared" si="178"/>
        <v>NA</v>
      </c>
      <c r="U1550" s="10">
        <f t="shared" si="179"/>
        <v>0</v>
      </c>
      <c r="V1550" s="10">
        <f t="shared" si="180"/>
        <v>1</v>
      </c>
      <c r="W1550">
        <v>415</v>
      </c>
      <c r="Y1550" s="10" t="s">
        <v>73</v>
      </c>
      <c r="Z1550">
        <v>160</v>
      </c>
      <c r="AB1550" s="10" t="s">
        <v>73</v>
      </c>
      <c r="AD1550">
        <v>6958</v>
      </c>
      <c r="AE1550" s="10" t="s">
        <v>65</v>
      </c>
      <c r="AH1550" s="10"/>
      <c r="AI1550">
        <v>2646</v>
      </c>
      <c r="AK1550" s="10" t="s">
        <v>174</v>
      </c>
      <c r="AN1550" s="10"/>
      <c r="AQ1550" s="10"/>
      <c r="AT1550" s="10"/>
      <c r="AW1550" s="10"/>
      <c r="AZ1550" s="10"/>
    </row>
    <row r="1551" spans="2:52" ht="14.25" customHeight="1">
      <c r="B1551" s="8" t="s">
        <v>173</v>
      </c>
      <c r="C1551" t="s">
        <v>170</v>
      </c>
      <c r="D1551" s="10" t="s">
        <v>48</v>
      </c>
      <c r="E1551">
        <v>7456</v>
      </c>
      <c r="G1551" s="10"/>
      <c r="H1551" s="57">
        <v>6813</v>
      </c>
      <c r="J1551" s="10"/>
      <c r="K1551" s="57">
        <v>-2235</v>
      </c>
      <c r="L1551" s="57">
        <v>-2235</v>
      </c>
      <c r="M1551" s="57">
        <v>-1592</v>
      </c>
      <c r="N1551" s="8" t="s">
        <v>38</v>
      </c>
      <c r="O1551" s="10" t="s">
        <v>39</v>
      </c>
      <c r="P1551" s="69">
        <f t="shared" si="174"/>
        <v>0</v>
      </c>
      <c r="Q1551" s="10">
        <f t="shared" si="175"/>
        <v>643</v>
      </c>
      <c r="R1551" s="69" t="str">
        <f t="shared" si="176"/>
        <v>NA</v>
      </c>
      <c r="S1551" s="69" t="str">
        <f t="shared" si="177"/>
        <v>NA</v>
      </c>
      <c r="T1551" s="10" t="str">
        <f t="shared" si="178"/>
        <v>NA</v>
      </c>
      <c r="U1551" s="10">
        <f t="shared" si="179"/>
        <v>0</v>
      </c>
      <c r="V1551" s="10">
        <f t="shared" si="180"/>
        <v>1</v>
      </c>
      <c r="W1551">
        <v>425</v>
      </c>
      <c r="Y1551" s="10"/>
      <c r="Z1551">
        <v>140</v>
      </c>
      <c r="AB1551" s="10"/>
      <c r="AD1551">
        <v>6563</v>
      </c>
      <c r="AE1551" s="10" t="s">
        <v>65</v>
      </c>
      <c r="AH1551" s="10"/>
      <c r="AK1551" s="10"/>
      <c r="AN1551" s="10"/>
      <c r="AQ1551" s="10"/>
      <c r="AT1551" s="10"/>
      <c r="AW1551" s="10"/>
      <c r="AZ1551" s="10"/>
    </row>
    <row r="1552" spans="2:52" ht="14.25" customHeight="1">
      <c r="B1552" s="8" t="s">
        <v>173</v>
      </c>
      <c r="C1552" t="s">
        <v>170</v>
      </c>
      <c r="D1552" s="10" t="s">
        <v>49</v>
      </c>
      <c r="E1552">
        <v>7456</v>
      </c>
      <c r="G1552" s="10"/>
      <c r="H1552" s="57">
        <v>6813</v>
      </c>
      <c r="J1552" s="10"/>
      <c r="K1552" s="57">
        <v>-2235</v>
      </c>
      <c r="L1552" s="57">
        <v>-2235</v>
      </c>
      <c r="M1552" s="57">
        <v>-1592</v>
      </c>
      <c r="N1552" s="8" t="s">
        <v>38</v>
      </c>
      <c r="O1552" s="10" t="s">
        <v>39</v>
      </c>
      <c r="P1552" s="69">
        <f t="shared" si="174"/>
        <v>0</v>
      </c>
      <c r="Q1552" s="10">
        <f t="shared" si="175"/>
        <v>643</v>
      </c>
      <c r="R1552" s="69" t="str">
        <f t="shared" si="176"/>
        <v>NA</v>
      </c>
      <c r="S1552" s="69" t="str">
        <f t="shared" si="177"/>
        <v>NA</v>
      </c>
      <c r="T1552" s="10" t="str">
        <f t="shared" si="178"/>
        <v>NA</v>
      </c>
      <c r="U1552" s="10">
        <f t="shared" si="179"/>
        <v>0</v>
      </c>
      <c r="V1552" s="10">
        <f t="shared" si="180"/>
        <v>1</v>
      </c>
      <c r="W1552">
        <v>425</v>
      </c>
      <c r="Y1552" s="10"/>
      <c r="Z1552">
        <v>140</v>
      </c>
      <c r="AB1552" s="10"/>
      <c r="AD1552">
        <v>6563</v>
      </c>
      <c r="AE1552" s="10" t="s">
        <v>65</v>
      </c>
      <c r="AH1552" s="10"/>
      <c r="AK1552" s="10"/>
      <c r="AN1552" s="10"/>
      <c r="AQ1552" s="10"/>
      <c r="AT1552" s="10"/>
      <c r="AW1552" s="10"/>
      <c r="AZ1552" s="10"/>
    </row>
    <row r="1553" spans="2:52" ht="14.25" customHeight="1">
      <c r="B1553" s="8" t="s">
        <v>173</v>
      </c>
      <c r="C1553" t="s">
        <v>170</v>
      </c>
      <c r="D1553" s="10" t="s">
        <v>51</v>
      </c>
      <c r="E1553">
        <v>7548</v>
      </c>
      <c r="G1553" s="10"/>
      <c r="H1553" s="57">
        <v>7485</v>
      </c>
      <c r="J1553" s="10"/>
      <c r="K1553" s="57">
        <v>-2127</v>
      </c>
      <c r="L1553" s="57">
        <v>-2127</v>
      </c>
      <c r="M1553" s="57">
        <v>-2065</v>
      </c>
      <c r="N1553" s="8" t="s">
        <v>38</v>
      </c>
      <c r="O1553" s="10" t="s">
        <v>39</v>
      </c>
      <c r="P1553" s="69">
        <f t="shared" si="174"/>
        <v>0</v>
      </c>
      <c r="Q1553" s="10">
        <f t="shared" si="175"/>
        <v>63</v>
      </c>
      <c r="R1553" s="69" t="str">
        <f t="shared" si="176"/>
        <v>NA</v>
      </c>
      <c r="S1553" s="69" t="str">
        <f t="shared" si="177"/>
        <v>NA</v>
      </c>
      <c r="T1553" s="10" t="str">
        <f t="shared" si="178"/>
        <v>NA</v>
      </c>
      <c r="U1553" s="10">
        <f t="shared" si="179"/>
        <v>0</v>
      </c>
      <c r="V1553" s="10">
        <f t="shared" si="180"/>
        <v>1</v>
      </c>
      <c r="W1553">
        <v>425</v>
      </c>
      <c r="Y1553" s="10" t="s">
        <v>73</v>
      </c>
      <c r="Z1553">
        <v>140</v>
      </c>
      <c r="AB1553" s="10" t="s">
        <v>73</v>
      </c>
      <c r="AD1553">
        <v>7237</v>
      </c>
      <c r="AE1553" s="10" t="s">
        <v>65</v>
      </c>
      <c r="AH1553" s="10"/>
      <c r="AK1553" s="10"/>
      <c r="AN1553" s="10"/>
      <c r="AQ1553" s="10"/>
      <c r="AT1553" s="10"/>
      <c r="AW1553" s="10"/>
      <c r="AZ1553" s="10"/>
    </row>
    <row r="1554" spans="2:52" ht="14.25" customHeight="1">
      <c r="B1554" s="8" t="s">
        <v>173</v>
      </c>
      <c r="C1554" t="s">
        <v>170</v>
      </c>
      <c r="D1554" s="10" t="s">
        <v>53</v>
      </c>
      <c r="E1554">
        <v>7548</v>
      </c>
      <c r="G1554" s="10"/>
      <c r="H1554" s="57">
        <v>7485</v>
      </c>
      <c r="J1554" s="10"/>
      <c r="K1554" s="57">
        <v>-2127</v>
      </c>
      <c r="L1554" s="57">
        <v>-2127</v>
      </c>
      <c r="M1554" s="57">
        <v>-2065</v>
      </c>
      <c r="N1554" s="8" t="s">
        <v>38</v>
      </c>
      <c r="O1554" s="10" t="s">
        <v>39</v>
      </c>
      <c r="P1554" s="69">
        <f t="shared" si="174"/>
        <v>0</v>
      </c>
      <c r="Q1554" s="10">
        <f t="shared" si="175"/>
        <v>63</v>
      </c>
      <c r="R1554" s="69" t="str">
        <f t="shared" si="176"/>
        <v>NA</v>
      </c>
      <c r="S1554" s="69" t="str">
        <f t="shared" si="177"/>
        <v>NA</v>
      </c>
      <c r="T1554" s="10" t="str">
        <f t="shared" si="178"/>
        <v>NA</v>
      </c>
      <c r="U1554" s="10">
        <f t="shared" si="179"/>
        <v>0</v>
      </c>
      <c r="V1554" s="10">
        <f t="shared" si="180"/>
        <v>1</v>
      </c>
      <c r="W1554">
        <v>425</v>
      </c>
      <c r="Y1554" s="10" t="s">
        <v>73</v>
      </c>
      <c r="Z1554">
        <v>140</v>
      </c>
      <c r="AB1554" s="10" t="s">
        <v>73</v>
      </c>
      <c r="AD1554">
        <v>7237</v>
      </c>
      <c r="AE1554" s="10" t="s">
        <v>65</v>
      </c>
      <c r="AH1554" s="10"/>
      <c r="AK1554" s="10"/>
      <c r="AN1554" s="10"/>
      <c r="AQ1554" s="10"/>
      <c r="AT1554" s="10"/>
      <c r="AW1554" s="10"/>
      <c r="AZ1554" s="10"/>
    </row>
    <row r="1555" spans="2:52" ht="14.25" customHeight="1">
      <c r="B1555" s="8" t="s">
        <v>173</v>
      </c>
      <c r="C1555" t="s">
        <v>170</v>
      </c>
      <c r="D1555" s="10" t="s">
        <v>54</v>
      </c>
      <c r="E1555">
        <v>7548</v>
      </c>
      <c r="G1555" s="10"/>
      <c r="H1555" s="57">
        <v>7485</v>
      </c>
      <c r="J1555" s="10"/>
      <c r="K1555" s="57">
        <v>-2127</v>
      </c>
      <c r="L1555" s="57">
        <v>-2127</v>
      </c>
      <c r="M1555" s="57">
        <v>-2065</v>
      </c>
      <c r="N1555" s="8" t="s">
        <v>38</v>
      </c>
      <c r="O1555" s="10" t="s">
        <v>39</v>
      </c>
      <c r="P1555" s="69">
        <f t="shared" si="174"/>
        <v>0</v>
      </c>
      <c r="Q1555" s="10">
        <f t="shared" si="175"/>
        <v>63</v>
      </c>
      <c r="R1555" s="69" t="str">
        <f t="shared" si="176"/>
        <v>NA</v>
      </c>
      <c r="S1555" s="69" t="str">
        <f t="shared" si="177"/>
        <v>NA</v>
      </c>
      <c r="T1555" s="10" t="str">
        <f t="shared" si="178"/>
        <v>NA</v>
      </c>
      <c r="U1555" s="10">
        <f t="shared" si="179"/>
        <v>0</v>
      </c>
      <c r="V1555" s="10">
        <f t="shared" si="180"/>
        <v>1</v>
      </c>
      <c r="W1555">
        <v>425</v>
      </c>
      <c r="Y1555" s="10" t="s">
        <v>73</v>
      </c>
      <c r="Z1555">
        <v>140</v>
      </c>
      <c r="AB1555" s="10" t="s">
        <v>73</v>
      </c>
      <c r="AD1555">
        <v>7237</v>
      </c>
      <c r="AE1555" s="10" t="s">
        <v>65</v>
      </c>
      <c r="AH1555" s="10"/>
      <c r="AK1555" s="10"/>
      <c r="AN1555" s="10"/>
      <c r="AQ1555" s="10"/>
      <c r="AT1555" s="10"/>
      <c r="AW1555" s="10"/>
      <c r="AZ1555" s="10"/>
    </row>
    <row r="1556" spans="2:52" ht="14.25" customHeight="1">
      <c r="B1556" s="8" t="s">
        <v>173</v>
      </c>
      <c r="C1556" t="s">
        <v>170</v>
      </c>
      <c r="D1556" s="10" t="s">
        <v>55</v>
      </c>
      <c r="E1556">
        <v>7605</v>
      </c>
      <c r="G1556" s="10"/>
      <c r="H1556" s="57">
        <v>7448</v>
      </c>
      <c r="J1556" s="10"/>
      <c r="K1556" s="57">
        <v>-734</v>
      </c>
      <c r="L1556" s="57">
        <v>-734</v>
      </c>
      <c r="M1556" s="57">
        <v>-577</v>
      </c>
      <c r="N1556" s="8" t="s">
        <v>38</v>
      </c>
      <c r="O1556" s="10" t="s">
        <v>39</v>
      </c>
      <c r="P1556" s="69">
        <f t="shared" si="174"/>
        <v>0</v>
      </c>
      <c r="Q1556" s="10">
        <f t="shared" si="175"/>
        <v>157</v>
      </c>
      <c r="R1556" s="69" t="str">
        <f t="shared" si="176"/>
        <v>NA</v>
      </c>
      <c r="S1556" s="69" t="str">
        <f t="shared" si="177"/>
        <v>NA</v>
      </c>
      <c r="T1556" s="10" t="str">
        <f t="shared" si="178"/>
        <v>NA</v>
      </c>
      <c r="U1556" s="10">
        <f t="shared" si="179"/>
        <v>0</v>
      </c>
      <c r="V1556" s="10">
        <f t="shared" si="180"/>
        <v>1</v>
      </c>
      <c r="W1556">
        <v>425</v>
      </c>
      <c r="Y1556" s="10" t="s">
        <v>73</v>
      </c>
      <c r="Z1556">
        <v>140</v>
      </c>
      <c r="AB1556" s="10" t="s">
        <v>73</v>
      </c>
      <c r="AD1556">
        <v>7198</v>
      </c>
      <c r="AE1556" s="10" t="s">
        <v>44</v>
      </c>
      <c r="AH1556" s="10"/>
      <c r="AK1556" s="10"/>
      <c r="AN1556" s="10"/>
      <c r="AQ1556" s="10"/>
      <c r="AT1556" s="10"/>
      <c r="AW1556" s="10"/>
      <c r="AZ1556" s="10"/>
    </row>
    <row r="1557" spans="2:52" ht="14.25" customHeight="1">
      <c r="B1557" s="8" t="s">
        <v>173</v>
      </c>
      <c r="C1557" t="s">
        <v>170</v>
      </c>
      <c r="D1557" s="10" t="s">
        <v>57</v>
      </c>
      <c r="E1557">
        <v>7605</v>
      </c>
      <c r="G1557" s="10"/>
      <c r="H1557" s="57">
        <v>7448</v>
      </c>
      <c r="J1557" s="10"/>
      <c r="K1557" s="57">
        <v>-734</v>
      </c>
      <c r="L1557" s="57">
        <v>-734</v>
      </c>
      <c r="M1557" s="57">
        <v>-577</v>
      </c>
      <c r="N1557" s="8" t="s">
        <v>38</v>
      </c>
      <c r="O1557" s="10" t="s">
        <v>39</v>
      </c>
      <c r="P1557" s="69">
        <f t="shared" si="174"/>
        <v>0</v>
      </c>
      <c r="Q1557" s="10">
        <f t="shared" si="175"/>
        <v>157</v>
      </c>
      <c r="R1557" s="69" t="str">
        <f t="shared" si="176"/>
        <v>NA</v>
      </c>
      <c r="S1557" s="69" t="str">
        <f t="shared" si="177"/>
        <v>NA</v>
      </c>
      <c r="T1557" s="10" t="str">
        <f t="shared" si="178"/>
        <v>NA</v>
      </c>
      <c r="U1557" s="10">
        <f t="shared" si="179"/>
        <v>0</v>
      </c>
      <c r="V1557" s="10">
        <f t="shared" si="180"/>
        <v>1</v>
      </c>
      <c r="W1557">
        <v>425</v>
      </c>
      <c r="Y1557" s="10" t="s">
        <v>73</v>
      </c>
      <c r="Z1557">
        <v>140</v>
      </c>
      <c r="AB1557" s="10" t="s">
        <v>73</v>
      </c>
      <c r="AD1557">
        <v>7198</v>
      </c>
      <c r="AE1557" s="10" t="s">
        <v>44</v>
      </c>
      <c r="AH1557" s="10"/>
      <c r="AK1557" s="10"/>
      <c r="AN1557" s="10"/>
      <c r="AQ1557" s="10"/>
      <c r="AT1557" s="10"/>
      <c r="AW1557" s="10"/>
      <c r="AZ1557" s="10"/>
    </row>
    <row r="1558" spans="2:52" ht="14.25" customHeight="1">
      <c r="B1558" s="8" t="s">
        <v>173</v>
      </c>
      <c r="C1558" t="s">
        <v>170</v>
      </c>
      <c r="D1558" s="10" t="s">
        <v>58</v>
      </c>
      <c r="E1558">
        <v>7605</v>
      </c>
      <c r="G1558" s="10"/>
      <c r="H1558" s="57">
        <v>7448</v>
      </c>
      <c r="J1558" s="10"/>
      <c r="K1558" s="57">
        <v>-734</v>
      </c>
      <c r="L1558" s="57">
        <v>-734</v>
      </c>
      <c r="M1558" s="57">
        <v>-577</v>
      </c>
      <c r="N1558" s="8" t="s">
        <v>38</v>
      </c>
      <c r="O1558" s="10" t="s">
        <v>39</v>
      </c>
      <c r="P1558" s="69">
        <f t="shared" si="174"/>
        <v>0</v>
      </c>
      <c r="Q1558" s="10">
        <f t="shared" si="175"/>
        <v>157</v>
      </c>
      <c r="R1558" s="69" t="str">
        <f t="shared" si="176"/>
        <v>NA</v>
      </c>
      <c r="S1558" s="69" t="str">
        <f t="shared" si="177"/>
        <v>NA</v>
      </c>
      <c r="T1558" s="10" t="str">
        <f t="shared" si="178"/>
        <v>NA</v>
      </c>
      <c r="U1558" s="10">
        <f t="shared" si="179"/>
        <v>0</v>
      </c>
      <c r="V1558" s="10">
        <f t="shared" si="180"/>
        <v>1</v>
      </c>
      <c r="W1558">
        <v>425</v>
      </c>
      <c r="Y1558" s="10" t="s">
        <v>73</v>
      </c>
      <c r="Z1558">
        <v>140</v>
      </c>
      <c r="AB1558" s="10" t="s">
        <v>73</v>
      </c>
      <c r="AD1558">
        <v>7198</v>
      </c>
      <c r="AE1558" s="10" t="s">
        <v>44</v>
      </c>
      <c r="AH1558" s="10"/>
      <c r="AK1558" s="10"/>
      <c r="AN1558" s="10"/>
      <c r="AQ1558" s="10"/>
      <c r="AT1558" s="10"/>
      <c r="AW1558" s="10"/>
      <c r="AZ1558" s="10"/>
    </row>
    <row r="1559" spans="2:52" ht="14.25" customHeight="1">
      <c r="B1559" s="8" t="s">
        <v>173</v>
      </c>
      <c r="C1559" t="s">
        <v>170</v>
      </c>
      <c r="D1559" s="10" t="s">
        <v>59</v>
      </c>
      <c r="E1559">
        <v>7439</v>
      </c>
      <c r="G1559" s="10"/>
      <c r="H1559" s="57">
        <v>7287</v>
      </c>
      <c r="J1559" s="10"/>
      <c r="K1559" s="57">
        <v>-755</v>
      </c>
      <c r="L1559" s="57">
        <v>-755</v>
      </c>
      <c r="M1559" s="57">
        <v>-603</v>
      </c>
      <c r="N1559" s="8" t="s">
        <v>38</v>
      </c>
      <c r="O1559" s="10" t="s">
        <v>39</v>
      </c>
      <c r="P1559" s="69">
        <f t="shared" si="174"/>
        <v>0</v>
      </c>
      <c r="Q1559" s="10">
        <f t="shared" si="175"/>
        <v>152</v>
      </c>
      <c r="R1559" s="69" t="str">
        <f t="shared" si="176"/>
        <v>NA</v>
      </c>
      <c r="S1559" s="69" t="str">
        <f t="shared" si="177"/>
        <v>NA</v>
      </c>
      <c r="T1559" s="10" t="str">
        <f t="shared" si="178"/>
        <v>NA</v>
      </c>
      <c r="U1559" s="10">
        <f t="shared" si="179"/>
        <v>0</v>
      </c>
      <c r="V1559" s="10">
        <f t="shared" si="180"/>
        <v>1</v>
      </c>
      <c r="W1559">
        <v>424</v>
      </c>
      <c r="Y1559" s="10"/>
      <c r="Z1559">
        <v>140</v>
      </c>
      <c r="AB1559" s="10"/>
      <c r="AD1559">
        <v>7037</v>
      </c>
      <c r="AE1559" s="10" t="s">
        <v>65</v>
      </c>
      <c r="AH1559" s="10"/>
      <c r="AK1559" s="10"/>
      <c r="AN1559" s="10"/>
      <c r="AQ1559" s="10"/>
      <c r="AT1559" s="10"/>
      <c r="AW1559" s="10"/>
      <c r="AZ1559" s="10"/>
    </row>
    <row r="1560" spans="2:52" ht="14.25" customHeight="1">
      <c r="B1560" s="8" t="s">
        <v>173</v>
      </c>
      <c r="C1560" t="s">
        <v>170</v>
      </c>
      <c r="D1560" s="10" t="s">
        <v>61</v>
      </c>
      <c r="E1560">
        <v>7439</v>
      </c>
      <c r="G1560" s="10"/>
      <c r="H1560" s="57">
        <v>7287</v>
      </c>
      <c r="J1560" s="10"/>
      <c r="K1560" s="57">
        <v>-755</v>
      </c>
      <c r="L1560" s="57">
        <v>-755</v>
      </c>
      <c r="M1560" s="57">
        <v>-603</v>
      </c>
      <c r="N1560" s="8" t="s">
        <v>38</v>
      </c>
      <c r="O1560" s="10" t="s">
        <v>39</v>
      </c>
      <c r="P1560" s="69">
        <f t="shared" si="174"/>
        <v>0</v>
      </c>
      <c r="Q1560" s="10">
        <f t="shared" si="175"/>
        <v>152</v>
      </c>
      <c r="R1560" s="69" t="str">
        <f t="shared" si="176"/>
        <v>NA</v>
      </c>
      <c r="S1560" s="69" t="str">
        <f t="shared" si="177"/>
        <v>NA</v>
      </c>
      <c r="T1560" s="10" t="str">
        <f t="shared" si="178"/>
        <v>NA</v>
      </c>
      <c r="U1560" s="10">
        <f t="shared" si="179"/>
        <v>0</v>
      </c>
      <c r="V1560" s="10">
        <f t="shared" si="180"/>
        <v>1</v>
      </c>
      <c r="W1560">
        <v>424</v>
      </c>
      <c r="Y1560" s="10"/>
      <c r="Z1560">
        <v>140</v>
      </c>
      <c r="AB1560" s="10"/>
      <c r="AD1560">
        <v>7037</v>
      </c>
      <c r="AE1560" s="10" t="s">
        <v>65</v>
      </c>
      <c r="AH1560" s="10"/>
      <c r="AK1560" s="10"/>
      <c r="AN1560" s="10"/>
      <c r="AQ1560" s="10"/>
      <c r="AT1560" s="10"/>
      <c r="AW1560" s="10"/>
      <c r="AZ1560" s="10"/>
    </row>
    <row r="1561" spans="2:52" ht="14.25" customHeight="1">
      <c r="B1561" s="8" t="s">
        <v>173</v>
      </c>
      <c r="C1561" t="s">
        <v>170</v>
      </c>
      <c r="D1561" s="10" t="s">
        <v>63</v>
      </c>
      <c r="E1561">
        <v>7439</v>
      </c>
      <c r="G1561" s="10"/>
      <c r="H1561" s="57">
        <v>7287</v>
      </c>
      <c r="J1561" s="10"/>
      <c r="K1561" s="57">
        <v>-755</v>
      </c>
      <c r="L1561" s="57">
        <v>-755</v>
      </c>
      <c r="M1561" s="57">
        <v>-603</v>
      </c>
      <c r="N1561" s="8" t="s">
        <v>38</v>
      </c>
      <c r="O1561" s="10" t="s">
        <v>39</v>
      </c>
      <c r="P1561" s="69">
        <f t="shared" si="174"/>
        <v>0</v>
      </c>
      <c r="Q1561" s="10">
        <f t="shared" si="175"/>
        <v>152</v>
      </c>
      <c r="R1561" s="69" t="str">
        <f t="shared" si="176"/>
        <v>NA</v>
      </c>
      <c r="S1561" s="69" t="str">
        <f t="shared" si="177"/>
        <v>NA</v>
      </c>
      <c r="T1561" s="10" t="str">
        <f t="shared" si="178"/>
        <v>NA</v>
      </c>
      <c r="U1561" s="10">
        <f t="shared" si="179"/>
        <v>0</v>
      </c>
      <c r="V1561" s="10">
        <f t="shared" si="180"/>
        <v>1</v>
      </c>
      <c r="W1561">
        <v>424</v>
      </c>
      <c r="Y1561" s="10"/>
      <c r="Z1561">
        <v>140</v>
      </c>
      <c r="AB1561" s="10"/>
      <c r="AD1561">
        <v>7037</v>
      </c>
      <c r="AE1561" s="10" t="s">
        <v>65</v>
      </c>
      <c r="AH1561" s="10"/>
      <c r="AK1561" s="10"/>
      <c r="AN1561" s="10"/>
      <c r="AQ1561" s="10"/>
      <c r="AT1561" s="10"/>
      <c r="AW1561" s="10"/>
      <c r="AZ1561" s="10"/>
    </row>
    <row r="1562" spans="2:52" ht="14.25" customHeight="1">
      <c r="B1562" s="8" t="s">
        <v>173</v>
      </c>
      <c r="C1562" t="s">
        <v>170</v>
      </c>
      <c r="D1562" s="10" t="s">
        <v>64</v>
      </c>
      <c r="F1562">
        <v>6471</v>
      </c>
      <c r="G1562" s="10">
        <v>650</v>
      </c>
      <c r="I1562" s="57">
        <v>6263</v>
      </c>
      <c r="J1562" s="72">
        <v>630</v>
      </c>
      <c r="K1562" s="57">
        <v>-871</v>
      </c>
      <c r="L1562" s="57">
        <v>-871</v>
      </c>
      <c r="M1562" s="57">
        <v>0</v>
      </c>
      <c r="N1562" s="8" t="s">
        <v>38</v>
      </c>
      <c r="O1562" s="10" t="s">
        <v>39</v>
      </c>
      <c r="P1562" s="69">
        <f t="shared" si="174"/>
        <v>0</v>
      </c>
      <c r="Q1562" s="10" t="str">
        <f t="shared" si="175"/>
        <v>NA</v>
      </c>
      <c r="R1562" s="69">
        <f t="shared" si="176"/>
        <v>208</v>
      </c>
      <c r="S1562" s="69">
        <f t="shared" si="177"/>
        <v>20</v>
      </c>
      <c r="T1562" s="10">
        <f t="shared" si="178"/>
        <v>228</v>
      </c>
      <c r="U1562" s="10">
        <f t="shared" si="179"/>
        <v>871</v>
      </c>
      <c r="V1562" s="10">
        <f t="shared" si="180"/>
        <v>1</v>
      </c>
      <c r="W1562">
        <v>398</v>
      </c>
      <c r="Y1562" s="10"/>
      <c r="Z1562">
        <v>140</v>
      </c>
      <c r="AB1562" s="10"/>
      <c r="AD1562">
        <v>6500</v>
      </c>
      <c r="AE1562" s="10" t="s">
        <v>175</v>
      </c>
      <c r="AH1562" s="10"/>
      <c r="AK1562" s="10"/>
      <c r="AN1562" s="10"/>
      <c r="AQ1562" s="10"/>
      <c r="AT1562" s="10"/>
      <c r="AW1562" s="10"/>
      <c r="AZ1562" s="10"/>
    </row>
    <row r="1563" spans="2:52" ht="14.25" customHeight="1">
      <c r="B1563" s="8" t="s">
        <v>173</v>
      </c>
      <c r="C1563" t="s">
        <v>170</v>
      </c>
      <c r="D1563" s="10" t="s">
        <v>66</v>
      </c>
      <c r="F1563">
        <v>6471</v>
      </c>
      <c r="G1563" s="10">
        <v>650</v>
      </c>
      <c r="I1563" s="57">
        <v>6263</v>
      </c>
      <c r="J1563" s="72">
        <v>462</v>
      </c>
      <c r="K1563" s="57">
        <v>-871</v>
      </c>
      <c r="L1563" s="57">
        <v>-871</v>
      </c>
      <c r="M1563" s="57">
        <v>0</v>
      </c>
      <c r="N1563" s="8" t="s">
        <v>38</v>
      </c>
      <c r="O1563" s="10" t="s">
        <v>39</v>
      </c>
      <c r="P1563" s="69">
        <f t="shared" si="174"/>
        <v>0</v>
      </c>
      <c r="Q1563" s="10" t="str">
        <f t="shared" si="175"/>
        <v>NA</v>
      </c>
      <c r="R1563" s="69">
        <f t="shared" si="176"/>
        <v>208</v>
      </c>
      <c r="S1563" s="69">
        <f t="shared" si="177"/>
        <v>188</v>
      </c>
      <c r="T1563" s="10">
        <f t="shared" si="178"/>
        <v>396</v>
      </c>
      <c r="U1563" s="10">
        <f t="shared" si="179"/>
        <v>871</v>
      </c>
      <c r="V1563" s="10">
        <f t="shared" si="180"/>
        <v>1</v>
      </c>
      <c r="W1563">
        <v>398</v>
      </c>
      <c r="Y1563" s="10"/>
      <c r="Z1563">
        <v>140</v>
      </c>
      <c r="AB1563" s="10"/>
      <c r="AD1563">
        <v>6500</v>
      </c>
      <c r="AE1563" s="10" t="s">
        <v>175</v>
      </c>
      <c r="AH1563" s="10"/>
      <c r="AK1563" s="10"/>
      <c r="AN1563" s="10"/>
      <c r="AQ1563" s="10"/>
      <c r="AR1563">
        <v>424</v>
      </c>
      <c r="AT1563" s="10" t="s">
        <v>76</v>
      </c>
      <c r="AW1563" s="10"/>
      <c r="AZ1563" s="10"/>
    </row>
    <row r="1564" spans="2:52" ht="14.25" customHeight="1">
      <c r="B1564" s="8" t="s">
        <v>173</v>
      </c>
      <c r="C1564" t="s">
        <v>170</v>
      </c>
      <c r="D1564" s="10" t="s">
        <v>67</v>
      </c>
      <c r="F1564">
        <v>6471</v>
      </c>
      <c r="G1564" s="10">
        <v>650</v>
      </c>
      <c r="I1564" s="57">
        <v>6263</v>
      </c>
      <c r="J1564" s="72">
        <v>462</v>
      </c>
      <c r="K1564" s="57">
        <v>-871</v>
      </c>
      <c r="L1564" s="57">
        <v>-871</v>
      </c>
      <c r="M1564" s="57">
        <v>0</v>
      </c>
      <c r="N1564" s="8" t="s">
        <v>38</v>
      </c>
      <c r="O1564" s="10" t="s">
        <v>39</v>
      </c>
      <c r="P1564" s="69">
        <f t="shared" si="174"/>
        <v>0</v>
      </c>
      <c r="Q1564" s="10" t="str">
        <f t="shared" si="175"/>
        <v>NA</v>
      </c>
      <c r="R1564" s="69">
        <f t="shared" si="176"/>
        <v>208</v>
      </c>
      <c r="S1564" s="69">
        <f t="shared" si="177"/>
        <v>188</v>
      </c>
      <c r="T1564" s="10">
        <f t="shared" si="178"/>
        <v>396</v>
      </c>
      <c r="U1564" s="10">
        <f t="shared" si="179"/>
        <v>871</v>
      </c>
      <c r="V1564" s="10">
        <f t="shared" si="180"/>
        <v>1</v>
      </c>
      <c r="W1564">
        <v>398</v>
      </c>
      <c r="Y1564" s="10"/>
      <c r="Z1564">
        <v>140</v>
      </c>
      <c r="AB1564" s="10"/>
      <c r="AD1564">
        <v>6500</v>
      </c>
      <c r="AE1564" s="10" t="s">
        <v>175</v>
      </c>
      <c r="AH1564" s="10"/>
      <c r="AK1564" s="10"/>
      <c r="AN1564" s="10"/>
      <c r="AQ1564" s="10"/>
      <c r="AR1564">
        <v>424</v>
      </c>
      <c r="AT1564" s="10" t="s">
        <v>76</v>
      </c>
      <c r="AW1564" s="10"/>
      <c r="AZ1564" s="10"/>
    </row>
    <row r="1565" spans="2:52" ht="14.25" customHeight="1">
      <c r="B1565" s="8" t="s">
        <v>173</v>
      </c>
      <c r="C1565" t="s">
        <v>170</v>
      </c>
      <c r="D1565" s="10" t="s">
        <v>68</v>
      </c>
      <c r="E1565">
        <v>7606</v>
      </c>
      <c r="G1565" s="10"/>
      <c r="H1565" s="57">
        <v>7186</v>
      </c>
      <c r="J1565" s="10"/>
      <c r="K1565" s="57">
        <v>-2101</v>
      </c>
      <c r="L1565" s="57">
        <v>-2101</v>
      </c>
      <c r="M1565" s="57">
        <v>-1681</v>
      </c>
      <c r="N1565" s="8" t="s">
        <v>38</v>
      </c>
      <c r="O1565" s="10" t="s">
        <v>39</v>
      </c>
      <c r="P1565" s="69">
        <f t="shared" si="174"/>
        <v>0</v>
      </c>
      <c r="Q1565" s="10">
        <f t="shared" si="175"/>
        <v>420</v>
      </c>
      <c r="R1565" s="69" t="str">
        <f t="shared" si="176"/>
        <v>NA</v>
      </c>
      <c r="S1565" s="69" t="str">
        <f t="shared" si="177"/>
        <v>NA</v>
      </c>
      <c r="T1565" s="10" t="str">
        <f t="shared" si="178"/>
        <v>NA</v>
      </c>
      <c r="U1565" s="10">
        <f t="shared" si="179"/>
        <v>0</v>
      </c>
      <c r="V1565" s="10">
        <f t="shared" si="180"/>
        <v>1</v>
      </c>
      <c r="W1565">
        <v>425</v>
      </c>
      <c r="Y1565" s="10" t="s">
        <v>73</v>
      </c>
      <c r="Z1565">
        <v>140</v>
      </c>
      <c r="AB1565" s="10" t="s">
        <v>73</v>
      </c>
      <c r="AD1565">
        <v>6936</v>
      </c>
      <c r="AE1565" s="10" t="s">
        <v>65</v>
      </c>
      <c r="AH1565" s="10"/>
      <c r="AK1565" s="10"/>
      <c r="AN1565" s="10"/>
      <c r="AQ1565" s="10"/>
      <c r="AT1565" s="10"/>
      <c r="AW1565" s="10"/>
      <c r="AZ1565" s="10"/>
    </row>
    <row r="1566" spans="2:52" ht="14.25" customHeight="1">
      <c r="B1566" s="8" t="s">
        <v>173</v>
      </c>
      <c r="C1566" t="s">
        <v>170</v>
      </c>
      <c r="D1566" s="10" t="s">
        <v>69</v>
      </c>
      <c r="E1566">
        <v>7606</v>
      </c>
      <c r="G1566" s="10"/>
      <c r="H1566" s="57">
        <v>7186</v>
      </c>
      <c r="J1566" s="10"/>
      <c r="K1566" s="57">
        <v>-2101</v>
      </c>
      <c r="L1566" s="57">
        <v>-2101</v>
      </c>
      <c r="M1566" s="57">
        <v>-1681</v>
      </c>
      <c r="N1566" s="8" t="s">
        <v>38</v>
      </c>
      <c r="O1566" s="10" t="s">
        <v>39</v>
      </c>
      <c r="P1566" s="69">
        <f t="shared" si="174"/>
        <v>0</v>
      </c>
      <c r="Q1566" s="10">
        <f t="shared" si="175"/>
        <v>420</v>
      </c>
      <c r="R1566" s="69" t="str">
        <f t="shared" si="176"/>
        <v>NA</v>
      </c>
      <c r="S1566" s="69" t="str">
        <f t="shared" si="177"/>
        <v>NA</v>
      </c>
      <c r="T1566" s="10" t="str">
        <f t="shared" si="178"/>
        <v>NA</v>
      </c>
      <c r="U1566" s="10">
        <f t="shared" si="179"/>
        <v>0</v>
      </c>
      <c r="V1566" s="10">
        <f t="shared" si="180"/>
        <v>1</v>
      </c>
      <c r="W1566">
        <v>425</v>
      </c>
      <c r="Y1566" s="10" t="s">
        <v>73</v>
      </c>
      <c r="Z1566">
        <v>140</v>
      </c>
      <c r="AB1566" s="10" t="s">
        <v>73</v>
      </c>
      <c r="AD1566">
        <v>6936</v>
      </c>
      <c r="AE1566" s="10" t="s">
        <v>65</v>
      </c>
      <c r="AH1566" s="10"/>
      <c r="AK1566" s="10"/>
      <c r="AN1566" s="10"/>
      <c r="AQ1566" s="10"/>
      <c r="AT1566" s="10"/>
      <c r="AW1566" s="10"/>
      <c r="AZ1566" s="10"/>
    </row>
    <row r="1567" spans="2:52" ht="14.25" customHeight="1">
      <c r="B1567" s="8" t="s">
        <v>173</v>
      </c>
      <c r="C1567" t="s">
        <v>170</v>
      </c>
      <c r="D1567" s="10" t="s">
        <v>70</v>
      </c>
      <c r="E1567">
        <v>7006</v>
      </c>
      <c r="G1567" s="10"/>
      <c r="H1567" s="57">
        <v>6586</v>
      </c>
      <c r="J1567" s="10"/>
      <c r="K1567" s="57">
        <v>-1489</v>
      </c>
      <c r="L1567" s="57">
        <v>-1489</v>
      </c>
      <c r="M1567" s="57">
        <v>-1069</v>
      </c>
      <c r="N1567" s="8" t="s">
        <v>38</v>
      </c>
      <c r="O1567" s="10" t="s">
        <v>39</v>
      </c>
      <c r="P1567" s="69">
        <f t="shared" si="174"/>
        <v>0</v>
      </c>
      <c r="Q1567" s="10">
        <f t="shared" si="175"/>
        <v>420</v>
      </c>
      <c r="R1567" s="69" t="str">
        <f t="shared" si="176"/>
        <v>NA</v>
      </c>
      <c r="S1567" s="69" t="str">
        <f t="shared" si="177"/>
        <v>NA</v>
      </c>
      <c r="T1567" s="10" t="str">
        <f t="shared" si="178"/>
        <v>NA</v>
      </c>
      <c r="U1567" s="10">
        <f t="shared" si="179"/>
        <v>0</v>
      </c>
      <c r="V1567" s="10">
        <f t="shared" si="180"/>
        <v>1</v>
      </c>
      <c r="W1567">
        <v>415</v>
      </c>
      <c r="Y1567" s="10" t="s">
        <v>73</v>
      </c>
      <c r="Z1567">
        <v>160</v>
      </c>
      <c r="AB1567" s="10" t="s">
        <v>73</v>
      </c>
      <c r="AD1567">
        <v>6336</v>
      </c>
      <c r="AE1567" s="10" t="s">
        <v>65</v>
      </c>
      <c r="AH1567" s="10"/>
      <c r="AK1567" s="10"/>
      <c r="AN1567" s="10"/>
      <c r="AQ1567" s="10"/>
      <c r="AT1567" s="10"/>
      <c r="AW1567" s="10"/>
      <c r="AZ1567" s="10"/>
    </row>
    <row r="1568" spans="2:52" ht="14.25" customHeight="1">
      <c r="B1568" s="8" t="s">
        <v>176</v>
      </c>
      <c r="C1568" t="s">
        <v>170</v>
      </c>
      <c r="D1568" s="10" t="s">
        <v>37</v>
      </c>
      <c r="E1568">
        <v>7640</v>
      </c>
      <c r="G1568" s="10"/>
      <c r="H1568" s="57">
        <v>7277</v>
      </c>
      <c r="J1568" s="10"/>
      <c r="K1568" s="57">
        <v>-2648</v>
      </c>
      <c r="L1568" s="57">
        <v>-2648</v>
      </c>
      <c r="M1568" s="57">
        <v>-2295</v>
      </c>
      <c r="N1568" s="8" t="s">
        <v>38</v>
      </c>
      <c r="O1568" s="10" t="s">
        <v>39</v>
      </c>
      <c r="P1568" s="69">
        <f t="shared" si="174"/>
        <v>0</v>
      </c>
      <c r="Q1568" s="10">
        <f t="shared" si="175"/>
        <v>363</v>
      </c>
      <c r="R1568" s="69" t="str">
        <f t="shared" si="176"/>
        <v>NA</v>
      </c>
      <c r="S1568" s="69" t="str">
        <f t="shared" si="177"/>
        <v>NA</v>
      </c>
      <c r="T1568" s="10" t="str">
        <f t="shared" si="178"/>
        <v>NA</v>
      </c>
      <c r="U1568" s="10">
        <f t="shared" si="179"/>
        <v>0</v>
      </c>
      <c r="V1568" s="10">
        <f t="shared" si="180"/>
        <v>1</v>
      </c>
      <c r="W1568">
        <v>415</v>
      </c>
      <c r="Y1568" s="10" t="s">
        <v>73</v>
      </c>
      <c r="Z1568">
        <v>160</v>
      </c>
      <c r="AB1568" s="10" t="s">
        <v>73</v>
      </c>
      <c r="AD1568">
        <v>7221</v>
      </c>
      <c r="AE1568" s="10" t="s">
        <v>82</v>
      </c>
      <c r="AH1568" s="10"/>
      <c r="AI1568">
        <v>2500</v>
      </c>
      <c r="AK1568" s="10" t="s">
        <v>146</v>
      </c>
      <c r="AN1568" s="10"/>
      <c r="AQ1568" s="10"/>
      <c r="AT1568" s="10"/>
      <c r="AW1568" s="10"/>
      <c r="AZ1568" s="10"/>
    </row>
    <row r="1569" spans="2:52" ht="14.25" customHeight="1">
      <c r="B1569" s="8" t="s">
        <v>176</v>
      </c>
      <c r="C1569" t="s">
        <v>170</v>
      </c>
      <c r="D1569" s="10" t="s">
        <v>41</v>
      </c>
      <c r="E1569">
        <v>7640</v>
      </c>
      <c r="G1569" s="10"/>
      <c r="H1569" s="57">
        <v>7277</v>
      </c>
      <c r="J1569" s="10"/>
      <c r="K1569" s="57">
        <v>-2648</v>
      </c>
      <c r="L1569" s="57">
        <v>-2648</v>
      </c>
      <c r="M1569" s="57">
        <v>-2295</v>
      </c>
      <c r="N1569" s="8" t="s">
        <v>38</v>
      </c>
      <c r="O1569" s="10" t="s">
        <v>39</v>
      </c>
      <c r="P1569" s="69">
        <f t="shared" si="174"/>
        <v>0</v>
      </c>
      <c r="Q1569" s="10">
        <f t="shared" si="175"/>
        <v>363</v>
      </c>
      <c r="R1569" s="69" t="str">
        <f t="shared" si="176"/>
        <v>NA</v>
      </c>
      <c r="S1569" s="69" t="str">
        <f t="shared" si="177"/>
        <v>NA</v>
      </c>
      <c r="T1569" s="10" t="str">
        <f t="shared" si="178"/>
        <v>NA</v>
      </c>
      <c r="U1569" s="10">
        <f t="shared" si="179"/>
        <v>0</v>
      </c>
      <c r="V1569" s="10">
        <f t="shared" si="180"/>
        <v>1</v>
      </c>
      <c r="W1569">
        <v>415</v>
      </c>
      <c r="Y1569" s="10" t="s">
        <v>73</v>
      </c>
      <c r="Z1569">
        <v>160</v>
      </c>
      <c r="AB1569" s="10" t="s">
        <v>73</v>
      </c>
      <c r="AD1569">
        <v>7221</v>
      </c>
      <c r="AE1569" s="10" t="s">
        <v>82</v>
      </c>
      <c r="AH1569" s="10"/>
      <c r="AI1569">
        <v>2500</v>
      </c>
      <c r="AK1569" s="10" t="s">
        <v>146</v>
      </c>
      <c r="AN1569" s="10"/>
      <c r="AQ1569" s="10"/>
      <c r="AT1569" s="10"/>
      <c r="AW1569" s="10"/>
      <c r="AZ1569" s="10"/>
    </row>
    <row r="1570" spans="2:52" ht="14.25" customHeight="1">
      <c r="B1570" s="8" t="s">
        <v>176</v>
      </c>
      <c r="C1570" t="s">
        <v>170</v>
      </c>
      <c r="D1570" s="10" t="s">
        <v>42</v>
      </c>
      <c r="E1570">
        <v>7640</v>
      </c>
      <c r="G1570" s="10"/>
      <c r="H1570" s="57">
        <v>7277</v>
      </c>
      <c r="J1570" s="10"/>
      <c r="K1570" s="57">
        <v>-2648</v>
      </c>
      <c r="L1570" s="57">
        <v>-2648</v>
      </c>
      <c r="M1570" s="57">
        <v>-2295</v>
      </c>
      <c r="N1570" s="8" t="s">
        <v>38</v>
      </c>
      <c r="O1570" s="10" t="s">
        <v>39</v>
      </c>
      <c r="P1570" s="69">
        <f t="shared" si="174"/>
        <v>0</v>
      </c>
      <c r="Q1570" s="10">
        <f t="shared" si="175"/>
        <v>363</v>
      </c>
      <c r="R1570" s="69" t="str">
        <f t="shared" si="176"/>
        <v>NA</v>
      </c>
      <c r="S1570" s="69" t="str">
        <f t="shared" si="177"/>
        <v>NA</v>
      </c>
      <c r="T1570" s="10" t="str">
        <f t="shared" si="178"/>
        <v>NA</v>
      </c>
      <c r="U1570" s="10">
        <f t="shared" si="179"/>
        <v>0</v>
      </c>
      <c r="V1570" s="10">
        <f t="shared" si="180"/>
        <v>1</v>
      </c>
      <c r="W1570">
        <v>415</v>
      </c>
      <c r="Y1570" s="10" t="s">
        <v>73</v>
      </c>
      <c r="Z1570">
        <v>160</v>
      </c>
      <c r="AB1570" s="10" t="s">
        <v>73</v>
      </c>
      <c r="AD1570">
        <v>7221</v>
      </c>
      <c r="AE1570" s="10" t="s">
        <v>82</v>
      </c>
      <c r="AH1570" s="10"/>
      <c r="AI1570">
        <v>2500</v>
      </c>
      <c r="AK1570" s="10" t="s">
        <v>146</v>
      </c>
      <c r="AN1570" s="10"/>
      <c r="AQ1570" s="10"/>
      <c r="AT1570" s="10"/>
      <c r="AW1570" s="10"/>
      <c r="AZ1570" s="10"/>
    </row>
    <row r="1571" spans="2:52" ht="14.25" customHeight="1">
      <c r="B1571" s="8" t="s">
        <v>176</v>
      </c>
      <c r="C1571" t="s">
        <v>170</v>
      </c>
      <c r="D1571" s="10" t="s">
        <v>43</v>
      </c>
      <c r="E1571">
        <v>7160</v>
      </c>
      <c r="G1571" s="10"/>
      <c r="H1571" s="57">
        <v>7140</v>
      </c>
      <c r="J1571" s="10"/>
      <c r="K1571" s="57">
        <v>-2086</v>
      </c>
      <c r="L1571" s="57">
        <v>-2086</v>
      </c>
      <c r="M1571" s="57">
        <v>-2073</v>
      </c>
      <c r="N1571" s="8" t="s">
        <v>38</v>
      </c>
      <c r="O1571" s="10" t="s">
        <v>38</v>
      </c>
      <c r="P1571" s="69">
        <f t="shared" si="174"/>
        <v>0</v>
      </c>
      <c r="Q1571" s="10">
        <f t="shared" si="175"/>
        <v>20</v>
      </c>
      <c r="R1571" s="69" t="str">
        <f t="shared" si="176"/>
        <v>NA</v>
      </c>
      <c r="S1571" s="69" t="str">
        <f t="shared" si="177"/>
        <v>NA</v>
      </c>
      <c r="T1571" s="10" t="str">
        <f t="shared" si="178"/>
        <v>NA</v>
      </c>
      <c r="U1571" s="10">
        <f t="shared" si="179"/>
        <v>0</v>
      </c>
      <c r="V1571" s="10">
        <f t="shared" si="180"/>
        <v>1</v>
      </c>
      <c r="W1571">
        <v>415</v>
      </c>
      <c r="Y1571" s="10" t="s">
        <v>73</v>
      </c>
      <c r="Z1571">
        <v>160</v>
      </c>
      <c r="AB1571" s="10" t="s">
        <v>73</v>
      </c>
      <c r="AE1571" s="10"/>
      <c r="AH1571" s="10"/>
      <c r="AK1571" s="10"/>
      <c r="AN1571" s="10"/>
      <c r="AQ1571" s="10"/>
      <c r="AT1571" s="10"/>
      <c r="AW1571" s="10"/>
      <c r="AZ1571" s="10"/>
    </row>
    <row r="1572" spans="2:52" ht="14.25" customHeight="1">
      <c r="B1572" s="8" t="s">
        <v>176</v>
      </c>
      <c r="C1572" t="s">
        <v>170</v>
      </c>
      <c r="D1572" s="10" t="s">
        <v>45</v>
      </c>
      <c r="E1572">
        <v>7160</v>
      </c>
      <c r="G1572" s="10"/>
      <c r="H1572" s="57">
        <v>7140</v>
      </c>
      <c r="J1572" s="10"/>
      <c r="K1572" s="57">
        <v>-2086</v>
      </c>
      <c r="L1572" s="57">
        <v>-2086</v>
      </c>
      <c r="M1572" s="57">
        <v>-2073</v>
      </c>
      <c r="N1572" s="8" t="s">
        <v>38</v>
      </c>
      <c r="O1572" s="10" t="s">
        <v>38</v>
      </c>
      <c r="P1572" s="69">
        <f t="shared" si="174"/>
        <v>0</v>
      </c>
      <c r="Q1572" s="10">
        <f t="shared" si="175"/>
        <v>20</v>
      </c>
      <c r="R1572" s="69" t="str">
        <f t="shared" si="176"/>
        <v>NA</v>
      </c>
      <c r="S1572" s="69" t="str">
        <f t="shared" si="177"/>
        <v>NA</v>
      </c>
      <c r="T1572" s="10" t="str">
        <f t="shared" si="178"/>
        <v>NA</v>
      </c>
      <c r="U1572" s="10">
        <f t="shared" si="179"/>
        <v>0</v>
      </c>
      <c r="V1572" s="10">
        <f t="shared" si="180"/>
        <v>1</v>
      </c>
      <c r="W1572">
        <v>415</v>
      </c>
      <c r="Y1572" s="10" t="s">
        <v>73</v>
      </c>
      <c r="Z1572">
        <v>160</v>
      </c>
      <c r="AB1572" s="10" t="s">
        <v>73</v>
      </c>
      <c r="AE1572" s="10"/>
      <c r="AH1572" s="10"/>
      <c r="AK1572" s="10"/>
      <c r="AN1572" s="10"/>
      <c r="AQ1572" s="10"/>
      <c r="AT1572" s="10"/>
      <c r="AW1572" s="10"/>
      <c r="AZ1572" s="10"/>
    </row>
    <row r="1573" spans="2:52" ht="14.25" customHeight="1">
      <c r="B1573" s="8" t="s">
        <v>176</v>
      </c>
      <c r="C1573" t="s">
        <v>170</v>
      </c>
      <c r="D1573" s="10" t="s">
        <v>46</v>
      </c>
      <c r="E1573">
        <v>7160</v>
      </c>
      <c r="G1573" s="10"/>
      <c r="H1573" s="57">
        <v>7140</v>
      </c>
      <c r="J1573" s="10"/>
      <c r="K1573" s="57">
        <v>-2086</v>
      </c>
      <c r="L1573" s="57">
        <v>-2086</v>
      </c>
      <c r="M1573" s="57">
        <v>-2073</v>
      </c>
      <c r="N1573" s="8" t="s">
        <v>38</v>
      </c>
      <c r="O1573" s="10" t="s">
        <v>38</v>
      </c>
      <c r="P1573" s="69">
        <f t="shared" si="174"/>
        <v>0</v>
      </c>
      <c r="Q1573" s="10">
        <f t="shared" si="175"/>
        <v>20</v>
      </c>
      <c r="R1573" s="69" t="str">
        <f t="shared" si="176"/>
        <v>NA</v>
      </c>
      <c r="S1573" s="69" t="str">
        <f t="shared" si="177"/>
        <v>NA</v>
      </c>
      <c r="T1573" s="10" t="str">
        <f t="shared" si="178"/>
        <v>NA</v>
      </c>
      <c r="U1573" s="10">
        <f t="shared" si="179"/>
        <v>0</v>
      </c>
      <c r="V1573" s="10">
        <f t="shared" si="180"/>
        <v>1</v>
      </c>
      <c r="W1573">
        <v>415</v>
      </c>
      <c r="Y1573" s="10" t="s">
        <v>73</v>
      </c>
      <c r="Z1573">
        <v>160</v>
      </c>
      <c r="AB1573" s="10" t="s">
        <v>73</v>
      </c>
      <c r="AE1573" s="10"/>
      <c r="AH1573" s="10"/>
      <c r="AK1573" s="10"/>
      <c r="AN1573" s="10"/>
      <c r="AQ1573" s="10"/>
      <c r="AT1573" s="10"/>
      <c r="AW1573" s="10"/>
      <c r="AZ1573" s="10"/>
    </row>
    <row r="1574" spans="2:52" ht="14.25" customHeight="1">
      <c r="B1574" s="8" t="s">
        <v>176</v>
      </c>
      <c r="C1574" t="s">
        <v>170</v>
      </c>
      <c r="D1574" s="10" t="s">
        <v>47</v>
      </c>
      <c r="E1574">
        <v>7160</v>
      </c>
      <c r="G1574" s="10"/>
      <c r="H1574" s="57">
        <v>7140</v>
      </c>
      <c r="J1574" s="10"/>
      <c r="K1574" s="57">
        <v>-2086</v>
      </c>
      <c r="L1574" s="57">
        <v>-2086</v>
      </c>
      <c r="M1574" s="57">
        <v>-2073</v>
      </c>
      <c r="N1574" s="8" t="s">
        <v>38</v>
      </c>
      <c r="O1574" s="10" t="s">
        <v>38</v>
      </c>
      <c r="P1574" s="69">
        <f t="shared" si="174"/>
        <v>0</v>
      </c>
      <c r="Q1574" s="10">
        <f t="shared" si="175"/>
        <v>20</v>
      </c>
      <c r="R1574" s="69" t="str">
        <f t="shared" si="176"/>
        <v>NA</v>
      </c>
      <c r="S1574" s="69" t="str">
        <f t="shared" si="177"/>
        <v>NA</v>
      </c>
      <c r="T1574" s="10" t="str">
        <f t="shared" si="178"/>
        <v>NA</v>
      </c>
      <c r="U1574" s="10">
        <f t="shared" si="179"/>
        <v>0</v>
      </c>
      <c r="V1574" s="10">
        <f t="shared" si="180"/>
        <v>1</v>
      </c>
      <c r="W1574">
        <v>415</v>
      </c>
      <c r="Y1574" s="10" t="s">
        <v>73</v>
      </c>
      <c r="Z1574">
        <v>160</v>
      </c>
      <c r="AB1574" s="10" t="s">
        <v>73</v>
      </c>
      <c r="AE1574" s="10"/>
      <c r="AH1574" s="10"/>
      <c r="AK1574" s="10"/>
      <c r="AN1574" s="10"/>
      <c r="AQ1574" s="10"/>
      <c r="AT1574" s="10"/>
      <c r="AW1574" s="10"/>
      <c r="AZ1574" s="10"/>
    </row>
    <row r="1575" spans="2:52" ht="14.25" customHeight="1">
      <c r="B1575" s="8" t="s">
        <v>176</v>
      </c>
      <c r="C1575" t="s">
        <v>170</v>
      </c>
      <c r="D1575" s="10" t="s">
        <v>48</v>
      </c>
      <c r="E1575">
        <v>7221</v>
      </c>
      <c r="G1575" s="10"/>
      <c r="H1575" s="57">
        <v>6791</v>
      </c>
      <c r="J1575" s="10"/>
      <c r="K1575" s="57">
        <v>-1585</v>
      </c>
      <c r="L1575" s="57">
        <v>-1585</v>
      </c>
      <c r="M1575" s="57">
        <v>-1155</v>
      </c>
      <c r="N1575" s="8" t="s">
        <v>38</v>
      </c>
      <c r="O1575" s="10" t="s">
        <v>39</v>
      </c>
      <c r="P1575" s="69">
        <f t="shared" si="174"/>
        <v>0</v>
      </c>
      <c r="Q1575" s="10">
        <f t="shared" si="175"/>
        <v>430</v>
      </c>
      <c r="R1575" s="69" t="str">
        <f t="shared" si="176"/>
        <v>NA</v>
      </c>
      <c r="S1575" s="69" t="str">
        <f t="shared" si="177"/>
        <v>NA</v>
      </c>
      <c r="T1575" s="10" t="str">
        <f t="shared" si="178"/>
        <v>NA</v>
      </c>
      <c r="U1575" s="10">
        <f t="shared" si="179"/>
        <v>0</v>
      </c>
      <c r="V1575" s="10">
        <f t="shared" si="180"/>
        <v>1</v>
      </c>
      <c r="W1575">
        <v>410</v>
      </c>
      <c r="Y1575" s="10"/>
      <c r="Z1575">
        <v>140</v>
      </c>
      <c r="AB1575" s="10"/>
      <c r="AD1575">
        <v>6541</v>
      </c>
      <c r="AE1575" s="10" t="s">
        <v>65</v>
      </c>
      <c r="AH1575" s="10"/>
      <c r="AK1575" s="10"/>
      <c r="AN1575" s="10"/>
      <c r="AQ1575" s="10"/>
      <c r="AT1575" s="10"/>
      <c r="AW1575" s="10"/>
      <c r="AZ1575" s="10"/>
    </row>
    <row r="1576" spans="2:52" ht="14.25" customHeight="1">
      <c r="B1576" s="8" t="s">
        <v>176</v>
      </c>
      <c r="C1576" t="s">
        <v>170</v>
      </c>
      <c r="D1576" s="10" t="s">
        <v>49</v>
      </c>
      <c r="E1576">
        <v>7221</v>
      </c>
      <c r="G1576" s="10"/>
      <c r="H1576" s="57">
        <v>6298</v>
      </c>
      <c r="J1576" s="10"/>
      <c r="K1576" s="57">
        <v>-1585</v>
      </c>
      <c r="L1576" s="57">
        <v>-1585</v>
      </c>
      <c r="M1576" s="57">
        <v>-748</v>
      </c>
      <c r="N1576" s="8" t="s">
        <v>38</v>
      </c>
      <c r="O1576" s="10" t="s">
        <v>39</v>
      </c>
      <c r="P1576" s="69">
        <f t="shared" si="174"/>
        <v>0</v>
      </c>
      <c r="Q1576" s="10">
        <f t="shared" si="175"/>
        <v>923</v>
      </c>
      <c r="R1576" s="69" t="str">
        <f t="shared" si="176"/>
        <v>NA</v>
      </c>
      <c r="S1576" s="69" t="str">
        <f t="shared" si="177"/>
        <v>NA</v>
      </c>
      <c r="T1576" s="10" t="str">
        <f t="shared" si="178"/>
        <v>NA</v>
      </c>
      <c r="U1576" s="10">
        <f t="shared" si="179"/>
        <v>0</v>
      </c>
      <c r="V1576" s="10">
        <f t="shared" si="180"/>
        <v>1</v>
      </c>
      <c r="W1576">
        <v>410</v>
      </c>
      <c r="Y1576" s="10"/>
      <c r="Z1576">
        <v>140</v>
      </c>
      <c r="AB1576" s="10"/>
      <c r="AD1576">
        <v>6541</v>
      </c>
      <c r="AE1576" s="10" t="s">
        <v>65</v>
      </c>
      <c r="AH1576" s="10"/>
      <c r="AI1576">
        <v>1900</v>
      </c>
      <c r="AK1576" s="10" t="s">
        <v>146</v>
      </c>
      <c r="AN1576" s="10"/>
      <c r="AQ1576" s="10"/>
      <c r="AT1576" s="10"/>
      <c r="AW1576" s="10"/>
      <c r="AZ1576" s="10"/>
    </row>
    <row r="1577" spans="2:52" ht="14.25" customHeight="1">
      <c r="B1577" s="8" t="s">
        <v>176</v>
      </c>
      <c r="C1577" t="s">
        <v>170</v>
      </c>
      <c r="D1577" s="10" t="s">
        <v>51</v>
      </c>
      <c r="E1577">
        <v>7571</v>
      </c>
      <c r="G1577" s="10"/>
      <c r="H1577" s="57">
        <v>6697</v>
      </c>
      <c r="J1577" s="10"/>
      <c r="K1577" s="57">
        <v>-890</v>
      </c>
      <c r="L1577" s="57">
        <v>-890</v>
      </c>
      <c r="M1577" s="57">
        <v>-142</v>
      </c>
      <c r="N1577" s="8" t="s">
        <v>38</v>
      </c>
      <c r="O1577" s="10" t="s">
        <v>39</v>
      </c>
      <c r="P1577" s="69">
        <f t="shared" si="174"/>
        <v>0</v>
      </c>
      <c r="Q1577" s="10">
        <f t="shared" si="175"/>
        <v>874</v>
      </c>
      <c r="R1577" s="69" t="str">
        <f t="shared" si="176"/>
        <v>NA</v>
      </c>
      <c r="S1577" s="69" t="str">
        <f t="shared" si="177"/>
        <v>NA</v>
      </c>
      <c r="T1577" s="10" t="str">
        <f t="shared" si="178"/>
        <v>NA</v>
      </c>
      <c r="U1577" s="10">
        <f t="shared" si="179"/>
        <v>0</v>
      </c>
      <c r="V1577" s="10">
        <f t="shared" si="180"/>
        <v>1</v>
      </c>
      <c r="W1577">
        <v>425</v>
      </c>
      <c r="Y1577" s="10" t="s">
        <v>73</v>
      </c>
      <c r="Z1577">
        <v>140</v>
      </c>
      <c r="AB1577" s="10" t="s">
        <v>73</v>
      </c>
      <c r="AD1577">
        <v>7185</v>
      </c>
      <c r="AE1577" s="10" t="s">
        <v>96</v>
      </c>
      <c r="AH1577" s="10"/>
      <c r="AI1577">
        <v>1900</v>
      </c>
      <c r="AK1577" s="10" t="s">
        <v>146</v>
      </c>
      <c r="AN1577" s="10"/>
      <c r="AQ1577" s="10"/>
      <c r="AT1577" s="10"/>
      <c r="AW1577" s="10"/>
      <c r="AZ1577" s="10"/>
    </row>
    <row r="1578" spans="2:52" ht="14.25" customHeight="1">
      <c r="B1578" s="8" t="s">
        <v>176</v>
      </c>
      <c r="C1578" t="s">
        <v>170</v>
      </c>
      <c r="D1578" s="10" t="s">
        <v>53</v>
      </c>
      <c r="E1578">
        <v>7571</v>
      </c>
      <c r="G1578" s="10"/>
      <c r="H1578" s="57">
        <v>6697</v>
      </c>
      <c r="J1578" s="10"/>
      <c r="K1578" s="57">
        <v>-890</v>
      </c>
      <c r="L1578" s="57">
        <v>-890</v>
      </c>
      <c r="M1578" s="57">
        <v>-142</v>
      </c>
      <c r="N1578" s="8" t="s">
        <v>38</v>
      </c>
      <c r="O1578" s="10" t="s">
        <v>39</v>
      </c>
      <c r="P1578" s="69">
        <f t="shared" si="174"/>
        <v>0</v>
      </c>
      <c r="Q1578" s="10">
        <f t="shared" si="175"/>
        <v>874</v>
      </c>
      <c r="R1578" s="69" t="str">
        <f t="shared" si="176"/>
        <v>NA</v>
      </c>
      <c r="S1578" s="69" t="str">
        <f t="shared" si="177"/>
        <v>NA</v>
      </c>
      <c r="T1578" s="10" t="str">
        <f t="shared" si="178"/>
        <v>NA</v>
      </c>
      <c r="U1578" s="10">
        <f t="shared" si="179"/>
        <v>0</v>
      </c>
      <c r="V1578" s="10">
        <f t="shared" si="180"/>
        <v>1</v>
      </c>
      <c r="W1578">
        <v>425</v>
      </c>
      <c r="Y1578" s="10" t="s">
        <v>73</v>
      </c>
      <c r="Z1578">
        <v>140</v>
      </c>
      <c r="AB1578" s="10" t="s">
        <v>73</v>
      </c>
      <c r="AD1578">
        <v>7185</v>
      </c>
      <c r="AE1578" s="10" t="s">
        <v>96</v>
      </c>
      <c r="AH1578" s="10"/>
      <c r="AI1578">
        <v>1900</v>
      </c>
      <c r="AK1578" s="10" t="s">
        <v>146</v>
      </c>
      <c r="AN1578" s="10"/>
      <c r="AQ1578" s="10"/>
      <c r="AT1578" s="10"/>
      <c r="AW1578" s="10"/>
      <c r="AZ1578" s="10"/>
    </row>
    <row r="1579" spans="2:52" ht="14.25" customHeight="1">
      <c r="B1579" s="8" t="s">
        <v>176</v>
      </c>
      <c r="C1579" t="s">
        <v>170</v>
      </c>
      <c r="D1579" s="10" t="s">
        <v>54</v>
      </c>
      <c r="E1579">
        <v>7571</v>
      </c>
      <c r="G1579" s="10"/>
      <c r="H1579" s="57">
        <v>7297</v>
      </c>
      <c r="J1579" s="10"/>
      <c r="K1579" s="57">
        <v>-890</v>
      </c>
      <c r="L1579" s="57">
        <v>-890</v>
      </c>
      <c r="M1579" s="57">
        <v>-640</v>
      </c>
      <c r="N1579" s="8" t="s">
        <v>38</v>
      </c>
      <c r="O1579" s="10" t="s">
        <v>39</v>
      </c>
      <c r="P1579" s="69">
        <f t="shared" si="174"/>
        <v>0</v>
      </c>
      <c r="Q1579" s="10">
        <f t="shared" si="175"/>
        <v>274</v>
      </c>
      <c r="R1579" s="69" t="str">
        <f t="shared" si="176"/>
        <v>NA</v>
      </c>
      <c r="S1579" s="69" t="str">
        <f t="shared" si="177"/>
        <v>NA</v>
      </c>
      <c r="T1579" s="10" t="str">
        <f t="shared" si="178"/>
        <v>NA</v>
      </c>
      <c r="U1579" s="10">
        <f t="shared" si="179"/>
        <v>0</v>
      </c>
      <c r="V1579" s="10">
        <f t="shared" si="180"/>
        <v>1</v>
      </c>
      <c r="W1579">
        <v>425</v>
      </c>
      <c r="Y1579" s="10" t="s">
        <v>73</v>
      </c>
      <c r="Z1579">
        <v>140</v>
      </c>
      <c r="AB1579" s="10" t="s">
        <v>73</v>
      </c>
      <c r="AD1579">
        <v>7185</v>
      </c>
      <c r="AE1579" s="10" t="s">
        <v>96</v>
      </c>
      <c r="AH1579" s="10"/>
      <c r="AI1579">
        <v>2500</v>
      </c>
      <c r="AK1579" s="10" t="s">
        <v>146</v>
      </c>
      <c r="AN1579" s="10"/>
      <c r="AQ1579" s="10"/>
      <c r="AT1579" s="10"/>
      <c r="AW1579" s="10"/>
      <c r="AZ1579" s="10"/>
    </row>
    <row r="1580" spans="2:52" ht="14.25" customHeight="1">
      <c r="B1580" s="8" t="s">
        <v>176</v>
      </c>
      <c r="C1580" t="s">
        <v>170</v>
      </c>
      <c r="D1580" s="10" t="s">
        <v>55</v>
      </c>
      <c r="E1580">
        <v>7753</v>
      </c>
      <c r="G1580" s="10"/>
      <c r="H1580" s="57">
        <v>7384</v>
      </c>
      <c r="J1580" s="10"/>
      <c r="K1580" s="57">
        <v>-2959</v>
      </c>
      <c r="L1580" s="57">
        <v>-2959</v>
      </c>
      <c r="M1580" s="57">
        <v>-2587</v>
      </c>
      <c r="N1580" s="8" t="s">
        <v>38</v>
      </c>
      <c r="O1580" s="10" t="s">
        <v>39</v>
      </c>
      <c r="P1580" s="69">
        <f t="shared" si="174"/>
        <v>0</v>
      </c>
      <c r="Q1580" s="10">
        <f t="shared" si="175"/>
        <v>369</v>
      </c>
      <c r="R1580" s="69" t="str">
        <f t="shared" si="176"/>
        <v>NA</v>
      </c>
      <c r="S1580" s="69" t="str">
        <f t="shared" si="177"/>
        <v>NA</v>
      </c>
      <c r="T1580" s="10" t="str">
        <f t="shared" si="178"/>
        <v>NA</v>
      </c>
      <c r="U1580" s="10">
        <f t="shared" si="179"/>
        <v>0</v>
      </c>
      <c r="V1580" s="10">
        <f t="shared" si="180"/>
        <v>1</v>
      </c>
      <c r="W1580">
        <v>425</v>
      </c>
      <c r="Y1580" s="10" t="s">
        <v>73</v>
      </c>
      <c r="Z1580">
        <v>140</v>
      </c>
      <c r="AB1580" s="10" t="s">
        <v>73</v>
      </c>
      <c r="AD1580">
        <v>7339</v>
      </c>
      <c r="AE1580" s="10" t="s">
        <v>96</v>
      </c>
      <c r="AH1580" s="10"/>
      <c r="AI1580">
        <v>2500</v>
      </c>
      <c r="AK1580" s="10" t="s">
        <v>146</v>
      </c>
      <c r="AN1580" s="10"/>
      <c r="AQ1580" s="10"/>
      <c r="AT1580" s="10"/>
      <c r="AW1580" s="10"/>
      <c r="AZ1580" s="10"/>
    </row>
    <row r="1581" spans="2:52" ht="14.25" customHeight="1">
      <c r="B1581" s="8" t="s">
        <v>176</v>
      </c>
      <c r="C1581" t="s">
        <v>170</v>
      </c>
      <c r="D1581" s="10" t="s">
        <v>57</v>
      </c>
      <c r="E1581">
        <v>7753</v>
      </c>
      <c r="G1581" s="10"/>
      <c r="H1581" s="57">
        <v>7384</v>
      </c>
      <c r="J1581" s="10"/>
      <c r="K1581" s="57">
        <v>-2959</v>
      </c>
      <c r="L1581" s="57">
        <v>-2959</v>
      </c>
      <c r="M1581" s="57">
        <v>-2587</v>
      </c>
      <c r="N1581" s="8" t="s">
        <v>38</v>
      </c>
      <c r="O1581" s="10" t="s">
        <v>39</v>
      </c>
      <c r="P1581" s="69">
        <f t="shared" si="174"/>
        <v>0</v>
      </c>
      <c r="Q1581" s="10">
        <f t="shared" si="175"/>
        <v>369</v>
      </c>
      <c r="R1581" s="69" t="str">
        <f t="shared" si="176"/>
        <v>NA</v>
      </c>
      <c r="S1581" s="69" t="str">
        <f t="shared" si="177"/>
        <v>NA</v>
      </c>
      <c r="T1581" s="10" t="str">
        <f t="shared" si="178"/>
        <v>NA</v>
      </c>
      <c r="U1581" s="10">
        <f t="shared" si="179"/>
        <v>0</v>
      </c>
      <c r="V1581" s="10">
        <f t="shared" si="180"/>
        <v>1</v>
      </c>
      <c r="W1581">
        <v>425</v>
      </c>
      <c r="Y1581" s="10" t="s">
        <v>73</v>
      </c>
      <c r="Z1581">
        <v>140</v>
      </c>
      <c r="AB1581" s="10" t="s">
        <v>73</v>
      </c>
      <c r="AD1581">
        <v>7339</v>
      </c>
      <c r="AE1581" s="10" t="s">
        <v>96</v>
      </c>
      <c r="AH1581" s="10"/>
      <c r="AI1581">
        <v>2500</v>
      </c>
      <c r="AK1581" s="10" t="s">
        <v>146</v>
      </c>
      <c r="AN1581" s="10"/>
      <c r="AQ1581" s="10"/>
      <c r="AT1581" s="10"/>
      <c r="AW1581" s="10"/>
      <c r="AZ1581" s="10"/>
    </row>
    <row r="1582" spans="2:52" ht="14.25" customHeight="1">
      <c r="B1582" s="8" t="s">
        <v>176</v>
      </c>
      <c r="C1582" t="s">
        <v>170</v>
      </c>
      <c r="D1582" s="10" t="s">
        <v>58</v>
      </c>
      <c r="E1582">
        <v>7753</v>
      </c>
      <c r="G1582" s="10"/>
      <c r="H1582" s="57">
        <v>7384</v>
      </c>
      <c r="J1582" s="10"/>
      <c r="K1582" s="57">
        <v>-2959</v>
      </c>
      <c r="L1582" s="57">
        <v>-2959</v>
      </c>
      <c r="M1582" s="57">
        <v>-2587</v>
      </c>
      <c r="N1582" s="8" t="s">
        <v>38</v>
      </c>
      <c r="O1582" s="10" t="s">
        <v>39</v>
      </c>
      <c r="P1582" s="69">
        <f t="shared" si="174"/>
        <v>0</v>
      </c>
      <c r="Q1582" s="10">
        <f t="shared" si="175"/>
        <v>369</v>
      </c>
      <c r="R1582" s="69" t="str">
        <f t="shared" si="176"/>
        <v>NA</v>
      </c>
      <c r="S1582" s="69" t="str">
        <f t="shared" si="177"/>
        <v>NA</v>
      </c>
      <c r="T1582" s="10" t="str">
        <f t="shared" si="178"/>
        <v>NA</v>
      </c>
      <c r="U1582" s="10">
        <f t="shared" si="179"/>
        <v>0</v>
      </c>
      <c r="V1582" s="10">
        <f t="shared" si="180"/>
        <v>1</v>
      </c>
      <c r="W1582">
        <v>425</v>
      </c>
      <c r="Y1582" s="10" t="s">
        <v>73</v>
      </c>
      <c r="Z1582">
        <v>140</v>
      </c>
      <c r="AB1582" s="10" t="s">
        <v>73</v>
      </c>
      <c r="AD1582">
        <v>7339</v>
      </c>
      <c r="AE1582" s="10" t="s">
        <v>96</v>
      </c>
      <c r="AH1582" s="10"/>
      <c r="AI1582">
        <v>2500</v>
      </c>
      <c r="AK1582" s="10" t="s">
        <v>146</v>
      </c>
      <c r="AN1582" s="10"/>
      <c r="AQ1582" s="10"/>
      <c r="AT1582" s="10"/>
      <c r="AW1582" s="10"/>
      <c r="AZ1582" s="10"/>
    </row>
    <row r="1583" spans="2:52" ht="14.25" customHeight="1">
      <c r="B1583" s="8" t="s">
        <v>176</v>
      </c>
      <c r="C1583" t="s">
        <v>170</v>
      </c>
      <c r="D1583" s="10" t="s">
        <v>59</v>
      </c>
      <c r="E1583">
        <v>7405</v>
      </c>
      <c r="G1583" s="10"/>
      <c r="H1583" s="57">
        <v>7405</v>
      </c>
      <c r="J1583" s="10"/>
      <c r="K1583" s="57">
        <v>-2863</v>
      </c>
      <c r="L1583" s="57">
        <v>-2863</v>
      </c>
      <c r="M1583" s="57">
        <v>-2863</v>
      </c>
      <c r="N1583" s="8" t="s">
        <v>38</v>
      </c>
      <c r="O1583" s="10" t="s">
        <v>38</v>
      </c>
      <c r="P1583" s="69">
        <f t="shared" si="174"/>
        <v>0</v>
      </c>
      <c r="Q1583" s="10">
        <f t="shared" si="175"/>
        <v>0</v>
      </c>
      <c r="R1583" s="69" t="str">
        <f t="shared" si="176"/>
        <v>NA</v>
      </c>
      <c r="S1583" s="69" t="str">
        <f t="shared" si="177"/>
        <v>NA</v>
      </c>
      <c r="T1583" s="10" t="str">
        <f t="shared" si="178"/>
        <v>NA</v>
      </c>
      <c r="U1583" s="10">
        <f t="shared" si="179"/>
        <v>0</v>
      </c>
      <c r="V1583" s="10">
        <f t="shared" si="180"/>
        <v>1</v>
      </c>
      <c r="W1583">
        <v>422</v>
      </c>
      <c r="Y1583" s="10"/>
      <c r="Z1583">
        <v>140</v>
      </c>
      <c r="AB1583" s="10"/>
      <c r="AE1583" s="10"/>
      <c r="AH1583" s="10"/>
      <c r="AK1583" s="10"/>
      <c r="AN1583" s="10"/>
      <c r="AQ1583" s="10"/>
      <c r="AT1583" s="10"/>
      <c r="AW1583" s="10"/>
      <c r="AZ1583" s="10"/>
    </row>
    <row r="1584" spans="2:52" ht="14.25" customHeight="1">
      <c r="B1584" s="8" t="s">
        <v>176</v>
      </c>
      <c r="C1584" t="s">
        <v>170</v>
      </c>
      <c r="D1584" s="10" t="s">
        <v>61</v>
      </c>
      <c r="E1584">
        <v>7405</v>
      </c>
      <c r="G1584" s="10"/>
      <c r="H1584" s="57">
        <v>7405</v>
      </c>
      <c r="J1584" s="10"/>
      <c r="K1584" s="57">
        <v>-2863</v>
      </c>
      <c r="L1584" s="57">
        <v>-2863</v>
      </c>
      <c r="M1584" s="57">
        <v>-2863</v>
      </c>
      <c r="N1584" s="8" t="s">
        <v>38</v>
      </c>
      <c r="O1584" s="10" t="s">
        <v>38</v>
      </c>
      <c r="P1584" s="69">
        <f t="shared" si="174"/>
        <v>0</v>
      </c>
      <c r="Q1584" s="10">
        <f t="shared" si="175"/>
        <v>0</v>
      </c>
      <c r="R1584" s="69" t="str">
        <f t="shared" si="176"/>
        <v>NA</v>
      </c>
      <c r="S1584" s="69" t="str">
        <f t="shared" si="177"/>
        <v>NA</v>
      </c>
      <c r="T1584" s="10" t="str">
        <f t="shared" si="178"/>
        <v>NA</v>
      </c>
      <c r="U1584" s="10">
        <f t="shared" si="179"/>
        <v>0</v>
      </c>
      <c r="V1584" s="10">
        <f t="shared" si="180"/>
        <v>1</v>
      </c>
      <c r="W1584">
        <v>422</v>
      </c>
      <c r="Y1584" s="10"/>
      <c r="Z1584">
        <v>140</v>
      </c>
      <c r="AB1584" s="10"/>
      <c r="AE1584" s="10"/>
      <c r="AH1584" s="10"/>
      <c r="AK1584" s="10"/>
      <c r="AN1584" s="10"/>
      <c r="AQ1584" s="10"/>
      <c r="AT1584" s="10"/>
      <c r="AW1584" s="10"/>
      <c r="AZ1584" s="10"/>
    </row>
    <row r="1585" spans="2:52" ht="14.25" customHeight="1">
      <c r="B1585" s="8" t="s">
        <v>176</v>
      </c>
      <c r="C1585" t="s">
        <v>170</v>
      </c>
      <c r="D1585" s="10" t="s">
        <v>63</v>
      </c>
      <c r="E1585">
        <v>7405</v>
      </c>
      <c r="G1585" s="10"/>
      <c r="H1585" s="57">
        <v>7405</v>
      </c>
      <c r="J1585" s="10"/>
      <c r="K1585" s="57">
        <v>-2863</v>
      </c>
      <c r="L1585" s="57">
        <v>-2863</v>
      </c>
      <c r="M1585" s="57">
        <v>-2863</v>
      </c>
      <c r="N1585" s="8" t="s">
        <v>38</v>
      </c>
      <c r="O1585" s="10" t="s">
        <v>38</v>
      </c>
      <c r="P1585" s="69">
        <f t="shared" si="174"/>
        <v>0</v>
      </c>
      <c r="Q1585" s="10">
        <f t="shared" si="175"/>
        <v>0</v>
      </c>
      <c r="R1585" s="69" t="str">
        <f t="shared" si="176"/>
        <v>NA</v>
      </c>
      <c r="S1585" s="69" t="str">
        <f t="shared" si="177"/>
        <v>NA</v>
      </c>
      <c r="T1585" s="10" t="str">
        <f t="shared" si="178"/>
        <v>NA</v>
      </c>
      <c r="U1585" s="10">
        <f t="shared" si="179"/>
        <v>0</v>
      </c>
      <c r="V1585" s="10">
        <f t="shared" si="180"/>
        <v>1</v>
      </c>
      <c r="W1585">
        <v>422</v>
      </c>
      <c r="Y1585" s="10"/>
      <c r="Z1585">
        <v>140</v>
      </c>
      <c r="AB1585" s="10"/>
      <c r="AE1585" s="10"/>
      <c r="AH1585" s="10"/>
      <c r="AK1585" s="10"/>
      <c r="AN1585" s="10"/>
      <c r="AQ1585" s="10"/>
      <c r="AT1585" s="10"/>
      <c r="AW1585" s="10"/>
      <c r="AZ1585" s="10"/>
    </row>
    <row r="1586" spans="2:52" ht="14.25" customHeight="1">
      <c r="B1586" s="8" t="s">
        <v>176</v>
      </c>
      <c r="C1586" t="s">
        <v>170</v>
      </c>
      <c r="D1586" s="10" t="s">
        <v>64</v>
      </c>
      <c r="F1586">
        <v>6366</v>
      </c>
      <c r="G1586" s="10">
        <v>870</v>
      </c>
      <c r="I1586" s="57">
        <v>5724</v>
      </c>
      <c r="J1586" s="72">
        <v>789</v>
      </c>
      <c r="K1586" s="57">
        <v>-1913</v>
      </c>
      <c r="L1586" s="57">
        <v>-1913</v>
      </c>
      <c r="M1586" s="57">
        <v>0</v>
      </c>
      <c r="N1586" s="8" t="s">
        <v>38</v>
      </c>
      <c r="O1586" s="10" t="s">
        <v>39</v>
      </c>
      <c r="P1586" s="69">
        <f t="shared" si="174"/>
        <v>0</v>
      </c>
      <c r="Q1586" s="10" t="str">
        <f t="shared" si="175"/>
        <v>NA</v>
      </c>
      <c r="R1586" s="69">
        <f t="shared" si="176"/>
        <v>642</v>
      </c>
      <c r="S1586" s="69">
        <f t="shared" si="177"/>
        <v>81</v>
      </c>
      <c r="T1586" s="10">
        <f t="shared" si="178"/>
        <v>723</v>
      </c>
      <c r="U1586" s="10">
        <f t="shared" si="179"/>
        <v>1913</v>
      </c>
      <c r="V1586" s="10">
        <f t="shared" si="180"/>
        <v>1</v>
      </c>
      <c r="W1586">
        <v>194</v>
      </c>
      <c r="Y1586" s="10" t="s">
        <v>73</v>
      </c>
      <c r="Z1586">
        <v>140</v>
      </c>
      <c r="AB1586" s="10" t="s">
        <v>73</v>
      </c>
      <c r="AD1586">
        <v>6047</v>
      </c>
      <c r="AE1586" s="10" t="s">
        <v>175</v>
      </c>
      <c r="AH1586" s="10"/>
      <c r="AI1586">
        <v>2500</v>
      </c>
      <c r="AK1586" s="10" t="s">
        <v>146</v>
      </c>
      <c r="AN1586" s="10"/>
      <c r="AQ1586" s="10"/>
      <c r="AT1586" s="10"/>
      <c r="AW1586" s="10"/>
      <c r="AZ1586" s="10"/>
    </row>
    <row r="1587" spans="2:52" ht="14.25" customHeight="1">
      <c r="B1587" s="8" t="s">
        <v>176</v>
      </c>
      <c r="C1587" t="s">
        <v>170</v>
      </c>
      <c r="D1587" s="10" t="s">
        <v>66</v>
      </c>
      <c r="F1587">
        <v>6366</v>
      </c>
      <c r="G1587" s="10">
        <v>870</v>
      </c>
      <c r="I1587" s="57">
        <v>5724</v>
      </c>
      <c r="J1587" s="72">
        <v>789</v>
      </c>
      <c r="K1587" s="57">
        <v>-1913</v>
      </c>
      <c r="L1587" s="57">
        <v>-1913</v>
      </c>
      <c r="M1587" s="57">
        <v>0</v>
      </c>
      <c r="N1587" s="8" t="s">
        <v>38</v>
      </c>
      <c r="O1587" s="10" t="s">
        <v>39</v>
      </c>
      <c r="P1587" s="69">
        <f t="shared" si="174"/>
        <v>0</v>
      </c>
      <c r="Q1587" s="10" t="str">
        <f t="shared" si="175"/>
        <v>NA</v>
      </c>
      <c r="R1587" s="69">
        <f t="shared" si="176"/>
        <v>642</v>
      </c>
      <c r="S1587" s="69">
        <f t="shared" si="177"/>
        <v>81</v>
      </c>
      <c r="T1587" s="10">
        <f t="shared" si="178"/>
        <v>723</v>
      </c>
      <c r="U1587" s="10">
        <f t="shared" si="179"/>
        <v>1913</v>
      </c>
      <c r="V1587" s="10">
        <f t="shared" si="180"/>
        <v>1</v>
      </c>
      <c r="W1587">
        <v>194</v>
      </c>
      <c r="Y1587" s="10" t="s">
        <v>73</v>
      </c>
      <c r="Z1587">
        <v>140</v>
      </c>
      <c r="AB1587" s="10" t="s">
        <v>73</v>
      </c>
      <c r="AD1587">
        <v>6047</v>
      </c>
      <c r="AE1587" s="10" t="s">
        <v>175</v>
      </c>
      <c r="AH1587" s="10"/>
      <c r="AI1587">
        <v>2500</v>
      </c>
      <c r="AK1587" s="10" t="s">
        <v>146</v>
      </c>
      <c r="AN1587" s="10"/>
      <c r="AQ1587" s="10"/>
      <c r="AT1587" s="10"/>
      <c r="AW1587" s="10"/>
      <c r="AZ1587" s="10"/>
    </row>
    <row r="1588" spans="2:52" ht="14.25" customHeight="1">
      <c r="B1588" s="8" t="s">
        <v>176</v>
      </c>
      <c r="C1588" t="s">
        <v>170</v>
      </c>
      <c r="D1588" s="10" t="s">
        <v>67</v>
      </c>
      <c r="F1588">
        <v>6366</v>
      </c>
      <c r="G1588" s="10">
        <v>870</v>
      </c>
      <c r="I1588" s="57">
        <v>5724</v>
      </c>
      <c r="J1588" s="72">
        <v>789</v>
      </c>
      <c r="K1588" s="57">
        <v>-1913</v>
      </c>
      <c r="L1588" s="57">
        <v>-1913</v>
      </c>
      <c r="M1588" s="57">
        <v>0</v>
      </c>
      <c r="N1588" s="8" t="s">
        <v>38</v>
      </c>
      <c r="O1588" s="10" t="s">
        <v>39</v>
      </c>
      <c r="P1588" s="69">
        <f t="shared" si="174"/>
        <v>0</v>
      </c>
      <c r="Q1588" s="10" t="str">
        <f t="shared" si="175"/>
        <v>NA</v>
      </c>
      <c r="R1588" s="69">
        <f t="shared" si="176"/>
        <v>642</v>
      </c>
      <c r="S1588" s="69">
        <f t="shared" si="177"/>
        <v>81</v>
      </c>
      <c r="T1588" s="10">
        <f t="shared" si="178"/>
        <v>723</v>
      </c>
      <c r="U1588" s="10">
        <f t="shared" si="179"/>
        <v>1913</v>
      </c>
      <c r="V1588" s="10">
        <f t="shared" si="180"/>
        <v>1</v>
      </c>
      <c r="W1588">
        <v>194</v>
      </c>
      <c r="Y1588" s="10" t="s">
        <v>73</v>
      </c>
      <c r="Z1588">
        <v>140</v>
      </c>
      <c r="AB1588" s="10" t="s">
        <v>73</v>
      </c>
      <c r="AD1588">
        <v>6047</v>
      </c>
      <c r="AE1588" s="10" t="s">
        <v>175</v>
      </c>
      <c r="AH1588" s="10"/>
      <c r="AI1588">
        <v>2500</v>
      </c>
      <c r="AK1588" s="10" t="s">
        <v>146</v>
      </c>
      <c r="AN1588" s="10"/>
      <c r="AQ1588" s="10"/>
      <c r="AT1588" s="10"/>
      <c r="AW1588" s="10"/>
      <c r="AZ1588" s="10"/>
    </row>
    <row r="1589" spans="2:52" ht="14.25" customHeight="1">
      <c r="B1589" s="8" t="s">
        <v>176</v>
      </c>
      <c r="C1589" t="s">
        <v>170</v>
      </c>
      <c r="D1589" s="10" t="s">
        <v>68</v>
      </c>
      <c r="E1589">
        <v>7566</v>
      </c>
      <c r="G1589" s="10"/>
      <c r="H1589" s="57">
        <v>7134</v>
      </c>
      <c r="J1589" s="10"/>
      <c r="K1589" s="57">
        <v>-3390</v>
      </c>
      <c r="L1589" s="57">
        <v>-3390</v>
      </c>
      <c r="M1589" s="57">
        <v>-2956</v>
      </c>
      <c r="N1589" s="8" t="s">
        <v>38</v>
      </c>
      <c r="O1589" s="10" t="s">
        <v>39</v>
      </c>
      <c r="P1589" s="69">
        <f t="shared" si="174"/>
        <v>0</v>
      </c>
      <c r="Q1589" s="10">
        <f t="shared" si="175"/>
        <v>432</v>
      </c>
      <c r="R1589" s="69" t="str">
        <f t="shared" si="176"/>
        <v>NA</v>
      </c>
      <c r="S1589" s="69" t="str">
        <f t="shared" si="177"/>
        <v>NA</v>
      </c>
      <c r="T1589" s="10" t="str">
        <f t="shared" si="178"/>
        <v>NA</v>
      </c>
      <c r="U1589" s="10">
        <f t="shared" si="179"/>
        <v>0</v>
      </c>
      <c r="V1589" s="10">
        <f t="shared" si="180"/>
        <v>1</v>
      </c>
      <c r="W1589">
        <v>425</v>
      </c>
      <c r="Y1589" s="10" t="s">
        <v>73</v>
      </c>
      <c r="Z1589">
        <v>140</v>
      </c>
      <c r="AB1589" s="10" t="s">
        <v>73</v>
      </c>
      <c r="AD1589">
        <v>6923</v>
      </c>
      <c r="AE1589" s="10" t="s">
        <v>65</v>
      </c>
      <c r="AH1589" s="10"/>
      <c r="AI1589">
        <v>2500</v>
      </c>
      <c r="AK1589" s="10" t="s">
        <v>146</v>
      </c>
      <c r="AN1589" s="10"/>
      <c r="AQ1589" s="10"/>
      <c r="AT1589" s="10"/>
      <c r="AW1589" s="10"/>
      <c r="AZ1589" s="10"/>
    </row>
    <row r="1590" spans="2:52" ht="14.25" customHeight="1">
      <c r="B1590" s="8" t="s">
        <v>176</v>
      </c>
      <c r="C1590" t="s">
        <v>170</v>
      </c>
      <c r="D1590" s="10" t="s">
        <v>69</v>
      </c>
      <c r="E1590">
        <v>7566</v>
      </c>
      <c r="G1590" s="10"/>
      <c r="H1590" s="57">
        <v>7134</v>
      </c>
      <c r="J1590" s="10"/>
      <c r="K1590" s="57">
        <v>-3390</v>
      </c>
      <c r="L1590" s="57">
        <v>-3390</v>
      </c>
      <c r="M1590" s="57">
        <v>-2956</v>
      </c>
      <c r="N1590" s="8" t="s">
        <v>38</v>
      </c>
      <c r="O1590" s="10" t="s">
        <v>39</v>
      </c>
      <c r="P1590" s="69">
        <f t="shared" si="174"/>
        <v>0</v>
      </c>
      <c r="Q1590" s="10">
        <f t="shared" si="175"/>
        <v>432</v>
      </c>
      <c r="R1590" s="69" t="str">
        <f t="shared" si="176"/>
        <v>NA</v>
      </c>
      <c r="S1590" s="69" t="str">
        <f t="shared" si="177"/>
        <v>NA</v>
      </c>
      <c r="T1590" s="10" t="str">
        <f t="shared" si="178"/>
        <v>NA</v>
      </c>
      <c r="U1590" s="10">
        <f t="shared" si="179"/>
        <v>0</v>
      </c>
      <c r="V1590" s="10">
        <f t="shared" si="180"/>
        <v>1</v>
      </c>
      <c r="W1590">
        <v>425</v>
      </c>
      <c r="Y1590" s="10" t="s">
        <v>73</v>
      </c>
      <c r="Z1590">
        <v>140</v>
      </c>
      <c r="AB1590" s="10" t="s">
        <v>73</v>
      </c>
      <c r="AD1590">
        <v>6923</v>
      </c>
      <c r="AE1590" s="10" t="s">
        <v>65</v>
      </c>
      <c r="AH1590" s="10"/>
      <c r="AI1590">
        <v>2500</v>
      </c>
      <c r="AK1590" s="10" t="s">
        <v>146</v>
      </c>
      <c r="AN1590" s="10"/>
      <c r="AQ1590" s="10"/>
      <c r="AT1590" s="10"/>
      <c r="AW1590" s="10"/>
      <c r="AZ1590" s="10"/>
    </row>
    <row r="1591" spans="2:52" ht="14.25" customHeight="1">
      <c r="B1591" s="8" t="s">
        <v>176</v>
      </c>
      <c r="C1591" t="s">
        <v>170</v>
      </c>
      <c r="D1591" s="10" t="s">
        <v>70</v>
      </c>
      <c r="E1591">
        <v>6966</v>
      </c>
      <c r="G1591" s="10"/>
      <c r="H1591" s="57">
        <v>6573</v>
      </c>
      <c r="J1591" s="10"/>
      <c r="K1591" s="57">
        <v>-2782</v>
      </c>
      <c r="L1591" s="57">
        <v>-2782</v>
      </c>
      <c r="M1591" s="57">
        <v>-2389</v>
      </c>
      <c r="N1591" s="8" t="s">
        <v>38</v>
      </c>
      <c r="O1591" s="10" t="s">
        <v>39</v>
      </c>
      <c r="P1591" s="69">
        <f t="shared" si="174"/>
        <v>0</v>
      </c>
      <c r="Q1591" s="10">
        <f t="shared" si="175"/>
        <v>393</v>
      </c>
      <c r="R1591" s="69" t="str">
        <f t="shared" si="176"/>
        <v>NA</v>
      </c>
      <c r="S1591" s="69" t="str">
        <f t="shared" si="177"/>
        <v>NA</v>
      </c>
      <c r="T1591" s="10" t="str">
        <f t="shared" si="178"/>
        <v>NA</v>
      </c>
      <c r="U1591" s="10">
        <f t="shared" si="179"/>
        <v>0</v>
      </c>
      <c r="V1591" s="10">
        <f t="shared" si="180"/>
        <v>1</v>
      </c>
      <c r="W1591">
        <v>415</v>
      </c>
      <c r="Y1591" s="10" t="s">
        <v>73</v>
      </c>
      <c r="Z1591">
        <v>160</v>
      </c>
      <c r="AB1591" s="10" t="s">
        <v>73</v>
      </c>
      <c r="AD1591">
        <v>6323</v>
      </c>
      <c r="AE1591" s="10" t="s">
        <v>65</v>
      </c>
      <c r="AH1591" s="10"/>
      <c r="AK1591" s="10"/>
      <c r="AN1591" s="10"/>
      <c r="AQ1591" s="10"/>
      <c r="AT1591" s="10"/>
      <c r="AW1591" s="10"/>
      <c r="AZ1591" s="10"/>
    </row>
    <row r="1592" spans="2:52" ht="14.25" customHeight="1">
      <c r="B1592" s="8" t="s">
        <v>177</v>
      </c>
      <c r="C1592" t="s">
        <v>170</v>
      </c>
      <c r="D1592" s="10" t="s">
        <v>37</v>
      </c>
      <c r="E1592">
        <v>7747</v>
      </c>
      <c r="G1592" s="10"/>
      <c r="H1592" s="57">
        <v>7296</v>
      </c>
      <c r="J1592" s="10"/>
      <c r="K1592" s="57">
        <v>-3005</v>
      </c>
      <c r="L1592" s="57">
        <v>-3005</v>
      </c>
      <c r="M1592" s="57">
        <v>-2571</v>
      </c>
      <c r="N1592" s="8" t="s">
        <v>38</v>
      </c>
      <c r="O1592" s="10" t="s">
        <v>39</v>
      </c>
      <c r="P1592" s="69">
        <f t="shared" si="174"/>
        <v>0</v>
      </c>
      <c r="Q1592" s="10">
        <f t="shared" si="175"/>
        <v>451</v>
      </c>
      <c r="R1592" s="69" t="str">
        <f t="shared" si="176"/>
        <v>NA</v>
      </c>
      <c r="S1592" s="69" t="str">
        <f t="shared" si="177"/>
        <v>NA</v>
      </c>
      <c r="T1592" s="10" t="str">
        <f t="shared" si="178"/>
        <v>NA</v>
      </c>
      <c r="U1592" s="10">
        <f t="shared" si="179"/>
        <v>0</v>
      </c>
      <c r="V1592" s="10">
        <f t="shared" si="180"/>
        <v>1</v>
      </c>
      <c r="W1592">
        <v>415</v>
      </c>
      <c r="Y1592" s="10" t="s">
        <v>73</v>
      </c>
      <c r="Z1592">
        <v>160</v>
      </c>
      <c r="AB1592" s="10" t="s">
        <v>73</v>
      </c>
      <c r="AD1592">
        <v>7256</v>
      </c>
      <c r="AE1592" s="10" t="s">
        <v>40</v>
      </c>
      <c r="AH1592" s="10"/>
      <c r="AI1592">
        <v>2500</v>
      </c>
      <c r="AK1592" s="10" t="s">
        <v>146</v>
      </c>
      <c r="AN1592" s="10"/>
      <c r="AQ1592" s="10"/>
      <c r="AT1592" s="10"/>
      <c r="AW1592" s="10"/>
      <c r="AZ1592" s="10"/>
    </row>
    <row r="1593" spans="2:52" ht="14.25" customHeight="1">
      <c r="B1593" s="8" t="s">
        <v>177</v>
      </c>
      <c r="C1593" t="s">
        <v>170</v>
      </c>
      <c r="D1593" s="10" t="s">
        <v>41</v>
      </c>
      <c r="E1593">
        <v>7747</v>
      </c>
      <c r="G1593" s="10"/>
      <c r="H1593" s="57">
        <v>7296</v>
      </c>
      <c r="J1593" s="10"/>
      <c r="K1593" s="57">
        <v>-3005</v>
      </c>
      <c r="L1593" s="57">
        <v>-3005</v>
      </c>
      <c r="M1593" s="57">
        <v>-2571</v>
      </c>
      <c r="N1593" s="8" t="s">
        <v>38</v>
      </c>
      <c r="O1593" s="10" t="s">
        <v>39</v>
      </c>
      <c r="P1593" s="69">
        <f t="shared" si="174"/>
        <v>0</v>
      </c>
      <c r="Q1593" s="10">
        <f t="shared" si="175"/>
        <v>451</v>
      </c>
      <c r="R1593" s="69" t="str">
        <f t="shared" si="176"/>
        <v>NA</v>
      </c>
      <c r="S1593" s="69" t="str">
        <f t="shared" si="177"/>
        <v>NA</v>
      </c>
      <c r="T1593" s="10" t="str">
        <f t="shared" si="178"/>
        <v>NA</v>
      </c>
      <c r="U1593" s="10">
        <f t="shared" si="179"/>
        <v>0</v>
      </c>
      <c r="V1593" s="10">
        <f t="shared" si="180"/>
        <v>1</v>
      </c>
      <c r="W1593">
        <v>415</v>
      </c>
      <c r="Y1593" s="10" t="s">
        <v>73</v>
      </c>
      <c r="Z1593">
        <v>160</v>
      </c>
      <c r="AB1593" s="10" t="s">
        <v>73</v>
      </c>
      <c r="AD1593">
        <v>7256</v>
      </c>
      <c r="AE1593" s="10" t="s">
        <v>40</v>
      </c>
      <c r="AH1593" s="10"/>
      <c r="AI1593">
        <v>2500</v>
      </c>
      <c r="AK1593" s="10" t="s">
        <v>146</v>
      </c>
      <c r="AN1593" s="10"/>
      <c r="AQ1593" s="10"/>
      <c r="AT1593" s="10"/>
      <c r="AW1593" s="10"/>
      <c r="AZ1593" s="10"/>
    </row>
    <row r="1594" spans="2:52" ht="14.25" customHeight="1">
      <c r="B1594" s="8" t="s">
        <v>177</v>
      </c>
      <c r="C1594" t="s">
        <v>170</v>
      </c>
      <c r="D1594" s="10" t="s">
        <v>42</v>
      </c>
      <c r="E1594">
        <v>7747</v>
      </c>
      <c r="G1594" s="10"/>
      <c r="H1594" s="57">
        <v>7296</v>
      </c>
      <c r="J1594" s="10"/>
      <c r="K1594" s="57">
        <v>-3005</v>
      </c>
      <c r="L1594" s="57">
        <v>-3005</v>
      </c>
      <c r="M1594" s="57">
        <v>-2571</v>
      </c>
      <c r="N1594" s="8" t="s">
        <v>38</v>
      </c>
      <c r="O1594" s="10" t="s">
        <v>39</v>
      </c>
      <c r="P1594" s="69">
        <f t="shared" si="174"/>
        <v>0</v>
      </c>
      <c r="Q1594" s="10">
        <f t="shared" si="175"/>
        <v>451</v>
      </c>
      <c r="R1594" s="69" t="str">
        <f t="shared" si="176"/>
        <v>NA</v>
      </c>
      <c r="S1594" s="69" t="str">
        <f t="shared" si="177"/>
        <v>NA</v>
      </c>
      <c r="T1594" s="10" t="str">
        <f t="shared" si="178"/>
        <v>NA</v>
      </c>
      <c r="U1594" s="10">
        <f t="shared" si="179"/>
        <v>0</v>
      </c>
      <c r="V1594" s="10">
        <f t="shared" si="180"/>
        <v>1</v>
      </c>
      <c r="W1594">
        <v>415</v>
      </c>
      <c r="Y1594" s="10" t="s">
        <v>73</v>
      </c>
      <c r="Z1594">
        <v>160</v>
      </c>
      <c r="AB1594" s="10" t="s">
        <v>73</v>
      </c>
      <c r="AD1594">
        <v>7256</v>
      </c>
      <c r="AE1594" s="10" t="s">
        <v>40</v>
      </c>
      <c r="AH1594" s="10"/>
      <c r="AI1594">
        <v>2500</v>
      </c>
      <c r="AK1594" s="10" t="s">
        <v>146</v>
      </c>
      <c r="AN1594" s="10"/>
      <c r="AQ1594" s="10"/>
      <c r="AT1594" s="10"/>
      <c r="AW1594" s="10"/>
      <c r="AZ1594" s="10"/>
    </row>
    <row r="1595" spans="2:52" ht="14.25" customHeight="1">
      <c r="B1595" s="8" t="s">
        <v>177</v>
      </c>
      <c r="C1595" t="s">
        <v>170</v>
      </c>
      <c r="D1595" s="10" t="s">
        <v>43</v>
      </c>
      <c r="E1595">
        <v>7758</v>
      </c>
      <c r="G1595" s="10"/>
      <c r="H1595" s="57">
        <v>7367</v>
      </c>
      <c r="J1595" s="10"/>
      <c r="K1595" s="57">
        <v>-2722</v>
      </c>
      <c r="L1595" s="57">
        <v>-2722</v>
      </c>
      <c r="M1595" s="57">
        <v>-2348</v>
      </c>
      <c r="N1595" s="8" t="s">
        <v>38</v>
      </c>
      <c r="O1595" s="10" t="s">
        <v>39</v>
      </c>
      <c r="P1595" s="69">
        <f t="shared" si="174"/>
        <v>0</v>
      </c>
      <c r="Q1595" s="10">
        <f t="shared" si="175"/>
        <v>391</v>
      </c>
      <c r="R1595" s="69" t="str">
        <f t="shared" si="176"/>
        <v>NA</v>
      </c>
      <c r="S1595" s="69" t="str">
        <f t="shared" si="177"/>
        <v>NA</v>
      </c>
      <c r="T1595" s="10" t="str">
        <f t="shared" si="178"/>
        <v>NA</v>
      </c>
      <c r="U1595" s="10">
        <f t="shared" si="179"/>
        <v>0</v>
      </c>
      <c r="V1595" s="10">
        <f t="shared" si="180"/>
        <v>1</v>
      </c>
      <c r="W1595">
        <v>415</v>
      </c>
      <c r="Y1595" s="10" t="s">
        <v>73</v>
      </c>
      <c r="Z1595">
        <v>160</v>
      </c>
      <c r="AB1595" s="10" t="s">
        <v>73</v>
      </c>
      <c r="AD1595">
        <v>7383</v>
      </c>
      <c r="AE1595" s="10" t="s">
        <v>82</v>
      </c>
      <c r="AH1595" s="10"/>
      <c r="AI1595">
        <v>2500</v>
      </c>
      <c r="AK1595" s="10" t="s">
        <v>146</v>
      </c>
      <c r="AN1595" s="10"/>
      <c r="AQ1595" s="10"/>
      <c r="AT1595" s="10"/>
      <c r="AW1595" s="10"/>
      <c r="AZ1595" s="10"/>
    </row>
    <row r="1596" spans="2:52" ht="14.25" customHeight="1">
      <c r="B1596" s="8" t="s">
        <v>177</v>
      </c>
      <c r="C1596" t="s">
        <v>170</v>
      </c>
      <c r="D1596" s="10" t="s">
        <v>45</v>
      </c>
      <c r="E1596">
        <v>7758</v>
      </c>
      <c r="G1596" s="10"/>
      <c r="H1596" s="57">
        <v>7367</v>
      </c>
      <c r="J1596" s="10"/>
      <c r="K1596" s="57">
        <v>-2722</v>
      </c>
      <c r="L1596" s="57">
        <v>-2722</v>
      </c>
      <c r="M1596" s="57">
        <v>-2348</v>
      </c>
      <c r="N1596" s="8" t="s">
        <v>38</v>
      </c>
      <c r="O1596" s="10" t="s">
        <v>39</v>
      </c>
      <c r="P1596" s="69">
        <f t="shared" si="174"/>
        <v>0</v>
      </c>
      <c r="Q1596" s="10">
        <f t="shared" si="175"/>
        <v>391</v>
      </c>
      <c r="R1596" s="69" t="str">
        <f t="shared" si="176"/>
        <v>NA</v>
      </c>
      <c r="S1596" s="69" t="str">
        <f t="shared" si="177"/>
        <v>NA</v>
      </c>
      <c r="T1596" s="10" t="str">
        <f t="shared" si="178"/>
        <v>NA</v>
      </c>
      <c r="U1596" s="10">
        <f t="shared" si="179"/>
        <v>0</v>
      </c>
      <c r="V1596" s="10">
        <f t="shared" si="180"/>
        <v>1</v>
      </c>
      <c r="W1596">
        <v>415</v>
      </c>
      <c r="Y1596" s="10" t="s">
        <v>73</v>
      </c>
      <c r="Z1596">
        <v>160</v>
      </c>
      <c r="AB1596" s="10" t="s">
        <v>73</v>
      </c>
      <c r="AD1596">
        <v>7383</v>
      </c>
      <c r="AE1596" s="10" t="s">
        <v>82</v>
      </c>
      <c r="AH1596" s="10"/>
      <c r="AI1596">
        <v>2500</v>
      </c>
      <c r="AK1596" s="10" t="s">
        <v>146</v>
      </c>
      <c r="AN1596" s="10"/>
      <c r="AQ1596" s="10"/>
      <c r="AT1596" s="10"/>
      <c r="AW1596" s="10"/>
      <c r="AZ1596" s="10"/>
    </row>
    <row r="1597" spans="2:52" ht="14.25" customHeight="1">
      <c r="B1597" s="8" t="s">
        <v>177</v>
      </c>
      <c r="C1597" t="s">
        <v>170</v>
      </c>
      <c r="D1597" s="10" t="s">
        <v>46</v>
      </c>
      <c r="E1597">
        <v>7758</v>
      </c>
      <c r="G1597" s="10"/>
      <c r="H1597" s="57">
        <v>7367</v>
      </c>
      <c r="J1597" s="10"/>
      <c r="K1597" s="57">
        <v>-2722</v>
      </c>
      <c r="L1597" s="57">
        <v>-2722</v>
      </c>
      <c r="M1597" s="57">
        <v>-2348</v>
      </c>
      <c r="N1597" s="8" t="s">
        <v>38</v>
      </c>
      <c r="O1597" s="10" t="s">
        <v>39</v>
      </c>
      <c r="P1597" s="69">
        <f t="shared" si="174"/>
        <v>0</v>
      </c>
      <c r="Q1597" s="10">
        <f t="shared" si="175"/>
        <v>391</v>
      </c>
      <c r="R1597" s="69" t="str">
        <f t="shared" si="176"/>
        <v>NA</v>
      </c>
      <c r="S1597" s="69" t="str">
        <f t="shared" si="177"/>
        <v>NA</v>
      </c>
      <c r="T1597" s="10" t="str">
        <f t="shared" si="178"/>
        <v>NA</v>
      </c>
      <c r="U1597" s="10">
        <f t="shared" si="179"/>
        <v>0</v>
      </c>
      <c r="V1597" s="10">
        <f t="shared" si="180"/>
        <v>1</v>
      </c>
      <c r="W1597">
        <v>415</v>
      </c>
      <c r="Y1597" s="10" t="s">
        <v>73</v>
      </c>
      <c r="Z1597">
        <v>160</v>
      </c>
      <c r="AB1597" s="10" t="s">
        <v>73</v>
      </c>
      <c r="AD1597">
        <v>7383</v>
      </c>
      <c r="AE1597" s="10" t="s">
        <v>82</v>
      </c>
      <c r="AH1597" s="10"/>
      <c r="AI1597">
        <v>2500</v>
      </c>
      <c r="AK1597" s="10" t="s">
        <v>146</v>
      </c>
      <c r="AN1597" s="10"/>
      <c r="AQ1597" s="10"/>
      <c r="AT1597" s="10"/>
      <c r="AW1597" s="10"/>
      <c r="AZ1597" s="10"/>
    </row>
    <row r="1598" spans="2:52" ht="14.25" customHeight="1">
      <c r="B1598" s="8" t="s">
        <v>177</v>
      </c>
      <c r="C1598" t="s">
        <v>170</v>
      </c>
      <c r="D1598" s="10" t="s">
        <v>47</v>
      </c>
      <c r="E1598">
        <v>7758</v>
      </c>
      <c r="G1598" s="10"/>
      <c r="H1598" s="57">
        <v>7367</v>
      </c>
      <c r="J1598" s="10"/>
      <c r="K1598" s="57">
        <v>-2722</v>
      </c>
      <c r="L1598" s="57">
        <v>-2722</v>
      </c>
      <c r="M1598" s="57">
        <v>-2348</v>
      </c>
      <c r="N1598" s="8" t="s">
        <v>38</v>
      </c>
      <c r="O1598" s="10" t="s">
        <v>39</v>
      </c>
      <c r="P1598" s="69">
        <f t="shared" si="174"/>
        <v>0</v>
      </c>
      <c r="Q1598" s="10">
        <f t="shared" si="175"/>
        <v>391</v>
      </c>
      <c r="R1598" s="69" t="str">
        <f t="shared" si="176"/>
        <v>NA</v>
      </c>
      <c r="S1598" s="69" t="str">
        <f t="shared" si="177"/>
        <v>NA</v>
      </c>
      <c r="T1598" s="10" t="str">
        <f t="shared" si="178"/>
        <v>NA</v>
      </c>
      <c r="U1598" s="10">
        <f t="shared" si="179"/>
        <v>0</v>
      </c>
      <c r="V1598" s="10">
        <f t="shared" si="180"/>
        <v>1</v>
      </c>
      <c r="W1598">
        <v>415</v>
      </c>
      <c r="Y1598" s="10" t="s">
        <v>73</v>
      </c>
      <c r="Z1598">
        <v>160</v>
      </c>
      <c r="AB1598" s="10" t="s">
        <v>73</v>
      </c>
      <c r="AD1598">
        <v>7383</v>
      </c>
      <c r="AE1598" s="10" t="s">
        <v>82</v>
      </c>
      <c r="AH1598" s="10"/>
      <c r="AI1598">
        <v>2500</v>
      </c>
      <c r="AK1598" s="10" t="s">
        <v>146</v>
      </c>
      <c r="AN1598" s="10"/>
      <c r="AQ1598" s="10"/>
      <c r="AT1598" s="10"/>
      <c r="AW1598" s="10"/>
      <c r="AZ1598" s="10"/>
    </row>
    <row r="1599" spans="2:52" ht="14.25" customHeight="1">
      <c r="B1599" s="8" t="s">
        <v>177</v>
      </c>
      <c r="C1599" t="s">
        <v>170</v>
      </c>
      <c r="D1599" s="10" t="s">
        <v>48</v>
      </c>
      <c r="E1599">
        <v>7313</v>
      </c>
      <c r="G1599" s="10"/>
      <c r="H1599" s="57">
        <v>7174</v>
      </c>
      <c r="J1599" s="10"/>
      <c r="K1599" s="57">
        <v>-3927</v>
      </c>
      <c r="L1599" s="57">
        <v>-3927</v>
      </c>
      <c r="M1599" s="57">
        <v>-3788</v>
      </c>
      <c r="N1599" s="8" t="s">
        <v>38</v>
      </c>
      <c r="O1599" s="10" t="s">
        <v>39</v>
      </c>
      <c r="P1599" s="69">
        <f t="shared" si="174"/>
        <v>0</v>
      </c>
      <c r="Q1599" s="10">
        <f t="shared" si="175"/>
        <v>139</v>
      </c>
      <c r="R1599" s="69" t="str">
        <f t="shared" si="176"/>
        <v>NA</v>
      </c>
      <c r="S1599" s="69" t="str">
        <f t="shared" si="177"/>
        <v>NA</v>
      </c>
      <c r="T1599" s="10" t="str">
        <f t="shared" si="178"/>
        <v>NA</v>
      </c>
      <c r="U1599" s="10">
        <f t="shared" si="179"/>
        <v>0</v>
      </c>
      <c r="V1599" s="10">
        <f t="shared" si="180"/>
        <v>1</v>
      </c>
      <c r="W1599">
        <v>416</v>
      </c>
      <c r="Y1599" s="10"/>
      <c r="Z1599">
        <v>140</v>
      </c>
      <c r="AB1599" s="10"/>
      <c r="AD1599">
        <v>6924</v>
      </c>
      <c r="AE1599" s="10" t="s">
        <v>82</v>
      </c>
      <c r="AH1599" s="10"/>
      <c r="AK1599" s="10"/>
      <c r="AN1599" s="10"/>
      <c r="AQ1599" s="10"/>
      <c r="AT1599" s="10"/>
      <c r="AW1599" s="10"/>
      <c r="AZ1599" s="10"/>
    </row>
    <row r="1600" spans="2:52" ht="14.25" customHeight="1">
      <c r="B1600" s="8" t="s">
        <v>177</v>
      </c>
      <c r="C1600" t="s">
        <v>170</v>
      </c>
      <c r="D1600" s="10" t="s">
        <v>49</v>
      </c>
      <c r="E1600">
        <v>7313</v>
      </c>
      <c r="G1600" s="10"/>
      <c r="H1600" s="57">
        <v>7174</v>
      </c>
      <c r="J1600" s="10"/>
      <c r="K1600" s="57">
        <v>-3927</v>
      </c>
      <c r="L1600" s="57">
        <v>-3927</v>
      </c>
      <c r="M1600" s="57">
        <v>-3788</v>
      </c>
      <c r="N1600" s="8" t="s">
        <v>38</v>
      </c>
      <c r="O1600" s="10" t="s">
        <v>39</v>
      </c>
      <c r="P1600" s="69">
        <f t="shared" si="174"/>
        <v>0</v>
      </c>
      <c r="Q1600" s="10">
        <f t="shared" si="175"/>
        <v>139</v>
      </c>
      <c r="R1600" s="69" t="str">
        <f t="shared" si="176"/>
        <v>NA</v>
      </c>
      <c r="S1600" s="69" t="str">
        <f t="shared" si="177"/>
        <v>NA</v>
      </c>
      <c r="T1600" s="10" t="str">
        <f t="shared" si="178"/>
        <v>NA</v>
      </c>
      <c r="U1600" s="10">
        <f t="shared" si="179"/>
        <v>0</v>
      </c>
      <c r="V1600" s="10">
        <f t="shared" si="180"/>
        <v>1</v>
      </c>
      <c r="W1600">
        <v>416</v>
      </c>
      <c r="Y1600" s="10"/>
      <c r="Z1600">
        <v>140</v>
      </c>
      <c r="AB1600" s="10"/>
      <c r="AD1600">
        <v>6924</v>
      </c>
      <c r="AE1600" s="10" t="s">
        <v>82</v>
      </c>
      <c r="AH1600" s="10"/>
      <c r="AK1600" s="10"/>
      <c r="AN1600" s="10"/>
      <c r="AQ1600" s="10"/>
      <c r="AT1600" s="10"/>
      <c r="AW1600" s="10"/>
      <c r="AZ1600" s="10"/>
    </row>
    <row r="1601" spans="2:52" ht="14.25" customHeight="1">
      <c r="B1601" s="8" t="s">
        <v>177</v>
      </c>
      <c r="C1601" t="s">
        <v>170</v>
      </c>
      <c r="D1601" s="10" t="s">
        <v>51</v>
      </c>
      <c r="E1601">
        <v>7286</v>
      </c>
      <c r="G1601" s="10"/>
      <c r="H1601" s="57">
        <v>6858</v>
      </c>
      <c r="J1601" s="10"/>
      <c r="K1601" s="57">
        <v>-2583</v>
      </c>
      <c r="L1601" s="57">
        <v>-2583</v>
      </c>
      <c r="M1601" s="57">
        <v>-2155</v>
      </c>
      <c r="N1601" s="8" t="s">
        <v>38</v>
      </c>
      <c r="O1601" s="10" t="s">
        <v>39</v>
      </c>
      <c r="P1601" s="69">
        <f t="shared" si="174"/>
        <v>0</v>
      </c>
      <c r="Q1601" s="10">
        <f t="shared" si="175"/>
        <v>428</v>
      </c>
      <c r="R1601" s="69" t="str">
        <f t="shared" si="176"/>
        <v>NA</v>
      </c>
      <c r="S1601" s="69" t="str">
        <f t="shared" si="177"/>
        <v>NA</v>
      </c>
      <c r="T1601" s="10" t="str">
        <f t="shared" si="178"/>
        <v>NA</v>
      </c>
      <c r="U1601" s="10">
        <f t="shared" si="179"/>
        <v>0</v>
      </c>
      <c r="V1601" s="10">
        <f t="shared" si="180"/>
        <v>1</v>
      </c>
      <c r="W1601">
        <v>414</v>
      </c>
      <c r="Y1601" s="10"/>
      <c r="Z1601">
        <v>140</v>
      </c>
      <c r="AB1601" s="10"/>
      <c r="AD1601">
        <v>6608</v>
      </c>
      <c r="AE1601" s="10" t="s">
        <v>82</v>
      </c>
      <c r="AH1601" s="10"/>
      <c r="AK1601" s="10"/>
      <c r="AN1601" s="10"/>
      <c r="AQ1601" s="10"/>
      <c r="AT1601" s="10"/>
      <c r="AW1601" s="10"/>
      <c r="AZ1601" s="10"/>
    </row>
    <row r="1602" spans="2:52" ht="14.25" customHeight="1">
      <c r="B1602" s="8" t="s">
        <v>177</v>
      </c>
      <c r="C1602" t="s">
        <v>170</v>
      </c>
      <c r="D1602" s="10" t="s">
        <v>53</v>
      </c>
      <c r="E1602">
        <v>7286</v>
      </c>
      <c r="G1602" s="10"/>
      <c r="H1602" s="57">
        <v>6858</v>
      </c>
      <c r="J1602" s="10"/>
      <c r="K1602" s="57">
        <v>-2583</v>
      </c>
      <c r="L1602" s="57">
        <v>-2583</v>
      </c>
      <c r="M1602" s="57">
        <v>-2155</v>
      </c>
      <c r="N1602" s="8" t="s">
        <v>38</v>
      </c>
      <c r="O1602" s="10" t="s">
        <v>39</v>
      </c>
      <c r="P1602" s="69">
        <f t="shared" si="174"/>
        <v>0</v>
      </c>
      <c r="Q1602" s="10">
        <f t="shared" si="175"/>
        <v>428</v>
      </c>
      <c r="R1602" s="69" t="str">
        <f t="shared" si="176"/>
        <v>NA</v>
      </c>
      <c r="S1602" s="69" t="str">
        <f t="shared" si="177"/>
        <v>NA</v>
      </c>
      <c r="T1602" s="10" t="str">
        <f t="shared" si="178"/>
        <v>NA</v>
      </c>
      <c r="U1602" s="10">
        <f t="shared" si="179"/>
        <v>0</v>
      </c>
      <c r="V1602" s="10">
        <f t="shared" si="180"/>
        <v>1</v>
      </c>
      <c r="W1602">
        <v>414</v>
      </c>
      <c r="Y1602" s="10"/>
      <c r="Z1602">
        <v>140</v>
      </c>
      <c r="AB1602" s="10"/>
      <c r="AD1602">
        <v>6608</v>
      </c>
      <c r="AE1602" s="10" t="s">
        <v>82</v>
      </c>
      <c r="AH1602" s="10"/>
      <c r="AK1602" s="10"/>
      <c r="AN1602" s="10"/>
      <c r="AQ1602" s="10"/>
      <c r="AT1602" s="10"/>
      <c r="AW1602" s="10"/>
      <c r="AZ1602" s="10"/>
    </row>
    <row r="1603" spans="2:52" ht="14.25" customHeight="1">
      <c r="B1603" s="8" t="s">
        <v>177</v>
      </c>
      <c r="C1603" t="s">
        <v>170</v>
      </c>
      <c r="D1603" s="10" t="s">
        <v>54</v>
      </c>
      <c r="E1603">
        <v>7286</v>
      </c>
      <c r="G1603" s="10"/>
      <c r="H1603" s="57">
        <v>6858</v>
      </c>
      <c r="J1603" s="10"/>
      <c r="K1603" s="57">
        <v>-2583</v>
      </c>
      <c r="L1603" s="57">
        <v>-2583</v>
      </c>
      <c r="M1603" s="57">
        <v>-2155</v>
      </c>
      <c r="N1603" s="8" t="s">
        <v>38</v>
      </c>
      <c r="O1603" s="10" t="s">
        <v>39</v>
      </c>
      <c r="P1603" s="69">
        <f t="shared" si="174"/>
        <v>0</v>
      </c>
      <c r="Q1603" s="10">
        <f t="shared" si="175"/>
        <v>428</v>
      </c>
      <c r="R1603" s="69" t="str">
        <f t="shared" si="176"/>
        <v>NA</v>
      </c>
      <c r="S1603" s="69" t="str">
        <f t="shared" si="177"/>
        <v>NA</v>
      </c>
      <c r="T1603" s="10" t="str">
        <f t="shared" si="178"/>
        <v>NA</v>
      </c>
      <c r="U1603" s="10">
        <f t="shared" si="179"/>
        <v>0</v>
      </c>
      <c r="V1603" s="10">
        <f t="shared" si="180"/>
        <v>1</v>
      </c>
      <c r="W1603">
        <v>414</v>
      </c>
      <c r="Y1603" s="10"/>
      <c r="Z1603">
        <v>140</v>
      </c>
      <c r="AB1603" s="10"/>
      <c r="AD1603">
        <v>6608</v>
      </c>
      <c r="AE1603" s="10" t="s">
        <v>82</v>
      </c>
      <c r="AH1603" s="10"/>
      <c r="AK1603" s="10"/>
      <c r="AN1603" s="10"/>
      <c r="AQ1603" s="10"/>
      <c r="AT1603" s="10"/>
      <c r="AW1603" s="10"/>
      <c r="AZ1603" s="10"/>
    </row>
    <row r="1604" spans="2:52" ht="14.25" customHeight="1">
      <c r="B1604" s="8" t="s">
        <v>177</v>
      </c>
      <c r="C1604" t="s">
        <v>170</v>
      </c>
      <c r="D1604" s="10" t="s">
        <v>55</v>
      </c>
      <c r="E1604">
        <v>7192</v>
      </c>
      <c r="G1604" s="10"/>
      <c r="H1604" s="57">
        <v>6757</v>
      </c>
      <c r="J1604" s="10"/>
      <c r="K1604" s="57">
        <v>-1169</v>
      </c>
      <c r="L1604" s="57">
        <v>-1169</v>
      </c>
      <c r="M1604" s="57">
        <v>-734</v>
      </c>
      <c r="N1604" s="8" t="s">
        <v>38</v>
      </c>
      <c r="O1604" s="10" t="s">
        <v>39</v>
      </c>
      <c r="P1604" s="69">
        <f t="shared" si="174"/>
        <v>0</v>
      </c>
      <c r="Q1604" s="10">
        <f t="shared" si="175"/>
        <v>435</v>
      </c>
      <c r="R1604" s="69" t="str">
        <f t="shared" si="176"/>
        <v>NA</v>
      </c>
      <c r="S1604" s="69" t="str">
        <f t="shared" si="177"/>
        <v>NA</v>
      </c>
      <c r="T1604" s="10" t="str">
        <f t="shared" si="178"/>
        <v>NA</v>
      </c>
      <c r="U1604" s="10">
        <f t="shared" si="179"/>
        <v>0</v>
      </c>
      <c r="V1604" s="10">
        <f t="shared" si="180"/>
        <v>1</v>
      </c>
      <c r="W1604">
        <v>409</v>
      </c>
      <c r="Y1604" s="10"/>
      <c r="Z1604">
        <v>140</v>
      </c>
      <c r="AB1604" s="10"/>
      <c r="AD1604">
        <v>6507</v>
      </c>
      <c r="AE1604" s="10" t="s">
        <v>82</v>
      </c>
      <c r="AH1604" s="10"/>
      <c r="AK1604" s="10"/>
      <c r="AN1604" s="10"/>
      <c r="AQ1604" s="10"/>
      <c r="AT1604" s="10"/>
      <c r="AW1604" s="10"/>
      <c r="AZ1604" s="10"/>
    </row>
    <row r="1605" spans="2:52" ht="14.25" customHeight="1">
      <c r="B1605" s="8" t="s">
        <v>177</v>
      </c>
      <c r="C1605" t="s">
        <v>170</v>
      </c>
      <c r="D1605" s="10" t="s">
        <v>57</v>
      </c>
      <c r="E1605">
        <v>7192</v>
      </c>
      <c r="G1605" s="10"/>
      <c r="H1605" s="57">
        <v>6757</v>
      </c>
      <c r="J1605" s="10"/>
      <c r="K1605" s="57">
        <v>-1169</v>
      </c>
      <c r="L1605" s="57">
        <v>-1169</v>
      </c>
      <c r="M1605" s="57">
        <v>-734</v>
      </c>
      <c r="N1605" s="8" t="s">
        <v>38</v>
      </c>
      <c r="O1605" s="10" t="s">
        <v>39</v>
      </c>
      <c r="P1605" s="69">
        <f t="shared" si="174"/>
        <v>0</v>
      </c>
      <c r="Q1605" s="10">
        <f t="shared" si="175"/>
        <v>435</v>
      </c>
      <c r="R1605" s="69" t="str">
        <f t="shared" si="176"/>
        <v>NA</v>
      </c>
      <c r="S1605" s="69" t="str">
        <f t="shared" si="177"/>
        <v>NA</v>
      </c>
      <c r="T1605" s="10" t="str">
        <f t="shared" si="178"/>
        <v>NA</v>
      </c>
      <c r="U1605" s="10">
        <f t="shared" si="179"/>
        <v>0</v>
      </c>
      <c r="V1605" s="10">
        <f t="shared" si="180"/>
        <v>1</v>
      </c>
      <c r="W1605">
        <v>409</v>
      </c>
      <c r="Y1605" s="10"/>
      <c r="Z1605">
        <v>140</v>
      </c>
      <c r="AB1605" s="10"/>
      <c r="AD1605">
        <v>6507</v>
      </c>
      <c r="AE1605" s="10" t="s">
        <v>82</v>
      </c>
      <c r="AH1605" s="10"/>
      <c r="AK1605" s="10"/>
      <c r="AN1605" s="10"/>
      <c r="AQ1605" s="10"/>
      <c r="AT1605" s="10"/>
      <c r="AW1605" s="10"/>
      <c r="AZ1605" s="10"/>
    </row>
    <row r="1606" spans="2:52" ht="14.25" customHeight="1">
      <c r="B1606" s="8" t="s">
        <v>177</v>
      </c>
      <c r="C1606" t="s">
        <v>170</v>
      </c>
      <c r="D1606" s="10" t="s">
        <v>58</v>
      </c>
      <c r="E1606">
        <v>7192</v>
      </c>
      <c r="G1606" s="10"/>
      <c r="H1606" s="57">
        <v>6757</v>
      </c>
      <c r="J1606" s="10"/>
      <c r="K1606" s="57">
        <v>-1169</v>
      </c>
      <c r="L1606" s="57">
        <v>-1169</v>
      </c>
      <c r="M1606" s="57">
        <v>-734</v>
      </c>
      <c r="N1606" s="8" t="s">
        <v>38</v>
      </c>
      <c r="O1606" s="10" t="s">
        <v>39</v>
      </c>
      <c r="P1606" s="69">
        <f t="shared" si="174"/>
        <v>0</v>
      </c>
      <c r="Q1606" s="10">
        <f t="shared" si="175"/>
        <v>435</v>
      </c>
      <c r="R1606" s="69" t="str">
        <f t="shared" si="176"/>
        <v>NA</v>
      </c>
      <c r="S1606" s="69" t="str">
        <f t="shared" si="177"/>
        <v>NA</v>
      </c>
      <c r="T1606" s="10" t="str">
        <f t="shared" si="178"/>
        <v>NA</v>
      </c>
      <c r="U1606" s="10">
        <f t="shared" si="179"/>
        <v>0</v>
      </c>
      <c r="V1606" s="10">
        <f t="shared" si="180"/>
        <v>1</v>
      </c>
      <c r="W1606">
        <v>409</v>
      </c>
      <c r="Y1606" s="10"/>
      <c r="Z1606">
        <v>140</v>
      </c>
      <c r="AB1606" s="10"/>
      <c r="AD1606">
        <v>6507</v>
      </c>
      <c r="AE1606" s="10" t="s">
        <v>82</v>
      </c>
      <c r="AH1606" s="10"/>
      <c r="AK1606" s="10"/>
      <c r="AN1606" s="10"/>
      <c r="AQ1606" s="10"/>
      <c r="AT1606" s="10"/>
      <c r="AW1606" s="10"/>
      <c r="AZ1606" s="10"/>
    </row>
    <row r="1607" spans="2:52" ht="14.25" customHeight="1">
      <c r="B1607" s="8" t="s">
        <v>177</v>
      </c>
      <c r="C1607" t="s">
        <v>170</v>
      </c>
      <c r="D1607" s="10" t="s">
        <v>59</v>
      </c>
      <c r="E1607">
        <v>7535</v>
      </c>
      <c r="G1607" s="10"/>
      <c r="H1607" s="57">
        <v>7190</v>
      </c>
      <c r="J1607" s="10"/>
      <c r="K1607" s="57">
        <v>-2989</v>
      </c>
      <c r="L1607" s="57">
        <v>-2989</v>
      </c>
      <c r="M1607" s="57">
        <v>-2640</v>
      </c>
      <c r="N1607" s="8" t="s">
        <v>38</v>
      </c>
      <c r="O1607" s="10" t="s">
        <v>39</v>
      </c>
      <c r="P1607" s="69">
        <f t="shared" si="174"/>
        <v>0</v>
      </c>
      <c r="Q1607" s="10">
        <f t="shared" si="175"/>
        <v>345</v>
      </c>
      <c r="R1607" s="69" t="str">
        <f t="shared" si="176"/>
        <v>NA</v>
      </c>
      <c r="S1607" s="69" t="str">
        <f t="shared" si="177"/>
        <v>NA</v>
      </c>
      <c r="T1607" s="10" t="str">
        <f t="shared" si="178"/>
        <v>NA</v>
      </c>
      <c r="U1607" s="10">
        <f t="shared" si="179"/>
        <v>0</v>
      </c>
      <c r="V1607" s="10">
        <f t="shared" si="180"/>
        <v>1</v>
      </c>
      <c r="W1607">
        <v>425</v>
      </c>
      <c r="Y1607" s="10" t="s">
        <v>73</v>
      </c>
      <c r="Z1607">
        <v>140</v>
      </c>
      <c r="AB1607" s="10" t="s">
        <v>73</v>
      </c>
      <c r="AD1607">
        <v>7012</v>
      </c>
      <c r="AE1607" s="10" t="s">
        <v>82</v>
      </c>
      <c r="AH1607" s="10"/>
      <c r="AI1607">
        <v>2500</v>
      </c>
      <c r="AK1607" s="10" t="s">
        <v>146</v>
      </c>
      <c r="AN1607" s="10"/>
      <c r="AQ1607" s="10"/>
      <c r="AT1607" s="10"/>
      <c r="AW1607" s="10"/>
      <c r="AZ1607" s="10"/>
    </row>
    <row r="1608" spans="2:52" ht="14.25" customHeight="1">
      <c r="B1608" s="8" t="s">
        <v>177</v>
      </c>
      <c r="C1608" t="s">
        <v>170</v>
      </c>
      <c r="D1608" s="10" t="s">
        <v>61</v>
      </c>
      <c r="E1608">
        <v>7535</v>
      </c>
      <c r="G1608" s="10"/>
      <c r="H1608" s="57">
        <v>7190</v>
      </c>
      <c r="J1608" s="10"/>
      <c r="K1608" s="57">
        <v>-2989</v>
      </c>
      <c r="L1608" s="57">
        <v>-2989</v>
      </c>
      <c r="M1608" s="57">
        <v>-2640</v>
      </c>
      <c r="N1608" s="8" t="s">
        <v>38</v>
      </c>
      <c r="O1608" s="10" t="s">
        <v>39</v>
      </c>
      <c r="P1608" s="69">
        <f t="shared" si="174"/>
        <v>0</v>
      </c>
      <c r="Q1608" s="10">
        <f t="shared" si="175"/>
        <v>345</v>
      </c>
      <c r="R1608" s="69" t="str">
        <f t="shared" si="176"/>
        <v>NA</v>
      </c>
      <c r="S1608" s="69" t="str">
        <f t="shared" si="177"/>
        <v>NA</v>
      </c>
      <c r="T1608" s="10" t="str">
        <f t="shared" si="178"/>
        <v>NA</v>
      </c>
      <c r="U1608" s="10">
        <f t="shared" si="179"/>
        <v>0</v>
      </c>
      <c r="V1608" s="10">
        <f t="shared" si="180"/>
        <v>1</v>
      </c>
      <c r="W1608">
        <v>425</v>
      </c>
      <c r="Y1608" s="10" t="s">
        <v>73</v>
      </c>
      <c r="Z1608">
        <v>140</v>
      </c>
      <c r="AB1608" s="10" t="s">
        <v>73</v>
      </c>
      <c r="AD1608">
        <v>7012</v>
      </c>
      <c r="AE1608" s="10" t="s">
        <v>82</v>
      </c>
      <c r="AH1608" s="10"/>
      <c r="AI1608">
        <v>2500</v>
      </c>
      <c r="AK1608" s="10" t="s">
        <v>146</v>
      </c>
      <c r="AN1608" s="10"/>
      <c r="AQ1608" s="10"/>
      <c r="AT1608" s="10"/>
      <c r="AW1608" s="10"/>
      <c r="AZ1608" s="10"/>
    </row>
    <row r="1609" spans="2:52" ht="14.25" customHeight="1">
      <c r="B1609" s="8" t="s">
        <v>177</v>
      </c>
      <c r="C1609" t="s">
        <v>170</v>
      </c>
      <c r="D1609" s="10" t="s">
        <v>63</v>
      </c>
      <c r="E1609">
        <v>7535</v>
      </c>
      <c r="G1609" s="10"/>
      <c r="H1609" s="57">
        <v>7190</v>
      </c>
      <c r="J1609" s="10"/>
      <c r="K1609" s="57">
        <v>-2989</v>
      </c>
      <c r="L1609" s="57">
        <v>-2989</v>
      </c>
      <c r="M1609" s="57">
        <v>-2640</v>
      </c>
      <c r="N1609" s="8" t="s">
        <v>38</v>
      </c>
      <c r="O1609" s="10" t="s">
        <v>39</v>
      </c>
      <c r="P1609" s="69">
        <f t="shared" ref="P1609:P1672" si="181">IFERROR(K1609-L1609,0)</f>
        <v>0</v>
      </c>
      <c r="Q1609" s="10">
        <f t="shared" ref="Q1609:Q1672" si="182">IF(AND(ISNUMBER(E1609),ISNUMBER(H1609),ISBLANK(F1609)),E1609-H1609,"NA")</f>
        <v>345</v>
      </c>
      <c r="R1609" s="69" t="str">
        <f t="shared" ref="R1609:R1672" si="183">IF(AND(ISNUMBER(F1609),ISNUMBER(I1609),ISBLANK(E1609)),F1609-I1609,"NA")</f>
        <v>NA</v>
      </c>
      <c r="S1609" s="69" t="str">
        <f t="shared" ref="S1609:S1672" si="184">IF(AND(ISNUMBER(G1609),ISNUMBER(J1609),ISBLANK(E1609)),G1609-J1609,"NA")</f>
        <v>NA</v>
      </c>
      <c r="T1609" s="10" t="str">
        <f t="shared" ref="T1609:T1672" si="185">IF(AND(ISNUMBER(R1609),ISNUMBER(S1609),ISBLANK(E1609)),S1609+R1609,"NA")</f>
        <v>NA</v>
      </c>
      <c r="U1609" s="10">
        <f t="shared" ref="U1609:U1672" si="186">IF(M1609&lt;0,0,IF(M1609=K1609,M1609,M1609-(L1609-M1609)))</f>
        <v>0</v>
      </c>
      <c r="V1609" s="10">
        <f t="shared" ref="V1609:V1672" si="187">MIN(IF(SUM(W1609,X1609,Z1609,AA1609,AD1609,AC1609,AF1609,AG1609,AJ1609,AI1609,AL1609,AM1609,AO1609,AP1609,AR1609,AS1609,A1609,AY1609,AU1609,AV1609,AX1609)=0,0,1)+IF(O1609="Smoothing ramp",1,0)+IF(ISNUMBER(W1609),1,0)+IF(ISNUMBER(X1609),1,0)+IF(ISNUMBER(Z1609),1,0)+IF(ISNUMBER(AA1609),1,0)+IF(ISNUMBER(AD1609),1,0)+IF(ISNUMBER(AC1609),1,0)+IF(ISNUMBER(AF1609),1,0)+IF(ISNUMBER(AG1609),1,0)+IF(ISNUMBER(AI1609),1,0)+IF(ISNUMBER(AJ1609),1,0)+IF(ISNUMBER(AL1609),1,0)+IF(ISNUMBER(AM1609),1,0)+IF(ISNUMBER(AO1609),1,0)+IF(ISNUMBER(AP1609),1,0)+IF(ISNUMBER(AR1609),1,0)+IF(ISNUMBER(AS1609),1,0)+IF(ISNUMBER(AY1609),1,0)+IF(ISNUMBER(AU1609),1,0)+IF(ISNUMBER(AV1609),1,0)+IF(ISNUMBER(AX1609),1,0),1)</f>
        <v>1</v>
      </c>
      <c r="W1609">
        <v>425</v>
      </c>
      <c r="Y1609" s="10" t="s">
        <v>73</v>
      </c>
      <c r="Z1609">
        <v>140</v>
      </c>
      <c r="AB1609" s="10" t="s">
        <v>73</v>
      </c>
      <c r="AD1609">
        <v>7012</v>
      </c>
      <c r="AE1609" s="10" t="s">
        <v>82</v>
      </c>
      <c r="AH1609" s="10"/>
      <c r="AI1609">
        <v>2500</v>
      </c>
      <c r="AK1609" s="10" t="s">
        <v>146</v>
      </c>
      <c r="AN1609" s="10"/>
      <c r="AQ1609" s="10"/>
      <c r="AT1609" s="10"/>
      <c r="AW1609" s="10"/>
      <c r="AZ1609" s="10"/>
    </row>
    <row r="1610" spans="2:52" ht="14.25" customHeight="1">
      <c r="B1610" s="8" t="s">
        <v>177</v>
      </c>
      <c r="C1610" t="s">
        <v>170</v>
      </c>
      <c r="D1610" s="10" t="s">
        <v>64</v>
      </c>
      <c r="F1610">
        <v>7234</v>
      </c>
      <c r="G1610" s="10">
        <v>974</v>
      </c>
      <c r="I1610" s="57">
        <v>6732</v>
      </c>
      <c r="J1610" s="72">
        <v>947</v>
      </c>
      <c r="K1610" s="57">
        <v>-4938</v>
      </c>
      <c r="L1610" s="57">
        <v>-4938</v>
      </c>
      <c r="M1610" s="57">
        <v>0</v>
      </c>
      <c r="N1610" s="8" t="s">
        <v>38</v>
      </c>
      <c r="O1610" s="10" t="s">
        <v>80</v>
      </c>
      <c r="P1610" s="69">
        <f t="shared" si="181"/>
        <v>0</v>
      </c>
      <c r="Q1610" s="10" t="str">
        <f t="shared" si="182"/>
        <v>NA</v>
      </c>
      <c r="R1610" s="69">
        <f t="shared" si="183"/>
        <v>502</v>
      </c>
      <c r="S1610" s="69">
        <f t="shared" si="184"/>
        <v>27</v>
      </c>
      <c r="T1610" s="10">
        <f t="shared" si="185"/>
        <v>529</v>
      </c>
      <c r="U1610" s="10">
        <f t="shared" si="186"/>
        <v>4938</v>
      </c>
      <c r="V1610" s="10">
        <f t="shared" si="187"/>
        <v>1</v>
      </c>
      <c r="W1610">
        <v>223</v>
      </c>
      <c r="Y1610" s="10" t="s">
        <v>73</v>
      </c>
      <c r="Z1610">
        <v>140</v>
      </c>
      <c r="AB1610" s="10" t="s">
        <v>73</v>
      </c>
      <c r="AE1610" s="10"/>
      <c r="AH1610" s="10"/>
      <c r="AI1610">
        <v>2500</v>
      </c>
      <c r="AK1610" s="10" t="s">
        <v>146</v>
      </c>
      <c r="AN1610" s="10"/>
      <c r="AQ1610" s="10"/>
      <c r="AT1610" s="10"/>
      <c r="AW1610" s="10"/>
      <c r="AZ1610" s="10"/>
    </row>
    <row r="1611" spans="2:52" ht="14.25" customHeight="1">
      <c r="B1611" s="8" t="s">
        <v>177</v>
      </c>
      <c r="C1611" t="s">
        <v>170</v>
      </c>
      <c r="D1611" s="10" t="s">
        <v>66</v>
      </c>
      <c r="F1611">
        <v>7234</v>
      </c>
      <c r="G1611" s="10">
        <v>974</v>
      </c>
      <c r="I1611" s="57">
        <v>6732</v>
      </c>
      <c r="J1611" s="72">
        <v>947</v>
      </c>
      <c r="K1611" s="57">
        <v>-4938</v>
      </c>
      <c r="L1611" s="57">
        <v>-4938</v>
      </c>
      <c r="M1611" s="57">
        <v>0</v>
      </c>
      <c r="N1611" s="8" t="s">
        <v>38</v>
      </c>
      <c r="O1611" s="10" t="s">
        <v>80</v>
      </c>
      <c r="P1611" s="69">
        <f t="shared" si="181"/>
        <v>0</v>
      </c>
      <c r="Q1611" s="10" t="str">
        <f t="shared" si="182"/>
        <v>NA</v>
      </c>
      <c r="R1611" s="69">
        <f t="shared" si="183"/>
        <v>502</v>
      </c>
      <c r="S1611" s="69">
        <f t="shared" si="184"/>
        <v>27</v>
      </c>
      <c r="T1611" s="10">
        <f t="shared" si="185"/>
        <v>529</v>
      </c>
      <c r="U1611" s="10">
        <f t="shared" si="186"/>
        <v>4938</v>
      </c>
      <c r="V1611" s="10">
        <f t="shared" si="187"/>
        <v>1</v>
      </c>
      <c r="W1611">
        <v>223</v>
      </c>
      <c r="Y1611" s="10" t="s">
        <v>73</v>
      </c>
      <c r="Z1611">
        <v>140</v>
      </c>
      <c r="AB1611" s="10" t="s">
        <v>73</v>
      </c>
      <c r="AE1611" s="10"/>
      <c r="AH1611" s="10"/>
      <c r="AI1611">
        <v>2500</v>
      </c>
      <c r="AK1611" s="10" t="s">
        <v>146</v>
      </c>
      <c r="AN1611" s="10"/>
      <c r="AQ1611" s="10"/>
      <c r="AT1611" s="10"/>
      <c r="AW1611" s="10"/>
      <c r="AZ1611" s="10"/>
    </row>
    <row r="1612" spans="2:52" ht="14.25" customHeight="1">
      <c r="B1612" s="8" t="s">
        <v>177</v>
      </c>
      <c r="C1612" t="s">
        <v>170</v>
      </c>
      <c r="D1612" s="10" t="s">
        <v>67</v>
      </c>
      <c r="F1612">
        <v>7234</v>
      </c>
      <c r="G1612" s="10">
        <v>974</v>
      </c>
      <c r="I1612" s="57">
        <v>6732</v>
      </c>
      <c r="J1612" s="72">
        <v>947</v>
      </c>
      <c r="K1612" s="57">
        <v>-4938</v>
      </c>
      <c r="L1612" s="57">
        <v>-4938</v>
      </c>
      <c r="M1612" s="57">
        <v>0</v>
      </c>
      <c r="N1612" s="8" t="s">
        <v>38</v>
      </c>
      <c r="O1612" s="10" t="s">
        <v>80</v>
      </c>
      <c r="P1612" s="69">
        <f t="shared" si="181"/>
        <v>0</v>
      </c>
      <c r="Q1612" s="10" t="str">
        <f t="shared" si="182"/>
        <v>NA</v>
      </c>
      <c r="R1612" s="69">
        <f t="shared" si="183"/>
        <v>502</v>
      </c>
      <c r="S1612" s="69">
        <f t="shared" si="184"/>
        <v>27</v>
      </c>
      <c r="T1612" s="10">
        <f t="shared" si="185"/>
        <v>529</v>
      </c>
      <c r="U1612" s="10">
        <f t="shared" si="186"/>
        <v>4938</v>
      </c>
      <c r="V1612" s="10">
        <f t="shared" si="187"/>
        <v>1</v>
      </c>
      <c r="W1612">
        <v>223</v>
      </c>
      <c r="Y1612" s="10" t="s">
        <v>73</v>
      </c>
      <c r="Z1612">
        <v>140</v>
      </c>
      <c r="AB1612" s="10" t="s">
        <v>73</v>
      </c>
      <c r="AE1612" s="10"/>
      <c r="AH1612" s="10"/>
      <c r="AI1612">
        <v>2500</v>
      </c>
      <c r="AK1612" s="10" t="s">
        <v>146</v>
      </c>
      <c r="AN1612" s="10"/>
      <c r="AQ1612" s="10"/>
      <c r="AT1612" s="10"/>
      <c r="AW1612" s="10"/>
      <c r="AZ1612" s="10"/>
    </row>
    <row r="1613" spans="2:52" ht="14.25" customHeight="1">
      <c r="B1613" s="8" t="s">
        <v>177</v>
      </c>
      <c r="C1613" t="s">
        <v>170</v>
      </c>
      <c r="D1613" s="10" t="s">
        <v>68</v>
      </c>
      <c r="E1613">
        <v>7912</v>
      </c>
      <c r="G1613" s="10"/>
      <c r="H1613" s="57">
        <v>7295</v>
      </c>
      <c r="J1613" s="10"/>
      <c r="K1613" s="57">
        <v>-4245</v>
      </c>
      <c r="L1613" s="57">
        <v>-4245</v>
      </c>
      <c r="M1613" s="57">
        <v>-3628</v>
      </c>
      <c r="N1613" s="8" t="s">
        <v>38</v>
      </c>
      <c r="O1613" s="10" t="s">
        <v>39</v>
      </c>
      <c r="P1613" s="69">
        <f t="shared" si="181"/>
        <v>0</v>
      </c>
      <c r="Q1613" s="10">
        <f t="shared" si="182"/>
        <v>617</v>
      </c>
      <c r="R1613" s="69" t="str">
        <f t="shared" si="183"/>
        <v>NA</v>
      </c>
      <c r="S1613" s="69" t="str">
        <f t="shared" si="184"/>
        <v>NA</v>
      </c>
      <c r="T1613" s="10" t="str">
        <f t="shared" si="185"/>
        <v>NA</v>
      </c>
      <c r="U1613" s="10">
        <f t="shared" si="186"/>
        <v>0</v>
      </c>
      <c r="V1613" s="10">
        <f t="shared" si="187"/>
        <v>1</v>
      </c>
      <c r="W1613">
        <v>425</v>
      </c>
      <c r="Y1613" s="10" t="s">
        <v>73</v>
      </c>
      <c r="Z1613">
        <v>140</v>
      </c>
      <c r="AB1613" s="10" t="s">
        <v>73</v>
      </c>
      <c r="AD1613">
        <v>7182</v>
      </c>
      <c r="AE1613" s="10" t="s">
        <v>82</v>
      </c>
      <c r="AH1613" s="10"/>
      <c r="AI1613">
        <v>2500</v>
      </c>
      <c r="AK1613" s="10" t="s">
        <v>146</v>
      </c>
      <c r="AN1613" s="10"/>
      <c r="AQ1613" s="10"/>
      <c r="AT1613" s="10"/>
      <c r="AW1613" s="10"/>
      <c r="AZ1613" s="10"/>
    </row>
    <row r="1614" spans="2:52" ht="14.25" customHeight="1">
      <c r="B1614" s="8" t="s">
        <v>177</v>
      </c>
      <c r="C1614" t="s">
        <v>170</v>
      </c>
      <c r="D1614" s="10" t="s">
        <v>69</v>
      </c>
      <c r="E1614">
        <v>7912</v>
      </c>
      <c r="G1614" s="10"/>
      <c r="H1614" s="57">
        <v>7295</v>
      </c>
      <c r="J1614" s="10"/>
      <c r="K1614" s="57">
        <v>-4245</v>
      </c>
      <c r="L1614" s="57">
        <v>-4245</v>
      </c>
      <c r="M1614" s="57">
        <v>-3628</v>
      </c>
      <c r="N1614" s="8" t="s">
        <v>38</v>
      </c>
      <c r="O1614" s="10" t="s">
        <v>39</v>
      </c>
      <c r="P1614" s="69">
        <f t="shared" si="181"/>
        <v>0</v>
      </c>
      <c r="Q1614" s="10">
        <f t="shared" si="182"/>
        <v>617</v>
      </c>
      <c r="R1614" s="69" t="str">
        <f t="shared" si="183"/>
        <v>NA</v>
      </c>
      <c r="S1614" s="69" t="str">
        <f t="shared" si="184"/>
        <v>NA</v>
      </c>
      <c r="T1614" s="10" t="str">
        <f t="shared" si="185"/>
        <v>NA</v>
      </c>
      <c r="U1614" s="10">
        <f t="shared" si="186"/>
        <v>0</v>
      </c>
      <c r="V1614" s="10">
        <f t="shared" si="187"/>
        <v>1</v>
      </c>
      <c r="W1614">
        <v>425</v>
      </c>
      <c r="Y1614" s="10" t="s">
        <v>73</v>
      </c>
      <c r="Z1614">
        <v>140</v>
      </c>
      <c r="AB1614" s="10" t="s">
        <v>73</v>
      </c>
      <c r="AD1614">
        <v>7182</v>
      </c>
      <c r="AE1614" s="10" t="s">
        <v>82</v>
      </c>
      <c r="AH1614" s="10"/>
      <c r="AI1614">
        <v>2500</v>
      </c>
      <c r="AK1614" s="10" t="s">
        <v>146</v>
      </c>
      <c r="AN1614" s="10"/>
      <c r="AQ1614" s="10"/>
      <c r="AT1614" s="10"/>
      <c r="AW1614" s="10"/>
      <c r="AZ1614" s="10"/>
    </row>
    <row r="1615" spans="2:52" ht="14.25" customHeight="1">
      <c r="B1615" s="8" t="s">
        <v>177</v>
      </c>
      <c r="C1615" t="s">
        <v>170</v>
      </c>
      <c r="D1615" s="10" t="s">
        <v>70</v>
      </c>
      <c r="E1615">
        <v>7312</v>
      </c>
      <c r="G1615" s="10"/>
      <c r="H1615" s="57">
        <v>6832</v>
      </c>
      <c r="J1615" s="10"/>
      <c r="K1615" s="57">
        <v>-3637</v>
      </c>
      <c r="L1615" s="57">
        <v>-3637</v>
      </c>
      <c r="M1615" s="57">
        <v>-3157</v>
      </c>
      <c r="N1615" s="8" t="s">
        <v>38</v>
      </c>
      <c r="O1615" s="10" t="s">
        <v>39</v>
      </c>
      <c r="P1615" s="69">
        <f t="shared" si="181"/>
        <v>0</v>
      </c>
      <c r="Q1615" s="10">
        <f t="shared" si="182"/>
        <v>480</v>
      </c>
      <c r="R1615" s="69" t="str">
        <f t="shared" si="183"/>
        <v>NA</v>
      </c>
      <c r="S1615" s="69" t="str">
        <f t="shared" si="184"/>
        <v>NA</v>
      </c>
      <c r="T1615" s="10" t="str">
        <f t="shared" si="185"/>
        <v>NA</v>
      </c>
      <c r="U1615" s="10">
        <f t="shared" si="186"/>
        <v>0</v>
      </c>
      <c r="V1615" s="10">
        <f t="shared" si="187"/>
        <v>1</v>
      </c>
      <c r="W1615">
        <v>415</v>
      </c>
      <c r="Y1615" s="10" t="s">
        <v>73</v>
      </c>
      <c r="Z1615">
        <v>160</v>
      </c>
      <c r="AB1615" s="10" t="s">
        <v>73</v>
      </c>
      <c r="AD1615">
        <v>6582</v>
      </c>
      <c r="AE1615" s="10" t="s">
        <v>82</v>
      </c>
      <c r="AH1615" s="10"/>
      <c r="AK1615" s="10"/>
      <c r="AN1615" s="10"/>
      <c r="AQ1615" s="10"/>
      <c r="AT1615" s="10"/>
      <c r="AW1615" s="10"/>
      <c r="AZ1615" s="10"/>
    </row>
    <row r="1616" spans="2:52" ht="14.25" customHeight="1">
      <c r="B1616" s="8" t="s">
        <v>178</v>
      </c>
      <c r="C1616" t="s">
        <v>170</v>
      </c>
      <c r="D1616" s="10" t="s">
        <v>37</v>
      </c>
      <c r="E1616">
        <v>7418</v>
      </c>
      <c r="G1616" s="10"/>
      <c r="H1616" s="57">
        <v>6639</v>
      </c>
      <c r="J1616" s="10"/>
      <c r="K1616" s="57">
        <v>-2852</v>
      </c>
      <c r="L1616" s="57">
        <v>-2852</v>
      </c>
      <c r="M1616" s="57">
        <v>-2073</v>
      </c>
      <c r="N1616" s="8" t="s">
        <v>38</v>
      </c>
      <c r="O1616" s="10" t="s">
        <v>39</v>
      </c>
      <c r="P1616" s="69">
        <f t="shared" si="181"/>
        <v>0</v>
      </c>
      <c r="Q1616" s="10">
        <f t="shared" si="182"/>
        <v>779</v>
      </c>
      <c r="R1616" s="69" t="str">
        <f t="shared" si="183"/>
        <v>NA</v>
      </c>
      <c r="S1616" s="69" t="str">
        <f t="shared" si="184"/>
        <v>NA</v>
      </c>
      <c r="T1616" s="10" t="str">
        <f t="shared" si="185"/>
        <v>NA</v>
      </c>
      <c r="U1616" s="10">
        <f t="shared" si="186"/>
        <v>0</v>
      </c>
      <c r="V1616" s="10">
        <f t="shared" si="187"/>
        <v>1</v>
      </c>
      <c r="W1616">
        <v>415</v>
      </c>
      <c r="Y1616" s="10" t="s">
        <v>73</v>
      </c>
      <c r="Z1616">
        <v>160</v>
      </c>
      <c r="AB1616" s="10" t="s">
        <v>73</v>
      </c>
      <c r="AD1616">
        <v>6389</v>
      </c>
      <c r="AE1616" s="10" t="s">
        <v>82</v>
      </c>
      <c r="AH1616" s="10"/>
      <c r="AK1616" s="10"/>
      <c r="AN1616" s="10"/>
      <c r="AQ1616" s="10"/>
      <c r="AT1616" s="10"/>
      <c r="AW1616" s="10"/>
      <c r="AZ1616" s="10"/>
    </row>
    <row r="1617" spans="2:52" ht="14.25" customHeight="1">
      <c r="B1617" s="8" t="s">
        <v>178</v>
      </c>
      <c r="C1617" t="s">
        <v>170</v>
      </c>
      <c r="D1617" s="10" t="s">
        <v>41</v>
      </c>
      <c r="E1617">
        <v>7418</v>
      </c>
      <c r="G1617" s="10"/>
      <c r="H1617" s="57">
        <v>6639</v>
      </c>
      <c r="J1617" s="10"/>
      <c r="K1617" s="57">
        <v>-2852</v>
      </c>
      <c r="L1617" s="57">
        <v>-2852</v>
      </c>
      <c r="M1617" s="57">
        <v>-2073</v>
      </c>
      <c r="N1617" s="8" t="s">
        <v>38</v>
      </c>
      <c r="O1617" s="10" t="s">
        <v>39</v>
      </c>
      <c r="P1617" s="69">
        <f t="shared" si="181"/>
        <v>0</v>
      </c>
      <c r="Q1617" s="10">
        <f t="shared" si="182"/>
        <v>779</v>
      </c>
      <c r="R1617" s="69" t="str">
        <f t="shared" si="183"/>
        <v>NA</v>
      </c>
      <c r="S1617" s="69" t="str">
        <f t="shared" si="184"/>
        <v>NA</v>
      </c>
      <c r="T1617" s="10" t="str">
        <f t="shared" si="185"/>
        <v>NA</v>
      </c>
      <c r="U1617" s="10">
        <f t="shared" si="186"/>
        <v>0</v>
      </c>
      <c r="V1617" s="10">
        <f t="shared" si="187"/>
        <v>1</v>
      </c>
      <c r="W1617">
        <v>415</v>
      </c>
      <c r="Y1617" s="10" t="s">
        <v>73</v>
      </c>
      <c r="Z1617">
        <v>160</v>
      </c>
      <c r="AB1617" s="10" t="s">
        <v>73</v>
      </c>
      <c r="AD1617">
        <v>6389</v>
      </c>
      <c r="AE1617" s="10" t="s">
        <v>82</v>
      </c>
      <c r="AH1617" s="10"/>
      <c r="AK1617" s="10"/>
      <c r="AN1617" s="10"/>
      <c r="AQ1617" s="10"/>
      <c r="AT1617" s="10"/>
      <c r="AW1617" s="10"/>
      <c r="AZ1617" s="10"/>
    </row>
    <row r="1618" spans="2:52" ht="14.25" customHeight="1">
      <c r="B1618" s="8" t="s">
        <v>178</v>
      </c>
      <c r="C1618" t="s">
        <v>170</v>
      </c>
      <c r="D1618" s="10" t="s">
        <v>42</v>
      </c>
      <c r="E1618">
        <v>7418</v>
      </c>
      <c r="G1618" s="10"/>
      <c r="H1618" s="57">
        <v>6639</v>
      </c>
      <c r="J1618" s="10"/>
      <c r="K1618" s="57">
        <v>-2852</v>
      </c>
      <c r="L1618" s="57">
        <v>-2852</v>
      </c>
      <c r="M1618" s="57">
        <v>-2073</v>
      </c>
      <c r="N1618" s="8" t="s">
        <v>38</v>
      </c>
      <c r="O1618" s="10" t="s">
        <v>39</v>
      </c>
      <c r="P1618" s="69">
        <f t="shared" si="181"/>
        <v>0</v>
      </c>
      <c r="Q1618" s="10">
        <f t="shared" si="182"/>
        <v>779</v>
      </c>
      <c r="R1618" s="69" t="str">
        <f t="shared" si="183"/>
        <v>NA</v>
      </c>
      <c r="S1618" s="69" t="str">
        <f t="shared" si="184"/>
        <v>NA</v>
      </c>
      <c r="T1618" s="10" t="str">
        <f t="shared" si="185"/>
        <v>NA</v>
      </c>
      <c r="U1618" s="10">
        <f t="shared" si="186"/>
        <v>0</v>
      </c>
      <c r="V1618" s="10">
        <f t="shared" si="187"/>
        <v>1</v>
      </c>
      <c r="W1618">
        <v>415</v>
      </c>
      <c r="Y1618" s="10" t="s">
        <v>73</v>
      </c>
      <c r="Z1618">
        <v>160</v>
      </c>
      <c r="AB1618" s="10" t="s">
        <v>73</v>
      </c>
      <c r="AD1618">
        <v>6389</v>
      </c>
      <c r="AE1618" s="10" t="s">
        <v>82</v>
      </c>
      <c r="AH1618" s="10"/>
      <c r="AK1618" s="10"/>
      <c r="AN1618" s="10"/>
      <c r="AQ1618" s="10"/>
      <c r="AT1618" s="10"/>
      <c r="AW1618" s="10"/>
      <c r="AZ1618" s="10"/>
    </row>
    <row r="1619" spans="2:52" ht="14.25" customHeight="1">
      <c r="B1619" s="8" t="s">
        <v>178</v>
      </c>
      <c r="C1619" t="s">
        <v>170</v>
      </c>
      <c r="D1619" s="10" t="s">
        <v>43</v>
      </c>
      <c r="E1619">
        <v>6851</v>
      </c>
      <c r="G1619" s="10"/>
      <c r="H1619" s="57">
        <v>6089</v>
      </c>
      <c r="J1619" s="10"/>
      <c r="K1619" s="57">
        <v>-348</v>
      </c>
      <c r="L1619" s="57">
        <v>-348</v>
      </c>
      <c r="M1619" s="57">
        <v>414</v>
      </c>
      <c r="N1619" s="8" t="s">
        <v>38</v>
      </c>
      <c r="O1619" s="10" t="s">
        <v>39</v>
      </c>
      <c r="P1619" s="69">
        <f t="shared" si="181"/>
        <v>0</v>
      </c>
      <c r="Q1619" s="10">
        <f t="shared" si="182"/>
        <v>762</v>
      </c>
      <c r="R1619" s="69" t="str">
        <f t="shared" si="183"/>
        <v>NA</v>
      </c>
      <c r="S1619" s="69" t="str">
        <f t="shared" si="184"/>
        <v>NA</v>
      </c>
      <c r="T1619" s="10" t="str">
        <f t="shared" si="185"/>
        <v>NA</v>
      </c>
      <c r="U1619" s="10">
        <f t="shared" si="186"/>
        <v>1176</v>
      </c>
      <c r="V1619" s="10">
        <f t="shared" si="187"/>
        <v>1</v>
      </c>
      <c r="W1619">
        <v>415</v>
      </c>
      <c r="Y1619" s="10"/>
      <c r="Z1619">
        <v>160</v>
      </c>
      <c r="AB1619" s="10"/>
      <c r="AD1619">
        <v>5839</v>
      </c>
      <c r="AE1619" s="10" t="s">
        <v>82</v>
      </c>
      <c r="AH1619" s="10"/>
      <c r="AK1619" s="10"/>
      <c r="AN1619" s="10"/>
      <c r="AQ1619" s="10"/>
      <c r="AT1619" s="10"/>
      <c r="AW1619" s="10"/>
      <c r="AZ1619" s="10"/>
    </row>
    <row r="1620" spans="2:52" ht="14.25" customHeight="1">
      <c r="B1620" s="8" t="s">
        <v>178</v>
      </c>
      <c r="C1620" t="s">
        <v>170</v>
      </c>
      <c r="D1620" s="10" t="s">
        <v>45</v>
      </c>
      <c r="E1620">
        <v>6851</v>
      </c>
      <c r="G1620" s="10"/>
      <c r="H1620" s="57">
        <v>6089</v>
      </c>
      <c r="J1620" s="10"/>
      <c r="K1620" s="57">
        <v>-348</v>
      </c>
      <c r="L1620" s="57">
        <v>-348</v>
      </c>
      <c r="M1620" s="57">
        <v>414</v>
      </c>
      <c r="N1620" s="8" t="s">
        <v>38</v>
      </c>
      <c r="O1620" s="10" t="s">
        <v>39</v>
      </c>
      <c r="P1620" s="69">
        <f t="shared" si="181"/>
        <v>0</v>
      </c>
      <c r="Q1620" s="10">
        <f t="shared" si="182"/>
        <v>762</v>
      </c>
      <c r="R1620" s="69" t="str">
        <f t="shared" si="183"/>
        <v>NA</v>
      </c>
      <c r="S1620" s="69" t="str">
        <f t="shared" si="184"/>
        <v>NA</v>
      </c>
      <c r="T1620" s="10" t="str">
        <f t="shared" si="185"/>
        <v>NA</v>
      </c>
      <c r="U1620" s="10">
        <f t="shared" si="186"/>
        <v>1176</v>
      </c>
      <c r="V1620" s="10">
        <f t="shared" si="187"/>
        <v>1</v>
      </c>
      <c r="W1620">
        <v>415</v>
      </c>
      <c r="Y1620" s="10"/>
      <c r="Z1620">
        <v>160</v>
      </c>
      <c r="AB1620" s="10"/>
      <c r="AD1620">
        <v>5839</v>
      </c>
      <c r="AE1620" s="10" t="s">
        <v>82</v>
      </c>
      <c r="AH1620" s="10"/>
      <c r="AK1620" s="10"/>
      <c r="AN1620" s="10"/>
      <c r="AQ1620" s="10"/>
      <c r="AT1620" s="10"/>
      <c r="AW1620" s="10"/>
      <c r="AZ1620" s="10"/>
    </row>
    <row r="1621" spans="2:52" ht="14.25" customHeight="1">
      <c r="B1621" s="8" t="s">
        <v>178</v>
      </c>
      <c r="C1621" t="s">
        <v>170</v>
      </c>
      <c r="D1621" s="10" t="s">
        <v>46</v>
      </c>
      <c r="E1621">
        <v>6851</v>
      </c>
      <c r="G1621" s="10"/>
      <c r="H1621" s="57">
        <v>6089</v>
      </c>
      <c r="J1621" s="10"/>
      <c r="K1621" s="57">
        <v>-348</v>
      </c>
      <c r="L1621" s="57">
        <v>-348</v>
      </c>
      <c r="M1621" s="57">
        <v>414</v>
      </c>
      <c r="N1621" s="8" t="s">
        <v>38</v>
      </c>
      <c r="O1621" s="10" t="s">
        <v>39</v>
      </c>
      <c r="P1621" s="69">
        <f t="shared" si="181"/>
        <v>0</v>
      </c>
      <c r="Q1621" s="10">
        <f t="shared" si="182"/>
        <v>762</v>
      </c>
      <c r="R1621" s="69" t="str">
        <f t="shared" si="183"/>
        <v>NA</v>
      </c>
      <c r="S1621" s="69" t="str">
        <f t="shared" si="184"/>
        <v>NA</v>
      </c>
      <c r="T1621" s="10" t="str">
        <f t="shared" si="185"/>
        <v>NA</v>
      </c>
      <c r="U1621" s="10">
        <f t="shared" si="186"/>
        <v>1176</v>
      </c>
      <c r="V1621" s="10">
        <f t="shared" si="187"/>
        <v>1</v>
      </c>
      <c r="W1621">
        <v>415</v>
      </c>
      <c r="Y1621" s="10"/>
      <c r="Z1621">
        <v>160</v>
      </c>
      <c r="AB1621" s="10"/>
      <c r="AD1621">
        <v>5839</v>
      </c>
      <c r="AE1621" s="10" t="s">
        <v>82</v>
      </c>
      <c r="AH1621" s="10"/>
      <c r="AK1621" s="10"/>
      <c r="AN1621" s="10"/>
      <c r="AQ1621" s="10"/>
      <c r="AT1621" s="10"/>
      <c r="AW1621" s="10"/>
      <c r="AZ1621" s="10"/>
    </row>
    <row r="1622" spans="2:52" ht="14.25" customHeight="1">
      <c r="B1622" s="8" t="s">
        <v>178</v>
      </c>
      <c r="C1622" t="s">
        <v>170</v>
      </c>
      <c r="D1622" s="10" t="s">
        <v>47</v>
      </c>
      <c r="E1622">
        <v>6851</v>
      </c>
      <c r="G1622" s="10"/>
      <c r="H1622" s="57">
        <v>6089</v>
      </c>
      <c r="J1622" s="10"/>
      <c r="K1622" s="57">
        <v>-348</v>
      </c>
      <c r="L1622" s="57">
        <v>-348</v>
      </c>
      <c r="M1622" s="57">
        <v>414</v>
      </c>
      <c r="N1622" s="8" t="s">
        <v>38</v>
      </c>
      <c r="O1622" s="10" t="s">
        <v>39</v>
      </c>
      <c r="P1622" s="69">
        <f t="shared" si="181"/>
        <v>0</v>
      </c>
      <c r="Q1622" s="10">
        <f t="shared" si="182"/>
        <v>762</v>
      </c>
      <c r="R1622" s="69" t="str">
        <f t="shared" si="183"/>
        <v>NA</v>
      </c>
      <c r="S1622" s="69" t="str">
        <f t="shared" si="184"/>
        <v>NA</v>
      </c>
      <c r="T1622" s="10" t="str">
        <f t="shared" si="185"/>
        <v>NA</v>
      </c>
      <c r="U1622" s="10">
        <f t="shared" si="186"/>
        <v>1176</v>
      </c>
      <c r="V1622" s="10">
        <f t="shared" si="187"/>
        <v>1</v>
      </c>
      <c r="W1622">
        <v>415</v>
      </c>
      <c r="Y1622" s="10"/>
      <c r="Z1622">
        <v>160</v>
      </c>
      <c r="AB1622" s="10"/>
      <c r="AD1622">
        <v>5839</v>
      </c>
      <c r="AE1622" s="10" t="s">
        <v>82</v>
      </c>
      <c r="AH1622" s="10"/>
      <c r="AK1622" s="10"/>
      <c r="AN1622" s="10"/>
      <c r="AQ1622" s="10"/>
      <c r="AT1622" s="10"/>
      <c r="AW1622" s="10"/>
      <c r="AZ1622" s="10"/>
    </row>
    <row r="1623" spans="2:52" ht="14.25" customHeight="1">
      <c r="B1623" s="8" t="s">
        <v>178</v>
      </c>
      <c r="C1623" t="s">
        <v>170</v>
      </c>
      <c r="D1623" s="10" t="s">
        <v>48</v>
      </c>
      <c r="E1623">
        <v>6970</v>
      </c>
      <c r="G1623" s="10"/>
      <c r="H1623" s="57">
        <v>6406</v>
      </c>
      <c r="J1623" s="10"/>
      <c r="K1623" s="57">
        <v>-2612</v>
      </c>
      <c r="L1623" s="57">
        <v>-2612</v>
      </c>
      <c r="M1623" s="57">
        <v>-2048</v>
      </c>
      <c r="N1623" s="8" t="s">
        <v>38</v>
      </c>
      <c r="O1623" s="10" t="s">
        <v>39</v>
      </c>
      <c r="P1623" s="69">
        <f t="shared" si="181"/>
        <v>0</v>
      </c>
      <c r="Q1623" s="10">
        <f t="shared" si="182"/>
        <v>564</v>
      </c>
      <c r="R1623" s="69" t="str">
        <f t="shared" si="183"/>
        <v>NA</v>
      </c>
      <c r="S1623" s="69" t="str">
        <f t="shared" si="184"/>
        <v>NA</v>
      </c>
      <c r="T1623" s="10" t="str">
        <f t="shared" si="185"/>
        <v>NA</v>
      </c>
      <c r="U1623" s="10">
        <f t="shared" si="186"/>
        <v>0</v>
      </c>
      <c r="V1623" s="10">
        <f t="shared" si="187"/>
        <v>1</v>
      </c>
      <c r="W1623">
        <v>395</v>
      </c>
      <c r="Y1623" s="10"/>
      <c r="Z1623">
        <v>140</v>
      </c>
      <c r="AB1623" s="10"/>
      <c r="AD1623">
        <v>6156</v>
      </c>
      <c r="AE1623" s="10" t="s">
        <v>82</v>
      </c>
      <c r="AH1623" s="10"/>
      <c r="AK1623" s="10"/>
      <c r="AN1623" s="10"/>
      <c r="AQ1623" s="10"/>
      <c r="AT1623" s="10"/>
      <c r="AW1623" s="10"/>
      <c r="AZ1623" s="10"/>
    </row>
    <row r="1624" spans="2:52" ht="14.25" customHeight="1">
      <c r="B1624" s="8" t="s">
        <v>178</v>
      </c>
      <c r="C1624" t="s">
        <v>170</v>
      </c>
      <c r="D1624" s="10" t="s">
        <v>49</v>
      </c>
      <c r="E1624">
        <v>6970</v>
      </c>
      <c r="G1624" s="10"/>
      <c r="H1624" s="57">
        <v>6406</v>
      </c>
      <c r="J1624" s="10"/>
      <c r="K1624" s="57">
        <v>-2612</v>
      </c>
      <c r="L1624" s="57">
        <v>-2612</v>
      </c>
      <c r="M1624" s="57">
        <v>-2048</v>
      </c>
      <c r="N1624" s="8" t="s">
        <v>38</v>
      </c>
      <c r="O1624" s="10" t="s">
        <v>39</v>
      </c>
      <c r="P1624" s="69">
        <f t="shared" si="181"/>
        <v>0</v>
      </c>
      <c r="Q1624" s="10">
        <f t="shared" si="182"/>
        <v>564</v>
      </c>
      <c r="R1624" s="69" t="str">
        <f t="shared" si="183"/>
        <v>NA</v>
      </c>
      <c r="S1624" s="69" t="str">
        <f t="shared" si="184"/>
        <v>NA</v>
      </c>
      <c r="T1624" s="10" t="str">
        <f t="shared" si="185"/>
        <v>NA</v>
      </c>
      <c r="U1624" s="10">
        <f t="shared" si="186"/>
        <v>0</v>
      </c>
      <c r="V1624" s="10">
        <f t="shared" si="187"/>
        <v>1</v>
      </c>
      <c r="W1624">
        <v>395</v>
      </c>
      <c r="Y1624" s="10"/>
      <c r="Z1624">
        <v>140</v>
      </c>
      <c r="AB1624" s="10"/>
      <c r="AD1624">
        <v>6156</v>
      </c>
      <c r="AE1624" s="10" t="s">
        <v>82</v>
      </c>
      <c r="AH1624" s="10"/>
      <c r="AK1624" s="10"/>
      <c r="AN1624" s="10"/>
      <c r="AQ1624" s="10"/>
      <c r="AT1624" s="10"/>
      <c r="AW1624" s="10"/>
      <c r="AZ1624" s="10"/>
    </row>
    <row r="1625" spans="2:52" ht="14.25" customHeight="1">
      <c r="B1625" s="8" t="s">
        <v>178</v>
      </c>
      <c r="C1625" t="s">
        <v>170</v>
      </c>
      <c r="D1625" s="10" t="s">
        <v>51</v>
      </c>
      <c r="E1625">
        <v>7411</v>
      </c>
      <c r="G1625" s="10"/>
      <c r="H1625" s="57">
        <v>6498</v>
      </c>
      <c r="J1625" s="10"/>
      <c r="K1625" s="57">
        <v>-2894</v>
      </c>
      <c r="L1625" s="57">
        <v>-2894</v>
      </c>
      <c r="M1625" s="57">
        <v>-1981</v>
      </c>
      <c r="N1625" s="8" t="s">
        <v>38</v>
      </c>
      <c r="O1625" s="10" t="s">
        <v>39</v>
      </c>
      <c r="P1625" s="69">
        <f t="shared" si="181"/>
        <v>0</v>
      </c>
      <c r="Q1625" s="10">
        <f t="shared" si="182"/>
        <v>913</v>
      </c>
      <c r="R1625" s="69" t="str">
        <f t="shared" si="183"/>
        <v>NA</v>
      </c>
      <c r="S1625" s="69" t="str">
        <f t="shared" si="184"/>
        <v>NA</v>
      </c>
      <c r="T1625" s="10" t="str">
        <f t="shared" si="185"/>
        <v>NA</v>
      </c>
      <c r="U1625" s="10">
        <f t="shared" si="186"/>
        <v>0</v>
      </c>
      <c r="V1625" s="10">
        <f t="shared" si="187"/>
        <v>1</v>
      </c>
      <c r="W1625">
        <v>422</v>
      </c>
      <c r="Y1625" s="10"/>
      <c r="Z1625">
        <v>140</v>
      </c>
      <c r="AB1625" s="10"/>
      <c r="AD1625">
        <v>6248</v>
      </c>
      <c r="AE1625" s="10" t="s">
        <v>82</v>
      </c>
      <c r="AH1625" s="10"/>
      <c r="AK1625" s="10"/>
      <c r="AN1625" s="10"/>
      <c r="AQ1625" s="10"/>
      <c r="AT1625" s="10"/>
      <c r="AW1625" s="10"/>
      <c r="AZ1625" s="10"/>
    </row>
    <row r="1626" spans="2:52" ht="14.25" customHeight="1">
      <c r="B1626" s="8" t="s">
        <v>178</v>
      </c>
      <c r="C1626" t="s">
        <v>170</v>
      </c>
      <c r="D1626" s="10" t="s">
        <v>53</v>
      </c>
      <c r="E1626">
        <v>7411</v>
      </c>
      <c r="G1626" s="10"/>
      <c r="H1626" s="57">
        <v>6498</v>
      </c>
      <c r="J1626" s="10"/>
      <c r="K1626" s="57">
        <v>-2894</v>
      </c>
      <c r="L1626" s="57">
        <v>-2894</v>
      </c>
      <c r="M1626" s="57">
        <v>-1981</v>
      </c>
      <c r="N1626" s="8" t="s">
        <v>38</v>
      </c>
      <c r="O1626" s="10" t="s">
        <v>39</v>
      </c>
      <c r="P1626" s="69">
        <f t="shared" si="181"/>
        <v>0</v>
      </c>
      <c r="Q1626" s="10">
        <f t="shared" si="182"/>
        <v>913</v>
      </c>
      <c r="R1626" s="69" t="str">
        <f t="shared" si="183"/>
        <v>NA</v>
      </c>
      <c r="S1626" s="69" t="str">
        <f t="shared" si="184"/>
        <v>NA</v>
      </c>
      <c r="T1626" s="10" t="str">
        <f t="shared" si="185"/>
        <v>NA</v>
      </c>
      <c r="U1626" s="10">
        <f t="shared" si="186"/>
        <v>0</v>
      </c>
      <c r="V1626" s="10">
        <f t="shared" si="187"/>
        <v>1</v>
      </c>
      <c r="W1626">
        <v>422</v>
      </c>
      <c r="Y1626" s="10"/>
      <c r="Z1626">
        <v>140</v>
      </c>
      <c r="AB1626" s="10"/>
      <c r="AD1626">
        <v>6248</v>
      </c>
      <c r="AE1626" s="10" t="s">
        <v>82</v>
      </c>
      <c r="AH1626" s="10"/>
      <c r="AK1626" s="10"/>
      <c r="AN1626" s="10"/>
      <c r="AQ1626" s="10"/>
      <c r="AT1626" s="10"/>
      <c r="AW1626" s="10"/>
      <c r="AZ1626" s="10"/>
    </row>
    <row r="1627" spans="2:52" ht="14.25" customHeight="1">
      <c r="B1627" s="8" t="s">
        <v>178</v>
      </c>
      <c r="C1627" t="s">
        <v>170</v>
      </c>
      <c r="D1627" s="10" t="s">
        <v>54</v>
      </c>
      <c r="E1627">
        <v>7411</v>
      </c>
      <c r="G1627" s="10"/>
      <c r="H1627" s="57">
        <v>6498</v>
      </c>
      <c r="J1627" s="10"/>
      <c r="K1627" s="57">
        <v>-2894</v>
      </c>
      <c r="L1627" s="57">
        <v>-2894</v>
      </c>
      <c r="M1627" s="57">
        <v>-1981</v>
      </c>
      <c r="N1627" s="8" t="s">
        <v>38</v>
      </c>
      <c r="O1627" s="10" t="s">
        <v>39</v>
      </c>
      <c r="P1627" s="69">
        <f t="shared" si="181"/>
        <v>0</v>
      </c>
      <c r="Q1627" s="10">
        <f t="shared" si="182"/>
        <v>913</v>
      </c>
      <c r="R1627" s="69" t="str">
        <f t="shared" si="183"/>
        <v>NA</v>
      </c>
      <c r="S1627" s="69" t="str">
        <f t="shared" si="184"/>
        <v>NA</v>
      </c>
      <c r="T1627" s="10" t="str">
        <f t="shared" si="185"/>
        <v>NA</v>
      </c>
      <c r="U1627" s="10">
        <f t="shared" si="186"/>
        <v>0</v>
      </c>
      <c r="V1627" s="10">
        <f t="shared" si="187"/>
        <v>1</v>
      </c>
      <c r="W1627">
        <v>422</v>
      </c>
      <c r="Y1627" s="10"/>
      <c r="Z1627">
        <v>140</v>
      </c>
      <c r="AB1627" s="10"/>
      <c r="AD1627">
        <v>6248</v>
      </c>
      <c r="AE1627" s="10" t="s">
        <v>82</v>
      </c>
      <c r="AH1627" s="10"/>
      <c r="AK1627" s="10"/>
      <c r="AN1627" s="10"/>
      <c r="AQ1627" s="10"/>
      <c r="AT1627" s="10"/>
      <c r="AW1627" s="10"/>
      <c r="AZ1627" s="10"/>
    </row>
    <row r="1628" spans="2:52" ht="14.25" customHeight="1">
      <c r="B1628" s="8" t="s">
        <v>178</v>
      </c>
      <c r="C1628" t="s">
        <v>170</v>
      </c>
      <c r="D1628" s="10" t="s">
        <v>55</v>
      </c>
      <c r="E1628">
        <v>6998</v>
      </c>
      <c r="G1628" s="10"/>
      <c r="H1628" s="57">
        <v>6954</v>
      </c>
      <c r="J1628" s="10"/>
      <c r="K1628" s="57">
        <v>-3480</v>
      </c>
      <c r="L1628" s="57">
        <v>-3480</v>
      </c>
      <c r="M1628" s="57">
        <v>-3436</v>
      </c>
      <c r="N1628" s="8" t="s">
        <v>38</v>
      </c>
      <c r="O1628" s="10" t="s">
        <v>39</v>
      </c>
      <c r="P1628" s="69">
        <f t="shared" si="181"/>
        <v>0</v>
      </c>
      <c r="Q1628" s="10">
        <f t="shared" si="182"/>
        <v>44</v>
      </c>
      <c r="R1628" s="69" t="str">
        <f t="shared" si="183"/>
        <v>NA</v>
      </c>
      <c r="S1628" s="69" t="str">
        <f t="shared" si="184"/>
        <v>NA</v>
      </c>
      <c r="T1628" s="10" t="str">
        <f t="shared" si="185"/>
        <v>NA</v>
      </c>
      <c r="U1628" s="10">
        <f t="shared" si="186"/>
        <v>0</v>
      </c>
      <c r="V1628" s="10">
        <f t="shared" si="187"/>
        <v>1</v>
      </c>
      <c r="W1628">
        <v>397</v>
      </c>
      <c r="Y1628" s="10"/>
      <c r="Z1628">
        <v>140</v>
      </c>
      <c r="AB1628" s="10"/>
      <c r="AD1628">
        <v>6704</v>
      </c>
      <c r="AE1628" s="10" t="s">
        <v>82</v>
      </c>
      <c r="AH1628" s="10"/>
      <c r="AK1628" s="10"/>
      <c r="AN1628" s="10"/>
      <c r="AQ1628" s="10"/>
      <c r="AT1628" s="10"/>
      <c r="AW1628" s="10"/>
      <c r="AZ1628" s="10"/>
    </row>
    <row r="1629" spans="2:52" ht="14.25" customHeight="1">
      <c r="B1629" s="8" t="s">
        <v>178</v>
      </c>
      <c r="C1629" t="s">
        <v>170</v>
      </c>
      <c r="D1629" s="10" t="s">
        <v>57</v>
      </c>
      <c r="E1629">
        <v>6998</v>
      </c>
      <c r="G1629" s="10"/>
      <c r="H1629" s="57">
        <v>6954</v>
      </c>
      <c r="J1629" s="10"/>
      <c r="K1629" s="57">
        <v>-3480</v>
      </c>
      <c r="L1629" s="57">
        <v>-3480</v>
      </c>
      <c r="M1629" s="57">
        <v>-3436</v>
      </c>
      <c r="N1629" s="8" t="s">
        <v>38</v>
      </c>
      <c r="O1629" s="10" t="s">
        <v>39</v>
      </c>
      <c r="P1629" s="69">
        <f t="shared" si="181"/>
        <v>0</v>
      </c>
      <c r="Q1629" s="10">
        <f t="shared" si="182"/>
        <v>44</v>
      </c>
      <c r="R1629" s="69" t="str">
        <f t="shared" si="183"/>
        <v>NA</v>
      </c>
      <c r="S1629" s="69" t="str">
        <f t="shared" si="184"/>
        <v>NA</v>
      </c>
      <c r="T1629" s="10" t="str">
        <f t="shared" si="185"/>
        <v>NA</v>
      </c>
      <c r="U1629" s="10">
        <f t="shared" si="186"/>
        <v>0</v>
      </c>
      <c r="V1629" s="10">
        <f t="shared" si="187"/>
        <v>1</v>
      </c>
      <c r="W1629">
        <v>397</v>
      </c>
      <c r="Y1629" s="10"/>
      <c r="Z1629">
        <v>140</v>
      </c>
      <c r="AB1629" s="10"/>
      <c r="AD1629">
        <v>6704</v>
      </c>
      <c r="AE1629" s="10" t="s">
        <v>82</v>
      </c>
      <c r="AH1629" s="10"/>
      <c r="AK1629" s="10"/>
      <c r="AN1629" s="10"/>
      <c r="AQ1629" s="10"/>
      <c r="AT1629" s="10"/>
      <c r="AW1629" s="10"/>
      <c r="AZ1629" s="10"/>
    </row>
    <row r="1630" spans="2:52" ht="14.25" customHeight="1">
      <c r="B1630" s="8" t="s">
        <v>178</v>
      </c>
      <c r="C1630" t="s">
        <v>170</v>
      </c>
      <c r="D1630" s="10" t="s">
        <v>58</v>
      </c>
      <c r="E1630">
        <v>6998</v>
      </c>
      <c r="G1630" s="10"/>
      <c r="H1630" s="57">
        <v>6954</v>
      </c>
      <c r="J1630" s="10"/>
      <c r="K1630" s="57">
        <v>-3480</v>
      </c>
      <c r="L1630" s="57">
        <v>-3480</v>
      </c>
      <c r="M1630" s="57">
        <v>-3436</v>
      </c>
      <c r="N1630" s="8" t="s">
        <v>38</v>
      </c>
      <c r="O1630" s="10" t="s">
        <v>39</v>
      </c>
      <c r="P1630" s="69">
        <f t="shared" si="181"/>
        <v>0</v>
      </c>
      <c r="Q1630" s="10">
        <f t="shared" si="182"/>
        <v>44</v>
      </c>
      <c r="R1630" s="69" t="str">
        <f t="shared" si="183"/>
        <v>NA</v>
      </c>
      <c r="S1630" s="69" t="str">
        <f t="shared" si="184"/>
        <v>NA</v>
      </c>
      <c r="T1630" s="10" t="str">
        <f t="shared" si="185"/>
        <v>NA</v>
      </c>
      <c r="U1630" s="10">
        <f t="shared" si="186"/>
        <v>0</v>
      </c>
      <c r="V1630" s="10">
        <f t="shared" si="187"/>
        <v>1</v>
      </c>
      <c r="W1630">
        <v>397</v>
      </c>
      <c r="Y1630" s="10"/>
      <c r="Z1630">
        <v>140</v>
      </c>
      <c r="AB1630" s="10"/>
      <c r="AD1630">
        <v>6704</v>
      </c>
      <c r="AE1630" s="10" t="s">
        <v>82</v>
      </c>
      <c r="AH1630" s="10"/>
      <c r="AK1630" s="10"/>
      <c r="AN1630" s="10"/>
      <c r="AQ1630" s="10"/>
      <c r="AT1630" s="10"/>
      <c r="AW1630" s="10"/>
      <c r="AZ1630" s="10"/>
    </row>
    <row r="1631" spans="2:52" ht="14.25" customHeight="1">
      <c r="B1631" s="8" t="s">
        <v>178</v>
      </c>
      <c r="C1631" t="s">
        <v>170</v>
      </c>
      <c r="D1631" s="10" t="s">
        <v>59</v>
      </c>
      <c r="F1631">
        <v>5978</v>
      </c>
      <c r="G1631" s="10">
        <v>577</v>
      </c>
      <c r="I1631" s="57">
        <v>5645</v>
      </c>
      <c r="J1631" s="72">
        <v>545</v>
      </c>
      <c r="K1631" s="57">
        <v>-3398</v>
      </c>
      <c r="L1631" s="57">
        <v>-3398</v>
      </c>
      <c r="M1631" s="57">
        <v>0</v>
      </c>
      <c r="N1631" s="8" t="s">
        <v>38</v>
      </c>
      <c r="O1631" s="10" t="s">
        <v>39</v>
      </c>
      <c r="P1631" s="69">
        <f t="shared" si="181"/>
        <v>0</v>
      </c>
      <c r="Q1631" s="10" t="str">
        <f t="shared" si="182"/>
        <v>NA</v>
      </c>
      <c r="R1631" s="69">
        <f t="shared" si="183"/>
        <v>333</v>
      </c>
      <c r="S1631" s="69">
        <f t="shared" si="184"/>
        <v>32</v>
      </c>
      <c r="T1631" s="10">
        <f t="shared" si="185"/>
        <v>365</v>
      </c>
      <c r="U1631" s="10">
        <f t="shared" si="186"/>
        <v>3398</v>
      </c>
      <c r="V1631" s="10">
        <f t="shared" si="187"/>
        <v>1</v>
      </c>
      <c r="W1631">
        <v>365</v>
      </c>
      <c r="Y1631" s="10"/>
      <c r="Z1631">
        <v>140</v>
      </c>
      <c r="AB1631" s="10"/>
      <c r="AD1631">
        <v>5919</v>
      </c>
      <c r="AE1631" s="10" t="s">
        <v>82</v>
      </c>
      <c r="AH1631" s="10"/>
      <c r="AK1631" s="10"/>
      <c r="AN1631" s="10"/>
      <c r="AQ1631" s="10"/>
      <c r="AT1631" s="10"/>
      <c r="AW1631" s="10"/>
      <c r="AZ1631" s="10"/>
    </row>
    <row r="1632" spans="2:52" ht="14.25" customHeight="1">
      <c r="B1632" s="8" t="s">
        <v>178</v>
      </c>
      <c r="C1632" t="s">
        <v>170</v>
      </c>
      <c r="D1632" s="10" t="s">
        <v>61</v>
      </c>
      <c r="F1632">
        <v>5978</v>
      </c>
      <c r="G1632" s="10">
        <v>577</v>
      </c>
      <c r="I1632" s="57">
        <v>5645</v>
      </c>
      <c r="J1632" s="72">
        <v>545</v>
      </c>
      <c r="K1632" s="57">
        <v>-3398</v>
      </c>
      <c r="L1632" s="57">
        <v>-3398</v>
      </c>
      <c r="M1632" s="57">
        <v>0</v>
      </c>
      <c r="N1632" s="8" t="s">
        <v>38</v>
      </c>
      <c r="O1632" s="10" t="s">
        <v>39</v>
      </c>
      <c r="P1632" s="69">
        <f t="shared" si="181"/>
        <v>0</v>
      </c>
      <c r="Q1632" s="10" t="str">
        <f t="shared" si="182"/>
        <v>NA</v>
      </c>
      <c r="R1632" s="69">
        <f t="shared" si="183"/>
        <v>333</v>
      </c>
      <c r="S1632" s="69">
        <f t="shared" si="184"/>
        <v>32</v>
      </c>
      <c r="T1632" s="10">
        <f t="shared" si="185"/>
        <v>365</v>
      </c>
      <c r="U1632" s="10">
        <f t="shared" si="186"/>
        <v>3398</v>
      </c>
      <c r="V1632" s="10">
        <f t="shared" si="187"/>
        <v>1</v>
      </c>
      <c r="W1632">
        <v>365</v>
      </c>
      <c r="Y1632" s="10"/>
      <c r="Z1632">
        <v>140</v>
      </c>
      <c r="AB1632" s="10"/>
      <c r="AD1632">
        <v>5919</v>
      </c>
      <c r="AE1632" s="10" t="s">
        <v>82</v>
      </c>
      <c r="AH1632" s="10"/>
      <c r="AK1632" s="10"/>
      <c r="AN1632" s="10"/>
      <c r="AQ1632" s="10"/>
      <c r="AT1632" s="10"/>
      <c r="AW1632" s="10"/>
      <c r="AZ1632" s="10"/>
    </row>
    <row r="1633" spans="2:52" ht="14.25" customHeight="1">
      <c r="B1633" s="8" t="s">
        <v>178</v>
      </c>
      <c r="C1633" t="s">
        <v>170</v>
      </c>
      <c r="D1633" s="10" t="s">
        <v>63</v>
      </c>
      <c r="F1633">
        <v>5978</v>
      </c>
      <c r="G1633" s="10">
        <v>577</v>
      </c>
      <c r="I1633" s="57">
        <v>5645</v>
      </c>
      <c r="J1633" s="72">
        <v>545</v>
      </c>
      <c r="K1633" s="57">
        <v>-3398</v>
      </c>
      <c r="L1633" s="57">
        <v>-3398</v>
      </c>
      <c r="M1633" s="57">
        <v>0</v>
      </c>
      <c r="N1633" s="8" t="s">
        <v>38</v>
      </c>
      <c r="O1633" s="10" t="s">
        <v>39</v>
      </c>
      <c r="P1633" s="69">
        <f t="shared" si="181"/>
        <v>0</v>
      </c>
      <c r="Q1633" s="10" t="str">
        <f t="shared" si="182"/>
        <v>NA</v>
      </c>
      <c r="R1633" s="69">
        <f t="shared" si="183"/>
        <v>333</v>
      </c>
      <c r="S1633" s="69">
        <f t="shared" si="184"/>
        <v>32</v>
      </c>
      <c r="T1633" s="10">
        <f t="shared" si="185"/>
        <v>365</v>
      </c>
      <c r="U1633" s="10">
        <f t="shared" si="186"/>
        <v>3398</v>
      </c>
      <c r="V1633" s="10">
        <f t="shared" si="187"/>
        <v>1</v>
      </c>
      <c r="W1633">
        <v>365</v>
      </c>
      <c r="Y1633" s="10"/>
      <c r="Z1633">
        <v>140</v>
      </c>
      <c r="AB1633" s="10"/>
      <c r="AD1633">
        <v>5919</v>
      </c>
      <c r="AE1633" s="10" t="s">
        <v>82</v>
      </c>
      <c r="AH1633" s="10"/>
      <c r="AK1633" s="10"/>
      <c r="AN1633" s="10"/>
      <c r="AQ1633" s="10"/>
      <c r="AT1633" s="10"/>
      <c r="AW1633" s="10"/>
      <c r="AZ1633" s="10"/>
    </row>
    <row r="1634" spans="2:52" ht="14.25" customHeight="1">
      <c r="B1634" s="8" t="s">
        <v>178</v>
      </c>
      <c r="C1634" t="s">
        <v>170</v>
      </c>
      <c r="D1634" s="10" t="s">
        <v>64</v>
      </c>
      <c r="F1634">
        <v>5983</v>
      </c>
      <c r="G1634" s="10">
        <v>760</v>
      </c>
      <c r="I1634" s="57">
        <v>5385</v>
      </c>
      <c r="J1634" s="72">
        <v>684</v>
      </c>
      <c r="K1634" s="57">
        <v>-3921</v>
      </c>
      <c r="L1634" s="57">
        <v>-3921</v>
      </c>
      <c r="M1634" s="57">
        <v>0</v>
      </c>
      <c r="N1634" s="8" t="s">
        <v>38</v>
      </c>
      <c r="O1634" s="10" t="s">
        <v>39</v>
      </c>
      <c r="P1634" s="69">
        <f t="shared" si="181"/>
        <v>0</v>
      </c>
      <c r="Q1634" s="10" t="str">
        <f t="shared" si="182"/>
        <v>NA</v>
      </c>
      <c r="R1634" s="69">
        <f t="shared" si="183"/>
        <v>598</v>
      </c>
      <c r="S1634" s="69">
        <f t="shared" si="184"/>
        <v>76</v>
      </c>
      <c r="T1634" s="10">
        <f t="shared" si="185"/>
        <v>674</v>
      </c>
      <c r="U1634" s="10">
        <f t="shared" si="186"/>
        <v>3921</v>
      </c>
      <c r="V1634" s="10">
        <f t="shared" si="187"/>
        <v>1</v>
      </c>
      <c r="W1634">
        <v>182</v>
      </c>
      <c r="Y1634" s="10"/>
      <c r="Z1634">
        <v>127</v>
      </c>
      <c r="AB1634" s="10"/>
      <c r="AD1634">
        <v>6027</v>
      </c>
      <c r="AE1634" s="10" t="s">
        <v>82</v>
      </c>
      <c r="AH1634" s="10"/>
      <c r="AK1634" s="10"/>
      <c r="AN1634" s="10"/>
      <c r="AQ1634" s="10"/>
      <c r="AT1634" s="10"/>
      <c r="AW1634" s="10"/>
      <c r="AZ1634" s="10"/>
    </row>
    <row r="1635" spans="2:52" ht="14.25" customHeight="1">
      <c r="B1635" s="8" t="s">
        <v>178</v>
      </c>
      <c r="C1635" t="s">
        <v>170</v>
      </c>
      <c r="D1635" s="10" t="s">
        <v>66</v>
      </c>
      <c r="F1635">
        <v>5983</v>
      </c>
      <c r="G1635" s="10">
        <v>760</v>
      </c>
      <c r="I1635" s="57">
        <v>5385</v>
      </c>
      <c r="J1635" s="72">
        <v>684</v>
      </c>
      <c r="K1635" s="57">
        <v>-3921</v>
      </c>
      <c r="L1635" s="57">
        <v>-3921</v>
      </c>
      <c r="M1635" s="57">
        <v>0</v>
      </c>
      <c r="N1635" s="8" t="s">
        <v>38</v>
      </c>
      <c r="O1635" s="10" t="s">
        <v>39</v>
      </c>
      <c r="P1635" s="69">
        <f t="shared" si="181"/>
        <v>0</v>
      </c>
      <c r="Q1635" s="10" t="str">
        <f t="shared" si="182"/>
        <v>NA</v>
      </c>
      <c r="R1635" s="69">
        <f t="shared" si="183"/>
        <v>598</v>
      </c>
      <c r="S1635" s="69">
        <f t="shared" si="184"/>
        <v>76</v>
      </c>
      <c r="T1635" s="10">
        <f t="shared" si="185"/>
        <v>674</v>
      </c>
      <c r="U1635" s="10">
        <f t="shared" si="186"/>
        <v>3921</v>
      </c>
      <c r="V1635" s="10">
        <f t="shared" si="187"/>
        <v>1</v>
      </c>
      <c r="W1635">
        <v>182</v>
      </c>
      <c r="Y1635" s="10"/>
      <c r="Z1635">
        <v>127</v>
      </c>
      <c r="AB1635" s="10"/>
      <c r="AD1635">
        <v>6027</v>
      </c>
      <c r="AE1635" s="10" t="s">
        <v>82</v>
      </c>
      <c r="AH1635" s="10"/>
      <c r="AK1635" s="10"/>
      <c r="AN1635" s="10"/>
      <c r="AQ1635" s="10"/>
      <c r="AT1635" s="10"/>
      <c r="AW1635" s="10"/>
      <c r="AZ1635" s="10"/>
    </row>
    <row r="1636" spans="2:52" ht="14.25" customHeight="1">
      <c r="B1636" s="8" t="s">
        <v>178</v>
      </c>
      <c r="C1636" t="s">
        <v>170</v>
      </c>
      <c r="D1636" s="10" t="s">
        <v>67</v>
      </c>
      <c r="F1636">
        <v>5983</v>
      </c>
      <c r="G1636" s="10">
        <v>760</v>
      </c>
      <c r="I1636" s="57">
        <v>5385</v>
      </c>
      <c r="J1636" s="72">
        <v>684</v>
      </c>
      <c r="K1636" s="57">
        <v>-3921</v>
      </c>
      <c r="L1636" s="57">
        <v>-3921</v>
      </c>
      <c r="M1636" s="57">
        <v>0</v>
      </c>
      <c r="N1636" s="8" t="s">
        <v>38</v>
      </c>
      <c r="O1636" s="10" t="s">
        <v>39</v>
      </c>
      <c r="P1636" s="69">
        <f t="shared" si="181"/>
        <v>0</v>
      </c>
      <c r="Q1636" s="10" t="str">
        <f t="shared" si="182"/>
        <v>NA</v>
      </c>
      <c r="R1636" s="69">
        <f t="shared" si="183"/>
        <v>598</v>
      </c>
      <c r="S1636" s="69">
        <f t="shared" si="184"/>
        <v>76</v>
      </c>
      <c r="T1636" s="10">
        <f t="shared" si="185"/>
        <v>674</v>
      </c>
      <c r="U1636" s="10">
        <f t="shared" si="186"/>
        <v>3921</v>
      </c>
      <c r="V1636" s="10">
        <f t="shared" si="187"/>
        <v>1</v>
      </c>
      <c r="W1636">
        <v>182</v>
      </c>
      <c r="Y1636" s="10"/>
      <c r="Z1636">
        <v>127</v>
      </c>
      <c r="AB1636" s="10"/>
      <c r="AD1636">
        <v>6027</v>
      </c>
      <c r="AE1636" s="10" t="s">
        <v>82</v>
      </c>
      <c r="AH1636" s="10"/>
      <c r="AK1636" s="10"/>
      <c r="AN1636" s="10"/>
      <c r="AQ1636" s="10"/>
      <c r="AT1636" s="10"/>
      <c r="AW1636" s="10"/>
      <c r="AZ1636" s="10"/>
    </row>
    <row r="1637" spans="2:52" ht="14.25" customHeight="1">
      <c r="B1637" s="8" t="s">
        <v>178</v>
      </c>
      <c r="C1637" t="s">
        <v>170</v>
      </c>
      <c r="D1637" s="10" t="s">
        <v>68</v>
      </c>
      <c r="E1637">
        <v>7040</v>
      </c>
      <c r="G1637" s="10"/>
      <c r="H1637" s="57">
        <v>6230</v>
      </c>
      <c r="J1637" s="10"/>
      <c r="K1637" s="57">
        <v>-2694</v>
      </c>
      <c r="L1637" s="57">
        <v>-2694</v>
      </c>
      <c r="M1637" s="57">
        <v>-1884</v>
      </c>
      <c r="N1637" s="8" t="s">
        <v>38</v>
      </c>
      <c r="O1637" s="10" t="s">
        <v>39</v>
      </c>
      <c r="P1637" s="69">
        <f t="shared" si="181"/>
        <v>0</v>
      </c>
      <c r="Q1637" s="10">
        <f t="shared" si="182"/>
        <v>810</v>
      </c>
      <c r="R1637" s="69" t="str">
        <f t="shared" si="183"/>
        <v>NA</v>
      </c>
      <c r="S1637" s="69" t="str">
        <f t="shared" si="184"/>
        <v>NA</v>
      </c>
      <c r="T1637" s="10" t="str">
        <f t="shared" si="185"/>
        <v>NA</v>
      </c>
      <c r="U1637" s="10">
        <f t="shared" si="186"/>
        <v>0</v>
      </c>
      <c r="V1637" s="10">
        <f t="shared" si="187"/>
        <v>1</v>
      </c>
      <c r="W1637">
        <v>399</v>
      </c>
      <c r="Y1637" s="10"/>
      <c r="Z1637">
        <v>140</v>
      </c>
      <c r="AB1637" s="10"/>
      <c r="AD1637">
        <v>5980</v>
      </c>
      <c r="AE1637" s="10" t="s">
        <v>82</v>
      </c>
      <c r="AH1637" s="10"/>
      <c r="AK1637" s="10"/>
      <c r="AN1637" s="10"/>
      <c r="AQ1637" s="10"/>
      <c r="AT1637" s="10"/>
      <c r="AW1637" s="10"/>
      <c r="AZ1637" s="10"/>
    </row>
    <row r="1638" spans="2:52" ht="14.25" customHeight="1">
      <c r="B1638" s="8" t="s">
        <v>178</v>
      </c>
      <c r="C1638" t="s">
        <v>170</v>
      </c>
      <c r="D1638" s="10" t="s">
        <v>69</v>
      </c>
      <c r="E1638">
        <v>7040</v>
      </c>
      <c r="G1638" s="10"/>
      <c r="H1638" s="57">
        <v>6230</v>
      </c>
      <c r="J1638" s="10"/>
      <c r="K1638" s="57">
        <v>-2694</v>
      </c>
      <c r="L1638" s="57">
        <v>-2694</v>
      </c>
      <c r="M1638" s="57">
        <v>-1884</v>
      </c>
      <c r="N1638" s="8" t="s">
        <v>38</v>
      </c>
      <c r="O1638" s="10" t="s">
        <v>39</v>
      </c>
      <c r="P1638" s="69">
        <f t="shared" si="181"/>
        <v>0</v>
      </c>
      <c r="Q1638" s="10">
        <f t="shared" si="182"/>
        <v>810</v>
      </c>
      <c r="R1638" s="69" t="str">
        <f t="shared" si="183"/>
        <v>NA</v>
      </c>
      <c r="S1638" s="69" t="str">
        <f t="shared" si="184"/>
        <v>NA</v>
      </c>
      <c r="T1638" s="10" t="str">
        <f t="shared" si="185"/>
        <v>NA</v>
      </c>
      <c r="U1638" s="10">
        <f t="shared" si="186"/>
        <v>0</v>
      </c>
      <c r="V1638" s="10">
        <f t="shared" si="187"/>
        <v>1</v>
      </c>
      <c r="W1638">
        <v>399</v>
      </c>
      <c r="Y1638" s="10"/>
      <c r="Z1638">
        <v>140</v>
      </c>
      <c r="AB1638" s="10"/>
      <c r="AD1638">
        <v>5980</v>
      </c>
      <c r="AE1638" s="10" t="s">
        <v>82</v>
      </c>
      <c r="AH1638" s="10"/>
      <c r="AK1638" s="10"/>
      <c r="AN1638" s="10"/>
      <c r="AQ1638" s="10"/>
      <c r="AT1638" s="10"/>
      <c r="AW1638" s="10"/>
      <c r="AZ1638" s="10"/>
    </row>
    <row r="1639" spans="2:52" ht="14.25" customHeight="1">
      <c r="B1639" s="8" t="s">
        <v>178</v>
      </c>
      <c r="C1639" t="s">
        <v>170</v>
      </c>
      <c r="D1639" s="10" t="s">
        <v>70</v>
      </c>
      <c r="E1639">
        <v>6440</v>
      </c>
      <c r="G1639" s="10"/>
      <c r="H1639" s="57">
        <v>5630</v>
      </c>
      <c r="J1639" s="10"/>
      <c r="K1639" s="57">
        <v>-2091</v>
      </c>
      <c r="L1639" s="57">
        <v>-2091</v>
      </c>
      <c r="M1639" s="57">
        <v>-1281</v>
      </c>
      <c r="N1639" s="8" t="s">
        <v>38</v>
      </c>
      <c r="O1639" s="10" t="s">
        <v>39</v>
      </c>
      <c r="P1639" s="69">
        <f t="shared" si="181"/>
        <v>0</v>
      </c>
      <c r="Q1639" s="10">
        <f t="shared" si="182"/>
        <v>810</v>
      </c>
      <c r="R1639" s="69" t="str">
        <f t="shared" si="183"/>
        <v>NA</v>
      </c>
      <c r="S1639" s="69" t="str">
        <f t="shared" si="184"/>
        <v>NA</v>
      </c>
      <c r="T1639" s="10" t="str">
        <f t="shared" si="185"/>
        <v>NA</v>
      </c>
      <c r="U1639" s="10">
        <f t="shared" si="186"/>
        <v>0</v>
      </c>
      <c r="V1639" s="10">
        <f t="shared" si="187"/>
        <v>1</v>
      </c>
      <c r="W1639">
        <v>388</v>
      </c>
      <c r="Y1639" s="10"/>
      <c r="Z1639">
        <v>160</v>
      </c>
      <c r="AB1639" s="10"/>
      <c r="AD1639">
        <v>5380</v>
      </c>
      <c r="AE1639" s="10" t="s">
        <v>82</v>
      </c>
      <c r="AH1639" s="10"/>
      <c r="AK1639" s="10"/>
      <c r="AN1639" s="10"/>
      <c r="AQ1639" s="10"/>
      <c r="AT1639" s="10"/>
      <c r="AW1639" s="10"/>
      <c r="AZ1639" s="10"/>
    </row>
    <row r="1640" spans="2:52" ht="14.25" customHeight="1">
      <c r="B1640" s="8" t="s">
        <v>179</v>
      </c>
      <c r="C1640" t="s">
        <v>170</v>
      </c>
      <c r="D1640" s="10" t="s">
        <v>37</v>
      </c>
      <c r="E1640">
        <v>7851</v>
      </c>
      <c r="G1640" s="10"/>
      <c r="H1640" s="57">
        <v>7488</v>
      </c>
      <c r="J1640" s="10"/>
      <c r="K1640" s="57">
        <v>-783</v>
      </c>
      <c r="L1640" s="57">
        <v>-783</v>
      </c>
      <c r="M1640" s="57">
        <v>-309</v>
      </c>
      <c r="N1640" s="8" t="s">
        <v>38</v>
      </c>
      <c r="O1640" s="10" t="s">
        <v>80</v>
      </c>
      <c r="P1640" s="69">
        <f t="shared" si="181"/>
        <v>0</v>
      </c>
      <c r="Q1640" s="10">
        <f t="shared" si="182"/>
        <v>363</v>
      </c>
      <c r="R1640" s="69" t="str">
        <f t="shared" si="183"/>
        <v>NA</v>
      </c>
      <c r="S1640" s="69" t="str">
        <f t="shared" si="184"/>
        <v>NA</v>
      </c>
      <c r="T1640" s="10" t="str">
        <f t="shared" si="185"/>
        <v>NA</v>
      </c>
      <c r="U1640" s="10">
        <f t="shared" si="186"/>
        <v>0</v>
      </c>
      <c r="V1640" s="10">
        <f t="shared" si="187"/>
        <v>1</v>
      </c>
      <c r="W1640">
        <v>415</v>
      </c>
      <c r="Y1640" s="10" t="s">
        <v>73</v>
      </c>
      <c r="Z1640">
        <v>160</v>
      </c>
      <c r="AB1640" s="10" t="s">
        <v>73</v>
      </c>
      <c r="AE1640" s="10"/>
      <c r="AH1640" s="10"/>
      <c r="AI1640">
        <v>2500</v>
      </c>
      <c r="AK1640" s="10" t="s">
        <v>146</v>
      </c>
      <c r="AN1640" s="10"/>
      <c r="AQ1640" s="10"/>
      <c r="AT1640" s="10"/>
      <c r="AW1640" s="10"/>
      <c r="AZ1640" s="10"/>
    </row>
    <row r="1641" spans="2:52" ht="14.25" customHeight="1">
      <c r="B1641" s="8" t="s">
        <v>179</v>
      </c>
      <c r="C1641" t="s">
        <v>170</v>
      </c>
      <c r="D1641" s="10" t="s">
        <v>41</v>
      </c>
      <c r="E1641">
        <v>7851</v>
      </c>
      <c r="G1641" s="10"/>
      <c r="H1641" s="57">
        <v>7488</v>
      </c>
      <c r="J1641" s="10"/>
      <c r="K1641" s="57">
        <v>-783</v>
      </c>
      <c r="L1641" s="57">
        <v>-783</v>
      </c>
      <c r="M1641" s="57">
        <v>-309</v>
      </c>
      <c r="N1641" s="8" t="s">
        <v>38</v>
      </c>
      <c r="O1641" s="10" t="s">
        <v>80</v>
      </c>
      <c r="P1641" s="69">
        <f t="shared" si="181"/>
        <v>0</v>
      </c>
      <c r="Q1641" s="10">
        <f t="shared" si="182"/>
        <v>363</v>
      </c>
      <c r="R1641" s="69" t="str">
        <f t="shared" si="183"/>
        <v>NA</v>
      </c>
      <c r="S1641" s="69" t="str">
        <f t="shared" si="184"/>
        <v>NA</v>
      </c>
      <c r="T1641" s="10" t="str">
        <f t="shared" si="185"/>
        <v>NA</v>
      </c>
      <c r="U1641" s="10">
        <f t="shared" si="186"/>
        <v>0</v>
      </c>
      <c r="V1641" s="10">
        <f t="shared" si="187"/>
        <v>1</v>
      </c>
      <c r="W1641">
        <v>415</v>
      </c>
      <c r="Y1641" s="10" t="s">
        <v>73</v>
      </c>
      <c r="Z1641">
        <v>160</v>
      </c>
      <c r="AB1641" s="10" t="s">
        <v>73</v>
      </c>
      <c r="AE1641" s="10"/>
      <c r="AH1641" s="10"/>
      <c r="AI1641">
        <v>2500</v>
      </c>
      <c r="AK1641" s="10" t="s">
        <v>146</v>
      </c>
      <c r="AN1641" s="10"/>
      <c r="AQ1641" s="10"/>
      <c r="AT1641" s="10"/>
      <c r="AW1641" s="10"/>
      <c r="AZ1641" s="10"/>
    </row>
    <row r="1642" spans="2:52" ht="14.25" customHeight="1">
      <c r="B1642" s="8" t="s">
        <v>179</v>
      </c>
      <c r="C1642" t="s">
        <v>170</v>
      </c>
      <c r="D1642" s="10" t="s">
        <v>42</v>
      </c>
      <c r="E1642">
        <v>7851</v>
      </c>
      <c r="G1642" s="10"/>
      <c r="H1642" s="57">
        <v>7488</v>
      </c>
      <c r="J1642" s="10"/>
      <c r="K1642" s="57">
        <v>-783</v>
      </c>
      <c r="L1642" s="57">
        <v>-783</v>
      </c>
      <c r="M1642" s="57">
        <v>-309</v>
      </c>
      <c r="N1642" s="8" t="s">
        <v>38</v>
      </c>
      <c r="O1642" s="10" t="s">
        <v>80</v>
      </c>
      <c r="P1642" s="69">
        <f t="shared" si="181"/>
        <v>0</v>
      </c>
      <c r="Q1642" s="10">
        <f t="shared" si="182"/>
        <v>363</v>
      </c>
      <c r="R1642" s="69" t="str">
        <f t="shared" si="183"/>
        <v>NA</v>
      </c>
      <c r="S1642" s="69" t="str">
        <f t="shared" si="184"/>
        <v>NA</v>
      </c>
      <c r="T1642" s="10" t="str">
        <f t="shared" si="185"/>
        <v>NA</v>
      </c>
      <c r="U1642" s="10">
        <f t="shared" si="186"/>
        <v>0</v>
      </c>
      <c r="V1642" s="10">
        <f t="shared" si="187"/>
        <v>1</v>
      </c>
      <c r="W1642">
        <v>415</v>
      </c>
      <c r="Y1642" s="10" t="s">
        <v>73</v>
      </c>
      <c r="Z1642">
        <v>160</v>
      </c>
      <c r="AB1642" s="10" t="s">
        <v>73</v>
      </c>
      <c r="AE1642" s="10"/>
      <c r="AH1642" s="10"/>
      <c r="AI1642">
        <v>2500</v>
      </c>
      <c r="AK1642" s="10" t="s">
        <v>146</v>
      </c>
      <c r="AN1642" s="10"/>
      <c r="AQ1642" s="10"/>
      <c r="AT1642" s="10"/>
      <c r="AW1642" s="10"/>
      <c r="AZ1642" s="10"/>
    </row>
    <row r="1643" spans="2:52" ht="14.25" customHeight="1">
      <c r="B1643" s="8" t="s">
        <v>179</v>
      </c>
      <c r="C1643" t="s">
        <v>170</v>
      </c>
      <c r="D1643" s="10" t="s">
        <v>43</v>
      </c>
      <c r="E1643">
        <v>7891</v>
      </c>
      <c r="G1643" s="10"/>
      <c r="H1643" s="57">
        <v>7480</v>
      </c>
      <c r="J1643" s="10"/>
      <c r="K1643" s="57">
        <v>-2328</v>
      </c>
      <c r="L1643" s="57">
        <v>-2328</v>
      </c>
      <c r="M1643" s="57">
        <v>-1940</v>
      </c>
      <c r="N1643" s="8" t="s">
        <v>38</v>
      </c>
      <c r="O1643" s="10" t="s">
        <v>39</v>
      </c>
      <c r="P1643" s="69">
        <f t="shared" si="181"/>
        <v>0</v>
      </c>
      <c r="Q1643" s="10">
        <f t="shared" si="182"/>
        <v>411</v>
      </c>
      <c r="R1643" s="69" t="str">
        <f t="shared" si="183"/>
        <v>NA</v>
      </c>
      <c r="S1643" s="69" t="str">
        <f t="shared" si="184"/>
        <v>NA</v>
      </c>
      <c r="T1643" s="10" t="str">
        <f t="shared" si="185"/>
        <v>NA</v>
      </c>
      <c r="U1643" s="10">
        <f t="shared" si="186"/>
        <v>0</v>
      </c>
      <c r="V1643" s="10">
        <f t="shared" si="187"/>
        <v>1</v>
      </c>
      <c r="W1643">
        <v>415</v>
      </c>
      <c r="Y1643" s="10" t="s">
        <v>73</v>
      </c>
      <c r="Z1643">
        <v>160</v>
      </c>
      <c r="AB1643" s="10" t="s">
        <v>73</v>
      </c>
      <c r="AD1643">
        <v>7587</v>
      </c>
      <c r="AE1643" s="10" t="s">
        <v>82</v>
      </c>
      <c r="AH1643" s="10"/>
      <c r="AI1643">
        <v>2500</v>
      </c>
      <c r="AK1643" s="10" t="s">
        <v>146</v>
      </c>
      <c r="AN1643" s="10"/>
      <c r="AQ1643" s="10"/>
      <c r="AT1643" s="10"/>
      <c r="AW1643" s="10"/>
      <c r="AZ1643" s="10"/>
    </row>
    <row r="1644" spans="2:52" ht="14.25" customHeight="1">
      <c r="B1644" s="8" t="s">
        <v>179</v>
      </c>
      <c r="C1644" t="s">
        <v>170</v>
      </c>
      <c r="D1644" s="10" t="s">
        <v>45</v>
      </c>
      <c r="E1644">
        <v>7891</v>
      </c>
      <c r="G1644" s="10"/>
      <c r="H1644" s="57">
        <v>7480</v>
      </c>
      <c r="J1644" s="10"/>
      <c r="K1644" s="57">
        <v>-2328</v>
      </c>
      <c r="L1644" s="57">
        <v>-2328</v>
      </c>
      <c r="M1644" s="57">
        <v>-1940</v>
      </c>
      <c r="N1644" s="8" t="s">
        <v>38</v>
      </c>
      <c r="O1644" s="10" t="s">
        <v>39</v>
      </c>
      <c r="P1644" s="69">
        <f t="shared" si="181"/>
        <v>0</v>
      </c>
      <c r="Q1644" s="10">
        <f t="shared" si="182"/>
        <v>411</v>
      </c>
      <c r="R1644" s="69" t="str">
        <f t="shared" si="183"/>
        <v>NA</v>
      </c>
      <c r="S1644" s="69" t="str">
        <f t="shared" si="184"/>
        <v>NA</v>
      </c>
      <c r="T1644" s="10" t="str">
        <f t="shared" si="185"/>
        <v>NA</v>
      </c>
      <c r="U1644" s="10">
        <f t="shared" si="186"/>
        <v>0</v>
      </c>
      <c r="V1644" s="10">
        <f t="shared" si="187"/>
        <v>1</v>
      </c>
      <c r="W1644">
        <v>415</v>
      </c>
      <c r="Y1644" s="10" t="s">
        <v>73</v>
      </c>
      <c r="Z1644">
        <v>160</v>
      </c>
      <c r="AB1644" s="10" t="s">
        <v>73</v>
      </c>
      <c r="AD1644">
        <v>7587</v>
      </c>
      <c r="AE1644" s="10" t="s">
        <v>82</v>
      </c>
      <c r="AH1644" s="10"/>
      <c r="AI1644">
        <v>2500</v>
      </c>
      <c r="AK1644" s="10" t="s">
        <v>146</v>
      </c>
      <c r="AN1644" s="10"/>
      <c r="AQ1644" s="10"/>
      <c r="AT1644" s="10"/>
      <c r="AW1644" s="10"/>
      <c r="AZ1644" s="10"/>
    </row>
    <row r="1645" spans="2:52" ht="14.25" customHeight="1">
      <c r="B1645" s="8" t="s">
        <v>179</v>
      </c>
      <c r="C1645" t="s">
        <v>170</v>
      </c>
      <c r="D1645" s="10" t="s">
        <v>46</v>
      </c>
      <c r="E1645">
        <v>7891</v>
      </c>
      <c r="G1645" s="10"/>
      <c r="H1645" s="57">
        <v>7480</v>
      </c>
      <c r="J1645" s="10"/>
      <c r="K1645" s="57">
        <v>-2328</v>
      </c>
      <c r="L1645" s="57">
        <v>-2328</v>
      </c>
      <c r="M1645" s="57">
        <v>-1940</v>
      </c>
      <c r="N1645" s="8" t="s">
        <v>38</v>
      </c>
      <c r="O1645" s="10" t="s">
        <v>39</v>
      </c>
      <c r="P1645" s="69">
        <f t="shared" si="181"/>
        <v>0</v>
      </c>
      <c r="Q1645" s="10">
        <f t="shared" si="182"/>
        <v>411</v>
      </c>
      <c r="R1645" s="69" t="str">
        <f t="shared" si="183"/>
        <v>NA</v>
      </c>
      <c r="S1645" s="69" t="str">
        <f t="shared" si="184"/>
        <v>NA</v>
      </c>
      <c r="T1645" s="10" t="str">
        <f t="shared" si="185"/>
        <v>NA</v>
      </c>
      <c r="U1645" s="10">
        <f t="shared" si="186"/>
        <v>0</v>
      </c>
      <c r="V1645" s="10">
        <f t="shared" si="187"/>
        <v>1</v>
      </c>
      <c r="W1645">
        <v>415</v>
      </c>
      <c r="Y1645" s="10" t="s">
        <v>73</v>
      </c>
      <c r="Z1645">
        <v>160</v>
      </c>
      <c r="AB1645" s="10" t="s">
        <v>73</v>
      </c>
      <c r="AD1645">
        <v>7587</v>
      </c>
      <c r="AE1645" s="10" t="s">
        <v>82</v>
      </c>
      <c r="AH1645" s="10"/>
      <c r="AI1645">
        <v>2500</v>
      </c>
      <c r="AK1645" s="10" t="s">
        <v>146</v>
      </c>
      <c r="AN1645" s="10"/>
      <c r="AQ1645" s="10"/>
      <c r="AT1645" s="10"/>
      <c r="AW1645" s="10"/>
      <c r="AZ1645" s="10"/>
    </row>
    <row r="1646" spans="2:52" ht="14.25" customHeight="1">
      <c r="B1646" s="8" t="s">
        <v>179</v>
      </c>
      <c r="C1646" t="s">
        <v>170</v>
      </c>
      <c r="D1646" s="10" t="s">
        <v>47</v>
      </c>
      <c r="E1646">
        <v>7891</v>
      </c>
      <c r="G1646" s="10"/>
      <c r="H1646" s="57">
        <v>7480</v>
      </c>
      <c r="J1646" s="10"/>
      <c r="K1646" s="57">
        <v>-2328</v>
      </c>
      <c r="L1646" s="57">
        <v>-2328</v>
      </c>
      <c r="M1646" s="57">
        <v>-1940</v>
      </c>
      <c r="N1646" s="8" t="s">
        <v>38</v>
      </c>
      <c r="O1646" s="10" t="s">
        <v>39</v>
      </c>
      <c r="P1646" s="69">
        <f t="shared" si="181"/>
        <v>0</v>
      </c>
      <c r="Q1646" s="10">
        <f t="shared" si="182"/>
        <v>411</v>
      </c>
      <c r="R1646" s="69" t="str">
        <f t="shared" si="183"/>
        <v>NA</v>
      </c>
      <c r="S1646" s="69" t="str">
        <f t="shared" si="184"/>
        <v>NA</v>
      </c>
      <c r="T1646" s="10" t="str">
        <f t="shared" si="185"/>
        <v>NA</v>
      </c>
      <c r="U1646" s="10">
        <f t="shared" si="186"/>
        <v>0</v>
      </c>
      <c r="V1646" s="10">
        <f t="shared" si="187"/>
        <v>1</v>
      </c>
      <c r="W1646">
        <v>415</v>
      </c>
      <c r="Y1646" s="10" t="s">
        <v>73</v>
      </c>
      <c r="Z1646">
        <v>160</v>
      </c>
      <c r="AB1646" s="10" t="s">
        <v>73</v>
      </c>
      <c r="AD1646">
        <v>7587</v>
      </c>
      <c r="AE1646" s="10" t="s">
        <v>82</v>
      </c>
      <c r="AH1646" s="10"/>
      <c r="AI1646">
        <v>2500</v>
      </c>
      <c r="AK1646" s="10" t="s">
        <v>146</v>
      </c>
      <c r="AN1646" s="10"/>
      <c r="AQ1646" s="10"/>
      <c r="AT1646" s="10"/>
      <c r="AW1646" s="10"/>
      <c r="AZ1646" s="10"/>
    </row>
    <row r="1647" spans="2:52" ht="14.25" customHeight="1">
      <c r="B1647" s="8" t="s">
        <v>179</v>
      </c>
      <c r="C1647" t="s">
        <v>170</v>
      </c>
      <c r="D1647" s="10" t="s">
        <v>48</v>
      </c>
      <c r="E1647">
        <v>7922</v>
      </c>
      <c r="G1647" s="10"/>
      <c r="H1647" s="57">
        <v>7496</v>
      </c>
      <c r="J1647" s="10"/>
      <c r="K1647" s="57">
        <v>-2380</v>
      </c>
      <c r="L1647" s="57">
        <v>-2380</v>
      </c>
      <c r="M1647" s="57">
        <v>-1972</v>
      </c>
      <c r="N1647" s="8" t="s">
        <v>38</v>
      </c>
      <c r="O1647" s="10" t="s">
        <v>39</v>
      </c>
      <c r="P1647" s="69">
        <f t="shared" si="181"/>
        <v>0</v>
      </c>
      <c r="Q1647" s="10">
        <f t="shared" si="182"/>
        <v>426</v>
      </c>
      <c r="R1647" s="69" t="str">
        <f t="shared" si="183"/>
        <v>NA</v>
      </c>
      <c r="S1647" s="69" t="str">
        <f t="shared" si="184"/>
        <v>NA</v>
      </c>
      <c r="T1647" s="10" t="str">
        <f t="shared" si="185"/>
        <v>NA</v>
      </c>
      <c r="U1647" s="10">
        <f t="shared" si="186"/>
        <v>0</v>
      </c>
      <c r="V1647" s="10">
        <f t="shared" si="187"/>
        <v>1</v>
      </c>
      <c r="W1647">
        <v>415</v>
      </c>
      <c r="Y1647" s="10" t="s">
        <v>73</v>
      </c>
      <c r="Z1647">
        <v>160</v>
      </c>
      <c r="AB1647" s="10" t="s">
        <v>73</v>
      </c>
      <c r="AD1647">
        <v>7617</v>
      </c>
      <c r="AE1647" s="10" t="s">
        <v>82</v>
      </c>
      <c r="AH1647" s="10"/>
      <c r="AI1647">
        <v>2500</v>
      </c>
      <c r="AK1647" s="10" t="s">
        <v>146</v>
      </c>
      <c r="AN1647" s="10"/>
      <c r="AQ1647" s="10"/>
      <c r="AT1647" s="10"/>
      <c r="AW1647" s="10"/>
      <c r="AZ1647" s="10"/>
    </row>
    <row r="1648" spans="2:52" ht="14.25" customHeight="1">
      <c r="B1648" s="8" t="s">
        <v>179</v>
      </c>
      <c r="C1648" t="s">
        <v>170</v>
      </c>
      <c r="D1648" s="10" t="s">
        <v>49</v>
      </c>
      <c r="E1648">
        <v>7922</v>
      </c>
      <c r="G1648" s="10"/>
      <c r="H1648" s="57">
        <v>6754</v>
      </c>
      <c r="J1648" s="10"/>
      <c r="K1648" s="57">
        <v>-2380</v>
      </c>
      <c r="L1648" s="57">
        <v>-2380</v>
      </c>
      <c r="M1648" s="57">
        <v>-1231</v>
      </c>
      <c r="N1648" s="8" t="s">
        <v>38</v>
      </c>
      <c r="O1648" s="10" t="s">
        <v>39</v>
      </c>
      <c r="P1648" s="69">
        <f t="shared" si="181"/>
        <v>0</v>
      </c>
      <c r="Q1648" s="10">
        <f t="shared" si="182"/>
        <v>1168</v>
      </c>
      <c r="R1648" s="69" t="str">
        <f t="shared" si="183"/>
        <v>NA</v>
      </c>
      <c r="S1648" s="69" t="str">
        <f t="shared" si="184"/>
        <v>NA</v>
      </c>
      <c r="T1648" s="10" t="str">
        <f t="shared" si="185"/>
        <v>NA</v>
      </c>
      <c r="U1648" s="10">
        <f t="shared" si="186"/>
        <v>0</v>
      </c>
      <c r="V1648" s="10">
        <f t="shared" si="187"/>
        <v>1</v>
      </c>
      <c r="W1648">
        <v>408</v>
      </c>
      <c r="Y1648" s="10"/>
      <c r="Z1648">
        <v>160</v>
      </c>
      <c r="AB1648" s="10"/>
      <c r="AD1648">
        <v>7617</v>
      </c>
      <c r="AE1648" s="10" t="s">
        <v>82</v>
      </c>
      <c r="AH1648" s="10"/>
      <c r="AI1648">
        <v>2500</v>
      </c>
      <c r="AK1648" s="10" t="s">
        <v>146</v>
      </c>
      <c r="AN1648" s="10"/>
      <c r="AQ1648" s="10"/>
      <c r="AT1648" s="10"/>
      <c r="AW1648" s="10"/>
      <c r="AZ1648" s="10"/>
    </row>
    <row r="1649" spans="2:52" ht="14.25" customHeight="1">
      <c r="B1649" s="8" t="s">
        <v>179</v>
      </c>
      <c r="C1649" t="s">
        <v>170</v>
      </c>
      <c r="D1649" s="10" t="s">
        <v>51</v>
      </c>
      <c r="E1649">
        <v>5255</v>
      </c>
      <c r="G1649" s="10"/>
      <c r="H1649" s="57">
        <v>5254</v>
      </c>
      <c r="J1649" s="10"/>
      <c r="K1649" s="57">
        <v>1845</v>
      </c>
      <c r="L1649" s="57">
        <v>575</v>
      </c>
      <c r="M1649" s="57">
        <v>1271</v>
      </c>
      <c r="N1649" s="8" t="s">
        <v>74</v>
      </c>
      <c r="O1649" s="10" t="s">
        <v>74</v>
      </c>
      <c r="P1649" s="69">
        <f t="shared" si="181"/>
        <v>1270</v>
      </c>
      <c r="Q1649" s="10">
        <f t="shared" si="182"/>
        <v>1</v>
      </c>
      <c r="R1649" s="69" t="str">
        <f t="shared" si="183"/>
        <v>NA</v>
      </c>
      <c r="S1649" s="69" t="str">
        <f t="shared" si="184"/>
        <v>NA</v>
      </c>
      <c r="T1649" s="10" t="str">
        <f t="shared" si="185"/>
        <v>NA</v>
      </c>
      <c r="U1649" s="10">
        <f t="shared" si="186"/>
        <v>1967</v>
      </c>
      <c r="V1649" s="10">
        <f t="shared" si="187"/>
        <v>1</v>
      </c>
      <c r="W1649">
        <v>310</v>
      </c>
      <c r="Y1649" s="10"/>
      <c r="Z1649">
        <v>160</v>
      </c>
      <c r="AB1649" s="10"/>
      <c r="AE1649" s="10"/>
      <c r="AH1649" s="10"/>
      <c r="AK1649" s="10"/>
      <c r="AN1649" s="10"/>
      <c r="AQ1649" s="10"/>
      <c r="AT1649" s="10"/>
      <c r="AW1649" s="10"/>
      <c r="AZ1649" s="10"/>
    </row>
    <row r="1650" spans="2:52" ht="14.25" customHeight="1">
      <c r="B1650" s="8" t="s">
        <v>179</v>
      </c>
      <c r="C1650" t="s">
        <v>170</v>
      </c>
      <c r="D1650" s="10" t="s">
        <v>53</v>
      </c>
      <c r="E1650">
        <v>5255</v>
      </c>
      <c r="G1650" s="10"/>
      <c r="H1650" s="57">
        <v>5254</v>
      </c>
      <c r="J1650" s="10"/>
      <c r="K1650" s="57">
        <v>1845</v>
      </c>
      <c r="L1650" s="57">
        <v>575</v>
      </c>
      <c r="M1650" s="57">
        <v>1271</v>
      </c>
      <c r="N1650" s="8" t="s">
        <v>74</v>
      </c>
      <c r="O1650" s="10" t="s">
        <v>74</v>
      </c>
      <c r="P1650" s="69">
        <f t="shared" si="181"/>
        <v>1270</v>
      </c>
      <c r="Q1650" s="10">
        <f t="shared" si="182"/>
        <v>1</v>
      </c>
      <c r="R1650" s="69" t="str">
        <f t="shared" si="183"/>
        <v>NA</v>
      </c>
      <c r="S1650" s="69" t="str">
        <f t="shared" si="184"/>
        <v>NA</v>
      </c>
      <c r="T1650" s="10" t="str">
        <f t="shared" si="185"/>
        <v>NA</v>
      </c>
      <c r="U1650" s="10">
        <f t="shared" si="186"/>
        <v>1967</v>
      </c>
      <c r="V1650" s="10">
        <f t="shared" si="187"/>
        <v>1</v>
      </c>
      <c r="W1650">
        <v>310</v>
      </c>
      <c r="Y1650" s="10"/>
      <c r="Z1650">
        <v>160</v>
      </c>
      <c r="AB1650" s="10"/>
      <c r="AE1650" s="10"/>
      <c r="AH1650" s="10"/>
      <c r="AK1650" s="10"/>
      <c r="AN1650" s="10"/>
      <c r="AQ1650" s="10"/>
      <c r="AT1650" s="10"/>
      <c r="AW1650" s="10"/>
      <c r="AZ1650" s="10"/>
    </row>
    <row r="1651" spans="2:52" ht="14.25" customHeight="1">
      <c r="B1651" s="8" t="s">
        <v>179</v>
      </c>
      <c r="C1651" t="s">
        <v>170</v>
      </c>
      <c r="D1651" s="10" t="s">
        <v>54</v>
      </c>
      <c r="E1651">
        <v>5255</v>
      </c>
      <c r="G1651" s="10"/>
      <c r="H1651" s="57">
        <v>5254</v>
      </c>
      <c r="J1651" s="10"/>
      <c r="K1651" s="57">
        <v>1845</v>
      </c>
      <c r="L1651" s="57">
        <v>575</v>
      </c>
      <c r="M1651" s="57">
        <v>1271</v>
      </c>
      <c r="N1651" s="8" t="s">
        <v>74</v>
      </c>
      <c r="O1651" s="10" t="s">
        <v>74</v>
      </c>
      <c r="P1651" s="69">
        <f t="shared" si="181"/>
        <v>1270</v>
      </c>
      <c r="Q1651" s="10">
        <f t="shared" si="182"/>
        <v>1</v>
      </c>
      <c r="R1651" s="69" t="str">
        <f t="shared" si="183"/>
        <v>NA</v>
      </c>
      <c r="S1651" s="69" t="str">
        <f t="shared" si="184"/>
        <v>NA</v>
      </c>
      <c r="T1651" s="10" t="str">
        <f t="shared" si="185"/>
        <v>NA</v>
      </c>
      <c r="U1651" s="10">
        <f t="shared" si="186"/>
        <v>1967</v>
      </c>
      <c r="V1651" s="10">
        <f t="shared" si="187"/>
        <v>1</v>
      </c>
      <c r="W1651">
        <v>310</v>
      </c>
      <c r="Y1651" s="10"/>
      <c r="Z1651">
        <v>160</v>
      </c>
      <c r="AB1651" s="10"/>
      <c r="AE1651" s="10"/>
      <c r="AH1651" s="10"/>
      <c r="AK1651" s="10"/>
      <c r="AN1651" s="10"/>
      <c r="AQ1651" s="10"/>
      <c r="AT1651" s="10"/>
      <c r="AW1651" s="10"/>
      <c r="AZ1651" s="10"/>
    </row>
    <row r="1652" spans="2:52" ht="14.25" customHeight="1">
      <c r="B1652" s="8" t="s">
        <v>179</v>
      </c>
      <c r="C1652" t="s">
        <v>170</v>
      </c>
      <c r="D1652" s="10" t="s">
        <v>55</v>
      </c>
      <c r="E1652">
        <v>6162</v>
      </c>
      <c r="G1652" s="10"/>
      <c r="H1652" s="57">
        <v>6162</v>
      </c>
      <c r="J1652" s="10"/>
      <c r="K1652" s="57">
        <v>-191</v>
      </c>
      <c r="L1652" s="57">
        <v>-191</v>
      </c>
      <c r="M1652" s="57">
        <v>-191</v>
      </c>
      <c r="N1652" s="8" t="s">
        <v>38</v>
      </c>
      <c r="O1652" s="10" t="s">
        <v>38</v>
      </c>
      <c r="P1652" s="69">
        <f t="shared" si="181"/>
        <v>0</v>
      </c>
      <c r="Q1652" s="10">
        <f t="shared" si="182"/>
        <v>0</v>
      </c>
      <c r="R1652" s="69" t="str">
        <f t="shared" si="183"/>
        <v>NA</v>
      </c>
      <c r="S1652" s="69" t="str">
        <f t="shared" si="184"/>
        <v>NA</v>
      </c>
      <c r="T1652" s="10" t="str">
        <f t="shared" si="185"/>
        <v>NA</v>
      </c>
      <c r="U1652" s="10">
        <f t="shared" si="186"/>
        <v>0</v>
      </c>
      <c r="V1652" s="10">
        <f t="shared" si="187"/>
        <v>1</v>
      </c>
      <c r="W1652">
        <v>370</v>
      </c>
      <c r="Y1652" s="10"/>
      <c r="Z1652">
        <v>160</v>
      </c>
      <c r="AB1652" s="10"/>
      <c r="AE1652" s="10"/>
      <c r="AH1652" s="10"/>
      <c r="AK1652" s="10"/>
      <c r="AN1652" s="10"/>
      <c r="AQ1652" s="10"/>
      <c r="AT1652" s="10"/>
      <c r="AW1652" s="10"/>
      <c r="AZ1652" s="10"/>
    </row>
    <row r="1653" spans="2:52" ht="14.25" customHeight="1">
      <c r="B1653" s="8" t="s">
        <v>179</v>
      </c>
      <c r="C1653" t="s">
        <v>170</v>
      </c>
      <c r="D1653" s="10" t="s">
        <v>57</v>
      </c>
      <c r="E1653">
        <v>6162</v>
      </c>
      <c r="G1653" s="10"/>
      <c r="H1653" s="57">
        <v>6162</v>
      </c>
      <c r="J1653" s="10"/>
      <c r="K1653" s="57">
        <v>-191</v>
      </c>
      <c r="L1653" s="57">
        <v>-191</v>
      </c>
      <c r="M1653" s="57">
        <v>-191</v>
      </c>
      <c r="N1653" s="8" t="s">
        <v>38</v>
      </c>
      <c r="O1653" s="10" t="s">
        <v>38</v>
      </c>
      <c r="P1653" s="69">
        <f t="shared" si="181"/>
        <v>0</v>
      </c>
      <c r="Q1653" s="10">
        <f t="shared" si="182"/>
        <v>0</v>
      </c>
      <c r="R1653" s="69" t="str">
        <f t="shared" si="183"/>
        <v>NA</v>
      </c>
      <c r="S1653" s="69" t="str">
        <f t="shared" si="184"/>
        <v>NA</v>
      </c>
      <c r="T1653" s="10" t="str">
        <f t="shared" si="185"/>
        <v>NA</v>
      </c>
      <c r="U1653" s="10">
        <f t="shared" si="186"/>
        <v>0</v>
      </c>
      <c r="V1653" s="10">
        <f t="shared" si="187"/>
        <v>1</v>
      </c>
      <c r="W1653">
        <v>370</v>
      </c>
      <c r="Y1653" s="10"/>
      <c r="Z1653">
        <v>160</v>
      </c>
      <c r="AB1653" s="10"/>
      <c r="AE1653" s="10"/>
      <c r="AH1653" s="10"/>
      <c r="AK1653" s="10"/>
      <c r="AN1653" s="10"/>
      <c r="AQ1653" s="10"/>
      <c r="AT1653" s="10"/>
      <c r="AW1653" s="10"/>
      <c r="AZ1653" s="10"/>
    </row>
    <row r="1654" spans="2:52" ht="14.25" customHeight="1">
      <c r="B1654" s="8" t="s">
        <v>179</v>
      </c>
      <c r="C1654" t="s">
        <v>170</v>
      </c>
      <c r="D1654" s="10" t="s">
        <v>58</v>
      </c>
      <c r="E1654">
        <v>6162</v>
      </c>
      <c r="G1654" s="10"/>
      <c r="H1654" s="57">
        <v>6162</v>
      </c>
      <c r="J1654" s="10"/>
      <c r="K1654" s="57">
        <v>-191</v>
      </c>
      <c r="L1654" s="57">
        <v>-191</v>
      </c>
      <c r="M1654" s="57">
        <v>-191</v>
      </c>
      <c r="N1654" s="8" t="s">
        <v>38</v>
      </c>
      <c r="O1654" s="10" t="s">
        <v>38</v>
      </c>
      <c r="P1654" s="69">
        <f t="shared" si="181"/>
        <v>0</v>
      </c>
      <c r="Q1654" s="10">
        <f t="shared" si="182"/>
        <v>0</v>
      </c>
      <c r="R1654" s="69" t="str">
        <f t="shared" si="183"/>
        <v>NA</v>
      </c>
      <c r="S1654" s="69" t="str">
        <f t="shared" si="184"/>
        <v>NA</v>
      </c>
      <c r="T1654" s="10" t="str">
        <f t="shared" si="185"/>
        <v>NA</v>
      </c>
      <c r="U1654" s="10">
        <f t="shared" si="186"/>
        <v>0</v>
      </c>
      <c r="V1654" s="10">
        <f t="shared" si="187"/>
        <v>1</v>
      </c>
      <c r="W1654">
        <v>370</v>
      </c>
      <c r="Y1654" s="10"/>
      <c r="Z1654">
        <v>160</v>
      </c>
      <c r="AB1654" s="10"/>
      <c r="AE1654" s="10"/>
      <c r="AH1654" s="10"/>
      <c r="AK1654" s="10"/>
      <c r="AN1654" s="10"/>
      <c r="AQ1654" s="10"/>
      <c r="AT1654" s="10"/>
      <c r="AW1654" s="10"/>
      <c r="AZ1654" s="10"/>
    </row>
    <row r="1655" spans="2:52" ht="14.25" customHeight="1">
      <c r="B1655" s="8" t="s">
        <v>179</v>
      </c>
      <c r="C1655" t="s">
        <v>170</v>
      </c>
      <c r="D1655" s="10" t="s">
        <v>59</v>
      </c>
      <c r="F1655">
        <v>6916</v>
      </c>
      <c r="G1655" s="10">
        <v>810</v>
      </c>
      <c r="I1655" s="57">
        <v>6709</v>
      </c>
      <c r="J1655" s="72">
        <v>810</v>
      </c>
      <c r="K1655" s="57">
        <v>-2855</v>
      </c>
      <c r="L1655" s="57">
        <v>-2855</v>
      </c>
      <c r="M1655" s="57">
        <v>0</v>
      </c>
      <c r="N1655" s="8" t="s">
        <v>38</v>
      </c>
      <c r="O1655" s="10" t="s">
        <v>80</v>
      </c>
      <c r="P1655" s="69">
        <f t="shared" si="181"/>
        <v>0</v>
      </c>
      <c r="Q1655" s="10" t="str">
        <f t="shared" si="182"/>
        <v>NA</v>
      </c>
      <c r="R1655" s="69">
        <f t="shared" si="183"/>
        <v>207</v>
      </c>
      <c r="S1655" s="69">
        <f t="shared" si="184"/>
        <v>0</v>
      </c>
      <c r="T1655" s="10">
        <f t="shared" si="185"/>
        <v>207</v>
      </c>
      <c r="U1655" s="10">
        <f t="shared" si="186"/>
        <v>2855</v>
      </c>
      <c r="V1655" s="10">
        <f t="shared" si="187"/>
        <v>1</v>
      </c>
      <c r="W1655">
        <v>415</v>
      </c>
      <c r="Y1655" s="10" t="s">
        <v>73</v>
      </c>
      <c r="Z1655">
        <v>152</v>
      </c>
      <c r="AB1655" s="10" t="s">
        <v>73</v>
      </c>
      <c r="AE1655" s="10"/>
      <c r="AH1655" s="10"/>
      <c r="AI1655">
        <v>2500</v>
      </c>
      <c r="AK1655" s="10" t="s">
        <v>146</v>
      </c>
      <c r="AN1655" s="10"/>
      <c r="AQ1655" s="10"/>
      <c r="AT1655" s="10"/>
      <c r="AW1655" s="10"/>
      <c r="AZ1655" s="10"/>
    </row>
    <row r="1656" spans="2:52" ht="14.25" customHeight="1">
      <c r="B1656" s="8" t="s">
        <v>179</v>
      </c>
      <c r="C1656" t="s">
        <v>170</v>
      </c>
      <c r="D1656" s="10" t="s">
        <v>61</v>
      </c>
      <c r="F1656">
        <v>6916</v>
      </c>
      <c r="G1656" s="10">
        <v>810</v>
      </c>
      <c r="I1656" s="57">
        <v>6709</v>
      </c>
      <c r="J1656" s="72">
        <v>810</v>
      </c>
      <c r="K1656" s="57">
        <v>-2855</v>
      </c>
      <c r="L1656" s="57">
        <v>-2855</v>
      </c>
      <c r="M1656" s="57">
        <v>0</v>
      </c>
      <c r="N1656" s="8" t="s">
        <v>38</v>
      </c>
      <c r="O1656" s="10" t="s">
        <v>80</v>
      </c>
      <c r="P1656" s="69">
        <f t="shared" si="181"/>
        <v>0</v>
      </c>
      <c r="Q1656" s="10" t="str">
        <f t="shared" si="182"/>
        <v>NA</v>
      </c>
      <c r="R1656" s="69">
        <f t="shared" si="183"/>
        <v>207</v>
      </c>
      <c r="S1656" s="69">
        <f t="shared" si="184"/>
        <v>0</v>
      </c>
      <c r="T1656" s="10">
        <f t="shared" si="185"/>
        <v>207</v>
      </c>
      <c r="U1656" s="10">
        <f t="shared" si="186"/>
        <v>2855</v>
      </c>
      <c r="V1656" s="10">
        <f t="shared" si="187"/>
        <v>1</v>
      </c>
      <c r="W1656">
        <v>415</v>
      </c>
      <c r="Y1656" s="10" t="s">
        <v>73</v>
      </c>
      <c r="Z1656">
        <v>152</v>
      </c>
      <c r="AB1656" s="10" t="s">
        <v>73</v>
      </c>
      <c r="AE1656" s="10"/>
      <c r="AH1656" s="10"/>
      <c r="AI1656">
        <v>2500</v>
      </c>
      <c r="AK1656" s="10" t="s">
        <v>146</v>
      </c>
      <c r="AN1656" s="10"/>
      <c r="AQ1656" s="10"/>
      <c r="AT1656" s="10"/>
      <c r="AW1656" s="10"/>
      <c r="AZ1656" s="10"/>
    </row>
    <row r="1657" spans="2:52" ht="14.25" customHeight="1">
      <c r="B1657" s="8" t="s">
        <v>179</v>
      </c>
      <c r="C1657" t="s">
        <v>170</v>
      </c>
      <c r="D1657" s="10" t="s">
        <v>63</v>
      </c>
      <c r="F1657">
        <v>7117</v>
      </c>
      <c r="G1657" s="10">
        <v>810</v>
      </c>
      <c r="I1657" s="57">
        <v>6920</v>
      </c>
      <c r="J1657" s="72">
        <v>810</v>
      </c>
      <c r="K1657" s="57">
        <v>-3023</v>
      </c>
      <c r="L1657" s="57">
        <v>-3023</v>
      </c>
      <c r="M1657" s="57">
        <v>0</v>
      </c>
      <c r="N1657" s="8" t="s">
        <v>38</v>
      </c>
      <c r="O1657" s="10" t="s">
        <v>80</v>
      </c>
      <c r="P1657" s="69">
        <f t="shared" si="181"/>
        <v>0</v>
      </c>
      <c r="Q1657" s="10" t="str">
        <f t="shared" si="182"/>
        <v>NA</v>
      </c>
      <c r="R1657" s="69">
        <f t="shared" si="183"/>
        <v>197</v>
      </c>
      <c r="S1657" s="69">
        <f t="shared" si="184"/>
        <v>0</v>
      </c>
      <c r="T1657" s="10">
        <f t="shared" si="185"/>
        <v>197</v>
      </c>
      <c r="U1657" s="10">
        <f t="shared" si="186"/>
        <v>3023</v>
      </c>
      <c r="V1657" s="10">
        <f t="shared" si="187"/>
        <v>1</v>
      </c>
      <c r="W1657">
        <v>415</v>
      </c>
      <c r="Y1657" s="10" t="s">
        <v>73</v>
      </c>
      <c r="Z1657">
        <v>152</v>
      </c>
      <c r="AB1657" s="10" t="s">
        <v>73</v>
      </c>
      <c r="AE1657" s="10"/>
      <c r="AH1657" s="10"/>
      <c r="AI1657">
        <v>2500</v>
      </c>
      <c r="AK1657" s="10" t="s">
        <v>146</v>
      </c>
      <c r="AN1657" s="10"/>
      <c r="AQ1657" s="10"/>
      <c r="AT1657" s="10"/>
      <c r="AW1657" s="10"/>
      <c r="AZ1657" s="10"/>
    </row>
    <row r="1658" spans="2:52" ht="14.25" customHeight="1">
      <c r="B1658" s="8" t="s">
        <v>179</v>
      </c>
      <c r="C1658" t="s">
        <v>170</v>
      </c>
      <c r="D1658" s="10" t="s">
        <v>64</v>
      </c>
      <c r="F1658">
        <v>6493</v>
      </c>
      <c r="G1658" s="10">
        <v>691</v>
      </c>
      <c r="I1658" s="57">
        <v>6493</v>
      </c>
      <c r="J1658" s="72">
        <v>691</v>
      </c>
      <c r="K1658" s="57">
        <v>-3208</v>
      </c>
      <c r="L1658" s="57">
        <v>-3208</v>
      </c>
      <c r="M1658" s="57">
        <v>0</v>
      </c>
      <c r="N1658" s="8" t="s">
        <v>38</v>
      </c>
      <c r="O1658" s="10" t="s">
        <v>38</v>
      </c>
      <c r="P1658" s="69">
        <f t="shared" si="181"/>
        <v>0</v>
      </c>
      <c r="Q1658" s="10" t="str">
        <f t="shared" si="182"/>
        <v>NA</v>
      </c>
      <c r="R1658" s="69">
        <f t="shared" si="183"/>
        <v>0</v>
      </c>
      <c r="S1658" s="69">
        <f t="shared" si="184"/>
        <v>0</v>
      </c>
      <c r="T1658" s="10">
        <f t="shared" si="185"/>
        <v>0</v>
      </c>
      <c r="U1658" s="10">
        <f t="shared" si="186"/>
        <v>3208</v>
      </c>
      <c r="V1658" s="10">
        <f t="shared" si="187"/>
        <v>1</v>
      </c>
      <c r="W1658">
        <v>413</v>
      </c>
      <c r="Y1658" s="10"/>
      <c r="Z1658">
        <v>159</v>
      </c>
      <c r="AB1658" s="10"/>
      <c r="AE1658" s="10"/>
      <c r="AH1658" s="10"/>
      <c r="AK1658" s="10"/>
      <c r="AN1658" s="10"/>
      <c r="AQ1658" s="10"/>
      <c r="AT1658" s="10"/>
      <c r="AW1658" s="10"/>
      <c r="AZ1658" s="10"/>
    </row>
    <row r="1659" spans="2:52" ht="14.25" customHeight="1">
      <c r="B1659" s="8" t="s">
        <v>179</v>
      </c>
      <c r="C1659" t="s">
        <v>170</v>
      </c>
      <c r="D1659" s="10" t="s">
        <v>66</v>
      </c>
      <c r="F1659">
        <v>6493</v>
      </c>
      <c r="G1659" s="10">
        <v>691</v>
      </c>
      <c r="I1659" s="57">
        <v>6493</v>
      </c>
      <c r="J1659" s="72">
        <v>691</v>
      </c>
      <c r="K1659" s="57">
        <v>-3208</v>
      </c>
      <c r="L1659" s="57">
        <v>-3208</v>
      </c>
      <c r="M1659" s="57">
        <v>0</v>
      </c>
      <c r="N1659" s="8" t="s">
        <v>38</v>
      </c>
      <c r="O1659" s="10" t="s">
        <v>38</v>
      </c>
      <c r="P1659" s="69">
        <f t="shared" si="181"/>
        <v>0</v>
      </c>
      <c r="Q1659" s="10" t="str">
        <f t="shared" si="182"/>
        <v>NA</v>
      </c>
      <c r="R1659" s="69">
        <f t="shared" si="183"/>
        <v>0</v>
      </c>
      <c r="S1659" s="69">
        <f t="shared" si="184"/>
        <v>0</v>
      </c>
      <c r="T1659" s="10">
        <f t="shared" si="185"/>
        <v>0</v>
      </c>
      <c r="U1659" s="10">
        <f t="shared" si="186"/>
        <v>3208</v>
      </c>
      <c r="V1659" s="10">
        <f t="shared" si="187"/>
        <v>1</v>
      </c>
      <c r="W1659">
        <v>413</v>
      </c>
      <c r="Y1659" s="10"/>
      <c r="Z1659">
        <v>159</v>
      </c>
      <c r="AB1659" s="10"/>
      <c r="AE1659" s="10"/>
      <c r="AH1659" s="10"/>
      <c r="AK1659" s="10"/>
      <c r="AN1659" s="10"/>
      <c r="AQ1659" s="10"/>
      <c r="AT1659" s="10"/>
      <c r="AW1659" s="10"/>
      <c r="AZ1659" s="10"/>
    </row>
    <row r="1660" spans="2:52" ht="14.25" customHeight="1">
      <c r="B1660" s="8" t="s">
        <v>179</v>
      </c>
      <c r="C1660" t="s">
        <v>170</v>
      </c>
      <c r="D1660" s="10" t="s">
        <v>67</v>
      </c>
      <c r="F1660">
        <v>6493</v>
      </c>
      <c r="G1660" s="10">
        <v>691</v>
      </c>
      <c r="I1660" s="57">
        <v>6493</v>
      </c>
      <c r="J1660" s="72">
        <v>691</v>
      </c>
      <c r="K1660" s="57">
        <v>-3208</v>
      </c>
      <c r="L1660" s="57">
        <v>-3208</v>
      </c>
      <c r="M1660" s="57">
        <v>0</v>
      </c>
      <c r="N1660" s="8" t="s">
        <v>38</v>
      </c>
      <c r="O1660" s="10" t="s">
        <v>38</v>
      </c>
      <c r="P1660" s="69">
        <f t="shared" si="181"/>
        <v>0</v>
      </c>
      <c r="Q1660" s="10" t="str">
        <f t="shared" si="182"/>
        <v>NA</v>
      </c>
      <c r="R1660" s="69">
        <f t="shared" si="183"/>
        <v>0</v>
      </c>
      <c r="S1660" s="69">
        <f t="shared" si="184"/>
        <v>0</v>
      </c>
      <c r="T1660" s="10">
        <f t="shared" si="185"/>
        <v>0</v>
      </c>
      <c r="U1660" s="10">
        <f t="shared" si="186"/>
        <v>3208</v>
      </c>
      <c r="V1660" s="10">
        <f t="shared" si="187"/>
        <v>1</v>
      </c>
      <c r="W1660">
        <v>413</v>
      </c>
      <c r="Y1660" s="10"/>
      <c r="Z1660">
        <v>159</v>
      </c>
      <c r="AB1660" s="10"/>
      <c r="AE1660" s="10"/>
      <c r="AH1660" s="10"/>
      <c r="AK1660" s="10"/>
      <c r="AN1660" s="10"/>
      <c r="AQ1660" s="10"/>
      <c r="AT1660" s="10"/>
      <c r="AW1660" s="10"/>
      <c r="AZ1660" s="10"/>
    </row>
    <row r="1661" spans="2:52" ht="14.25" customHeight="1">
      <c r="B1661" s="8" t="s">
        <v>179</v>
      </c>
      <c r="C1661" t="s">
        <v>170</v>
      </c>
      <c r="D1661" s="10" t="s">
        <v>68</v>
      </c>
      <c r="E1661">
        <v>7642</v>
      </c>
      <c r="G1661" s="10"/>
      <c r="H1661" s="57">
        <v>7604</v>
      </c>
      <c r="J1661" s="10"/>
      <c r="K1661" s="57">
        <v>-2489</v>
      </c>
      <c r="L1661" s="57">
        <v>-2489</v>
      </c>
      <c r="M1661" s="57">
        <v>-2464</v>
      </c>
      <c r="N1661" s="8" t="s">
        <v>38</v>
      </c>
      <c r="O1661" s="10" t="s">
        <v>38</v>
      </c>
      <c r="P1661" s="69">
        <f t="shared" si="181"/>
        <v>0</v>
      </c>
      <c r="Q1661" s="10">
        <f t="shared" si="182"/>
        <v>38</v>
      </c>
      <c r="R1661" s="69" t="str">
        <f t="shared" si="183"/>
        <v>NA</v>
      </c>
      <c r="S1661" s="69" t="str">
        <f t="shared" si="184"/>
        <v>NA</v>
      </c>
      <c r="T1661" s="10" t="str">
        <f t="shared" si="185"/>
        <v>NA</v>
      </c>
      <c r="U1661" s="10">
        <f t="shared" si="186"/>
        <v>0</v>
      </c>
      <c r="V1661" s="10">
        <f t="shared" si="187"/>
        <v>1</v>
      </c>
      <c r="W1661">
        <v>415</v>
      </c>
      <c r="Y1661" s="10" t="s">
        <v>73</v>
      </c>
      <c r="Z1661">
        <v>160</v>
      </c>
      <c r="AB1661" s="10" t="s">
        <v>73</v>
      </c>
      <c r="AE1661" s="10"/>
      <c r="AH1661" s="10"/>
      <c r="AK1661" s="10"/>
      <c r="AN1661" s="10"/>
      <c r="AQ1661" s="10"/>
      <c r="AT1661" s="10"/>
      <c r="AW1661" s="10"/>
      <c r="AZ1661" s="10"/>
    </row>
    <row r="1662" spans="2:52" ht="14.25" customHeight="1">
      <c r="B1662" s="8" t="s">
        <v>179</v>
      </c>
      <c r="C1662" t="s">
        <v>170</v>
      </c>
      <c r="D1662" s="10" t="s">
        <v>69</v>
      </c>
      <c r="E1662">
        <v>7642</v>
      </c>
      <c r="G1662" s="10"/>
      <c r="H1662" s="57">
        <v>7604</v>
      </c>
      <c r="J1662" s="10"/>
      <c r="K1662" s="57">
        <v>-2489</v>
      </c>
      <c r="L1662" s="57">
        <v>-2489</v>
      </c>
      <c r="M1662" s="57">
        <v>-2464</v>
      </c>
      <c r="N1662" s="8" t="s">
        <v>38</v>
      </c>
      <c r="O1662" s="10" t="s">
        <v>38</v>
      </c>
      <c r="P1662" s="69">
        <f t="shared" si="181"/>
        <v>0</v>
      </c>
      <c r="Q1662" s="10">
        <f t="shared" si="182"/>
        <v>38</v>
      </c>
      <c r="R1662" s="69" t="str">
        <f t="shared" si="183"/>
        <v>NA</v>
      </c>
      <c r="S1662" s="69" t="str">
        <f t="shared" si="184"/>
        <v>NA</v>
      </c>
      <c r="T1662" s="10" t="str">
        <f t="shared" si="185"/>
        <v>NA</v>
      </c>
      <c r="U1662" s="10">
        <f t="shared" si="186"/>
        <v>0</v>
      </c>
      <c r="V1662" s="10">
        <f t="shared" si="187"/>
        <v>1</v>
      </c>
      <c r="W1662">
        <v>415</v>
      </c>
      <c r="Y1662" s="10" t="s">
        <v>73</v>
      </c>
      <c r="Z1662">
        <v>160</v>
      </c>
      <c r="AB1662" s="10" t="s">
        <v>73</v>
      </c>
      <c r="AE1662" s="10"/>
      <c r="AH1662" s="10"/>
      <c r="AK1662" s="10"/>
      <c r="AN1662" s="10"/>
      <c r="AQ1662" s="10"/>
      <c r="AT1662" s="10"/>
      <c r="AW1662" s="10"/>
      <c r="AZ1662" s="10"/>
    </row>
    <row r="1663" spans="2:52" ht="14.25" customHeight="1">
      <c r="B1663" s="8" t="s">
        <v>179</v>
      </c>
      <c r="C1663" t="s">
        <v>170</v>
      </c>
      <c r="D1663" s="10" t="s">
        <v>70</v>
      </c>
      <c r="E1663">
        <v>7642</v>
      </c>
      <c r="G1663" s="10"/>
      <c r="H1663" s="57">
        <v>7604</v>
      </c>
      <c r="J1663" s="10"/>
      <c r="K1663" s="57">
        <v>-2489</v>
      </c>
      <c r="L1663" s="57">
        <v>-2489</v>
      </c>
      <c r="M1663" s="57">
        <v>-2464</v>
      </c>
      <c r="N1663" s="8" t="s">
        <v>38</v>
      </c>
      <c r="O1663" s="10" t="s">
        <v>38</v>
      </c>
      <c r="P1663" s="69">
        <f t="shared" si="181"/>
        <v>0</v>
      </c>
      <c r="Q1663" s="10">
        <f t="shared" si="182"/>
        <v>38</v>
      </c>
      <c r="R1663" s="69" t="str">
        <f t="shared" si="183"/>
        <v>NA</v>
      </c>
      <c r="S1663" s="69" t="str">
        <f t="shared" si="184"/>
        <v>NA</v>
      </c>
      <c r="T1663" s="10" t="str">
        <f t="shared" si="185"/>
        <v>NA</v>
      </c>
      <c r="U1663" s="10">
        <f t="shared" si="186"/>
        <v>0</v>
      </c>
      <c r="V1663" s="10">
        <f t="shared" si="187"/>
        <v>1</v>
      </c>
      <c r="W1663">
        <v>415</v>
      </c>
      <c r="Y1663" s="10" t="s">
        <v>73</v>
      </c>
      <c r="Z1663">
        <v>160</v>
      </c>
      <c r="AB1663" s="10" t="s">
        <v>73</v>
      </c>
      <c r="AE1663" s="10"/>
      <c r="AH1663" s="10"/>
      <c r="AK1663" s="10"/>
      <c r="AN1663" s="10"/>
      <c r="AQ1663" s="10"/>
      <c r="AT1663" s="10"/>
      <c r="AW1663" s="10"/>
      <c r="AZ1663" s="10"/>
    </row>
    <row r="1664" spans="2:52" ht="14.25" customHeight="1">
      <c r="B1664" s="8" t="s">
        <v>180</v>
      </c>
      <c r="C1664" t="s">
        <v>170</v>
      </c>
      <c r="D1664" s="10" t="s">
        <v>37</v>
      </c>
      <c r="E1664">
        <v>7203</v>
      </c>
      <c r="G1664" s="10"/>
      <c r="H1664" s="57">
        <v>7193</v>
      </c>
      <c r="J1664" s="10"/>
      <c r="K1664" s="57">
        <v>-223</v>
      </c>
      <c r="L1664" s="57">
        <v>-223</v>
      </c>
      <c r="M1664" s="57">
        <v>-217</v>
      </c>
      <c r="N1664" s="8" t="s">
        <v>38</v>
      </c>
      <c r="O1664" s="10" t="s">
        <v>38</v>
      </c>
      <c r="P1664" s="69">
        <f t="shared" si="181"/>
        <v>0</v>
      </c>
      <c r="Q1664" s="10">
        <f t="shared" si="182"/>
        <v>10</v>
      </c>
      <c r="R1664" s="69" t="str">
        <f t="shared" si="183"/>
        <v>NA</v>
      </c>
      <c r="S1664" s="69" t="str">
        <f t="shared" si="184"/>
        <v>NA</v>
      </c>
      <c r="T1664" s="10" t="str">
        <f t="shared" si="185"/>
        <v>NA</v>
      </c>
      <c r="U1664" s="10">
        <f t="shared" si="186"/>
        <v>0</v>
      </c>
      <c r="V1664" s="10">
        <f t="shared" si="187"/>
        <v>1</v>
      </c>
      <c r="W1664">
        <v>415</v>
      </c>
      <c r="Y1664" s="10" t="s">
        <v>73</v>
      </c>
      <c r="Z1664">
        <v>160</v>
      </c>
      <c r="AB1664" s="10" t="s">
        <v>73</v>
      </c>
      <c r="AE1664" s="10"/>
      <c r="AH1664" s="10"/>
      <c r="AK1664" s="10"/>
      <c r="AN1664" s="10"/>
      <c r="AQ1664" s="10"/>
      <c r="AT1664" s="10"/>
      <c r="AW1664" s="10"/>
      <c r="AZ1664" s="10"/>
    </row>
    <row r="1665" spans="2:52" ht="14.25" customHeight="1">
      <c r="B1665" s="8" t="s">
        <v>180</v>
      </c>
      <c r="C1665" t="s">
        <v>170</v>
      </c>
      <c r="D1665" s="10" t="s">
        <v>41</v>
      </c>
      <c r="E1665">
        <v>7203</v>
      </c>
      <c r="G1665" s="10"/>
      <c r="H1665" s="57">
        <v>7193</v>
      </c>
      <c r="J1665" s="10"/>
      <c r="K1665" s="57">
        <v>-223</v>
      </c>
      <c r="L1665" s="57">
        <v>-223</v>
      </c>
      <c r="M1665" s="57">
        <v>-217</v>
      </c>
      <c r="N1665" s="8" t="s">
        <v>38</v>
      </c>
      <c r="O1665" s="10" t="s">
        <v>38</v>
      </c>
      <c r="P1665" s="69">
        <f t="shared" si="181"/>
        <v>0</v>
      </c>
      <c r="Q1665" s="10">
        <f t="shared" si="182"/>
        <v>10</v>
      </c>
      <c r="R1665" s="69" t="str">
        <f t="shared" si="183"/>
        <v>NA</v>
      </c>
      <c r="S1665" s="69" t="str">
        <f t="shared" si="184"/>
        <v>NA</v>
      </c>
      <c r="T1665" s="10" t="str">
        <f t="shared" si="185"/>
        <v>NA</v>
      </c>
      <c r="U1665" s="10">
        <f t="shared" si="186"/>
        <v>0</v>
      </c>
      <c r="V1665" s="10">
        <f t="shared" si="187"/>
        <v>1</v>
      </c>
      <c r="W1665">
        <v>415</v>
      </c>
      <c r="Y1665" s="10" t="s">
        <v>73</v>
      </c>
      <c r="Z1665">
        <v>160</v>
      </c>
      <c r="AB1665" s="10" t="s">
        <v>73</v>
      </c>
      <c r="AE1665" s="10"/>
      <c r="AH1665" s="10"/>
      <c r="AK1665" s="10"/>
      <c r="AN1665" s="10"/>
      <c r="AQ1665" s="10"/>
      <c r="AT1665" s="10"/>
      <c r="AW1665" s="10"/>
      <c r="AZ1665" s="10"/>
    </row>
    <row r="1666" spans="2:52" ht="14.25" customHeight="1">
      <c r="B1666" s="8" t="s">
        <v>180</v>
      </c>
      <c r="C1666" t="s">
        <v>170</v>
      </c>
      <c r="D1666" s="10" t="s">
        <v>42</v>
      </c>
      <c r="E1666">
        <v>7203</v>
      </c>
      <c r="G1666" s="10"/>
      <c r="H1666" s="57">
        <v>7193</v>
      </c>
      <c r="J1666" s="10"/>
      <c r="K1666" s="57">
        <v>-223</v>
      </c>
      <c r="L1666" s="57">
        <v>-223</v>
      </c>
      <c r="M1666" s="57">
        <v>-217</v>
      </c>
      <c r="N1666" s="8" t="s">
        <v>38</v>
      </c>
      <c r="O1666" s="10" t="s">
        <v>38</v>
      </c>
      <c r="P1666" s="69">
        <f t="shared" si="181"/>
        <v>0</v>
      </c>
      <c r="Q1666" s="10">
        <f t="shared" si="182"/>
        <v>10</v>
      </c>
      <c r="R1666" s="69" t="str">
        <f t="shared" si="183"/>
        <v>NA</v>
      </c>
      <c r="S1666" s="69" t="str">
        <f t="shared" si="184"/>
        <v>NA</v>
      </c>
      <c r="T1666" s="10" t="str">
        <f t="shared" si="185"/>
        <v>NA</v>
      </c>
      <c r="U1666" s="10">
        <f t="shared" si="186"/>
        <v>0</v>
      </c>
      <c r="V1666" s="10">
        <f t="shared" si="187"/>
        <v>1</v>
      </c>
      <c r="W1666">
        <v>415</v>
      </c>
      <c r="Y1666" s="10" t="s">
        <v>73</v>
      </c>
      <c r="Z1666">
        <v>160</v>
      </c>
      <c r="AB1666" s="10" t="s">
        <v>73</v>
      </c>
      <c r="AE1666" s="10"/>
      <c r="AH1666" s="10"/>
      <c r="AK1666" s="10"/>
      <c r="AN1666" s="10"/>
      <c r="AQ1666" s="10"/>
      <c r="AT1666" s="10"/>
      <c r="AW1666" s="10"/>
      <c r="AZ1666" s="10"/>
    </row>
    <row r="1667" spans="2:52" ht="14.25" customHeight="1">
      <c r="B1667" s="8" t="s">
        <v>180</v>
      </c>
      <c r="C1667" t="s">
        <v>170</v>
      </c>
      <c r="D1667" s="10" t="s">
        <v>43</v>
      </c>
      <c r="E1667">
        <v>7494</v>
      </c>
      <c r="G1667" s="10"/>
      <c r="H1667" s="57">
        <v>7466</v>
      </c>
      <c r="J1667" s="10"/>
      <c r="K1667" s="57">
        <v>-1995</v>
      </c>
      <c r="L1667" s="57">
        <v>-1995</v>
      </c>
      <c r="M1667" s="57">
        <v>-1978</v>
      </c>
      <c r="N1667" s="8" t="s">
        <v>38</v>
      </c>
      <c r="O1667" s="10" t="s">
        <v>38</v>
      </c>
      <c r="P1667" s="69">
        <f t="shared" si="181"/>
        <v>0</v>
      </c>
      <c r="Q1667" s="10">
        <f t="shared" si="182"/>
        <v>28</v>
      </c>
      <c r="R1667" s="69" t="str">
        <f t="shared" si="183"/>
        <v>NA</v>
      </c>
      <c r="S1667" s="69" t="str">
        <f t="shared" si="184"/>
        <v>NA</v>
      </c>
      <c r="T1667" s="10" t="str">
        <f t="shared" si="185"/>
        <v>NA</v>
      </c>
      <c r="U1667" s="10">
        <f t="shared" si="186"/>
        <v>0</v>
      </c>
      <c r="V1667" s="10">
        <f t="shared" si="187"/>
        <v>1</v>
      </c>
      <c r="W1667">
        <v>415</v>
      </c>
      <c r="Y1667" s="10" t="s">
        <v>73</v>
      </c>
      <c r="Z1667">
        <v>160</v>
      </c>
      <c r="AB1667" s="10" t="s">
        <v>73</v>
      </c>
      <c r="AE1667" s="10"/>
      <c r="AH1667" s="10"/>
      <c r="AK1667" s="10"/>
      <c r="AN1667" s="10"/>
      <c r="AQ1667" s="10"/>
      <c r="AT1667" s="10"/>
      <c r="AW1667" s="10"/>
      <c r="AZ1667" s="10"/>
    </row>
    <row r="1668" spans="2:52" ht="14.25" customHeight="1">
      <c r="B1668" s="8" t="s">
        <v>180</v>
      </c>
      <c r="C1668" t="s">
        <v>170</v>
      </c>
      <c r="D1668" s="10" t="s">
        <v>45</v>
      </c>
      <c r="E1668">
        <v>7494</v>
      </c>
      <c r="G1668" s="10"/>
      <c r="H1668" s="57">
        <v>7466</v>
      </c>
      <c r="J1668" s="10"/>
      <c r="K1668" s="57">
        <v>-1995</v>
      </c>
      <c r="L1668" s="57">
        <v>-1995</v>
      </c>
      <c r="M1668" s="57">
        <v>-1978</v>
      </c>
      <c r="N1668" s="8" t="s">
        <v>38</v>
      </c>
      <c r="O1668" s="10" t="s">
        <v>38</v>
      </c>
      <c r="P1668" s="69">
        <f t="shared" si="181"/>
        <v>0</v>
      </c>
      <c r="Q1668" s="10">
        <f t="shared" si="182"/>
        <v>28</v>
      </c>
      <c r="R1668" s="69" t="str">
        <f t="shared" si="183"/>
        <v>NA</v>
      </c>
      <c r="S1668" s="69" t="str">
        <f t="shared" si="184"/>
        <v>NA</v>
      </c>
      <c r="T1668" s="10" t="str">
        <f t="shared" si="185"/>
        <v>NA</v>
      </c>
      <c r="U1668" s="10">
        <f t="shared" si="186"/>
        <v>0</v>
      </c>
      <c r="V1668" s="10">
        <f t="shared" si="187"/>
        <v>1</v>
      </c>
      <c r="W1668">
        <v>415</v>
      </c>
      <c r="Y1668" s="10" t="s">
        <v>73</v>
      </c>
      <c r="Z1668">
        <v>160</v>
      </c>
      <c r="AB1668" s="10" t="s">
        <v>73</v>
      </c>
      <c r="AE1668" s="10"/>
      <c r="AH1668" s="10"/>
      <c r="AK1668" s="10"/>
      <c r="AN1668" s="10"/>
      <c r="AQ1668" s="10"/>
      <c r="AT1668" s="10"/>
      <c r="AW1668" s="10"/>
      <c r="AZ1668" s="10"/>
    </row>
    <row r="1669" spans="2:52" ht="14.25" customHeight="1">
      <c r="B1669" s="8" t="s">
        <v>180</v>
      </c>
      <c r="C1669" t="s">
        <v>170</v>
      </c>
      <c r="D1669" s="10" t="s">
        <v>46</v>
      </c>
      <c r="E1669">
        <v>7494</v>
      </c>
      <c r="G1669" s="10"/>
      <c r="H1669" s="57">
        <v>7466</v>
      </c>
      <c r="J1669" s="10"/>
      <c r="K1669" s="57">
        <v>-1995</v>
      </c>
      <c r="L1669" s="57">
        <v>-1995</v>
      </c>
      <c r="M1669" s="57">
        <v>-1978</v>
      </c>
      <c r="N1669" s="8" t="s">
        <v>38</v>
      </c>
      <c r="O1669" s="10" t="s">
        <v>38</v>
      </c>
      <c r="P1669" s="69">
        <f t="shared" si="181"/>
        <v>0</v>
      </c>
      <c r="Q1669" s="10">
        <f t="shared" si="182"/>
        <v>28</v>
      </c>
      <c r="R1669" s="69" t="str">
        <f t="shared" si="183"/>
        <v>NA</v>
      </c>
      <c r="S1669" s="69" t="str">
        <f t="shared" si="184"/>
        <v>NA</v>
      </c>
      <c r="T1669" s="10" t="str">
        <f t="shared" si="185"/>
        <v>NA</v>
      </c>
      <c r="U1669" s="10">
        <f t="shared" si="186"/>
        <v>0</v>
      </c>
      <c r="V1669" s="10">
        <f t="shared" si="187"/>
        <v>1</v>
      </c>
      <c r="W1669">
        <v>415</v>
      </c>
      <c r="Y1669" s="10" t="s">
        <v>73</v>
      </c>
      <c r="Z1669">
        <v>160</v>
      </c>
      <c r="AB1669" s="10" t="s">
        <v>73</v>
      </c>
      <c r="AE1669" s="10"/>
      <c r="AH1669" s="10"/>
      <c r="AK1669" s="10"/>
      <c r="AN1669" s="10"/>
      <c r="AQ1669" s="10"/>
      <c r="AT1669" s="10"/>
      <c r="AW1669" s="10"/>
      <c r="AZ1669" s="10"/>
    </row>
    <row r="1670" spans="2:52" ht="14.25" customHeight="1">
      <c r="B1670" s="8" t="s">
        <v>180</v>
      </c>
      <c r="C1670" t="s">
        <v>170</v>
      </c>
      <c r="D1670" s="10" t="s">
        <v>47</v>
      </c>
      <c r="E1670">
        <v>7494</v>
      </c>
      <c r="G1670" s="10"/>
      <c r="H1670" s="57">
        <v>7466</v>
      </c>
      <c r="J1670" s="10"/>
      <c r="K1670" s="57">
        <v>-1995</v>
      </c>
      <c r="L1670" s="57">
        <v>-1995</v>
      </c>
      <c r="M1670" s="57">
        <v>-1978</v>
      </c>
      <c r="N1670" s="8" t="s">
        <v>38</v>
      </c>
      <c r="O1670" s="10" t="s">
        <v>38</v>
      </c>
      <c r="P1670" s="69">
        <f t="shared" si="181"/>
        <v>0</v>
      </c>
      <c r="Q1670" s="10">
        <f t="shared" si="182"/>
        <v>28</v>
      </c>
      <c r="R1670" s="69" t="str">
        <f t="shared" si="183"/>
        <v>NA</v>
      </c>
      <c r="S1670" s="69" t="str">
        <f t="shared" si="184"/>
        <v>NA</v>
      </c>
      <c r="T1670" s="10" t="str">
        <f t="shared" si="185"/>
        <v>NA</v>
      </c>
      <c r="U1670" s="10">
        <f t="shared" si="186"/>
        <v>0</v>
      </c>
      <c r="V1670" s="10">
        <f t="shared" si="187"/>
        <v>1</v>
      </c>
      <c r="W1670">
        <v>415</v>
      </c>
      <c r="Y1670" s="10" t="s">
        <v>73</v>
      </c>
      <c r="Z1670">
        <v>160</v>
      </c>
      <c r="AB1670" s="10" t="s">
        <v>73</v>
      </c>
      <c r="AE1670" s="10"/>
      <c r="AH1670" s="10"/>
      <c r="AK1670" s="10"/>
      <c r="AN1670" s="10"/>
      <c r="AQ1670" s="10"/>
      <c r="AT1670" s="10"/>
      <c r="AW1670" s="10"/>
      <c r="AZ1670" s="10"/>
    </row>
    <row r="1671" spans="2:52" ht="14.25" customHeight="1">
      <c r="B1671" s="8" t="s">
        <v>180</v>
      </c>
      <c r="C1671" t="s">
        <v>170</v>
      </c>
      <c r="D1671" s="10" t="s">
        <v>48</v>
      </c>
      <c r="E1671">
        <v>6580</v>
      </c>
      <c r="G1671" s="10"/>
      <c r="H1671" s="57">
        <v>6580</v>
      </c>
      <c r="J1671" s="10"/>
      <c r="K1671" s="57">
        <v>-2512</v>
      </c>
      <c r="L1671" s="57">
        <v>-2512</v>
      </c>
      <c r="M1671" s="57">
        <v>-2512</v>
      </c>
      <c r="N1671" s="8" t="s">
        <v>38</v>
      </c>
      <c r="O1671" s="10" t="s">
        <v>38</v>
      </c>
      <c r="P1671" s="69">
        <f t="shared" si="181"/>
        <v>0</v>
      </c>
      <c r="Q1671" s="10">
        <f t="shared" si="182"/>
        <v>0</v>
      </c>
      <c r="R1671" s="69" t="str">
        <f t="shared" si="183"/>
        <v>NA</v>
      </c>
      <c r="S1671" s="69" t="str">
        <f t="shared" si="184"/>
        <v>NA</v>
      </c>
      <c r="T1671" s="10" t="str">
        <f t="shared" si="185"/>
        <v>NA</v>
      </c>
      <c r="U1671" s="10">
        <f t="shared" si="186"/>
        <v>0</v>
      </c>
      <c r="V1671" s="10">
        <f t="shared" si="187"/>
        <v>1</v>
      </c>
      <c r="W1671">
        <v>361</v>
      </c>
      <c r="Y1671" s="10"/>
      <c r="Z1671">
        <v>140</v>
      </c>
      <c r="AB1671" s="10"/>
      <c r="AE1671" s="10"/>
      <c r="AH1671" s="10"/>
      <c r="AK1671" s="10"/>
      <c r="AN1671" s="10"/>
      <c r="AQ1671" s="10"/>
      <c r="AT1671" s="10"/>
      <c r="AW1671" s="10"/>
      <c r="AZ1671" s="10"/>
    </row>
    <row r="1672" spans="2:52" ht="14.25" customHeight="1">
      <c r="B1672" s="8" t="s">
        <v>180</v>
      </c>
      <c r="C1672" t="s">
        <v>170</v>
      </c>
      <c r="D1672" s="10" t="s">
        <v>49</v>
      </c>
      <c r="E1672">
        <v>6580</v>
      </c>
      <c r="G1672" s="10"/>
      <c r="H1672" s="57">
        <v>6580</v>
      </c>
      <c r="J1672" s="10"/>
      <c r="K1672" s="57">
        <v>-2512</v>
      </c>
      <c r="L1672" s="57">
        <v>-2512</v>
      </c>
      <c r="M1672" s="57">
        <v>-2512</v>
      </c>
      <c r="N1672" s="8" t="s">
        <v>38</v>
      </c>
      <c r="O1672" s="10" t="s">
        <v>38</v>
      </c>
      <c r="P1672" s="69">
        <f t="shared" si="181"/>
        <v>0</v>
      </c>
      <c r="Q1672" s="10">
        <f t="shared" si="182"/>
        <v>0</v>
      </c>
      <c r="R1672" s="69" t="str">
        <f t="shared" si="183"/>
        <v>NA</v>
      </c>
      <c r="S1672" s="69" t="str">
        <f t="shared" si="184"/>
        <v>NA</v>
      </c>
      <c r="T1672" s="10" t="str">
        <f t="shared" si="185"/>
        <v>NA</v>
      </c>
      <c r="U1672" s="10">
        <f t="shared" si="186"/>
        <v>0</v>
      </c>
      <c r="V1672" s="10">
        <f t="shared" si="187"/>
        <v>1</v>
      </c>
      <c r="W1672">
        <v>361</v>
      </c>
      <c r="Y1672" s="10"/>
      <c r="Z1672">
        <v>140</v>
      </c>
      <c r="AB1672" s="10"/>
      <c r="AE1672" s="10"/>
      <c r="AH1672" s="10"/>
      <c r="AK1672" s="10"/>
      <c r="AN1672" s="10"/>
      <c r="AQ1672" s="10"/>
      <c r="AT1672" s="10"/>
      <c r="AW1672" s="10"/>
      <c r="AZ1672" s="10"/>
    </row>
    <row r="1673" spans="2:52" ht="14.25" customHeight="1">
      <c r="B1673" s="8" t="s">
        <v>180</v>
      </c>
      <c r="C1673" t="s">
        <v>170</v>
      </c>
      <c r="D1673" s="10" t="s">
        <v>51</v>
      </c>
      <c r="E1673">
        <v>7762</v>
      </c>
      <c r="G1673" s="10"/>
      <c r="H1673" s="57">
        <v>7561</v>
      </c>
      <c r="J1673" s="10"/>
      <c r="K1673" s="57">
        <v>-2627</v>
      </c>
      <c r="L1673" s="57">
        <v>-2627</v>
      </c>
      <c r="M1673" s="57">
        <v>-2419</v>
      </c>
      <c r="N1673" s="8" t="s">
        <v>38</v>
      </c>
      <c r="O1673" s="10" t="s">
        <v>39</v>
      </c>
      <c r="P1673" s="69">
        <f t="shared" ref="P1673:P1736" si="188">IFERROR(K1673-L1673,0)</f>
        <v>0</v>
      </c>
      <c r="Q1673" s="10">
        <f t="shared" ref="Q1673:Q1736" si="189">IF(AND(ISNUMBER(E1673),ISNUMBER(H1673),ISBLANK(F1673)),E1673-H1673,"NA")</f>
        <v>201</v>
      </c>
      <c r="R1673" s="69" t="str">
        <f t="shared" ref="R1673:R1736" si="190">IF(AND(ISNUMBER(F1673),ISNUMBER(I1673),ISBLANK(E1673)),F1673-I1673,"NA")</f>
        <v>NA</v>
      </c>
      <c r="S1673" s="69" t="str">
        <f t="shared" ref="S1673:S1736" si="191">IF(AND(ISNUMBER(G1673),ISNUMBER(J1673),ISBLANK(E1673)),G1673-J1673,"NA")</f>
        <v>NA</v>
      </c>
      <c r="T1673" s="10" t="str">
        <f t="shared" ref="T1673:T1736" si="192">IF(AND(ISNUMBER(R1673),ISNUMBER(S1673),ISBLANK(E1673)),S1673+R1673,"NA")</f>
        <v>NA</v>
      </c>
      <c r="U1673" s="10">
        <f t="shared" ref="U1673:U1736" si="193">IF(M1673&lt;0,0,IF(M1673=K1673,M1673,M1673-(L1673-M1673)))</f>
        <v>0</v>
      </c>
      <c r="V1673" s="10">
        <f t="shared" ref="V1673:V1736" si="194">MIN(IF(SUM(W1673,X1673,Z1673,AA1673,AD1673,AC1673,AF1673,AG1673,AJ1673,AI1673,AL1673,AM1673,AO1673,AP1673,AR1673,AS1673,A1673,AY1673,AU1673,AV1673,AX1673)=0,0,1)+IF(O1673="Smoothing ramp",1,0)+IF(ISNUMBER(W1673),1,0)+IF(ISNUMBER(X1673),1,0)+IF(ISNUMBER(Z1673),1,0)+IF(ISNUMBER(AA1673),1,0)+IF(ISNUMBER(AD1673),1,0)+IF(ISNUMBER(AC1673),1,0)+IF(ISNUMBER(AF1673),1,0)+IF(ISNUMBER(AG1673),1,0)+IF(ISNUMBER(AI1673),1,0)+IF(ISNUMBER(AJ1673),1,0)+IF(ISNUMBER(AL1673),1,0)+IF(ISNUMBER(AM1673),1,0)+IF(ISNUMBER(AO1673),1,0)+IF(ISNUMBER(AP1673),1,0)+IF(ISNUMBER(AR1673),1,0)+IF(ISNUMBER(AS1673),1,0)+IF(ISNUMBER(AY1673),1,0)+IF(ISNUMBER(AU1673),1,0)+IF(ISNUMBER(AV1673),1,0)+IF(ISNUMBER(AX1673),1,0),1)</f>
        <v>1</v>
      </c>
      <c r="W1673">
        <v>425</v>
      </c>
      <c r="Y1673" s="10" t="s">
        <v>73</v>
      </c>
      <c r="Z1673">
        <v>140</v>
      </c>
      <c r="AB1673" s="10" t="s">
        <v>73</v>
      </c>
      <c r="AD1673">
        <v>7496</v>
      </c>
      <c r="AE1673" s="10" t="s">
        <v>82</v>
      </c>
      <c r="AH1673" s="10"/>
      <c r="AI1673">
        <v>2500</v>
      </c>
      <c r="AK1673" s="10" t="s">
        <v>146</v>
      </c>
      <c r="AN1673" s="10"/>
      <c r="AQ1673" s="10"/>
      <c r="AT1673" s="10"/>
      <c r="AW1673" s="10"/>
      <c r="AZ1673" s="10"/>
    </row>
    <row r="1674" spans="2:52" ht="14.25" customHeight="1">
      <c r="B1674" s="8" t="s">
        <v>180</v>
      </c>
      <c r="C1674" t="s">
        <v>170</v>
      </c>
      <c r="D1674" s="10" t="s">
        <v>53</v>
      </c>
      <c r="E1674">
        <v>7762</v>
      </c>
      <c r="G1674" s="10"/>
      <c r="H1674" s="57">
        <v>7561</v>
      </c>
      <c r="J1674" s="10"/>
      <c r="K1674" s="57">
        <v>-2627</v>
      </c>
      <c r="L1674" s="57">
        <v>-2627</v>
      </c>
      <c r="M1674" s="57">
        <v>-2419</v>
      </c>
      <c r="N1674" s="8" t="s">
        <v>38</v>
      </c>
      <c r="O1674" s="10" t="s">
        <v>39</v>
      </c>
      <c r="P1674" s="69">
        <f t="shared" si="188"/>
        <v>0</v>
      </c>
      <c r="Q1674" s="10">
        <f t="shared" si="189"/>
        <v>201</v>
      </c>
      <c r="R1674" s="69" t="str">
        <f t="shared" si="190"/>
        <v>NA</v>
      </c>
      <c r="S1674" s="69" t="str">
        <f t="shared" si="191"/>
        <v>NA</v>
      </c>
      <c r="T1674" s="10" t="str">
        <f t="shared" si="192"/>
        <v>NA</v>
      </c>
      <c r="U1674" s="10">
        <f t="shared" si="193"/>
        <v>0</v>
      </c>
      <c r="V1674" s="10">
        <f t="shared" si="194"/>
        <v>1</v>
      </c>
      <c r="W1674">
        <v>425</v>
      </c>
      <c r="Y1674" s="10" t="s">
        <v>73</v>
      </c>
      <c r="Z1674">
        <v>140</v>
      </c>
      <c r="AB1674" s="10" t="s">
        <v>73</v>
      </c>
      <c r="AD1674">
        <v>7496</v>
      </c>
      <c r="AE1674" s="10" t="s">
        <v>82</v>
      </c>
      <c r="AH1674" s="10"/>
      <c r="AI1674">
        <v>2500</v>
      </c>
      <c r="AK1674" s="10" t="s">
        <v>146</v>
      </c>
      <c r="AN1674" s="10"/>
      <c r="AQ1674" s="10"/>
      <c r="AT1674" s="10"/>
      <c r="AW1674" s="10"/>
      <c r="AZ1674" s="10"/>
    </row>
    <row r="1675" spans="2:52" ht="14.25" customHeight="1">
      <c r="B1675" s="8" t="s">
        <v>180</v>
      </c>
      <c r="C1675" t="s">
        <v>170</v>
      </c>
      <c r="D1675" s="10" t="s">
        <v>54</v>
      </c>
      <c r="E1675">
        <v>7762</v>
      </c>
      <c r="G1675" s="10"/>
      <c r="H1675" s="57">
        <v>7561</v>
      </c>
      <c r="J1675" s="10"/>
      <c r="K1675" s="57">
        <v>-2627</v>
      </c>
      <c r="L1675" s="57">
        <v>-2627</v>
      </c>
      <c r="M1675" s="57">
        <v>-2419</v>
      </c>
      <c r="N1675" s="8" t="s">
        <v>38</v>
      </c>
      <c r="O1675" s="10" t="s">
        <v>39</v>
      </c>
      <c r="P1675" s="69">
        <f t="shared" si="188"/>
        <v>0</v>
      </c>
      <c r="Q1675" s="10">
        <f t="shared" si="189"/>
        <v>201</v>
      </c>
      <c r="R1675" s="69" t="str">
        <f t="shared" si="190"/>
        <v>NA</v>
      </c>
      <c r="S1675" s="69" t="str">
        <f t="shared" si="191"/>
        <v>NA</v>
      </c>
      <c r="T1675" s="10" t="str">
        <f t="shared" si="192"/>
        <v>NA</v>
      </c>
      <c r="U1675" s="10">
        <f t="shared" si="193"/>
        <v>0</v>
      </c>
      <c r="V1675" s="10">
        <f t="shared" si="194"/>
        <v>1</v>
      </c>
      <c r="W1675">
        <v>425</v>
      </c>
      <c r="Y1675" s="10" t="s">
        <v>73</v>
      </c>
      <c r="Z1675">
        <v>140</v>
      </c>
      <c r="AB1675" s="10" t="s">
        <v>73</v>
      </c>
      <c r="AD1675">
        <v>7496</v>
      </c>
      <c r="AE1675" s="10" t="s">
        <v>82</v>
      </c>
      <c r="AH1675" s="10"/>
      <c r="AI1675">
        <v>2500</v>
      </c>
      <c r="AK1675" s="10" t="s">
        <v>146</v>
      </c>
      <c r="AN1675" s="10"/>
      <c r="AQ1675" s="10"/>
      <c r="AT1675" s="10"/>
      <c r="AW1675" s="10"/>
      <c r="AZ1675" s="10"/>
    </row>
    <row r="1676" spans="2:52" ht="14.25" customHeight="1">
      <c r="B1676" s="8" t="s">
        <v>180</v>
      </c>
      <c r="C1676" t="s">
        <v>170</v>
      </c>
      <c r="D1676" s="10" t="s">
        <v>55</v>
      </c>
      <c r="E1676">
        <v>7933</v>
      </c>
      <c r="G1676" s="10"/>
      <c r="H1676" s="57">
        <v>7602</v>
      </c>
      <c r="J1676" s="10"/>
      <c r="K1676" s="57">
        <v>-1192</v>
      </c>
      <c r="L1676" s="57">
        <v>-1192</v>
      </c>
      <c r="M1676" s="57">
        <v>-893</v>
      </c>
      <c r="N1676" s="8" t="s">
        <v>38</v>
      </c>
      <c r="O1676" s="10" t="s">
        <v>39</v>
      </c>
      <c r="P1676" s="69">
        <f t="shared" si="188"/>
        <v>0</v>
      </c>
      <c r="Q1676" s="10">
        <f t="shared" si="189"/>
        <v>331</v>
      </c>
      <c r="R1676" s="69" t="str">
        <f t="shared" si="190"/>
        <v>NA</v>
      </c>
      <c r="S1676" s="69" t="str">
        <f t="shared" si="191"/>
        <v>NA</v>
      </c>
      <c r="T1676" s="10" t="str">
        <f t="shared" si="192"/>
        <v>NA</v>
      </c>
      <c r="U1676" s="10">
        <f t="shared" si="193"/>
        <v>0</v>
      </c>
      <c r="V1676" s="10">
        <f t="shared" si="194"/>
        <v>1</v>
      </c>
      <c r="W1676">
        <v>425</v>
      </c>
      <c r="Y1676" s="10" t="s">
        <v>73</v>
      </c>
      <c r="Z1676">
        <v>140</v>
      </c>
      <c r="AB1676" s="10" t="s">
        <v>73</v>
      </c>
      <c r="AD1676">
        <v>7568</v>
      </c>
      <c r="AE1676" s="10" t="s">
        <v>65</v>
      </c>
      <c r="AH1676" s="10"/>
      <c r="AI1676">
        <v>2500</v>
      </c>
      <c r="AK1676" s="10" t="s">
        <v>146</v>
      </c>
      <c r="AN1676" s="10"/>
      <c r="AQ1676" s="10"/>
      <c r="AT1676" s="10"/>
      <c r="AW1676" s="10"/>
      <c r="AZ1676" s="10"/>
    </row>
    <row r="1677" spans="2:52" ht="14.25" customHeight="1">
      <c r="B1677" s="8" t="s">
        <v>180</v>
      </c>
      <c r="C1677" t="s">
        <v>170</v>
      </c>
      <c r="D1677" s="10" t="s">
        <v>57</v>
      </c>
      <c r="E1677">
        <v>7933</v>
      </c>
      <c r="G1677" s="10"/>
      <c r="H1677" s="57">
        <v>7602</v>
      </c>
      <c r="J1677" s="10"/>
      <c r="K1677" s="57">
        <v>-1192</v>
      </c>
      <c r="L1677" s="57">
        <v>-1192</v>
      </c>
      <c r="M1677" s="57">
        <v>-893</v>
      </c>
      <c r="N1677" s="8" t="s">
        <v>38</v>
      </c>
      <c r="O1677" s="10" t="s">
        <v>39</v>
      </c>
      <c r="P1677" s="69">
        <f t="shared" si="188"/>
        <v>0</v>
      </c>
      <c r="Q1677" s="10">
        <f t="shared" si="189"/>
        <v>331</v>
      </c>
      <c r="R1677" s="69" t="str">
        <f t="shared" si="190"/>
        <v>NA</v>
      </c>
      <c r="S1677" s="69" t="str">
        <f t="shared" si="191"/>
        <v>NA</v>
      </c>
      <c r="T1677" s="10" t="str">
        <f t="shared" si="192"/>
        <v>NA</v>
      </c>
      <c r="U1677" s="10">
        <f t="shared" si="193"/>
        <v>0</v>
      </c>
      <c r="V1677" s="10">
        <f t="shared" si="194"/>
        <v>1</v>
      </c>
      <c r="W1677">
        <v>425</v>
      </c>
      <c r="Y1677" s="10" t="s">
        <v>73</v>
      </c>
      <c r="Z1677">
        <v>140</v>
      </c>
      <c r="AB1677" s="10" t="s">
        <v>73</v>
      </c>
      <c r="AD1677">
        <v>7568</v>
      </c>
      <c r="AE1677" s="10" t="s">
        <v>65</v>
      </c>
      <c r="AH1677" s="10"/>
      <c r="AI1677">
        <v>2500</v>
      </c>
      <c r="AK1677" s="10" t="s">
        <v>146</v>
      </c>
      <c r="AN1677" s="10"/>
      <c r="AQ1677" s="10"/>
      <c r="AT1677" s="10"/>
      <c r="AW1677" s="10"/>
      <c r="AZ1677" s="10"/>
    </row>
    <row r="1678" spans="2:52" ht="14.25" customHeight="1">
      <c r="B1678" s="8" t="s">
        <v>180</v>
      </c>
      <c r="C1678" t="s">
        <v>170</v>
      </c>
      <c r="D1678" s="10" t="s">
        <v>58</v>
      </c>
      <c r="E1678">
        <v>7933</v>
      </c>
      <c r="G1678" s="10"/>
      <c r="H1678" s="57">
        <v>7602</v>
      </c>
      <c r="J1678" s="10"/>
      <c r="K1678" s="57">
        <v>-1192</v>
      </c>
      <c r="L1678" s="57">
        <v>-1192</v>
      </c>
      <c r="M1678" s="57">
        <v>-893</v>
      </c>
      <c r="N1678" s="8" t="s">
        <v>38</v>
      </c>
      <c r="O1678" s="10" t="s">
        <v>39</v>
      </c>
      <c r="P1678" s="69">
        <f t="shared" si="188"/>
        <v>0</v>
      </c>
      <c r="Q1678" s="10">
        <f t="shared" si="189"/>
        <v>331</v>
      </c>
      <c r="R1678" s="69" t="str">
        <f t="shared" si="190"/>
        <v>NA</v>
      </c>
      <c r="S1678" s="69" t="str">
        <f t="shared" si="191"/>
        <v>NA</v>
      </c>
      <c r="T1678" s="10" t="str">
        <f t="shared" si="192"/>
        <v>NA</v>
      </c>
      <c r="U1678" s="10">
        <f t="shared" si="193"/>
        <v>0</v>
      </c>
      <c r="V1678" s="10">
        <f t="shared" si="194"/>
        <v>1</v>
      </c>
      <c r="W1678">
        <v>425</v>
      </c>
      <c r="Y1678" s="10" t="s">
        <v>73</v>
      </c>
      <c r="Z1678">
        <v>140</v>
      </c>
      <c r="AB1678" s="10" t="s">
        <v>73</v>
      </c>
      <c r="AD1678">
        <v>7568</v>
      </c>
      <c r="AE1678" s="10" t="s">
        <v>65</v>
      </c>
      <c r="AH1678" s="10"/>
      <c r="AI1678">
        <v>2500</v>
      </c>
      <c r="AK1678" s="10" t="s">
        <v>146</v>
      </c>
      <c r="AN1678" s="10"/>
      <c r="AQ1678" s="10"/>
      <c r="AT1678" s="10"/>
      <c r="AW1678" s="10"/>
      <c r="AZ1678" s="10"/>
    </row>
    <row r="1679" spans="2:52" ht="14.25" customHeight="1">
      <c r="B1679" s="8" t="s">
        <v>180</v>
      </c>
      <c r="C1679" t="s">
        <v>170</v>
      </c>
      <c r="D1679" s="10" t="s">
        <v>59</v>
      </c>
      <c r="E1679">
        <v>7783</v>
      </c>
      <c r="G1679" s="10"/>
      <c r="H1679" s="57">
        <v>7582</v>
      </c>
      <c r="J1679" s="10"/>
      <c r="K1679" s="57">
        <v>-2823</v>
      </c>
      <c r="L1679" s="57">
        <v>-2823</v>
      </c>
      <c r="M1679" s="57">
        <v>-2625</v>
      </c>
      <c r="N1679" s="8" t="s">
        <v>38</v>
      </c>
      <c r="O1679" s="10" t="s">
        <v>80</v>
      </c>
      <c r="P1679" s="69">
        <f t="shared" si="188"/>
        <v>0</v>
      </c>
      <c r="Q1679" s="10">
        <f t="shared" si="189"/>
        <v>201</v>
      </c>
      <c r="R1679" s="69" t="str">
        <f t="shared" si="190"/>
        <v>NA</v>
      </c>
      <c r="S1679" s="69" t="str">
        <f t="shared" si="191"/>
        <v>NA</v>
      </c>
      <c r="T1679" s="10" t="str">
        <f t="shared" si="192"/>
        <v>NA</v>
      </c>
      <c r="U1679" s="10">
        <f t="shared" si="193"/>
        <v>0</v>
      </c>
      <c r="V1679" s="10">
        <f t="shared" si="194"/>
        <v>1</v>
      </c>
      <c r="W1679">
        <v>425</v>
      </c>
      <c r="Y1679" s="10" t="s">
        <v>73</v>
      </c>
      <c r="Z1679">
        <v>140</v>
      </c>
      <c r="AB1679" s="10" t="s">
        <v>73</v>
      </c>
      <c r="AE1679" s="10"/>
      <c r="AH1679" s="10"/>
      <c r="AI1679">
        <v>2500</v>
      </c>
      <c r="AK1679" s="10" t="s">
        <v>146</v>
      </c>
      <c r="AN1679" s="10"/>
      <c r="AQ1679" s="10"/>
      <c r="AT1679" s="10"/>
      <c r="AW1679" s="10"/>
      <c r="AZ1679" s="10"/>
    </row>
    <row r="1680" spans="2:52" ht="14.25" customHeight="1">
      <c r="B1680" s="8" t="s">
        <v>180</v>
      </c>
      <c r="C1680" t="s">
        <v>170</v>
      </c>
      <c r="D1680" s="10" t="s">
        <v>61</v>
      </c>
      <c r="E1680">
        <v>7783</v>
      </c>
      <c r="G1680" s="10"/>
      <c r="H1680" s="57">
        <v>7582</v>
      </c>
      <c r="J1680" s="10"/>
      <c r="K1680" s="57">
        <v>-2823</v>
      </c>
      <c r="L1680" s="57">
        <v>-2823</v>
      </c>
      <c r="M1680" s="57">
        <v>-2625</v>
      </c>
      <c r="N1680" s="8" t="s">
        <v>38</v>
      </c>
      <c r="O1680" s="10" t="s">
        <v>80</v>
      </c>
      <c r="P1680" s="69">
        <f t="shared" si="188"/>
        <v>0</v>
      </c>
      <c r="Q1680" s="10">
        <f t="shared" si="189"/>
        <v>201</v>
      </c>
      <c r="R1680" s="69" t="str">
        <f t="shared" si="190"/>
        <v>NA</v>
      </c>
      <c r="S1680" s="69" t="str">
        <f t="shared" si="191"/>
        <v>NA</v>
      </c>
      <c r="T1680" s="10" t="str">
        <f t="shared" si="192"/>
        <v>NA</v>
      </c>
      <c r="U1680" s="10">
        <f t="shared" si="193"/>
        <v>0</v>
      </c>
      <c r="V1680" s="10">
        <f t="shared" si="194"/>
        <v>1</v>
      </c>
      <c r="W1680">
        <v>425</v>
      </c>
      <c r="Y1680" s="10" t="s">
        <v>73</v>
      </c>
      <c r="Z1680">
        <v>140</v>
      </c>
      <c r="AB1680" s="10" t="s">
        <v>73</v>
      </c>
      <c r="AE1680" s="10"/>
      <c r="AH1680" s="10"/>
      <c r="AI1680">
        <v>2500</v>
      </c>
      <c r="AK1680" s="10" t="s">
        <v>146</v>
      </c>
      <c r="AN1680" s="10"/>
      <c r="AQ1680" s="10"/>
      <c r="AT1680" s="10"/>
      <c r="AW1680" s="10"/>
      <c r="AZ1680" s="10"/>
    </row>
    <row r="1681" spans="2:52" ht="14.25" customHeight="1">
      <c r="B1681" s="8" t="s">
        <v>180</v>
      </c>
      <c r="C1681" t="s">
        <v>170</v>
      </c>
      <c r="D1681" s="10" t="s">
        <v>63</v>
      </c>
      <c r="E1681">
        <v>7783</v>
      </c>
      <c r="G1681" s="10"/>
      <c r="H1681" s="57">
        <v>7582</v>
      </c>
      <c r="J1681" s="10"/>
      <c r="K1681" s="57">
        <v>-2823</v>
      </c>
      <c r="L1681" s="57">
        <v>-2823</v>
      </c>
      <c r="M1681" s="57">
        <v>-2625</v>
      </c>
      <c r="N1681" s="8" t="s">
        <v>38</v>
      </c>
      <c r="O1681" s="10" t="s">
        <v>80</v>
      </c>
      <c r="P1681" s="69">
        <f t="shared" si="188"/>
        <v>0</v>
      </c>
      <c r="Q1681" s="10">
        <f t="shared" si="189"/>
        <v>201</v>
      </c>
      <c r="R1681" s="69" t="str">
        <f t="shared" si="190"/>
        <v>NA</v>
      </c>
      <c r="S1681" s="69" t="str">
        <f t="shared" si="191"/>
        <v>NA</v>
      </c>
      <c r="T1681" s="10" t="str">
        <f t="shared" si="192"/>
        <v>NA</v>
      </c>
      <c r="U1681" s="10">
        <f t="shared" si="193"/>
        <v>0</v>
      </c>
      <c r="V1681" s="10">
        <f t="shared" si="194"/>
        <v>1</v>
      </c>
      <c r="W1681">
        <v>425</v>
      </c>
      <c r="Y1681" s="10" t="s">
        <v>73</v>
      </c>
      <c r="Z1681">
        <v>140</v>
      </c>
      <c r="AB1681" s="10" t="s">
        <v>73</v>
      </c>
      <c r="AE1681" s="10"/>
      <c r="AH1681" s="10"/>
      <c r="AI1681">
        <v>2500</v>
      </c>
      <c r="AK1681" s="10" t="s">
        <v>146</v>
      </c>
      <c r="AN1681" s="10"/>
      <c r="AQ1681" s="10"/>
      <c r="AT1681" s="10"/>
      <c r="AW1681" s="10"/>
      <c r="AZ1681" s="10"/>
    </row>
    <row r="1682" spans="2:52" ht="14.25" customHeight="1">
      <c r="B1682" s="8" t="s">
        <v>180</v>
      </c>
      <c r="C1682" t="s">
        <v>170</v>
      </c>
      <c r="D1682" s="10" t="s">
        <v>64</v>
      </c>
      <c r="F1682">
        <v>6310</v>
      </c>
      <c r="G1682" s="10">
        <v>798</v>
      </c>
      <c r="I1682" s="57">
        <v>6300</v>
      </c>
      <c r="J1682" s="72">
        <v>660</v>
      </c>
      <c r="K1682" s="57">
        <v>-562</v>
      </c>
      <c r="L1682" s="57">
        <v>-562</v>
      </c>
      <c r="M1682" s="57">
        <v>0</v>
      </c>
      <c r="N1682" s="8" t="s">
        <v>38</v>
      </c>
      <c r="O1682" s="10" t="s">
        <v>39</v>
      </c>
      <c r="P1682" s="69">
        <f t="shared" si="188"/>
        <v>0</v>
      </c>
      <c r="Q1682" s="10" t="str">
        <f t="shared" si="189"/>
        <v>NA</v>
      </c>
      <c r="R1682" s="69">
        <f t="shared" si="190"/>
        <v>10</v>
      </c>
      <c r="S1682" s="69">
        <f t="shared" si="191"/>
        <v>138</v>
      </c>
      <c r="T1682" s="10">
        <f t="shared" si="192"/>
        <v>148</v>
      </c>
      <c r="U1682" s="10">
        <f t="shared" si="193"/>
        <v>562</v>
      </c>
      <c r="V1682" s="10">
        <f t="shared" si="194"/>
        <v>1</v>
      </c>
      <c r="W1682">
        <v>187</v>
      </c>
      <c r="Y1682" s="10"/>
      <c r="Z1682">
        <v>134</v>
      </c>
      <c r="AB1682" s="10"/>
      <c r="AE1682" s="10"/>
      <c r="AH1682" s="10"/>
      <c r="AI1682">
        <v>2500</v>
      </c>
      <c r="AK1682" s="10" t="s">
        <v>146</v>
      </c>
      <c r="AN1682" s="10"/>
      <c r="AQ1682" s="10"/>
      <c r="AR1682">
        <v>484</v>
      </c>
      <c r="AT1682" s="10" t="s">
        <v>76</v>
      </c>
      <c r="AW1682" s="10"/>
      <c r="AZ1682" s="10"/>
    </row>
    <row r="1683" spans="2:52" ht="14.25" customHeight="1">
      <c r="B1683" s="8" t="s">
        <v>180</v>
      </c>
      <c r="C1683" t="s">
        <v>170</v>
      </c>
      <c r="D1683" s="10" t="s">
        <v>66</v>
      </c>
      <c r="F1683">
        <v>6310</v>
      </c>
      <c r="G1683" s="10">
        <v>798</v>
      </c>
      <c r="I1683" s="57">
        <v>6300</v>
      </c>
      <c r="J1683" s="72">
        <v>660</v>
      </c>
      <c r="K1683" s="57">
        <v>-562</v>
      </c>
      <c r="L1683" s="57">
        <v>-562</v>
      </c>
      <c r="M1683" s="57">
        <v>0</v>
      </c>
      <c r="N1683" s="8" t="s">
        <v>38</v>
      </c>
      <c r="O1683" s="10" t="s">
        <v>39</v>
      </c>
      <c r="P1683" s="69">
        <f t="shared" si="188"/>
        <v>0</v>
      </c>
      <c r="Q1683" s="10" t="str">
        <f t="shared" si="189"/>
        <v>NA</v>
      </c>
      <c r="R1683" s="69">
        <f t="shared" si="190"/>
        <v>10</v>
      </c>
      <c r="S1683" s="69">
        <f t="shared" si="191"/>
        <v>138</v>
      </c>
      <c r="T1683" s="10">
        <f t="shared" si="192"/>
        <v>148</v>
      </c>
      <c r="U1683" s="10">
        <f t="shared" si="193"/>
        <v>562</v>
      </c>
      <c r="V1683" s="10">
        <f t="shared" si="194"/>
        <v>1</v>
      </c>
      <c r="W1683">
        <v>187</v>
      </c>
      <c r="Y1683" s="10"/>
      <c r="Z1683">
        <v>134</v>
      </c>
      <c r="AB1683" s="10"/>
      <c r="AE1683" s="10"/>
      <c r="AH1683" s="10"/>
      <c r="AI1683">
        <v>2500</v>
      </c>
      <c r="AK1683" s="10" t="s">
        <v>146</v>
      </c>
      <c r="AN1683" s="10"/>
      <c r="AQ1683" s="10"/>
      <c r="AR1683">
        <v>484</v>
      </c>
      <c r="AT1683" s="10" t="s">
        <v>76</v>
      </c>
      <c r="AW1683" s="10"/>
      <c r="AZ1683" s="10"/>
    </row>
    <row r="1684" spans="2:52" ht="14.25" customHeight="1">
      <c r="B1684" s="8" t="s">
        <v>180</v>
      </c>
      <c r="C1684" t="s">
        <v>170</v>
      </c>
      <c r="D1684" s="10" t="s">
        <v>67</v>
      </c>
      <c r="F1684">
        <v>6310</v>
      </c>
      <c r="G1684" s="10">
        <v>798</v>
      </c>
      <c r="I1684" s="57">
        <v>6300</v>
      </c>
      <c r="J1684" s="72">
        <v>660</v>
      </c>
      <c r="K1684" s="57">
        <v>-562</v>
      </c>
      <c r="L1684" s="57">
        <v>-562</v>
      </c>
      <c r="M1684" s="57">
        <v>0</v>
      </c>
      <c r="N1684" s="8" t="s">
        <v>38</v>
      </c>
      <c r="O1684" s="10" t="s">
        <v>39</v>
      </c>
      <c r="P1684" s="69">
        <f t="shared" si="188"/>
        <v>0</v>
      </c>
      <c r="Q1684" s="10" t="str">
        <f t="shared" si="189"/>
        <v>NA</v>
      </c>
      <c r="R1684" s="69">
        <f t="shared" si="190"/>
        <v>10</v>
      </c>
      <c r="S1684" s="69">
        <f t="shared" si="191"/>
        <v>138</v>
      </c>
      <c r="T1684" s="10">
        <f t="shared" si="192"/>
        <v>148</v>
      </c>
      <c r="U1684" s="10">
        <f t="shared" si="193"/>
        <v>562</v>
      </c>
      <c r="V1684" s="10">
        <f t="shared" si="194"/>
        <v>1</v>
      </c>
      <c r="W1684">
        <v>187</v>
      </c>
      <c r="Y1684" s="10"/>
      <c r="Z1684">
        <v>134</v>
      </c>
      <c r="AB1684" s="10"/>
      <c r="AE1684" s="10"/>
      <c r="AH1684" s="10"/>
      <c r="AI1684">
        <v>2500</v>
      </c>
      <c r="AK1684" s="10" t="s">
        <v>146</v>
      </c>
      <c r="AN1684" s="10"/>
      <c r="AQ1684" s="10"/>
      <c r="AR1684">
        <v>484</v>
      </c>
      <c r="AT1684" s="10" t="s">
        <v>76</v>
      </c>
      <c r="AW1684" s="10"/>
      <c r="AZ1684" s="10"/>
    </row>
    <row r="1685" spans="2:52" ht="14.25" customHeight="1">
      <c r="B1685" s="8" t="s">
        <v>180</v>
      </c>
      <c r="C1685" t="s">
        <v>170</v>
      </c>
      <c r="D1685" s="10" t="s">
        <v>68</v>
      </c>
      <c r="E1685">
        <v>6900</v>
      </c>
      <c r="G1685" s="10"/>
      <c r="H1685" s="57">
        <v>6900</v>
      </c>
      <c r="J1685" s="10"/>
      <c r="K1685" s="57">
        <v>-1855</v>
      </c>
      <c r="L1685" s="57">
        <v>-1855</v>
      </c>
      <c r="M1685" s="57">
        <v>-1854</v>
      </c>
      <c r="N1685" s="8" t="s">
        <v>38</v>
      </c>
      <c r="O1685" s="10" t="s">
        <v>39</v>
      </c>
      <c r="P1685" s="69">
        <f t="shared" si="188"/>
        <v>0</v>
      </c>
      <c r="Q1685" s="10">
        <f t="shared" si="189"/>
        <v>0</v>
      </c>
      <c r="R1685" s="69" t="str">
        <f t="shared" si="190"/>
        <v>NA</v>
      </c>
      <c r="S1685" s="69" t="str">
        <f t="shared" si="191"/>
        <v>NA</v>
      </c>
      <c r="T1685" s="10" t="str">
        <f t="shared" si="192"/>
        <v>NA</v>
      </c>
      <c r="U1685" s="10">
        <f t="shared" si="193"/>
        <v>0</v>
      </c>
      <c r="V1685" s="10">
        <f t="shared" si="194"/>
        <v>1</v>
      </c>
      <c r="W1685">
        <v>380</v>
      </c>
      <c r="Y1685" s="10"/>
      <c r="Z1685">
        <v>140</v>
      </c>
      <c r="AB1685" s="10"/>
      <c r="AE1685" s="10"/>
      <c r="AH1685" s="10"/>
      <c r="AK1685" s="10"/>
      <c r="AN1685" s="10"/>
      <c r="AQ1685" s="10"/>
      <c r="AR1685">
        <v>484</v>
      </c>
      <c r="AT1685" s="10" t="s">
        <v>76</v>
      </c>
      <c r="AW1685" s="10"/>
      <c r="AZ1685" s="10"/>
    </row>
    <row r="1686" spans="2:52" ht="14.25" customHeight="1">
      <c r="B1686" s="8" t="s">
        <v>180</v>
      </c>
      <c r="C1686" t="s">
        <v>170</v>
      </c>
      <c r="D1686" s="10" t="s">
        <v>69</v>
      </c>
      <c r="E1686">
        <v>6900</v>
      </c>
      <c r="G1686" s="10"/>
      <c r="H1686" s="57">
        <v>6900</v>
      </c>
      <c r="J1686" s="10"/>
      <c r="K1686" s="57">
        <v>-1855</v>
      </c>
      <c r="L1686" s="57">
        <v>-1855</v>
      </c>
      <c r="M1686" s="57">
        <v>-1854</v>
      </c>
      <c r="N1686" s="8" t="s">
        <v>38</v>
      </c>
      <c r="O1686" s="10" t="s">
        <v>38</v>
      </c>
      <c r="P1686" s="69">
        <f t="shared" si="188"/>
        <v>0</v>
      </c>
      <c r="Q1686" s="10">
        <f t="shared" si="189"/>
        <v>0</v>
      </c>
      <c r="R1686" s="69" t="str">
        <f t="shared" si="190"/>
        <v>NA</v>
      </c>
      <c r="S1686" s="69" t="str">
        <f t="shared" si="191"/>
        <v>NA</v>
      </c>
      <c r="T1686" s="10" t="str">
        <f t="shared" si="192"/>
        <v>NA</v>
      </c>
      <c r="U1686" s="10">
        <f t="shared" si="193"/>
        <v>0</v>
      </c>
      <c r="V1686" s="10">
        <f t="shared" si="194"/>
        <v>1</v>
      </c>
      <c r="W1686">
        <v>380</v>
      </c>
      <c r="Y1686" s="10"/>
      <c r="Z1686">
        <v>140</v>
      </c>
      <c r="AB1686" s="10"/>
      <c r="AE1686" s="10"/>
      <c r="AH1686" s="10"/>
      <c r="AK1686" s="10"/>
      <c r="AN1686" s="10"/>
      <c r="AQ1686" s="10"/>
      <c r="AT1686" s="10"/>
      <c r="AW1686" s="10"/>
      <c r="AZ1686" s="10"/>
    </row>
    <row r="1687" spans="2:52" ht="14.25" customHeight="1">
      <c r="B1687" s="8" t="s">
        <v>180</v>
      </c>
      <c r="C1687" t="s">
        <v>170</v>
      </c>
      <c r="D1687" s="10" t="s">
        <v>70</v>
      </c>
      <c r="E1687">
        <v>6300</v>
      </c>
      <c r="G1687" s="10"/>
      <c r="H1687" s="57">
        <v>6300</v>
      </c>
      <c r="J1687" s="10"/>
      <c r="K1687" s="57">
        <v>-1254</v>
      </c>
      <c r="L1687" s="57">
        <v>-1254</v>
      </c>
      <c r="M1687" s="57">
        <v>-1254</v>
      </c>
      <c r="N1687" s="8" t="s">
        <v>38</v>
      </c>
      <c r="O1687" s="10" t="s">
        <v>38</v>
      </c>
      <c r="P1687" s="69">
        <f t="shared" si="188"/>
        <v>0</v>
      </c>
      <c r="Q1687" s="10">
        <f t="shared" si="189"/>
        <v>0</v>
      </c>
      <c r="R1687" s="69" t="str">
        <f t="shared" si="190"/>
        <v>NA</v>
      </c>
      <c r="S1687" s="69" t="str">
        <f t="shared" si="191"/>
        <v>NA</v>
      </c>
      <c r="T1687" s="10" t="str">
        <f t="shared" si="192"/>
        <v>NA</v>
      </c>
      <c r="U1687" s="10">
        <f t="shared" si="193"/>
        <v>0</v>
      </c>
      <c r="V1687" s="10">
        <f t="shared" si="194"/>
        <v>1</v>
      </c>
      <c r="W1687">
        <v>367</v>
      </c>
      <c r="Y1687" s="10"/>
      <c r="Z1687">
        <v>160</v>
      </c>
      <c r="AB1687" s="10"/>
      <c r="AE1687" s="10"/>
      <c r="AH1687" s="10"/>
      <c r="AK1687" s="10"/>
      <c r="AN1687" s="10"/>
      <c r="AQ1687" s="10"/>
      <c r="AT1687" s="10"/>
      <c r="AW1687" s="10"/>
      <c r="AZ1687" s="10"/>
    </row>
    <row r="1688" spans="2:52" ht="14.25" customHeight="1">
      <c r="B1688" s="8" t="s">
        <v>181</v>
      </c>
      <c r="C1688" t="s">
        <v>170</v>
      </c>
      <c r="D1688" s="10" t="s">
        <v>37</v>
      </c>
      <c r="E1688">
        <v>7526</v>
      </c>
      <c r="G1688" s="10"/>
      <c r="H1688" s="57">
        <v>7496</v>
      </c>
      <c r="J1688" s="10"/>
      <c r="K1688" s="57">
        <v>-947</v>
      </c>
      <c r="L1688" s="57">
        <v>-947</v>
      </c>
      <c r="M1688" s="57">
        <v>-929</v>
      </c>
      <c r="N1688" s="8" t="s">
        <v>38</v>
      </c>
      <c r="O1688" s="10" t="s">
        <v>38</v>
      </c>
      <c r="P1688" s="69">
        <f t="shared" si="188"/>
        <v>0</v>
      </c>
      <c r="Q1688" s="10">
        <f t="shared" si="189"/>
        <v>30</v>
      </c>
      <c r="R1688" s="69" t="str">
        <f t="shared" si="190"/>
        <v>NA</v>
      </c>
      <c r="S1688" s="69" t="str">
        <f t="shared" si="191"/>
        <v>NA</v>
      </c>
      <c r="T1688" s="10" t="str">
        <f t="shared" si="192"/>
        <v>NA</v>
      </c>
      <c r="U1688" s="10">
        <f t="shared" si="193"/>
        <v>0</v>
      </c>
      <c r="V1688" s="10">
        <f t="shared" si="194"/>
        <v>1</v>
      </c>
      <c r="W1688">
        <v>415</v>
      </c>
      <c r="Y1688" s="10" t="s">
        <v>73</v>
      </c>
      <c r="Z1688">
        <v>160</v>
      </c>
      <c r="AB1688" s="10" t="s">
        <v>73</v>
      </c>
      <c r="AE1688" s="10"/>
      <c r="AH1688" s="10"/>
      <c r="AK1688" s="10"/>
      <c r="AN1688" s="10"/>
      <c r="AQ1688" s="10"/>
      <c r="AT1688" s="10"/>
      <c r="AW1688" s="10"/>
      <c r="AZ1688" s="10"/>
    </row>
    <row r="1689" spans="2:52" ht="14.25" customHeight="1">
      <c r="B1689" s="8" t="s">
        <v>181</v>
      </c>
      <c r="C1689" t="s">
        <v>170</v>
      </c>
      <c r="D1689" s="10" t="s">
        <v>41</v>
      </c>
      <c r="E1689">
        <v>7526</v>
      </c>
      <c r="G1689" s="10"/>
      <c r="H1689" s="57">
        <v>7496</v>
      </c>
      <c r="J1689" s="10"/>
      <c r="K1689" s="57">
        <v>-947</v>
      </c>
      <c r="L1689" s="57">
        <v>-947</v>
      </c>
      <c r="M1689" s="57">
        <v>-929</v>
      </c>
      <c r="N1689" s="8" t="s">
        <v>38</v>
      </c>
      <c r="O1689" s="10" t="s">
        <v>38</v>
      </c>
      <c r="P1689" s="69">
        <f t="shared" si="188"/>
        <v>0</v>
      </c>
      <c r="Q1689" s="10">
        <f t="shared" si="189"/>
        <v>30</v>
      </c>
      <c r="R1689" s="69" t="str">
        <f t="shared" si="190"/>
        <v>NA</v>
      </c>
      <c r="S1689" s="69" t="str">
        <f t="shared" si="191"/>
        <v>NA</v>
      </c>
      <c r="T1689" s="10" t="str">
        <f t="shared" si="192"/>
        <v>NA</v>
      </c>
      <c r="U1689" s="10">
        <f t="shared" si="193"/>
        <v>0</v>
      </c>
      <c r="V1689" s="10">
        <f t="shared" si="194"/>
        <v>1</v>
      </c>
      <c r="W1689">
        <v>415</v>
      </c>
      <c r="Y1689" s="10" t="s">
        <v>73</v>
      </c>
      <c r="Z1689">
        <v>160</v>
      </c>
      <c r="AB1689" s="10" t="s">
        <v>73</v>
      </c>
      <c r="AE1689" s="10"/>
      <c r="AH1689" s="10"/>
      <c r="AK1689" s="10"/>
      <c r="AN1689" s="10"/>
      <c r="AQ1689" s="10"/>
      <c r="AT1689" s="10"/>
      <c r="AW1689" s="10"/>
      <c r="AZ1689" s="10"/>
    </row>
    <row r="1690" spans="2:52" ht="14.25" customHeight="1">
      <c r="B1690" s="8" t="s">
        <v>181</v>
      </c>
      <c r="C1690" t="s">
        <v>170</v>
      </c>
      <c r="D1690" s="10" t="s">
        <v>42</v>
      </c>
      <c r="E1690">
        <v>7526</v>
      </c>
      <c r="G1690" s="10"/>
      <c r="H1690" s="57">
        <v>7496</v>
      </c>
      <c r="J1690" s="10"/>
      <c r="K1690" s="57">
        <v>-947</v>
      </c>
      <c r="L1690" s="57">
        <v>-947</v>
      </c>
      <c r="M1690" s="57">
        <v>-929</v>
      </c>
      <c r="N1690" s="8" t="s">
        <v>38</v>
      </c>
      <c r="O1690" s="10" t="s">
        <v>38</v>
      </c>
      <c r="P1690" s="69">
        <f t="shared" si="188"/>
        <v>0</v>
      </c>
      <c r="Q1690" s="10">
        <f t="shared" si="189"/>
        <v>30</v>
      </c>
      <c r="R1690" s="69" t="str">
        <f t="shared" si="190"/>
        <v>NA</v>
      </c>
      <c r="S1690" s="69" t="str">
        <f t="shared" si="191"/>
        <v>NA</v>
      </c>
      <c r="T1690" s="10" t="str">
        <f t="shared" si="192"/>
        <v>NA</v>
      </c>
      <c r="U1690" s="10">
        <f t="shared" si="193"/>
        <v>0</v>
      </c>
      <c r="V1690" s="10">
        <f t="shared" si="194"/>
        <v>1</v>
      </c>
      <c r="W1690">
        <v>415</v>
      </c>
      <c r="Y1690" s="10" t="s">
        <v>73</v>
      </c>
      <c r="Z1690">
        <v>160</v>
      </c>
      <c r="AB1690" s="10" t="s">
        <v>73</v>
      </c>
      <c r="AE1690" s="10"/>
      <c r="AH1690" s="10"/>
      <c r="AK1690" s="10"/>
      <c r="AN1690" s="10"/>
      <c r="AQ1690" s="10"/>
      <c r="AT1690" s="10"/>
      <c r="AW1690" s="10"/>
      <c r="AZ1690" s="10"/>
    </row>
    <row r="1691" spans="2:52" ht="14.25" customHeight="1">
      <c r="B1691" s="8" t="s">
        <v>181</v>
      </c>
      <c r="C1691" t="s">
        <v>170</v>
      </c>
      <c r="D1691" s="10" t="s">
        <v>43</v>
      </c>
      <c r="E1691">
        <v>8048</v>
      </c>
      <c r="G1691" s="10"/>
      <c r="H1691" s="57">
        <v>7663</v>
      </c>
      <c r="J1691" s="10"/>
      <c r="K1691" s="57">
        <v>-1420</v>
      </c>
      <c r="L1691" s="57">
        <v>-1420</v>
      </c>
      <c r="M1691" s="57">
        <v>-964</v>
      </c>
      <c r="N1691" s="8" t="s">
        <v>38</v>
      </c>
      <c r="O1691" s="10" t="s">
        <v>39</v>
      </c>
      <c r="P1691" s="69">
        <f t="shared" si="188"/>
        <v>0</v>
      </c>
      <c r="Q1691" s="10">
        <f t="shared" si="189"/>
        <v>385</v>
      </c>
      <c r="R1691" s="69" t="str">
        <f t="shared" si="190"/>
        <v>NA</v>
      </c>
      <c r="S1691" s="69" t="str">
        <f t="shared" si="191"/>
        <v>NA</v>
      </c>
      <c r="T1691" s="10" t="str">
        <f t="shared" si="192"/>
        <v>NA</v>
      </c>
      <c r="U1691" s="10">
        <f t="shared" si="193"/>
        <v>0</v>
      </c>
      <c r="V1691" s="10">
        <f t="shared" si="194"/>
        <v>1</v>
      </c>
      <c r="W1691">
        <v>415</v>
      </c>
      <c r="Y1691" s="10" t="s">
        <v>73</v>
      </c>
      <c r="Z1691">
        <v>160</v>
      </c>
      <c r="AB1691" s="10" t="s">
        <v>73</v>
      </c>
      <c r="AD1691">
        <v>7733</v>
      </c>
      <c r="AE1691" s="10" t="s">
        <v>82</v>
      </c>
      <c r="AH1691" s="10"/>
      <c r="AI1691">
        <v>2500</v>
      </c>
      <c r="AK1691" s="10" t="s">
        <v>146</v>
      </c>
      <c r="AN1691" s="10"/>
      <c r="AQ1691" s="10"/>
      <c r="AT1691" s="10"/>
      <c r="AW1691" s="10"/>
      <c r="AZ1691" s="10"/>
    </row>
    <row r="1692" spans="2:52" ht="14.25" customHeight="1">
      <c r="B1692" s="8" t="s">
        <v>181</v>
      </c>
      <c r="C1692" t="s">
        <v>170</v>
      </c>
      <c r="D1692" s="10" t="s">
        <v>45</v>
      </c>
      <c r="E1692">
        <v>8048</v>
      </c>
      <c r="G1692" s="10"/>
      <c r="H1692" s="57">
        <v>7663</v>
      </c>
      <c r="J1692" s="10"/>
      <c r="K1692" s="57">
        <v>-1420</v>
      </c>
      <c r="L1692" s="57">
        <v>-1420</v>
      </c>
      <c r="M1692" s="57">
        <v>-964</v>
      </c>
      <c r="N1692" s="8" t="s">
        <v>38</v>
      </c>
      <c r="O1692" s="10" t="s">
        <v>39</v>
      </c>
      <c r="P1692" s="69">
        <f t="shared" si="188"/>
        <v>0</v>
      </c>
      <c r="Q1692" s="10">
        <f t="shared" si="189"/>
        <v>385</v>
      </c>
      <c r="R1692" s="69" t="str">
        <f t="shared" si="190"/>
        <v>NA</v>
      </c>
      <c r="S1692" s="69" t="str">
        <f t="shared" si="191"/>
        <v>NA</v>
      </c>
      <c r="T1692" s="10" t="str">
        <f t="shared" si="192"/>
        <v>NA</v>
      </c>
      <c r="U1692" s="10">
        <f t="shared" si="193"/>
        <v>0</v>
      </c>
      <c r="V1692" s="10">
        <f t="shared" si="194"/>
        <v>1</v>
      </c>
      <c r="W1692">
        <v>415</v>
      </c>
      <c r="Y1692" s="10" t="s">
        <v>73</v>
      </c>
      <c r="Z1692">
        <v>160</v>
      </c>
      <c r="AB1692" s="10" t="s">
        <v>73</v>
      </c>
      <c r="AD1692">
        <v>7733</v>
      </c>
      <c r="AE1692" s="10" t="s">
        <v>82</v>
      </c>
      <c r="AH1692" s="10"/>
      <c r="AI1692">
        <v>2500</v>
      </c>
      <c r="AK1692" s="10" t="s">
        <v>146</v>
      </c>
      <c r="AN1692" s="10"/>
      <c r="AQ1692" s="10"/>
      <c r="AT1692" s="10"/>
      <c r="AW1692" s="10"/>
      <c r="AZ1692" s="10"/>
    </row>
    <row r="1693" spans="2:52" ht="14.25" customHeight="1">
      <c r="B1693" s="8" t="s">
        <v>181</v>
      </c>
      <c r="C1693" t="s">
        <v>170</v>
      </c>
      <c r="D1693" s="10" t="s">
        <v>46</v>
      </c>
      <c r="E1693">
        <v>8048</v>
      </c>
      <c r="G1693" s="10"/>
      <c r="H1693" s="57">
        <v>7663</v>
      </c>
      <c r="J1693" s="10"/>
      <c r="K1693" s="57">
        <v>-1420</v>
      </c>
      <c r="L1693" s="57">
        <v>-1420</v>
      </c>
      <c r="M1693" s="57">
        <v>-964</v>
      </c>
      <c r="N1693" s="8" t="s">
        <v>38</v>
      </c>
      <c r="O1693" s="10" t="s">
        <v>39</v>
      </c>
      <c r="P1693" s="69">
        <f t="shared" si="188"/>
        <v>0</v>
      </c>
      <c r="Q1693" s="10">
        <f t="shared" si="189"/>
        <v>385</v>
      </c>
      <c r="R1693" s="69" t="str">
        <f t="shared" si="190"/>
        <v>NA</v>
      </c>
      <c r="S1693" s="69" t="str">
        <f t="shared" si="191"/>
        <v>NA</v>
      </c>
      <c r="T1693" s="10" t="str">
        <f t="shared" si="192"/>
        <v>NA</v>
      </c>
      <c r="U1693" s="10">
        <f t="shared" si="193"/>
        <v>0</v>
      </c>
      <c r="V1693" s="10">
        <f t="shared" si="194"/>
        <v>1</v>
      </c>
      <c r="W1693">
        <v>415</v>
      </c>
      <c r="Y1693" s="10" t="s">
        <v>73</v>
      </c>
      <c r="Z1693">
        <v>160</v>
      </c>
      <c r="AB1693" s="10" t="s">
        <v>73</v>
      </c>
      <c r="AD1693">
        <v>7733</v>
      </c>
      <c r="AE1693" s="10" t="s">
        <v>82</v>
      </c>
      <c r="AH1693" s="10"/>
      <c r="AI1693">
        <v>2500</v>
      </c>
      <c r="AK1693" s="10" t="s">
        <v>146</v>
      </c>
      <c r="AN1693" s="10"/>
      <c r="AQ1693" s="10"/>
      <c r="AT1693" s="10"/>
      <c r="AW1693" s="10"/>
      <c r="AZ1693" s="10"/>
    </row>
    <row r="1694" spans="2:52" ht="14.25" customHeight="1">
      <c r="B1694" s="8" t="s">
        <v>181</v>
      </c>
      <c r="C1694" t="s">
        <v>170</v>
      </c>
      <c r="D1694" s="10" t="s">
        <v>47</v>
      </c>
      <c r="E1694">
        <v>8048</v>
      </c>
      <c r="G1694" s="10"/>
      <c r="H1694" s="57">
        <v>7663</v>
      </c>
      <c r="J1694" s="10"/>
      <c r="K1694" s="57">
        <v>-1420</v>
      </c>
      <c r="L1694" s="57">
        <v>-1420</v>
      </c>
      <c r="M1694" s="57">
        <v>-964</v>
      </c>
      <c r="N1694" s="8" t="s">
        <v>38</v>
      </c>
      <c r="O1694" s="10" t="s">
        <v>39</v>
      </c>
      <c r="P1694" s="69">
        <f t="shared" si="188"/>
        <v>0</v>
      </c>
      <c r="Q1694" s="10">
        <f t="shared" si="189"/>
        <v>385</v>
      </c>
      <c r="R1694" s="69" t="str">
        <f t="shared" si="190"/>
        <v>NA</v>
      </c>
      <c r="S1694" s="69" t="str">
        <f t="shared" si="191"/>
        <v>NA</v>
      </c>
      <c r="T1694" s="10" t="str">
        <f t="shared" si="192"/>
        <v>NA</v>
      </c>
      <c r="U1694" s="10">
        <f t="shared" si="193"/>
        <v>0</v>
      </c>
      <c r="V1694" s="10">
        <f t="shared" si="194"/>
        <v>1</v>
      </c>
      <c r="W1694">
        <v>415</v>
      </c>
      <c r="Y1694" s="10" t="s">
        <v>73</v>
      </c>
      <c r="Z1694">
        <v>160</v>
      </c>
      <c r="AB1694" s="10" t="s">
        <v>73</v>
      </c>
      <c r="AD1694">
        <v>7733</v>
      </c>
      <c r="AE1694" s="10" t="s">
        <v>82</v>
      </c>
      <c r="AH1694" s="10"/>
      <c r="AI1694">
        <v>2500</v>
      </c>
      <c r="AK1694" s="10" t="s">
        <v>146</v>
      </c>
      <c r="AN1694" s="10"/>
      <c r="AQ1694" s="10"/>
      <c r="AT1694" s="10"/>
      <c r="AW1694" s="10"/>
      <c r="AZ1694" s="10"/>
    </row>
    <row r="1695" spans="2:52" ht="14.25" customHeight="1">
      <c r="B1695" s="8" t="s">
        <v>181</v>
      </c>
      <c r="C1695" t="s">
        <v>170</v>
      </c>
      <c r="D1695" s="10" t="s">
        <v>48</v>
      </c>
      <c r="F1695">
        <v>6407</v>
      </c>
      <c r="G1695" s="10">
        <v>806</v>
      </c>
      <c r="I1695" s="57">
        <v>6407</v>
      </c>
      <c r="J1695" s="72">
        <v>806</v>
      </c>
      <c r="K1695" s="57">
        <v>-4511</v>
      </c>
      <c r="L1695" s="57">
        <v>-4511</v>
      </c>
      <c r="M1695" s="57">
        <v>0</v>
      </c>
      <c r="N1695" s="8" t="s">
        <v>38</v>
      </c>
      <c r="O1695" s="10" t="s">
        <v>38</v>
      </c>
      <c r="P1695" s="69">
        <f t="shared" si="188"/>
        <v>0</v>
      </c>
      <c r="Q1695" s="10" t="str">
        <f t="shared" si="189"/>
        <v>NA</v>
      </c>
      <c r="R1695" s="69">
        <f t="shared" si="190"/>
        <v>0</v>
      </c>
      <c r="S1695" s="69">
        <f t="shared" si="191"/>
        <v>0</v>
      </c>
      <c r="T1695" s="10">
        <f t="shared" si="192"/>
        <v>0</v>
      </c>
      <c r="U1695" s="10">
        <f t="shared" si="193"/>
        <v>4511</v>
      </c>
      <c r="V1695" s="10">
        <f t="shared" si="194"/>
        <v>1</v>
      </c>
      <c r="W1695">
        <v>190</v>
      </c>
      <c r="Y1695" s="10"/>
      <c r="Z1695">
        <v>136</v>
      </c>
      <c r="AB1695" s="10"/>
      <c r="AE1695" s="10"/>
      <c r="AH1695" s="10"/>
      <c r="AK1695" s="10"/>
      <c r="AN1695" s="10"/>
      <c r="AQ1695" s="10"/>
      <c r="AT1695" s="10"/>
      <c r="AW1695" s="10"/>
      <c r="AZ1695" s="10"/>
    </row>
    <row r="1696" spans="2:52" ht="14.25" customHeight="1">
      <c r="B1696" s="8" t="s">
        <v>181</v>
      </c>
      <c r="C1696" t="s">
        <v>170</v>
      </c>
      <c r="D1696" s="10" t="s">
        <v>49</v>
      </c>
      <c r="F1696">
        <v>6378</v>
      </c>
      <c r="G1696" s="10">
        <v>786</v>
      </c>
      <c r="I1696" s="57">
        <v>6378</v>
      </c>
      <c r="J1696" s="72">
        <v>786</v>
      </c>
      <c r="K1696" s="57">
        <v>-4461</v>
      </c>
      <c r="L1696" s="57">
        <v>-4461</v>
      </c>
      <c r="M1696" s="57">
        <v>0</v>
      </c>
      <c r="N1696" s="8" t="s">
        <v>38</v>
      </c>
      <c r="O1696" s="10" t="s">
        <v>38</v>
      </c>
      <c r="P1696" s="69">
        <f t="shared" si="188"/>
        <v>0</v>
      </c>
      <c r="Q1696" s="10" t="str">
        <f t="shared" si="189"/>
        <v>NA</v>
      </c>
      <c r="R1696" s="69">
        <f t="shared" si="190"/>
        <v>0</v>
      </c>
      <c r="S1696" s="69">
        <f t="shared" si="191"/>
        <v>0</v>
      </c>
      <c r="T1696" s="10">
        <f t="shared" si="192"/>
        <v>0</v>
      </c>
      <c r="U1696" s="10">
        <f t="shared" si="193"/>
        <v>4461</v>
      </c>
      <c r="V1696" s="10">
        <f t="shared" si="194"/>
        <v>1</v>
      </c>
      <c r="W1696">
        <v>163</v>
      </c>
      <c r="Y1696" s="10"/>
      <c r="Z1696">
        <v>117</v>
      </c>
      <c r="AB1696" s="10"/>
      <c r="AE1696" s="10"/>
      <c r="AH1696" s="10"/>
      <c r="AK1696" s="10"/>
      <c r="AN1696" s="10"/>
      <c r="AQ1696" s="10"/>
      <c r="AT1696" s="10"/>
      <c r="AW1696" s="10"/>
      <c r="AZ1696" s="10"/>
    </row>
    <row r="1697" spans="2:52" ht="14.25" customHeight="1">
      <c r="B1697" s="8" t="s">
        <v>181</v>
      </c>
      <c r="C1697" t="s">
        <v>170</v>
      </c>
      <c r="D1697" s="10" t="s">
        <v>51</v>
      </c>
      <c r="E1697">
        <v>7374</v>
      </c>
      <c r="G1697" s="10"/>
      <c r="H1697" s="57">
        <v>7373</v>
      </c>
      <c r="J1697" s="10"/>
      <c r="K1697" s="57">
        <v>-469</v>
      </c>
      <c r="L1697" s="57">
        <v>-469</v>
      </c>
      <c r="M1697" s="57">
        <v>-468</v>
      </c>
      <c r="N1697" s="8" t="s">
        <v>38</v>
      </c>
      <c r="O1697" s="10" t="s">
        <v>38</v>
      </c>
      <c r="P1697" s="69">
        <f t="shared" si="188"/>
        <v>0</v>
      </c>
      <c r="Q1697" s="10">
        <f t="shared" si="189"/>
        <v>1</v>
      </c>
      <c r="R1697" s="69" t="str">
        <f t="shared" si="190"/>
        <v>NA</v>
      </c>
      <c r="S1697" s="69" t="str">
        <f t="shared" si="191"/>
        <v>NA</v>
      </c>
      <c r="T1697" s="10" t="str">
        <f t="shared" si="192"/>
        <v>NA</v>
      </c>
      <c r="U1697" s="10">
        <f t="shared" si="193"/>
        <v>0</v>
      </c>
      <c r="V1697" s="10">
        <f t="shared" si="194"/>
        <v>1</v>
      </c>
      <c r="W1697">
        <v>353</v>
      </c>
      <c r="Y1697" s="10"/>
      <c r="Z1697">
        <v>120</v>
      </c>
      <c r="AB1697" s="10"/>
      <c r="AE1697" s="10"/>
      <c r="AH1697" s="10"/>
      <c r="AK1697" s="10"/>
      <c r="AN1697" s="10"/>
      <c r="AQ1697" s="10"/>
      <c r="AT1697" s="10"/>
      <c r="AW1697" s="10"/>
      <c r="AZ1697" s="10"/>
    </row>
    <row r="1698" spans="2:52" ht="14.25" customHeight="1">
      <c r="B1698" s="8" t="s">
        <v>181</v>
      </c>
      <c r="C1698" t="s">
        <v>170</v>
      </c>
      <c r="D1698" s="10" t="s">
        <v>53</v>
      </c>
      <c r="E1698">
        <v>7374</v>
      </c>
      <c r="G1698" s="10"/>
      <c r="H1698" s="57">
        <v>7373</v>
      </c>
      <c r="J1698" s="10"/>
      <c r="K1698" s="57">
        <v>-469</v>
      </c>
      <c r="L1698" s="57">
        <v>-469</v>
      </c>
      <c r="M1698" s="57">
        <v>-468</v>
      </c>
      <c r="N1698" s="8" t="s">
        <v>38</v>
      </c>
      <c r="O1698" s="10" t="s">
        <v>38</v>
      </c>
      <c r="P1698" s="69">
        <f t="shared" si="188"/>
        <v>0</v>
      </c>
      <c r="Q1698" s="10">
        <f t="shared" si="189"/>
        <v>1</v>
      </c>
      <c r="R1698" s="69" t="str">
        <f t="shared" si="190"/>
        <v>NA</v>
      </c>
      <c r="S1698" s="69" t="str">
        <f t="shared" si="191"/>
        <v>NA</v>
      </c>
      <c r="T1698" s="10" t="str">
        <f t="shared" si="192"/>
        <v>NA</v>
      </c>
      <c r="U1698" s="10">
        <f t="shared" si="193"/>
        <v>0</v>
      </c>
      <c r="V1698" s="10">
        <f t="shared" si="194"/>
        <v>1</v>
      </c>
      <c r="W1698">
        <v>353</v>
      </c>
      <c r="Y1698" s="10"/>
      <c r="Z1698">
        <v>120</v>
      </c>
      <c r="AB1698" s="10"/>
      <c r="AE1698" s="10"/>
      <c r="AH1698" s="10"/>
      <c r="AK1698" s="10"/>
      <c r="AN1698" s="10"/>
      <c r="AQ1698" s="10"/>
      <c r="AT1698" s="10"/>
      <c r="AW1698" s="10"/>
      <c r="AZ1698" s="10"/>
    </row>
    <row r="1699" spans="2:52" ht="14.25" customHeight="1">
      <c r="B1699" s="8" t="s">
        <v>181</v>
      </c>
      <c r="C1699" t="s">
        <v>170</v>
      </c>
      <c r="D1699" s="10" t="s">
        <v>54</v>
      </c>
      <c r="E1699">
        <v>7374</v>
      </c>
      <c r="G1699" s="10"/>
      <c r="H1699" s="57">
        <v>7373</v>
      </c>
      <c r="J1699" s="10"/>
      <c r="K1699" s="57">
        <v>-469</v>
      </c>
      <c r="L1699" s="57">
        <v>-469</v>
      </c>
      <c r="M1699" s="57">
        <v>-468</v>
      </c>
      <c r="N1699" s="8" t="s">
        <v>38</v>
      </c>
      <c r="O1699" s="10" t="s">
        <v>38</v>
      </c>
      <c r="P1699" s="69">
        <f t="shared" si="188"/>
        <v>0</v>
      </c>
      <c r="Q1699" s="10">
        <f t="shared" si="189"/>
        <v>1</v>
      </c>
      <c r="R1699" s="69" t="str">
        <f t="shared" si="190"/>
        <v>NA</v>
      </c>
      <c r="S1699" s="69" t="str">
        <f t="shared" si="191"/>
        <v>NA</v>
      </c>
      <c r="T1699" s="10" t="str">
        <f t="shared" si="192"/>
        <v>NA</v>
      </c>
      <c r="U1699" s="10">
        <f t="shared" si="193"/>
        <v>0</v>
      </c>
      <c r="V1699" s="10">
        <f t="shared" si="194"/>
        <v>1</v>
      </c>
      <c r="W1699">
        <v>353</v>
      </c>
      <c r="Y1699" s="10"/>
      <c r="Z1699">
        <v>120</v>
      </c>
      <c r="AB1699" s="10"/>
      <c r="AE1699" s="10"/>
      <c r="AH1699" s="10"/>
      <c r="AK1699" s="10"/>
      <c r="AN1699" s="10"/>
      <c r="AQ1699" s="10"/>
      <c r="AT1699" s="10"/>
      <c r="AW1699" s="10"/>
      <c r="AZ1699" s="10"/>
    </row>
    <row r="1700" spans="2:52" ht="14.25" customHeight="1">
      <c r="B1700" s="8" t="s">
        <v>181</v>
      </c>
      <c r="C1700" t="s">
        <v>170</v>
      </c>
      <c r="D1700" s="10" t="s">
        <v>55</v>
      </c>
      <c r="E1700">
        <v>6849</v>
      </c>
      <c r="G1700" s="10"/>
      <c r="H1700" s="57">
        <v>6848</v>
      </c>
      <c r="J1700" s="10"/>
      <c r="K1700" s="57">
        <v>-3137</v>
      </c>
      <c r="L1700" s="57">
        <v>-3137</v>
      </c>
      <c r="M1700" s="57">
        <v>-3136</v>
      </c>
      <c r="N1700" s="8" t="s">
        <v>38</v>
      </c>
      <c r="O1700" s="10" t="s">
        <v>38</v>
      </c>
      <c r="P1700" s="69">
        <f t="shared" si="188"/>
        <v>0</v>
      </c>
      <c r="Q1700" s="10">
        <f t="shared" si="189"/>
        <v>1</v>
      </c>
      <c r="R1700" s="69" t="str">
        <f t="shared" si="190"/>
        <v>NA</v>
      </c>
      <c r="S1700" s="69" t="str">
        <f t="shared" si="191"/>
        <v>NA</v>
      </c>
      <c r="T1700" s="10" t="str">
        <f t="shared" si="192"/>
        <v>NA</v>
      </c>
      <c r="U1700" s="10">
        <f t="shared" si="193"/>
        <v>0</v>
      </c>
      <c r="V1700" s="10">
        <f t="shared" si="194"/>
        <v>1</v>
      </c>
      <c r="W1700">
        <v>326</v>
      </c>
      <c r="Y1700" s="10"/>
      <c r="Z1700">
        <v>120</v>
      </c>
      <c r="AB1700" s="10"/>
      <c r="AE1700" s="10"/>
      <c r="AH1700" s="10"/>
      <c r="AK1700" s="10"/>
      <c r="AN1700" s="10"/>
      <c r="AQ1700" s="10"/>
      <c r="AT1700" s="10"/>
      <c r="AW1700" s="10"/>
      <c r="AZ1700" s="10"/>
    </row>
    <row r="1701" spans="2:52" ht="14.25" customHeight="1">
      <c r="B1701" s="8" t="s">
        <v>181</v>
      </c>
      <c r="C1701" t="s">
        <v>170</v>
      </c>
      <c r="D1701" s="10" t="s">
        <v>57</v>
      </c>
      <c r="E1701">
        <v>6849</v>
      </c>
      <c r="G1701" s="10"/>
      <c r="H1701" s="57">
        <v>6848</v>
      </c>
      <c r="J1701" s="10"/>
      <c r="K1701" s="57">
        <v>-3137</v>
      </c>
      <c r="L1701" s="57">
        <v>-3137</v>
      </c>
      <c r="M1701" s="57">
        <v>-3136</v>
      </c>
      <c r="N1701" s="8" t="s">
        <v>38</v>
      </c>
      <c r="O1701" s="10" t="s">
        <v>38</v>
      </c>
      <c r="P1701" s="69">
        <f t="shared" si="188"/>
        <v>0</v>
      </c>
      <c r="Q1701" s="10">
        <f t="shared" si="189"/>
        <v>1</v>
      </c>
      <c r="R1701" s="69" t="str">
        <f t="shared" si="190"/>
        <v>NA</v>
      </c>
      <c r="S1701" s="69" t="str">
        <f t="shared" si="191"/>
        <v>NA</v>
      </c>
      <c r="T1701" s="10" t="str">
        <f t="shared" si="192"/>
        <v>NA</v>
      </c>
      <c r="U1701" s="10">
        <f t="shared" si="193"/>
        <v>0</v>
      </c>
      <c r="V1701" s="10">
        <f t="shared" si="194"/>
        <v>1</v>
      </c>
      <c r="W1701">
        <v>326</v>
      </c>
      <c r="Y1701" s="10"/>
      <c r="Z1701">
        <v>120</v>
      </c>
      <c r="AB1701" s="10"/>
      <c r="AE1701" s="10"/>
      <c r="AH1701" s="10"/>
      <c r="AK1701" s="10"/>
      <c r="AN1701" s="10"/>
      <c r="AQ1701" s="10"/>
      <c r="AT1701" s="10"/>
      <c r="AW1701" s="10"/>
      <c r="AZ1701" s="10"/>
    </row>
    <row r="1702" spans="2:52" ht="14.25" customHeight="1">
      <c r="B1702" s="8" t="s">
        <v>181</v>
      </c>
      <c r="C1702" t="s">
        <v>170</v>
      </c>
      <c r="D1702" s="10" t="s">
        <v>58</v>
      </c>
      <c r="E1702">
        <v>6849</v>
      </c>
      <c r="G1702" s="10"/>
      <c r="H1702" s="57">
        <v>6848</v>
      </c>
      <c r="J1702" s="10"/>
      <c r="K1702" s="57">
        <v>-3137</v>
      </c>
      <c r="L1702" s="57">
        <v>-3137</v>
      </c>
      <c r="M1702" s="57">
        <v>-3136</v>
      </c>
      <c r="N1702" s="8" t="s">
        <v>38</v>
      </c>
      <c r="O1702" s="10" t="s">
        <v>38</v>
      </c>
      <c r="P1702" s="69">
        <f t="shared" si="188"/>
        <v>0</v>
      </c>
      <c r="Q1702" s="10">
        <f t="shared" si="189"/>
        <v>1</v>
      </c>
      <c r="R1702" s="69" t="str">
        <f t="shared" si="190"/>
        <v>NA</v>
      </c>
      <c r="S1702" s="69" t="str">
        <f t="shared" si="191"/>
        <v>NA</v>
      </c>
      <c r="T1702" s="10" t="str">
        <f t="shared" si="192"/>
        <v>NA</v>
      </c>
      <c r="U1702" s="10">
        <f t="shared" si="193"/>
        <v>0</v>
      </c>
      <c r="V1702" s="10">
        <f t="shared" si="194"/>
        <v>1</v>
      </c>
      <c r="W1702">
        <v>326</v>
      </c>
      <c r="Y1702" s="10"/>
      <c r="Z1702">
        <v>120</v>
      </c>
      <c r="AB1702" s="10"/>
      <c r="AE1702" s="10"/>
      <c r="AH1702" s="10"/>
      <c r="AK1702" s="10"/>
      <c r="AN1702" s="10"/>
      <c r="AQ1702" s="10"/>
      <c r="AT1702" s="10"/>
      <c r="AW1702" s="10"/>
      <c r="AZ1702" s="10"/>
    </row>
    <row r="1703" spans="2:52" ht="14.25" customHeight="1">
      <c r="B1703" s="8" t="s">
        <v>181</v>
      </c>
      <c r="C1703" t="s">
        <v>170</v>
      </c>
      <c r="D1703" s="10" t="s">
        <v>59</v>
      </c>
      <c r="E1703">
        <v>8035</v>
      </c>
      <c r="G1703" s="10"/>
      <c r="H1703" s="57">
        <v>7702</v>
      </c>
      <c r="J1703" s="10"/>
      <c r="K1703" s="57">
        <v>-3590</v>
      </c>
      <c r="L1703" s="57">
        <v>-3590</v>
      </c>
      <c r="M1703" s="57">
        <v>-3262</v>
      </c>
      <c r="N1703" s="8" t="s">
        <v>38</v>
      </c>
      <c r="O1703" s="10" t="s">
        <v>80</v>
      </c>
      <c r="P1703" s="69">
        <f t="shared" si="188"/>
        <v>0</v>
      </c>
      <c r="Q1703" s="10">
        <f t="shared" si="189"/>
        <v>333</v>
      </c>
      <c r="R1703" s="69" t="str">
        <f t="shared" si="190"/>
        <v>NA</v>
      </c>
      <c r="S1703" s="69" t="str">
        <f t="shared" si="191"/>
        <v>NA</v>
      </c>
      <c r="T1703" s="10" t="str">
        <f t="shared" si="192"/>
        <v>NA</v>
      </c>
      <c r="U1703" s="10">
        <f t="shared" si="193"/>
        <v>0</v>
      </c>
      <c r="V1703" s="10">
        <f t="shared" si="194"/>
        <v>1</v>
      </c>
      <c r="W1703">
        <v>365</v>
      </c>
      <c r="Y1703" s="10" t="s">
        <v>73</v>
      </c>
      <c r="Z1703">
        <v>120</v>
      </c>
      <c r="AB1703" s="10" t="s">
        <v>73</v>
      </c>
      <c r="AE1703" s="10"/>
      <c r="AH1703" s="10"/>
      <c r="AI1703">
        <v>2500</v>
      </c>
      <c r="AK1703" s="10" t="s">
        <v>146</v>
      </c>
      <c r="AN1703" s="10"/>
      <c r="AQ1703" s="10"/>
      <c r="AT1703" s="10"/>
      <c r="AW1703" s="10"/>
      <c r="AZ1703" s="10"/>
    </row>
    <row r="1704" spans="2:52" ht="14.25" customHeight="1">
      <c r="B1704" s="8" t="s">
        <v>181</v>
      </c>
      <c r="C1704" t="s">
        <v>170</v>
      </c>
      <c r="D1704" s="10" t="s">
        <v>61</v>
      </c>
      <c r="E1704">
        <v>8035</v>
      </c>
      <c r="G1704" s="10"/>
      <c r="H1704" s="57">
        <v>7702</v>
      </c>
      <c r="J1704" s="10"/>
      <c r="K1704" s="57">
        <v>-3590</v>
      </c>
      <c r="L1704" s="57">
        <v>-3590</v>
      </c>
      <c r="M1704" s="57">
        <v>-3262</v>
      </c>
      <c r="N1704" s="8" t="s">
        <v>38</v>
      </c>
      <c r="O1704" s="10" t="s">
        <v>80</v>
      </c>
      <c r="P1704" s="69">
        <f t="shared" si="188"/>
        <v>0</v>
      </c>
      <c r="Q1704" s="10">
        <f t="shared" si="189"/>
        <v>333</v>
      </c>
      <c r="R1704" s="69" t="str">
        <f t="shared" si="190"/>
        <v>NA</v>
      </c>
      <c r="S1704" s="69" t="str">
        <f t="shared" si="191"/>
        <v>NA</v>
      </c>
      <c r="T1704" s="10" t="str">
        <f t="shared" si="192"/>
        <v>NA</v>
      </c>
      <c r="U1704" s="10">
        <f t="shared" si="193"/>
        <v>0</v>
      </c>
      <c r="V1704" s="10">
        <f t="shared" si="194"/>
        <v>1</v>
      </c>
      <c r="W1704">
        <v>365</v>
      </c>
      <c r="Y1704" s="10" t="s">
        <v>73</v>
      </c>
      <c r="Z1704">
        <v>120</v>
      </c>
      <c r="AB1704" s="10" t="s">
        <v>73</v>
      </c>
      <c r="AE1704" s="10"/>
      <c r="AH1704" s="10"/>
      <c r="AI1704">
        <v>2500</v>
      </c>
      <c r="AK1704" s="10" t="s">
        <v>146</v>
      </c>
      <c r="AN1704" s="10"/>
      <c r="AQ1704" s="10"/>
      <c r="AT1704" s="10"/>
      <c r="AW1704" s="10"/>
      <c r="AZ1704" s="10"/>
    </row>
    <row r="1705" spans="2:52" ht="14.25" customHeight="1">
      <c r="B1705" s="8" t="s">
        <v>181</v>
      </c>
      <c r="C1705" t="s">
        <v>170</v>
      </c>
      <c r="D1705" s="10" t="s">
        <v>63</v>
      </c>
      <c r="E1705">
        <v>8035</v>
      </c>
      <c r="G1705" s="10"/>
      <c r="H1705" s="57">
        <v>7702</v>
      </c>
      <c r="J1705" s="10"/>
      <c r="K1705" s="57">
        <v>-3590</v>
      </c>
      <c r="L1705" s="57">
        <v>-3590</v>
      </c>
      <c r="M1705" s="57">
        <v>-3262</v>
      </c>
      <c r="N1705" s="8" t="s">
        <v>38</v>
      </c>
      <c r="O1705" s="10" t="s">
        <v>80</v>
      </c>
      <c r="P1705" s="69">
        <f t="shared" si="188"/>
        <v>0</v>
      </c>
      <c r="Q1705" s="10">
        <f t="shared" si="189"/>
        <v>333</v>
      </c>
      <c r="R1705" s="69" t="str">
        <f t="shared" si="190"/>
        <v>NA</v>
      </c>
      <c r="S1705" s="69" t="str">
        <f t="shared" si="191"/>
        <v>NA</v>
      </c>
      <c r="T1705" s="10" t="str">
        <f t="shared" si="192"/>
        <v>NA</v>
      </c>
      <c r="U1705" s="10">
        <f t="shared" si="193"/>
        <v>0</v>
      </c>
      <c r="V1705" s="10">
        <f t="shared" si="194"/>
        <v>1</v>
      </c>
      <c r="W1705">
        <v>365</v>
      </c>
      <c r="Y1705" s="10" t="s">
        <v>73</v>
      </c>
      <c r="Z1705">
        <v>120</v>
      </c>
      <c r="AB1705" s="10" t="s">
        <v>73</v>
      </c>
      <c r="AE1705" s="10"/>
      <c r="AH1705" s="10"/>
      <c r="AI1705">
        <v>2500</v>
      </c>
      <c r="AK1705" s="10" t="s">
        <v>146</v>
      </c>
      <c r="AN1705" s="10"/>
      <c r="AQ1705" s="10"/>
      <c r="AT1705" s="10"/>
      <c r="AW1705" s="10"/>
      <c r="AZ1705" s="10"/>
    </row>
    <row r="1706" spans="2:52" ht="14.25" customHeight="1">
      <c r="B1706" s="8" t="s">
        <v>181</v>
      </c>
      <c r="C1706" t="s">
        <v>170</v>
      </c>
      <c r="D1706" s="10" t="s">
        <v>64</v>
      </c>
      <c r="F1706">
        <v>6476</v>
      </c>
      <c r="G1706" s="10">
        <v>799</v>
      </c>
      <c r="I1706" s="57">
        <v>6476</v>
      </c>
      <c r="J1706" s="72">
        <v>799</v>
      </c>
      <c r="K1706" s="57">
        <v>-4564</v>
      </c>
      <c r="L1706" s="57">
        <v>-4564</v>
      </c>
      <c r="M1706" s="57">
        <v>0</v>
      </c>
      <c r="N1706" s="8" t="s">
        <v>38</v>
      </c>
      <c r="O1706" s="10" t="s">
        <v>38</v>
      </c>
      <c r="P1706" s="69">
        <f t="shared" si="188"/>
        <v>0</v>
      </c>
      <c r="Q1706" s="10" t="str">
        <f t="shared" si="189"/>
        <v>NA</v>
      </c>
      <c r="R1706" s="69">
        <f t="shared" si="190"/>
        <v>0</v>
      </c>
      <c r="S1706" s="69">
        <f t="shared" si="191"/>
        <v>0</v>
      </c>
      <c r="T1706" s="10">
        <f t="shared" si="192"/>
        <v>0</v>
      </c>
      <c r="U1706" s="10">
        <f t="shared" si="193"/>
        <v>4564</v>
      </c>
      <c r="V1706" s="10">
        <f t="shared" si="194"/>
        <v>1</v>
      </c>
      <c r="W1706">
        <v>165</v>
      </c>
      <c r="Y1706" s="10"/>
      <c r="Z1706">
        <v>119</v>
      </c>
      <c r="AB1706" s="10"/>
      <c r="AE1706" s="10"/>
      <c r="AH1706" s="10"/>
      <c r="AK1706" s="10"/>
      <c r="AN1706" s="10"/>
      <c r="AQ1706" s="10"/>
      <c r="AT1706" s="10"/>
      <c r="AW1706" s="10"/>
      <c r="AZ1706" s="10"/>
    </row>
    <row r="1707" spans="2:52" ht="14.25" customHeight="1">
      <c r="B1707" s="8" t="s">
        <v>181</v>
      </c>
      <c r="C1707" t="s">
        <v>170</v>
      </c>
      <c r="D1707" s="10" t="s">
        <v>66</v>
      </c>
      <c r="F1707">
        <v>6476</v>
      </c>
      <c r="G1707" s="10">
        <v>799</v>
      </c>
      <c r="I1707" s="57">
        <v>6476</v>
      </c>
      <c r="J1707" s="72">
        <v>799</v>
      </c>
      <c r="K1707" s="57">
        <v>-4564</v>
      </c>
      <c r="L1707" s="57">
        <v>-4564</v>
      </c>
      <c r="M1707" s="57">
        <v>0</v>
      </c>
      <c r="N1707" s="8" t="s">
        <v>38</v>
      </c>
      <c r="O1707" s="10" t="s">
        <v>39</v>
      </c>
      <c r="P1707" s="69">
        <f t="shared" si="188"/>
        <v>0</v>
      </c>
      <c r="Q1707" s="10" t="str">
        <f t="shared" si="189"/>
        <v>NA</v>
      </c>
      <c r="R1707" s="69">
        <f t="shared" si="190"/>
        <v>0</v>
      </c>
      <c r="S1707" s="69">
        <f t="shared" si="191"/>
        <v>0</v>
      </c>
      <c r="T1707" s="10">
        <f t="shared" si="192"/>
        <v>0</v>
      </c>
      <c r="U1707" s="10">
        <f t="shared" si="193"/>
        <v>4564</v>
      </c>
      <c r="V1707" s="10">
        <f t="shared" si="194"/>
        <v>1</v>
      </c>
      <c r="W1707">
        <v>165</v>
      </c>
      <c r="Y1707" s="10"/>
      <c r="Z1707">
        <v>119</v>
      </c>
      <c r="AB1707" s="10"/>
      <c r="AE1707" s="10"/>
      <c r="AH1707" s="10"/>
      <c r="AK1707" s="10"/>
      <c r="AN1707" s="10"/>
      <c r="AQ1707" s="10"/>
      <c r="AR1707">
        <v>894</v>
      </c>
      <c r="AT1707" s="10" t="s">
        <v>76</v>
      </c>
      <c r="AW1707" s="10"/>
      <c r="AZ1707" s="10"/>
    </row>
    <row r="1708" spans="2:52" ht="14.25" customHeight="1">
      <c r="B1708" s="8" t="s">
        <v>181</v>
      </c>
      <c r="C1708" t="s">
        <v>170</v>
      </c>
      <c r="D1708" s="10" t="s">
        <v>67</v>
      </c>
      <c r="F1708">
        <v>6476</v>
      </c>
      <c r="G1708" s="10">
        <v>799</v>
      </c>
      <c r="I1708" s="57">
        <v>6476</v>
      </c>
      <c r="J1708" s="72">
        <v>799</v>
      </c>
      <c r="K1708" s="57">
        <v>-4564</v>
      </c>
      <c r="L1708" s="57">
        <v>-4564</v>
      </c>
      <c r="M1708" s="57">
        <v>0</v>
      </c>
      <c r="N1708" s="8" t="s">
        <v>38</v>
      </c>
      <c r="O1708" s="10" t="s">
        <v>39</v>
      </c>
      <c r="P1708" s="69">
        <f t="shared" si="188"/>
        <v>0</v>
      </c>
      <c r="Q1708" s="10" t="str">
        <f t="shared" si="189"/>
        <v>NA</v>
      </c>
      <c r="R1708" s="69">
        <f t="shared" si="190"/>
        <v>0</v>
      </c>
      <c r="S1708" s="69">
        <f t="shared" si="191"/>
        <v>0</v>
      </c>
      <c r="T1708" s="10">
        <f t="shared" si="192"/>
        <v>0</v>
      </c>
      <c r="U1708" s="10">
        <f t="shared" si="193"/>
        <v>4564</v>
      </c>
      <c r="V1708" s="10">
        <f t="shared" si="194"/>
        <v>1</v>
      </c>
      <c r="W1708">
        <v>165</v>
      </c>
      <c r="Y1708" s="10"/>
      <c r="Z1708">
        <v>119</v>
      </c>
      <c r="AB1708" s="10"/>
      <c r="AE1708" s="10"/>
      <c r="AH1708" s="10"/>
      <c r="AK1708" s="10"/>
      <c r="AN1708" s="10"/>
      <c r="AQ1708" s="10"/>
      <c r="AR1708">
        <v>894</v>
      </c>
      <c r="AT1708" s="10" t="s">
        <v>76</v>
      </c>
      <c r="AW1708" s="10"/>
      <c r="AZ1708" s="10"/>
    </row>
    <row r="1709" spans="2:52" ht="14.25" customHeight="1">
      <c r="B1709" s="8" t="s">
        <v>181</v>
      </c>
      <c r="C1709" t="s">
        <v>170</v>
      </c>
      <c r="D1709" s="10" t="s">
        <v>68</v>
      </c>
      <c r="F1709">
        <v>6706</v>
      </c>
      <c r="G1709" s="10">
        <v>655</v>
      </c>
      <c r="I1709" s="57">
        <v>6705</v>
      </c>
      <c r="J1709" s="72">
        <v>655</v>
      </c>
      <c r="K1709" s="57">
        <v>-4005</v>
      </c>
      <c r="L1709" s="57">
        <v>-4005</v>
      </c>
      <c r="M1709" s="57">
        <v>0</v>
      </c>
      <c r="N1709" s="8" t="s">
        <v>38</v>
      </c>
      <c r="O1709" s="10" t="s">
        <v>39</v>
      </c>
      <c r="P1709" s="69">
        <f t="shared" si="188"/>
        <v>0</v>
      </c>
      <c r="Q1709" s="10" t="str">
        <f t="shared" si="189"/>
        <v>NA</v>
      </c>
      <c r="R1709" s="69">
        <f t="shared" si="190"/>
        <v>1</v>
      </c>
      <c r="S1709" s="69">
        <f t="shared" si="191"/>
        <v>0</v>
      </c>
      <c r="T1709" s="10">
        <f t="shared" si="192"/>
        <v>1</v>
      </c>
      <c r="U1709" s="10">
        <f t="shared" si="193"/>
        <v>4005</v>
      </c>
      <c r="V1709" s="10">
        <f t="shared" si="194"/>
        <v>1</v>
      </c>
      <c r="W1709">
        <v>347</v>
      </c>
      <c r="Y1709" s="10"/>
      <c r="Z1709">
        <v>120</v>
      </c>
      <c r="AB1709" s="10"/>
      <c r="AE1709" s="10"/>
      <c r="AH1709" s="10"/>
      <c r="AK1709" s="10"/>
      <c r="AN1709" s="10"/>
      <c r="AQ1709" s="10"/>
      <c r="AR1709">
        <v>894</v>
      </c>
      <c r="AT1709" s="10" t="s">
        <v>76</v>
      </c>
      <c r="AW1709" s="10"/>
      <c r="AZ1709" s="10"/>
    </row>
    <row r="1710" spans="2:52" ht="14.25" customHeight="1">
      <c r="B1710" s="8" t="s">
        <v>181</v>
      </c>
      <c r="C1710" t="s">
        <v>170</v>
      </c>
      <c r="D1710" s="10" t="s">
        <v>69</v>
      </c>
      <c r="F1710">
        <v>6706</v>
      </c>
      <c r="G1710" s="10">
        <v>655</v>
      </c>
      <c r="I1710" s="57">
        <v>6705</v>
      </c>
      <c r="J1710" s="72">
        <v>655</v>
      </c>
      <c r="K1710" s="57">
        <v>-4005</v>
      </c>
      <c r="L1710" s="57">
        <v>-4005</v>
      </c>
      <c r="M1710" s="57">
        <v>0</v>
      </c>
      <c r="N1710" s="8" t="s">
        <v>38</v>
      </c>
      <c r="O1710" s="10" t="s">
        <v>38</v>
      </c>
      <c r="P1710" s="69">
        <f t="shared" si="188"/>
        <v>0</v>
      </c>
      <c r="Q1710" s="10" t="str">
        <f t="shared" si="189"/>
        <v>NA</v>
      </c>
      <c r="R1710" s="69">
        <f t="shared" si="190"/>
        <v>1</v>
      </c>
      <c r="S1710" s="69">
        <f t="shared" si="191"/>
        <v>0</v>
      </c>
      <c r="T1710" s="10">
        <f t="shared" si="192"/>
        <v>1</v>
      </c>
      <c r="U1710" s="10">
        <f t="shared" si="193"/>
        <v>4005</v>
      </c>
      <c r="V1710" s="10">
        <f t="shared" si="194"/>
        <v>1</v>
      </c>
      <c r="W1710">
        <v>347</v>
      </c>
      <c r="Y1710" s="10"/>
      <c r="Z1710">
        <v>120</v>
      </c>
      <c r="AB1710" s="10"/>
      <c r="AE1710" s="10"/>
      <c r="AH1710" s="10"/>
      <c r="AK1710" s="10"/>
      <c r="AN1710" s="10"/>
      <c r="AQ1710" s="10"/>
      <c r="AT1710" s="10"/>
      <c r="AW1710" s="10"/>
      <c r="AZ1710" s="10"/>
    </row>
    <row r="1711" spans="2:52" ht="14.25" customHeight="1">
      <c r="B1711" s="8" t="s">
        <v>181</v>
      </c>
      <c r="C1711" t="s">
        <v>170</v>
      </c>
      <c r="D1711" s="10" t="s">
        <v>70</v>
      </c>
      <c r="F1711">
        <v>6126</v>
      </c>
      <c r="G1711" s="10">
        <v>680</v>
      </c>
      <c r="I1711" s="57">
        <v>6126</v>
      </c>
      <c r="J1711" s="72">
        <v>680</v>
      </c>
      <c r="K1711" s="57">
        <v>-3376</v>
      </c>
      <c r="L1711" s="57">
        <v>-3376</v>
      </c>
      <c r="M1711" s="57">
        <v>0</v>
      </c>
      <c r="N1711" s="8" t="s">
        <v>38</v>
      </c>
      <c r="O1711" s="10" t="s">
        <v>38</v>
      </c>
      <c r="P1711" s="69">
        <f t="shared" si="188"/>
        <v>0</v>
      </c>
      <c r="Q1711" s="10" t="str">
        <f t="shared" si="189"/>
        <v>NA</v>
      </c>
      <c r="R1711" s="69">
        <f t="shared" si="190"/>
        <v>0</v>
      </c>
      <c r="S1711" s="69">
        <f t="shared" si="191"/>
        <v>0</v>
      </c>
      <c r="T1711" s="10">
        <f t="shared" si="192"/>
        <v>0</v>
      </c>
      <c r="U1711" s="10">
        <f t="shared" si="193"/>
        <v>3376</v>
      </c>
      <c r="V1711" s="10">
        <f t="shared" si="194"/>
        <v>1</v>
      </c>
      <c r="W1711">
        <v>335</v>
      </c>
      <c r="Y1711" s="10"/>
      <c r="Z1711">
        <v>140</v>
      </c>
      <c r="AB1711" s="10"/>
      <c r="AE1711" s="10"/>
      <c r="AH1711" s="10"/>
      <c r="AK1711" s="10"/>
      <c r="AN1711" s="10"/>
      <c r="AQ1711" s="10"/>
      <c r="AT1711" s="10"/>
      <c r="AW1711" s="10"/>
      <c r="AZ1711" s="10"/>
    </row>
    <row r="1712" spans="2:52" ht="14.25" customHeight="1">
      <c r="B1712" s="8" t="s">
        <v>182</v>
      </c>
      <c r="C1712" t="s">
        <v>170</v>
      </c>
      <c r="D1712" s="10" t="s">
        <v>37</v>
      </c>
      <c r="E1712">
        <v>6990</v>
      </c>
      <c r="G1712" s="10"/>
      <c r="H1712" s="57">
        <v>6990</v>
      </c>
      <c r="J1712" s="10"/>
      <c r="K1712" s="57">
        <v>0</v>
      </c>
      <c r="L1712" s="57">
        <v>0</v>
      </c>
      <c r="M1712" s="57">
        <v>0</v>
      </c>
      <c r="N1712" s="8" t="s">
        <v>84</v>
      </c>
      <c r="O1712" s="10" t="s">
        <v>84</v>
      </c>
      <c r="P1712" s="69">
        <f t="shared" si="188"/>
        <v>0</v>
      </c>
      <c r="Q1712" s="10">
        <f t="shared" si="189"/>
        <v>0</v>
      </c>
      <c r="R1712" s="69" t="str">
        <f t="shared" si="190"/>
        <v>NA</v>
      </c>
      <c r="S1712" s="69" t="str">
        <f t="shared" si="191"/>
        <v>NA</v>
      </c>
      <c r="T1712" s="10" t="str">
        <f t="shared" si="192"/>
        <v>NA</v>
      </c>
      <c r="U1712" s="10">
        <f t="shared" si="193"/>
        <v>0</v>
      </c>
      <c r="V1712" s="10">
        <f t="shared" si="194"/>
        <v>1</v>
      </c>
      <c r="Y1712" s="10"/>
      <c r="AB1712" s="10"/>
      <c r="AD1712">
        <v>6740</v>
      </c>
      <c r="AE1712" s="10" t="s">
        <v>72</v>
      </c>
      <c r="AH1712" s="10"/>
      <c r="AK1712" s="10"/>
      <c r="AN1712" s="10"/>
      <c r="AQ1712" s="10"/>
      <c r="AT1712" s="10"/>
      <c r="AW1712" s="10"/>
      <c r="AZ1712" s="10"/>
    </row>
    <row r="1713" spans="2:52" ht="14.25" customHeight="1">
      <c r="B1713" s="8" t="s">
        <v>182</v>
      </c>
      <c r="C1713" t="s">
        <v>170</v>
      </c>
      <c r="D1713" s="10" t="s">
        <v>41</v>
      </c>
      <c r="E1713">
        <v>6990</v>
      </c>
      <c r="G1713" s="10"/>
      <c r="H1713" s="57">
        <v>6990</v>
      </c>
      <c r="J1713" s="10"/>
      <c r="K1713" s="57">
        <v>0</v>
      </c>
      <c r="L1713" s="57">
        <v>0</v>
      </c>
      <c r="M1713" s="57">
        <v>0</v>
      </c>
      <c r="N1713" s="8" t="s">
        <v>84</v>
      </c>
      <c r="O1713" s="10" t="s">
        <v>84</v>
      </c>
      <c r="P1713" s="69">
        <f t="shared" si="188"/>
        <v>0</v>
      </c>
      <c r="Q1713" s="10">
        <f t="shared" si="189"/>
        <v>0</v>
      </c>
      <c r="R1713" s="69" t="str">
        <f t="shared" si="190"/>
        <v>NA</v>
      </c>
      <c r="S1713" s="69" t="str">
        <f t="shared" si="191"/>
        <v>NA</v>
      </c>
      <c r="T1713" s="10" t="str">
        <f t="shared" si="192"/>
        <v>NA</v>
      </c>
      <c r="U1713" s="10">
        <f t="shared" si="193"/>
        <v>0</v>
      </c>
      <c r="V1713" s="10">
        <f t="shared" si="194"/>
        <v>1</v>
      </c>
      <c r="Y1713" s="10"/>
      <c r="AB1713" s="10"/>
      <c r="AD1713">
        <v>6740</v>
      </c>
      <c r="AE1713" s="10" t="s">
        <v>72</v>
      </c>
      <c r="AH1713" s="10"/>
      <c r="AK1713" s="10"/>
      <c r="AN1713" s="10"/>
      <c r="AQ1713" s="10"/>
      <c r="AT1713" s="10"/>
      <c r="AW1713" s="10"/>
      <c r="AZ1713" s="10"/>
    </row>
    <row r="1714" spans="2:52" ht="14.25" customHeight="1">
      <c r="B1714" s="8" t="s">
        <v>182</v>
      </c>
      <c r="C1714" t="s">
        <v>170</v>
      </c>
      <c r="D1714" s="10" t="s">
        <v>42</v>
      </c>
      <c r="E1714">
        <v>6990</v>
      </c>
      <c r="G1714" s="10"/>
      <c r="H1714" s="57">
        <v>6990</v>
      </c>
      <c r="J1714" s="10"/>
      <c r="K1714" s="57">
        <v>0</v>
      </c>
      <c r="L1714" s="57">
        <v>0</v>
      </c>
      <c r="M1714" s="57">
        <v>0</v>
      </c>
      <c r="N1714" s="8" t="s">
        <v>84</v>
      </c>
      <c r="O1714" s="10" t="s">
        <v>84</v>
      </c>
      <c r="P1714" s="69">
        <f t="shared" si="188"/>
        <v>0</v>
      </c>
      <c r="Q1714" s="10">
        <f t="shared" si="189"/>
        <v>0</v>
      </c>
      <c r="R1714" s="69" t="str">
        <f t="shared" si="190"/>
        <v>NA</v>
      </c>
      <c r="S1714" s="69" t="str">
        <f t="shared" si="191"/>
        <v>NA</v>
      </c>
      <c r="T1714" s="10" t="str">
        <f t="shared" si="192"/>
        <v>NA</v>
      </c>
      <c r="U1714" s="10">
        <f t="shared" si="193"/>
        <v>0</v>
      </c>
      <c r="V1714" s="10">
        <f t="shared" si="194"/>
        <v>1</v>
      </c>
      <c r="Y1714" s="10"/>
      <c r="AB1714" s="10"/>
      <c r="AD1714">
        <v>6740</v>
      </c>
      <c r="AE1714" s="10" t="s">
        <v>72</v>
      </c>
      <c r="AH1714" s="10"/>
      <c r="AK1714" s="10"/>
      <c r="AN1714" s="10"/>
      <c r="AQ1714" s="10"/>
      <c r="AT1714" s="10"/>
      <c r="AW1714" s="10"/>
      <c r="AZ1714" s="10"/>
    </row>
    <row r="1715" spans="2:52" ht="14.25" customHeight="1">
      <c r="B1715" s="8" t="s">
        <v>182</v>
      </c>
      <c r="C1715" t="s">
        <v>170</v>
      </c>
      <c r="D1715" s="10" t="s">
        <v>43</v>
      </c>
      <c r="E1715">
        <v>6990</v>
      </c>
      <c r="G1715" s="10"/>
      <c r="H1715" s="57">
        <v>6990</v>
      </c>
      <c r="J1715" s="10"/>
      <c r="K1715" s="57">
        <v>0</v>
      </c>
      <c r="L1715" s="57">
        <v>0</v>
      </c>
      <c r="M1715" s="57">
        <v>0</v>
      </c>
      <c r="N1715" s="8" t="s">
        <v>84</v>
      </c>
      <c r="O1715" s="10" t="s">
        <v>84</v>
      </c>
      <c r="P1715" s="69">
        <f t="shared" si="188"/>
        <v>0</v>
      </c>
      <c r="Q1715" s="10">
        <f t="shared" si="189"/>
        <v>0</v>
      </c>
      <c r="R1715" s="69" t="str">
        <f t="shared" si="190"/>
        <v>NA</v>
      </c>
      <c r="S1715" s="69" t="str">
        <f t="shared" si="191"/>
        <v>NA</v>
      </c>
      <c r="T1715" s="10" t="str">
        <f t="shared" si="192"/>
        <v>NA</v>
      </c>
      <c r="U1715" s="10">
        <f t="shared" si="193"/>
        <v>0</v>
      </c>
      <c r="V1715" s="10">
        <f t="shared" si="194"/>
        <v>1</v>
      </c>
      <c r="Y1715" s="10"/>
      <c r="AB1715" s="10"/>
      <c r="AD1715">
        <v>6740</v>
      </c>
      <c r="AE1715" s="10" t="s">
        <v>72</v>
      </c>
      <c r="AH1715" s="10"/>
      <c r="AK1715" s="10"/>
      <c r="AN1715" s="10"/>
      <c r="AQ1715" s="10"/>
      <c r="AT1715" s="10"/>
      <c r="AW1715" s="10"/>
      <c r="AZ1715" s="10"/>
    </row>
    <row r="1716" spans="2:52" ht="14.25" customHeight="1">
      <c r="B1716" s="8" t="s">
        <v>182</v>
      </c>
      <c r="C1716" t="s">
        <v>170</v>
      </c>
      <c r="D1716" s="10" t="s">
        <v>45</v>
      </c>
      <c r="E1716">
        <v>6990</v>
      </c>
      <c r="G1716" s="10"/>
      <c r="H1716" s="57">
        <v>6990</v>
      </c>
      <c r="J1716" s="10"/>
      <c r="K1716" s="57">
        <v>0</v>
      </c>
      <c r="L1716" s="57">
        <v>0</v>
      </c>
      <c r="M1716" s="57">
        <v>0</v>
      </c>
      <c r="N1716" s="8" t="s">
        <v>84</v>
      </c>
      <c r="O1716" s="10" t="s">
        <v>84</v>
      </c>
      <c r="P1716" s="69">
        <f t="shared" si="188"/>
        <v>0</v>
      </c>
      <c r="Q1716" s="10">
        <f t="shared" si="189"/>
        <v>0</v>
      </c>
      <c r="R1716" s="69" t="str">
        <f t="shared" si="190"/>
        <v>NA</v>
      </c>
      <c r="S1716" s="69" t="str">
        <f t="shared" si="191"/>
        <v>NA</v>
      </c>
      <c r="T1716" s="10" t="str">
        <f t="shared" si="192"/>
        <v>NA</v>
      </c>
      <c r="U1716" s="10">
        <f t="shared" si="193"/>
        <v>0</v>
      </c>
      <c r="V1716" s="10">
        <f t="shared" si="194"/>
        <v>1</v>
      </c>
      <c r="Y1716" s="10"/>
      <c r="AB1716" s="10"/>
      <c r="AD1716">
        <v>6740</v>
      </c>
      <c r="AE1716" s="10" t="s">
        <v>72</v>
      </c>
      <c r="AH1716" s="10"/>
      <c r="AK1716" s="10"/>
      <c r="AN1716" s="10"/>
      <c r="AQ1716" s="10"/>
      <c r="AT1716" s="10"/>
      <c r="AW1716" s="10"/>
      <c r="AZ1716" s="10"/>
    </row>
    <row r="1717" spans="2:52" ht="14.25" customHeight="1">
      <c r="B1717" s="8" t="s">
        <v>182</v>
      </c>
      <c r="C1717" t="s">
        <v>170</v>
      </c>
      <c r="D1717" s="10" t="s">
        <v>46</v>
      </c>
      <c r="E1717">
        <v>6990</v>
      </c>
      <c r="G1717" s="10"/>
      <c r="H1717" s="57">
        <v>6990</v>
      </c>
      <c r="J1717" s="10"/>
      <c r="K1717" s="57">
        <v>0</v>
      </c>
      <c r="L1717" s="57">
        <v>0</v>
      </c>
      <c r="M1717" s="57">
        <v>0</v>
      </c>
      <c r="N1717" s="8" t="s">
        <v>84</v>
      </c>
      <c r="O1717" s="10" t="s">
        <v>84</v>
      </c>
      <c r="P1717" s="69">
        <f t="shared" si="188"/>
        <v>0</v>
      </c>
      <c r="Q1717" s="10">
        <f t="shared" si="189"/>
        <v>0</v>
      </c>
      <c r="R1717" s="69" t="str">
        <f t="shared" si="190"/>
        <v>NA</v>
      </c>
      <c r="S1717" s="69" t="str">
        <f t="shared" si="191"/>
        <v>NA</v>
      </c>
      <c r="T1717" s="10" t="str">
        <f t="shared" si="192"/>
        <v>NA</v>
      </c>
      <c r="U1717" s="10">
        <f t="shared" si="193"/>
        <v>0</v>
      </c>
      <c r="V1717" s="10">
        <f t="shared" si="194"/>
        <v>1</v>
      </c>
      <c r="Y1717" s="10"/>
      <c r="AB1717" s="10"/>
      <c r="AD1717">
        <v>6740</v>
      </c>
      <c r="AE1717" s="10" t="s">
        <v>72</v>
      </c>
      <c r="AH1717" s="10"/>
      <c r="AK1717" s="10"/>
      <c r="AN1717" s="10"/>
      <c r="AQ1717" s="10"/>
      <c r="AT1717" s="10"/>
      <c r="AW1717" s="10"/>
      <c r="AZ1717" s="10"/>
    </row>
    <row r="1718" spans="2:52" ht="14.25" customHeight="1">
      <c r="B1718" s="8" t="s">
        <v>182</v>
      </c>
      <c r="C1718" t="s">
        <v>170</v>
      </c>
      <c r="D1718" s="10" t="s">
        <v>47</v>
      </c>
      <c r="E1718">
        <v>6990</v>
      </c>
      <c r="G1718" s="10"/>
      <c r="H1718" s="57">
        <v>6990</v>
      </c>
      <c r="J1718" s="10"/>
      <c r="K1718" s="57">
        <v>0</v>
      </c>
      <c r="L1718" s="57">
        <v>0</v>
      </c>
      <c r="M1718" s="57">
        <v>0</v>
      </c>
      <c r="N1718" s="8" t="s">
        <v>84</v>
      </c>
      <c r="O1718" s="10" t="s">
        <v>84</v>
      </c>
      <c r="P1718" s="69">
        <f t="shared" si="188"/>
        <v>0</v>
      </c>
      <c r="Q1718" s="10">
        <f t="shared" si="189"/>
        <v>0</v>
      </c>
      <c r="R1718" s="69" t="str">
        <f t="shared" si="190"/>
        <v>NA</v>
      </c>
      <c r="S1718" s="69" t="str">
        <f t="shared" si="191"/>
        <v>NA</v>
      </c>
      <c r="T1718" s="10" t="str">
        <f t="shared" si="192"/>
        <v>NA</v>
      </c>
      <c r="U1718" s="10">
        <f t="shared" si="193"/>
        <v>0</v>
      </c>
      <c r="V1718" s="10">
        <f t="shared" si="194"/>
        <v>1</v>
      </c>
      <c r="Y1718" s="10"/>
      <c r="AB1718" s="10"/>
      <c r="AD1718">
        <v>6740</v>
      </c>
      <c r="AE1718" s="10" t="s">
        <v>72</v>
      </c>
      <c r="AH1718" s="10"/>
      <c r="AK1718" s="10"/>
      <c r="AN1718" s="10"/>
      <c r="AQ1718" s="10"/>
      <c r="AT1718" s="10"/>
      <c r="AW1718" s="10"/>
      <c r="AZ1718" s="10"/>
    </row>
    <row r="1719" spans="2:52" ht="14.25" customHeight="1">
      <c r="B1719" s="8" t="s">
        <v>182</v>
      </c>
      <c r="C1719" t="s">
        <v>170</v>
      </c>
      <c r="D1719" s="10" t="s">
        <v>48</v>
      </c>
      <c r="E1719">
        <v>7590</v>
      </c>
      <c r="G1719" s="10"/>
      <c r="H1719" s="57">
        <v>7446</v>
      </c>
      <c r="J1719" s="10"/>
      <c r="K1719" s="57">
        <v>0</v>
      </c>
      <c r="L1719" s="57">
        <v>0</v>
      </c>
      <c r="M1719" s="57">
        <v>0</v>
      </c>
      <c r="N1719" s="8" t="s">
        <v>84</v>
      </c>
      <c r="O1719" s="10" t="s">
        <v>39</v>
      </c>
      <c r="P1719" s="69">
        <f t="shared" si="188"/>
        <v>0</v>
      </c>
      <c r="Q1719" s="10">
        <f t="shared" si="189"/>
        <v>144</v>
      </c>
      <c r="R1719" s="69" t="str">
        <f t="shared" si="190"/>
        <v>NA</v>
      </c>
      <c r="S1719" s="69" t="str">
        <f t="shared" si="191"/>
        <v>NA</v>
      </c>
      <c r="T1719" s="10" t="str">
        <f t="shared" si="192"/>
        <v>NA</v>
      </c>
      <c r="U1719" s="10">
        <f t="shared" si="193"/>
        <v>0</v>
      </c>
      <c r="V1719" s="10">
        <f t="shared" si="194"/>
        <v>1</v>
      </c>
      <c r="Y1719" s="10"/>
      <c r="AB1719" s="10"/>
      <c r="AD1719">
        <v>7340</v>
      </c>
      <c r="AE1719" s="10" t="s">
        <v>72</v>
      </c>
      <c r="AH1719" s="10"/>
      <c r="AI1719">
        <v>2500</v>
      </c>
      <c r="AK1719" s="10" t="s">
        <v>146</v>
      </c>
      <c r="AN1719" s="10"/>
      <c r="AQ1719" s="10"/>
      <c r="AT1719" s="10"/>
      <c r="AW1719" s="10"/>
      <c r="AZ1719" s="10"/>
    </row>
    <row r="1720" spans="2:52" ht="14.25" customHeight="1">
      <c r="B1720" s="8" t="s">
        <v>182</v>
      </c>
      <c r="C1720" t="s">
        <v>170</v>
      </c>
      <c r="D1720" s="10" t="s">
        <v>49</v>
      </c>
      <c r="E1720">
        <v>7590</v>
      </c>
      <c r="G1720" s="10"/>
      <c r="H1720" s="57">
        <v>7446</v>
      </c>
      <c r="J1720" s="10"/>
      <c r="K1720" s="57">
        <v>0</v>
      </c>
      <c r="L1720" s="57">
        <v>0</v>
      </c>
      <c r="M1720" s="57">
        <v>0</v>
      </c>
      <c r="N1720" s="8" t="s">
        <v>84</v>
      </c>
      <c r="O1720" s="10" t="s">
        <v>39</v>
      </c>
      <c r="P1720" s="69">
        <f t="shared" si="188"/>
        <v>0</v>
      </c>
      <c r="Q1720" s="10">
        <f t="shared" si="189"/>
        <v>144</v>
      </c>
      <c r="R1720" s="69" t="str">
        <f t="shared" si="190"/>
        <v>NA</v>
      </c>
      <c r="S1720" s="69" t="str">
        <f t="shared" si="191"/>
        <v>NA</v>
      </c>
      <c r="T1720" s="10" t="str">
        <f t="shared" si="192"/>
        <v>NA</v>
      </c>
      <c r="U1720" s="10">
        <f t="shared" si="193"/>
        <v>0</v>
      </c>
      <c r="V1720" s="10">
        <f t="shared" si="194"/>
        <v>1</v>
      </c>
      <c r="Y1720" s="10"/>
      <c r="AB1720" s="10"/>
      <c r="AD1720">
        <v>7340</v>
      </c>
      <c r="AE1720" s="10" t="s">
        <v>72</v>
      </c>
      <c r="AH1720" s="10"/>
      <c r="AI1720">
        <v>2500</v>
      </c>
      <c r="AK1720" s="10" t="s">
        <v>146</v>
      </c>
      <c r="AN1720" s="10"/>
      <c r="AQ1720" s="10"/>
      <c r="AR1720">
        <v>284</v>
      </c>
      <c r="AT1720" s="10" t="s">
        <v>76</v>
      </c>
      <c r="AW1720" s="10"/>
      <c r="AZ1720" s="10"/>
    </row>
    <row r="1721" spans="2:52" ht="14.25" customHeight="1">
      <c r="B1721" s="8" t="s">
        <v>182</v>
      </c>
      <c r="C1721" t="s">
        <v>170</v>
      </c>
      <c r="D1721" s="10" t="s">
        <v>51</v>
      </c>
      <c r="E1721">
        <v>7590</v>
      </c>
      <c r="G1721" s="10"/>
      <c r="H1721" s="57">
        <v>7446</v>
      </c>
      <c r="J1721" s="10"/>
      <c r="K1721" s="57">
        <v>0</v>
      </c>
      <c r="L1721" s="57">
        <v>0</v>
      </c>
      <c r="M1721" s="57">
        <v>0</v>
      </c>
      <c r="N1721" s="8" t="s">
        <v>84</v>
      </c>
      <c r="O1721" s="10" t="s">
        <v>39</v>
      </c>
      <c r="P1721" s="69">
        <f t="shared" si="188"/>
        <v>0</v>
      </c>
      <c r="Q1721" s="10">
        <f t="shared" si="189"/>
        <v>144</v>
      </c>
      <c r="R1721" s="69" t="str">
        <f t="shared" si="190"/>
        <v>NA</v>
      </c>
      <c r="S1721" s="69" t="str">
        <f t="shared" si="191"/>
        <v>NA</v>
      </c>
      <c r="T1721" s="10" t="str">
        <f t="shared" si="192"/>
        <v>NA</v>
      </c>
      <c r="U1721" s="10">
        <f t="shared" si="193"/>
        <v>0</v>
      </c>
      <c r="V1721" s="10">
        <f t="shared" si="194"/>
        <v>1</v>
      </c>
      <c r="Y1721" s="10"/>
      <c r="AB1721" s="10"/>
      <c r="AD1721">
        <v>7340</v>
      </c>
      <c r="AE1721" s="10" t="s">
        <v>72</v>
      </c>
      <c r="AH1721" s="10"/>
      <c r="AI1721">
        <v>2500</v>
      </c>
      <c r="AK1721" s="10" t="s">
        <v>146</v>
      </c>
      <c r="AN1721" s="10"/>
      <c r="AQ1721" s="10"/>
      <c r="AR1721">
        <v>284</v>
      </c>
      <c r="AT1721" s="10" t="s">
        <v>76</v>
      </c>
      <c r="AW1721" s="10"/>
      <c r="AZ1721" s="10"/>
    </row>
    <row r="1722" spans="2:52" ht="14.25" customHeight="1">
      <c r="B1722" s="8" t="s">
        <v>182</v>
      </c>
      <c r="C1722" t="s">
        <v>170</v>
      </c>
      <c r="D1722" s="10" t="s">
        <v>53</v>
      </c>
      <c r="E1722">
        <v>7590</v>
      </c>
      <c r="G1722" s="10"/>
      <c r="H1722" s="57">
        <v>7446</v>
      </c>
      <c r="J1722" s="10"/>
      <c r="K1722" s="57">
        <v>0</v>
      </c>
      <c r="L1722" s="57">
        <v>0</v>
      </c>
      <c r="M1722" s="57">
        <v>0</v>
      </c>
      <c r="N1722" s="8" t="s">
        <v>84</v>
      </c>
      <c r="O1722" s="10" t="s">
        <v>39</v>
      </c>
      <c r="P1722" s="69">
        <f t="shared" si="188"/>
        <v>0</v>
      </c>
      <c r="Q1722" s="10">
        <f t="shared" si="189"/>
        <v>144</v>
      </c>
      <c r="R1722" s="69" t="str">
        <f t="shared" si="190"/>
        <v>NA</v>
      </c>
      <c r="S1722" s="69" t="str">
        <f t="shared" si="191"/>
        <v>NA</v>
      </c>
      <c r="T1722" s="10" t="str">
        <f t="shared" si="192"/>
        <v>NA</v>
      </c>
      <c r="U1722" s="10">
        <f t="shared" si="193"/>
        <v>0</v>
      </c>
      <c r="V1722" s="10">
        <f t="shared" si="194"/>
        <v>1</v>
      </c>
      <c r="Y1722" s="10"/>
      <c r="AB1722" s="10"/>
      <c r="AD1722">
        <v>7340</v>
      </c>
      <c r="AE1722" s="10" t="s">
        <v>72</v>
      </c>
      <c r="AH1722" s="10"/>
      <c r="AI1722">
        <v>2500</v>
      </c>
      <c r="AK1722" s="10" t="s">
        <v>146</v>
      </c>
      <c r="AN1722" s="10"/>
      <c r="AQ1722" s="10"/>
      <c r="AR1722">
        <v>284</v>
      </c>
      <c r="AT1722" s="10" t="s">
        <v>76</v>
      </c>
      <c r="AW1722" s="10"/>
      <c r="AZ1722" s="10"/>
    </row>
    <row r="1723" spans="2:52" ht="14.25" customHeight="1">
      <c r="B1723" s="8" t="s">
        <v>182</v>
      </c>
      <c r="C1723" t="s">
        <v>170</v>
      </c>
      <c r="D1723" s="10" t="s">
        <v>54</v>
      </c>
      <c r="E1723">
        <v>7590</v>
      </c>
      <c r="G1723" s="10"/>
      <c r="H1723" s="57">
        <v>7446</v>
      </c>
      <c r="J1723" s="10"/>
      <c r="K1723" s="57">
        <v>0</v>
      </c>
      <c r="L1723" s="57">
        <v>0</v>
      </c>
      <c r="M1723" s="57">
        <v>0</v>
      </c>
      <c r="N1723" s="8" t="s">
        <v>84</v>
      </c>
      <c r="O1723" s="10" t="s">
        <v>39</v>
      </c>
      <c r="P1723" s="69">
        <f t="shared" si="188"/>
        <v>0</v>
      </c>
      <c r="Q1723" s="10">
        <f t="shared" si="189"/>
        <v>144</v>
      </c>
      <c r="R1723" s="69" t="str">
        <f t="shared" si="190"/>
        <v>NA</v>
      </c>
      <c r="S1723" s="69" t="str">
        <f t="shared" si="191"/>
        <v>NA</v>
      </c>
      <c r="T1723" s="10" t="str">
        <f t="shared" si="192"/>
        <v>NA</v>
      </c>
      <c r="U1723" s="10">
        <f t="shared" si="193"/>
        <v>0</v>
      </c>
      <c r="V1723" s="10">
        <f t="shared" si="194"/>
        <v>1</v>
      </c>
      <c r="Y1723" s="10"/>
      <c r="AB1723" s="10"/>
      <c r="AD1723">
        <v>7340</v>
      </c>
      <c r="AE1723" s="10" t="s">
        <v>72</v>
      </c>
      <c r="AH1723" s="10"/>
      <c r="AI1723">
        <v>2500</v>
      </c>
      <c r="AK1723" s="10" t="s">
        <v>146</v>
      </c>
      <c r="AN1723" s="10"/>
      <c r="AQ1723" s="10"/>
      <c r="AR1723">
        <v>284</v>
      </c>
      <c r="AT1723" s="10" t="s">
        <v>76</v>
      </c>
      <c r="AW1723" s="10"/>
      <c r="AZ1723" s="10"/>
    </row>
    <row r="1724" spans="2:52" ht="14.25" customHeight="1">
      <c r="B1724" s="8" t="s">
        <v>182</v>
      </c>
      <c r="C1724" t="s">
        <v>170</v>
      </c>
      <c r="D1724" s="10" t="s">
        <v>55</v>
      </c>
      <c r="E1724">
        <v>7590</v>
      </c>
      <c r="G1724" s="10"/>
      <c r="H1724" s="57">
        <v>7446</v>
      </c>
      <c r="J1724" s="10"/>
      <c r="K1724" s="57">
        <v>0</v>
      </c>
      <c r="L1724" s="57">
        <v>0</v>
      </c>
      <c r="M1724" s="57">
        <v>0</v>
      </c>
      <c r="N1724" s="8" t="s">
        <v>84</v>
      </c>
      <c r="O1724" s="10" t="s">
        <v>39</v>
      </c>
      <c r="P1724" s="69">
        <f t="shared" si="188"/>
        <v>0</v>
      </c>
      <c r="Q1724" s="10">
        <f t="shared" si="189"/>
        <v>144</v>
      </c>
      <c r="R1724" s="69" t="str">
        <f t="shared" si="190"/>
        <v>NA</v>
      </c>
      <c r="S1724" s="69" t="str">
        <f t="shared" si="191"/>
        <v>NA</v>
      </c>
      <c r="T1724" s="10" t="str">
        <f t="shared" si="192"/>
        <v>NA</v>
      </c>
      <c r="U1724" s="10">
        <f t="shared" si="193"/>
        <v>0</v>
      </c>
      <c r="V1724" s="10">
        <f t="shared" si="194"/>
        <v>1</v>
      </c>
      <c r="Y1724" s="10"/>
      <c r="AB1724" s="10"/>
      <c r="AD1724">
        <v>7340</v>
      </c>
      <c r="AE1724" s="10" t="s">
        <v>72</v>
      </c>
      <c r="AH1724" s="10"/>
      <c r="AI1724">
        <v>2500</v>
      </c>
      <c r="AK1724" s="10" t="s">
        <v>146</v>
      </c>
      <c r="AN1724" s="10"/>
      <c r="AQ1724" s="10"/>
      <c r="AT1724" s="10"/>
      <c r="AW1724" s="10"/>
      <c r="AZ1724" s="10"/>
    </row>
    <row r="1725" spans="2:52" ht="14.25" customHeight="1">
      <c r="B1725" s="8" t="s">
        <v>182</v>
      </c>
      <c r="C1725" t="s">
        <v>170</v>
      </c>
      <c r="D1725" s="10" t="s">
        <v>57</v>
      </c>
      <c r="E1725">
        <v>7590</v>
      </c>
      <c r="G1725" s="10"/>
      <c r="H1725" s="57">
        <v>7446</v>
      </c>
      <c r="J1725" s="10"/>
      <c r="K1725" s="57">
        <v>0</v>
      </c>
      <c r="L1725" s="57">
        <v>0</v>
      </c>
      <c r="M1725" s="57">
        <v>0</v>
      </c>
      <c r="N1725" s="8" t="s">
        <v>84</v>
      </c>
      <c r="O1725" s="10" t="s">
        <v>39</v>
      </c>
      <c r="P1725" s="69">
        <f t="shared" si="188"/>
        <v>0</v>
      </c>
      <c r="Q1725" s="10">
        <f t="shared" si="189"/>
        <v>144</v>
      </c>
      <c r="R1725" s="69" t="str">
        <f t="shared" si="190"/>
        <v>NA</v>
      </c>
      <c r="S1725" s="69" t="str">
        <f t="shared" si="191"/>
        <v>NA</v>
      </c>
      <c r="T1725" s="10" t="str">
        <f t="shared" si="192"/>
        <v>NA</v>
      </c>
      <c r="U1725" s="10">
        <f t="shared" si="193"/>
        <v>0</v>
      </c>
      <c r="V1725" s="10">
        <f t="shared" si="194"/>
        <v>1</v>
      </c>
      <c r="Y1725" s="10"/>
      <c r="AB1725" s="10"/>
      <c r="AD1725">
        <v>7340</v>
      </c>
      <c r="AE1725" s="10" t="s">
        <v>72</v>
      </c>
      <c r="AH1725" s="10"/>
      <c r="AI1725">
        <v>2500</v>
      </c>
      <c r="AK1725" s="10" t="s">
        <v>146</v>
      </c>
      <c r="AN1725" s="10"/>
      <c r="AQ1725" s="10"/>
      <c r="AT1725" s="10"/>
      <c r="AW1725" s="10"/>
      <c r="AZ1725" s="10"/>
    </row>
    <row r="1726" spans="2:52" ht="14.25" customHeight="1">
      <c r="B1726" s="8" t="s">
        <v>182</v>
      </c>
      <c r="C1726" t="s">
        <v>170</v>
      </c>
      <c r="D1726" s="10" t="s">
        <v>58</v>
      </c>
      <c r="E1726">
        <v>7590</v>
      </c>
      <c r="G1726" s="10"/>
      <c r="H1726" s="57">
        <v>7446</v>
      </c>
      <c r="J1726" s="10"/>
      <c r="K1726" s="57">
        <v>0</v>
      </c>
      <c r="L1726" s="57">
        <v>0</v>
      </c>
      <c r="M1726" s="57">
        <v>0</v>
      </c>
      <c r="N1726" s="8" t="s">
        <v>84</v>
      </c>
      <c r="O1726" s="10" t="s">
        <v>39</v>
      </c>
      <c r="P1726" s="69">
        <f t="shared" si="188"/>
        <v>0</v>
      </c>
      <c r="Q1726" s="10">
        <f t="shared" si="189"/>
        <v>144</v>
      </c>
      <c r="R1726" s="69" t="str">
        <f t="shared" si="190"/>
        <v>NA</v>
      </c>
      <c r="S1726" s="69" t="str">
        <f t="shared" si="191"/>
        <v>NA</v>
      </c>
      <c r="T1726" s="10" t="str">
        <f t="shared" si="192"/>
        <v>NA</v>
      </c>
      <c r="U1726" s="10">
        <f t="shared" si="193"/>
        <v>0</v>
      </c>
      <c r="V1726" s="10">
        <f t="shared" si="194"/>
        <v>1</v>
      </c>
      <c r="Y1726" s="10"/>
      <c r="AB1726" s="10"/>
      <c r="AD1726">
        <v>7340</v>
      </c>
      <c r="AE1726" s="10" t="s">
        <v>72</v>
      </c>
      <c r="AH1726" s="10"/>
      <c r="AI1726">
        <v>2500</v>
      </c>
      <c r="AK1726" s="10" t="s">
        <v>146</v>
      </c>
      <c r="AN1726" s="10"/>
      <c r="AQ1726" s="10"/>
      <c r="AT1726" s="10"/>
      <c r="AW1726" s="10"/>
      <c r="AZ1726" s="10"/>
    </row>
    <row r="1727" spans="2:52" ht="14.25" customHeight="1">
      <c r="B1727" s="8" t="s">
        <v>182</v>
      </c>
      <c r="C1727" t="s">
        <v>170</v>
      </c>
      <c r="D1727" s="10" t="s">
        <v>59</v>
      </c>
      <c r="E1727">
        <v>7590</v>
      </c>
      <c r="G1727" s="10"/>
      <c r="H1727" s="57">
        <v>7446</v>
      </c>
      <c r="J1727" s="10"/>
      <c r="K1727" s="57">
        <v>0</v>
      </c>
      <c r="L1727" s="57">
        <v>0</v>
      </c>
      <c r="M1727" s="57">
        <v>0</v>
      </c>
      <c r="N1727" s="8" t="s">
        <v>84</v>
      </c>
      <c r="O1727" s="10" t="s">
        <v>39</v>
      </c>
      <c r="P1727" s="69">
        <f t="shared" si="188"/>
        <v>0</v>
      </c>
      <c r="Q1727" s="10">
        <f t="shared" si="189"/>
        <v>144</v>
      </c>
      <c r="R1727" s="69" t="str">
        <f t="shared" si="190"/>
        <v>NA</v>
      </c>
      <c r="S1727" s="69" t="str">
        <f t="shared" si="191"/>
        <v>NA</v>
      </c>
      <c r="T1727" s="10" t="str">
        <f t="shared" si="192"/>
        <v>NA</v>
      </c>
      <c r="U1727" s="10">
        <f t="shared" si="193"/>
        <v>0</v>
      </c>
      <c r="V1727" s="10">
        <f t="shared" si="194"/>
        <v>1</v>
      </c>
      <c r="Y1727" s="10"/>
      <c r="AB1727" s="10"/>
      <c r="AD1727">
        <v>7340</v>
      </c>
      <c r="AE1727" s="10" t="s">
        <v>72</v>
      </c>
      <c r="AH1727" s="10"/>
      <c r="AI1727">
        <v>2500</v>
      </c>
      <c r="AK1727" s="10" t="s">
        <v>146</v>
      </c>
      <c r="AN1727" s="10"/>
      <c r="AQ1727" s="10"/>
      <c r="AT1727" s="10"/>
      <c r="AW1727" s="10"/>
      <c r="AZ1727" s="10"/>
    </row>
    <row r="1728" spans="2:52" ht="14.25" customHeight="1">
      <c r="B1728" s="8" t="s">
        <v>182</v>
      </c>
      <c r="C1728" t="s">
        <v>170</v>
      </c>
      <c r="D1728" s="10" t="s">
        <v>61</v>
      </c>
      <c r="E1728">
        <v>7590</v>
      </c>
      <c r="G1728" s="10"/>
      <c r="H1728" s="57">
        <v>7446</v>
      </c>
      <c r="J1728" s="10"/>
      <c r="K1728" s="57">
        <v>0</v>
      </c>
      <c r="L1728" s="57">
        <v>0</v>
      </c>
      <c r="M1728" s="57">
        <v>0</v>
      </c>
      <c r="N1728" s="8" t="s">
        <v>84</v>
      </c>
      <c r="O1728" s="10" t="s">
        <v>39</v>
      </c>
      <c r="P1728" s="69">
        <f t="shared" si="188"/>
        <v>0</v>
      </c>
      <c r="Q1728" s="10">
        <f t="shared" si="189"/>
        <v>144</v>
      </c>
      <c r="R1728" s="69" t="str">
        <f t="shared" si="190"/>
        <v>NA</v>
      </c>
      <c r="S1728" s="69" t="str">
        <f t="shared" si="191"/>
        <v>NA</v>
      </c>
      <c r="T1728" s="10" t="str">
        <f t="shared" si="192"/>
        <v>NA</v>
      </c>
      <c r="U1728" s="10">
        <f t="shared" si="193"/>
        <v>0</v>
      </c>
      <c r="V1728" s="10">
        <f t="shared" si="194"/>
        <v>1</v>
      </c>
      <c r="Y1728" s="10"/>
      <c r="AB1728" s="10"/>
      <c r="AD1728">
        <v>7340</v>
      </c>
      <c r="AE1728" s="10" t="s">
        <v>72</v>
      </c>
      <c r="AH1728" s="10"/>
      <c r="AI1728">
        <v>2500</v>
      </c>
      <c r="AK1728" s="10" t="s">
        <v>146</v>
      </c>
      <c r="AN1728" s="10"/>
      <c r="AQ1728" s="10"/>
      <c r="AT1728" s="10"/>
      <c r="AW1728" s="10"/>
      <c r="AZ1728" s="10"/>
    </row>
    <row r="1729" spans="2:52" ht="14.25" customHeight="1">
      <c r="B1729" s="8" t="s">
        <v>182</v>
      </c>
      <c r="C1729" t="s">
        <v>170</v>
      </c>
      <c r="D1729" s="10" t="s">
        <v>63</v>
      </c>
      <c r="E1729">
        <v>7590</v>
      </c>
      <c r="G1729" s="10"/>
      <c r="H1729" s="57">
        <v>7446</v>
      </c>
      <c r="J1729" s="10"/>
      <c r="K1729" s="57">
        <v>0</v>
      </c>
      <c r="L1729" s="57">
        <v>0</v>
      </c>
      <c r="M1729" s="57">
        <v>0</v>
      </c>
      <c r="N1729" s="8" t="s">
        <v>84</v>
      </c>
      <c r="O1729" s="10" t="s">
        <v>39</v>
      </c>
      <c r="P1729" s="69">
        <f t="shared" si="188"/>
        <v>0</v>
      </c>
      <c r="Q1729" s="10">
        <f t="shared" si="189"/>
        <v>144</v>
      </c>
      <c r="R1729" s="69" t="str">
        <f t="shared" si="190"/>
        <v>NA</v>
      </c>
      <c r="S1729" s="69" t="str">
        <f t="shared" si="191"/>
        <v>NA</v>
      </c>
      <c r="T1729" s="10" t="str">
        <f t="shared" si="192"/>
        <v>NA</v>
      </c>
      <c r="U1729" s="10">
        <f t="shared" si="193"/>
        <v>0</v>
      </c>
      <c r="V1729" s="10">
        <f t="shared" si="194"/>
        <v>1</v>
      </c>
      <c r="Y1729" s="10"/>
      <c r="AB1729" s="10"/>
      <c r="AD1729">
        <v>7340</v>
      </c>
      <c r="AE1729" s="10" t="s">
        <v>72</v>
      </c>
      <c r="AH1729" s="10"/>
      <c r="AI1729">
        <v>2500</v>
      </c>
      <c r="AK1729" s="10" t="s">
        <v>146</v>
      </c>
      <c r="AN1729" s="10"/>
      <c r="AQ1729" s="10"/>
      <c r="AT1729" s="10"/>
      <c r="AW1729" s="10"/>
      <c r="AZ1729" s="10"/>
    </row>
    <row r="1730" spans="2:52" ht="14.25" customHeight="1">
      <c r="B1730" s="8" t="s">
        <v>182</v>
      </c>
      <c r="C1730" t="s">
        <v>170</v>
      </c>
      <c r="D1730" s="10" t="s">
        <v>64</v>
      </c>
      <c r="E1730">
        <v>7590</v>
      </c>
      <c r="G1730" s="10"/>
      <c r="H1730" s="57">
        <v>7446</v>
      </c>
      <c r="J1730" s="10"/>
      <c r="K1730" s="57">
        <v>0</v>
      </c>
      <c r="L1730" s="57">
        <v>0</v>
      </c>
      <c r="M1730" s="57">
        <v>0</v>
      </c>
      <c r="N1730" s="8" t="s">
        <v>84</v>
      </c>
      <c r="O1730" s="10" t="s">
        <v>39</v>
      </c>
      <c r="P1730" s="69">
        <f t="shared" si="188"/>
        <v>0</v>
      </c>
      <c r="Q1730" s="10">
        <f t="shared" si="189"/>
        <v>144</v>
      </c>
      <c r="R1730" s="69" t="str">
        <f t="shared" si="190"/>
        <v>NA</v>
      </c>
      <c r="S1730" s="69" t="str">
        <f t="shared" si="191"/>
        <v>NA</v>
      </c>
      <c r="T1730" s="10" t="str">
        <f t="shared" si="192"/>
        <v>NA</v>
      </c>
      <c r="U1730" s="10">
        <f t="shared" si="193"/>
        <v>0</v>
      </c>
      <c r="V1730" s="10">
        <f t="shared" si="194"/>
        <v>1</v>
      </c>
      <c r="Y1730" s="10"/>
      <c r="AB1730" s="10"/>
      <c r="AD1730">
        <v>7340</v>
      </c>
      <c r="AE1730" s="10" t="s">
        <v>72</v>
      </c>
      <c r="AH1730" s="10"/>
      <c r="AI1730">
        <v>2500</v>
      </c>
      <c r="AK1730" s="10" t="s">
        <v>146</v>
      </c>
      <c r="AN1730" s="10"/>
      <c r="AQ1730" s="10"/>
      <c r="AT1730" s="10"/>
      <c r="AW1730" s="10"/>
      <c r="AZ1730" s="10"/>
    </row>
    <row r="1731" spans="2:52" ht="14.25" customHeight="1">
      <c r="B1731" s="8" t="s">
        <v>182</v>
      </c>
      <c r="C1731" t="s">
        <v>170</v>
      </c>
      <c r="D1731" s="10" t="s">
        <v>66</v>
      </c>
      <c r="E1731">
        <v>7590</v>
      </c>
      <c r="G1731" s="10"/>
      <c r="H1731" s="57">
        <v>7446</v>
      </c>
      <c r="J1731" s="10"/>
      <c r="K1731" s="57">
        <v>0</v>
      </c>
      <c r="L1731" s="57">
        <v>0</v>
      </c>
      <c r="M1731" s="57">
        <v>0</v>
      </c>
      <c r="N1731" s="8" t="s">
        <v>84</v>
      </c>
      <c r="O1731" s="10" t="s">
        <v>39</v>
      </c>
      <c r="P1731" s="69">
        <f t="shared" si="188"/>
        <v>0</v>
      </c>
      <c r="Q1731" s="10">
        <f t="shared" si="189"/>
        <v>144</v>
      </c>
      <c r="R1731" s="69" t="str">
        <f t="shared" si="190"/>
        <v>NA</v>
      </c>
      <c r="S1731" s="69" t="str">
        <f t="shared" si="191"/>
        <v>NA</v>
      </c>
      <c r="T1731" s="10" t="str">
        <f t="shared" si="192"/>
        <v>NA</v>
      </c>
      <c r="U1731" s="10">
        <f t="shared" si="193"/>
        <v>0</v>
      </c>
      <c r="V1731" s="10">
        <f t="shared" si="194"/>
        <v>1</v>
      </c>
      <c r="Y1731" s="10"/>
      <c r="AB1731" s="10"/>
      <c r="AD1731">
        <v>7340</v>
      </c>
      <c r="AE1731" s="10" t="s">
        <v>72</v>
      </c>
      <c r="AH1731" s="10"/>
      <c r="AI1731">
        <v>2500</v>
      </c>
      <c r="AK1731" s="10" t="s">
        <v>146</v>
      </c>
      <c r="AN1731" s="10"/>
      <c r="AQ1731" s="10"/>
      <c r="AT1731" s="10"/>
      <c r="AW1731" s="10"/>
      <c r="AZ1731" s="10"/>
    </row>
    <row r="1732" spans="2:52" ht="14.25" customHeight="1">
      <c r="B1732" s="8" t="s">
        <v>182</v>
      </c>
      <c r="C1732" t="s">
        <v>170</v>
      </c>
      <c r="D1732" s="10" t="s">
        <v>67</v>
      </c>
      <c r="E1732">
        <v>7590</v>
      </c>
      <c r="G1732" s="10"/>
      <c r="H1732" s="57">
        <v>7446</v>
      </c>
      <c r="J1732" s="10"/>
      <c r="K1732" s="57">
        <v>0</v>
      </c>
      <c r="L1732" s="57">
        <v>0</v>
      </c>
      <c r="M1732" s="57">
        <v>0</v>
      </c>
      <c r="N1732" s="8" t="s">
        <v>84</v>
      </c>
      <c r="O1732" s="10" t="s">
        <v>39</v>
      </c>
      <c r="P1732" s="69">
        <f t="shared" si="188"/>
        <v>0</v>
      </c>
      <c r="Q1732" s="10">
        <f t="shared" si="189"/>
        <v>144</v>
      </c>
      <c r="R1732" s="69" t="str">
        <f t="shared" si="190"/>
        <v>NA</v>
      </c>
      <c r="S1732" s="69" t="str">
        <f t="shared" si="191"/>
        <v>NA</v>
      </c>
      <c r="T1732" s="10" t="str">
        <f t="shared" si="192"/>
        <v>NA</v>
      </c>
      <c r="U1732" s="10">
        <f t="shared" si="193"/>
        <v>0</v>
      </c>
      <c r="V1732" s="10">
        <f t="shared" si="194"/>
        <v>1</v>
      </c>
      <c r="Y1732" s="10"/>
      <c r="AB1732" s="10"/>
      <c r="AD1732">
        <v>7340</v>
      </c>
      <c r="AE1732" s="10" t="s">
        <v>72</v>
      </c>
      <c r="AH1732" s="10"/>
      <c r="AI1732">
        <v>2500</v>
      </c>
      <c r="AK1732" s="10" t="s">
        <v>146</v>
      </c>
      <c r="AN1732" s="10"/>
      <c r="AQ1732" s="10"/>
      <c r="AT1732" s="10"/>
      <c r="AW1732" s="10"/>
      <c r="AZ1732" s="10"/>
    </row>
    <row r="1733" spans="2:52" ht="14.25" customHeight="1">
      <c r="B1733" s="8" t="s">
        <v>182</v>
      </c>
      <c r="C1733" t="s">
        <v>170</v>
      </c>
      <c r="D1733" s="10" t="s">
        <v>68</v>
      </c>
      <c r="E1733">
        <v>7590</v>
      </c>
      <c r="G1733" s="10"/>
      <c r="H1733" s="57">
        <v>7446</v>
      </c>
      <c r="J1733" s="10"/>
      <c r="K1733" s="57">
        <v>0</v>
      </c>
      <c r="L1733" s="57">
        <v>0</v>
      </c>
      <c r="M1733" s="57">
        <v>0</v>
      </c>
      <c r="N1733" s="8" t="s">
        <v>84</v>
      </c>
      <c r="O1733" s="10" t="s">
        <v>39</v>
      </c>
      <c r="P1733" s="69">
        <f t="shared" si="188"/>
        <v>0</v>
      </c>
      <c r="Q1733" s="10">
        <f t="shared" si="189"/>
        <v>144</v>
      </c>
      <c r="R1733" s="69" t="str">
        <f t="shared" si="190"/>
        <v>NA</v>
      </c>
      <c r="S1733" s="69" t="str">
        <f t="shared" si="191"/>
        <v>NA</v>
      </c>
      <c r="T1733" s="10" t="str">
        <f t="shared" si="192"/>
        <v>NA</v>
      </c>
      <c r="U1733" s="10">
        <f t="shared" si="193"/>
        <v>0</v>
      </c>
      <c r="V1733" s="10">
        <f t="shared" si="194"/>
        <v>1</v>
      </c>
      <c r="Y1733" s="10"/>
      <c r="AB1733" s="10"/>
      <c r="AD1733">
        <v>7340</v>
      </c>
      <c r="AE1733" s="10" t="s">
        <v>72</v>
      </c>
      <c r="AH1733" s="10"/>
      <c r="AI1733">
        <v>2500</v>
      </c>
      <c r="AK1733" s="10" t="s">
        <v>146</v>
      </c>
      <c r="AN1733" s="10"/>
      <c r="AQ1733" s="10"/>
      <c r="AT1733" s="10"/>
      <c r="AW1733" s="10"/>
      <c r="AZ1733" s="10"/>
    </row>
    <row r="1734" spans="2:52" ht="14.25" customHeight="1">
      <c r="B1734" s="8" t="s">
        <v>182</v>
      </c>
      <c r="C1734" t="s">
        <v>170</v>
      </c>
      <c r="D1734" s="10" t="s">
        <v>69</v>
      </c>
      <c r="E1734">
        <v>7590</v>
      </c>
      <c r="G1734" s="10"/>
      <c r="H1734" s="57">
        <v>7446</v>
      </c>
      <c r="J1734" s="10"/>
      <c r="K1734" s="57">
        <v>0</v>
      </c>
      <c r="L1734" s="57">
        <v>0</v>
      </c>
      <c r="M1734" s="57">
        <v>0</v>
      </c>
      <c r="N1734" s="8" t="s">
        <v>84</v>
      </c>
      <c r="O1734" s="10" t="s">
        <v>39</v>
      </c>
      <c r="P1734" s="69">
        <f t="shared" si="188"/>
        <v>0</v>
      </c>
      <c r="Q1734" s="10">
        <f t="shared" si="189"/>
        <v>144</v>
      </c>
      <c r="R1734" s="69" t="str">
        <f t="shared" si="190"/>
        <v>NA</v>
      </c>
      <c r="S1734" s="69" t="str">
        <f t="shared" si="191"/>
        <v>NA</v>
      </c>
      <c r="T1734" s="10" t="str">
        <f t="shared" si="192"/>
        <v>NA</v>
      </c>
      <c r="U1734" s="10">
        <f t="shared" si="193"/>
        <v>0</v>
      </c>
      <c r="V1734" s="10">
        <f t="shared" si="194"/>
        <v>1</v>
      </c>
      <c r="Y1734" s="10"/>
      <c r="AB1734" s="10"/>
      <c r="AD1734">
        <v>7340</v>
      </c>
      <c r="AE1734" s="10" t="s">
        <v>72</v>
      </c>
      <c r="AH1734" s="10"/>
      <c r="AI1734">
        <v>2500</v>
      </c>
      <c r="AK1734" s="10" t="s">
        <v>146</v>
      </c>
      <c r="AN1734" s="10"/>
      <c r="AQ1734" s="10"/>
      <c r="AT1734" s="10"/>
      <c r="AW1734" s="10"/>
      <c r="AZ1734" s="10"/>
    </row>
    <row r="1735" spans="2:52" ht="14.25" customHeight="1">
      <c r="B1735" s="8" t="s">
        <v>182</v>
      </c>
      <c r="C1735" t="s">
        <v>170</v>
      </c>
      <c r="D1735" s="10" t="s">
        <v>70</v>
      </c>
      <c r="E1735">
        <v>6990</v>
      </c>
      <c r="G1735" s="10"/>
      <c r="H1735" s="57">
        <v>6990</v>
      </c>
      <c r="J1735" s="10"/>
      <c r="K1735" s="57">
        <v>0</v>
      </c>
      <c r="L1735" s="57">
        <v>0</v>
      </c>
      <c r="M1735" s="57">
        <v>0</v>
      </c>
      <c r="N1735" s="8" t="s">
        <v>84</v>
      </c>
      <c r="O1735" s="10" t="s">
        <v>84</v>
      </c>
      <c r="P1735" s="69">
        <f t="shared" si="188"/>
        <v>0</v>
      </c>
      <c r="Q1735" s="10">
        <f t="shared" si="189"/>
        <v>0</v>
      </c>
      <c r="R1735" s="69" t="str">
        <f t="shared" si="190"/>
        <v>NA</v>
      </c>
      <c r="S1735" s="69" t="str">
        <f t="shared" si="191"/>
        <v>NA</v>
      </c>
      <c r="T1735" s="10" t="str">
        <f t="shared" si="192"/>
        <v>NA</v>
      </c>
      <c r="U1735" s="10">
        <f t="shared" si="193"/>
        <v>0</v>
      </c>
      <c r="V1735" s="10">
        <f t="shared" si="194"/>
        <v>1</v>
      </c>
      <c r="Y1735" s="10"/>
      <c r="AB1735" s="10"/>
      <c r="AD1735">
        <v>6740</v>
      </c>
      <c r="AE1735" s="10" t="s">
        <v>72</v>
      </c>
      <c r="AH1735" s="10"/>
      <c r="AK1735" s="10"/>
      <c r="AN1735" s="10"/>
      <c r="AQ1735" s="10"/>
      <c r="AT1735" s="10"/>
      <c r="AW1735" s="10"/>
      <c r="AZ1735" s="10"/>
    </row>
    <row r="1736" spans="2:52" ht="14.25" customHeight="1">
      <c r="B1736" s="8" t="s">
        <v>183</v>
      </c>
      <c r="C1736" t="s">
        <v>170</v>
      </c>
      <c r="D1736" s="10" t="s">
        <v>37</v>
      </c>
      <c r="E1736">
        <v>8153</v>
      </c>
      <c r="G1736" s="10"/>
      <c r="H1736" s="57">
        <v>7541</v>
      </c>
      <c r="J1736" s="10"/>
      <c r="K1736" s="57">
        <v>-951</v>
      </c>
      <c r="L1736" s="57">
        <v>-951</v>
      </c>
      <c r="M1736" s="57">
        <v>-265</v>
      </c>
      <c r="N1736" s="8" t="s">
        <v>38</v>
      </c>
      <c r="O1736" s="10" t="s">
        <v>39</v>
      </c>
      <c r="P1736" s="69">
        <f t="shared" si="188"/>
        <v>0</v>
      </c>
      <c r="Q1736" s="10">
        <f t="shared" si="189"/>
        <v>612</v>
      </c>
      <c r="R1736" s="69" t="str">
        <f t="shared" si="190"/>
        <v>NA</v>
      </c>
      <c r="S1736" s="69" t="str">
        <f t="shared" si="191"/>
        <v>NA</v>
      </c>
      <c r="T1736" s="10" t="str">
        <f t="shared" si="192"/>
        <v>NA</v>
      </c>
      <c r="U1736" s="10">
        <f t="shared" si="193"/>
        <v>0</v>
      </c>
      <c r="V1736" s="10">
        <f t="shared" si="194"/>
        <v>1</v>
      </c>
      <c r="W1736">
        <v>355</v>
      </c>
      <c r="Y1736" s="10" t="s">
        <v>73</v>
      </c>
      <c r="Z1736">
        <v>140</v>
      </c>
      <c r="AB1736" s="10" t="s">
        <v>73</v>
      </c>
      <c r="AD1736">
        <v>7557</v>
      </c>
      <c r="AE1736" s="10" t="s">
        <v>79</v>
      </c>
      <c r="AH1736" s="10"/>
      <c r="AI1736">
        <v>2500</v>
      </c>
      <c r="AK1736" s="10" t="s">
        <v>146</v>
      </c>
      <c r="AN1736" s="10"/>
      <c r="AQ1736" s="10"/>
      <c r="AT1736" s="10"/>
      <c r="AW1736" s="10"/>
      <c r="AZ1736" s="10"/>
    </row>
    <row r="1737" spans="2:52" ht="14.25" customHeight="1">
      <c r="B1737" s="8" t="s">
        <v>183</v>
      </c>
      <c r="C1737" t="s">
        <v>170</v>
      </c>
      <c r="D1737" s="10" t="s">
        <v>41</v>
      </c>
      <c r="E1737">
        <v>8153</v>
      </c>
      <c r="G1737" s="10"/>
      <c r="H1737" s="57">
        <v>7541</v>
      </c>
      <c r="J1737" s="10"/>
      <c r="K1737" s="57">
        <v>-951</v>
      </c>
      <c r="L1737" s="57">
        <v>-951</v>
      </c>
      <c r="M1737" s="57">
        <v>-265</v>
      </c>
      <c r="N1737" s="8" t="s">
        <v>38</v>
      </c>
      <c r="O1737" s="10" t="s">
        <v>39</v>
      </c>
      <c r="P1737" s="69">
        <f t="shared" ref="P1737:P1800" si="195">IFERROR(K1737-L1737,0)</f>
        <v>0</v>
      </c>
      <c r="Q1737" s="10">
        <f t="shared" ref="Q1737:Q1800" si="196">IF(AND(ISNUMBER(E1737),ISNUMBER(H1737),ISBLANK(F1737)),E1737-H1737,"NA")</f>
        <v>612</v>
      </c>
      <c r="R1737" s="69" t="str">
        <f t="shared" ref="R1737:R1800" si="197">IF(AND(ISNUMBER(F1737),ISNUMBER(I1737),ISBLANK(E1737)),F1737-I1737,"NA")</f>
        <v>NA</v>
      </c>
      <c r="S1737" s="69" t="str">
        <f t="shared" ref="S1737:S1800" si="198">IF(AND(ISNUMBER(G1737),ISNUMBER(J1737),ISBLANK(E1737)),G1737-J1737,"NA")</f>
        <v>NA</v>
      </c>
      <c r="T1737" s="10" t="str">
        <f t="shared" ref="T1737:T1800" si="199">IF(AND(ISNUMBER(R1737),ISNUMBER(S1737),ISBLANK(E1737)),S1737+R1737,"NA")</f>
        <v>NA</v>
      </c>
      <c r="U1737" s="10">
        <f t="shared" ref="U1737:U1800" si="200">IF(M1737&lt;0,0,IF(M1737=K1737,M1737,M1737-(L1737-M1737)))</f>
        <v>0</v>
      </c>
      <c r="V1737" s="10">
        <f t="shared" ref="V1737:V1800" si="201">MIN(IF(SUM(W1737,X1737,Z1737,AA1737,AD1737,AC1737,AF1737,AG1737,AJ1737,AI1737,AL1737,AM1737,AO1737,AP1737,AR1737,AS1737,A1737,AY1737,AU1737,AV1737,AX1737)=0,0,1)+IF(O1737="Smoothing ramp",1,0)+IF(ISNUMBER(W1737),1,0)+IF(ISNUMBER(X1737),1,0)+IF(ISNUMBER(Z1737),1,0)+IF(ISNUMBER(AA1737),1,0)+IF(ISNUMBER(AD1737),1,0)+IF(ISNUMBER(AC1737),1,0)+IF(ISNUMBER(AF1737),1,0)+IF(ISNUMBER(AG1737),1,0)+IF(ISNUMBER(AI1737),1,0)+IF(ISNUMBER(AJ1737),1,0)+IF(ISNUMBER(AL1737),1,0)+IF(ISNUMBER(AM1737),1,0)+IF(ISNUMBER(AO1737),1,0)+IF(ISNUMBER(AP1737),1,0)+IF(ISNUMBER(AR1737),1,0)+IF(ISNUMBER(AS1737),1,0)+IF(ISNUMBER(AY1737),1,0)+IF(ISNUMBER(AU1737),1,0)+IF(ISNUMBER(AV1737),1,0)+IF(ISNUMBER(AX1737),1,0),1)</f>
        <v>1</v>
      </c>
      <c r="W1737">
        <v>355</v>
      </c>
      <c r="Y1737" s="10" t="s">
        <v>73</v>
      </c>
      <c r="Z1737">
        <v>140</v>
      </c>
      <c r="AB1737" s="10" t="s">
        <v>73</v>
      </c>
      <c r="AD1737">
        <v>7557</v>
      </c>
      <c r="AE1737" s="10" t="s">
        <v>79</v>
      </c>
      <c r="AH1737" s="10"/>
      <c r="AI1737">
        <v>2500</v>
      </c>
      <c r="AK1737" s="10" t="s">
        <v>146</v>
      </c>
      <c r="AN1737" s="10"/>
      <c r="AQ1737" s="10"/>
      <c r="AT1737" s="10"/>
      <c r="AW1737" s="10"/>
      <c r="AZ1737" s="10"/>
    </row>
    <row r="1738" spans="2:52" ht="14.25" customHeight="1">
      <c r="B1738" s="8" t="s">
        <v>183</v>
      </c>
      <c r="C1738" t="s">
        <v>170</v>
      </c>
      <c r="D1738" s="10" t="s">
        <v>42</v>
      </c>
      <c r="E1738">
        <v>8153</v>
      </c>
      <c r="G1738" s="10"/>
      <c r="H1738" s="57">
        <v>7541</v>
      </c>
      <c r="J1738" s="10"/>
      <c r="K1738" s="57">
        <v>-951</v>
      </c>
      <c r="L1738" s="57">
        <v>-951</v>
      </c>
      <c r="M1738" s="57">
        <v>-265</v>
      </c>
      <c r="N1738" s="8" t="s">
        <v>38</v>
      </c>
      <c r="O1738" s="10" t="s">
        <v>39</v>
      </c>
      <c r="P1738" s="69">
        <f t="shared" si="195"/>
        <v>0</v>
      </c>
      <c r="Q1738" s="10">
        <f t="shared" si="196"/>
        <v>612</v>
      </c>
      <c r="R1738" s="69" t="str">
        <f t="shared" si="197"/>
        <v>NA</v>
      </c>
      <c r="S1738" s="69" t="str">
        <f t="shared" si="198"/>
        <v>NA</v>
      </c>
      <c r="T1738" s="10" t="str">
        <f t="shared" si="199"/>
        <v>NA</v>
      </c>
      <c r="U1738" s="10">
        <f t="shared" si="200"/>
        <v>0</v>
      </c>
      <c r="V1738" s="10">
        <f t="shared" si="201"/>
        <v>1</v>
      </c>
      <c r="W1738">
        <v>355</v>
      </c>
      <c r="Y1738" s="10" t="s">
        <v>73</v>
      </c>
      <c r="Z1738">
        <v>140</v>
      </c>
      <c r="AB1738" s="10" t="s">
        <v>73</v>
      </c>
      <c r="AD1738">
        <v>7557</v>
      </c>
      <c r="AE1738" s="10" t="s">
        <v>79</v>
      </c>
      <c r="AH1738" s="10"/>
      <c r="AI1738">
        <v>2500</v>
      </c>
      <c r="AK1738" s="10" t="s">
        <v>146</v>
      </c>
      <c r="AN1738" s="10"/>
      <c r="AQ1738" s="10"/>
      <c r="AT1738" s="10"/>
      <c r="AW1738" s="10"/>
      <c r="AZ1738" s="10"/>
    </row>
    <row r="1739" spans="2:52" ht="14.25" customHeight="1">
      <c r="B1739" s="8" t="s">
        <v>183</v>
      </c>
      <c r="C1739" t="s">
        <v>170</v>
      </c>
      <c r="D1739" s="10" t="s">
        <v>43</v>
      </c>
      <c r="E1739">
        <v>8343</v>
      </c>
      <c r="G1739" s="10"/>
      <c r="H1739" s="57">
        <v>7583</v>
      </c>
      <c r="J1739" s="10"/>
      <c r="K1739" s="57">
        <v>-1272</v>
      </c>
      <c r="L1739" s="57">
        <v>-1272</v>
      </c>
      <c r="M1739" s="57">
        <v>-418</v>
      </c>
      <c r="N1739" s="8" t="s">
        <v>38</v>
      </c>
      <c r="O1739" s="10" t="s">
        <v>39</v>
      </c>
      <c r="P1739" s="69">
        <f t="shared" si="195"/>
        <v>0</v>
      </c>
      <c r="Q1739" s="10">
        <f t="shared" si="196"/>
        <v>760</v>
      </c>
      <c r="R1739" s="69" t="str">
        <f t="shared" si="197"/>
        <v>NA</v>
      </c>
      <c r="S1739" s="69" t="str">
        <f t="shared" si="198"/>
        <v>NA</v>
      </c>
      <c r="T1739" s="10" t="str">
        <f t="shared" si="199"/>
        <v>NA</v>
      </c>
      <c r="U1739" s="10">
        <f t="shared" si="200"/>
        <v>0</v>
      </c>
      <c r="V1739" s="10">
        <f t="shared" si="201"/>
        <v>1</v>
      </c>
      <c r="W1739">
        <v>355</v>
      </c>
      <c r="Y1739" s="10" t="s">
        <v>73</v>
      </c>
      <c r="Z1739">
        <v>140</v>
      </c>
      <c r="AB1739" s="10" t="s">
        <v>73</v>
      </c>
      <c r="AD1739">
        <v>7630</v>
      </c>
      <c r="AE1739" s="10" t="s">
        <v>184</v>
      </c>
      <c r="AH1739" s="10"/>
      <c r="AI1739">
        <v>2500</v>
      </c>
      <c r="AK1739" s="10" t="s">
        <v>146</v>
      </c>
      <c r="AN1739" s="10"/>
      <c r="AQ1739" s="10"/>
      <c r="AT1739" s="10"/>
      <c r="AW1739" s="10"/>
      <c r="AZ1739" s="10"/>
    </row>
    <row r="1740" spans="2:52" ht="14.25" customHeight="1">
      <c r="B1740" s="8" t="s">
        <v>183</v>
      </c>
      <c r="C1740" t="s">
        <v>170</v>
      </c>
      <c r="D1740" s="10" t="s">
        <v>45</v>
      </c>
      <c r="E1740">
        <v>8343</v>
      </c>
      <c r="G1740" s="10"/>
      <c r="H1740" s="57">
        <v>7583</v>
      </c>
      <c r="J1740" s="10"/>
      <c r="K1740" s="57">
        <v>-1272</v>
      </c>
      <c r="L1740" s="57">
        <v>-1272</v>
      </c>
      <c r="M1740" s="57">
        <v>-418</v>
      </c>
      <c r="N1740" s="8" t="s">
        <v>38</v>
      </c>
      <c r="O1740" s="10" t="s">
        <v>39</v>
      </c>
      <c r="P1740" s="69">
        <f t="shared" si="195"/>
        <v>0</v>
      </c>
      <c r="Q1740" s="10">
        <f t="shared" si="196"/>
        <v>760</v>
      </c>
      <c r="R1740" s="69" t="str">
        <f t="shared" si="197"/>
        <v>NA</v>
      </c>
      <c r="S1740" s="69" t="str">
        <f t="shared" si="198"/>
        <v>NA</v>
      </c>
      <c r="T1740" s="10" t="str">
        <f t="shared" si="199"/>
        <v>NA</v>
      </c>
      <c r="U1740" s="10">
        <f t="shared" si="200"/>
        <v>0</v>
      </c>
      <c r="V1740" s="10">
        <f t="shared" si="201"/>
        <v>1</v>
      </c>
      <c r="W1740">
        <v>355</v>
      </c>
      <c r="Y1740" s="10" t="s">
        <v>73</v>
      </c>
      <c r="Z1740">
        <v>140</v>
      </c>
      <c r="AB1740" s="10" t="s">
        <v>73</v>
      </c>
      <c r="AD1740">
        <v>7630</v>
      </c>
      <c r="AE1740" s="10" t="s">
        <v>184</v>
      </c>
      <c r="AH1740" s="10"/>
      <c r="AI1740">
        <v>2500</v>
      </c>
      <c r="AK1740" s="10" t="s">
        <v>146</v>
      </c>
      <c r="AN1740" s="10"/>
      <c r="AQ1740" s="10"/>
      <c r="AT1740" s="10"/>
      <c r="AW1740" s="10"/>
      <c r="AZ1740" s="10"/>
    </row>
    <row r="1741" spans="2:52" ht="14.25" customHeight="1">
      <c r="B1741" s="8" t="s">
        <v>183</v>
      </c>
      <c r="C1741" t="s">
        <v>170</v>
      </c>
      <c r="D1741" s="10" t="s">
        <v>46</v>
      </c>
      <c r="E1741">
        <v>8343</v>
      </c>
      <c r="G1741" s="10"/>
      <c r="H1741" s="57">
        <v>7583</v>
      </c>
      <c r="J1741" s="10"/>
      <c r="K1741" s="57">
        <v>-1272</v>
      </c>
      <c r="L1741" s="57">
        <v>-1272</v>
      </c>
      <c r="M1741" s="57">
        <v>-418</v>
      </c>
      <c r="N1741" s="8" t="s">
        <v>38</v>
      </c>
      <c r="O1741" s="10" t="s">
        <v>39</v>
      </c>
      <c r="P1741" s="69">
        <f t="shared" si="195"/>
        <v>0</v>
      </c>
      <c r="Q1741" s="10">
        <f t="shared" si="196"/>
        <v>760</v>
      </c>
      <c r="R1741" s="69" t="str">
        <f t="shared" si="197"/>
        <v>NA</v>
      </c>
      <c r="S1741" s="69" t="str">
        <f t="shared" si="198"/>
        <v>NA</v>
      </c>
      <c r="T1741" s="10" t="str">
        <f t="shared" si="199"/>
        <v>NA</v>
      </c>
      <c r="U1741" s="10">
        <f t="shared" si="200"/>
        <v>0</v>
      </c>
      <c r="V1741" s="10">
        <f t="shared" si="201"/>
        <v>1</v>
      </c>
      <c r="W1741">
        <v>355</v>
      </c>
      <c r="Y1741" s="10" t="s">
        <v>73</v>
      </c>
      <c r="Z1741">
        <v>140</v>
      </c>
      <c r="AB1741" s="10" t="s">
        <v>73</v>
      </c>
      <c r="AD1741">
        <v>7630</v>
      </c>
      <c r="AE1741" s="10" t="s">
        <v>184</v>
      </c>
      <c r="AH1741" s="10"/>
      <c r="AI1741">
        <v>2500</v>
      </c>
      <c r="AK1741" s="10" t="s">
        <v>146</v>
      </c>
      <c r="AN1741" s="10"/>
      <c r="AQ1741" s="10"/>
      <c r="AT1741" s="10"/>
      <c r="AW1741" s="10"/>
      <c r="AZ1741" s="10"/>
    </row>
    <row r="1742" spans="2:52" ht="14.25" customHeight="1">
      <c r="B1742" s="8" t="s">
        <v>183</v>
      </c>
      <c r="C1742" t="s">
        <v>170</v>
      </c>
      <c r="D1742" s="10" t="s">
        <v>47</v>
      </c>
      <c r="E1742">
        <v>8343</v>
      </c>
      <c r="G1742" s="10"/>
      <c r="H1742" s="57">
        <v>7583</v>
      </c>
      <c r="J1742" s="10"/>
      <c r="K1742" s="57">
        <v>-1272</v>
      </c>
      <c r="L1742" s="57">
        <v>-1272</v>
      </c>
      <c r="M1742" s="57">
        <v>-418</v>
      </c>
      <c r="N1742" s="8" t="s">
        <v>38</v>
      </c>
      <c r="O1742" s="10" t="s">
        <v>39</v>
      </c>
      <c r="P1742" s="69">
        <f t="shared" si="195"/>
        <v>0</v>
      </c>
      <c r="Q1742" s="10">
        <f t="shared" si="196"/>
        <v>760</v>
      </c>
      <c r="R1742" s="69" t="str">
        <f t="shared" si="197"/>
        <v>NA</v>
      </c>
      <c r="S1742" s="69" t="str">
        <f t="shared" si="198"/>
        <v>NA</v>
      </c>
      <c r="T1742" s="10" t="str">
        <f t="shared" si="199"/>
        <v>NA</v>
      </c>
      <c r="U1742" s="10">
        <f t="shared" si="200"/>
        <v>0</v>
      </c>
      <c r="V1742" s="10">
        <f t="shared" si="201"/>
        <v>1</v>
      </c>
      <c r="W1742">
        <v>355</v>
      </c>
      <c r="Y1742" s="10" t="s">
        <v>73</v>
      </c>
      <c r="Z1742">
        <v>140</v>
      </c>
      <c r="AB1742" s="10" t="s">
        <v>73</v>
      </c>
      <c r="AD1742">
        <v>7630</v>
      </c>
      <c r="AE1742" s="10" t="s">
        <v>184</v>
      </c>
      <c r="AH1742" s="10"/>
      <c r="AI1742">
        <v>2500</v>
      </c>
      <c r="AK1742" s="10" t="s">
        <v>146</v>
      </c>
      <c r="AN1742" s="10"/>
      <c r="AQ1742" s="10"/>
      <c r="AT1742" s="10"/>
      <c r="AW1742" s="10"/>
      <c r="AZ1742" s="10"/>
    </row>
    <row r="1743" spans="2:52" ht="14.25" customHeight="1">
      <c r="B1743" s="8" t="s">
        <v>183</v>
      </c>
      <c r="C1743" t="s">
        <v>170</v>
      </c>
      <c r="D1743" s="10" t="s">
        <v>48</v>
      </c>
      <c r="E1743">
        <v>8195</v>
      </c>
      <c r="G1743" s="10"/>
      <c r="H1743" s="57">
        <v>7603</v>
      </c>
      <c r="J1743" s="10"/>
      <c r="K1743" s="57">
        <v>-1587</v>
      </c>
      <c r="L1743" s="57">
        <v>-1587</v>
      </c>
      <c r="M1743" s="57">
        <v>-909</v>
      </c>
      <c r="N1743" s="8" t="s">
        <v>38</v>
      </c>
      <c r="O1743" s="10" t="s">
        <v>39</v>
      </c>
      <c r="P1743" s="69">
        <f t="shared" si="195"/>
        <v>0</v>
      </c>
      <c r="Q1743" s="10">
        <f t="shared" si="196"/>
        <v>592</v>
      </c>
      <c r="R1743" s="69" t="str">
        <f t="shared" si="197"/>
        <v>NA</v>
      </c>
      <c r="S1743" s="69" t="str">
        <f t="shared" si="198"/>
        <v>NA</v>
      </c>
      <c r="T1743" s="10" t="str">
        <f t="shared" si="199"/>
        <v>NA</v>
      </c>
      <c r="U1743" s="10">
        <f t="shared" si="200"/>
        <v>0</v>
      </c>
      <c r="V1743" s="10">
        <f t="shared" si="201"/>
        <v>1</v>
      </c>
      <c r="W1743">
        <v>365</v>
      </c>
      <c r="Y1743" s="10" t="s">
        <v>73</v>
      </c>
      <c r="Z1743">
        <v>120</v>
      </c>
      <c r="AB1743" s="10" t="s">
        <v>73</v>
      </c>
      <c r="AD1743">
        <v>7613</v>
      </c>
      <c r="AE1743" s="10" t="s">
        <v>79</v>
      </c>
      <c r="AH1743" s="10"/>
      <c r="AI1743">
        <v>2500</v>
      </c>
      <c r="AK1743" s="10" t="s">
        <v>146</v>
      </c>
      <c r="AN1743" s="10"/>
      <c r="AQ1743" s="10"/>
      <c r="AT1743" s="10"/>
      <c r="AW1743" s="10"/>
      <c r="AZ1743" s="10"/>
    </row>
    <row r="1744" spans="2:52" ht="14.25" customHeight="1">
      <c r="B1744" s="8" t="s">
        <v>183</v>
      </c>
      <c r="C1744" t="s">
        <v>170</v>
      </c>
      <c r="D1744" s="10" t="s">
        <v>49</v>
      </c>
      <c r="E1744">
        <v>8195</v>
      </c>
      <c r="G1744" s="10"/>
      <c r="H1744" s="57">
        <v>7603</v>
      </c>
      <c r="J1744" s="10"/>
      <c r="K1744" s="57">
        <v>-1587</v>
      </c>
      <c r="L1744" s="57">
        <v>-1587</v>
      </c>
      <c r="M1744" s="57">
        <v>-909</v>
      </c>
      <c r="N1744" s="8" t="s">
        <v>38</v>
      </c>
      <c r="O1744" s="10" t="s">
        <v>39</v>
      </c>
      <c r="P1744" s="69">
        <f t="shared" si="195"/>
        <v>0</v>
      </c>
      <c r="Q1744" s="10">
        <f t="shared" si="196"/>
        <v>592</v>
      </c>
      <c r="R1744" s="69" t="str">
        <f t="shared" si="197"/>
        <v>NA</v>
      </c>
      <c r="S1744" s="69" t="str">
        <f t="shared" si="198"/>
        <v>NA</v>
      </c>
      <c r="T1744" s="10" t="str">
        <f t="shared" si="199"/>
        <v>NA</v>
      </c>
      <c r="U1744" s="10">
        <f t="shared" si="200"/>
        <v>0</v>
      </c>
      <c r="V1744" s="10">
        <f t="shared" si="201"/>
        <v>1</v>
      </c>
      <c r="W1744">
        <v>365</v>
      </c>
      <c r="Y1744" s="10" t="s">
        <v>73</v>
      </c>
      <c r="Z1744">
        <v>120</v>
      </c>
      <c r="AB1744" s="10" t="s">
        <v>73</v>
      </c>
      <c r="AD1744">
        <v>7613</v>
      </c>
      <c r="AE1744" s="10" t="s">
        <v>79</v>
      </c>
      <c r="AH1744" s="10"/>
      <c r="AI1744">
        <v>2500</v>
      </c>
      <c r="AK1744" s="10" t="s">
        <v>146</v>
      </c>
      <c r="AN1744" s="10"/>
      <c r="AQ1744" s="10"/>
      <c r="AT1744" s="10"/>
      <c r="AW1744" s="10"/>
      <c r="AZ1744" s="10"/>
    </row>
    <row r="1745" spans="2:52" ht="14.25" customHeight="1">
      <c r="B1745" s="8" t="s">
        <v>183</v>
      </c>
      <c r="C1745" t="s">
        <v>170</v>
      </c>
      <c r="D1745" s="10" t="s">
        <v>51</v>
      </c>
      <c r="E1745">
        <v>7327</v>
      </c>
      <c r="G1745" s="10"/>
      <c r="H1745" s="57">
        <v>7327</v>
      </c>
      <c r="J1745" s="10"/>
      <c r="K1745" s="57">
        <v>-2277</v>
      </c>
      <c r="L1745" s="57">
        <v>-2277</v>
      </c>
      <c r="M1745" s="57">
        <v>-2276</v>
      </c>
      <c r="N1745" s="8" t="s">
        <v>38</v>
      </c>
      <c r="O1745" s="10" t="s">
        <v>38</v>
      </c>
      <c r="P1745" s="69">
        <f t="shared" si="195"/>
        <v>0</v>
      </c>
      <c r="Q1745" s="10">
        <f t="shared" si="196"/>
        <v>0</v>
      </c>
      <c r="R1745" s="69" t="str">
        <f t="shared" si="197"/>
        <v>NA</v>
      </c>
      <c r="S1745" s="69" t="str">
        <f t="shared" si="198"/>
        <v>NA</v>
      </c>
      <c r="T1745" s="10" t="str">
        <f t="shared" si="199"/>
        <v>NA</v>
      </c>
      <c r="U1745" s="10">
        <f t="shared" si="200"/>
        <v>0</v>
      </c>
      <c r="V1745" s="10">
        <f t="shared" si="201"/>
        <v>1</v>
      </c>
      <c r="W1745">
        <v>351</v>
      </c>
      <c r="Y1745" s="10"/>
      <c r="Z1745">
        <v>120</v>
      </c>
      <c r="AB1745" s="10"/>
      <c r="AE1745" s="10"/>
      <c r="AH1745" s="10"/>
      <c r="AK1745" s="10"/>
      <c r="AN1745" s="10"/>
      <c r="AQ1745" s="10"/>
      <c r="AT1745" s="10"/>
      <c r="AW1745" s="10"/>
      <c r="AZ1745" s="10"/>
    </row>
    <row r="1746" spans="2:52" ht="14.25" customHeight="1">
      <c r="B1746" s="8" t="s">
        <v>183</v>
      </c>
      <c r="C1746" t="s">
        <v>170</v>
      </c>
      <c r="D1746" s="10" t="s">
        <v>53</v>
      </c>
      <c r="E1746">
        <v>7327</v>
      </c>
      <c r="G1746" s="10"/>
      <c r="H1746" s="57">
        <v>7327</v>
      </c>
      <c r="J1746" s="10"/>
      <c r="K1746" s="57">
        <v>-2277</v>
      </c>
      <c r="L1746" s="57">
        <v>-2277</v>
      </c>
      <c r="M1746" s="57">
        <v>-2276</v>
      </c>
      <c r="N1746" s="8" t="s">
        <v>38</v>
      </c>
      <c r="O1746" s="10" t="s">
        <v>38</v>
      </c>
      <c r="P1746" s="69">
        <f t="shared" si="195"/>
        <v>0</v>
      </c>
      <c r="Q1746" s="10">
        <f t="shared" si="196"/>
        <v>0</v>
      </c>
      <c r="R1746" s="69" t="str">
        <f t="shared" si="197"/>
        <v>NA</v>
      </c>
      <c r="S1746" s="69" t="str">
        <f t="shared" si="198"/>
        <v>NA</v>
      </c>
      <c r="T1746" s="10" t="str">
        <f t="shared" si="199"/>
        <v>NA</v>
      </c>
      <c r="U1746" s="10">
        <f t="shared" si="200"/>
        <v>0</v>
      </c>
      <c r="V1746" s="10">
        <f t="shared" si="201"/>
        <v>1</v>
      </c>
      <c r="W1746">
        <v>351</v>
      </c>
      <c r="Y1746" s="10"/>
      <c r="Z1746">
        <v>120</v>
      </c>
      <c r="AB1746" s="10"/>
      <c r="AE1746" s="10"/>
      <c r="AH1746" s="10"/>
      <c r="AK1746" s="10"/>
      <c r="AN1746" s="10"/>
      <c r="AQ1746" s="10"/>
      <c r="AT1746" s="10"/>
      <c r="AW1746" s="10"/>
      <c r="AZ1746" s="10"/>
    </row>
    <row r="1747" spans="2:52" ht="14.25" customHeight="1">
      <c r="B1747" s="8" t="s">
        <v>183</v>
      </c>
      <c r="C1747" t="s">
        <v>170</v>
      </c>
      <c r="D1747" s="10" t="s">
        <v>54</v>
      </c>
      <c r="E1747">
        <v>7327</v>
      </c>
      <c r="G1747" s="10"/>
      <c r="H1747" s="57">
        <v>7327</v>
      </c>
      <c r="J1747" s="10"/>
      <c r="K1747" s="57">
        <v>-2277</v>
      </c>
      <c r="L1747" s="57">
        <v>-2277</v>
      </c>
      <c r="M1747" s="57">
        <v>-2276</v>
      </c>
      <c r="N1747" s="8" t="s">
        <v>38</v>
      </c>
      <c r="O1747" s="10" t="s">
        <v>38</v>
      </c>
      <c r="P1747" s="69">
        <f t="shared" si="195"/>
        <v>0</v>
      </c>
      <c r="Q1747" s="10">
        <f t="shared" si="196"/>
        <v>0</v>
      </c>
      <c r="R1747" s="69" t="str">
        <f t="shared" si="197"/>
        <v>NA</v>
      </c>
      <c r="S1747" s="69" t="str">
        <f t="shared" si="198"/>
        <v>NA</v>
      </c>
      <c r="T1747" s="10" t="str">
        <f t="shared" si="199"/>
        <v>NA</v>
      </c>
      <c r="U1747" s="10">
        <f t="shared" si="200"/>
        <v>0</v>
      </c>
      <c r="V1747" s="10">
        <f t="shared" si="201"/>
        <v>1</v>
      </c>
      <c r="W1747">
        <v>351</v>
      </c>
      <c r="Y1747" s="10"/>
      <c r="Z1747">
        <v>120</v>
      </c>
      <c r="AB1747" s="10"/>
      <c r="AE1747" s="10"/>
      <c r="AH1747" s="10"/>
      <c r="AK1747" s="10"/>
      <c r="AN1747" s="10"/>
      <c r="AQ1747" s="10"/>
      <c r="AT1747" s="10"/>
      <c r="AW1747" s="10"/>
      <c r="AZ1747" s="10"/>
    </row>
    <row r="1748" spans="2:52" ht="14.25" customHeight="1">
      <c r="B1748" s="8" t="s">
        <v>183</v>
      </c>
      <c r="C1748" t="s">
        <v>170</v>
      </c>
      <c r="D1748" s="10" t="s">
        <v>55</v>
      </c>
      <c r="E1748">
        <v>7409</v>
      </c>
      <c r="G1748" s="10"/>
      <c r="H1748" s="57">
        <v>7397</v>
      </c>
      <c r="J1748" s="10"/>
      <c r="K1748" s="57">
        <v>-1496</v>
      </c>
      <c r="L1748" s="57">
        <v>-1496</v>
      </c>
      <c r="M1748" s="57">
        <v>-1484</v>
      </c>
      <c r="N1748" s="8" t="s">
        <v>38</v>
      </c>
      <c r="O1748" s="10" t="s">
        <v>39</v>
      </c>
      <c r="P1748" s="69">
        <f t="shared" si="195"/>
        <v>0</v>
      </c>
      <c r="Q1748" s="10">
        <f t="shared" si="196"/>
        <v>12</v>
      </c>
      <c r="R1748" s="69" t="str">
        <f t="shared" si="197"/>
        <v>NA</v>
      </c>
      <c r="S1748" s="69" t="str">
        <f t="shared" si="198"/>
        <v>NA</v>
      </c>
      <c r="T1748" s="10" t="str">
        <f t="shared" si="199"/>
        <v>NA</v>
      </c>
      <c r="U1748" s="10">
        <f t="shared" si="200"/>
        <v>0</v>
      </c>
      <c r="V1748" s="10">
        <f t="shared" si="201"/>
        <v>1</v>
      </c>
      <c r="W1748">
        <v>355</v>
      </c>
      <c r="Y1748" s="10"/>
      <c r="Z1748">
        <v>120</v>
      </c>
      <c r="AB1748" s="10"/>
      <c r="AD1748">
        <v>7147</v>
      </c>
      <c r="AE1748" s="10" t="s">
        <v>185</v>
      </c>
      <c r="AH1748" s="10"/>
      <c r="AK1748" s="10"/>
      <c r="AN1748" s="10"/>
      <c r="AQ1748" s="10"/>
      <c r="AT1748" s="10"/>
      <c r="AW1748" s="10"/>
      <c r="AZ1748" s="10"/>
    </row>
    <row r="1749" spans="2:52" ht="14.25" customHeight="1">
      <c r="B1749" s="8" t="s">
        <v>183</v>
      </c>
      <c r="C1749" t="s">
        <v>170</v>
      </c>
      <c r="D1749" s="10" t="s">
        <v>57</v>
      </c>
      <c r="E1749">
        <v>7409</v>
      </c>
      <c r="G1749" s="10"/>
      <c r="H1749" s="57">
        <v>7397</v>
      </c>
      <c r="J1749" s="10"/>
      <c r="K1749" s="57">
        <v>-1496</v>
      </c>
      <c r="L1749" s="57">
        <v>-1496</v>
      </c>
      <c r="M1749" s="57">
        <v>-1484</v>
      </c>
      <c r="N1749" s="8" t="s">
        <v>38</v>
      </c>
      <c r="O1749" s="10" t="s">
        <v>39</v>
      </c>
      <c r="P1749" s="69">
        <f t="shared" si="195"/>
        <v>0</v>
      </c>
      <c r="Q1749" s="10">
        <f t="shared" si="196"/>
        <v>12</v>
      </c>
      <c r="R1749" s="69" t="str">
        <f t="shared" si="197"/>
        <v>NA</v>
      </c>
      <c r="S1749" s="69" t="str">
        <f t="shared" si="198"/>
        <v>NA</v>
      </c>
      <c r="T1749" s="10" t="str">
        <f t="shared" si="199"/>
        <v>NA</v>
      </c>
      <c r="U1749" s="10">
        <f t="shared" si="200"/>
        <v>0</v>
      </c>
      <c r="V1749" s="10">
        <f t="shared" si="201"/>
        <v>1</v>
      </c>
      <c r="W1749">
        <v>355</v>
      </c>
      <c r="Y1749" s="10"/>
      <c r="Z1749">
        <v>120</v>
      </c>
      <c r="AB1749" s="10"/>
      <c r="AD1749">
        <v>7147</v>
      </c>
      <c r="AE1749" s="10" t="s">
        <v>185</v>
      </c>
      <c r="AH1749" s="10"/>
      <c r="AK1749" s="10"/>
      <c r="AN1749" s="10"/>
      <c r="AQ1749" s="10"/>
      <c r="AT1749" s="10"/>
      <c r="AW1749" s="10"/>
      <c r="AZ1749" s="10"/>
    </row>
    <row r="1750" spans="2:52" ht="14.25" customHeight="1">
      <c r="B1750" s="8" t="s">
        <v>183</v>
      </c>
      <c r="C1750" t="s">
        <v>170</v>
      </c>
      <c r="D1750" s="10" t="s">
        <v>58</v>
      </c>
      <c r="E1750">
        <v>7409</v>
      </c>
      <c r="G1750" s="10"/>
      <c r="H1750" s="57">
        <v>7397</v>
      </c>
      <c r="J1750" s="10"/>
      <c r="K1750" s="57">
        <v>-1496</v>
      </c>
      <c r="L1750" s="57">
        <v>-1496</v>
      </c>
      <c r="M1750" s="57">
        <v>-1484</v>
      </c>
      <c r="N1750" s="8" t="s">
        <v>38</v>
      </c>
      <c r="O1750" s="10" t="s">
        <v>39</v>
      </c>
      <c r="P1750" s="69">
        <f t="shared" si="195"/>
        <v>0</v>
      </c>
      <c r="Q1750" s="10">
        <f t="shared" si="196"/>
        <v>12</v>
      </c>
      <c r="R1750" s="69" t="str">
        <f t="shared" si="197"/>
        <v>NA</v>
      </c>
      <c r="S1750" s="69" t="str">
        <f t="shared" si="198"/>
        <v>NA</v>
      </c>
      <c r="T1750" s="10" t="str">
        <f t="shared" si="199"/>
        <v>NA</v>
      </c>
      <c r="U1750" s="10">
        <f t="shared" si="200"/>
        <v>0</v>
      </c>
      <c r="V1750" s="10">
        <f t="shared" si="201"/>
        <v>1</v>
      </c>
      <c r="W1750">
        <v>355</v>
      </c>
      <c r="Y1750" s="10"/>
      <c r="Z1750">
        <v>120</v>
      </c>
      <c r="AB1750" s="10"/>
      <c r="AD1750">
        <v>7147</v>
      </c>
      <c r="AE1750" s="10" t="s">
        <v>185</v>
      </c>
      <c r="AH1750" s="10"/>
      <c r="AK1750" s="10"/>
      <c r="AN1750" s="10"/>
      <c r="AQ1750" s="10"/>
      <c r="AT1750" s="10"/>
      <c r="AW1750" s="10"/>
      <c r="AZ1750" s="10"/>
    </row>
    <row r="1751" spans="2:52" ht="14.25" customHeight="1">
      <c r="B1751" s="8" t="s">
        <v>183</v>
      </c>
      <c r="C1751" t="s">
        <v>170</v>
      </c>
      <c r="D1751" s="10" t="s">
        <v>59</v>
      </c>
      <c r="E1751">
        <v>7839</v>
      </c>
      <c r="G1751" s="10"/>
      <c r="H1751" s="57">
        <v>7363</v>
      </c>
      <c r="J1751" s="10"/>
      <c r="K1751" s="57">
        <v>-3097</v>
      </c>
      <c r="L1751" s="57">
        <v>-3097</v>
      </c>
      <c r="M1751" s="57">
        <v>-2577</v>
      </c>
      <c r="N1751" s="8" t="s">
        <v>38</v>
      </c>
      <c r="O1751" s="10" t="s">
        <v>39</v>
      </c>
      <c r="P1751" s="69">
        <f t="shared" si="195"/>
        <v>0</v>
      </c>
      <c r="Q1751" s="10">
        <f t="shared" si="196"/>
        <v>476</v>
      </c>
      <c r="R1751" s="69" t="str">
        <f t="shared" si="197"/>
        <v>NA</v>
      </c>
      <c r="S1751" s="69" t="str">
        <f t="shared" si="198"/>
        <v>NA</v>
      </c>
      <c r="T1751" s="10" t="str">
        <f t="shared" si="199"/>
        <v>NA</v>
      </c>
      <c r="U1751" s="10">
        <f t="shared" si="200"/>
        <v>0</v>
      </c>
      <c r="V1751" s="10">
        <f t="shared" si="201"/>
        <v>1</v>
      </c>
      <c r="W1751">
        <v>365</v>
      </c>
      <c r="Y1751" s="10" t="s">
        <v>73</v>
      </c>
      <c r="Z1751">
        <v>120</v>
      </c>
      <c r="AB1751" s="10" t="s">
        <v>73</v>
      </c>
      <c r="AD1751">
        <v>7207</v>
      </c>
      <c r="AE1751" s="10" t="s">
        <v>65</v>
      </c>
      <c r="AH1751" s="10"/>
      <c r="AI1751">
        <v>2500</v>
      </c>
      <c r="AK1751" s="10" t="s">
        <v>146</v>
      </c>
      <c r="AN1751" s="10"/>
      <c r="AQ1751" s="10"/>
      <c r="AT1751" s="10"/>
      <c r="AW1751" s="10"/>
      <c r="AZ1751" s="10"/>
    </row>
    <row r="1752" spans="2:52" ht="14.25" customHeight="1">
      <c r="B1752" s="8" t="s">
        <v>183</v>
      </c>
      <c r="C1752" t="s">
        <v>170</v>
      </c>
      <c r="D1752" s="10" t="s">
        <v>61</v>
      </c>
      <c r="E1752">
        <v>7839</v>
      </c>
      <c r="G1752" s="10"/>
      <c r="H1752" s="57">
        <v>7363</v>
      </c>
      <c r="J1752" s="10"/>
      <c r="K1752" s="57">
        <v>-3097</v>
      </c>
      <c r="L1752" s="57">
        <v>-3097</v>
      </c>
      <c r="M1752" s="57">
        <v>-2577</v>
      </c>
      <c r="N1752" s="8" t="s">
        <v>38</v>
      </c>
      <c r="O1752" s="10" t="s">
        <v>39</v>
      </c>
      <c r="P1752" s="69">
        <f t="shared" si="195"/>
        <v>0</v>
      </c>
      <c r="Q1752" s="10">
        <f t="shared" si="196"/>
        <v>476</v>
      </c>
      <c r="R1752" s="69" t="str">
        <f t="shared" si="197"/>
        <v>NA</v>
      </c>
      <c r="S1752" s="69" t="str">
        <f t="shared" si="198"/>
        <v>NA</v>
      </c>
      <c r="T1752" s="10" t="str">
        <f t="shared" si="199"/>
        <v>NA</v>
      </c>
      <c r="U1752" s="10">
        <f t="shared" si="200"/>
        <v>0</v>
      </c>
      <c r="V1752" s="10">
        <f t="shared" si="201"/>
        <v>1</v>
      </c>
      <c r="W1752">
        <v>365</v>
      </c>
      <c r="Y1752" s="10" t="s">
        <v>73</v>
      </c>
      <c r="Z1752">
        <v>120</v>
      </c>
      <c r="AB1752" s="10" t="s">
        <v>73</v>
      </c>
      <c r="AD1752">
        <v>7207</v>
      </c>
      <c r="AE1752" s="10" t="s">
        <v>65</v>
      </c>
      <c r="AH1752" s="10"/>
      <c r="AI1752">
        <v>2500</v>
      </c>
      <c r="AK1752" s="10" t="s">
        <v>146</v>
      </c>
      <c r="AN1752" s="10"/>
      <c r="AQ1752" s="10"/>
      <c r="AT1752" s="10"/>
      <c r="AW1752" s="10"/>
      <c r="AZ1752" s="10"/>
    </row>
    <row r="1753" spans="2:52" ht="14.25" customHeight="1">
      <c r="B1753" s="8" t="s">
        <v>183</v>
      </c>
      <c r="C1753" t="s">
        <v>170</v>
      </c>
      <c r="D1753" s="10" t="s">
        <v>63</v>
      </c>
      <c r="E1753">
        <v>7839</v>
      </c>
      <c r="G1753" s="10"/>
      <c r="H1753" s="57">
        <v>7363</v>
      </c>
      <c r="J1753" s="10"/>
      <c r="K1753" s="57">
        <v>-3097</v>
      </c>
      <c r="L1753" s="57">
        <v>-3097</v>
      </c>
      <c r="M1753" s="57">
        <v>-2577</v>
      </c>
      <c r="N1753" s="8" t="s">
        <v>38</v>
      </c>
      <c r="O1753" s="10" t="s">
        <v>39</v>
      </c>
      <c r="P1753" s="69">
        <f t="shared" si="195"/>
        <v>0</v>
      </c>
      <c r="Q1753" s="10">
        <f t="shared" si="196"/>
        <v>476</v>
      </c>
      <c r="R1753" s="69" t="str">
        <f t="shared" si="197"/>
        <v>NA</v>
      </c>
      <c r="S1753" s="69" t="str">
        <f t="shared" si="198"/>
        <v>NA</v>
      </c>
      <c r="T1753" s="10" t="str">
        <f t="shared" si="199"/>
        <v>NA</v>
      </c>
      <c r="U1753" s="10">
        <f t="shared" si="200"/>
        <v>0</v>
      </c>
      <c r="V1753" s="10">
        <f t="shared" si="201"/>
        <v>1</v>
      </c>
      <c r="W1753">
        <v>365</v>
      </c>
      <c r="Y1753" s="10" t="s">
        <v>73</v>
      </c>
      <c r="Z1753">
        <v>120</v>
      </c>
      <c r="AB1753" s="10" t="s">
        <v>73</v>
      </c>
      <c r="AD1753">
        <v>7207</v>
      </c>
      <c r="AE1753" s="10" t="s">
        <v>65</v>
      </c>
      <c r="AH1753" s="10"/>
      <c r="AI1753">
        <v>2500</v>
      </c>
      <c r="AK1753" s="10" t="s">
        <v>146</v>
      </c>
      <c r="AN1753" s="10"/>
      <c r="AQ1753" s="10"/>
      <c r="AT1753" s="10"/>
      <c r="AW1753" s="10"/>
      <c r="AZ1753" s="10"/>
    </row>
    <row r="1754" spans="2:52" ht="14.25" customHeight="1">
      <c r="B1754" s="8" t="s">
        <v>183</v>
      </c>
      <c r="C1754" t="s">
        <v>170</v>
      </c>
      <c r="D1754" s="10" t="s">
        <v>64</v>
      </c>
      <c r="E1754">
        <v>8375</v>
      </c>
      <c r="G1754" s="10"/>
      <c r="H1754" s="57">
        <v>7498</v>
      </c>
      <c r="J1754" s="10"/>
      <c r="K1754" s="57">
        <v>-2884</v>
      </c>
      <c r="L1754" s="57">
        <v>-2884</v>
      </c>
      <c r="M1754" s="57">
        <v>-2033</v>
      </c>
      <c r="N1754" s="8" t="s">
        <v>38</v>
      </c>
      <c r="O1754" s="10" t="s">
        <v>39</v>
      </c>
      <c r="P1754" s="69">
        <f t="shared" si="195"/>
        <v>0</v>
      </c>
      <c r="Q1754" s="10">
        <f t="shared" si="196"/>
        <v>877</v>
      </c>
      <c r="R1754" s="69" t="str">
        <f t="shared" si="197"/>
        <v>NA</v>
      </c>
      <c r="S1754" s="69" t="str">
        <f t="shared" si="198"/>
        <v>NA</v>
      </c>
      <c r="T1754" s="10" t="str">
        <f t="shared" si="199"/>
        <v>NA</v>
      </c>
      <c r="U1754" s="10">
        <f t="shared" si="200"/>
        <v>0</v>
      </c>
      <c r="V1754" s="10">
        <f t="shared" si="201"/>
        <v>1</v>
      </c>
      <c r="W1754">
        <v>365</v>
      </c>
      <c r="Y1754" s="10" t="s">
        <v>73</v>
      </c>
      <c r="Z1754">
        <v>120</v>
      </c>
      <c r="AB1754" s="10" t="s">
        <v>73</v>
      </c>
      <c r="AD1754">
        <v>7430</v>
      </c>
      <c r="AE1754" s="10" t="s">
        <v>65</v>
      </c>
      <c r="AH1754" s="10"/>
      <c r="AI1754">
        <v>2500</v>
      </c>
      <c r="AK1754" s="10" t="s">
        <v>146</v>
      </c>
      <c r="AN1754" s="10"/>
      <c r="AQ1754" s="10"/>
      <c r="AT1754" s="10"/>
      <c r="AW1754" s="10"/>
      <c r="AZ1754" s="10"/>
    </row>
    <row r="1755" spans="2:52" ht="14.25" customHeight="1">
      <c r="B1755" s="8" t="s">
        <v>183</v>
      </c>
      <c r="C1755" t="s">
        <v>170</v>
      </c>
      <c r="D1755" s="10" t="s">
        <v>66</v>
      </c>
      <c r="E1755">
        <v>8375</v>
      </c>
      <c r="G1755" s="10"/>
      <c r="H1755" s="57">
        <v>7498</v>
      </c>
      <c r="J1755" s="10"/>
      <c r="K1755" s="57">
        <v>-2884</v>
      </c>
      <c r="L1755" s="57">
        <v>-2884</v>
      </c>
      <c r="M1755" s="57">
        <v>-2033</v>
      </c>
      <c r="N1755" s="8" t="s">
        <v>38</v>
      </c>
      <c r="O1755" s="10" t="s">
        <v>39</v>
      </c>
      <c r="P1755" s="69">
        <f t="shared" si="195"/>
        <v>0</v>
      </c>
      <c r="Q1755" s="10">
        <f t="shared" si="196"/>
        <v>877</v>
      </c>
      <c r="R1755" s="69" t="str">
        <f t="shared" si="197"/>
        <v>NA</v>
      </c>
      <c r="S1755" s="69" t="str">
        <f t="shared" si="198"/>
        <v>NA</v>
      </c>
      <c r="T1755" s="10" t="str">
        <f t="shared" si="199"/>
        <v>NA</v>
      </c>
      <c r="U1755" s="10">
        <f t="shared" si="200"/>
        <v>0</v>
      </c>
      <c r="V1755" s="10">
        <f t="shared" si="201"/>
        <v>1</v>
      </c>
      <c r="W1755">
        <v>365</v>
      </c>
      <c r="Y1755" s="10" t="s">
        <v>73</v>
      </c>
      <c r="Z1755">
        <v>120</v>
      </c>
      <c r="AB1755" s="10" t="s">
        <v>73</v>
      </c>
      <c r="AD1755">
        <v>7430</v>
      </c>
      <c r="AE1755" s="10" t="s">
        <v>65</v>
      </c>
      <c r="AH1755" s="10"/>
      <c r="AI1755">
        <v>2500</v>
      </c>
      <c r="AK1755" s="10" t="s">
        <v>146</v>
      </c>
      <c r="AN1755" s="10"/>
      <c r="AQ1755" s="10"/>
      <c r="AT1755" s="10"/>
      <c r="AW1755" s="10"/>
      <c r="AZ1755" s="10"/>
    </row>
    <row r="1756" spans="2:52" ht="14.25" customHeight="1">
      <c r="B1756" s="8" t="s">
        <v>183</v>
      </c>
      <c r="C1756" t="s">
        <v>170</v>
      </c>
      <c r="D1756" s="10" t="s">
        <v>67</v>
      </c>
      <c r="E1756">
        <v>8375</v>
      </c>
      <c r="G1756" s="10"/>
      <c r="H1756" s="57">
        <v>7498</v>
      </c>
      <c r="J1756" s="10"/>
      <c r="K1756" s="57">
        <v>-2884</v>
      </c>
      <c r="L1756" s="57">
        <v>-2884</v>
      </c>
      <c r="M1756" s="57">
        <v>-2033</v>
      </c>
      <c r="N1756" s="8" t="s">
        <v>38</v>
      </c>
      <c r="O1756" s="10" t="s">
        <v>39</v>
      </c>
      <c r="P1756" s="69">
        <f t="shared" si="195"/>
        <v>0</v>
      </c>
      <c r="Q1756" s="10">
        <f t="shared" si="196"/>
        <v>877</v>
      </c>
      <c r="R1756" s="69" t="str">
        <f t="shared" si="197"/>
        <v>NA</v>
      </c>
      <c r="S1756" s="69" t="str">
        <f t="shared" si="198"/>
        <v>NA</v>
      </c>
      <c r="T1756" s="10" t="str">
        <f t="shared" si="199"/>
        <v>NA</v>
      </c>
      <c r="U1756" s="10">
        <f t="shared" si="200"/>
        <v>0</v>
      </c>
      <c r="V1756" s="10">
        <f t="shared" si="201"/>
        <v>1</v>
      </c>
      <c r="W1756">
        <v>365</v>
      </c>
      <c r="Y1756" s="10" t="s">
        <v>73</v>
      </c>
      <c r="Z1756">
        <v>120</v>
      </c>
      <c r="AB1756" s="10" t="s">
        <v>73</v>
      </c>
      <c r="AD1756">
        <v>7430</v>
      </c>
      <c r="AE1756" s="10" t="s">
        <v>65</v>
      </c>
      <c r="AH1756" s="10"/>
      <c r="AI1756">
        <v>2500</v>
      </c>
      <c r="AK1756" s="10" t="s">
        <v>146</v>
      </c>
      <c r="AN1756" s="10"/>
      <c r="AQ1756" s="10"/>
      <c r="AT1756" s="10"/>
      <c r="AW1756" s="10"/>
      <c r="AZ1756" s="10"/>
    </row>
    <row r="1757" spans="2:52" ht="14.25" customHeight="1">
      <c r="B1757" s="8" t="s">
        <v>183</v>
      </c>
      <c r="C1757" t="s">
        <v>170</v>
      </c>
      <c r="D1757" s="10" t="s">
        <v>68</v>
      </c>
      <c r="E1757">
        <v>8380</v>
      </c>
      <c r="G1757" s="10"/>
      <c r="H1757" s="57">
        <v>7584</v>
      </c>
      <c r="J1757" s="10"/>
      <c r="K1757" s="57">
        <v>-1906</v>
      </c>
      <c r="L1757" s="57">
        <v>-1906</v>
      </c>
      <c r="M1757" s="57">
        <v>-1019</v>
      </c>
      <c r="N1757" s="8" t="s">
        <v>38</v>
      </c>
      <c r="O1757" s="10" t="s">
        <v>39</v>
      </c>
      <c r="P1757" s="69">
        <f t="shared" si="195"/>
        <v>0</v>
      </c>
      <c r="Q1757" s="10">
        <f t="shared" si="196"/>
        <v>796</v>
      </c>
      <c r="R1757" s="69" t="str">
        <f t="shared" si="197"/>
        <v>NA</v>
      </c>
      <c r="S1757" s="69" t="str">
        <f t="shared" si="198"/>
        <v>NA</v>
      </c>
      <c r="T1757" s="10" t="str">
        <f t="shared" si="199"/>
        <v>NA</v>
      </c>
      <c r="U1757" s="10">
        <f t="shared" si="200"/>
        <v>0</v>
      </c>
      <c r="V1757" s="10">
        <f t="shared" si="201"/>
        <v>1</v>
      </c>
      <c r="W1757">
        <v>365</v>
      </c>
      <c r="Y1757" s="10" t="s">
        <v>73</v>
      </c>
      <c r="Z1757">
        <v>120</v>
      </c>
      <c r="AB1757" s="10" t="s">
        <v>73</v>
      </c>
      <c r="AD1757">
        <v>7580</v>
      </c>
      <c r="AE1757" s="10" t="s">
        <v>65</v>
      </c>
      <c r="AH1757" s="10"/>
      <c r="AI1757">
        <v>2500</v>
      </c>
      <c r="AK1757" s="10" t="s">
        <v>146</v>
      </c>
      <c r="AN1757" s="10"/>
      <c r="AQ1757" s="10"/>
      <c r="AT1757" s="10"/>
      <c r="AW1757" s="10"/>
      <c r="AZ1757" s="10"/>
    </row>
    <row r="1758" spans="2:52" ht="14.25" customHeight="1">
      <c r="B1758" s="8" t="s">
        <v>183</v>
      </c>
      <c r="C1758" t="s">
        <v>170</v>
      </c>
      <c r="D1758" s="10" t="s">
        <v>69</v>
      </c>
      <c r="E1758">
        <v>8380</v>
      </c>
      <c r="G1758" s="10"/>
      <c r="H1758" s="57">
        <v>7584</v>
      </c>
      <c r="J1758" s="10"/>
      <c r="K1758" s="57">
        <v>-1906</v>
      </c>
      <c r="L1758" s="57">
        <v>-1906</v>
      </c>
      <c r="M1758" s="57">
        <v>-1019</v>
      </c>
      <c r="N1758" s="8" t="s">
        <v>38</v>
      </c>
      <c r="O1758" s="10" t="s">
        <v>39</v>
      </c>
      <c r="P1758" s="69">
        <f t="shared" si="195"/>
        <v>0</v>
      </c>
      <c r="Q1758" s="10">
        <f t="shared" si="196"/>
        <v>796</v>
      </c>
      <c r="R1758" s="69" t="str">
        <f t="shared" si="197"/>
        <v>NA</v>
      </c>
      <c r="S1758" s="69" t="str">
        <f t="shared" si="198"/>
        <v>NA</v>
      </c>
      <c r="T1758" s="10" t="str">
        <f t="shared" si="199"/>
        <v>NA</v>
      </c>
      <c r="U1758" s="10">
        <f t="shared" si="200"/>
        <v>0</v>
      </c>
      <c r="V1758" s="10">
        <f t="shared" si="201"/>
        <v>1</v>
      </c>
      <c r="W1758">
        <v>365</v>
      </c>
      <c r="Y1758" s="10" t="s">
        <v>73</v>
      </c>
      <c r="Z1758">
        <v>120</v>
      </c>
      <c r="AB1758" s="10" t="s">
        <v>73</v>
      </c>
      <c r="AD1758">
        <v>7580</v>
      </c>
      <c r="AE1758" s="10" t="s">
        <v>65</v>
      </c>
      <c r="AH1758" s="10"/>
      <c r="AI1758">
        <v>2500</v>
      </c>
      <c r="AK1758" s="10" t="s">
        <v>146</v>
      </c>
      <c r="AN1758" s="10"/>
      <c r="AQ1758" s="10"/>
      <c r="AT1758" s="10"/>
      <c r="AW1758" s="10"/>
      <c r="AZ1758" s="10"/>
    </row>
    <row r="1759" spans="2:52" ht="14.25" customHeight="1">
      <c r="B1759" s="8" t="s">
        <v>183</v>
      </c>
      <c r="C1759" t="s">
        <v>170</v>
      </c>
      <c r="D1759" s="10" t="s">
        <v>70</v>
      </c>
      <c r="E1759">
        <v>7780</v>
      </c>
      <c r="G1759" s="10"/>
      <c r="H1759" s="57">
        <v>7210</v>
      </c>
      <c r="J1759" s="10"/>
      <c r="K1759" s="57">
        <v>-1300</v>
      </c>
      <c r="L1759" s="57">
        <v>-1300</v>
      </c>
      <c r="M1759" s="57">
        <v>-733</v>
      </c>
      <c r="N1759" s="8" t="s">
        <v>38</v>
      </c>
      <c r="O1759" s="10" t="s">
        <v>39</v>
      </c>
      <c r="P1759" s="69">
        <f t="shared" si="195"/>
        <v>0</v>
      </c>
      <c r="Q1759" s="10">
        <f t="shared" si="196"/>
        <v>570</v>
      </c>
      <c r="R1759" s="69" t="str">
        <f t="shared" si="197"/>
        <v>NA</v>
      </c>
      <c r="S1759" s="69" t="str">
        <f t="shared" si="198"/>
        <v>NA</v>
      </c>
      <c r="T1759" s="10" t="str">
        <f t="shared" si="199"/>
        <v>NA</v>
      </c>
      <c r="U1759" s="10">
        <f t="shared" si="200"/>
        <v>0</v>
      </c>
      <c r="V1759" s="10">
        <f t="shared" si="201"/>
        <v>1</v>
      </c>
      <c r="W1759">
        <v>355</v>
      </c>
      <c r="Y1759" s="10" t="s">
        <v>73</v>
      </c>
      <c r="Z1759">
        <v>140</v>
      </c>
      <c r="AB1759" s="10" t="s">
        <v>73</v>
      </c>
      <c r="AD1759">
        <v>6980</v>
      </c>
      <c r="AE1759" s="10" t="s">
        <v>65</v>
      </c>
      <c r="AH1759" s="10"/>
      <c r="AI1759">
        <v>2500</v>
      </c>
      <c r="AK1759" s="10" t="s">
        <v>146</v>
      </c>
      <c r="AN1759" s="10"/>
      <c r="AQ1759" s="10"/>
      <c r="AT1759" s="10"/>
      <c r="AW1759" s="10"/>
      <c r="AZ1759" s="10"/>
    </row>
    <row r="1760" spans="2:52" ht="14.25" customHeight="1">
      <c r="B1760" s="8" t="s">
        <v>186</v>
      </c>
      <c r="C1760" t="s">
        <v>170</v>
      </c>
      <c r="D1760" s="10" t="s">
        <v>37</v>
      </c>
      <c r="E1760">
        <v>7568</v>
      </c>
      <c r="G1760" s="10"/>
      <c r="H1760" s="57">
        <v>7367</v>
      </c>
      <c r="J1760" s="10"/>
      <c r="K1760" s="57">
        <v>-2274</v>
      </c>
      <c r="L1760" s="57">
        <v>-2274</v>
      </c>
      <c r="M1760" s="57">
        <v>-2080</v>
      </c>
      <c r="N1760" s="8" t="s">
        <v>38</v>
      </c>
      <c r="O1760" s="10" t="s">
        <v>39</v>
      </c>
      <c r="P1760" s="69">
        <f t="shared" si="195"/>
        <v>0</v>
      </c>
      <c r="Q1760" s="10">
        <f t="shared" si="196"/>
        <v>201</v>
      </c>
      <c r="R1760" s="69" t="str">
        <f t="shared" si="197"/>
        <v>NA</v>
      </c>
      <c r="S1760" s="69" t="str">
        <f t="shared" si="198"/>
        <v>NA</v>
      </c>
      <c r="T1760" s="10" t="str">
        <f t="shared" si="199"/>
        <v>NA</v>
      </c>
      <c r="U1760" s="10">
        <f t="shared" si="200"/>
        <v>0</v>
      </c>
      <c r="V1760" s="10">
        <f t="shared" si="201"/>
        <v>1</v>
      </c>
      <c r="W1760">
        <v>355</v>
      </c>
      <c r="Y1760" s="10" t="s">
        <v>73</v>
      </c>
      <c r="Z1760">
        <v>140</v>
      </c>
      <c r="AB1760" s="10" t="s">
        <v>73</v>
      </c>
      <c r="AD1760">
        <v>7253</v>
      </c>
      <c r="AE1760" s="10" t="s">
        <v>82</v>
      </c>
      <c r="AH1760" s="10"/>
      <c r="AI1760">
        <v>2500</v>
      </c>
      <c r="AK1760" s="10" t="s">
        <v>146</v>
      </c>
      <c r="AN1760" s="10"/>
      <c r="AQ1760" s="10"/>
      <c r="AT1760" s="10"/>
      <c r="AW1760" s="10"/>
      <c r="AZ1760" s="10"/>
    </row>
    <row r="1761" spans="2:52" ht="14.25" customHeight="1">
      <c r="B1761" s="8" t="s">
        <v>186</v>
      </c>
      <c r="C1761" t="s">
        <v>170</v>
      </c>
      <c r="D1761" s="10" t="s">
        <v>41</v>
      </c>
      <c r="E1761">
        <v>7568</v>
      </c>
      <c r="G1761" s="10"/>
      <c r="H1761" s="57">
        <v>7367</v>
      </c>
      <c r="J1761" s="10"/>
      <c r="K1761" s="57">
        <v>-2274</v>
      </c>
      <c r="L1761" s="57">
        <v>-2274</v>
      </c>
      <c r="M1761" s="57">
        <v>-2080</v>
      </c>
      <c r="N1761" s="8" t="s">
        <v>38</v>
      </c>
      <c r="O1761" s="10" t="s">
        <v>39</v>
      </c>
      <c r="P1761" s="69">
        <f t="shared" si="195"/>
        <v>0</v>
      </c>
      <c r="Q1761" s="10">
        <f t="shared" si="196"/>
        <v>201</v>
      </c>
      <c r="R1761" s="69" t="str">
        <f t="shared" si="197"/>
        <v>NA</v>
      </c>
      <c r="S1761" s="69" t="str">
        <f t="shared" si="198"/>
        <v>NA</v>
      </c>
      <c r="T1761" s="10" t="str">
        <f t="shared" si="199"/>
        <v>NA</v>
      </c>
      <c r="U1761" s="10">
        <f t="shared" si="200"/>
        <v>0</v>
      </c>
      <c r="V1761" s="10">
        <f t="shared" si="201"/>
        <v>1</v>
      </c>
      <c r="W1761">
        <v>355</v>
      </c>
      <c r="Y1761" s="10" t="s">
        <v>73</v>
      </c>
      <c r="Z1761">
        <v>140</v>
      </c>
      <c r="AB1761" s="10" t="s">
        <v>73</v>
      </c>
      <c r="AD1761">
        <v>7253</v>
      </c>
      <c r="AE1761" s="10" t="s">
        <v>82</v>
      </c>
      <c r="AH1761" s="10"/>
      <c r="AI1761">
        <v>2500</v>
      </c>
      <c r="AK1761" s="10" t="s">
        <v>146</v>
      </c>
      <c r="AN1761" s="10"/>
      <c r="AQ1761" s="10"/>
      <c r="AT1761" s="10"/>
      <c r="AW1761" s="10"/>
      <c r="AZ1761" s="10"/>
    </row>
    <row r="1762" spans="2:52" ht="14.25" customHeight="1">
      <c r="B1762" s="8" t="s">
        <v>186</v>
      </c>
      <c r="C1762" t="s">
        <v>170</v>
      </c>
      <c r="D1762" s="10" t="s">
        <v>42</v>
      </c>
      <c r="E1762">
        <v>7568</v>
      </c>
      <c r="G1762" s="10"/>
      <c r="H1762" s="57">
        <v>7367</v>
      </c>
      <c r="J1762" s="10"/>
      <c r="K1762" s="57">
        <v>-2274</v>
      </c>
      <c r="L1762" s="57">
        <v>-2274</v>
      </c>
      <c r="M1762" s="57">
        <v>-2080</v>
      </c>
      <c r="N1762" s="8" t="s">
        <v>38</v>
      </c>
      <c r="O1762" s="10" t="s">
        <v>39</v>
      </c>
      <c r="P1762" s="69">
        <f t="shared" si="195"/>
        <v>0</v>
      </c>
      <c r="Q1762" s="10">
        <f t="shared" si="196"/>
        <v>201</v>
      </c>
      <c r="R1762" s="69" t="str">
        <f t="shared" si="197"/>
        <v>NA</v>
      </c>
      <c r="S1762" s="69" t="str">
        <f t="shared" si="198"/>
        <v>NA</v>
      </c>
      <c r="T1762" s="10" t="str">
        <f t="shared" si="199"/>
        <v>NA</v>
      </c>
      <c r="U1762" s="10">
        <f t="shared" si="200"/>
        <v>0</v>
      </c>
      <c r="V1762" s="10">
        <f t="shared" si="201"/>
        <v>1</v>
      </c>
      <c r="W1762">
        <v>355</v>
      </c>
      <c r="Y1762" s="10" t="s">
        <v>73</v>
      </c>
      <c r="Z1762">
        <v>140</v>
      </c>
      <c r="AB1762" s="10" t="s">
        <v>73</v>
      </c>
      <c r="AD1762">
        <v>7253</v>
      </c>
      <c r="AE1762" s="10" t="s">
        <v>82</v>
      </c>
      <c r="AH1762" s="10"/>
      <c r="AI1762">
        <v>2500</v>
      </c>
      <c r="AK1762" s="10" t="s">
        <v>146</v>
      </c>
      <c r="AN1762" s="10"/>
      <c r="AQ1762" s="10"/>
      <c r="AT1762" s="10"/>
      <c r="AW1762" s="10"/>
      <c r="AZ1762" s="10"/>
    </row>
    <row r="1763" spans="2:52" ht="14.25" customHeight="1">
      <c r="B1763" s="8" t="s">
        <v>186</v>
      </c>
      <c r="C1763" t="s">
        <v>170</v>
      </c>
      <c r="D1763" s="10" t="s">
        <v>43</v>
      </c>
      <c r="E1763">
        <v>7753</v>
      </c>
      <c r="G1763" s="10"/>
      <c r="H1763" s="57">
        <v>7431</v>
      </c>
      <c r="J1763" s="10"/>
      <c r="K1763" s="57">
        <v>-2124</v>
      </c>
      <c r="L1763" s="57">
        <v>-2124</v>
      </c>
      <c r="M1763" s="57">
        <v>-1811</v>
      </c>
      <c r="N1763" s="8" t="s">
        <v>38</v>
      </c>
      <c r="O1763" s="10" t="s">
        <v>39</v>
      </c>
      <c r="P1763" s="69">
        <f t="shared" si="195"/>
        <v>0</v>
      </c>
      <c r="Q1763" s="10">
        <f t="shared" si="196"/>
        <v>322</v>
      </c>
      <c r="R1763" s="69" t="str">
        <f t="shared" si="197"/>
        <v>NA</v>
      </c>
      <c r="S1763" s="69" t="str">
        <f t="shared" si="198"/>
        <v>NA</v>
      </c>
      <c r="T1763" s="10" t="str">
        <f t="shared" si="199"/>
        <v>NA</v>
      </c>
      <c r="U1763" s="10">
        <f t="shared" si="200"/>
        <v>0</v>
      </c>
      <c r="V1763" s="10">
        <f t="shared" si="201"/>
        <v>1</v>
      </c>
      <c r="W1763">
        <v>355</v>
      </c>
      <c r="Y1763" s="10" t="s">
        <v>73</v>
      </c>
      <c r="Z1763">
        <v>140</v>
      </c>
      <c r="AB1763" s="10" t="s">
        <v>73</v>
      </c>
      <c r="AD1763">
        <v>7365</v>
      </c>
      <c r="AE1763" s="10" t="s">
        <v>82</v>
      </c>
      <c r="AH1763" s="10"/>
      <c r="AI1763">
        <v>2500</v>
      </c>
      <c r="AK1763" s="10" t="s">
        <v>146</v>
      </c>
      <c r="AN1763" s="10"/>
      <c r="AQ1763" s="10"/>
      <c r="AT1763" s="10"/>
      <c r="AW1763" s="10"/>
      <c r="AZ1763" s="10"/>
    </row>
    <row r="1764" spans="2:52" ht="14.25" customHeight="1">
      <c r="B1764" s="8" t="s">
        <v>186</v>
      </c>
      <c r="C1764" t="s">
        <v>170</v>
      </c>
      <c r="D1764" s="10" t="s">
        <v>45</v>
      </c>
      <c r="E1764">
        <v>7753</v>
      </c>
      <c r="G1764" s="10"/>
      <c r="H1764" s="57">
        <v>7431</v>
      </c>
      <c r="J1764" s="10"/>
      <c r="K1764" s="57">
        <v>-2124</v>
      </c>
      <c r="L1764" s="57">
        <v>-2124</v>
      </c>
      <c r="M1764" s="57">
        <v>-1811</v>
      </c>
      <c r="N1764" s="8" t="s">
        <v>38</v>
      </c>
      <c r="O1764" s="10" t="s">
        <v>39</v>
      </c>
      <c r="P1764" s="69">
        <f t="shared" si="195"/>
        <v>0</v>
      </c>
      <c r="Q1764" s="10">
        <f t="shared" si="196"/>
        <v>322</v>
      </c>
      <c r="R1764" s="69" t="str">
        <f t="shared" si="197"/>
        <v>NA</v>
      </c>
      <c r="S1764" s="69" t="str">
        <f t="shared" si="198"/>
        <v>NA</v>
      </c>
      <c r="T1764" s="10" t="str">
        <f t="shared" si="199"/>
        <v>NA</v>
      </c>
      <c r="U1764" s="10">
        <f t="shared" si="200"/>
        <v>0</v>
      </c>
      <c r="V1764" s="10">
        <f t="shared" si="201"/>
        <v>1</v>
      </c>
      <c r="W1764">
        <v>355</v>
      </c>
      <c r="Y1764" s="10" t="s">
        <v>73</v>
      </c>
      <c r="Z1764">
        <v>140</v>
      </c>
      <c r="AB1764" s="10" t="s">
        <v>73</v>
      </c>
      <c r="AD1764">
        <v>7365</v>
      </c>
      <c r="AE1764" s="10" t="s">
        <v>82</v>
      </c>
      <c r="AH1764" s="10"/>
      <c r="AI1764">
        <v>2500</v>
      </c>
      <c r="AK1764" s="10" t="s">
        <v>146</v>
      </c>
      <c r="AN1764" s="10"/>
      <c r="AQ1764" s="10"/>
      <c r="AT1764" s="10"/>
      <c r="AW1764" s="10"/>
      <c r="AZ1764" s="10"/>
    </row>
    <row r="1765" spans="2:52" ht="14.25" customHeight="1">
      <c r="B1765" s="8" t="s">
        <v>186</v>
      </c>
      <c r="C1765" t="s">
        <v>170</v>
      </c>
      <c r="D1765" s="10" t="s">
        <v>46</v>
      </c>
      <c r="E1765">
        <v>7753</v>
      </c>
      <c r="G1765" s="10"/>
      <c r="H1765" s="57">
        <v>7431</v>
      </c>
      <c r="J1765" s="10"/>
      <c r="K1765" s="57">
        <v>-2124</v>
      </c>
      <c r="L1765" s="57">
        <v>-2124</v>
      </c>
      <c r="M1765" s="57">
        <v>-1811</v>
      </c>
      <c r="N1765" s="8" t="s">
        <v>38</v>
      </c>
      <c r="O1765" s="10" t="s">
        <v>39</v>
      </c>
      <c r="P1765" s="69">
        <f t="shared" si="195"/>
        <v>0</v>
      </c>
      <c r="Q1765" s="10">
        <f t="shared" si="196"/>
        <v>322</v>
      </c>
      <c r="R1765" s="69" t="str">
        <f t="shared" si="197"/>
        <v>NA</v>
      </c>
      <c r="S1765" s="69" t="str">
        <f t="shared" si="198"/>
        <v>NA</v>
      </c>
      <c r="T1765" s="10" t="str">
        <f t="shared" si="199"/>
        <v>NA</v>
      </c>
      <c r="U1765" s="10">
        <f t="shared" si="200"/>
        <v>0</v>
      </c>
      <c r="V1765" s="10">
        <f t="shared" si="201"/>
        <v>1</v>
      </c>
      <c r="W1765">
        <v>355</v>
      </c>
      <c r="Y1765" s="10" t="s">
        <v>73</v>
      </c>
      <c r="Z1765">
        <v>140</v>
      </c>
      <c r="AB1765" s="10" t="s">
        <v>73</v>
      </c>
      <c r="AD1765">
        <v>7365</v>
      </c>
      <c r="AE1765" s="10" t="s">
        <v>82</v>
      </c>
      <c r="AH1765" s="10"/>
      <c r="AI1765">
        <v>2500</v>
      </c>
      <c r="AK1765" s="10" t="s">
        <v>146</v>
      </c>
      <c r="AN1765" s="10"/>
      <c r="AQ1765" s="10"/>
      <c r="AT1765" s="10"/>
      <c r="AW1765" s="10"/>
      <c r="AZ1765" s="10"/>
    </row>
    <row r="1766" spans="2:52" ht="14.25" customHeight="1">
      <c r="B1766" s="8" t="s">
        <v>186</v>
      </c>
      <c r="C1766" t="s">
        <v>170</v>
      </c>
      <c r="D1766" s="10" t="s">
        <v>47</v>
      </c>
      <c r="E1766">
        <v>7753</v>
      </c>
      <c r="G1766" s="10"/>
      <c r="H1766" s="57">
        <v>7431</v>
      </c>
      <c r="J1766" s="10"/>
      <c r="K1766" s="57">
        <v>-2124</v>
      </c>
      <c r="L1766" s="57">
        <v>-2124</v>
      </c>
      <c r="M1766" s="57">
        <v>-1811</v>
      </c>
      <c r="N1766" s="8" t="s">
        <v>38</v>
      </c>
      <c r="O1766" s="10" t="s">
        <v>39</v>
      </c>
      <c r="P1766" s="69">
        <f t="shared" si="195"/>
        <v>0</v>
      </c>
      <c r="Q1766" s="10">
        <f t="shared" si="196"/>
        <v>322</v>
      </c>
      <c r="R1766" s="69" t="str">
        <f t="shared" si="197"/>
        <v>NA</v>
      </c>
      <c r="S1766" s="69" t="str">
        <f t="shared" si="198"/>
        <v>NA</v>
      </c>
      <c r="T1766" s="10" t="str">
        <f t="shared" si="199"/>
        <v>NA</v>
      </c>
      <c r="U1766" s="10">
        <f t="shared" si="200"/>
        <v>0</v>
      </c>
      <c r="V1766" s="10">
        <f t="shared" si="201"/>
        <v>1</v>
      </c>
      <c r="W1766">
        <v>355</v>
      </c>
      <c r="Y1766" s="10" t="s">
        <v>73</v>
      </c>
      <c r="Z1766">
        <v>140</v>
      </c>
      <c r="AB1766" s="10" t="s">
        <v>73</v>
      </c>
      <c r="AD1766">
        <v>7365</v>
      </c>
      <c r="AE1766" s="10" t="s">
        <v>82</v>
      </c>
      <c r="AH1766" s="10"/>
      <c r="AI1766">
        <v>2500</v>
      </c>
      <c r="AK1766" s="10" t="s">
        <v>146</v>
      </c>
      <c r="AN1766" s="10"/>
      <c r="AQ1766" s="10"/>
      <c r="AT1766" s="10"/>
      <c r="AW1766" s="10"/>
      <c r="AZ1766" s="10"/>
    </row>
    <row r="1767" spans="2:52" ht="14.25" customHeight="1">
      <c r="B1767" s="8" t="s">
        <v>186</v>
      </c>
      <c r="C1767" t="s">
        <v>170</v>
      </c>
      <c r="D1767" s="10" t="s">
        <v>48</v>
      </c>
      <c r="E1767">
        <v>6954</v>
      </c>
      <c r="G1767" s="10"/>
      <c r="H1767" s="57">
        <v>6954</v>
      </c>
      <c r="J1767" s="10"/>
      <c r="K1767" s="57">
        <v>-2532</v>
      </c>
      <c r="L1767" s="57">
        <v>-2532</v>
      </c>
      <c r="M1767" s="57">
        <v>-2532</v>
      </c>
      <c r="N1767" s="8" t="s">
        <v>38</v>
      </c>
      <c r="O1767" s="10" t="s">
        <v>38</v>
      </c>
      <c r="P1767" s="69">
        <f t="shared" si="195"/>
        <v>0</v>
      </c>
      <c r="Q1767" s="10">
        <f t="shared" si="196"/>
        <v>0</v>
      </c>
      <c r="R1767" s="69" t="str">
        <f t="shared" si="197"/>
        <v>NA</v>
      </c>
      <c r="S1767" s="69" t="str">
        <f t="shared" si="198"/>
        <v>NA</v>
      </c>
      <c r="T1767" s="10" t="str">
        <f t="shared" si="199"/>
        <v>NA</v>
      </c>
      <c r="U1767" s="10">
        <f t="shared" si="200"/>
        <v>0</v>
      </c>
      <c r="V1767" s="10">
        <f t="shared" si="201"/>
        <v>1</v>
      </c>
      <c r="W1767">
        <v>332</v>
      </c>
      <c r="Y1767" s="10"/>
      <c r="Z1767">
        <v>120</v>
      </c>
      <c r="AB1767" s="10"/>
      <c r="AE1767" s="10"/>
      <c r="AH1767" s="10"/>
      <c r="AK1767" s="10"/>
      <c r="AN1767" s="10"/>
      <c r="AQ1767" s="10"/>
      <c r="AT1767" s="10"/>
      <c r="AW1767" s="10"/>
      <c r="AZ1767" s="10"/>
    </row>
    <row r="1768" spans="2:52" ht="14.25" customHeight="1">
      <c r="B1768" s="8" t="s">
        <v>186</v>
      </c>
      <c r="C1768" t="s">
        <v>170</v>
      </c>
      <c r="D1768" s="10" t="s">
        <v>49</v>
      </c>
      <c r="E1768">
        <v>6954</v>
      </c>
      <c r="G1768" s="10"/>
      <c r="H1768" s="57">
        <v>6954</v>
      </c>
      <c r="J1768" s="10"/>
      <c r="K1768" s="57">
        <v>-2532</v>
      </c>
      <c r="L1768" s="57">
        <v>-2532</v>
      </c>
      <c r="M1768" s="57">
        <v>-2532</v>
      </c>
      <c r="N1768" s="8" t="s">
        <v>38</v>
      </c>
      <c r="O1768" s="10" t="s">
        <v>38</v>
      </c>
      <c r="P1768" s="69">
        <f t="shared" si="195"/>
        <v>0</v>
      </c>
      <c r="Q1768" s="10">
        <f t="shared" si="196"/>
        <v>0</v>
      </c>
      <c r="R1768" s="69" t="str">
        <f t="shared" si="197"/>
        <v>NA</v>
      </c>
      <c r="S1768" s="69" t="str">
        <f t="shared" si="198"/>
        <v>NA</v>
      </c>
      <c r="T1768" s="10" t="str">
        <f t="shared" si="199"/>
        <v>NA</v>
      </c>
      <c r="U1768" s="10">
        <f t="shared" si="200"/>
        <v>0</v>
      </c>
      <c r="V1768" s="10">
        <f t="shared" si="201"/>
        <v>1</v>
      </c>
      <c r="W1768">
        <v>332</v>
      </c>
      <c r="Y1768" s="10"/>
      <c r="Z1768">
        <v>120</v>
      </c>
      <c r="AB1768" s="10"/>
      <c r="AE1768" s="10"/>
      <c r="AH1768" s="10"/>
      <c r="AK1768" s="10"/>
      <c r="AN1768" s="10"/>
      <c r="AQ1768" s="10"/>
      <c r="AT1768" s="10"/>
      <c r="AW1768" s="10"/>
      <c r="AZ1768" s="10"/>
    </row>
    <row r="1769" spans="2:52" ht="14.25" customHeight="1">
      <c r="B1769" s="8" t="s">
        <v>186</v>
      </c>
      <c r="C1769" t="s">
        <v>170</v>
      </c>
      <c r="D1769" s="10" t="s">
        <v>51</v>
      </c>
      <c r="E1769">
        <v>7763</v>
      </c>
      <c r="G1769" s="10"/>
      <c r="H1769" s="57">
        <v>7546</v>
      </c>
      <c r="J1769" s="10"/>
      <c r="K1769" s="57">
        <v>-1773</v>
      </c>
      <c r="L1769" s="57">
        <v>-1773</v>
      </c>
      <c r="M1769" s="57">
        <v>-1566</v>
      </c>
      <c r="N1769" s="8" t="s">
        <v>38</v>
      </c>
      <c r="O1769" s="10" t="s">
        <v>80</v>
      </c>
      <c r="P1769" s="69">
        <f t="shared" si="195"/>
        <v>0</v>
      </c>
      <c r="Q1769" s="10">
        <f t="shared" si="196"/>
        <v>217</v>
      </c>
      <c r="R1769" s="69" t="str">
        <f t="shared" si="197"/>
        <v>NA</v>
      </c>
      <c r="S1769" s="69" t="str">
        <f t="shared" si="198"/>
        <v>NA</v>
      </c>
      <c r="T1769" s="10" t="str">
        <f t="shared" si="199"/>
        <v>NA</v>
      </c>
      <c r="U1769" s="10">
        <f t="shared" si="200"/>
        <v>0</v>
      </c>
      <c r="V1769" s="10">
        <f t="shared" si="201"/>
        <v>1</v>
      </c>
      <c r="W1769">
        <v>365</v>
      </c>
      <c r="Y1769" s="10" t="s">
        <v>73</v>
      </c>
      <c r="Z1769">
        <v>120</v>
      </c>
      <c r="AB1769" s="10" t="s">
        <v>73</v>
      </c>
      <c r="AE1769" s="10"/>
      <c r="AH1769" s="10"/>
      <c r="AI1769">
        <v>2500</v>
      </c>
      <c r="AK1769" s="10" t="s">
        <v>146</v>
      </c>
      <c r="AN1769" s="10"/>
      <c r="AQ1769" s="10"/>
      <c r="AT1769" s="10"/>
      <c r="AW1769" s="10"/>
      <c r="AZ1769" s="10"/>
    </row>
    <row r="1770" spans="2:52" ht="14.25" customHeight="1">
      <c r="B1770" s="8" t="s">
        <v>186</v>
      </c>
      <c r="C1770" t="s">
        <v>170</v>
      </c>
      <c r="D1770" s="10" t="s">
        <v>53</v>
      </c>
      <c r="E1770">
        <v>7763</v>
      </c>
      <c r="G1770" s="10"/>
      <c r="H1770" s="57">
        <v>7546</v>
      </c>
      <c r="J1770" s="10"/>
      <c r="K1770" s="57">
        <v>-1773</v>
      </c>
      <c r="L1770" s="57">
        <v>-1773</v>
      </c>
      <c r="M1770" s="57">
        <v>-1566</v>
      </c>
      <c r="N1770" s="8" t="s">
        <v>38</v>
      </c>
      <c r="O1770" s="10" t="s">
        <v>80</v>
      </c>
      <c r="P1770" s="69">
        <f t="shared" si="195"/>
        <v>0</v>
      </c>
      <c r="Q1770" s="10">
        <f t="shared" si="196"/>
        <v>217</v>
      </c>
      <c r="R1770" s="69" t="str">
        <f t="shared" si="197"/>
        <v>NA</v>
      </c>
      <c r="S1770" s="69" t="str">
        <f t="shared" si="198"/>
        <v>NA</v>
      </c>
      <c r="T1770" s="10" t="str">
        <f t="shared" si="199"/>
        <v>NA</v>
      </c>
      <c r="U1770" s="10">
        <f t="shared" si="200"/>
        <v>0</v>
      </c>
      <c r="V1770" s="10">
        <f t="shared" si="201"/>
        <v>1</v>
      </c>
      <c r="W1770">
        <v>365</v>
      </c>
      <c r="Y1770" s="10" t="s">
        <v>73</v>
      </c>
      <c r="Z1770">
        <v>120</v>
      </c>
      <c r="AB1770" s="10" t="s">
        <v>73</v>
      </c>
      <c r="AE1770" s="10"/>
      <c r="AH1770" s="10"/>
      <c r="AI1770">
        <v>2500</v>
      </c>
      <c r="AK1770" s="10" t="s">
        <v>146</v>
      </c>
      <c r="AN1770" s="10"/>
      <c r="AQ1770" s="10"/>
      <c r="AT1770" s="10"/>
      <c r="AW1770" s="10"/>
      <c r="AZ1770" s="10"/>
    </row>
    <row r="1771" spans="2:52" ht="14.25" customHeight="1">
      <c r="B1771" s="8" t="s">
        <v>186</v>
      </c>
      <c r="C1771" t="s">
        <v>170</v>
      </c>
      <c r="D1771" s="10" t="s">
        <v>54</v>
      </c>
      <c r="E1771">
        <v>7763</v>
      </c>
      <c r="G1771" s="10"/>
      <c r="H1771" s="57">
        <v>7546</v>
      </c>
      <c r="J1771" s="10"/>
      <c r="K1771" s="57">
        <v>-1773</v>
      </c>
      <c r="L1771" s="57">
        <v>-1773</v>
      </c>
      <c r="M1771" s="57">
        <v>-1566</v>
      </c>
      <c r="N1771" s="8" t="s">
        <v>38</v>
      </c>
      <c r="O1771" s="10" t="s">
        <v>80</v>
      </c>
      <c r="P1771" s="69">
        <f t="shared" si="195"/>
        <v>0</v>
      </c>
      <c r="Q1771" s="10">
        <f t="shared" si="196"/>
        <v>217</v>
      </c>
      <c r="R1771" s="69" t="str">
        <f t="shared" si="197"/>
        <v>NA</v>
      </c>
      <c r="S1771" s="69" t="str">
        <f t="shared" si="198"/>
        <v>NA</v>
      </c>
      <c r="T1771" s="10" t="str">
        <f t="shared" si="199"/>
        <v>NA</v>
      </c>
      <c r="U1771" s="10">
        <f t="shared" si="200"/>
        <v>0</v>
      </c>
      <c r="V1771" s="10">
        <f t="shared" si="201"/>
        <v>1</v>
      </c>
      <c r="W1771">
        <v>365</v>
      </c>
      <c r="Y1771" s="10" t="s">
        <v>73</v>
      </c>
      <c r="Z1771">
        <v>120</v>
      </c>
      <c r="AB1771" s="10" t="s">
        <v>73</v>
      </c>
      <c r="AE1771" s="10"/>
      <c r="AH1771" s="10"/>
      <c r="AI1771">
        <v>2500</v>
      </c>
      <c r="AK1771" s="10" t="s">
        <v>146</v>
      </c>
      <c r="AN1771" s="10"/>
      <c r="AQ1771" s="10"/>
      <c r="AT1771" s="10"/>
      <c r="AW1771" s="10"/>
      <c r="AZ1771" s="10"/>
    </row>
    <row r="1772" spans="2:52" ht="14.25" customHeight="1">
      <c r="B1772" s="8" t="s">
        <v>186</v>
      </c>
      <c r="C1772" t="s">
        <v>170</v>
      </c>
      <c r="D1772" s="10" t="s">
        <v>55</v>
      </c>
      <c r="E1772">
        <v>7379</v>
      </c>
      <c r="G1772" s="10"/>
      <c r="H1772" s="57">
        <v>7239</v>
      </c>
      <c r="J1772" s="10"/>
      <c r="K1772" s="57">
        <v>-1110</v>
      </c>
      <c r="L1772" s="57">
        <v>-1110</v>
      </c>
      <c r="M1772" s="57">
        <v>-973</v>
      </c>
      <c r="N1772" s="8" t="s">
        <v>38</v>
      </c>
      <c r="O1772" s="10" t="s">
        <v>39</v>
      </c>
      <c r="P1772" s="69">
        <f t="shared" si="195"/>
        <v>0</v>
      </c>
      <c r="Q1772" s="10">
        <f t="shared" si="196"/>
        <v>140</v>
      </c>
      <c r="R1772" s="69" t="str">
        <f t="shared" si="197"/>
        <v>NA</v>
      </c>
      <c r="S1772" s="69" t="str">
        <f t="shared" si="198"/>
        <v>NA</v>
      </c>
      <c r="T1772" s="10" t="str">
        <f t="shared" si="199"/>
        <v>NA</v>
      </c>
      <c r="U1772" s="10">
        <f t="shared" si="200"/>
        <v>0</v>
      </c>
      <c r="V1772" s="10">
        <f t="shared" si="201"/>
        <v>1</v>
      </c>
      <c r="W1772">
        <v>364</v>
      </c>
      <c r="Y1772" s="10"/>
      <c r="Z1772">
        <v>120</v>
      </c>
      <c r="AB1772" s="10"/>
      <c r="AE1772" s="10"/>
      <c r="AH1772" s="10"/>
      <c r="AI1772">
        <v>2500</v>
      </c>
      <c r="AK1772" s="10" t="s">
        <v>146</v>
      </c>
      <c r="AN1772" s="10"/>
      <c r="AQ1772" s="10"/>
      <c r="AT1772" s="10"/>
      <c r="AW1772" s="10"/>
      <c r="AZ1772" s="10"/>
    </row>
    <row r="1773" spans="2:52" ht="14.25" customHeight="1">
      <c r="B1773" s="8" t="s">
        <v>186</v>
      </c>
      <c r="C1773" t="s">
        <v>170</v>
      </c>
      <c r="D1773" s="10" t="s">
        <v>57</v>
      </c>
      <c r="E1773">
        <v>7379</v>
      </c>
      <c r="G1773" s="10"/>
      <c r="H1773" s="57">
        <v>7239</v>
      </c>
      <c r="J1773" s="10"/>
      <c r="K1773" s="57">
        <v>-1110</v>
      </c>
      <c r="L1773" s="57">
        <v>-1110</v>
      </c>
      <c r="M1773" s="57">
        <v>-973</v>
      </c>
      <c r="N1773" s="8" t="s">
        <v>38</v>
      </c>
      <c r="O1773" s="10" t="s">
        <v>39</v>
      </c>
      <c r="P1773" s="69">
        <f t="shared" si="195"/>
        <v>0</v>
      </c>
      <c r="Q1773" s="10">
        <f t="shared" si="196"/>
        <v>140</v>
      </c>
      <c r="R1773" s="69" t="str">
        <f t="shared" si="197"/>
        <v>NA</v>
      </c>
      <c r="S1773" s="69" t="str">
        <f t="shared" si="198"/>
        <v>NA</v>
      </c>
      <c r="T1773" s="10" t="str">
        <f t="shared" si="199"/>
        <v>NA</v>
      </c>
      <c r="U1773" s="10">
        <f t="shared" si="200"/>
        <v>0</v>
      </c>
      <c r="V1773" s="10">
        <f t="shared" si="201"/>
        <v>1</v>
      </c>
      <c r="W1773">
        <v>364</v>
      </c>
      <c r="Y1773" s="10"/>
      <c r="Z1773">
        <v>120</v>
      </c>
      <c r="AB1773" s="10"/>
      <c r="AE1773" s="10"/>
      <c r="AH1773" s="10"/>
      <c r="AI1773">
        <v>2500</v>
      </c>
      <c r="AK1773" s="10" t="s">
        <v>146</v>
      </c>
      <c r="AN1773" s="10"/>
      <c r="AQ1773" s="10"/>
      <c r="AT1773" s="10"/>
      <c r="AW1773" s="10"/>
      <c r="AZ1773" s="10"/>
    </row>
    <row r="1774" spans="2:52" ht="14.25" customHeight="1">
      <c r="B1774" s="8" t="s">
        <v>186</v>
      </c>
      <c r="C1774" t="s">
        <v>170</v>
      </c>
      <c r="D1774" s="10" t="s">
        <v>58</v>
      </c>
      <c r="E1774">
        <v>7379</v>
      </c>
      <c r="G1774" s="10"/>
      <c r="H1774" s="57">
        <v>7239</v>
      </c>
      <c r="J1774" s="10"/>
      <c r="K1774" s="57">
        <v>-1110</v>
      </c>
      <c r="L1774" s="57">
        <v>-1110</v>
      </c>
      <c r="M1774" s="57">
        <v>-973</v>
      </c>
      <c r="N1774" s="8" t="s">
        <v>38</v>
      </c>
      <c r="O1774" s="10" t="s">
        <v>39</v>
      </c>
      <c r="P1774" s="69">
        <f t="shared" si="195"/>
        <v>0</v>
      </c>
      <c r="Q1774" s="10">
        <f t="shared" si="196"/>
        <v>140</v>
      </c>
      <c r="R1774" s="69" t="str">
        <f t="shared" si="197"/>
        <v>NA</v>
      </c>
      <c r="S1774" s="69" t="str">
        <f t="shared" si="198"/>
        <v>NA</v>
      </c>
      <c r="T1774" s="10" t="str">
        <f t="shared" si="199"/>
        <v>NA</v>
      </c>
      <c r="U1774" s="10">
        <f t="shared" si="200"/>
        <v>0</v>
      </c>
      <c r="V1774" s="10">
        <f t="shared" si="201"/>
        <v>1</v>
      </c>
      <c r="W1774">
        <v>364</v>
      </c>
      <c r="Y1774" s="10"/>
      <c r="Z1774">
        <v>120</v>
      </c>
      <c r="AB1774" s="10"/>
      <c r="AE1774" s="10"/>
      <c r="AH1774" s="10"/>
      <c r="AI1774">
        <v>2500</v>
      </c>
      <c r="AK1774" s="10" t="s">
        <v>146</v>
      </c>
      <c r="AN1774" s="10"/>
      <c r="AQ1774" s="10"/>
      <c r="AT1774" s="10"/>
      <c r="AW1774" s="10"/>
      <c r="AZ1774" s="10"/>
    </row>
    <row r="1775" spans="2:52" ht="14.25" customHeight="1">
      <c r="B1775" s="8" t="s">
        <v>186</v>
      </c>
      <c r="C1775" t="s">
        <v>170</v>
      </c>
      <c r="D1775" s="10" t="s">
        <v>59</v>
      </c>
      <c r="E1775">
        <v>7775</v>
      </c>
      <c r="G1775" s="10"/>
      <c r="H1775" s="57">
        <v>7463</v>
      </c>
      <c r="J1775" s="10"/>
      <c r="K1775" s="57">
        <v>-1488</v>
      </c>
      <c r="L1775" s="57">
        <v>-1488</v>
      </c>
      <c r="M1775" s="57">
        <v>-1190</v>
      </c>
      <c r="N1775" s="8" t="s">
        <v>38</v>
      </c>
      <c r="O1775" s="10" t="s">
        <v>80</v>
      </c>
      <c r="P1775" s="69">
        <f t="shared" si="195"/>
        <v>0</v>
      </c>
      <c r="Q1775" s="10">
        <f t="shared" si="196"/>
        <v>312</v>
      </c>
      <c r="R1775" s="69" t="str">
        <f t="shared" si="197"/>
        <v>NA</v>
      </c>
      <c r="S1775" s="69" t="str">
        <f t="shared" si="198"/>
        <v>NA</v>
      </c>
      <c r="T1775" s="10" t="str">
        <f t="shared" si="199"/>
        <v>NA</v>
      </c>
      <c r="U1775" s="10">
        <f t="shared" si="200"/>
        <v>0</v>
      </c>
      <c r="V1775" s="10">
        <f t="shared" si="201"/>
        <v>1</v>
      </c>
      <c r="W1775">
        <v>365</v>
      </c>
      <c r="Y1775" s="10" t="s">
        <v>73</v>
      </c>
      <c r="Z1775">
        <v>120</v>
      </c>
      <c r="AB1775" s="10" t="s">
        <v>73</v>
      </c>
      <c r="AE1775" s="10"/>
      <c r="AH1775" s="10"/>
      <c r="AI1775">
        <v>2500</v>
      </c>
      <c r="AK1775" s="10" t="s">
        <v>146</v>
      </c>
      <c r="AN1775" s="10"/>
      <c r="AQ1775" s="10"/>
      <c r="AT1775" s="10"/>
      <c r="AW1775" s="10"/>
      <c r="AZ1775" s="10"/>
    </row>
    <row r="1776" spans="2:52" ht="14.25" customHeight="1">
      <c r="B1776" s="8" t="s">
        <v>186</v>
      </c>
      <c r="C1776" t="s">
        <v>170</v>
      </c>
      <c r="D1776" s="10" t="s">
        <v>61</v>
      </c>
      <c r="E1776">
        <v>7775</v>
      </c>
      <c r="G1776" s="10"/>
      <c r="H1776" s="57">
        <v>7463</v>
      </c>
      <c r="J1776" s="10"/>
      <c r="K1776" s="57">
        <v>-1488</v>
      </c>
      <c r="L1776" s="57">
        <v>-1488</v>
      </c>
      <c r="M1776" s="57">
        <v>-1190</v>
      </c>
      <c r="N1776" s="8" t="s">
        <v>38</v>
      </c>
      <c r="O1776" s="10" t="s">
        <v>80</v>
      </c>
      <c r="P1776" s="69">
        <f t="shared" si="195"/>
        <v>0</v>
      </c>
      <c r="Q1776" s="10">
        <f t="shared" si="196"/>
        <v>312</v>
      </c>
      <c r="R1776" s="69" t="str">
        <f t="shared" si="197"/>
        <v>NA</v>
      </c>
      <c r="S1776" s="69" t="str">
        <f t="shared" si="198"/>
        <v>NA</v>
      </c>
      <c r="T1776" s="10" t="str">
        <f t="shared" si="199"/>
        <v>NA</v>
      </c>
      <c r="U1776" s="10">
        <f t="shared" si="200"/>
        <v>0</v>
      </c>
      <c r="V1776" s="10">
        <f t="shared" si="201"/>
        <v>1</v>
      </c>
      <c r="W1776">
        <v>365</v>
      </c>
      <c r="Y1776" s="10" t="s">
        <v>73</v>
      </c>
      <c r="Z1776">
        <v>120</v>
      </c>
      <c r="AB1776" s="10" t="s">
        <v>73</v>
      </c>
      <c r="AE1776" s="10"/>
      <c r="AH1776" s="10"/>
      <c r="AI1776">
        <v>2500</v>
      </c>
      <c r="AK1776" s="10" t="s">
        <v>146</v>
      </c>
      <c r="AN1776" s="10"/>
      <c r="AQ1776" s="10"/>
      <c r="AT1776" s="10"/>
      <c r="AW1776" s="10"/>
      <c r="AZ1776" s="10"/>
    </row>
    <row r="1777" spans="2:52" ht="14.25" customHeight="1">
      <c r="B1777" s="8" t="s">
        <v>186</v>
      </c>
      <c r="C1777" t="s">
        <v>170</v>
      </c>
      <c r="D1777" s="10" t="s">
        <v>63</v>
      </c>
      <c r="E1777">
        <v>7835</v>
      </c>
      <c r="G1777" s="10"/>
      <c r="H1777" s="57">
        <v>7090</v>
      </c>
      <c r="J1777" s="10"/>
      <c r="K1777" s="57">
        <v>-1554</v>
      </c>
      <c r="L1777" s="57">
        <v>-1554</v>
      </c>
      <c r="M1777" s="57">
        <v>-805</v>
      </c>
      <c r="N1777" s="8" t="s">
        <v>38</v>
      </c>
      <c r="O1777" s="10" t="s">
        <v>38</v>
      </c>
      <c r="P1777" s="69">
        <f t="shared" si="195"/>
        <v>0</v>
      </c>
      <c r="Q1777" s="10">
        <f t="shared" si="196"/>
        <v>745</v>
      </c>
      <c r="R1777" s="69" t="str">
        <f t="shared" si="197"/>
        <v>NA</v>
      </c>
      <c r="S1777" s="69" t="str">
        <f t="shared" si="198"/>
        <v>NA</v>
      </c>
      <c r="T1777" s="10" t="str">
        <f t="shared" si="199"/>
        <v>NA</v>
      </c>
      <c r="U1777" s="10">
        <f t="shared" si="200"/>
        <v>0</v>
      </c>
      <c r="V1777" s="10">
        <f t="shared" si="201"/>
        <v>1</v>
      </c>
      <c r="W1777">
        <v>403</v>
      </c>
      <c r="Y1777" s="10"/>
      <c r="Z1777">
        <v>140</v>
      </c>
      <c r="AB1777" s="10"/>
      <c r="AE1777" s="10"/>
      <c r="AH1777" s="10"/>
      <c r="AK1777" s="10"/>
      <c r="AN1777" s="10"/>
      <c r="AQ1777" s="10"/>
      <c r="AT1777" s="10"/>
      <c r="AW1777" s="10"/>
      <c r="AZ1777" s="10"/>
    </row>
    <row r="1778" spans="2:52" ht="14.25" customHeight="1">
      <c r="B1778" s="8" t="s">
        <v>186</v>
      </c>
      <c r="C1778" t="s">
        <v>170</v>
      </c>
      <c r="D1778" s="10" t="s">
        <v>64</v>
      </c>
      <c r="F1778">
        <v>5166</v>
      </c>
      <c r="G1778" s="10">
        <v>502</v>
      </c>
      <c r="I1778" s="57">
        <v>5165</v>
      </c>
      <c r="J1778" s="72">
        <v>502</v>
      </c>
      <c r="K1778" s="57">
        <v>-2503</v>
      </c>
      <c r="L1778" s="57">
        <v>-2503</v>
      </c>
      <c r="M1778" s="57">
        <v>0</v>
      </c>
      <c r="N1778" s="8" t="s">
        <v>38</v>
      </c>
      <c r="O1778" s="10" t="s">
        <v>38</v>
      </c>
      <c r="P1778" s="69">
        <f t="shared" si="195"/>
        <v>0</v>
      </c>
      <c r="Q1778" s="10" t="str">
        <f t="shared" si="196"/>
        <v>NA</v>
      </c>
      <c r="R1778" s="69">
        <f t="shared" si="197"/>
        <v>1</v>
      </c>
      <c r="S1778" s="69">
        <f t="shared" si="198"/>
        <v>0</v>
      </c>
      <c r="T1778" s="10">
        <f t="shared" si="199"/>
        <v>1</v>
      </c>
      <c r="U1778" s="10">
        <f t="shared" si="200"/>
        <v>2503</v>
      </c>
      <c r="V1778" s="10">
        <f t="shared" si="201"/>
        <v>1</v>
      </c>
      <c r="W1778">
        <v>311</v>
      </c>
      <c r="Y1778" s="10"/>
      <c r="Z1778">
        <v>140</v>
      </c>
      <c r="AB1778" s="10"/>
      <c r="AE1778" s="10"/>
      <c r="AH1778" s="10"/>
      <c r="AK1778" s="10"/>
      <c r="AN1778" s="10"/>
      <c r="AQ1778" s="10"/>
      <c r="AT1778" s="10"/>
      <c r="AW1778" s="10"/>
      <c r="AZ1778" s="10"/>
    </row>
    <row r="1779" spans="2:52" ht="14.25" customHeight="1">
      <c r="B1779" s="8" t="s">
        <v>186</v>
      </c>
      <c r="C1779" t="s">
        <v>170</v>
      </c>
      <c r="D1779" s="10" t="s">
        <v>66</v>
      </c>
      <c r="F1779">
        <v>5366</v>
      </c>
      <c r="G1779" s="10">
        <v>502</v>
      </c>
      <c r="I1779" s="57">
        <v>5365</v>
      </c>
      <c r="J1779" s="72">
        <v>502</v>
      </c>
      <c r="K1779" s="57">
        <v>-2729</v>
      </c>
      <c r="L1779" s="57">
        <v>-2729</v>
      </c>
      <c r="M1779" s="57">
        <v>0</v>
      </c>
      <c r="N1779" s="8" t="s">
        <v>38</v>
      </c>
      <c r="O1779" s="10" t="s">
        <v>38</v>
      </c>
      <c r="P1779" s="69">
        <f t="shared" si="195"/>
        <v>0</v>
      </c>
      <c r="Q1779" s="10" t="str">
        <f t="shared" si="196"/>
        <v>NA</v>
      </c>
      <c r="R1779" s="69">
        <f t="shared" si="197"/>
        <v>1</v>
      </c>
      <c r="S1779" s="69">
        <f t="shared" si="198"/>
        <v>0</v>
      </c>
      <c r="T1779" s="10">
        <f t="shared" si="199"/>
        <v>1</v>
      </c>
      <c r="U1779" s="10">
        <f t="shared" si="200"/>
        <v>2729</v>
      </c>
      <c r="V1779" s="10">
        <f t="shared" si="201"/>
        <v>1</v>
      </c>
      <c r="W1779">
        <v>314</v>
      </c>
      <c r="Y1779" s="10"/>
      <c r="Z1779">
        <v>140</v>
      </c>
      <c r="AB1779" s="10"/>
      <c r="AE1779" s="10"/>
      <c r="AH1779" s="10"/>
      <c r="AK1779" s="10"/>
      <c r="AN1779" s="10"/>
      <c r="AQ1779" s="10"/>
      <c r="AT1779" s="10"/>
      <c r="AW1779" s="10"/>
      <c r="AZ1779" s="10"/>
    </row>
    <row r="1780" spans="2:52" ht="14.25" customHeight="1">
      <c r="B1780" s="8" t="s">
        <v>186</v>
      </c>
      <c r="C1780" t="s">
        <v>170</v>
      </c>
      <c r="D1780" s="10" t="s">
        <v>67</v>
      </c>
      <c r="F1780">
        <v>5366</v>
      </c>
      <c r="G1780" s="10">
        <v>502</v>
      </c>
      <c r="I1780" s="57">
        <v>5365</v>
      </c>
      <c r="J1780" s="72">
        <v>502</v>
      </c>
      <c r="K1780" s="57">
        <v>-2729</v>
      </c>
      <c r="L1780" s="57">
        <v>-2729</v>
      </c>
      <c r="M1780" s="57">
        <v>0</v>
      </c>
      <c r="N1780" s="8" t="s">
        <v>38</v>
      </c>
      <c r="O1780" s="10" t="s">
        <v>38</v>
      </c>
      <c r="P1780" s="69">
        <f t="shared" si="195"/>
        <v>0</v>
      </c>
      <c r="Q1780" s="10" t="str">
        <f t="shared" si="196"/>
        <v>NA</v>
      </c>
      <c r="R1780" s="69">
        <f t="shared" si="197"/>
        <v>1</v>
      </c>
      <c r="S1780" s="69">
        <f t="shared" si="198"/>
        <v>0</v>
      </c>
      <c r="T1780" s="10">
        <f t="shared" si="199"/>
        <v>1</v>
      </c>
      <c r="U1780" s="10">
        <f t="shared" si="200"/>
        <v>2729</v>
      </c>
      <c r="V1780" s="10">
        <f t="shared" si="201"/>
        <v>1</v>
      </c>
      <c r="W1780">
        <v>314</v>
      </c>
      <c r="Y1780" s="10"/>
      <c r="Z1780">
        <v>140</v>
      </c>
      <c r="AB1780" s="10"/>
      <c r="AE1780" s="10"/>
      <c r="AH1780" s="10"/>
      <c r="AK1780" s="10"/>
      <c r="AN1780" s="10"/>
      <c r="AQ1780" s="10"/>
      <c r="AT1780" s="10"/>
      <c r="AW1780" s="10"/>
      <c r="AZ1780" s="10"/>
    </row>
    <row r="1781" spans="2:52" ht="14.25" customHeight="1">
      <c r="B1781" s="8" t="s">
        <v>186</v>
      </c>
      <c r="C1781" t="s">
        <v>170</v>
      </c>
      <c r="D1781" s="10" t="s">
        <v>68</v>
      </c>
      <c r="E1781">
        <v>6799</v>
      </c>
      <c r="G1781" s="10"/>
      <c r="H1781" s="57">
        <v>6710</v>
      </c>
      <c r="J1781" s="10"/>
      <c r="K1781" s="57">
        <v>-2346</v>
      </c>
      <c r="L1781" s="57">
        <v>-2346</v>
      </c>
      <c r="M1781" s="57">
        <v>-2257</v>
      </c>
      <c r="N1781" s="8" t="s">
        <v>38</v>
      </c>
      <c r="O1781" s="10" t="s">
        <v>39</v>
      </c>
      <c r="P1781" s="69">
        <f t="shared" si="195"/>
        <v>0</v>
      </c>
      <c r="Q1781" s="10">
        <f t="shared" si="196"/>
        <v>89</v>
      </c>
      <c r="R1781" s="69" t="str">
        <f t="shared" si="197"/>
        <v>NA</v>
      </c>
      <c r="S1781" s="69" t="str">
        <f t="shared" si="198"/>
        <v>NA</v>
      </c>
      <c r="T1781" s="10" t="str">
        <f t="shared" si="199"/>
        <v>NA</v>
      </c>
      <c r="U1781" s="10">
        <f t="shared" si="200"/>
        <v>0</v>
      </c>
      <c r="V1781" s="10">
        <f t="shared" si="201"/>
        <v>1</v>
      </c>
      <c r="W1781">
        <v>374</v>
      </c>
      <c r="Y1781" s="10"/>
      <c r="Z1781">
        <v>140</v>
      </c>
      <c r="AB1781" s="10"/>
      <c r="AD1781">
        <v>6460</v>
      </c>
      <c r="AE1781" s="10" t="s">
        <v>82</v>
      </c>
      <c r="AH1781" s="10"/>
      <c r="AK1781" s="10"/>
      <c r="AN1781" s="10"/>
      <c r="AQ1781" s="10"/>
      <c r="AT1781" s="10"/>
      <c r="AW1781" s="10"/>
      <c r="AZ1781" s="10"/>
    </row>
    <row r="1782" spans="2:52" ht="14.25" customHeight="1">
      <c r="B1782" s="8" t="s">
        <v>186</v>
      </c>
      <c r="C1782" t="s">
        <v>170</v>
      </c>
      <c r="D1782" s="10" t="s">
        <v>69</v>
      </c>
      <c r="E1782">
        <v>6799</v>
      </c>
      <c r="G1782" s="10"/>
      <c r="H1782" s="57">
        <v>6710</v>
      </c>
      <c r="J1782" s="10"/>
      <c r="K1782" s="57">
        <v>-2346</v>
      </c>
      <c r="L1782" s="57">
        <v>-2346</v>
      </c>
      <c r="M1782" s="57">
        <v>-2257</v>
      </c>
      <c r="N1782" s="8" t="s">
        <v>38</v>
      </c>
      <c r="O1782" s="10" t="s">
        <v>39</v>
      </c>
      <c r="P1782" s="69">
        <f t="shared" si="195"/>
        <v>0</v>
      </c>
      <c r="Q1782" s="10">
        <f t="shared" si="196"/>
        <v>89</v>
      </c>
      <c r="R1782" s="69" t="str">
        <f t="shared" si="197"/>
        <v>NA</v>
      </c>
      <c r="S1782" s="69" t="str">
        <f t="shared" si="198"/>
        <v>NA</v>
      </c>
      <c r="T1782" s="10" t="str">
        <f t="shared" si="199"/>
        <v>NA</v>
      </c>
      <c r="U1782" s="10">
        <f t="shared" si="200"/>
        <v>0</v>
      </c>
      <c r="V1782" s="10">
        <f t="shared" si="201"/>
        <v>1</v>
      </c>
      <c r="W1782">
        <v>374</v>
      </c>
      <c r="Y1782" s="10"/>
      <c r="Z1782">
        <v>140</v>
      </c>
      <c r="AB1782" s="10"/>
      <c r="AD1782">
        <v>6460</v>
      </c>
      <c r="AE1782" s="10" t="s">
        <v>82</v>
      </c>
      <c r="AH1782" s="10"/>
      <c r="AK1782" s="10"/>
      <c r="AN1782" s="10"/>
      <c r="AQ1782" s="10"/>
      <c r="AT1782" s="10"/>
      <c r="AW1782" s="10"/>
      <c r="AZ1782" s="10"/>
    </row>
    <row r="1783" spans="2:52" ht="14.25" customHeight="1">
      <c r="B1783" s="8" t="s">
        <v>186</v>
      </c>
      <c r="C1783" t="s">
        <v>170</v>
      </c>
      <c r="D1783" s="10" t="s">
        <v>70</v>
      </c>
      <c r="E1783">
        <v>6199</v>
      </c>
      <c r="G1783" s="10"/>
      <c r="H1783" s="57">
        <v>6110</v>
      </c>
      <c r="J1783" s="10"/>
      <c r="K1783" s="57">
        <v>-1737</v>
      </c>
      <c r="L1783" s="57">
        <v>-1737</v>
      </c>
      <c r="M1783" s="57">
        <v>-1648</v>
      </c>
      <c r="N1783" s="8" t="s">
        <v>38</v>
      </c>
      <c r="O1783" s="10" t="s">
        <v>39</v>
      </c>
      <c r="P1783" s="69">
        <f t="shared" si="195"/>
        <v>0</v>
      </c>
      <c r="Q1783" s="10">
        <f t="shared" si="196"/>
        <v>89</v>
      </c>
      <c r="R1783" s="69" t="str">
        <f t="shared" si="197"/>
        <v>NA</v>
      </c>
      <c r="S1783" s="69" t="str">
        <f t="shared" si="198"/>
        <v>NA</v>
      </c>
      <c r="T1783" s="10" t="str">
        <f t="shared" si="199"/>
        <v>NA</v>
      </c>
      <c r="U1783" s="10">
        <f t="shared" si="200"/>
        <v>0</v>
      </c>
      <c r="V1783" s="10">
        <f t="shared" si="201"/>
        <v>1</v>
      </c>
      <c r="W1783">
        <v>361</v>
      </c>
      <c r="Y1783" s="10"/>
      <c r="Z1783">
        <v>160</v>
      </c>
      <c r="AB1783" s="10"/>
      <c r="AD1783">
        <v>5860</v>
      </c>
      <c r="AE1783" s="10" t="s">
        <v>82</v>
      </c>
      <c r="AH1783" s="10"/>
      <c r="AK1783" s="10"/>
      <c r="AN1783" s="10"/>
      <c r="AQ1783" s="10"/>
      <c r="AT1783" s="10"/>
      <c r="AW1783" s="10"/>
      <c r="AZ1783" s="10"/>
    </row>
    <row r="1784" spans="2:52" ht="14.25" customHeight="1">
      <c r="B1784" s="8" t="s">
        <v>187</v>
      </c>
      <c r="C1784" t="s">
        <v>170</v>
      </c>
      <c r="D1784" s="10" t="s">
        <v>37</v>
      </c>
      <c r="E1784">
        <v>6413</v>
      </c>
      <c r="G1784" s="10"/>
      <c r="H1784" s="57">
        <v>6412</v>
      </c>
      <c r="J1784" s="10"/>
      <c r="K1784" s="57">
        <v>-2061</v>
      </c>
      <c r="L1784" s="57">
        <v>-2061</v>
      </c>
      <c r="M1784" s="57">
        <v>-2061</v>
      </c>
      <c r="N1784" s="8" t="s">
        <v>38</v>
      </c>
      <c r="O1784" s="10" t="s">
        <v>38</v>
      </c>
      <c r="P1784" s="69">
        <f t="shared" si="195"/>
        <v>0</v>
      </c>
      <c r="Q1784" s="10">
        <f t="shared" si="196"/>
        <v>1</v>
      </c>
      <c r="R1784" s="69" t="str">
        <f t="shared" si="197"/>
        <v>NA</v>
      </c>
      <c r="S1784" s="69" t="str">
        <f t="shared" si="198"/>
        <v>NA</v>
      </c>
      <c r="T1784" s="10" t="str">
        <f t="shared" si="199"/>
        <v>NA</v>
      </c>
      <c r="U1784" s="10">
        <f t="shared" si="200"/>
        <v>0</v>
      </c>
      <c r="V1784" s="10">
        <f t="shared" si="201"/>
        <v>1</v>
      </c>
      <c r="W1784">
        <v>374</v>
      </c>
      <c r="Y1784" s="10"/>
      <c r="Z1784">
        <v>160</v>
      </c>
      <c r="AB1784" s="10"/>
      <c r="AE1784" s="10"/>
      <c r="AH1784" s="10"/>
      <c r="AK1784" s="10"/>
      <c r="AN1784" s="10"/>
      <c r="AQ1784" s="10"/>
      <c r="AT1784" s="10"/>
      <c r="AW1784" s="10"/>
      <c r="AZ1784" s="10"/>
    </row>
    <row r="1785" spans="2:52" ht="14.25" customHeight="1">
      <c r="B1785" s="8" t="s">
        <v>187</v>
      </c>
      <c r="C1785" t="s">
        <v>170</v>
      </c>
      <c r="D1785" s="10" t="s">
        <v>41</v>
      </c>
      <c r="E1785">
        <v>6413</v>
      </c>
      <c r="G1785" s="10"/>
      <c r="H1785" s="57">
        <v>6412</v>
      </c>
      <c r="J1785" s="10"/>
      <c r="K1785" s="57">
        <v>-2061</v>
      </c>
      <c r="L1785" s="57">
        <v>-2061</v>
      </c>
      <c r="M1785" s="57">
        <v>-2061</v>
      </c>
      <c r="N1785" s="8" t="s">
        <v>38</v>
      </c>
      <c r="O1785" s="10" t="s">
        <v>38</v>
      </c>
      <c r="P1785" s="69">
        <f t="shared" si="195"/>
        <v>0</v>
      </c>
      <c r="Q1785" s="10">
        <f t="shared" si="196"/>
        <v>1</v>
      </c>
      <c r="R1785" s="69" t="str">
        <f t="shared" si="197"/>
        <v>NA</v>
      </c>
      <c r="S1785" s="69" t="str">
        <f t="shared" si="198"/>
        <v>NA</v>
      </c>
      <c r="T1785" s="10" t="str">
        <f t="shared" si="199"/>
        <v>NA</v>
      </c>
      <c r="U1785" s="10">
        <f t="shared" si="200"/>
        <v>0</v>
      </c>
      <c r="V1785" s="10">
        <f t="shared" si="201"/>
        <v>1</v>
      </c>
      <c r="W1785">
        <v>374</v>
      </c>
      <c r="Y1785" s="10"/>
      <c r="Z1785">
        <v>160</v>
      </c>
      <c r="AB1785" s="10"/>
      <c r="AE1785" s="10"/>
      <c r="AH1785" s="10"/>
      <c r="AK1785" s="10"/>
      <c r="AN1785" s="10"/>
      <c r="AQ1785" s="10"/>
      <c r="AT1785" s="10"/>
      <c r="AW1785" s="10"/>
      <c r="AZ1785" s="10"/>
    </row>
    <row r="1786" spans="2:52" ht="14.25" customHeight="1">
      <c r="B1786" s="8" t="s">
        <v>187</v>
      </c>
      <c r="C1786" t="s">
        <v>170</v>
      </c>
      <c r="D1786" s="10" t="s">
        <v>42</v>
      </c>
      <c r="E1786">
        <v>6413</v>
      </c>
      <c r="G1786" s="10"/>
      <c r="H1786" s="57">
        <v>6412</v>
      </c>
      <c r="J1786" s="10"/>
      <c r="K1786" s="57">
        <v>-2061</v>
      </c>
      <c r="L1786" s="57">
        <v>-2061</v>
      </c>
      <c r="M1786" s="57">
        <v>-2061</v>
      </c>
      <c r="N1786" s="8" t="s">
        <v>38</v>
      </c>
      <c r="O1786" s="10" t="s">
        <v>38</v>
      </c>
      <c r="P1786" s="69">
        <f t="shared" si="195"/>
        <v>0</v>
      </c>
      <c r="Q1786" s="10">
        <f t="shared" si="196"/>
        <v>1</v>
      </c>
      <c r="R1786" s="69" t="str">
        <f t="shared" si="197"/>
        <v>NA</v>
      </c>
      <c r="S1786" s="69" t="str">
        <f t="shared" si="198"/>
        <v>NA</v>
      </c>
      <c r="T1786" s="10" t="str">
        <f t="shared" si="199"/>
        <v>NA</v>
      </c>
      <c r="U1786" s="10">
        <f t="shared" si="200"/>
        <v>0</v>
      </c>
      <c r="V1786" s="10">
        <f t="shared" si="201"/>
        <v>1</v>
      </c>
      <c r="W1786">
        <v>374</v>
      </c>
      <c r="Y1786" s="10"/>
      <c r="Z1786">
        <v>160</v>
      </c>
      <c r="AB1786" s="10"/>
      <c r="AE1786" s="10"/>
      <c r="AH1786" s="10"/>
      <c r="AK1786" s="10"/>
      <c r="AN1786" s="10"/>
      <c r="AQ1786" s="10"/>
      <c r="AT1786" s="10"/>
      <c r="AW1786" s="10"/>
      <c r="AZ1786" s="10"/>
    </row>
    <row r="1787" spans="2:52" ht="14.25" customHeight="1">
      <c r="B1787" s="8" t="s">
        <v>187</v>
      </c>
      <c r="C1787" t="s">
        <v>170</v>
      </c>
      <c r="D1787" s="10" t="s">
        <v>43</v>
      </c>
      <c r="E1787">
        <v>7213</v>
      </c>
      <c r="G1787" s="10"/>
      <c r="H1787" s="57">
        <v>6994</v>
      </c>
      <c r="J1787" s="10"/>
      <c r="K1787" s="57">
        <v>-2070</v>
      </c>
      <c r="L1787" s="57">
        <v>-2070</v>
      </c>
      <c r="M1787" s="57">
        <v>-1851</v>
      </c>
      <c r="N1787" s="8" t="s">
        <v>38</v>
      </c>
      <c r="O1787" s="10" t="s">
        <v>39</v>
      </c>
      <c r="P1787" s="69">
        <f t="shared" si="195"/>
        <v>0</v>
      </c>
      <c r="Q1787" s="10">
        <f t="shared" si="196"/>
        <v>219</v>
      </c>
      <c r="R1787" s="69" t="str">
        <f t="shared" si="197"/>
        <v>NA</v>
      </c>
      <c r="S1787" s="69" t="str">
        <f t="shared" si="198"/>
        <v>NA</v>
      </c>
      <c r="T1787" s="10" t="str">
        <f t="shared" si="199"/>
        <v>NA</v>
      </c>
      <c r="U1787" s="10">
        <f t="shared" si="200"/>
        <v>0</v>
      </c>
      <c r="V1787" s="10">
        <f t="shared" si="201"/>
        <v>1</v>
      </c>
      <c r="W1787">
        <v>415</v>
      </c>
      <c r="Y1787" s="10" t="s">
        <v>73</v>
      </c>
      <c r="Z1787">
        <v>160</v>
      </c>
      <c r="AB1787" s="10" t="s">
        <v>73</v>
      </c>
      <c r="AD1787">
        <v>6744</v>
      </c>
      <c r="AE1787" s="10" t="s">
        <v>82</v>
      </c>
      <c r="AH1787" s="10"/>
      <c r="AK1787" s="10"/>
      <c r="AN1787" s="10"/>
      <c r="AQ1787" s="10"/>
      <c r="AT1787" s="10"/>
      <c r="AW1787" s="10"/>
      <c r="AZ1787" s="10"/>
    </row>
    <row r="1788" spans="2:52" ht="14.25" customHeight="1">
      <c r="B1788" s="8" t="s">
        <v>187</v>
      </c>
      <c r="C1788" t="s">
        <v>170</v>
      </c>
      <c r="D1788" s="10" t="s">
        <v>45</v>
      </c>
      <c r="E1788">
        <v>7213</v>
      </c>
      <c r="G1788" s="10"/>
      <c r="H1788" s="57">
        <v>6994</v>
      </c>
      <c r="J1788" s="10"/>
      <c r="K1788" s="57">
        <v>-2070</v>
      </c>
      <c r="L1788" s="57">
        <v>-2070</v>
      </c>
      <c r="M1788" s="57">
        <v>-1851</v>
      </c>
      <c r="N1788" s="8" t="s">
        <v>38</v>
      </c>
      <c r="O1788" s="10" t="s">
        <v>39</v>
      </c>
      <c r="P1788" s="69">
        <f t="shared" si="195"/>
        <v>0</v>
      </c>
      <c r="Q1788" s="10">
        <f t="shared" si="196"/>
        <v>219</v>
      </c>
      <c r="R1788" s="69" t="str">
        <f t="shared" si="197"/>
        <v>NA</v>
      </c>
      <c r="S1788" s="69" t="str">
        <f t="shared" si="198"/>
        <v>NA</v>
      </c>
      <c r="T1788" s="10" t="str">
        <f t="shared" si="199"/>
        <v>NA</v>
      </c>
      <c r="U1788" s="10">
        <f t="shared" si="200"/>
        <v>0</v>
      </c>
      <c r="V1788" s="10">
        <f t="shared" si="201"/>
        <v>1</v>
      </c>
      <c r="W1788">
        <v>415</v>
      </c>
      <c r="Y1788" s="10" t="s">
        <v>73</v>
      </c>
      <c r="Z1788">
        <v>160</v>
      </c>
      <c r="AB1788" s="10" t="s">
        <v>73</v>
      </c>
      <c r="AD1788">
        <v>6744</v>
      </c>
      <c r="AE1788" s="10" t="s">
        <v>82</v>
      </c>
      <c r="AH1788" s="10"/>
      <c r="AK1788" s="10"/>
      <c r="AN1788" s="10"/>
      <c r="AQ1788" s="10"/>
      <c r="AT1788" s="10"/>
      <c r="AW1788" s="10"/>
      <c r="AZ1788" s="10"/>
    </row>
    <row r="1789" spans="2:52" ht="14.25" customHeight="1">
      <c r="B1789" s="8" t="s">
        <v>187</v>
      </c>
      <c r="C1789" t="s">
        <v>170</v>
      </c>
      <c r="D1789" s="10" t="s">
        <v>46</v>
      </c>
      <c r="E1789">
        <v>7213</v>
      </c>
      <c r="G1789" s="10"/>
      <c r="H1789" s="57">
        <v>6994</v>
      </c>
      <c r="J1789" s="10"/>
      <c r="K1789" s="57">
        <v>-2070</v>
      </c>
      <c r="L1789" s="57">
        <v>-2070</v>
      </c>
      <c r="M1789" s="57">
        <v>-1851</v>
      </c>
      <c r="N1789" s="8" t="s">
        <v>38</v>
      </c>
      <c r="O1789" s="10" t="s">
        <v>39</v>
      </c>
      <c r="P1789" s="69">
        <f t="shared" si="195"/>
        <v>0</v>
      </c>
      <c r="Q1789" s="10">
        <f t="shared" si="196"/>
        <v>219</v>
      </c>
      <c r="R1789" s="69" t="str">
        <f t="shared" si="197"/>
        <v>NA</v>
      </c>
      <c r="S1789" s="69" t="str">
        <f t="shared" si="198"/>
        <v>NA</v>
      </c>
      <c r="T1789" s="10" t="str">
        <f t="shared" si="199"/>
        <v>NA</v>
      </c>
      <c r="U1789" s="10">
        <f t="shared" si="200"/>
        <v>0</v>
      </c>
      <c r="V1789" s="10">
        <f t="shared" si="201"/>
        <v>1</v>
      </c>
      <c r="W1789">
        <v>415</v>
      </c>
      <c r="Y1789" s="10" t="s">
        <v>73</v>
      </c>
      <c r="Z1789">
        <v>160</v>
      </c>
      <c r="AB1789" s="10" t="s">
        <v>73</v>
      </c>
      <c r="AD1789">
        <v>6744</v>
      </c>
      <c r="AE1789" s="10" t="s">
        <v>82</v>
      </c>
      <c r="AH1789" s="10"/>
      <c r="AK1789" s="10"/>
      <c r="AN1789" s="10"/>
      <c r="AQ1789" s="10"/>
      <c r="AT1789" s="10"/>
      <c r="AW1789" s="10"/>
      <c r="AZ1789" s="10"/>
    </row>
    <row r="1790" spans="2:52" ht="14.25" customHeight="1">
      <c r="B1790" s="8" t="s">
        <v>187</v>
      </c>
      <c r="C1790" t="s">
        <v>170</v>
      </c>
      <c r="D1790" s="10" t="s">
        <v>47</v>
      </c>
      <c r="E1790">
        <v>7213</v>
      </c>
      <c r="G1790" s="10"/>
      <c r="H1790" s="57">
        <v>6994</v>
      </c>
      <c r="J1790" s="10"/>
      <c r="K1790" s="57">
        <v>-2070</v>
      </c>
      <c r="L1790" s="57">
        <v>-2070</v>
      </c>
      <c r="M1790" s="57">
        <v>-1851</v>
      </c>
      <c r="N1790" s="8" t="s">
        <v>38</v>
      </c>
      <c r="O1790" s="10" t="s">
        <v>39</v>
      </c>
      <c r="P1790" s="69">
        <f t="shared" si="195"/>
        <v>0</v>
      </c>
      <c r="Q1790" s="10">
        <f t="shared" si="196"/>
        <v>219</v>
      </c>
      <c r="R1790" s="69" t="str">
        <f t="shared" si="197"/>
        <v>NA</v>
      </c>
      <c r="S1790" s="69" t="str">
        <f t="shared" si="198"/>
        <v>NA</v>
      </c>
      <c r="T1790" s="10" t="str">
        <f t="shared" si="199"/>
        <v>NA</v>
      </c>
      <c r="U1790" s="10">
        <f t="shared" si="200"/>
        <v>0</v>
      </c>
      <c r="V1790" s="10">
        <f t="shared" si="201"/>
        <v>1</v>
      </c>
      <c r="W1790">
        <v>415</v>
      </c>
      <c r="Y1790" s="10" t="s">
        <v>73</v>
      </c>
      <c r="Z1790">
        <v>160</v>
      </c>
      <c r="AB1790" s="10" t="s">
        <v>73</v>
      </c>
      <c r="AD1790">
        <v>6744</v>
      </c>
      <c r="AE1790" s="10" t="s">
        <v>82</v>
      </c>
      <c r="AH1790" s="10"/>
      <c r="AK1790" s="10"/>
      <c r="AN1790" s="10"/>
      <c r="AQ1790" s="10"/>
      <c r="AT1790" s="10"/>
      <c r="AW1790" s="10"/>
      <c r="AZ1790" s="10"/>
    </row>
    <row r="1791" spans="2:52" ht="14.25" customHeight="1">
      <c r="B1791" s="8" t="s">
        <v>187</v>
      </c>
      <c r="C1791" t="s">
        <v>170</v>
      </c>
      <c r="D1791" s="10" t="s">
        <v>48</v>
      </c>
      <c r="E1791">
        <v>6545</v>
      </c>
      <c r="G1791" s="10"/>
      <c r="H1791" s="57">
        <v>6439</v>
      </c>
      <c r="J1791" s="10"/>
      <c r="K1791" s="57">
        <v>-1772</v>
      </c>
      <c r="L1791" s="57">
        <v>-1772</v>
      </c>
      <c r="M1791" s="57">
        <v>-1666</v>
      </c>
      <c r="N1791" s="8" t="s">
        <v>38</v>
      </c>
      <c r="O1791" s="10" t="s">
        <v>39</v>
      </c>
      <c r="P1791" s="69">
        <f t="shared" si="195"/>
        <v>0</v>
      </c>
      <c r="Q1791" s="10">
        <f t="shared" si="196"/>
        <v>106</v>
      </c>
      <c r="R1791" s="69" t="str">
        <f t="shared" si="197"/>
        <v>NA</v>
      </c>
      <c r="S1791" s="69" t="str">
        <f t="shared" si="198"/>
        <v>NA</v>
      </c>
      <c r="T1791" s="10" t="str">
        <f t="shared" si="199"/>
        <v>NA</v>
      </c>
      <c r="U1791" s="10">
        <f t="shared" si="200"/>
        <v>0</v>
      </c>
      <c r="V1791" s="10">
        <f t="shared" si="201"/>
        <v>1</v>
      </c>
      <c r="W1791">
        <v>369</v>
      </c>
      <c r="Y1791" s="10"/>
      <c r="Z1791">
        <v>140</v>
      </c>
      <c r="AB1791" s="10"/>
      <c r="AD1791">
        <v>6189</v>
      </c>
      <c r="AE1791" s="10" t="s">
        <v>82</v>
      </c>
      <c r="AH1791" s="10"/>
      <c r="AK1791" s="10"/>
      <c r="AN1791" s="10"/>
      <c r="AQ1791" s="10"/>
      <c r="AT1791" s="10"/>
      <c r="AW1791" s="10"/>
      <c r="AZ1791" s="10"/>
    </row>
    <row r="1792" spans="2:52" ht="14.25" customHeight="1">
      <c r="B1792" s="8" t="s">
        <v>187</v>
      </c>
      <c r="C1792" t="s">
        <v>170</v>
      </c>
      <c r="D1792" s="10" t="s">
        <v>49</v>
      </c>
      <c r="E1792">
        <v>6545</v>
      </c>
      <c r="G1792" s="10"/>
      <c r="H1792" s="57">
        <v>6439</v>
      </c>
      <c r="J1792" s="10"/>
      <c r="K1792" s="57">
        <v>-1772</v>
      </c>
      <c r="L1792" s="57">
        <v>-1772</v>
      </c>
      <c r="M1792" s="57">
        <v>-1666</v>
      </c>
      <c r="N1792" s="8" t="s">
        <v>38</v>
      </c>
      <c r="O1792" s="10" t="s">
        <v>39</v>
      </c>
      <c r="P1792" s="69">
        <f t="shared" si="195"/>
        <v>0</v>
      </c>
      <c r="Q1792" s="10">
        <f t="shared" si="196"/>
        <v>106</v>
      </c>
      <c r="R1792" s="69" t="str">
        <f t="shared" si="197"/>
        <v>NA</v>
      </c>
      <c r="S1792" s="69" t="str">
        <f t="shared" si="198"/>
        <v>NA</v>
      </c>
      <c r="T1792" s="10" t="str">
        <f t="shared" si="199"/>
        <v>NA</v>
      </c>
      <c r="U1792" s="10">
        <f t="shared" si="200"/>
        <v>0</v>
      </c>
      <c r="V1792" s="10">
        <f t="shared" si="201"/>
        <v>1</v>
      </c>
      <c r="W1792">
        <v>369</v>
      </c>
      <c r="Y1792" s="10"/>
      <c r="Z1792">
        <v>140</v>
      </c>
      <c r="AB1792" s="10"/>
      <c r="AD1792">
        <v>6189</v>
      </c>
      <c r="AE1792" s="10" t="s">
        <v>82</v>
      </c>
      <c r="AH1792" s="10"/>
      <c r="AK1792" s="10"/>
      <c r="AN1792" s="10"/>
      <c r="AQ1792" s="10"/>
      <c r="AT1792" s="10"/>
      <c r="AW1792" s="10"/>
      <c r="AZ1792" s="10"/>
    </row>
    <row r="1793" spans="2:52" ht="14.25" customHeight="1">
      <c r="B1793" s="8" t="s">
        <v>187</v>
      </c>
      <c r="C1793" t="s">
        <v>170</v>
      </c>
      <c r="D1793" s="10" t="s">
        <v>51</v>
      </c>
      <c r="E1793">
        <v>7666</v>
      </c>
      <c r="G1793" s="10"/>
      <c r="H1793" s="57">
        <v>7427</v>
      </c>
      <c r="J1793" s="10"/>
      <c r="K1793" s="57">
        <v>-5189</v>
      </c>
      <c r="L1793" s="57">
        <v>-5189</v>
      </c>
      <c r="M1793" s="57">
        <v>-4952</v>
      </c>
      <c r="N1793" s="8" t="s">
        <v>38</v>
      </c>
      <c r="O1793" s="10" t="s">
        <v>80</v>
      </c>
      <c r="P1793" s="69">
        <f t="shared" si="195"/>
        <v>0</v>
      </c>
      <c r="Q1793" s="10">
        <f t="shared" si="196"/>
        <v>239</v>
      </c>
      <c r="R1793" s="69" t="str">
        <f t="shared" si="197"/>
        <v>NA</v>
      </c>
      <c r="S1793" s="69" t="str">
        <f t="shared" si="198"/>
        <v>NA</v>
      </c>
      <c r="T1793" s="10" t="str">
        <f t="shared" si="199"/>
        <v>NA</v>
      </c>
      <c r="U1793" s="10">
        <f t="shared" si="200"/>
        <v>0</v>
      </c>
      <c r="V1793" s="10">
        <f t="shared" si="201"/>
        <v>1</v>
      </c>
      <c r="W1793">
        <v>425</v>
      </c>
      <c r="Y1793" s="10" t="s">
        <v>73</v>
      </c>
      <c r="Z1793">
        <v>140</v>
      </c>
      <c r="AB1793" s="10" t="s">
        <v>73</v>
      </c>
      <c r="AE1793" s="10"/>
      <c r="AH1793" s="10"/>
      <c r="AI1793">
        <v>2500</v>
      </c>
      <c r="AK1793" s="10" t="s">
        <v>146</v>
      </c>
      <c r="AN1793" s="10"/>
      <c r="AQ1793" s="10"/>
      <c r="AT1793" s="10"/>
      <c r="AW1793" s="10"/>
      <c r="AZ1793" s="10"/>
    </row>
    <row r="1794" spans="2:52" ht="14.25" customHeight="1">
      <c r="B1794" s="8" t="s">
        <v>187</v>
      </c>
      <c r="C1794" t="s">
        <v>170</v>
      </c>
      <c r="D1794" s="10" t="s">
        <v>53</v>
      </c>
      <c r="E1794">
        <v>7666</v>
      </c>
      <c r="G1794" s="10"/>
      <c r="H1794" s="57">
        <v>7427</v>
      </c>
      <c r="J1794" s="10"/>
      <c r="K1794" s="57">
        <v>-5189</v>
      </c>
      <c r="L1794" s="57">
        <v>-5189</v>
      </c>
      <c r="M1794" s="57">
        <v>-4952</v>
      </c>
      <c r="N1794" s="8" t="s">
        <v>38</v>
      </c>
      <c r="O1794" s="10" t="s">
        <v>80</v>
      </c>
      <c r="P1794" s="69">
        <f t="shared" si="195"/>
        <v>0</v>
      </c>
      <c r="Q1794" s="10">
        <f t="shared" si="196"/>
        <v>239</v>
      </c>
      <c r="R1794" s="69" t="str">
        <f t="shared" si="197"/>
        <v>NA</v>
      </c>
      <c r="S1794" s="69" t="str">
        <f t="shared" si="198"/>
        <v>NA</v>
      </c>
      <c r="T1794" s="10" t="str">
        <f t="shared" si="199"/>
        <v>NA</v>
      </c>
      <c r="U1794" s="10">
        <f t="shared" si="200"/>
        <v>0</v>
      </c>
      <c r="V1794" s="10">
        <f t="shared" si="201"/>
        <v>1</v>
      </c>
      <c r="W1794">
        <v>425</v>
      </c>
      <c r="Y1794" s="10" t="s">
        <v>73</v>
      </c>
      <c r="Z1794">
        <v>140</v>
      </c>
      <c r="AB1794" s="10" t="s">
        <v>73</v>
      </c>
      <c r="AE1794" s="10"/>
      <c r="AH1794" s="10"/>
      <c r="AI1794">
        <v>2500</v>
      </c>
      <c r="AK1794" s="10" t="s">
        <v>146</v>
      </c>
      <c r="AN1794" s="10"/>
      <c r="AQ1794" s="10"/>
      <c r="AT1794" s="10"/>
      <c r="AW1794" s="10"/>
      <c r="AZ1794" s="10"/>
    </row>
    <row r="1795" spans="2:52" ht="14.25" customHeight="1">
      <c r="B1795" s="8" t="s">
        <v>187</v>
      </c>
      <c r="C1795" t="s">
        <v>170</v>
      </c>
      <c r="D1795" s="10" t="s">
        <v>54</v>
      </c>
      <c r="E1795">
        <v>7666</v>
      </c>
      <c r="G1795" s="10"/>
      <c r="H1795" s="57">
        <v>7427</v>
      </c>
      <c r="J1795" s="10"/>
      <c r="K1795" s="57">
        <v>-5189</v>
      </c>
      <c r="L1795" s="57">
        <v>-5189</v>
      </c>
      <c r="M1795" s="57">
        <v>-4952</v>
      </c>
      <c r="N1795" s="8" t="s">
        <v>38</v>
      </c>
      <c r="O1795" s="10" t="s">
        <v>80</v>
      </c>
      <c r="P1795" s="69">
        <f t="shared" si="195"/>
        <v>0</v>
      </c>
      <c r="Q1795" s="10">
        <f t="shared" si="196"/>
        <v>239</v>
      </c>
      <c r="R1795" s="69" t="str">
        <f t="shared" si="197"/>
        <v>NA</v>
      </c>
      <c r="S1795" s="69" t="str">
        <f t="shared" si="198"/>
        <v>NA</v>
      </c>
      <c r="T1795" s="10" t="str">
        <f t="shared" si="199"/>
        <v>NA</v>
      </c>
      <c r="U1795" s="10">
        <f t="shared" si="200"/>
        <v>0</v>
      </c>
      <c r="V1795" s="10">
        <f t="shared" si="201"/>
        <v>1</v>
      </c>
      <c r="W1795">
        <v>425</v>
      </c>
      <c r="Y1795" s="10" t="s">
        <v>73</v>
      </c>
      <c r="Z1795">
        <v>140</v>
      </c>
      <c r="AB1795" s="10" t="s">
        <v>73</v>
      </c>
      <c r="AE1795" s="10"/>
      <c r="AH1795" s="10"/>
      <c r="AI1795">
        <v>2500</v>
      </c>
      <c r="AK1795" s="10" t="s">
        <v>146</v>
      </c>
      <c r="AN1795" s="10"/>
      <c r="AQ1795" s="10"/>
      <c r="AT1795" s="10"/>
      <c r="AW1795" s="10"/>
      <c r="AZ1795" s="10"/>
    </row>
    <row r="1796" spans="2:52" ht="14.25" customHeight="1">
      <c r="B1796" s="8" t="s">
        <v>187</v>
      </c>
      <c r="C1796" t="s">
        <v>170</v>
      </c>
      <c r="D1796" s="10" t="s">
        <v>55</v>
      </c>
      <c r="E1796">
        <v>6567</v>
      </c>
      <c r="G1796" s="10"/>
      <c r="H1796" s="57">
        <v>6567</v>
      </c>
      <c r="J1796" s="10"/>
      <c r="K1796" s="57">
        <v>-3716</v>
      </c>
      <c r="L1796" s="57">
        <v>-3716</v>
      </c>
      <c r="M1796" s="57">
        <v>-3716</v>
      </c>
      <c r="N1796" s="8" t="s">
        <v>38</v>
      </c>
      <c r="O1796" s="10" t="s">
        <v>38</v>
      </c>
      <c r="P1796" s="69">
        <f t="shared" si="195"/>
        <v>0</v>
      </c>
      <c r="Q1796" s="10">
        <f t="shared" si="196"/>
        <v>0</v>
      </c>
      <c r="R1796" s="69" t="str">
        <f t="shared" si="197"/>
        <v>NA</v>
      </c>
      <c r="S1796" s="69" t="str">
        <f t="shared" si="198"/>
        <v>NA</v>
      </c>
      <c r="T1796" s="10" t="str">
        <f t="shared" si="199"/>
        <v>NA</v>
      </c>
      <c r="U1796" s="10">
        <f t="shared" si="200"/>
        <v>0</v>
      </c>
      <c r="V1796" s="10">
        <f t="shared" si="201"/>
        <v>1</v>
      </c>
      <c r="W1796">
        <v>371</v>
      </c>
      <c r="Y1796" s="10"/>
      <c r="Z1796">
        <v>140</v>
      </c>
      <c r="AB1796" s="10"/>
      <c r="AE1796" s="10"/>
      <c r="AH1796" s="10"/>
      <c r="AK1796" s="10"/>
      <c r="AN1796" s="10"/>
      <c r="AQ1796" s="10"/>
      <c r="AT1796" s="10"/>
      <c r="AW1796" s="10"/>
      <c r="AZ1796" s="10"/>
    </row>
    <row r="1797" spans="2:52" ht="14.25" customHeight="1">
      <c r="B1797" s="8" t="s">
        <v>187</v>
      </c>
      <c r="C1797" t="s">
        <v>170</v>
      </c>
      <c r="D1797" s="10" t="s">
        <v>57</v>
      </c>
      <c r="E1797">
        <v>6567</v>
      </c>
      <c r="G1797" s="10"/>
      <c r="H1797" s="57">
        <v>6567</v>
      </c>
      <c r="J1797" s="10"/>
      <c r="K1797" s="57">
        <v>-3716</v>
      </c>
      <c r="L1797" s="57">
        <v>-3716</v>
      </c>
      <c r="M1797" s="57">
        <v>-3716</v>
      </c>
      <c r="N1797" s="8" t="s">
        <v>38</v>
      </c>
      <c r="O1797" s="10" t="s">
        <v>38</v>
      </c>
      <c r="P1797" s="69">
        <f t="shared" si="195"/>
        <v>0</v>
      </c>
      <c r="Q1797" s="10">
        <f t="shared" si="196"/>
        <v>0</v>
      </c>
      <c r="R1797" s="69" t="str">
        <f t="shared" si="197"/>
        <v>NA</v>
      </c>
      <c r="S1797" s="69" t="str">
        <f t="shared" si="198"/>
        <v>NA</v>
      </c>
      <c r="T1797" s="10" t="str">
        <f t="shared" si="199"/>
        <v>NA</v>
      </c>
      <c r="U1797" s="10">
        <f t="shared" si="200"/>
        <v>0</v>
      </c>
      <c r="V1797" s="10">
        <f t="shared" si="201"/>
        <v>1</v>
      </c>
      <c r="W1797">
        <v>371</v>
      </c>
      <c r="Y1797" s="10"/>
      <c r="Z1797">
        <v>140</v>
      </c>
      <c r="AB1797" s="10"/>
      <c r="AE1797" s="10"/>
      <c r="AH1797" s="10"/>
      <c r="AK1797" s="10"/>
      <c r="AN1797" s="10"/>
      <c r="AQ1797" s="10"/>
      <c r="AT1797" s="10"/>
      <c r="AW1797" s="10"/>
      <c r="AZ1797" s="10"/>
    </row>
    <row r="1798" spans="2:52" ht="14.25" customHeight="1">
      <c r="B1798" s="8" t="s">
        <v>187</v>
      </c>
      <c r="C1798" t="s">
        <v>170</v>
      </c>
      <c r="D1798" s="10" t="s">
        <v>58</v>
      </c>
      <c r="E1798">
        <v>6567</v>
      </c>
      <c r="G1798" s="10"/>
      <c r="H1798" s="57">
        <v>6567</v>
      </c>
      <c r="J1798" s="10"/>
      <c r="K1798" s="57">
        <v>-3716</v>
      </c>
      <c r="L1798" s="57">
        <v>-3716</v>
      </c>
      <c r="M1798" s="57">
        <v>-3716</v>
      </c>
      <c r="N1798" s="8" t="s">
        <v>38</v>
      </c>
      <c r="O1798" s="10" t="s">
        <v>38</v>
      </c>
      <c r="P1798" s="69">
        <f t="shared" si="195"/>
        <v>0</v>
      </c>
      <c r="Q1798" s="10">
        <f t="shared" si="196"/>
        <v>0</v>
      </c>
      <c r="R1798" s="69" t="str">
        <f t="shared" si="197"/>
        <v>NA</v>
      </c>
      <c r="S1798" s="69" t="str">
        <f t="shared" si="198"/>
        <v>NA</v>
      </c>
      <c r="T1798" s="10" t="str">
        <f t="shared" si="199"/>
        <v>NA</v>
      </c>
      <c r="U1798" s="10">
        <f t="shared" si="200"/>
        <v>0</v>
      </c>
      <c r="V1798" s="10">
        <f t="shared" si="201"/>
        <v>1</v>
      </c>
      <c r="W1798">
        <v>371</v>
      </c>
      <c r="Y1798" s="10"/>
      <c r="Z1798">
        <v>140</v>
      </c>
      <c r="AB1798" s="10"/>
      <c r="AE1798" s="10"/>
      <c r="AH1798" s="10"/>
      <c r="AK1798" s="10"/>
      <c r="AN1798" s="10"/>
      <c r="AQ1798" s="10"/>
      <c r="AT1798" s="10"/>
      <c r="AW1798" s="10"/>
      <c r="AZ1798" s="10"/>
    </row>
    <row r="1799" spans="2:52" ht="14.25" customHeight="1">
      <c r="B1799" s="8" t="s">
        <v>187</v>
      </c>
      <c r="C1799" t="s">
        <v>170</v>
      </c>
      <c r="D1799" s="10" t="s">
        <v>59</v>
      </c>
      <c r="E1799">
        <v>7696</v>
      </c>
      <c r="G1799" s="10"/>
      <c r="H1799" s="57">
        <v>7443</v>
      </c>
      <c r="J1799" s="10"/>
      <c r="K1799" s="57">
        <v>-2068</v>
      </c>
      <c r="L1799" s="57">
        <v>-2068</v>
      </c>
      <c r="M1799" s="57">
        <v>-1831</v>
      </c>
      <c r="N1799" s="8" t="s">
        <v>38</v>
      </c>
      <c r="O1799" s="10" t="s">
        <v>80</v>
      </c>
      <c r="P1799" s="69">
        <f t="shared" si="195"/>
        <v>0</v>
      </c>
      <c r="Q1799" s="10">
        <f t="shared" si="196"/>
        <v>253</v>
      </c>
      <c r="R1799" s="69" t="str">
        <f t="shared" si="197"/>
        <v>NA</v>
      </c>
      <c r="S1799" s="69" t="str">
        <f t="shared" si="198"/>
        <v>NA</v>
      </c>
      <c r="T1799" s="10" t="str">
        <f t="shared" si="199"/>
        <v>NA</v>
      </c>
      <c r="U1799" s="10">
        <f t="shared" si="200"/>
        <v>0</v>
      </c>
      <c r="V1799" s="10">
        <f t="shared" si="201"/>
        <v>1</v>
      </c>
      <c r="W1799">
        <v>425</v>
      </c>
      <c r="Y1799" s="10" t="s">
        <v>73</v>
      </c>
      <c r="Z1799">
        <v>140</v>
      </c>
      <c r="AB1799" s="10" t="s">
        <v>73</v>
      </c>
      <c r="AE1799" s="10"/>
      <c r="AH1799" s="10"/>
      <c r="AI1799">
        <v>2500</v>
      </c>
      <c r="AK1799" s="10" t="s">
        <v>146</v>
      </c>
      <c r="AN1799" s="10"/>
      <c r="AQ1799" s="10"/>
      <c r="AT1799" s="10"/>
      <c r="AW1799" s="10"/>
      <c r="AZ1799" s="10"/>
    </row>
    <row r="1800" spans="2:52" ht="14.25" customHeight="1">
      <c r="B1800" s="8" t="s">
        <v>187</v>
      </c>
      <c r="C1800" t="s">
        <v>170</v>
      </c>
      <c r="D1800" s="10" t="s">
        <v>61</v>
      </c>
      <c r="E1800">
        <v>7696</v>
      </c>
      <c r="G1800" s="10"/>
      <c r="H1800" s="57">
        <v>7443</v>
      </c>
      <c r="J1800" s="10"/>
      <c r="K1800" s="57">
        <v>-2068</v>
      </c>
      <c r="L1800" s="57">
        <v>-2068</v>
      </c>
      <c r="M1800" s="57">
        <v>-1831</v>
      </c>
      <c r="N1800" s="8" t="s">
        <v>38</v>
      </c>
      <c r="O1800" s="10" t="s">
        <v>80</v>
      </c>
      <c r="P1800" s="69">
        <f t="shared" si="195"/>
        <v>0</v>
      </c>
      <c r="Q1800" s="10">
        <f t="shared" si="196"/>
        <v>253</v>
      </c>
      <c r="R1800" s="69" t="str">
        <f t="shared" si="197"/>
        <v>NA</v>
      </c>
      <c r="S1800" s="69" t="str">
        <f t="shared" si="198"/>
        <v>NA</v>
      </c>
      <c r="T1800" s="10" t="str">
        <f t="shared" si="199"/>
        <v>NA</v>
      </c>
      <c r="U1800" s="10">
        <f t="shared" si="200"/>
        <v>0</v>
      </c>
      <c r="V1800" s="10">
        <f t="shared" si="201"/>
        <v>1</v>
      </c>
      <c r="W1800">
        <v>425</v>
      </c>
      <c r="Y1800" s="10" t="s">
        <v>73</v>
      </c>
      <c r="Z1800">
        <v>140</v>
      </c>
      <c r="AB1800" s="10" t="s">
        <v>73</v>
      </c>
      <c r="AE1800" s="10"/>
      <c r="AH1800" s="10"/>
      <c r="AI1800">
        <v>2500</v>
      </c>
      <c r="AK1800" s="10" t="s">
        <v>146</v>
      </c>
      <c r="AN1800" s="10"/>
      <c r="AQ1800" s="10"/>
      <c r="AT1800" s="10"/>
      <c r="AW1800" s="10"/>
      <c r="AZ1800" s="10"/>
    </row>
    <row r="1801" spans="2:52" ht="14.25" customHeight="1">
      <c r="B1801" s="8" t="s">
        <v>187</v>
      </c>
      <c r="C1801" t="s">
        <v>170</v>
      </c>
      <c r="D1801" s="10" t="s">
        <v>63</v>
      </c>
      <c r="E1801">
        <v>7696</v>
      </c>
      <c r="G1801" s="10"/>
      <c r="H1801" s="57">
        <v>7370</v>
      </c>
      <c r="J1801" s="10"/>
      <c r="K1801" s="57">
        <v>-2068</v>
      </c>
      <c r="L1801" s="57">
        <v>-2068</v>
      </c>
      <c r="M1801" s="57">
        <v>-1758</v>
      </c>
      <c r="N1801" s="8" t="s">
        <v>38</v>
      </c>
      <c r="O1801" s="10" t="s">
        <v>39</v>
      </c>
      <c r="P1801" s="69">
        <f t="shared" ref="P1801:P1864" si="202">IFERROR(K1801-L1801,0)</f>
        <v>0</v>
      </c>
      <c r="Q1801" s="10">
        <f t="shared" ref="Q1801:Q1864" si="203">IF(AND(ISNUMBER(E1801),ISNUMBER(H1801),ISBLANK(F1801)),E1801-H1801,"NA")</f>
        <v>326</v>
      </c>
      <c r="R1801" s="69" t="str">
        <f t="shared" ref="R1801:R1864" si="204">IF(AND(ISNUMBER(F1801),ISNUMBER(I1801),ISBLANK(E1801)),F1801-I1801,"NA")</f>
        <v>NA</v>
      </c>
      <c r="S1801" s="69" t="str">
        <f t="shared" ref="S1801:S1864" si="205">IF(AND(ISNUMBER(G1801),ISNUMBER(J1801),ISBLANK(E1801)),G1801-J1801,"NA")</f>
        <v>NA</v>
      </c>
      <c r="T1801" s="10" t="str">
        <f t="shared" ref="T1801:T1864" si="206">IF(AND(ISNUMBER(R1801),ISNUMBER(S1801),ISBLANK(E1801)),S1801+R1801,"NA")</f>
        <v>NA</v>
      </c>
      <c r="U1801" s="10">
        <f t="shared" ref="U1801:U1864" si="207">IF(M1801&lt;0,0,IF(M1801=K1801,M1801,M1801-(L1801-M1801)))</f>
        <v>0</v>
      </c>
      <c r="V1801" s="10">
        <f t="shared" ref="V1801:V1864" si="208">MIN(IF(SUM(W1801,X1801,Z1801,AA1801,AD1801,AC1801,AF1801,AG1801,AJ1801,AI1801,AL1801,AM1801,AO1801,AP1801,AR1801,AS1801,A1801,AY1801,AU1801,AV1801,AX1801)=0,0,1)+IF(O1801="Smoothing ramp",1,0)+IF(ISNUMBER(W1801),1,0)+IF(ISNUMBER(X1801),1,0)+IF(ISNUMBER(Z1801),1,0)+IF(ISNUMBER(AA1801),1,0)+IF(ISNUMBER(AD1801),1,0)+IF(ISNUMBER(AC1801),1,0)+IF(ISNUMBER(AF1801),1,0)+IF(ISNUMBER(AG1801),1,0)+IF(ISNUMBER(AI1801),1,0)+IF(ISNUMBER(AJ1801),1,0)+IF(ISNUMBER(AL1801),1,0)+IF(ISNUMBER(AM1801),1,0)+IF(ISNUMBER(AO1801),1,0)+IF(ISNUMBER(AP1801),1,0)+IF(ISNUMBER(AR1801),1,0)+IF(ISNUMBER(AS1801),1,0)+IF(ISNUMBER(AY1801),1,0)+IF(ISNUMBER(AU1801),1,0)+IF(ISNUMBER(AV1801),1,0)+IF(ISNUMBER(AX1801),1,0),1)</f>
        <v>1</v>
      </c>
      <c r="W1801">
        <v>420</v>
      </c>
      <c r="Y1801" s="10"/>
      <c r="Z1801">
        <v>140</v>
      </c>
      <c r="AB1801" s="10"/>
      <c r="AE1801" s="10"/>
      <c r="AH1801" s="10"/>
      <c r="AI1801">
        <v>2500</v>
      </c>
      <c r="AK1801" s="10" t="s">
        <v>146</v>
      </c>
      <c r="AN1801" s="10"/>
      <c r="AQ1801" s="10"/>
      <c r="AT1801" s="10"/>
      <c r="AW1801" s="10"/>
      <c r="AZ1801" s="10"/>
    </row>
    <row r="1802" spans="2:52" ht="14.25" customHeight="1">
      <c r="B1802" s="8" t="s">
        <v>187</v>
      </c>
      <c r="C1802" t="s">
        <v>170</v>
      </c>
      <c r="D1802" s="10" t="s">
        <v>64</v>
      </c>
      <c r="F1802">
        <v>5416</v>
      </c>
      <c r="G1802" s="10">
        <v>526</v>
      </c>
      <c r="I1802" s="57">
        <v>5416</v>
      </c>
      <c r="J1802" s="72">
        <v>526</v>
      </c>
      <c r="K1802" s="57">
        <v>-2882</v>
      </c>
      <c r="L1802" s="57">
        <v>-2882</v>
      </c>
      <c r="M1802" s="57">
        <v>0</v>
      </c>
      <c r="N1802" s="8" t="s">
        <v>38</v>
      </c>
      <c r="O1802" s="10" t="s">
        <v>38</v>
      </c>
      <c r="P1802" s="69">
        <f t="shared" si="202"/>
        <v>0</v>
      </c>
      <c r="Q1802" s="10" t="str">
        <f t="shared" si="203"/>
        <v>NA</v>
      </c>
      <c r="R1802" s="69">
        <f t="shared" si="204"/>
        <v>0</v>
      </c>
      <c r="S1802" s="69">
        <f t="shared" si="205"/>
        <v>0</v>
      </c>
      <c r="T1802" s="10">
        <f t="shared" si="206"/>
        <v>0</v>
      </c>
      <c r="U1802" s="10">
        <f t="shared" si="207"/>
        <v>2882</v>
      </c>
      <c r="V1802" s="10">
        <f t="shared" si="208"/>
        <v>1</v>
      </c>
      <c r="W1802">
        <v>328</v>
      </c>
      <c r="Y1802" s="10"/>
      <c r="Z1802">
        <v>140</v>
      </c>
      <c r="AB1802" s="10"/>
      <c r="AE1802" s="10"/>
      <c r="AH1802" s="10"/>
      <c r="AK1802" s="10"/>
      <c r="AN1802" s="10"/>
      <c r="AQ1802" s="10"/>
      <c r="AT1802" s="10"/>
      <c r="AW1802" s="10"/>
      <c r="AZ1802" s="10"/>
    </row>
    <row r="1803" spans="2:52" ht="14.25" customHeight="1">
      <c r="B1803" s="8" t="s">
        <v>187</v>
      </c>
      <c r="C1803" t="s">
        <v>170</v>
      </c>
      <c r="D1803" s="10" t="s">
        <v>66</v>
      </c>
      <c r="F1803">
        <v>5616</v>
      </c>
      <c r="G1803" s="10">
        <v>526</v>
      </c>
      <c r="I1803" s="57">
        <v>5616</v>
      </c>
      <c r="J1803" s="72">
        <v>526</v>
      </c>
      <c r="K1803" s="57">
        <v>-3111</v>
      </c>
      <c r="L1803" s="57">
        <v>-3111</v>
      </c>
      <c r="M1803" s="57">
        <v>0</v>
      </c>
      <c r="N1803" s="8" t="s">
        <v>38</v>
      </c>
      <c r="O1803" s="10" t="s">
        <v>38</v>
      </c>
      <c r="P1803" s="69">
        <f t="shared" si="202"/>
        <v>0</v>
      </c>
      <c r="Q1803" s="10" t="str">
        <f t="shared" si="203"/>
        <v>NA</v>
      </c>
      <c r="R1803" s="69">
        <f t="shared" si="204"/>
        <v>0</v>
      </c>
      <c r="S1803" s="69">
        <f t="shared" si="205"/>
        <v>0</v>
      </c>
      <c r="T1803" s="10">
        <f t="shared" si="206"/>
        <v>0</v>
      </c>
      <c r="U1803" s="10">
        <f t="shared" si="207"/>
        <v>3111</v>
      </c>
      <c r="V1803" s="10">
        <f t="shared" si="208"/>
        <v>1</v>
      </c>
      <c r="W1803">
        <v>331</v>
      </c>
      <c r="Y1803" s="10"/>
      <c r="Z1803">
        <v>140</v>
      </c>
      <c r="AB1803" s="10"/>
      <c r="AE1803" s="10"/>
      <c r="AH1803" s="10"/>
      <c r="AK1803" s="10"/>
      <c r="AN1803" s="10"/>
      <c r="AQ1803" s="10"/>
      <c r="AT1803" s="10"/>
      <c r="AW1803" s="10"/>
      <c r="AZ1803" s="10"/>
    </row>
    <row r="1804" spans="2:52" ht="14.25" customHeight="1">
      <c r="B1804" s="8" t="s">
        <v>187</v>
      </c>
      <c r="C1804" t="s">
        <v>170</v>
      </c>
      <c r="D1804" s="10" t="s">
        <v>67</v>
      </c>
      <c r="F1804">
        <v>5616</v>
      </c>
      <c r="G1804" s="10">
        <v>526</v>
      </c>
      <c r="I1804" s="57">
        <v>5616</v>
      </c>
      <c r="J1804" s="72">
        <v>526</v>
      </c>
      <c r="K1804" s="57">
        <v>-3111</v>
      </c>
      <c r="L1804" s="57">
        <v>-3111</v>
      </c>
      <c r="M1804" s="57">
        <v>0</v>
      </c>
      <c r="N1804" s="8" t="s">
        <v>38</v>
      </c>
      <c r="O1804" s="10" t="s">
        <v>38</v>
      </c>
      <c r="P1804" s="69">
        <f t="shared" si="202"/>
        <v>0</v>
      </c>
      <c r="Q1804" s="10" t="str">
        <f t="shared" si="203"/>
        <v>NA</v>
      </c>
      <c r="R1804" s="69">
        <f t="shared" si="204"/>
        <v>0</v>
      </c>
      <c r="S1804" s="69">
        <f t="shared" si="205"/>
        <v>0</v>
      </c>
      <c r="T1804" s="10">
        <f t="shared" si="206"/>
        <v>0</v>
      </c>
      <c r="U1804" s="10">
        <f t="shared" si="207"/>
        <v>3111</v>
      </c>
      <c r="V1804" s="10">
        <f t="shared" si="208"/>
        <v>1</v>
      </c>
      <c r="W1804">
        <v>331</v>
      </c>
      <c r="Y1804" s="10"/>
      <c r="Z1804">
        <v>140</v>
      </c>
      <c r="AB1804" s="10"/>
      <c r="AE1804" s="10"/>
      <c r="AH1804" s="10"/>
      <c r="AK1804" s="10"/>
      <c r="AN1804" s="10"/>
      <c r="AQ1804" s="10"/>
      <c r="AT1804" s="10"/>
      <c r="AW1804" s="10"/>
      <c r="AZ1804" s="10"/>
    </row>
    <row r="1805" spans="2:52" ht="14.25" customHeight="1">
      <c r="B1805" s="8" t="s">
        <v>187</v>
      </c>
      <c r="C1805" t="s">
        <v>170</v>
      </c>
      <c r="D1805" s="10" t="s">
        <v>68</v>
      </c>
      <c r="E1805">
        <v>6798</v>
      </c>
      <c r="G1805" s="10"/>
      <c r="H1805" s="57">
        <v>6737</v>
      </c>
      <c r="J1805" s="10"/>
      <c r="K1805" s="57">
        <v>-1935</v>
      </c>
      <c r="L1805" s="57">
        <v>-1935</v>
      </c>
      <c r="M1805" s="57">
        <v>-1874</v>
      </c>
      <c r="N1805" s="8" t="s">
        <v>38</v>
      </c>
      <c r="O1805" s="10" t="s">
        <v>39</v>
      </c>
      <c r="P1805" s="69">
        <f t="shared" si="202"/>
        <v>0</v>
      </c>
      <c r="Q1805" s="10">
        <f t="shared" si="203"/>
        <v>61</v>
      </c>
      <c r="R1805" s="69" t="str">
        <f t="shared" si="204"/>
        <v>NA</v>
      </c>
      <c r="S1805" s="69" t="str">
        <f t="shared" si="205"/>
        <v>NA</v>
      </c>
      <c r="T1805" s="10" t="str">
        <f t="shared" si="206"/>
        <v>NA</v>
      </c>
      <c r="U1805" s="10">
        <f t="shared" si="207"/>
        <v>0</v>
      </c>
      <c r="V1805" s="10">
        <f t="shared" si="208"/>
        <v>1</v>
      </c>
      <c r="W1805">
        <v>374</v>
      </c>
      <c r="Y1805" s="10"/>
      <c r="Z1805">
        <v>140</v>
      </c>
      <c r="AB1805" s="10"/>
      <c r="AD1805">
        <v>6487</v>
      </c>
      <c r="AE1805" s="10" t="s">
        <v>82</v>
      </c>
      <c r="AH1805" s="10"/>
      <c r="AK1805" s="10"/>
      <c r="AN1805" s="10"/>
      <c r="AQ1805" s="10"/>
      <c r="AT1805" s="10"/>
      <c r="AW1805" s="10"/>
      <c r="AZ1805" s="10"/>
    </row>
    <row r="1806" spans="2:52" ht="14.25" customHeight="1">
      <c r="B1806" s="8" t="s">
        <v>187</v>
      </c>
      <c r="C1806" t="s">
        <v>170</v>
      </c>
      <c r="D1806" s="10" t="s">
        <v>69</v>
      </c>
      <c r="E1806">
        <v>6798</v>
      </c>
      <c r="G1806" s="10"/>
      <c r="H1806" s="57">
        <v>6737</v>
      </c>
      <c r="J1806" s="10"/>
      <c r="K1806" s="57">
        <v>-1935</v>
      </c>
      <c r="L1806" s="57">
        <v>-1935</v>
      </c>
      <c r="M1806" s="57">
        <v>-1874</v>
      </c>
      <c r="N1806" s="8" t="s">
        <v>38</v>
      </c>
      <c r="O1806" s="10" t="s">
        <v>39</v>
      </c>
      <c r="P1806" s="69">
        <f t="shared" si="202"/>
        <v>0</v>
      </c>
      <c r="Q1806" s="10">
        <f t="shared" si="203"/>
        <v>61</v>
      </c>
      <c r="R1806" s="69" t="str">
        <f t="shared" si="204"/>
        <v>NA</v>
      </c>
      <c r="S1806" s="69" t="str">
        <f t="shared" si="205"/>
        <v>NA</v>
      </c>
      <c r="T1806" s="10" t="str">
        <f t="shared" si="206"/>
        <v>NA</v>
      </c>
      <c r="U1806" s="10">
        <f t="shared" si="207"/>
        <v>0</v>
      </c>
      <c r="V1806" s="10">
        <f t="shared" si="208"/>
        <v>1</v>
      </c>
      <c r="W1806">
        <v>374</v>
      </c>
      <c r="Y1806" s="10"/>
      <c r="Z1806">
        <v>140</v>
      </c>
      <c r="AB1806" s="10"/>
      <c r="AD1806">
        <v>6487</v>
      </c>
      <c r="AE1806" s="10" t="s">
        <v>82</v>
      </c>
      <c r="AH1806" s="10"/>
      <c r="AK1806" s="10"/>
      <c r="AN1806" s="10"/>
      <c r="AQ1806" s="10"/>
      <c r="AT1806" s="10"/>
      <c r="AW1806" s="10"/>
      <c r="AZ1806" s="10"/>
    </row>
    <row r="1807" spans="2:52" ht="14.25" customHeight="1">
      <c r="B1807" s="8" t="s">
        <v>187</v>
      </c>
      <c r="C1807" t="s">
        <v>170</v>
      </c>
      <c r="D1807" s="10" t="s">
        <v>70</v>
      </c>
      <c r="E1807">
        <v>6198</v>
      </c>
      <c r="G1807" s="10"/>
      <c r="H1807" s="57">
        <v>6137</v>
      </c>
      <c r="J1807" s="10"/>
      <c r="K1807" s="57">
        <v>-1324</v>
      </c>
      <c r="L1807" s="57">
        <v>-1324</v>
      </c>
      <c r="M1807" s="57">
        <v>-1263</v>
      </c>
      <c r="N1807" s="8" t="s">
        <v>38</v>
      </c>
      <c r="O1807" s="10" t="s">
        <v>39</v>
      </c>
      <c r="P1807" s="69">
        <f t="shared" si="202"/>
        <v>0</v>
      </c>
      <c r="Q1807" s="10">
        <f t="shared" si="203"/>
        <v>61</v>
      </c>
      <c r="R1807" s="69" t="str">
        <f t="shared" si="204"/>
        <v>NA</v>
      </c>
      <c r="S1807" s="69" t="str">
        <f t="shared" si="205"/>
        <v>NA</v>
      </c>
      <c r="T1807" s="10" t="str">
        <f t="shared" si="206"/>
        <v>NA</v>
      </c>
      <c r="U1807" s="10">
        <f t="shared" si="207"/>
        <v>0</v>
      </c>
      <c r="V1807" s="10">
        <f t="shared" si="208"/>
        <v>1</v>
      </c>
      <c r="W1807">
        <v>361</v>
      </c>
      <c r="Y1807" s="10"/>
      <c r="Z1807">
        <v>160</v>
      </c>
      <c r="AB1807" s="10"/>
      <c r="AD1807">
        <v>5887</v>
      </c>
      <c r="AE1807" s="10" t="s">
        <v>82</v>
      </c>
      <c r="AH1807" s="10"/>
      <c r="AK1807" s="10"/>
      <c r="AN1807" s="10"/>
      <c r="AQ1807" s="10"/>
      <c r="AT1807" s="10"/>
      <c r="AW1807" s="10"/>
      <c r="AZ1807" s="10"/>
    </row>
    <row r="1808" spans="2:52" ht="14.25" customHeight="1">
      <c r="B1808" s="8" t="s">
        <v>188</v>
      </c>
      <c r="C1808" t="s">
        <v>170</v>
      </c>
      <c r="D1808" s="10" t="s">
        <v>37</v>
      </c>
      <c r="E1808">
        <v>7509</v>
      </c>
      <c r="G1808" s="10"/>
      <c r="H1808" s="57">
        <v>7395</v>
      </c>
      <c r="J1808" s="10"/>
      <c r="K1808" s="57">
        <v>239</v>
      </c>
      <c r="L1808" s="57">
        <v>239</v>
      </c>
      <c r="M1808" s="57">
        <v>105</v>
      </c>
      <c r="N1808" s="8" t="s">
        <v>60</v>
      </c>
      <c r="O1808" s="10" t="s">
        <v>39</v>
      </c>
      <c r="P1808" s="69">
        <f t="shared" si="202"/>
        <v>0</v>
      </c>
      <c r="Q1808" s="10">
        <f t="shared" si="203"/>
        <v>114</v>
      </c>
      <c r="R1808" s="69" t="str">
        <f t="shared" si="204"/>
        <v>NA</v>
      </c>
      <c r="S1808" s="69" t="str">
        <f t="shared" si="205"/>
        <v>NA</v>
      </c>
      <c r="T1808" s="10" t="str">
        <f t="shared" si="206"/>
        <v>NA</v>
      </c>
      <c r="U1808" s="10">
        <f t="shared" si="207"/>
        <v>-29</v>
      </c>
      <c r="V1808" s="10">
        <f t="shared" si="208"/>
        <v>1</v>
      </c>
      <c r="W1808">
        <v>415</v>
      </c>
      <c r="Y1808" s="10" t="s">
        <v>73</v>
      </c>
      <c r="Z1808">
        <v>160</v>
      </c>
      <c r="AB1808" s="10" t="s">
        <v>73</v>
      </c>
      <c r="AD1808">
        <v>7168</v>
      </c>
      <c r="AE1808" s="10" t="s">
        <v>82</v>
      </c>
      <c r="AH1808" s="10"/>
      <c r="AK1808" s="10"/>
      <c r="AN1808" s="10"/>
      <c r="AQ1808" s="10"/>
      <c r="AT1808" s="10"/>
      <c r="AW1808" s="10"/>
      <c r="AZ1808" s="10"/>
    </row>
    <row r="1809" spans="2:52" ht="14.25" customHeight="1">
      <c r="B1809" s="8" t="s">
        <v>188</v>
      </c>
      <c r="C1809" t="s">
        <v>170</v>
      </c>
      <c r="D1809" s="10" t="s">
        <v>41</v>
      </c>
      <c r="E1809">
        <v>7509</v>
      </c>
      <c r="G1809" s="10"/>
      <c r="H1809" s="57">
        <v>7395</v>
      </c>
      <c r="J1809" s="10"/>
      <c r="K1809" s="57">
        <v>239</v>
      </c>
      <c r="L1809" s="57">
        <v>239</v>
      </c>
      <c r="M1809" s="57">
        <v>105</v>
      </c>
      <c r="N1809" s="8" t="s">
        <v>60</v>
      </c>
      <c r="O1809" s="10" t="s">
        <v>39</v>
      </c>
      <c r="P1809" s="69">
        <f t="shared" si="202"/>
        <v>0</v>
      </c>
      <c r="Q1809" s="10">
        <f t="shared" si="203"/>
        <v>114</v>
      </c>
      <c r="R1809" s="69" t="str">
        <f t="shared" si="204"/>
        <v>NA</v>
      </c>
      <c r="S1809" s="69" t="str">
        <f t="shared" si="205"/>
        <v>NA</v>
      </c>
      <c r="T1809" s="10" t="str">
        <f t="shared" si="206"/>
        <v>NA</v>
      </c>
      <c r="U1809" s="10">
        <f t="shared" si="207"/>
        <v>-29</v>
      </c>
      <c r="V1809" s="10">
        <f t="shared" si="208"/>
        <v>1</v>
      </c>
      <c r="W1809">
        <v>415</v>
      </c>
      <c r="Y1809" s="10" t="s">
        <v>73</v>
      </c>
      <c r="Z1809">
        <v>160</v>
      </c>
      <c r="AB1809" s="10" t="s">
        <v>73</v>
      </c>
      <c r="AD1809">
        <v>7168</v>
      </c>
      <c r="AE1809" s="10" t="s">
        <v>82</v>
      </c>
      <c r="AH1809" s="10"/>
      <c r="AK1809" s="10"/>
      <c r="AN1809" s="10"/>
      <c r="AQ1809" s="10"/>
      <c r="AT1809" s="10"/>
      <c r="AW1809" s="10"/>
      <c r="AZ1809" s="10"/>
    </row>
    <row r="1810" spans="2:52" ht="14.25" customHeight="1">
      <c r="B1810" s="8" t="s">
        <v>188</v>
      </c>
      <c r="C1810" t="s">
        <v>170</v>
      </c>
      <c r="D1810" s="10" t="s">
        <v>42</v>
      </c>
      <c r="E1810">
        <v>7509</v>
      </c>
      <c r="G1810" s="10"/>
      <c r="H1810" s="57">
        <v>7395</v>
      </c>
      <c r="J1810" s="10"/>
      <c r="K1810" s="57">
        <v>239</v>
      </c>
      <c r="L1810" s="57">
        <v>239</v>
      </c>
      <c r="M1810" s="57">
        <v>105</v>
      </c>
      <c r="N1810" s="8" t="s">
        <v>60</v>
      </c>
      <c r="O1810" s="10" t="s">
        <v>39</v>
      </c>
      <c r="P1810" s="69">
        <f t="shared" si="202"/>
        <v>0</v>
      </c>
      <c r="Q1810" s="10">
        <f t="shared" si="203"/>
        <v>114</v>
      </c>
      <c r="R1810" s="69" t="str">
        <f t="shared" si="204"/>
        <v>NA</v>
      </c>
      <c r="S1810" s="69" t="str">
        <f t="shared" si="205"/>
        <v>NA</v>
      </c>
      <c r="T1810" s="10" t="str">
        <f t="shared" si="206"/>
        <v>NA</v>
      </c>
      <c r="U1810" s="10">
        <f t="shared" si="207"/>
        <v>-29</v>
      </c>
      <c r="V1810" s="10">
        <f t="shared" si="208"/>
        <v>1</v>
      </c>
      <c r="W1810">
        <v>415</v>
      </c>
      <c r="Y1810" s="10" t="s">
        <v>73</v>
      </c>
      <c r="Z1810">
        <v>160</v>
      </c>
      <c r="AB1810" s="10" t="s">
        <v>73</v>
      </c>
      <c r="AD1810">
        <v>7168</v>
      </c>
      <c r="AE1810" s="10" t="s">
        <v>82</v>
      </c>
      <c r="AH1810" s="10"/>
      <c r="AK1810" s="10"/>
      <c r="AN1810" s="10"/>
      <c r="AQ1810" s="10"/>
      <c r="AT1810" s="10"/>
      <c r="AW1810" s="10"/>
      <c r="AZ1810" s="10"/>
    </row>
    <row r="1811" spans="2:52" ht="14.25" customHeight="1">
      <c r="B1811" s="8" t="s">
        <v>188</v>
      </c>
      <c r="C1811" t="s">
        <v>170</v>
      </c>
      <c r="D1811" s="10" t="s">
        <v>43</v>
      </c>
      <c r="E1811">
        <v>7532</v>
      </c>
      <c r="G1811" s="10"/>
      <c r="H1811" s="57">
        <v>7410</v>
      </c>
      <c r="J1811" s="10"/>
      <c r="K1811" s="57">
        <v>-1905</v>
      </c>
      <c r="L1811" s="57">
        <v>-1905</v>
      </c>
      <c r="M1811" s="57">
        <v>-1793</v>
      </c>
      <c r="N1811" s="8" t="s">
        <v>38</v>
      </c>
      <c r="O1811" s="10" t="s">
        <v>39</v>
      </c>
      <c r="P1811" s="69">
        <f t="shared" si="202"/>
        <v>0</v>
      </c>
      <c r="Q1811" s="10">
        <f t="shared" si="203"/>
        <v>122</v>
      </c>
      <c r="R1811" s="69" t="str">
        <f t="shared" si="204"/>
        <v>NA</v>
      </c>
      <c r="S1811" s="69" t="str">
        <f t="shared" si="205"/>
        <v>NA</v>
      </c>
      <c r="T1811" s="10" t="str">
        <f t="shared" si="206"/>
        <v>NA</v>
      </c>
      <c r="U1811" s="10">
        <f t="shared" si="207"/>
        <v>0</v>
      </c>
      <c r="V1811" s="10">
        <f t="shared" si="208"/>
        <v>1</v>
      </c>
      <c r="W1811">
        <v>415</v>
      </c>
      <c r="Y1811" s="10" t="s">
        <v>73</v>
      </c>
      <c r="Z1811">
        <v>160</v>
      </c>
      <c r="AB1811" s="10" t="s">
        <v>73</v>
      </c>
      <c r="AD1811">
        <v>7184</v>
      </c>
      <c r="AE1811" s="10" t="s">
        <v>82</v>
      </c>
      <c r="AH1811" s="10"/>
      <c r="AK1811" s="10"/>
      <c r="AN1811" s="10"/>
      <c r="AQ1811" s="10"/>
      <c r="AT1811" s="10"/>
      <c r="AW1811" s="10"/>
      <c r="AZ1811" s="10"/>
    </row>
    <row r="1812" spans="2:52" ht="14.25" customHeight="1">
      <c r="B1812" s="8" t="s">
        <v>188</v>
      </c>
      <c r="C1812" t="s">
        <v>170</v>
      </c>
      <c r="D1812" s="10" t="s">
        <v>45</v>
      </c>
      <c r="E1812">
        <v>7532</v>
      </c>
      <c r="G1812" s="10"/>
      <c r="H1812" s="57">
        <v>7410</v>
      </c>
      <c r="J1812" s="10"/>
      <c r="K1812" s="57">
        <v>-1905</v>
      </c>
      <c r="L1812" s="57">
        <v>-1905</v>
      </c>
      <c r="M1812" s="57">
        <v>-1793</v>
      </c>
      <c r="N1812" s="8" t="s">
        <v>38</v>
      </c>
      <c r="O1812" s="10" t="s">
        <v>39</v>
      </c>
      <c r="P1812" s="69">
        <f t="shared" si="202"/>
        <v>0</v>
      </c>
      <c r="Q1812" s="10">
        <f t="shared" si="203"/>
        <v>122</v>
      </c>
      <c r="R1812" s="69" t="str">
        <f t="shared" si="204"/>
        <v>NA</v>
      </c>
      <c r="S1812" s="69" t="str">
        <f t="shared" si="205"/>
        <v>NA</v>
      </c>
      <c r="T1812" s="10" t="str">
        <f t="shared" si="206"/>
        <v>NA</v>
      </c>
      <c r="U1812" s="10">
        <f t="shared" si="207"/>
        <v>0</v>
      </c>
      <c r="V1812" s="10">
        <f t="shared" si="208"/>
        <v>1</v>
      </c>
      <c r="W1812">
        <v>415</v>
      </c>
      <c r="Y1812" s="10" t="s">
        <v>73</v>
      </c>
      <c r="Z1812">
        <v>160</v>
      </c>
      <c r="AB1812" s="10" t="s">
        <v>73</v>
      </c>
      <c r="AD1812">
        <v>7184</v>
      </c>
      <c r="AE1812" s="10" t="s">
        <v>82</v>
      </c>
      <c r="AH1812" s="10"/>
      <c r="AK1812" s="10"/>
      <c r="AN1812" s="10"/>
      <c r="AQ1812" s="10"/>
      <c r="AT1812" s="10"/>
      <c r="AW1812" s="10"/>
      <c r="AZ1812" s="10"/>
    </row>
    <row r="1813" spans="2:52" ht="14.25" customHeight="1">
      <c r="B1813" s="8" t="s">
        <v>188</v>
      </c>
      <c r="C1813" t="s">
        <v>170</v>
      </c>
      <c r="D1813" s="10" t="s">
        <v>46</v>
      </c>
      <c r="E1813">
        <v>7532</v>
      </c>
      <c r="G1813" s="10"/>
      <c r="H1813" s="57">
        <v>7410</v>
      </c>
      <c r="J1813" s="10"/>
      <c r="K1813" s="57">
        <v>-1905</v>
      </c>
      <c r="L1813" s="57">
        <v>-1905</v>
      </c>
      <c r="M1813" s="57">
        <v>-1793</v>
      </c>
      <c r="N1813" s="8" t="s">
        <v>38</v>
      </c>
      <c r="O1813" s="10" t="s">
        <v>39</v>
      </c>
      <c r="P1813" s="69">
        <f t="shared" si="202"/>
        <v>0</v>
      </c>
      <c r="Q1813" s="10">
        <f t="shared" si="203"/>
        <v>122</v>
      </c>
      <c r="R1813" s="69" t="str">
        <f t="shared" si="204"/>
        <v>NA</v>
      </c>
      <c r="S1813" s="69" t="str">
        <f t="shared" si="205"/>
        <v>NA</v>
      </c>
      <c r="T1813" s="10" t="str">
        <f t="shared" si="206"/>
        <v>NA</v>
      </c>
      <c r="U1813" s="10">
        <f t="shared" si="207"/>
        <v>0</v>
      </c>
      <c r="V1813" s="10">
        <f t="shared" si="208"/>
        <v>1</v>
      </c>
      <c r="W1813">
        <v>415</v>
      </c>
      <c r="Y1813" s="10" t="s">
        <v>73</v>
      </c>
      <c r="Z1813">
        <v>160</v>
      </c>
      <c r="AB1813" s="10" t="s">
        <v>73</v>
      </c>
      <c r="AD1813">
        <v>7184</v>
      </c>
      <c r="AE1813" s="10" t="s">
        <v>82</v>
      </c>
      <c r="AH1813" s="10"/>
      <c r="AK1813" s="10"/>
      <c r="AN1813" s="10"/>
      <c r="AQ1813" s="10"/>
      <c r="AT1813" s="10"/>
      <c r="AW1813" s="10"/>
      <c r="AZ1813" s="10"/>
    </row>
    <row r="1814" spans="2:52" ht="14.25" customHeight="1">
      <c r="B1814" s="8" t="s">
        <v>188</v>
      </c>
      <c r="C1814" t="s">
        <v>170</v>
      </c>
      <c r="D1814" s="10" t="s">
        <v>47</v>
      </c>
      <c r="E1814">
        <v>7532</v>
      </c>
      <c r="G1814" s="10"/>
      <c r="H1814" s="57">
        <v>7410</v>
      </c>
      <c r="J1814" s="10"/>
      <c r="K1814" s="57">
        <v>-1905</v>
      </c>
      <c r="L1814" s="57">
        <v>-1905</v>
      </c>
      <c r="M1814" s="57">
        <v>-1793</v>
      </c>
      <c r="N1814" s="8" t="s">
        <v>38</v>
      </c>
      <c r="O1814" s="10" t="s">
        <v>39</v>
      </c>
      <c r="P1814" s="69">
        <f t="shared" si="202"/>
        <v>0</v>
      </c>
      <c r="Q1814" s="10">
        <f t="shared" si="203"/>
        <v>122</v>
      </c>
      <c r="R1814" s="69" t="str">
        <f t="shared" si="204"/>
        <v>NA</v>
      </c>
      <c r="S1814" s="69" t="str">
        <f t="shared" si="205"/>
        <v>NA</v>
      </c>
      <c r="T1814" s="10" t="str">
        <f t="shared" si="206"/>
        <v>NA</v>
      </c>
      <c r="U1814" s="10">
        <f t="shared" si="207"/>
        <v>0</v>
      </c>
      <c r="V1814" s="10">
        <f t="shared" si="208"/>
        <v>1</v>
      </c>
      <c r="W1814">
        <v>415</v>
      </c>
      <c r="Y1814" s="10" t="s">
        <v>73</v>
      </c>
      <c r="Z1814">
        <v>160</v>
      </c>
      <c r="AB1814" s="10" t="s">
        <v>73</v>
      </c>
      <c r="AD1814">
        <v>7184</v>
      </c>
      <c r="AE1814" s="10" t="s">
        <v>82</v>
      </c>
      <c r="AH1814" s="10"/>
      <c r="AK1814" s="10"/>
      <c r="AN1814" s="10"/>
      <c r="AQ1814" s="10"/>
      <c r="AT1814" s="10"/>
      <c r="AW1814" s="10"/>
      <c r="AZ1814" s="10"/>
    </row>
    <row r="1815" spans="2:52" ht="14.25" customHeight="1">
      <c r="B1815" s="8" t="s">
        <v>188</v>
      </c>
      <c r="C1815" t="s">
        <v>170</v>
      </c>
      <c r="D1815" s="10" t="s">
        <v>48</v>
      </c>
      <c r="E1815">
        <v>7384</v>
      </c>
      <c r="G1815" s="10"/>
      <c r="H1815" s="57">
        <v>7274</v>
      </c>
      <c r="J1815" s="10"/>
      <c r="K1815" s="57">
        <v>-1964</v>
      </c>
      <c r="L1815" s="57">
        <v>-1964</v>
      </c>
      <c r="M1815" s="57">
        <v>-1867</v>
      </c>
      <c r="N1815" s="8" t="s">
        <v>38</v>
      </c>
      <c r="O1815" s="10" t="s">
        <v>39</v>
      </c>
      <c r="P1815" s="69">
        <f t="shared" si="202"/>
        <v>0</v>
      </c>
      <c r="Q1815" s="10">
        <f t="shared" si="203"/>
        <v>110</v>
      </c>
      <c r="R1815" s="69" t="str">
        <f t="shared" si="204"/>
        <v>NA</v>
      </c>
      <c r="S1815" s="69" t="str">
        <f t="shared" si="205"/>
        <v>NA</v>
      </c>
      <c r="T1815" s="10" t="str">
        <f t="shared" si="206"/>
        <v>NA</v>
      </c>
      <c r="U1815" s="10">
        <f t="shared" si="207"/>
        <v>0</v>
      </c>
      <c r="V1815" s="10">
        <f t="shared" si="208"/>
        <v>1</v>
      </c>
      <c r="W1815">
        <v>415</v>
      </c>
      <c r="Y1815" s="10" t="s">
        <v>73</v>
      </c>
      <c r="Z1815">
        <v>160</v>
      </c>
      <c r="AB1815" s="10" t="s">
        <v>73</v>
      </c>
      <c r="AD1815">
        <v>7054</v>
      </c>
      <c r="AE1815" s="10" t="s">
        <v>82</v>
      </c>
      <c r="AH1815" s="10"/>
      <c r="AK1815" s="10"/>
      <c r="AN1815" s="10"/>
      <c r="AQ1815" s="10"/>
      <c r="AT1815" s="10"/>
      <c r="AW1815" s="10"/>
      <c r="AZ1815" s="10"/>
    </row>
    <row r="1816" spans="2:52" ht="14.25" customHeight="1">
      <c r="B1816" s="8" t="s">
        <v>188</v>
      </c>
      <c r="C1816" t="s">
        <v>170</v>
      </c>
      <c r="D1816" s="10" t="s">
        <v>49</v>
      </c>
      <c r="E1816">
        <v>7384</v>
      </c>
      <c r="G1816" s="10"/>
      <c r="H1816" s="57">
        <v>7274</v>
      </c>
      <c r="J1816" s="10"/>
      <c r="K1816" s="57">
        <v>-1964</v>
      </c>
      <c r="L1816" s="57">
        <v>-1964</v>
      </c>
      <c r="M1816" s="57">
        <v>-1867</v>
      </c>
      <c r="N1816" s="8" t="s">
        <v>38</v>
      </c>
      <c r="O1816" s="10" t="s">
        <v>39</v>
      </c>
      <c r="P1816" s="69">
        <f t="shared" si="202"/>
        <v>0</v>
      </c>
      <c r="Q1816" s="10">
        <f t="shared" si="203"/>
        <v>110</v>
      </c>
      <c r="R1816" s="69" t="str">
        <f t="shared" si="204"/>
        <v>NA</v>
      </c>
      <c r="S1816" s="69" t="str">
        <f t="shared" si="205"/>
        <v>NA</v>
      </c>
      <c r="T1816" s="10" t="str">
        <f t="shared" si="206"/>
        <v>NA</v>
      </c>
      <c r="U1816" s="10">
        <f t="shared" si="207"/>
        <v>0</v>
      </c>
      <c r="V1816" s="10">
        <f t="shared" si="208"/>
        <v>1</v>
      </c>
      <c r="W1816">
        <v>415</v>
      </c>
      <c r="Y1816" s="10" t="s">
        <v>73</v>
      </c>
      <c r="Z1816">
        <v>160</v>
      </c>
      <c r="AB1816" s="10" t="s">
        <v>73</v>
      </c>
      <c r="AD1816">
        <v>7054</v>
      </c>
      <c r="AE1816" s="10" t="s">
        <v>82</v>
      </c>
      <c r="AH1816" s="10"/>
      <c r="AK1816" s="10"/>
      <c r="AN1816" s="10"/>
      <c r="AQ1816" s="10"/>
      <c r="AT1816" s="10"/>
      <c r="AW1816" s="10"/>
      <c r="AZ1816" s="10"/>
    </row>
    <row r="1817" spans="2:52" ht="14.25" customHeight="1">
      <c r="B1817" s="8" t="s">
        <v>188</v>
      </c>
      <c r="C1817" t="s">
        <v>170</v>
      </c>
      <c r="D1817" s="10" t="s">
        <v>51</v>
      </c>
      <c r="E1817">
        <v>7430</v>
      </c>
      <c r="G1817" s="10"/>
      <c r="H1817" s="57">
        <v>7383</v>
      </c>
      <c r="J1817" s="10"/>
      <c r="K1817" s="57">
        <v>-2392</v>
      </c>
      <c r="L1817" s="57">
        <v>-2392</v>
      </c>
      <c r="M1817" s="57">
        <v>-2360</v>
      </c>
      <c r="N1817" s="8" t="s">
        <v>38</v>
      </c>
      <c r="O1817" s="10" t="s">
        <v>39</v>
      </c>
      <c r="P1817" s="69">
        <f t="shared" si="202"/>
        <v>0</v>
      </c>
      <c r="Q1817" s="10">
        <f t="shared" si="203"/>
        <v>47</v>
      </c>
      <c r="R1817" s="69" t="str">
        <f t="shared" si="204"/>
        <v>NA</v>
      </c>
      <c r="S1817" s="69" t="str">
        <f t="shared" si="205"/>
        <v>NA</v>
      </c>
      <c r="T1817" s="10" t="str">
        <f t="shared" si="206"/>
        <v>NA</v>
      </c>
      <c r="U1817" s="10">
        <f t="shared" si="207"/>
        <v>0</v>
      </c>
      <c r="V1817" s="10">
        <f t="shared" si="208"/>
        <v>1</v>
      </c>
      <c r="W1817">
        <v>415</v>
      </c>
      <c r="Y1817" s="10" t="s">
        <v>73</v>
      </c>
      <c r="Z1817">
        <v>160</v>
      </c>
      <c r="AB1817" s="10" t="s">
        <v>73</v>
      </c>
      <c r="AD1817">
        <v>7170</v>
      </c>
      <c r="AE1817" s="10" t="s">
        <v>82</v>
      </c>
      <c r="AH1817" s="10"/>
      <c r="AK1817" s="10"/>
      <c r="AN1817" s="10"/>
      <c r="AQ1817" s="10"/>
      <c r="AT1817" s="10"/>
      <c r="AW1817" s="10"/>
      <c r="AZ1817" s="10"/>
    </row>
    <row r="1818" spans="2:52" ht="14.25" customHeight="1">
      <c r="B1818" s="8" t="s">
        <v>188</v>
      </c>
      <c r="C1818" t="s">
        <v>170</v>
      </c>
      <c r="D1818" s="10" t="s">
        <v>53</v>
      </c>
      <c r="E1818">
        <v>7430</v>
      </c>
      <c r="G1818" s="10"/>
      <c r="H1818" s="57">
        <v>7383</v>
      </c>
      <c r="J1818" s="10"/>
      <c r="K1818" s="57">
        <v>-2392</v>
      </c>
      <c r="L1818" s="57">
        <v>-2392</v>
      </c>
      <c r="M1818" s="57">
        <v>-2360</v>
      </c>
      <c r="N1818" s="8" t="s">
        <v>38</v>
      </c>
      <c r="O1818" s="10" t="s">
        <v>39</v>
      </c>
      <c r="P1818" s="69">
        <f t="shared" si="202"/>
        <v>0</v>
      </c>
      <c r="Q1818" s="10">
        <f t="shared" si="203"/>
        <v>47</v>
      </c>
      <c r="R1818" s="69" t="str">
        <f t="shared" si="204"/>
        <v>NA</v>
      </c>
      <c r="S1818" s="69" t="str">
        <f t="shared" si="205"/>
        <v>NA</v>
      </c>
      <c r="T1818" s="10" t="str">
        <f t="shared" si="206"/>
        <v>NA</v>
      </c>
      <c r="U1818" s="10">
        <f t="shared" si="207"/>
        <v>0</v>
      </c>
      <c r="V1818" s="10">
        <f t="shared" si="208"/>
        <v>1</v>
      </c>
      <c r="W1818">
        <v>415</v>
      </c>
      <c r="Y1818" s="10" t="s">
        <v>73</v>
      </c>
      <c r="Z1818">
        <v>160</v>
      </c>
      <c r="AB1818" s="10" t="s">
        <v>73</v>
      </c>
      <c r="AD1818">
        <v>7170</v>
      </c>
      <c r="AE1818" s="10" t="s">
        <v>82</v>
      </c>
      <c r="AH1818" s="10"/>
      <c r="AK1818" s="10"/>
      <c r="AN1818" s="10"/>
      <c r="AQ1818" s="10"/>
      <c r="AT1818" s="10"/>
      <c r="AW1818" s="10"/>
      <c r="AZ1818" s="10"/>
    </row>
    <row r="1819" spans="2:52" ht="14.25" customHeight="1">
      <c r="B1819" s="8" t="s">
        <v>188</v>
      </c>
      <c r="C1819" t="s">
        <v>170</v>
      </c>
      <c r="D1819" s="10" t="s">
        <v>54</v>
      </c>
      <c r="E1819">
        <v>7430</v>
      </c>
      <c r="G1819" s="10"/>
      <c r="H1819" s="57">
        <v>7383</v>
      </c>
      <c r="J1819" s="10"/>
      <c r="K1819" s="57">
        <v>-2392</v>
      </c>
      <c r="L1819" s="57">
        <v>-2392</v>
      </c>
      <c r="M1819" s="57">
        <v>-2360</v>
      </c>
      <c r="N1819" s="8" t="s">
        <v>38</v>
      </c>
      <c r="O1819" s="10" t="s">
        <v>39</v>
      </c>
      <c r="P1819" s="69">
        <f t="shared" si="202"/>
        <v>0</v>
      </c>
      <c r="Q1819" s="10">
        <f t="shared" si="203"/>
        <v>47</v>
      </c>
      <c r="R1819" s="69" t="str">
        <f t="shared" si="204"/>
        <v>NA</v>
      </c>
      <c r="S1819" s="69" t="str">
        <f t="shared" si="205"/>
        <v>NA</v>
      </c>
      <c r="T1819" s="10" t="str">
        <f t="shared" si="206"/>
        <v>NA</v>
      </c>
      <c r="U1819" s="10">
        <f t="shared" si="207"/>
        <v>0</v>
      </c>
      <c r="V1819" s="10">
        <f t="shared" si="208"/>
        <v>1</v>
      </c>
      <c r="W1819">
        <v>415</v>
      </c>
      <c r="Y1819" s="10" t="s">
        <v>73</v>
      </c>
      <c r="Z1819">
        <v>160</v>
      </c>
      <c r="AB1819" s="10" t="s">
        <v>73</v>
      </c>
      <c r="AD1819">
        <v>7170</v>
      </c>
      <c r="AE1819" s="10" t="s">
        <v>82</v>
      </c>
      <c r="AH1819" s="10"/>
      <c r="AK1819" s="10"/>
      <c r="AN1819" s="10"/>
      <c r="AQ1819" s="10"/>
      <c r="AT1819" s="10"/>
      <c r="AW1819" s="10"/>
      <c r="AZ1819" s="10"/>
    </row>
    <row r="1820" spans="2:52" ht="14.25" customHeight="1">
      <c r="B1820" s="8" t="s">
        <v>188</v>
      </c>
      <c r="C1820" t="s">
        <v>170</v>
      </c>
      <c r="D1820" s="10" t="s">
        <v>55</v>
      </c>
      <c r="E1820">
        <v>6684</v>
      </c>
      <c r="G1820" s="10"/>
      <c r="H1820" s="57">
        <v>6684</v>
      </c>
      <c r="J1820" s="10"/>
      <c r="K1820" s="57">
        <v>-3837</v>
      </c>
      <c r="L1820" s="57">
        <v>-3837</v>
      </c>
      <c r="M1820" s="57">
        <v>-3836</v>
      </c>
      <c r="N1820" s="8" t="s">
        <v>38</v>
      </c>
      <c r="O1820" s="10" t="s">
        <v>38</v>
      </c>
      <c r="P1820" s="69">
        <f t="shared" si="202"/>
        <v>0</v>
      </c>
      <c r="Q1820" s="10">
        <f t="shared" si="203"/>
        <v>0</v>
      </c>
      <c r="R1820" s="69" t="str">
        <f t="shared" si="204"/>
        <v>NA</v>
      </c>
      <c r="S1820" s="69" t="str">
        <f t="shared" si="205"/>
        <v>NA</v>
      </c>
      <c r="T1820" s="10" t="str">
        <f t="shared" si="206"/>
        <v>NA</v>
      </c>
      <c r="U1820" s="10">
        <f t="shared" si="207"/>
        <v>0</v>
      </c>
      <c r="V1820" s="10">
        <f t="shared" si="208"/>
        <v>1</v>
      </c>
      <c r="W1820">
        <v>404</v>
      </c>
      <c r="Y1820" s="10"/>
      <c r="Z1820">
        <v>160</v>
      </c>
      <c r="AB1820" s="10"/>
      <c r="AE1820" s="10"/>
      <c r="AH1820" s="10"/>
      <c r="AK1820" s="10"/>
      <c r="AN1820" s="10"/>
      <c r="AQ1820" s="10"/>
      <c r="AT1820" s="10"/>
      <c r="AW1820" s="10"/>
      <c r="AZ1820" s="10"/>
    </row>
    <row r="1821" spans="2:52" ht="14.25" customHeight="1">
      <c r="B1821" s="8" t="s">
        <v>188</v>
      </c>
      <c r="C1821" t="s">
        <v>170</v>
      </c>
      <c r="D1821" s="10" t="s">
        <v>57</v>
      </c>
      <c r="E1821">
        <v>6684</v>
      </c>
      <c r="G1821" s="10"/>
      <c r="H1821" s="57">
        <v>6684</v>
      </c>
      <c r="J1821" s="10"/>
      <c r="K1821" s="57">
        <v>-3837</v>
      </c>
      <c r="L1821" s="57">
        <v>-3837</v>
      </c>
      <c r="M1821" s="57">
        <v>-3836</v>
      </c>
      <c r="N1821" s="8" t="s">
        <v>38</v>
      </c>
      <c r="O1821" s="10" t="s">
        <v>38</v>
      </c>
      <c r="P1821" s="69">
        <f t="shared" si="202"/>
        <v>0</v>
      </c>
      <c r="Q1821" s="10">
        <f t="shared" si="203"/>
        <v>0</v>
      </c>
      <c r="R1821" s="69" t="str">
        <f t="shared" si="204"/>
        <v>NA</v>
      </c>
      <c r="S1821" s="69" t="str">
        <f t="shared" si="205"/>
        <v>NA</v>
      </c>
      <c r="T1821" s="10" t="str">
        <f t="shared" si="206"/>
        <v>NA</v>
      </c>
      <c r="U1821" s="10">
        <f t="shared" si="207"/>
        <v>0</v>
      </c>
      <c r="V1821" s="10">
        <f t="shared" si="208"/>
        <v>1</v>
      </c>
      <c r="W1821">
        <v>404</v>
      </c>
      <c r="Y1821" s="10"/>
      <c r="Z1821">
        <v>160</v>
      </c>
      <c r="AB1821" s="10"/>
      <c r="AE1821" s="10"/>
      <c r="AH1821" s="10"/>
      <c r="AK1821" s="10"/>
      <c r="AN1821" s="10"/>
      <c r="AQ1821" s="10"/>
      <c r="AT1821" s="10"/>
      <c r="AW1821" s="10"/>
      <c r="AZ1821" s="10"/>
    </row>
    <row r="1822" spans="2:52" ht="14.25" customHeight="1">
      <c r="B1822" s="8" t="s">
        <v>188</v>
      </c>
      <c r="C1822" t="s">
        <v>170</v>
      </c>
      <c r="D1822" s="10" t="s">
        <v>58</v>
      </c>
      <c r="E1822">
        <v>6684</v>
      </c>
      <c r="G1822" s="10"/>
      <c r="H1822" s="57">
        <v>6684</v>
      </c>
      <c r="J1822" s="10"/>
      <c r="K1822" s="57">
        <v>-3837</v>
      </c>
      <c r="L1822" s="57">
        <v>-3837</v>
      </c>
      <c r="M1822" s="57">
        <v>-3836</v>
      </c>
      <c r="N1822" s="8" t="s">
        <v>38</v>
      </c>
      <c r="O1822" s="10" t="s">
        <v>38</v>
      </c>
      <c r="P1822" s="69">
        <f t="shared" si="202"/>
        <v>0</v>
      </c>
      <c r="Q1822" s="10">
        <f t="shared" si="203"/>
        <v>0</v>
      </c>
      <c r="R1822" s="69" t="str">
        <f t="shared" si="204"/>
        <v>NA</v>
      </c>
      <c r="S1822" s="69" t="str">
        <f t="shared" si="205"/>
        <v>NA</v>
      </c>
      <c r="T1822" s="10" t="str">
        <f t="shared" si="206"/>
        <v>NA</v>
      </c>
      <c r="U1822" s="10">
        <f t="shared" si="207"/>
        <v>0</v>
      </c>
      <c r="V1822" s="10">
        <f t="shared" si="208"/>
        <v>1</v>
      </c>
      <c r="W1822">
        <v>404</v>
      </c>
      <c r="Y1822" s="10"/>
      <c r="Z1822">
        <v>160</v>
      </c>
      <c r="AB1822" s="10"/>
      <c r="AE1822" s="10"/>
      <c r="AH1822" s="10"/>
      <c r="AK1822" s="10"/>
      <c r="AN1822" s="10"/>
      <c r="AQ1822" s="10"/>
      <c r="AT1822" s="10"/>
      <c r="AW1822" s="10"/>
      <c r="AZ1822" s="10"/>
    </row>
    <row r="1823" spans="2:52" ht="14.25" customHeight="1">
      <c r="B1823" s="8" t="s">
        <v>188</v>
      </c>
      <c r="C1823" t="s">
        <v>170</v>
      </c>
      <c r="D1823" s="10" t="s">
        <v>59</v>
      </c>
      <c r="E1823">
        <v>6850</v>
      </c>
      <c r="G1823" s="10"/>
      <c r="H1823" s="57">
        <v>6850</v>
      </c>
      <c r="J1823" s="10"/>
      <c r="K1823" s="57">
        <v>0</v>
      </c>
      <c r="L1823" s="57">
        <v>0</v>
      </c>
      <c r="M1823" s="57">
        <v>0</v>
      </c>
      <c r="N1823" s="8" t="s">
        <v>84</v>
      </c>
      <c r="O1823" s="10" t="s">
        <v>84</v>
      </c>
      <c r="P1823" s="69">
        <f t="shared" si="202"/>
        <v>0</v>
      </c>
      <c r="Q1823" s="10">
        <f t="shared" si="203"/>
        <v>0</v>
      </c>
      <c r="R1823" s="69" t="str">
        <f t="shared" si="204"/>
        <v>NA</v>
      </c>
      <c r="S1823" s="69" t="str">
        <f t="shared" si="205"/>
        <v>NA</v>
      </c>
      <c r="T1823" s="10" t="str">
        <f t="shared" si="206"/>
        <v>NA</v>
      </c>
      <c r="U1823" s="10">
        <f t="shared" si="207"/>
        <v>0</v>
      </c>
      <c r="V1823" s="10">
        <f t="shared" si="208"/>
        <v>1</v>
      </c>
      <c r="W1823">
        <v>415</v>
      </c>
      <c r="Y1823" s="10"/>
      <c r="Z1823">
        <v>160</v>
      </c>
      <c r="AB1823" s="10"/>
      <c r="AE1823" s="10"/>
      <c r="AH1823" s="10"/>
      <c r="AK1823" s="10"/>
      <c r="AN1823" s="10"/>
      <c r="AQ1823" s="10"/>
      <c r="AT1823" s="10"/>
      <c r="AW1823" s="10"/>
      <c r="AZ1823" s="10"/>
    </row>
    <row r="1824" spans="2:52" ht="14.25" customHeight="1">
      <c r="B1824" s="8" t="s">
        <v>188</v>
      </c>
      <c r="C1824" t="s">
        <v>170</v>
      </c>
      <c r="D1824" s="10" t="s">
        <v>61</v>
      </c>
      <c r="E1824">
        <v>6850</v>
      </c>
      <c r="G1824" s="10"/>
      <c r="H1824" s="57">
        <v>6850</v>
      </c>
      <c r="J1824" s="10"/>
      <c r="K1824" s="57">
        <v>0</v>
      </c>
      <c r="L1824" s="57">
        <v>0</v>
      </c>
      <c r="M1824" s="57">
        <v>0</v>
      </c>
      <c r="N1824" s="8" t="s">
        <v>84</v>
      </c>
      <c r="O1824" s="10" t="s">
        <v>84</v>
      </c>
      <c r="P1824" s="69">
        <f t="shared" si="202"/>
        <v>0</v>
      </c>
      <c r="Q1824" s="10">
        <f t="shared" si="203"/>
        <v>0</v>
      </c>
      <c r="R1824" s="69" t="str">
        <f t="shared" si="204"/>
        <v>NA</v>
      </c>
      <c r="S1824" s="69" t="str">
        <f t="shared" si="205"/>
        <v>NA</v>
      </c>
      <c r="T1824" s="10" t="str">
        <f t="shared" si="206"/>
        <v>NA</v>
      </c>
      <c r="U1824" s="10">
        <f t="shared" si="207"/>
        <v>0</v>
      </c>
      <c r="V1824" s="10">
        <f t="shared" si="208"/>
        <v>1</v>
      </c>
      <c r="W1824">
        <v>415</v>
      </c>
      <c r="Y1824" s="10"/>
      <c r="Z1824">
        <v>160</v>
      </c>
      <c r="AB1824" s="10"/>
      <c r="AE1824" s="10"/>
      <c r="AH1824" s="10"/>
      <c r="AK1824" s="10"/>
      <c r="AN1824" s="10"/>
      <c r="AQ1824" s="10"/>
      <c r="AT1824" s="10"/>
      <c r="AW1824" s="10"/>
      <c r="AZ1824" s="10"/>
    </row>
    <row r="1825" spans="2:52" ht="14.25" customHeight="1">
      <c r="B1825" s="8" t="s">
        <v>188</v>
      </c>
      <c r="C1825" t="s">
        <v>170</v>
      </c>
      <c r="D1825" s="10" t="s">
        <v>63</v>
      </c>
      <c r="E1825">
        <v>6850</v>
      </c>
      <c r="G1825" s="10"/>
      <c r="H1825" s="57">
        <v>6850</v>
      </c>
      <c r="J1825" s="10"/>
      <c r="K1825" s="57">
        <v>0</v>
      </c>
      <c r="L1825" s="57">
        <v>0</v>
      </c>
      <c r="M1825" s="57">
        <v>0</v>
      </c>
      <c r="N1825" s="8" t="s">
        <v>84</v>
      </c>
      <c r="O1825" s="10" t="s">
        <v>84</v>
      </c>
      <c r="P1825" s="69">
        <f t="shared" si="202"/>
        <v>0</v>
      </c>
      <c r="Q1825" s="10">
        <f t="shared" si="203"/>
        <v>0</v>
      </c>
      <c r="R1825" s="69" t="str">
        <f t="shared" si="204"/>
        <v>NA</v>
      </c>
      <c r="S1825" s="69" t="str">
        <f t="shared" si="205"/>
        <v>NA</v>
      </c>
      <c r="T1825" s="10" t="str">
        <f t="shared" si="206"/>
        <v>NA</v>
      </c>
      <c r="U1825" s="10">
        <f t="shared" si="207"/>
        <v>0</v>
      </c>
      <c r="V1825" s="10">
        <f t="shared" si="208"/>
        <v>1</v>
      </c>
      <c r="W1825">
        <v>415</v>
      </c>
      <c r="Y1825" s="10"/>
      <c r="Z1825">
        <v>160</v>
      </c>
      <c r="AB1825" s="10"/>
      <c r="AE1825" s="10"/>
      <c r="AH1825" s="10"/>
      <c r="AK1825" s="10"/>
      <c r="AN1825" s="10"/>
      <c r="AQ1825" s="10"/>
      <c r="AT1825" s="10"/>
      <c r="AW1825" s="10"/>
      <c r="AZ1825" s="10"/>
    </row>
    <row r="1826" spans="2:52" ht="14.25" customHeight="1">
      <c r="B1826" s="8" t="s">
        <v>188</v>
      </c>
      <c r="C1826" t="s">
        <v>170</v>
      </c>
      <c r="D1826" s="10" t="s">
        <v>64</v>
      </c>
      <c r="E1826">
        <v>6241</v>
      </c>
      <c r="G1826" s="10"/>
      <c r="H1826" s="57">
        <v>6241</v>
      </c>
      <c r="J1826" s="10"/>
      <c r="K1826" s="57">
        <v>-2755</v>
      </c>
      <c r="L1826" s="57">
        <v>-2755</v>
      </c>
      <c r="M1826" s="57">
        <v>-2755</v>
      </c>
      <c r="N1826" s="8" t="s">
        <v>38</v>
      </c>
      <c r="O1826" s="10" t="s">
        <v>38</v>
      </c>
      <c r="P1826" s="69">
        <f t="shared" si="202"/>
        <v>0</v>
      </c>
      <c r="Q1826" s="10">
        <f t="shared" si="203"/>
        <v>0</v>
      </c>
      <c r="R1826" s="69" t="str">
        <f t="shared" si="204"/>
        <v>NA</v>
      </c>
      <c r="S1826" s="69" t="str">
        <f t="shared" si="205"/>
        <v>NA</v>
      </c>
      <c r="T1826" s="10" t="str">
        <f t="shared" si="206"/>
        <v>NA</v>
      </c>
      <c r="U1826" s="10">
        <f t="shared" si="207"/>
        <v>0</v>
      </c>
      <c r="V1826" s="10">
        <f t="shared" si="208"/>
        <v>1</v>
      </c>
      <c r="W1826">
        <v>375</v>
      </c>
      <c r="Y1826" s="10"/>
      <c r="Z1826">
        <v>160</v>
      </c>
      <c r="AB1826" s="10"/>
      <c r="AE1826" s="10"/>
      <c r="AH1826" s="10"/>
      <c r="AK1826" s="10"/>
      <c r="AN1826" s="10"/>
      <c r="AQ1826" s="10"/>
      <c r="AT1826" s="10"/>
      <c r="AW1826" s="10"/>
      <c r="AZ1826" s="10"/>
    </row>
    <row r="1827" spans="2:52" ht="14.25" customHeight="1">
      <c r="B1827" s="8" t="s">
        <v>188</v>
      </c>
      <c r="C1827" t="s">
        <v>170</v>
      </c>
      <c r="D1827" s="10" t="s">
        <v>66</v>
      </c>
      <c r="E1827">
        <v>6441</v>
      </c>
      <c r="G1827" s="10"/>
      <c r="H1827" s="57">
        <v>6441</v>
      </c>
      <c r="J1827" s="10"/>
      <c r="K1827" s="57">
        <v>-2968</v>
      </c>
      <c r="L1827" s="57">
        <v>-2968</v>
      </c>
      <c r="M1827" s="57">
        <v>-2968</v>
      </c>
      <c r="N1827" s="8" t="s">
        <v>38</v>
      </c>
      <c r="O1827" s="10" t="s">
        <v>38</v>
      </c>
      <c r="P1827" s="69">
        <f t="shared" si="202"/>
        <v>0</v>
      </c>
      <c r="Q1827" s="10">
        <f t="shared" si="203"/>
        <v>0</v>
      </c>
      <c r="R1827" s="69" t="str">
        <f t="shared" si="204"/>
        <v>NA</v>
      </c>
      <c r="S1827" s="69" t="str">
        <f t="shared" si="205"/>
        <v>NA</v>
      </c>
      <c r="T1827" s="10" t="str">
        <f t="shared" si="206"/>
        <v>NA</v>
      </c>
      <c r="U1827" s="10">
        <f t="shared" si="207"/>
        <v>0</v>
      </c>
      <c r="V1827" s="10">
        <f t="shared" si="208"/>
        <v>1</v>
      </c>
      <c r="W1827">
        <v>376</v>
      </c>
      <c r="Y1827" s="10"/>
      <c r="Z1827">
        <v>160</v>
      </c>
      <c r="AB1827" s="10"/>
      <c r="AE1827" s="10"/>
      <c r="AH1827" s="10"/>
      <c r="AK1827" s="10"/>
      <c r="AN1827" s="10"/>
      <c r="AQ1827" s="10"/>
      <c r="AT1827" s="10"/>
      <c r="AW1827" s="10"/>
      <c r="AZ1827" s="10"/>
    </row>
    <row r="1828" spans="2:52" ht="14.25" customHeight="1">
      <c r="B1828" s="8" t="s">
        <v>188</v>
      </c>
      <c r="C1828" t="s">
        <v>170</v>
      </c>
      <c r="D1828" s="10" t="s">
        <v>67</v>
      </c>
      <c r="E1828">
        <v>6441</v>
      </c>
      <c r="G1828" s="10"/>
      <c r="H1828" s="57">
        <v>6441</v>
      </c>
      <c r="J1828" s="10"/>
      <c r="K1828" s="57">
        <v>-2968</v>
      </c>
      <c r="L1828" s="57">
        <v>-2968</v>
      </c>
      <c r="M1828" s="57">
        <v>-2968</v>
      </c>
      <c r="N1828" s="8" t="s">
        <v>38</v>
      </c>
      <c r="O1828" s="10" t="s">
        <v>38</v>
      </c>
      <c r="P1828" s="69">
        <f t="shared" si="202"/>
        <v>0</v>
      </c>
      <c r="Q1828" s="10">
        <f t="shared" si="203"/>
        <v>0</v>
      </c>
      <c r="R1828" s="69" t="str">
        <f t="shared" si="204"/>
        <v>NA</v>
      </c>
      <c r="S1828" s="69" t="str">
        <f t="shared" si="205"/>
        <v>NA</v>
      </c>
      <c r="T1828" s="10" t="str">
        <f t="shared" si="206"/>
        <v>NA</v>
      </c>
      <c r="U1828" s="10">
        <f t="shared" si="207"/>
        <v>0</v>
      </c>
      <c r="V1828" s="10">
        <f t="shared" si="208"/>
        <v>1</v>
      </c>
      <c r="W1828">
        <v>376</v>
      </c>
      <c r="Y1828" s="10"/>
      <c r="Z1828">
        <v>160</v>
      </c>
      <c r="AB1828" s="10"/>
      <c r="AE1828" s="10"/>
      <c r="AH1828" s="10"/>
      <c r="AK1828" s="10"/>
      <c r="AN1828" s="10"/>
      <c r="AQ1828" s="10"/>
      <c r="AT1828" s="10"/>
      <c r="AW1828" s="10"/>
      <c r="AZ1828" s="10"/>
    </row>
    <row r="1829" spans="2:52" ht="14.25" customHeight="1">
      <c r="B1829" s="8" t="s">
        <v>188</v>
      </c>
      <c r="C1829" t="s">
        <v>170</v>
      </c>
      <c r="D1829" s="10" t="s">
        <v>68</v>
      </c>
      <c r="E1829">
        <v>6620</v>
      </c>
      <c r="G1829" s="10"/>
      <c r="H1829" s="57">
        <v>6619</v>
      </c>
      <c r="J1829" s="10"/>
      <c r="K1829" s="57">
        <v>-1116</v>
      </c>
      <c r="L1829" s="57">
        <v>-1116</v>
      </c>
      <c r="M1829" s="57">
        <v>-1116</v>
      </c>
      <c r="N1829" s="8" t="s">
        <v>38</v>
      </c>
      <c r="O1829" s="10" t="s">
        <v>38</v>
      </c>
      <c r="P1829" s="69">
        <f t="shared" si="202"/>
        <v>0</v>
      </c>
      <c r="Q1829" s="10">
        <f t="shared" si="203"/>
        <v>1</v>
      </c>
      <c r="R1829" s="69" t="str">
        <f t="shared" si="204"/>
        <v>NA</v>
      </c>
      <c r="S1829" s="69" t="str">
        <f t="shared" si="205"/>
        <v>NA</v>
      </c>
      <c r="T1829" s="10" t="str">
        <f t="shared" si="206"/>
        <v>NA</v>
      </c>
      <c r="U1829" s="10">
        <f t="shared" si="207"/>
        <v>0</v>
      </c>
      <c r="V1829" s="10">
        <f t="shared" si="208"/>
        <v>1</v>
      </c>
      <c r="W1829">
        <v>387</v>
      </c>
      <c r="Y1829" s="10"/>
      <c r="Z1829">
        <v>160</v>
      </c>
      <c r="AB1829" s="10"/>
      <c r="AE1829" s="10"/>
      <c r="AH1829" s="10"/>
      <c r="AK1829" s="10"/>
      <c r="AN1829" s="10"/>
      <c r="AQ1829" s="10"/>
      <c r="AT1829" s="10"/>
      <c r="AW1829" s="10"/>
      <c r="AZ1829" s="10"/>
    </row>
    <row r="1830" spans="2:52" ht="14.25" customHeight="1">
      <c r="B1830" s="8" t="s">
        <v>188</v>
      </c>
      <c r="C1830" t="s">
        <v>170</v>
      </c>
      <c r="D1830" s="10" t="s">
        <v>69</v>
      </c>
      <c r="E1830">
        <v>6620</v>
      </c>
      <c r="G1830" s="10"/>
      <c r="H1830" s="57">
        <v>6619</v>
      </c>
      <c r="J1830" s="10"/>
      <c r="K1830" s="57">
        <v>-1116</v>
      </c>
      <c r="L1830" s="57">
        <v>-1116</v>
      </c>
      <c r="M1830" s="57">
        <v>-1116</v>
      </c>
      <c r="N1830" s="8" t="s">
        <v>38</v>
      </c>
      <c r="O1830" s="10" t="s">
        <v>38</v>
      </c>
      <c r="P1830" s="69">
        <f t="shared" si="202"/>
        <v>0</v>
      </c>
      <c r="Q1830" s="10">
        <f t="shared" si="203"/>
        <v>1</v>
      </c>
      <c r="R1830" s="69" t="str">
        <f t="shared" si="204"/>
        <v>NA</v>
      </c>
      <c r="S1830" s="69" t="str">
        <f t="shared" si="205"/>
        <v>NA</v>
      </c>
      <c r="T1830" s="10" t="str">
        <f t="shared" si="206"/>
        <v>NA</v>
      </c>
      <c r="U1830" s="10">
        <f t="shared" si="207"/>
        <v>0</v>
      </c>
      <c r="V1830" s="10">
        <f t="shared" si="208"/>
        <v>1</v>
      </c>
      <c r="W1830">
        <v>387</v>
      </c>
      <c r="Y1830" s="10"/>
      <c r="Z1830">
        <v>160</v>
      </c>
      <c r="AB1830" s="10"/>
      <c r="AE1830" s="10"/>
      <c r="AH1830" s="10"/>
      <c r="AK1830" s="10"/>
      <c r="AN1830" s="10"/>
      <c r="AQ1830" s="10"/>
      <c r="AT1830" s="10"/>
      <c r="AW1830" s="10"/>
      <c r="AZ1830" s="10"/>
    </row>
    <row r="1831" spans="2:52" ht="14.25" customHeight="1">
      <c r="B1831" s="8" t="s">
        <v>188</v>
      </c>
      <c r="C1831" t="s">
        <v>170</v>
      </c>
      <c r="D1831" s="10" t="s">
        <v>70</v>
      </c>
      <c r="E1831">
        <v>6620</v>
      </c>
      <c r="G1831" s="10"/>
      <c r="H1831" s="57">
        <v>6619</v>
      </c>
      <c r="J1831" s="10"/>
      <c r="K1831" s="57">
        <v>-1116</v>
      </c>
      <c r="L1831" s="57">
        <v>-1116</v>
      </c>
      <c r="M1831" s="57">
        <v>-1116</v>
      </c>
      <c r="N1831" s="8" t="s">
        <v>38</v>
      </c>
      <c r="O1831" s="10" t="s">
        <v>38</v>
      </c>
      <c r="P1831" s="69">
        <f t="shared" si="202"/>
        <v>0</v>
      </c>
      <c r="Q1831" s="10">
        <f t="shared" si="203"/>
        <v>1</v>
      </c>
      <c r="R1831" s="69" t="str">
        <f t="shared" si="204"/>
        <v>NA</v>
      </c>
      <c r="S1831" s="69" t="str">
        <f t="shared" si="205"/>
        <v>NA</v>
      </c>
      <c r="T1831" s="10" t="str">
        <f t="shared" si="206"/>
        <v>NA</v>
      </c>
      <c r="U1831" s="10">
        <f t="shared" si="207"/>
        <v>0</v>
      </c>
      <c r="V1831" s="10">
        <f t="shared" si="208"/>
        <v>1</v>
      </c>
      <c r="W1831">
        <v>387</v>
      </c>
      <c r="Y1831" s="10"/>
      <c r="Z1831">
        <v>160</v>
      </c>
      <c r="AB1831" s="10"/>
      <c r="AE1831" s="10"/>
      <c r="AH1831" s="10"/>
      <c r="AK1831" s="10"/>
      <c r="AN1831" s="10"/>
      <c r="AQ1831" s="10"/>
      <c r="AT1831" s="10"/>
      <c r="AW1831" s="10"/>
      <c r="AZ1831" s="10"/>
    </row>
    <row r="1832" spans="2:52" ht="14.25" customHeight="1">
      <c r="B1832" s="8" t="s">
        <v>189</v>
      </c>
      <c r="C1832" t="s">
        <v>170</v>
      </c>
      <c r="D1832" s="10" t="s">
        <v>37</v>
      </c>
      <c r="E1832">
        <v>6641</v>
      </c>
      <c r="G1832" s="10"/>
      <c r="H1832" s="57">
        <v>6380</v>
      </c>
      <c r="J1832" s="10"/>
      <c r="K1832" s="57">
        <v>-1185</v>
      </c>
      <c r="L1832" s="57">
        <v>-1185</v>
      </c>
      <c r="M1832" s="57">
        <v>0</v>
      </c>
      <c r="N1832" s="8" t="s">
        <v>38</v>
      </c>
      <c r="O1832" s="10" t="s">
        <v>39</v>
      </c>
      <c r="P1832" s="69">
        <f t="shared" si="202"/>
        <v>0</v>
      </c>
      <c r="Q1832" s="10">
        <f t="shared" si="203"/>
        <v>261</v>
      </c>
      <c r="R1832" s="69" t="str">
        <f t="shared" si="204"/>
        <v>NA</v>
      </c>
      <c r="S1832" s="69" t="str">
        <f t="shared" si="205"/>
        <v>NA</v>
      </c>
      <c r="T1832" s="10" t="str">
        <f t="shared" si="206"/>
        <v>NA</v>
      </c>
      <c r="U1832" s="10">
        <f t="shared" si="207"/>
        <v>1185</v>
      </c>
      <c r="V1832" s="10">
        <f t="shared" si="208"/>
        <v>1</v>
      </c>
      <c r="W1832">
        <v>389</v>
      </c>
      <c r="Y1832" s="10"/>
      <c r="Z1832">
        <v>160</v>
      </c>
      <c r="AB1832" s="10"/>
      <c r="AD1832">
        <v>6130</v>
      </c>
      <c r="AE1832" s="10" t="s">
        <v>82</v>
      </c>
      <c r="AH1832" s="10"/>
      <c r="AK1832" s="10"/>
      <c r="AN1832" s="10"/>
      <c r="AQ1832" s="10"/>
      <c r="AT1832" s="10"/>
      <c r="AW1832" s="10"/>
      <c r="AZ1832" s="10"/>
    </row>
    <row r="1833" spans="2:52" ht="14.25" customHeight="1">
      <c r="B1833" s="8" t="s">
        <v>189</v>
      </c>
      <c r="C1833" t="s">
        <v>170</v>
      </c>
      <c r="D1833" s="10" t="s">
        <v>41</v>
      </c>
      <c r="E1833">
        <v>6641</v>
      </c>
      <c r="G1833" s="10"/>
      <c r="H1833" s="57">
        <v>6380</v>
      </c>
      <c r="J1833" s="10"/>
      <c r="K1833" s="57">
        <v>-1185</v>
      </c>
      <c r="L1833" s="57">
        <v>-1185</v>
      </c>
      <c r="M1833" s="57">
        <v>0</v>
      </c>
      <c r="N1833" s="8" t="s">
        <v>38</v>
      </c>
      <c r="O1833" s="10" t="s">
        <v>39</v>
      </c>
      <c r="P1833" s="69">
        <f t="shared" si="202"/>
        <v>0</v>
      </c>
      <c r="Q1833" s="10">
        <f t="shared" si="203"/>
        <v>261</v>
      </c>
      <c r="R1833" s="69" t="str">
        <f t="shared" si="204"/>
        <v>NA</v>
      </c>
      <c r="S1833" s="69" t="str">
        <f t="shared" si="205"/>
        <v>NA</v>
      </c>
      <c r="T1833" s="10" t="str">
        <f t="shared" si="206"/>
        <v>NA</v>
      </c>
      <c r="U1833" s="10">
        <f t="shared" si="207"/>
        <v>1185</v>
      </c>
      <c r="V1833" s="10">
        <f t="shared" si="208"/>
        <v>1</v>
      </c>
      <c r="W1833">
        <v>389</v>
      </c>
      <c r="Y1833" s="10"/>
      <c r="Z1833">
        <v>160</v>
      </c>
      <c r="AB1833" s="10"/>
      <c r="AD1833">
        <v>6130</v>
      </c>
      <c r="AE1833" s="10" t="s">
        <v>82</v>
      </c>
      <c r="AH1833" s="10"/>
      <c r="AK1833" s="10"/>
      <c r="AN1833" s="10"/>
      <c r="AQ1833" s="10"/>
      <c r="AT1833" s="10"/>
      <c r="AW1833" s="10"/>
      <c r="AZ1833" s="10"/>
    </row>
    <row r="1834" spans="2:52" ht="14.25" customHeight="1">
      <c r="B1834" s="8" t="s">
        <v>189</v>
      </c>
      <c r="C1834" t="s">
        <v>170</v>
      </c>
      <c r="D1834" s="10" t="s">
        <v>42</v>
      </c>
      <c r="E1834">
        <v>6641</v>
      </c>
      <c r="G1834" s="10"/>
      <c r="H1834" s="57">
        <v>6380</v>
      </c>
      <c r="J1834" s="10"/>
      <c r="K1834" s="57">
        <v>-1185</v>
      </c>
      <c r="L1834" s="57">
        <v>-1185</v>
      </c>
      <c r="M1834" s="57">
        <v>0</v>
      </c>
      <c r="N1834" s="8" t="s">
        <v>38</v>
      </c>
      <c r="O1834" s="10" t="s">
        <v>39</v>
      </c>
      <c r="P1834" s="69">
        <f t="shared" si="202"/>
        <v>0</v>
      </c>
      <c r="Q1834" s="10">
        <f t="shared" si="203"/>
        <v>261</v>
      </c>
      <c r="R1834" s="69" t="str">
        <f t="shared" si="204"/>
        <v>NA</v>
      </c>
      <c r="S1834" s="69" t="str">
        <f t="shared" si="205"/>
        <v>NA</v>
      </c>
      <c r="T1834" s="10" t="str">
        <f t="shared" si="206"/>
        <v>NA</v>
      </c>
      <c r="U1834" s="10">
        <f t="shared" si="207"/>
        <v>1185</v>
      </c>
      <c r="V1834" s="10">
        <f t="shared" si="208"/>
        <v>1</v>
      </c>
      <c r="W1834">
        <v>389</v>
      </c>
      <c r="Y1834" s="10"/>
      <c r="Z1834">
        <v>160</v>
      </c>
      <c r="AB1834" s="10"/>
      <c r="AD1834">
        <v>6130</v>
      </c>
      <c r="AE1834" s="10" t="s">
        <v>82</v>
      </c>
      <c r="AH1834" s="10"/>
      <c r="AK1834" s="10"/>
      <c r="AN1834" s="10"/>
      <c r="AQ1834" s="10"/>
      <c r="AT1834" s="10"/>
      <c r="AW1834" s="10"/>
      <c r="AZ1834" s="10"/>
    </row>
    <row r="1835" spans="2:52" ht="14.25" customHeight="1">
      <c r="B1835" s="8" t="s">
        <v>189</v>
      </c>
      <c r="C1835" t="s">
        <v>170</v>
      </c>
      <c r="D1835" s="10" t="s">
        <v>43</v>
      </c>
      <c r="E1835">
        <v>7084</v>
      </c>
      <c r="G1835" s="10"/>
      <c r="H1835" s="57">
        <v>6913</v>
      </c>
      <c r="J1835" s="10"/>
      <c r="K1835" s="57">
        <v>-1181</v>
      </c>
      <c r="L1835" s="57">
        <v>-1181</v>
      </c>
      <c r="M1835" s="57">
        <v>0</v>
      </c>
      <c r="N1835" s="8" t="s">
        <v>38</v>
      </c>
      <c r="O1835" s="10" t="s">
        <v>39</v>
      </c>
      <c r="P1835" s="69">
        <f t="shared" si="202"/>
        <v>0</v>
      </c>
      <c r="Q1835" s="10">
        <f t="shared" si="203"/>
        <v>171</v>
      </c>
      <c r="R1835" s="69" t="str">
        <f t="shared" si="204"/>
        <v>NA</v>
      </c>
      <c r="S1835" s="69" t="str">
        <f t="shared" si="205"/>
        <v>NA</v>
      </c>
      <c r="T1835" s="10" t="str">
        <f t="shared" si="206"/>
        <v>NA</v>
      </c>
      <c r="U1835" s="10">
        <f t="shared" si="207"/>
        <v>1181</v>
      </c>
      <c r="V1835" s="10">
        <f t="shared" si="208"/>
        <v>1</v>
      </c>
      <c r="W1835">
        <v>415</v>
      </c>
      <c r="Y1835" s="10" t="s">
        <v>73</v>
      </c>
      <c r="Z1835">
        <v>160</v>
      </c>
      <c r="AB1835" s="10" t="s">
        <v>73</v>
      </c>
      <c r="AD1835">
        <v>6663</v>
      </c>
      <c r="AE1835" s="10" t="s">
        <v>82</v>
      </c>
      <c r="AH1835" s="10"/>
      <c r="AK1835" s="10"/>
      <c r="AN1835" s="10"/>
      <c r="AQ1835" s="10"/>
      <c r="AT1835" s="10"/>
      <c r="AW1835" s="10"/>
      <c r="AZ1835" s="10"/>
    </row>
    <row r="1836" spans="2:52" ht="14.25" customHeight="1">
      <c r="B1836" s="8" t="s">
        <v>189</v>
      </c>
      <c r="C1836" t="s">
        <v>170</v>
      </c>
      <c r="D1836" s="10" t="s">
        <v>45</v>
      </c>
      <c r="E1836">
        <v>7084</v>
      </c>
      <c r="G1836" s="10"/>
      <c r="H1836" s="57">
        <v>6913</v>
      </c>
      <c r="J1836" s="10"/>
      <c r="K1836" s="57">
        <v>-1181</v>
      </c>
      <c r="L1836" s="57">
        <v>-1181</v>
      </c>
      <c r="M1836" s="57">
        <v>0</v>
      </c>
      <c r="N1836" s="8" t="s">
        <v>38</v>
      </c>
      <c r="O1836" s="10" t="s">
        <v>39</v>
      </c>
      <c r="P1836" s="69">
        <f t="shared" si="202"/>
        <v>0</v>
      </c>
      <c r="Q1836" s="10">
        <f t="shared" si="203"/>
        <v>171</v>
      </c>
      <c r="R1836" s="69" t="str">
        <f t="shared" si="204"/>
        <v>NA</v>
      </c>
      <c r="S1836" s="69" t="str">
        <f t="shared" si="205"/>
        <v>NA</v>
      </c>
      <c r="T1836" s="10" t="str">
        <f t="shared" si="206"/>
        <v>NA</v>
      </c>
      <c r="U1836" s="10">
        <f t="shared" si="207"/>
        <v>1181</v>
      </c>
      <c r="V1836" s="10">
        <f t="shared" si="208"/>
        <v>1</v>
      </c>
      <c r="W1836">
        <v>415</v>
      </c>
      <c r="Y1836" s="10" t="s">
        <v>73</v>
      </c>
      <c r="Z1836">
        <v>160</v>
      </c>
      <c r="AB1836" s="10" t="s">
        <v>73</v>
      </c>
      <c r="AD1836">
        <v>6663</v>
      </c>
      <c r="AE1836" s="10" t="s">
        <v>82</v>
      </c>
      <c r="AH1836" s="10"/>
      <c r="AK1836" s="10"/>
      <c r="AN1836" s="10"/>
      <c r="AQ1836" s="10"/>
      <c r="AT1836" s="10"/>
      <c r="AW1836" s="10"/>
      <c r="AZ1836" s="10"/>
    </row>
    <row r="1837" spans="2:52" ht="14.25" customHeight="1">
      <c r="B1837" s="8" t="s">
        <v>189</v>
      </c>
      <c r="C1837" t="s">
        <v>170</v>
      </c>
      <c r="D1837" s="10" t="s">
        <v>46</v>
      </c>
      <c r="E1837">
        <v>7084</v>
      </c>
      <c r="G1837" s="10"/>
      <c r="H1837" s="57">
        <v>6913</v>
      </c>
      <c r="J1837" s="10"/>
      <c r="K1837" s="57">
        <v>-1181</v>
      </c>
      <c r="L1837" s="57">
        <v>-1181</v>
      </c>
      <c r="M1837" s="57">
        <v>0</v>
      </c>
      <c r="N1837" s="8" t="s">
        <v>38</v>
      </c>
      <c r="O1837" s="10" t="s">
        <v>39</v>
      </c>
      <c r="P1837" s="69">
        <f t="shared" si="202"/>
        <v>0</v>
      </c>
      <c r="Q1837" s="10">
        <f t="shared" si="203"/>
        <v>171</v>
      </c>
      <c r="R1837" s="69" t="str">
        <f t="shared" si="204"/>
        <v>NA</v>
      </c>
      <c r="S1837" s="69" t="str">
        <f t="shared" si="205"/>
        <v>NA</v>
      </c>
      <c r="T1837" s="10" t="str">
        <f t="shared" si="206"/>
        <v>NA</v>
      </c>
      <c r="U1837" s="10">
        <f t="shared" si="207"/>
        <v>1181</v>
      </c>
      <c r="V1837" s="10">
        <f t="shared" si="208"/>
        <v>1</v>
      </c>
      <c r="W1837">
        <v>415</v>
      </c>
      <c r="Y1837" s="10" t="s">
        <v>73</v>
      </c>
      <c r="Z1837">
        <v>160</v>
      </c>
      <c r="AB1837" s="10" t="s">
        <v>73</v>
      </c>
      <c r="AD1837">
        <v>6663</v>
      </c>
      <c r="AE1837" s="10" t="s">
        <v>82</v>
      </c>
      <c r="AH1837" s="10"/>
      <c r="AK1837" s="10"/>
      <c r="AN1837" s="10"/>
      <c r="AQ1837" s="10"/>
      <c r="AT1837" s="10"/>
      <c r="AW1837" s="10"/>
      <c r="AZ1837" s="10"/>
    </row>
    <row r="1838" spans="2:52" ht="14.25" customHeight="1">
      <c r="B1838" s="8" t="s">
        <v>189</v>
      </c>
      <c r="C1838" t="s">
        <v>170</v>
      </c>
      <c r="D1838" s="10" t="s">
        <v>47</v>
      </c>
      <c r="E1838">
        <v>7084</v>
      </c>
      <c r="G1838" s="10"/>
      <c r="H1838" s="57">
        <v>6913</v>
      </c>
      <c r="J1838" s="10"/>
      <c r="K1838" s="57">
        <v>-1181</v>
      </c>
      <c r="L1838" s="57">
        <v>-1181</v>
      </c>
      <c r="M1838" s="57">
        <v>0</v>
      </c>
      <c r="N1838" s="8" t="s">
        <v>38</v>
      </c>
      <c r="O1838" s="10" t="s">
        <v>39</v>
      </c>
      <c r="P1838" s="69">
        <f t="shared" si="202"/>
        <v>0</v>
      </c>
      <c r="Q1838" s="10">
        <f t="shared" si="203"/>
        <v>171</v>
      </c>
      <c r="R1838" s="69" t="str">
        <f t="shared" si="204"/>
        <v>NA</v>
      </c>
      <c r="S1838" s="69" t="str">
        <f t="shared" si="205"/>
        <v>NA</v>
      </c>
      <c r="T1838" s="10" t="str">
        <f t="shared" si="206"/>
        <v>NA</v>
      </c>
      <c r="U1838" s="10">
        <f t="shared" si="207"/>
        <v>1181</v>
      </c>
      <c r="V1838" s="10">
        <f t="shared" si="208"/>
        <v>1</v>
      </c>
      <c r="W1838">
        <v>415</v>
      </c>
      <c r="Y1838" s="10" t="s">
        <v>73</v>
      </c>
      <c r="Z1838">
        <v>160</v>
      </c>
      <c r="AB1838" s="10" t="s">
        <v>73</v>
      </c>
      <c r="AD1838">
        <v>6663</v>
      </c>
      <c r="AE1838" s="10" t="s">
        <v>82</v>
      </c>
      <c r="AH1838" s="10"/>
      <c r="AK1838" s="10"/>
      <c r="AN1838" s="10"/>
      <c r="AQ1838" s="10"/>
      <c r="AT1838" s="10"/>
      <c r="AW1838" s="10"/>
      <c r="AZ1838" s="10"/>
    </row>
    <row r="1839" spans="2:52" ht="14.25" customHeight="1">
      <c r="B1839" s="8" t="s">
        <v>189</v>
      </c>
      <c r="C1839" t="s">
        <v>170</v>
      </c>
      <c r="D1839" s="10" t="s">
        <v>48</v>
      </c>
      <c r="E1839">
        <v>6490</v>
      </c>
      <c r="G1839" s="10"/>
      <c r="H1839" s="57">
        <v>6418</v>
      </c>
      <c r="J1839" s="10"/>
      <c r="K1839" s="57">
        <v>-1834</v>
      </c>
      <c r="L1839" s="57">
        <v>-1834</v>
      </c>
      <c r="M1839" s="57">
        <v>0</v>
      </c>
      <c r="N1839" s="8" t="s">
        <v>38</v>
      </c>
      <c r="O1839" s="10" t="s">
        <v>39</v>
      </c>
      <c r="P1839" s="69">
        <f t="shared" si="202"/>
        <v>0</v>
      </c>
      <c r="Q1839" s="10">
        <f t="shared" si="203"/>
        <v>72</v>
      </c>
      <c r="R1839" s="69" t="str">
        <f t="shared" si="204"/>
        <v>NA</v>
      </c>
      <c r="S1839" s="69" t="str">
        <f t="shared" si="205"/>
        <v>NA</v>
      </c>
      <c r="T1839" s="10" t="str">
        <f t="shared" si="206"/>
        <v>NA</v>
      </c>
      <c r="U1839" s="10">
        <f t="shared" si="207"/>
        <v>1834</v>
      </c>
      <c r="V1839" s="10">
        <f t="shared" si="208"/>
        <v>1</v>
      </c>
      <c r="W1839">
        <v>356</v>
      </c>
      <c r="Y1839" s="10"/>
      <c r="Z1839">
        <v>140</v>
      </c>
      <c r="AB1839" s="10"/>
      <c r="AD1839">
        <v>6168</v>
      </c>
      <c r="AE1839" s="10" t="s">
        <v>82</v>
      </c>
      <c r="AH1839" s="10"/>
      <c r="AK1839" s="10"/>
      <c r="AN1839" s="10"/>
      <c r="AQ1839" s="10"/>
      <c r="AT1839" s="10"/>
      <c r="AW1839" s="10"/>
      <c r="AZ1839" s="10"/>
    </row>
    <row r="1840" spans="2:52" ht="14.25" customHeight="1">
      <c r="B1840" s="8" t="s">
        <v>189</v>
      </c>
      <c r="C1840" t="s">
        <v>170</v>
      </c>
      <c r="D1840" s="10" t="s">
        <v>49</v>
      </c>
      <c r="E1840">
        <v>6490</v>
      </c>
      <c r="G1840" s="10"/>
      <c r="H1840" s="57">
        <v>6418</v>
      </c>
      <c r="J1840" s="10"/>
      <c r="K1840" s="57">
        <v>-1834</v>
      </c>
      <c r="L1840" s="57">
        <v>-1834</v>
      </c>
      <c r="M1840" s="57">
        <v>0</v>
      </c>
      <c r="N1840" s="8" t="s">
        <v>38</v>
      </c>
      <c r="O1840" s="10" t="s">
        <v>39</v>
      </c>
      <c r="P1840" s="69">
        <f t="shared" si="202"/>
        <v>0</v>
      </c>
      <c r="Q1840" s="10">
        <f t="shared" si="203"/>
        <v>72</v>
      </c>
      <c r="R1840" s="69" t="str">
        <f t="shared" si="204"/>
        <v>NA</v>
      </c>
      <c r="S1840" s="69" t="str">
        <f t="shared" si="205"/>
        <v>NA</v>
      </c>
      <c r="T1840" s="10" t="str">
        <f t="shared" si="206"/>
        <v>NA</v>
      </c>
      <c r="U1840" s="10">
        <f t="shared" si="207"/>
        <v>1834</v>
      </c>
      <c r="V1840" s="10">
        <f t="shared" si="208"/>
        <v>1</v>
      </c>
      <c r="W1840">
        <v>356</v>
      </c>
      <c r="Y1840" s="10"/>
      <c r="Z1840">
        <v>140</v>
      </c>
      <c r="AB1840" s="10"/>
      <c r="AD1840">
        <v>6168</v>
      </c>
      <c r="AE1840" s="10" t="s">
        <v>82</v>
      </c>
      <c r="AH1840" s="10"/>
      <c r="AK1840" s="10"/>
      <c r="AN1840" s="10"/>
      <c r="AQ1840" s="10"/>
      <c r="AT1840" s="10"/>
      <c r="AW1840" s="10"/>
      <c r="AZ1840" s="10"/>
    </row>
    <row r="1841" spans="2:52" ht="14.25" customHeight="1">
      <c r="B1841" s="8" t="s">
        <v>189</v>
      </c>
      <c r="C1841" t="s">
        <v>170</v>
      </c>
      <c r="D1841" s="10" t="s">
        <v>51</v>
      </c>
      <c r="E1841">
        <v>7650</v>
      </c>
      <c r="G1841" s="10"/>
      <c r="H1841" s="57">
        <v>7506</v>
      </c>
      <c r="J1841" s="10"/>
      <c r="K1841" s="57">
        <v>0</v>
      </c>
      <c r="L1841" s="57">
        <v>0</v>
      </c>
      <c r="M1841" s="57">
        <v>0</v>
      </c>
      <c r="N1841" s="8" t="s">
        <v>84</v>
      </c>
      <c r="O1841" s="10" t="s">
        <v>39</v>
      </c>
      <c r="P1841" s="69">
        <f t="shared" si="202"/>
        <v>0</v>
      </c>
      <c r="Q1841" s="10">
        <f t="shared" si="203"/>
        <v>144</v>
      </c>
      <c r="R1841" s="69" t="str">
        <f t="shared" si="204"/>
        <v>NA</v>
      </c>
      <c r="S1841" s="69" t="str">
        <f t="shared" si="205"/>
        <v>NA</v>
      </c>
      <c r="T1841" s="10" t="str">
        <f t="shared" si="206"/>
        <v>NA</v>
      </c>
      <c r="U1841" s="10">
        <f t="shared" si="207"/>
        <v>0</v>
      </c>
      <c r="V1841" s="10">
        <f t="shared" si="208"/>
        <v>1</v>
      </c>
      <c r="W1841">
        <v>425</v>
      </c>
      <c r="Y1841" s="10"/>
      <c r="Z1841">
        <v>140</v>
      </c>
      <c r="AB1841" s="10"/>
      <c r="AE1841" s="10"/>
      <c r="AH1841" s="10"/>
      <c r="AI1841">
        <v>2500</v>
      </c>
      <c r="AK1841" s="10" t="s">
        <v>146</v>
      </c>
      <c r="AN1841" s="10"/>
      <c r="AQ1841" s="10"/>
      <c r="AT1841" s="10"/>
      <c r="AW1841" s="10"/>
      <c r="AZ1841" s="10"/>
    </row>
    <row r="1842" spans="2:52" ht="14.25" customHeight="1">
      <c r="B1842" s="8" t="s">
        <v>189</v>
      </c>
      <c r="C1842" t="s">
        <v>170</v>
      </c>
      <c r="D1842" s="10" t="s">
        <v>53</v>
      </c>
      <c r="E1842">
        <v>7650</v>
      </c>
      <c r="G1842" s="10"/>
      <c r="H1842" s="57">
        <v>7506</v>
      </c>
      <c r="J1842" s="10"/>
      <c r="K1842" s="57">
        <v>0</v>
      </c>
      <c r="L1842" s="57">
        <v>0</v>
      </c>
      <c r="M1842" s="57">
        <v>0</v>
      </c>
      <c r="N1842" s="8" t="s">
        <v>84</v>
      </c>
      <c r="O1842" s="10" t="s">
        <v>39</v>
      </c>
      <c r="P1842" s="69">
        <f t="shared" si="202"/>
        <v>0</v>
      </c>
      <c r="Q1842" s="10">
        <f t="shared" si="203"/>
        <v>144</v>
      </c>
      <c r="R1842" s="69" t="str">
        <f t="shared" si="204"/>
        <v>NA</v>
      </c>
      <c r="S1842" s="69" t="str">
        <f t="shared" si="205"/>
        <v>NA</v>
      </c>
      <c r="T1842" s="10" t="str">
        <f t="shared" si="206"/>
        <v>NA</v>
      </c>
      <c r="U1842" s="10">
        <f t="shared" si="207"/>
        <v>0</v>
      </c>
      <c r="V1842" s="10">
        <f t="shared" si="208"/>
        <v>1</v>
      </c>
      <c r="W1842">
        <v>425</v>
      </c>
      <c r="Y1842" s="10"/>
      <c r="Z1842">
        <v>140</v>
      </c>
      <c r="AB1842" s="10"/>
      <c r="AE1842" s="10"/>
      <c r="AH1842" s="10"/>
      <c r="AI1842">
        <v>2500</v>
      </c>
      <c r="AK1842" s="10" t="s">
        <v>146</v>
      </c>
      <c r="AN1842" s="10"/>
      <c r="AQ1842" s="10"/>
      <c r="AT1842" s="10"/>
      <c r="AW1842" s="10"/>
      <c r="AZ1842" s="10"/>
    </row>
    <row r="1843" spans="2:52" ht="14.25" customHeight="1">
      <c r="B1843" s="8" t="s">
        <v>189</v>
      </c>
      <c r="C1843" t="s">
        <v>170</v>
      </c>
      <c r="D1843" s="10" t="s">
        <v>54</v>
      </c>
      <c r="E1843">
        <v>7650</v>
      </c>
      <c r="G1843" s="10"/>
      <c r="H1843" s="57">
        <v>7506</v>
      </c>
      <c r="J1843" s="10"/>
      <c r="K1843" s="57">
        <v>0</v>
      </c>
      <c r="L1843" s="57">
        <v>0</v>
      </c>
      <c r="M1843" s="57">
        <v>0</v>
      </c>
      <c r="N1843" s="8" t="s">
        <v>84</v>
      </c>
      <c r="O1843" s="10" t="s">
        <v>39</v>
      </c>
      <c r="P1843" s="69">
        <f t="shared" si="202"/>
        <v>0</v>
      </c>
      <c r="Q1843" s="10">
        <f t="shared" si="203"/>
        <v>144</v>
      </c>
      <c r="R1843" s="69" t="str">
        <f t="shared" si="204"/>
        <v>NA</v>
      </c>
      <c r="S1843" s="69" t="str">
        <f t="shared" si="205"/>
        <v>NA</v>
      </c>
      <c r="T1843" s="10" t="str">
        <f t="shared" si="206"/>
        <v>NA</v>
      </c>
      <c r="U1843" s="10">
        <f t="shared" si="207"/>
        <v>0</v>
      </c>
      <c r="V1843" s="10">
        <f t="shared" si="208"/>
        <v>1</v>
      </c>
      <c r="W1843">
        <v>425</v>
      </c>
      <c r="Y1843" s="10"/>
      <c r="Z1843">
        <v>140</v>
      </c>
      <c r="AB1843" s="10"/>
      <c r="AE1843" s="10"/>
      <c r="AH1843" s="10"/>
      <c r="AI1843">
        <v>2500</v>
      </c>
      <c r="AK1843" s="10" t="s">
        <v>146</v>
      </c>
      <c r="AN1843" s="10"/>
      <c r="AQ1843" s="10"/>
      <c r="AT1843" s="10"/>
      <c r="AW1843" s="10"/>
      <c r="AZ1843" s="10"/>
    </row>
    <row r="1844" spans="2:52" ht="14.25" customHeight="1">
      <c r="B1844" s="8" t="s">
        <v>189</v>
      </c>
      <c r="C1844" t="s">
        <v>170</v>
      </c>
      <c r="D1844" s="10" t="s">
        <v>55</v>
      </c>
      <c r="E1844">
        <v>7650</v>
      </c>
      <c r="G1844" s="10"/>
      <c r="H1844" s="57">
        <v>7506</v>
      </c>
      <c r="J1844" s="10"/>
      <c r="K1844" s="57">
        <v>0</v>
      </c>
      <c r="L1844" s="57">
        <v>0</v>
      </c>
      <c r="M1844" s="57">
        <v>0</v>
      </c>
      <c r="N1844" s="8" t="s">
        <v>84</v>
      </c>
      <c r="O1844" s="10" t="s">
        <v>39</v>
      </c>
      <c r="P1844" s="69">
        <f t="shared" si="202"/>
        <v>0</v>
      </c>
      <c r="Q1844" s="10">
        <f t="shared" si="203"/>
        <v>144</v>
      </c>
      <c r="R1844" s="69" t="str">
        <f t="shared" si="204"/>
        <v>NA</v>
      </c>
      <c r="S1844" s="69" t="str">
        <f t="shared" si="205"/>
        <v>NA</v>
      </c>
      <c r="T1844" s="10" t="str">
        <f t="shared" si="206"/>
        <v>NA</v>
      </c>
      <c r="U1844" s="10">
        <f t="shared" si="207"/>
        <v>0</v>
      </c>
      <c r="V1844" s="10">
        <f t="shared" si="208"/>
        <v>1</v>
      </c>
      <c r="W1844">
        <v>425</v>
      </c>
      <c r="Y1844" s="10"/>
      <c r="Z1844">
        <v>140</v>
      </c>
      <c r="AB1844" s="10"/>
      <c r="AE1844" s="10"/>
      <c r="AH1844" s="10"/>
      <c r="AI1844">
        <v>2500</v>
      </c>
      <c r="AK1844" s="10" t="s">
        <v>146</v>
      </c>
      <c r="AN1844" s="10"/>
      <c r="AQ1844" s="10"/>
      <c r="AT1844" s="10"/>
      <c r="AW1844" s="10"/>
      <c r="AZ1844" s="10"/>
    </row>
    <row r="1845" spans="2:52" ht="14.25" customHeight="1">
      <c r="B1845" s="8" t="s">
        <v>189</v>
      </c>
      <c r="C1845" t="s">
        <v>170</v>
      </c>
      <c r="D1845" s="10" t="s">
        <v>57</v>
      </c>
      <c r="E1845">
        <v>7650</v>
      </c>
      <c r="G1845" s="10"/>
      <c r="H1845" s="57">
        <v>7506</v>
      </c>
      <c r="J1845" s="10"/>
      <c r="K1845" s="57">
        <v>0</v>
      </c>
      <c r="L1845" s="57">
        <v>0</v>
      </c>
      <c r="M1845" s="57">
        <v>0</v>
      </c>
      <c r="N1845" s="8" t="s">
        <v>84</v>
      </c>
      <c r="O1845" s="10" t="s">
        <v>39</v>
      </c>
      <c r="P1845" s="69">
        <f t="shared" si="202"/>
        <v>0</v>
      </c>
      <c r="Q1845" s="10">
        <f t="shared" si="203"/>
        <v>144</v>
      </c>
      <c r="R1845" s="69" t="str">
        <f t="shared" si="204"/>
        <v>NA</v>
      </c>
      <c r="S1845" s="69" t="str">
        <f t="shared" si="205"/>
        <v>NA</v>
      </c>
      <c r="T1845" s="10" t="str">
        <f t="shared" si="206"/>
        <v>NA</v>
      </c>
      <c r="U1845" s="10">
        <f t="shared" si="207"/>
        <v>0</v>
      </c>
      <c r="V1845" s="10">
        <f t="shared" si="208"/>
        <v>1</v>
      </c>
      <c r="W1845">
        <v>425</v>
      </c>
      <c r="Y1845" s="10"/>
      <c r="Z1845">
        <v>140</v>
      </c>
      <c r="AB1845" s="10"/>
      <c r="AE1845" s="10"/>
      <c r="AH1845" s="10"/>
      <c r="AI1845">
        <v>2500</v>
      </c>
      <c r="AK1845" s="10" t="s">
        <v>146</v>
      </c>
      <c r="AN1845" s="10"/>
      <c r="AQ1845" s="10"/>
      <c r="AT1845" s="10"/>
      <c r="AW1845" s="10"/>
      <c r="AZ1845" s="10"/>
    </row>
    <row r="1846" spans="2:52" ht="14.25" customHeight="1">
      <c r="B1846" s="8" t="s">
        <v>189</v>
      </c>
      <c r="C1846" t="s">
        <v>170</v>
      </c>
      <c r="D1846" s="10" t="s">
        <v>58</v>
      </c>
      <c r="E1846">
        <v>7650</v>
      </c>
      <c r="G1846" s="10"/>
      <c r="H1846" s="57">
        <v>7506</v>
      </c>
      <c r="J1846" s="10"/>
      <c r="K1846" s="57">
        <v>0</v>
      </c>
      <c r="L1846" s="57">
        <v>0</v>
      </c>
      <c r="M1846" s="57">
        <v>0</v>
      </c>
      <c r="N1846" s="8" t="s">
        <v>84</v>
      </c>
      <c r="O1846" s="10" t="s">
        <v>39</v>
      </c>
      <c r="P1846" s="69">
        <f t="shared" si="202"/>
        <v>0</v>
      </c>
      <c r="Q1846" s="10">
        <f t="shared" si="203"/>
        <v>144</v>
      </c>
      <c r="R1846" s="69" t="str">
        <f t="shared" si="204"/>
        <v>NA</v>
      </c>
      <c r="S1846" s="69" t="str">
        <f t="shared" si="205"/>
        <v>NA</v>
      </c>
      <c r="T1846" s="10" t="str">
        <f t="shared" si="206"/>
        <v>NA</v>
      </c>
      <c r="U1846" s="10">
        <f t="shared" si="207"/>
        <v>0</v>
      </c>
      <c r="V1846" s="10">
        <f t="shared" si="208"/>
        <v>1</v>
      </c>
      <c r="W1846">
        <v>425</v>
      </c>
      <c r="Y1846" s="10"/>
      <c r="Z1846">
        <v>140</v>
      </c>
      <c r="AB1846" s="10"/>
      <c r="AE1846" s="10"/>
      <c r="AH1846" s="10"/>
      <c r="AI1846">
        <v>2500</v>
      </c>
      <c r="AK1846" s="10" t="s">
        <v>146</v>
      </c>
      <c r="AN1846" s="10"/>
      <c r="AQ1846" s="10"/>
      <c r="AT1846" s="10"/>
      <c r="AW1846" s="10"/>
      <c r="AZ1846" s="10"/>
    </row>
    <row r="1847" spans="2:52" ht="14.25" customHeight="1">
      <c r="B1847" s="8" t="s">
        <v>189</v>
      </c>
      <c r="C1847" t="s">
        <v>170</v>
      </c>
      <c r="D1847" s="10" t="s">
        <v>59</v>
      </c>
      <c r="E1847">
        <v>7650</v>
      </c>
      <c r="G1847" s="10"/>
      <c r="H1847" s="57">
        <v>7506</v>
      </c>
      <c r="J1847" s="10"/>
      <c r="K1847" s="57">
        <v>0</v>
      </c>
      <c r="L1847" s="57">
        <v>0</v>
      </c>
      <c r="M1847" s="57">
        <v>0</v>
      </c>
      <c r="N1847" s="8" t="s">
        <v>84</v>
      </c>
      <c r="O1847" s="10" t="s">
        <v>39</v>
      </c>
      <c r="P1847" s="69">
        <f t="shared" si="202"/>
        <v>0</v>
      </c>
      <c r="Q1847" s="10">
        <f t="shared" si="203"/>
        <v>144</v>
      </c>
      <c r="R1847" s="69" t="str">
        <f t="shared" si="204"/>
        <v>NA</v>
      </c>
      <c r="S1847" s="69" t="str">
        <f t="shared" si="205"/>
        <v>NA</v>
      </c>
      <c r="T1847" s="10" t="str">
        <f t="shared" si="206"/>
        <v>NA</v>
      </c>
      <c r="U1847" s="10">
        <f t="shared" si="207"/>
        <v>0</v>
      </c>
      <c r="V1847" s="10">
        <f t="shared" si="208"/>
        <v>1</v>
      </c>
      <c r="W1847">
        <v>425</v>
      </c>
      <c r="Y1847" s="10"/>
      <c r="Z1847">
        <v>140</v>
      </c>
      <c r="AB1847" s="10"/>
      <c r="AE1847" s="10"/>
      <c r="AH1847" s="10"/>
      <c r="AI1847">
        <v>2500</v>
      </c>
      <c r="AK1847" s="10" t="s">
        <v>146</v>
      </c>
      <c r="AN1847" s="10"/>
      <c r="AQ1847" s="10"/>
      <c r="AT1847" s="10"/>
      <c r="AW1847" s="10"/>
      <c r="AZ1847" s="10"/>
    </row>
    <row r="1848" spans="2:52" ht="14.25" customHeight="1">
      <c r="B1848" s="8" t="s">
        <v>189</v>
      </c>
      <c r="C1848" t="s">
        <v>170</v>
      </c>
      <c r="D1848" s="10" t="s">
        <v>61</v>
      </c>
      <c r="E1848">
        <v>7650</v>
      </c>
      <c r="G1848" s="10"/>
      <c r="H1848" s="57">
        <v>7506</v>
      </c>
      <c r="J1848" s="10"/>
      <c r="K1848" s="57">
        <v>0</v>
      </c>
      <c r="L1848" s="57">
        <v>0</v>
      </c>
      <c r="M1848" s="57">
        <v>0</v>
      </c>
      <c r="N1848" s="8" t="s">
        <v>84</v>
      </c>
      <c r="O1848" s="10" t="s">
        <v>39</v>
      </c>
      <c r="P1848" s="69">
        <f t="shared" si="202"/>
        <v>0</v>
      </c>
      <c r="Q1848" s="10">
        <f t="shared" si="203"/>
        <v>144</v>
      </c>
      <c r="R1848" s="69" t="str">
        <f t="shared" si="204"/>
        <v>NA</v>
      </c>
      <c r="S1848" s="69" t="str">
        <f t="shared" si="205"/>
        <v>NA</v>
      </c>
      <c r="T1848" s="10" t="str">
        <f t="shared" si="206"/>
        <v>NA</v>
      </c>
      <c r="U1848" s="10">
        <f t="shared" si="207"/>
        <v>0</v>
      </c>
      <c r="V1848" s="10">
        <f t="shared" si="208"/>
        <v>1</v>
      </c>
      <c r="W1848">
        <v>425</v>
      </c>
      <c r="Y1848" s="10"/>
      <c r="Z1848">
        <v>140</v>
      </c>
      <c r="AB1848" s="10"/>
      <c r="AE1848" s="10"/>
      <c r="AH1848" s="10"/>
      <c r="AI1848">
        <v>2500</v>
      </c>
      <c r="AK1848" s="10" t="s">
        <v>146</v>
      </c>
      <c r="AN1848" s="10"/>
      <c r="AQ1848" s="10"/>
      <c r="AT1848" s="10"/>
      <c r="AW1848" s="10"/>
      <c r="AZ1848" s="10"/>
    </row>
    <row r="1849" spans="2:52" ht="14.25" customHeight="1">
      <c r="B1849" s="8" t="s">
        <v>189</v>
      </c>
      <c r="C1849" t="s">
        <v>170</v>
      </c>
      <c r="D1849" s="10" t="s">
        <v>63</v>
      </c>
      <c r="E1849">
        <v>7650</v>
      </c>
      <c r="G1849" s="10"/>
      <c r="H1849" s="57">
        <v>7506</v>
      </c>
      <c r="J1849" s="10"/>
      <c r="K1849" s="57">
        <v>0</v>
      </c>
      <c r="L1849" s="57">
        <v>0</v>
      </c>
      <c r="M1849" s="57">
        <v>0</v>
      </c>
      <c r="N1849" s="8" t="s">
        <v>84</v>
      </c>
      <c r="O1849" s="10" t="s">
        <v>39</v>
      </c>
      <c r="P1849" s="69">
        <f t="shared" si="202"/>
        <v>0</v>
      </c>
      <c r="Q1849" s="10">
        <f t="shared" si="203"/>
        <v>144</v>
      </c>
      <c r="R1849" s="69" t="str">
        <f t="shared" si="204"/>
        <v>NA</v>
      </c>
      <c r="S1849" s="69" t="str">
        <f t="shared" si="205"/>
        <v>NA</v>
      </c>
      <c r="T1849" s="10" t="str">
        <f t="shared" si="206"/>
        <v>NA</v>
      </c>
      <c r="U1849" s="10">
        <f t="shared" si="207"/>
        <v>0</v>
      </c>
      <c r="V1849" s="10">
        <f t="shared" si="208"/>
        <v>1</v>
      </c>
      <c r="W1849">
        <v>425</v>
      </c>
      <c r="Y1849" s="10"/>
      <c r="Z1849">
        <v>140</v>
      </c>
      <c r="AB1849" s="10"/>
      <c r="AE1849" s="10"/>
      <c r="AH1849" s="10"/>
      <c r="AI1849">
        <v>2500</v>
      </c>
      <c r="AK1849" s="10" t="s">
        <v>146</v>
      </c>
      <c r="AN1849" s="10"/>
      <c r="AQ1849" s="10"/>
      <c r="AT1849" s="10"/>
      <c r="AW1849" s="10"/>
      <c r="AZ1849" s="10"/>
    </row>
    <row r="1850" spans="2:52" ht="14.25" customHeight="1">
      <c r="B1850" s="8" t="s">
        <v>189</v>
      </c>
      <c r="C1850" t="s">
        <v>170</v>
      </c>
      <c r="D1850" s="10" t="s">
        <v>64</v>
      </c>
      <c r="E1850">
        <v>7650</v>
      </c>
      <c r="G1850" s="10"/>
      <c r="H1850" s="57">
        <v>7506</v>
      </c>
      <c r="J1850" s="10"/>
      <c r="K1850" s="57">
        <v>0</v>
      </c>
      <c r="L1850" s="57">
        <v>0</v>
      </c>
      <c r="M1850" s="57">
        <v>0</v>
      </c>
      <c r="N1850" s="8" t="s">
        <v>84</v>
      </c>
      <c r="O1850" s="10" t="s">
        <v>39</v>
      </c>
      <c r="P1850" s="69">
        <f t="shared" si="202"/>
        <v>0</v>
      </c>
      <c r="Q1850" s="10">
        <f t="shared" si="203"/>
        <v>144</v>
      </c>
      <c r="R1850" s="69" t="str">
        <f t="shared" si="204"/>
        <v>NA</v>
      </c>
      <c r="S1850" s="69" t="str">
        <f t="shared" si="205"/>
        <v>NA</v>
      </c>
      <c r="T1850" s="10" t="str">
        <f t="shared" si="206"/>
        <v>NA</v>
      </c>
      <c r="U1850" s="10">
        <f t="shared" si="207"/>
        <v>0</v>
      </c>
      <c r="V1850" s="10">
        <f t="shared" si="208"/>
        <v>1</v>
      </c>
      <c r="W1850">
        <v>425</v>
      </c>
      <c r="Y1850" s="10"/>
      <c r="Z1850">
        <v>140</v>
      </c>
      <c r="AB1850" s="10"/>
      <c r="AE1850" s="10"/>
      <c r="AH1850" s="10"/>
      <c r="AI1850">
        <v>2500</v>
      </c>
      <c r="AK1850" s="10" t="s">
        <v>146</v>
      </c>
      <c r="AN1850" s="10"/>
      <c r="AQ1850" s="10"/>
      <c r="AT1850" s="10"/>
      <c r="AW1850" s="10"/>
      <c r="AZ1850" s="10"/>
    </row>
    <row r="1851" spans="2:52" ht="14.25" customHeight="1">
      <c r="B1851" s="8" t="s">
        <v>189</v>
      </c>
      <c r="C1851" t="s">
        <v>170</v>
      </c>
      <c r="D1851" s="10" t="s">
        <v>66</v>
      </c>
      <c r="E1851">
        <v>7650</v>
      </c>
      <c r="G1851" s="10"/>
      <c r="H1851" s="57">
        <v>7506</v>
      </c>
      <c r="J1851" s="10"/>
      <c r="K1851" s="57">
        <v>0</v>
      </c>
      <c r="L1851" s="57">
        <v>0</v>
      </c>
      <c r="M1851" s="57">
        <v>0</v>
      </c>
      <c r="N1851" s="8" t="s">
        <v>84</v>
      </c>
      <c r="O1851" s="10" t="s">
        <v>39</v>
      </c>
      <c r="P1851" s="69">
        <f t="shared" si="202"/>
        <v>0</v>
      </c>
      <c r="Q1851" s="10">
        <f t="shared" si="203"/>
        <v>144</v>
      </c>
      <c r="R1851" s="69" t="str">
        <f t="shared" si="204"/>
        <v>NA</v>
      </c>
      <c r="S1851" s="69" t="str">
        <f t="shared" si="205"/>
        <v>NA</v>
      </c>
      <c r="T1851" s="10" t="str">
        <f t="shared" si="206"/>
        <v>NA</v>
      </c>
      <c r="U1851" s="10">
        <f t="shared" si="207"/>
        <v>0</v>
      </c>
      <c r="V1851" s="10">
        <f t="shared" si="208"/>
        <v>1</v>
      </c>
      <c r="W1851">
        <v>425</v>
      </c>
      <c r="Y1851" s="10"/>
      <c r="Z1851">
        <v>140</v>
      </c>
      <c r="AB1851" s="10"/>
      <c r="AE1851" s="10"/>
      <c r="AH1851" s="10"/>
      <c r="AI1851">
        <v>2500</v>
      </c>
      <c r="AK1851" s="10" t="s">
        <v>146</v>
      </c>
      <c r="AN1851" s="10"/>
      <c r="AQ1851" s="10"/>
      <c r="AT1851" s="10"/>
      <c r="AW1851" s="10"/>
      <c r="AZ1851" s="10"/>
    </row>
    <row r="1852" spans="2:52" ht="14.25" customHeight="1">
      <c r="B1852" s="8" t="s">
        <v>189</v>
      </c>
      <c r="C1852" t="s">
        <v>170</v>
      </c>
      <c r="D1852" s="10" t="s">
        <v>67</v>
      </c>
      <c r="E1852">
        <v>7650</v>
      </c>
      <c r="G1852" s="10"/>
      <c r="H1852" s="57">
        <v>7506</v>
      </c>
      <c r="J1852" s="10"/>
      <c r="K1852" s="57">
        <v>0</v>
      </c>
      <c r="L1852" s="57">
        <v>0</v>
      </c>
      <c r="M1852" s="57">
        <v>0</v>
      </c>
      <c r="N1852" s="8" t="s">
        <v>84</v>
      </c>
      <c r="O1852" s="10" t="s">
        <v>39</v>
      </c>
      <c r="P1852" s="69">
        <f t="shared" si="202"/>
        <v>0</v>
      </c>
      <c r="Q1852" s="10">
        <f t="shared" si="203"/>
        <v>144</v>
      </c>
      <c r="R1852" s="69" t="str">
        <f t="shared" si="204"/>
        <v>NA</v>
      </c>
      <c r="S1852" s="69" t="str">
        <f t="shared" si="205"/>
        <v>NA</v>
      </c>
      <c r="T1852" s="10" t="str">
        <f t="shared" si="206"/>
        <v>NA</v>
      </c>
      <c r="U1852" s="10">
        <f t="shared" si="207"/>
        <v>0</v>
      </c>
      <c r="V1852" s="10">
        <f t="shared" si="208"/>
        <v>1</v>
      </c>
      <c r="W1852">
        <v>425</v>
      </c>
      <c r="Y1852" s="10"/>
      <c r="Z1852">
        <v>140</v>
      </c>
      <c r="AB1852" s="10"/>
      <c r="AE1852" s="10"/>
      <c r="AH1852" s="10"/>
      <c r="AI1852">
        <v>2500</v>
      </c>
      <c r="AK1852" s="10" t="s">
        <v>146</v>
      </c>
      <c r="AN1852" s="10"/>
      <c r="AQ1852" s="10"/>
      <c r="AT1852" s="10"/>
      <c r="AW1852" s="10"/>
      <c r="AZ1852" s="10"/>
    </row>
    <row r="1853" spans="2:52" ht="14.25" customHeight="1">
      <c r="B1853" s="8" t="s">
        <v>189</v>
      </c>
      <c r="C1853" t="s">
        <v>170</v>
      </c>
      <c r="D1853" s="10" t="s">
        <v>68</v>
      </c>
      <c r="E1853">
        <v>7650</v>
      </c>
      <c r="G1853" s="10"/>
      <c r="H1853" s="57">
        <v>7506</v>
      </c>
      <c r="J1853" s="10"/>
      <c r="K1853" s="57">
        <v>0</v>
      </c>
      <c r="L1853" s="57">
        <v>0</v>
      </c>
      <c r="M1853" s="57">
        <v>0</v>
      </c>
      <c r="N1853" s="8" t="s">
        <v>84</v>
      </c>
      <c r="O1853" s="10" t="s">
        <v>39</v>
      </c>
      <c r="P1853" s="69">
        <f t="shared" si="202"/>
        <v>0</v>
      </c>
      <c r="Q1853" s="10">
        <f t="shared" si="203"/>
        <v>144</v>
      </c>
      <c r="R1853" s="69" t="str">
        <f t="shared" si="204"/>
        <v>NA</v>
      </c>
      <c r="S1853" s="69" t="str">
        <f t="shared" si="205"/>
        <v>NA</v>
      </c>
      <c r="T1853" s="10" t="str">
        <f t="shared" si="206"/>
        <v>NA</v>
      </c>
      <c r="U1853" s="10">
        <f t="shared" si="207"/>
        <v>0</v>
      </c>
      <c r="V1853" s="10">
        <f t="shared" si="208"/>
        <v>1</v>
      </c>
      <c r="W1853">
        <v>425</v>
      </c>
      <c r="Y1853" s="10"/>
      <c r="Z1853">
        <v>140</v>
      </c>
      <c r="AB1853" s="10"/>
      <c r="AE1853" s="10"/>
      <c r="AH1853" s="10"/>
      <c r="AI1853">
        <v>2500</v>
      </c>
      <c r="AK1853" s="10" t="s">
        <v>146</v>
      </c>
      <c r="AN1853" s="10"/>
      <c r="AQ1853" s="10"/>
      <c r="AT1853" s="10"/>
      <c r="AW1853" s="10"/>
      <c r="AZ1853" s="10"/>
    </row>
    <row r="1854" spans="2:52" ht="14.25" customHeight="1">
      <c r="B1854" s="8" t="s">
        <v>189</v>
      </c>
      <c r="C1854" t="s">
        <v>170</v>
      </c>
      <c r="D1854" s="10" t="s">
        <v>69</v>
      </c>
      <c r="E1854">
        <v>7650</v>
      </c>
      <c r="G1854" s="10"/>
      <c r="H1854" s="57">
        <v>7506</v>
      </c>
      <c r="J1854" s="10"/>
      <c r="K1854" s="57">
        <v>0</v>
      </c>
      <c r="L1854" s="57">
        <v>0</v>
      </c>
      <c r="M1854" s="57">
        <v>0</v>
      </c>
      <c r="N1854" s="8" t="s">
        <v>84</v>
      </c>
      <c r="O1854" s="10" t="s">
        <v>39</v>
      </c>
      <c r="P1854" s="69">
        <f t="shared" si="202"/>
        <v>0</v>
      </c>
      <c r="Q1854" s="10">
        <f t="shared" si="203"/>
        <v>144</v>
      </c>
      <c r="R1854" s="69" t="str">
        <f t="shared" si="204"/>
        <v>NA</v>
      </c>
      <c r="S1854" s="69" t="str">
        <f t="shared" si="205"/>
        <v>NA</v>
      </c>
      <c r="T1854" s="10" t="str">
        <f t="shared" si="206"/>
        <v>NA</v>
      </c>
      <c r="U1854" s="10">
        <f t="shared" si="207"/>
        <v>0</v>
      </c>
      <c r="V1854" s="10">
        <f t="shared" si="208"/>
        <v>1</v>
      </c>
      <c r="W1854">
        <v>425</v>
      </c>
      <c r="Y1854" s="10"/>
      <c r="Z1854">
        <v>140</v>
      </c>
      <c r="AB1854" s="10"/>
      <c r="AE1854" s="10"/>
      <c r="AH1854" s="10"/>
      <c r="AI1854">
        <v>2500</v>
      </c>
      <c r="AK1854" s="10" t="s">
        <v>146</v>
      </c>
      <c r="AN1854" s="10"/>
      <c r="AQ1854" s="10"/>
      <c r="AT1854" s="10"/>
      <c r="AW1854" s="10"/>
      <c r="AZ1854" s="10"/>
    </row>
    <row r="1855" spans="2:52" ht="14.25" customHeight="1">
      <c r="B1855" s="8" t="s">
        <v>189</v>
      </c>
      <c r="C1855" t="s">
        <v>170</v>
      </c>
      <c r="D1855" s="10" t="s">
        <v>70</v>
      </c>
      <c r="E1855">
        <v>7050</v>
      </c>
      <c r="G1855" s="10"/>
      <c r="H1855" s="57">
        <v>7050</v>
      </c>
      <c r="J1855" s="10"/>
      <c r="K1855" s="57">
        <v>0</v>
      </c>
      <c r="L1855" s="57">
        <v>0</v>
      </c>
      <c r="M1855" s="57">
        <v>0</v>
      </c>
      <c r="N1855" s="8" t="s">
        <v>84</v>
      </c>
      <c r="O1855" s="10" t="s">
        <v>84</v>
      </c>
      <c r="P1855" s="69">
        <f t="shared" si="202"/>
        <v>0</v>
      </c>
      <c r="Q1855" s="10">
        <f t="shared" si="203"/>
        <v>0</v>
      </c>
      <c r="R1855" s="69" t="str">
        <f t="shared" si="204"/>
        <v>NA</v>
      </c>
      <c r="S1855" s="69" t="str">
        <f t="shared" si="205"/>
        <v>NA</v>
      </c>
      <c r="T1855" s="10" t="str">
        <f t="shared" si="206"/>
        <v>NA</v>
      </c>
      <c r="U1855" s="10">
        <f t="shared" si="207"/>
        <v>0</v>
      </c>
      <c r="V1855" s="10">
        <f t="shared" si="208"/>
        <v>1</v>
      </c>
      <c r="W1855">
        <v>415</v>
      </c>
      <c r="Y1855" s="10"/>
      <c r="Z1855">
        <v>160</v>
      </c>
      <c r="AB1855" s="10"/>
      <c r="AE1855" s="10"/>
      <c r="AH1855" s="10"/>
      <c r="AK1855" s="10"/>
      <c r="AN1855" s="10"/>
      <c r="AQ1855" s="10"/>
      <c r="AT1855" s="10"/>
      <c r="AW1855" s="10"/>
      <c r="AZ1855" s="10"/>
    </row>
    <row r="1856" spans="2:52" ht="14.25" customHeight="1">
      <c r="B1856" s="8" t="s">
        <v>190</v>
      </c>
      <c r="C1856" t="s">
        <v>170</v>
      </c>
      <c r="D1856" s="10" t="s">
        <v>37</v>
      </c>
      <c r="E1856">
        <v>6859</v>
      </c>
      <c r="G1856" s="10"/>
      <c r="H1856" s="57">
        <v>6737</v>
      </c>
      <c r="J1856" s="10"/>
      <c r="K1856" s="57">
        <v>-1516</v>
      </c>
      <c r="L1856" s="57">
        <v>-1516</v>
      </c>
      <c r="M1856" s="57">
        <v>-1394</v>
      </c>
      <c r="N1856" s="8" t="s">
        <v>38</v>
      </c>
      <c r="O1856" s="10" t="s">
        <v>39</v>
      </c>
      <c r="P1856" s="69">
        <f t="shared" si="202"/>
        <v>0</v>
      </c>
      <c r="Q1856" s="10">
        <f t="shared" si="203"/>
        <v>122</v>
      </c>
      <c r="R1856" s="69" t="str">
        <f t="shared" si="204"/>
        <v>NA</v>
      </c>
      <c r="S1856" s="69" t="str">
        <f t="shared" si="205"/>
        <v>NA</v>
      </c>
      <c r="T1856" s="10" t="str">
        <f t="shared" si="206"/>
        <v>NA</v>
      </c>
      <c r="U1856" s="10">
        <f t="shared" si="207"/>
        <v>0</v>
      </c>
      <c r="V1856" s="10">
        <f t="shared" si="208"/>
        <v>1</v>
      </c>
      <c r="W1856">
        <v>402</v>
      </c>
      <c r="Y1856" s="10"/>
      <c r="Z1856">
        <v>160</v>
      </c>
      <c r="AB1856" s="10"/>
      <c r="AD1856">
        <v>6487</v>
      </c>
      <c r="AE1856" s="10" t="s">
        <v>82</v>
      </c>
      <c r="AH1856" s="10"/>
      <c r="AK1856" s="10"/>
      <c r="AN1856" s="10"/>
      <c r="AQ1856" s="10"/>
      <c r="AT1856" s="10"/>
      <c r="AW1856" s="10"/>
      <c r="AZ1856" s="10"/>
    </row>
    <row r="1857" spans="2:52" ht="14.25" customHeight="1">
      <c r="B1857" s="8" t="s">
        <v>190</v>
      </c>
      <c r="C1857" t="s">
        <v>170</v>
      </c>
      <c r="D1857" s="10" t="s">
        <v>41</v>
      </c>
      <c r="E1857">
        <v>6859</v>
      </c>
      <c r="G1857" s="10"/>
      <c r="H1857" s="57">
        <v>6737</v>
      </c>
      <c r="J1857" s="10"/>
      <c r="K1857" s="57">
        <v>-1516</v>
      </c>
      <c r="L1857" s="57">
        <v>-1516</v>
      </c>
      <c r="M1857" s="57">
        <v>-1394</v>
      </c>
      <c r="N1857" s="8" t="s">
        <v>38</v>
      </c>
      <c r="O1857" s="10" t="s">
        <v>39</v>
      </c>
      <c r="P1857" s="69">
        <f t="shared" si="202"/>
        <v>0</v>
      </c>
      <c r="Q1857" s="10">
        <f t="shared" si="203"/>
        <v>122</v>
      </c>
      <c r="R1857" s="69" t="str">
        <f t="shared" si="204"/>
        <v>NA</v>
      </c>
      <c r="S1857" s="69" t="str">
        <f t="shared" si="205"/>
        <v>NA</v>
      </c>
      <c r="T1857" s="10" t="str">
        <f t="shared" si="206"/>
        <v>NA</v>
      </c>
      <c r="U1857" s="10">
        <f t="shared" si="207"/>
        <v>0</v>
      </c>
      <c r="V1857" s="10">
        <f t="shared" si="208"/>
        <v>1</v>
      </c>
      <c r="W1857">
        <v>402</v>
      </c>
      <c r="Y1857" s="10"/>
      <c r="Z1857">
        <v>160</v>
      </c>
      <c r="AB1857" s="10"/>
      <c r="AD1857">
        <v>6487</v>
      </c>
      <c r="AE1857" s="10" t="s">
        <v>82</v>
      </c>
      <c r="AH1857" s="10"/>
      <c r="AK1857" s="10"/>
      <c r="AN1857" s="10"/>
      <c r="AQ1857" s="10"/>
      <c r="AT1857" s="10"/>
      <c r="AW1857" s="10"/>
      <c r="AZ1857" s="10"/>
    </row>
    <row r="1858" spans="2:52" ht="14.25" customHeight="1">
      <c r="B1858" s="8" t="s">
        <v>190</v>
      </c>
      <c r="C1858" t="s">
        <v>170</v>
      </c>
      <c r="D1858" s="10" t="s">
        <v>42</v>
      </c>
      <c r="E1858">
        <v>6859</v>
      </c>
      <c r="G1858" s="10"/>
      <c r="H1858" s="57">
        <v>6737</v>
      </c>
      <c r="J1858" s="10"/>
      <c r="K1858" s="57">
        <v>-1516</v>
      </c>
      <c r="L1858" s="57">
        <v>-1516</v>
      </c>
      <c r="M1858" s="57">
        <v>-1394</v>
      </c>
      <c r="N1858" s="8" t="s">
        <v>38</v>
      </c>
      <c r="O1858" s="10" t="s">
        <v>39</v>
      </c>
      <c r="P1858" s="69">
        <f t="shared" si="202"/>
        <v>0</v>
      </c>
      <c r="Q1858" s="10">
        <f t="shared" si="203"/>
        <v>122</v>
      </c>
      <c r="R1858" s="69" t="str">
        <f t="shared" si="204"/>
        <v>NA</v>
      </c>
      <c r="S1858" s="69" t="str">
        <f t="shared" si="205"/>
        <v>NA</v>
      </c>
      <c r="T1858" s="10" t="str">
        <f t="shared" si="206"/>
        <v>NA</v>
      </c>
      <c r="U1858" s="10">
        <f t="shared" si="207"/>
        <v>0</v>
      </c>
      <c r="V1858" s="10">
        <f t="shared" si="208"/>
        <v>1</v>
      </c>
      <c r="W1858">
        <v>402</v>
      </c>
      <c r="Y1858" s="10"/>
      <c r="Z1858">
        <v>160</v>
      </c>
      <c r="AB1858" s="10"/>
      <c r="AD1858">
        <v>6487</v>
      </c>
      <c r="AE1858" s="10" t="s">
        <v>82</v>
      </c>
      <c r="AH1858" s="10"/>
      <c r="AK1858" s="10"/>
      <c r="AN1858" s="10"/>
      <c r="AQ1858" s="10"/>
      <c r="AT1858" s="10"/>
      <c r="AW1858" s="10"/>
      <c r="AZ1858" s="10"/>
    </row>
    <row r="1859" spans="2:52" ht="14.25" customHeight="1">
      <c r="B1859" s="8" t="s">
        <v>190</v>
      </c>
      <c r="C1859" t="s">
        <v>170</v>
      </c>
      <c r="D1859" s="10" t="s">
        <v>43</v>
      </c>
      <c r="E1859">
        <v>7072</v>
      </c>
      <c r="G1859" s="10"/>
      <c r="H1859" s="57">
        <v>6912</v>
      </c>
      <c r="J1859" s="10"/>
      <c r="K1859" s="57">
        <v>-1683</v>
      </c>
      <c r="L1859" s="57">
        <v>-1683</v>
      </c>
      <c r="M1859" s="57">
        <v>-1523</v>
      </c>
      <c r="N1859" s="8" t="s">
        <v>38</v>
      </c>
      <c r="O1859" s="10" t="s">
        <v>39</v>
      </c>
      <c r="P1859" s="69">
        <f t="shared" si="202"/>
        <v>0</v>
      </c>
      <c r="Q1859" s="10">
        <f t="shared" si="203"/>
        <v>160</v>
      </c>
      <c r="R1859" s="69" t="str">
        <f t="shared" si="204"/>
        <v>NA</v>
      </c>
      <c r="S1859" s="69" t="str">
        <f t="shared" si="205"/>
        <v>NA</v>
      </c>
      <c r="T1859" s="10" t="str">
        <f t="shared" si="206"/>
        <v>NA</v>
      </c>
      <c r="U1859" s="10">
        <f t="shared" si="207"/>
        <v>0</v>
      </c>
      <c r="V1859" s="10">
        <f t="shared" si="208"/>
        <v>1</v>
      </c>
      <c r="W1859">
        <v>415</v>
      </c>
      <c r="Y1859" s="10" t="s">
        <v>73</v>
      </c>
      <c r="Z1859">
        <v>160</v>
      </c>
      <c r="AB1859" s="10" t="s">
        <v>73</v>
      </c>
      <c r="AD1859">
        <v>6662</v>
      </c>
      <c r="AE1859" s="10" t="s">
        <v>82</v>
      </c>
      <c r="AH1859" s="10"/>
      <c r="AK1859" s="10"/>
      <c r="AN1859" s="10"/>
      <c r="AQ1859" s="10"/>
      <c r="AT1859" s="10"/>
      <c r="AW1859" s="10"/>
      <c r="AZ1859" s="10"/>
    </row>
    <row r="1860" spans="2:52" ht="14.25" customHeight="1">
      <c r="B1860" s="8" t="s">
        <v>190</v>
      </c>
      <c r="C1860" t="s">
        <v>170</v>
      </c>
      <c r="D1860" s="10" t="s">
        <v>45</v>
      </c>
      <c r="E1860">
        <v>7072</v>
      </c>
      <c r="G1860" s="10"/>
      <c r="H1860" s="57">
        <v>6912</v>
      </c>
      <c r="J1860" s="10"/>
      <c r="K1860" s="57">
        <v>-1683</v>
      </c>
      <c r="L1860" s="57">
        <v>-1683</v>
      </c>
      <c r="M1860" s="57">
        <v>-1523</v>
      </c>
      <c r="N1860" s="8" t="s">
        <v>38</v>
      </c>
      <c r="O1860" s="10" t="s">
        <v>39</v>
      </c>
      <c r="P1860" s="69">
        <f t="shared" si="202"/>
        <v>0</v>
      </c>
      <c r="Q1860" s="10">
        <f t="shared" si="203"/>
        <v>160</v>
      </c>
      <c r="R1860" s="69" t="str">
        <f t="shared" si="204"/>
        <v>NA</v>
      </c>
      <c r="S1860" s="69" t="str">
        <f t="shared" si="205"/>
        <v>NA</v>
      </c>
      <c r="T1860" s="10" t="str">
        <f t="shared" si="206"/>
        <v>NA</v>
      </c>
      <c r="U1860" s="10">
        <f t="shared" si="207"/>
        <v>0</v>
      </c>
      <c r="V1860" s="10">
        <f t="shared" si="208"/>
        <v>1</v>
      </c>
      <c r="W1860">
        <v>415</v>
      </c>
      <c r="Y1860" s="10" t="s">
        <v>73</v>
      </c>
      <c r="Z1860">
        <v>160</v>
      </c>
      <c r="AB1860" s="10" t="s">
        <v>73</v>
      </c>
      <c r="AD1860">
        <v>6662</v>
      </c>
      <c r="AE1860" s="10" t="s">
        <v>82</v>
      </c>
      <c r="AH1860" s="10"/>
      <c r="AK1860" s="10"/>
      <c r="AN1860" s="10"/>
      <c r="AQ1860" s="10"/>
      <c r="AT1860" s="10"/>
      <c r="AW1860" s="10"/>
      <c r="AZ1860" s="10"/>
    </row>
    <row r="1861" spans="2:52" ht="14.25" customHeight="1">
      <c r="B1861" s="8" t="s">
        <v>190</v>
      </c>
      <c r="C1861" t="s">
        <v>170</v>
      </c>
      <c r="D1861" s="10" t="s">
        <v>46</v>
      </c>
      <c r="E1861">
        <v>7072</v>
      </c>
      <c r="G1861" s="10"/>
      <c r="H1861" s="57">
        <v>6912</v>
      </c>
      <c r="J1861" s="10"/>
      <c r="K1861" s="57">
        <v>-1683</v>
      </c>
      <c r="L1861" s="57">
        <v>-1683</v>
      </c>
      <c r="M1861" s="57">
        <v>-1523</v>
      </c>
      <c r="N1861" s="8" t="s">
        <v>38</v>
      </c>
      <c r="O1861" s="10" t="s">
        <v>39</v>
      </c>
      <c r="P1861" s="69">
        <f t="shared" si="202"/>
        <v>0</v>
      </c>
      <c r="Q1861" s="10">
        <f t="shared" si="203"/>
        <v>160</v>
      </c>
      <c r="R1861" s="69" t="str">
        <f t="shared" si="204"/>
        <v>NA</v>
      </c>
      <c r="S1861" s="69" t="str">
        <f t="shared" si="205"/>
        <v>NA</v>
      </c>
      <c r="T1861" s="10" t="str">
        <f t="shared" si="206"/>
        <v>NA</v>
      </c>
      <c r="U1861" s="10">
        <f t="shared" si="207"/>
        <v>0</v>
      </c>
      <c r="V1861" s="10">
        <f t="shared" si="208"/>
        <v>1</v>
      </c>
      <c r="W1861">
        <v>415</v>
      </c>
      <c r="Y1861" s="10" t="s">
        <v>73</v>
      </c>
      <c r="Z1861">
        <v>160</v>
      </c>
      <c r="AB1861" s="10" t="s">
        <v>73</v>
      </c>
      <c r="AD1861">
        <v>6662</v>
      </c>
      <c r="AE1861" s="10" t="s">
        <v>82</v>
      </c>
      <c r="AH1861" s="10"/>
      <c r="AK1861" s="10"/>
      <c r="AN1861" s="10"/>
      <c r="AQ1861" s="10"/>
      <c r="AT1861" s="10"/>
      <c r="AW1861" s="10"/>
      <c r="AZ1861" s="10"/>
    </row>
    <row r="1862" spans="2:52" ht="14.25" customHeight="1">
      <c r="B1862" s="8" t="s">
        <v>190</v>
      </c>
      <c r="C1862" t="s">
        <v>170</v>
      </c>
      <c r="D1862" s="10" t="s">
        <v>47</v>
      </c>
      <c r="E1862">
        <v>7072</v>
      </c>
      <c r="G1862" s="10"/>
      <c r="H1862" s="57">
        <v>6912</v>
      </c>
      <c r="J1862" s="10"/>
      <c r="K1862" s="57">
        <v>-1683</v>
      </c>
      <c r="L1862" s="57">
        <v>-1683</v>
      </c>
      <c r="M1862" s="57">
        <v>-1523</v>
      </c>
      <c r="N1862" s="8" t="s">
        <v>38</v>
      </c>
      <c r="O1862" s="10" t="s">
        <v>39</v>
      </c>
      <c r="P1862" s="69">
        <f t="shared" si="202"/>
        <v>0</v>
      </c>
      <c r="Q1862" s="10">
        <f t="shared" si="203"/>
        <v>160</v>
      </c>
      <c r="R1862" s="69" t="str">
        <f t="shared" si="204"/>
        <v>NA</v>
      </c>
      <c r="S1862" s="69" t="str">
        <f t="shared" si="205"/>
        <v>NA</v>
      </c>
      <c r="T1862" s="10" t="str">
        <f t="shared" si="206"/>
        <v>NA</v>
      </c>
      <c r="U1862" s="10">
        <f t="shared" si="207"/>
        <v>0</v>
      </c>
      <c r="V1862" s="10">
        <f t="shared" si="208"/>
        <v>1</v>
      </c>
      <c r="W1862">
        <v>415</v>
      </c>
      <c r="Y1862" s="10" t="s">
        <v>73</v>
      </c>
      <c r="Z1862">
        <v>160</v>
      </c>
      <c r="AB1862" s="10" t="s">
        <v>73</v>
      </c>
      <c r="AD1862">
        <v>6662</v>
      </c>
      <c r="AE1862" s="10" t="s">
        <v>82</v>
      </c>
      <c r="AH1862" s="10"/>
      <c r="AK1862" s="10"/>
      <c r="AN1862" s="10"/>
      <c r="AQ1862" s="10"/>
      <c r="AT1862" s="10"/>
      <c r="AW1862" s="10"/>
      <c r="AZ1862" s="10"/>
    </row>
    <row r="1863" spans="2:52" ht="14.25" customHeight="1">
      <c r="B1863" s="8" t="s">
        <v>190</v>
      </c>
      <c r="C1863" t="s">
        <v>170</v>
      </c>
      <c r="D1863" s="10" t="s">
        <v>48</v>
      </c>
      <c r="E1863">
        <v>7252</v>
      </c>
      <c r="G1863" s="10"/>
      <c r="H1863" s="57">
        <v>7149</v>
      </c>
      <c r="J1863" s="10"/>
      <c r="K1863" s="57">
        <v>-2431</v>
      </c>
      <c r="L1863" s="57">
        <v>-2431</v>
      </c>
      <c r="M1863" s="57">
        <v>-2328</v>
      </c>
      <c r="N1863" s="8" t="s">
        <v>38</v>
      </c>
      <c r="O1863" s="10" t="s">
        <v>39</v>
      </c>
      <c r="P1863" s="69">
        <f t="shared" si="202"/>
        <v>0</v>
      </c>
      <c r="Q1863" s="10">
        <f t="shared" si="203"/>
        <v>103</v>
      </c>
      <c r="R1863" s="69" t="str">
        <f t="shared" si="204"/>
        <v>NA</v>
      </c>
      <c r="S1863" s="69" t="str">
        <f t="shared" si="205"/>
        <v>NA</v>
      </c>
      <c r="T1863" s="10" t="str">
        <f t="shared" si="206"/>
        <v>NA</v>
      </c>
      <c r="U1863" s="10">
        <f t="shared" si="207"/>
        <v>0</v>
      </c>
      <c r="V1863" s="10">
        <f t="shared" si="208"/>
        <v>1</v>
      </c>
      <c r="W1863">
        <v>401</v>
      </c>
      <c r="Y1863" s="10"/>
      <c r="Z1863">
        <v>140</v>
      </c>
      <c r="AB1863" s="10"/>
      <c r="AD1863">
        <v>6899</v>
      </c>
      <c r="AE1863" s="10" t="s">
        <v>82</v>
      </c>
      <c r="AH1863" s="10"/>
      <c r="AK1863" s="10"/>
      <c r="AN1863" s="10"/>
      <c r="AQ1863" s="10"/>
      <c r="AT1863" s="10"/>
      <c r="AW1863" s="10"/>
      <c r="AZ1863" s="10"/>
    </row>
    <row r="1864" spans="2:52" ht="14.25" customHeight="1">
      <c r="B1864" s="8" t="s">
        <v>190</v>
      </c>
      <c r="C1864" t="s">
        <v>170</v>
      </c>
      <c r="D1864" s="10" t="s">
        <v>49</v>
      </c>
      <c r="E1864">
        <v>7252</v>
      </c>
      <c r="G1864" s="10"/>
      <c r="H1864" s="57">
        <v>7149</v>
      </c>
      <c r="J1864" s="10"/>
      <c r="K1864" s="57">
        <v>-2431</v>
      </c>
      <c r="L1864" s="57">
        <v>-2431</v>
      </c>
      <c r="M1864" s="57">
        <v>-2328</v>
      </c>
      <c r="N1864" s="8" t="s">
        <v>38</v>
      </c>
      <c r="O1864" s="10" t="s">
        <v>39</v>
      </c>
      <c r="P1864" s="69">
        <f t="shared" si="202"/>
        <v>0</v>
      </c>
      <c r="Q1864" s="10">
        <f t="shared" si="203"/>
        <v>103</v>
      </c>
      <c r="R1864" s="69" t="str">
        <f t="shared" si="204"/>
        <v>NA</v>
      </c>
      <c r="S1864" s="69" t="str">
        <f t="shared" si="205"/>
        <v>NA</v>
      </c>
      <c r="T1864" s="10" t="str">
        <f t="shared" si="206"/>
        <v>NA</v>
      </c>
      <c r="U1864" s="10">
        <f t="shared" si="207"/>
        <v>0</v>
      </c>
      <c r="V1864" s="10">
        <f t="shared" si="208"/>
        <v>1</v>
      </c>
      <c r="W1864">
        <v>401</v>
      </c>
      <c r="Y1864" s="10"/>
      <c r="Z1864">
        <v>140</v>
      </c>
      <c r="AB1864" s="10"/>
      <c r="AD1864">
        <v>6899</v>
      </c>
      <c r="AE1864" s="10" t="s">
        <v>82</v>
      </c>
      <c r="AH1864" s="10"/>
      <c r="AK1864" s="10"/>
      <c r="AN1864" s="10"/>
      <c r="AQ1864" s="10"/>
      <c r="AT1864" s="10"/>
      <c r="AW1864" s="10"/>
      <c r="AZ1864" s="10"/>
    </row>
    <row r="1865" spans="2:52" ht="14.25" customHeight="1">
      <c r="B1865" s="8" t="s">
        <v>190</v>
      </c>
      <c r="C1865" t="s">
        <v>170</v>
      </c>
      <c r="D1865" s="10" t="s">
        <v>51</v>
      </c>
      <c r="E1865">
        <v>7239</v>
      </c>
      <c r="G1865" s="10"/>
      <c r="H1865" s="57">
        <v>7212</v>
      </c>
      <c r="J1865" s="10"/>
      <c r="K1865" s="57">
        <v>-732</v>
      </c>
      <c r="L1865" s="57">
        <v>-732</v>
      </c>
      <c r="M1865" s="57">
        <v>-705</v>
      </c>
      <c r="N1865" s="8" t="s">
        <v>38</v>
      </c>
      <c r="O1865" s="10" t="s">
        <v>39</v>
      </c>
      <c r="P1865" s="69">
        <f t="shared" ref="P1865:P1928" si="209">IFERROR(K1865-L1865,0)</f>
        <v>0</v>
      </c>
      <c r="Q1865" s="10">
        <f t="shared" ref="Q1865:Q1928" si="210">IF(AND(ISNUMBER(E1865),ISNUMBER(H1865),ISBLANK(F1865)),E1865-H1865,"NA")</f>
        <v>27</v>
      </c>
      <c r="R1865" s="69" t="str">
        <f t="shared" ref="R1865:R1928" si="211">IF(AND(ISNUMBER(F1865),ISNUMBER(I1865),ISBLANK(E1865)),F1865-I1865,"NA")</f>
        <v>NA</v>
      </c>
      <c r="S1865" s="69" t="str">
        <f t="shared" ref="S1865:S1928" si="212">IF(AND(ISNUMBER(G1865),ISNUMBER(J1865),ISBLANK(E1865)),G1865-J1865,"NA")</f>
        <v>NA</v>
      </c>
      <c r="T1865" s="10" t="str">
        <f t="shared" ref="T1865:T1928" si="213">IF(AND(ISNUMBER(R1865),ISNUMBER(S1865),ISBLANK(E1865)),S1865+R1865,"NA")</f>
        <v>NA</v>
      </c>
      <c r="U1865" s="10">
        <f t="shared" ref="U1865:U1928" si="214">IF(M1865&lt;0,0,IF(M1865=K1865,M1865,M1865-(L1865-M1865)))</f>
        <v>0</v>
      </c>
      <c r="V1865" s="10">
        <f t="shared" ref="V1865:V1928" si="215">MIN(IF(SUM(W1865,X1865,Z1865,AA1865,AD1865,AC1865,AF1865,AG1865,AJ1865,AI1865,AL1865,AM1865,AO1865,AP1865,AR1865,AS1865,A1865,AY1865,AU1865,AV1865,AX1865)=0,0,1)+IF(O1865="Smoothing ramp",1,0)+IF(ISNUMBER(W1865),1,0)+IF(ISNUMBER(X1865),1,0)+IF(ISNUMBER(Z1865),1,0)+IF(ISNUMBER(AA1865),1,0)+IF(ISNUMBER(AD1865),1,0)+IF(ISNUMBER(AC1865),1,0)+IF(ISNUMBER(AF1865),1,0)+IF(ISNUMBER(AG1865),1,0)+IF(ISNUMBER(AI1865),1,0)+IF(ISNUMBER(AJ1865),1,0)+IF(ISNUMBER(AL1865),1,0)+IF(ISNUMBER(AM1865),1,0)+IF(ISNUMBER(AO1865),1,0)+IF(ISNUMBER(AP1865),1,0)+IF(ISNUMBER(AR1865),1,0)+IF(ISNUMBER(AS1865),1,0)+IF(ISNUMBER(AY1865),1,0)+IF(ISNUMBER(AU1865),1,0)+IF(ISNUMBER(AV1865),1,0)+IF(ISNUMBER(AX1865),1,0),1)</f>
        <v>1</v>
      </c>
      <c r="W1865">
        <v>400</v>
      </c>
      <c r="Y1865" s="10"/>
      <c r="Z1865">
        <v>140</v>
      </c>
      <c r="AB1865" s="10"/>
      <c r="AD1865">
        <v>6962</v>
      </c>
      <c r="AE1865" s="10" t="s">
        <v>162</v>
      </c>
      <c r="AH1865" s="10"/>
      <c r="AK1865" s="10"/>
      <c r="AN1865" s="10"/>
      <c r="AQ1865" s="10"/>
      <c r="AT1865" s="10"/>
      <c r="AW1865" s="10"/>
      <c r="AZ1865" s="10"/>
    </row>
    <row r="1866" spans="2:52" ht="14.25" customHeight="1">
      <c r="B1866" s="8" t="s">
        <v>190</v>
      </c>
      <c r="C1866" t="s">
        <v>170</v>
      </c>
      <c r="D1866" s="10" t="s">
        <v>53</v>
      </c>
      <c r="E1866">
        <v>7239</v>
      </c>
      <c r="G1866" s="10"/>
      <c r="H1866" s="57">
        <v>7212</v>
      </c>
      <c r="J1866" s="10"/>
      <c r="K1866" s="57">
        <v>-732</v>
      </c>
      <c r="L1866" s="57">
        <v>-732</v>
      </c>
      <c r="M1866" s="57">
        <v>-705</v>
      </c>
      <c r="N1866" s="8" t="s">
        <v>38</v>
      </c>
      <c r="O1866" s="10" t="s">
        <v>39</v>
      </c>
      <c r="P1866" s="69">
        <f t="shared" si="209"/>
        <v>0</v>
      </c>
      <c r="Q1866" s="10">
        <f t="shared" si="210"/>
        <v>27</v>
      </c>
      <c r="R1866" s="69" t="str">
        <f t="shared" si="211"/>
        <v>NA</v>
      </c>
      <c r="S1866" s="69" t="str">
        <f t="shared" si="212"/>
        <v>NA</v>
      </c>
      <c r="T1866" s="10" t="str">
        <f t="shared" si="213"/>
        <v>NA</v>
      </c>
      <c r="U1866" s="10">
        <f t="shared" si="214"/>
        <v>0</v>
      </c>
      <c r="V1866" s="10">
        <f t="shared" si="215"/>
        <v>1</v>
      </c>
      <c r="W1866">
        <v>400</v>
      </c>
      <c r="Y1866" s="10"/>
      <c r="Z1866">
        <v>140</v>
      </c>
      <c r="AB1866" s="10"/>
      <c r="AD1866">
        <v>6962</v>
      </c>
      <c r="AE1866" s="10" t="s">
        <v>162</v>
      </c>
      <c r="AH1866" s="10"/>
      <c r="AK1866" s="10"/>
      <c r="AN1866" s="10"/>
      <c r="AQ1866" s="10"/>
      <c r="AT1866" s="10"/>
      <c r="AW1866" s="10"/>
      <c r="AZ1866" s="10"/>
    </row>
    <row r="1867" spans="2:52" ht="14.25" customHeight="1">
      <c r="B1867" s="8" t="s">
        <v>190</v>
      </c>
      <c r="C1867" t="s">
        <v>170</v>
      </c>
      <c r="D1867" s="10" t="s">
        <v>54</v>
      </c>
      <c r="E1867">
        <v>7239</v>
      </c>
      <c r="G1867" s="10"/>
      <c r="H1867" s="57">
        <v>7212</v>
      </c>
      <c r="J1867" s="10"/>
      <c r="K1867" s="57">
        <v>-732</v>
      </c>
      <c r="L1867" s="57">
        <v>-732</v>
      </c>
      <c r="M1867" s="57">
        <v>-705</v>
      </c>
      <c r="N1867" s="8" t="s">
        <v>38</v>
      </c>
      <c r="O1867" s="10" t="s">
        <v>39</v>
      </c>
      <c r="P1867" s="69">
        <f t="shared" si="209"/>
        <v>0</v>
      </c>
      <c r="Q1867" s="10">
        <f t="shared" si="210"/>
        <v>27</v>
      </c>
      <c r="R1867" s="69" t="str">
        <f t="shared" si="211"/>
        <v>NA</v>
      </c>
      <c r="S1867" s="69" t="str">
        <f t="shared" si="212"/>
        <v>NA</v>
      </c>
      <c r="T1867" s="10" t="str">
        <f t="shared" si="213"/>
        <v>NA</v>
      </c>
      <c r="U1867" s="10">
        <f t="shared" si="214"/>
        <v>0</v>
      </c>
      <c r="V1867" s="10">
        <f t="shared" si="215"/>
        <v>1</v>
      </c>
      <c r="W1867">
        <v>400</v>
      </c>
      <c r="Y1867" s="10"/>
      <c r="Z1867">
        <v>140</v>
      </c>
      <c r="AB1867" s="10"/>
      <c r="AD1867">
        <v>6962</v>
      </c>
      <c r="AE1867" s="10" t="s">
        <v>162</v>
      </c>
      <c r="AH1867" s="10"/>
      <c r="AK1867" s="10"/>
      <c r="AN1867" s="10"/>
      <c r="AQ1867" s="10"/>
      <c r="AT1867" s="10"/>
      <c r="AW1867" s="10"/>
      <c r="AZ1867" s="10"/>
    </row>
    <row r="1868" spans="2:52" ht="14.25" customHeight="1">
      <c r="B1868" s="8" t="s">
        <v>190</v>
      </c>
      <c r="C1868" t="s">
        <v>170</v>
      </c>
      <c r="D1868" s="10" t="s">
        <v>55</v>
      </c>
      <c r="E1868">
        <v>6641</v>
      </c>
      <c r="G1868" s="10"/>
      <c r="H1868" s="57">
        <v>6641</v>
      </c>
      <c r="J1868" s="10"/>
      <c r="K1868" s="57">
        <v>-4124</v>
      </c>
      <c r="L1868" s="57">
        <v>-4124</v>
      </c>
      <c r="M1868" s="57">
        <v>-4124</v>
      </c>
      <c r="N1868" s="8" t="s">
        <v>38</v>
      </c>
      <c r="O1868" s="10" t="s">
        <v>38</v>
      </c>
      <c r="P1868" s="69">
        <f t="shared" si="209"/>
        <v>0</v>
      </c>
      <c r="Q1868" s="10">
        <f t="shared" si="210"/>
        <v>0</v>
      </c>
      <c r="R1868" s="69" t="str">
        <f t="shared" si="211"/>
        <v>NA</v>
      </c>
      <c r="S1868" s="69" t="str">
        <f t="shared" si="212"/>
        <v>NA</v>
      </c>
      <c r="T1868" s="10" t="str">
        <f t="shared" si="213"/>
        <v>NA</v>
      </c>
      <c r="U1868" s="10">
        <f t="shared" si="214"/>
        <v>0</v>
      </c>
      <c r="V1868" s="10">
        <f t="shared" si="215"/>
        <v>1</v>
      </c>
      <c r="W1868">
        <v>365</v>
      </c>
      <c r="Y1868" s="10"/>
      <c r="Z1868">
        <v>140</v>
      </c>
      <c r="AB1868" s="10"/>
      <c r="AE1868" s="10"/>
      <c r="AH1868" s="10"/>
      <c r="AK1868" s="10"/>
      <c r="AN1868" s="10"/>
      <c r="AQ1868" s="10"/>
      <c r="AT1868" s="10"/>
      <c r="AW1868" s="10"/>
      <c r="AZ1868" s="10"/>
    </row>
    <row r="1869" spans="2:52" ht="14.25" customHeight="1">
      <c r="B1869" s="8" t="s">
        <v>190</v>
      </c>
      <c r="C1869" t="s">
        <v>170</v>
      </c>
      <c r="D1869" s="10" t="s">
        <v>57</v>
      </c>
      <c r="E1869">
        <v>6641</v>
      </c>
      <c r="G1869" s="10"/>
      <c r="H1869" s="57">
        <v>6641</v>
      </c>
      <c r="J1869" s="10"/>
      <c r="K1869" s="57">
        <v>-4124</v>
      </c>
      <c r="L1869" s="57">
        <v>-4124</v>
      </c>
      <c r="M1869" s="57">
        <v>-4124</v>
      </c>
      <c r="N1869" s="8" t="s">
        <v>38</v>
      </c>
      <c r="O1869" s="10" t="s">
        <v>38</v>
      </c>
      <c r="P1869" s="69">
        <f t="shared" si="209"/>
        <v>0</v>
      </c>
      <c r="Q1869" s="10">
        <f t="shared" si="210"/>
        <v>0</v>
      </c>
      <c r="R1869" s="69" t="str">
        <f t="shared" si="211"/>
        <v>NA</v>
      </c>
      <c r="S1869" s="69" t="str">
        <f t="shared" si="212"/>
        <v>NA</v>
      </c>
      <c r="T1869" s="10" t="str">
        <f t="shared" si="213"/>
        <v>NA</v>
      </c>
      <c r="U1869" s="10">
        <f t="shared" si="214"/>
        <v>0</v>
      </c>
      <c r="V1869" s="10">
        <f t="shared" si="215"/>
        <v>1</v>
      </c>
      <c r="W1869">
        <v>365</v>
      </c>
      <c r="Y1869" s="10"/>
      <c r="Z1869">
        <v>140</v>
      </c>
      <c r="AB1869" s="10"/>
      <c r="AE1869" s="10"/>
      <c r="AH1869" s="10"/>
      <c r="AK1869" s="10"/>
      <c r="AN1869" s="10"/>
      <c r="AQ1869" s="10"/>
      <c r="AT1869" s="10"/>
      <c r="AW1869" s="10"/>
      <c r="AZ1869" s="10"/>
    </row>
    <row r="1870" spans="2:52" ht="14.25" customHeight="1">
      <c r="B1870" s="8" t="s">
        <v>190</v>
      </c>
      <c r="C1870" t="s">
        <v>170</v>
      </c>
      <c r="D1870" s="10" t="s">
        <v>58</v>
      </c>
      <c r="E1870">
        <v>6641</v>
      </c>
      <c r="G1870" s="10"/>
      <c r="H1870" s="57">
        <v>6641</v>
      </c>
      <c r="J1870" s="10"/>
      <c r="K1870" s="57">
        <v>-4124</v>
      </c>
      <c r="L1870" s="57">
        <v>-4124</v>
      </c>
      <c r="M1870" s="57">
        <v>-4124</v>
      </c>
      <c r="N1870" s="8" t="s">
        <v>38</v>
      </c>
      <c r="O1870" s="10" t="s">
        <v>38</v>
      </c>
      <c r="P1870" s="69">
        <f t="shared" si="209"/>
        <v>0</v>
      </c>
      <c r="Q1870" s="10">
        <f t="shared" si="210"/>
        <v>0</v>
      </c>
      <c r="R1870" s="69" t="str">
        <f t="shared" si="211"/>
        <v>NA</v>
      </c>
      <c r="S1870" s="69" t="str">
        <f t="shared" si="212"/>
        <v>NA</v>
      </c>
      <c r="T1870" s="10" t="str">
        <f t="shared" si="213"/>
        <v>NA</v>
      </c>
      <c r="U1870" s="10">
        <f t="shared" si="214"/>
        <v>0</v>
      </c>
      <c r="V1870" s="10">
        <f t="shared" si="215"/>
        <v>1</v>
      </c>
      <c r="W1870">
        <v>365</v>
      </c>
      <c r="Y1870" s="10"/>
      <c r="Z1870">
        <v>140</v>
      </c>
      <c r="AB1870" s="10"/>
      <c r="AE1870" s="10"/>
      <c r="AH1870" s="10"/>
      <c r="AK1870" s="10"/>
      <c r="AN1870" s="10"/>
      <c r="AQ1870" s="10"/>
      <c r="AT1870" s="10"/>
      <c r="AW1870" s="10"/>
      <c r="AZ1870" s="10"/>
    </row>
    <row r="1871" spans="2:52" ht="14.25" customHeight="1">
      <c r="B1871" s="8" t="s">
        <v>190</v>
      </c>
      <c r="C1871" t="s">
        <v>170</v>
      </c>
      <c r="D1871" s="10" t="s">
        <v>59</v>
      </c>
      <c r="E1871">
        <v>7635</v>
      </c>
      <c r="G1871" s="10"/>
      <c r="H1871" s="57">
        <v>7496</v>
      </c>
      <c r="J1871" s="10"/>
      <c r="K1871" s="57">
        <v>-998</v>
      </c>
      <c r="L1871" s="57">
        <v>-998</v>
      </c>
      <c r="M1871" s="57">
        <v>-853</v>
      </c>
      <c r="N1871" s="8" t="s">
        <v>38</v>
      </c>
      <c r="O1871" s="10" t="s">
        <v>39</v>
      </c>
      <c r="P1871" s="69">
        <f t="shared" si="209"/>
        <v>0</v>
      </c>
      <c r="Q1871" s="10">
        <f t="shared" si="210"/>
        <v>139</v>
      </c>
      <c r="R1871" s="69" t="str">
        <f t="shared" si="211"/>
        <v>NA</v>
      </c>
      <c r="S1871" s="69" t="str">
        <f t="shared" si="212"/>
        <v>NA</v>
      </c>
      <c r="T1871" s="10" t="str">
        <f t="shared" si="213"/>
        <v>NA</v>
      </c>
      <c r="U1871" s="10">
        <f t="shared" si="214"/>
        <v>0</v>
      </c>
      <c r="V1871" s="10">
        <f t="shared" si="215"/>
        <v>1</v>
      </c>
      <c r="W1871">
        <v>424</v>
      </c>
      <c r="Y1871" s="10"/>
      <c r="Z1871">
        <v>140</v>
      </c>
      <c r="AB1871" s="10"/>
      <c r="AE1871" s="10"/>
      <c r="AH1871" s="10"/>
      <c r="AI1871">
        <v>2500</v>
      </c>
      <c r="AK1871" s="10" t="s">
        <v>146</v>
      </c>
      <c r="AN1871" s="10"/>
      <c r="AQ1871" s="10"/>
      <c r="AT1871" s="10"/>
      <c r="AW1871" s="10"/>
      <c r="AZ1871" s="10"/>
    </row>
    <row r="1872" spans="2:52" ht="14.25" customHeight="1">
      <c r="B1872" s="8" t="s">
        <v>190</v>
      </c>
      <c r="C1872" t="s">
        <v>170</v>
      </c>
      <c r="D1872" s="10" t="s">
        <v>61</v>
      </c>
      <c r="E1872">
        <v>7635</v>
      </c>
      <c r="G1872" s="10"/>
      <c r="H1872" s="57">
        <v>7496</v>
      </c>
      <c r="J1872" s="10"/>
      <c r="K1872" s="57">
        <v>-998</v>
      </c>
      <c r="L1872" s="57">
        <v>-998</v>
      </c>
      <c r="M1872" s="57">
        <v>-853</v>
      </c>
      <c r="N1872" s="8" t="s">
        <v>38</v>
      </c>
      <c r="O1872" s="10" t="s">
        <v>39</v>
      </c>
      <c r="P1872" s="69">
        <f t="shared" si="209"/>
        <v>0</v>
      </c>
      <c r="Q1872" s="10">
        <f t="shared" si="210"/>
        <v>139</v>
      </c>
      <c r="R1872" s="69" t="str">
        <f t="shared" si="211"/>
        <v>NA</v>
      </c>
      <c r="S1872" s="69" t="str">
        <f t="shared" si="212"/>
        <v>NA</v>
      </c>
      <c r="T1872" s="10" t="str">
        <f t="shared" si="213"/>
        <v>NA</v>
      </c>
      <c r="U1872" s="10">
        <f t="shared" si="214"/>
        <v>0</v>
      </c>
      <c r="V1872" s="10">
        <f t="shared" si="215"/>
        <v>1</v>
      </c>
      <c r="W1872">
        <v>424</v>
      </c>
      <c r="Y1872" s="10"/>
      <c r="Z1872">
        <v>140</v>
      </c>
      <c r="AB1872" s="10"/>
      <c r="AE1872" s="10"/>
      <c r="AH1872" s="10"/>
      <c r="AI1872">
        <v>2500</v>
      </c>
      <c r="AK1872" s="10" t="s">
        <v>146</v>
      </c>
      <c r="AN1872" s="10"/>
      <c r="AQ1872" s="10"/>
      <c r="AT1872" s="10"/>
      <c r="AW1872" s="10"/>
      <c r="AZ1872" s="10"/>
    </row>
    <row r="1873" spans="2:52" ht="14.25" customHeight="1">
      <c r="B1873" s="8" t="s">
        <v>190</v>
      </c>
      <c r="C1873" t="s">
        <v>170</v>
      </c>
      <c r="D1873" s="10" t="s">
        <v>63</v>
      </c>
      <c r="E1873">
        <v>7635</v>
      </c>
      <c r="G1873" s="10"/>
      <c r="H1873" s="57">
        <v>7496</v>
      </c>
      <c r="J1873" s="10"/>
      <c r="K1873" s="57">
        <v>-998</v>
      </c>
      <c r="L1873" s="57">
        <v>-998</v>
      </c>
      <c r="M1873" s="57">
        <v>-853</v>
      </c>
      <c r="N1873" s="8" t="s">
        <v>38</v>
      </c>
      <c r="O1873" s="10" t="s">
        <v>39</v>
      </c>
      <c r="P1873" s="69">
        <f t="shared" si="209"/>
        <v>0</v>
      </c>
      <c r="Q1873" s="10">
        <f t="shared" si="210"/>
        <v>139</v>
      </c>
      <c r="R1873" s="69" t="str">
        <f t="shared" si="211"/>
        <v>NA</v>
      </c>
      <c r="S1873" s="69" t="str">
        <f t="shared" si="212"/>
        <v>NA</v>
      </c>
      <c r="T1873" s="10" t="str">
        <f t="shared" si="213"/>
        <v>NA</v>
      </c>
      <c r="U1873" s="10">
        <f t="shared" si="214"/>
        <v>0</v>
      </c>
      <c r="V1873" s="10">
        <f t="shared" si="215"/>
        <v>1</v>
      </c>
      <c r="W1873">
        <v>424</v>
      </c>
      <c r="Y1873" s="10"/>
      <c r="Z1873">
        <v>140</v>
      </c>
      <c r="AB1873" s="10"/>
      <c r="AE1873" s="10"/>
      <c r="AH1873" s="10"/>
      <c r="AI1873">
        <v>2500</v>
      </c>
      <c r="AK1873" s="10" t="s">
        <v>146</v>
      </c>
      <c r="AN1873" s="10"/>
      <c r="AQ1873" s="10"/>
      <c r="AT1873" s="10"/>
      <c r="AW1873" s="10"/>
      <c r="AZ1873" s="10"/>
    </row>
    <row r="1874" spans="2:52" ht="14.25" customHeight="1">
      <c r="B1874" s="8" t="s">
        <v>190</v>
      </c>
      <c r="C1874" t="s">
        <v>170</v>
      </c>
      <c r="D1874" s="10" t="s">
        <v>64</v>
      </c>
      <c r="F1874">
        <v>7107</v>
      </c>
      <c r="G1874" s="10">
        <v>672</v>
      </c>
      <c r="I1874" s="57">
        <v>6950</v>
      </c>
      <c r="J1874" s="72">
        <v>672</v>
      </c>
      <c r="K1874" s="57">
        <v>-3133</v>
      </c>
      <c r="L1874" s="57">
        <v>-3133</v>
      </c>
      <c r="M1874" s="57">
        <v>0</v>
      </c>
      <c r="N1874" s="8" t="s">
        <v>38</v>
      </c>
      <c r="O1874" s="10" t="s">
        <v>80</v>
      </c>
      <c r="P1874" s="69">
        <f t="shared" si="209"/>
        <v>0</v>
      </c>
      <c r="Q1874" s="10" t="str">
        <f t="shared" si="210"/>
        <v>NA</v>
      </c>
      <c r="R1874" s="69">
        <f t="shared" si="211"/>
        <v>157</v>
      </c>
      <c r="S1874" s="69">
        <f t="shared" si="212"/>
        <v>0</v>
      </c>
      <c r="T1874" s="10">
        <f t="shared" si="213"/>
        <v>157</v>
      </c>
      <c r="U1874" s="10">
        <f t="shared" si="214"/>
        <v>3133</v>
      </c>
      <c r="V1874" s="10">
        <f t="shared" si="215"/>
        <v>1</v>
      </c>
      <c r="W1874">
        <v>425</v>
      </c>
      <c r="Y1874" s="10" t="s">
        <v>73</v>
      </c>
      <c r="Z1874">
        <v>139</v>
      </c>
      <c r="AB1874" s="10" t="s">
        <v>73</v>
      </c>
      <c r="AE1874" s="10"/>
      <c r="AH1874" s="10"/>
      <c r="AI1874">
        <v>2500</v>
      </c>
      <c r="AK1874" s="10" t="s">
        <v>146</v>
      </c>
      <c r="AN1874" s="10"/>
      <c r="AQ1874" s="10"/>
      <c r="AT1874" s="10"/>
      <c r="AW1874" s="10"/>
      <c r="AZ1874" s="10"/>
    </row>
    <row r="1875" spans="2:52" ht="14.25" customHeight="1">
      <c r="B1875" s="8" t="s">
        <v>190</v>
      </c>
      <c r="C1875" t="s">
        <v>170</v>
      </c>
      <c r="D1875" s="10" t="s">
        <v>66</v>
      </c>
      <c r="F1875">
        <v>7107</v>
      </c>
      <c r="G1875" s="10">
        <v>672</v>
      </c>
      <c r="I1875" s="57">
        <v>6950</v>
      </c>
      <c r="J1875" s="72">
        <v>672</v>
      </c>
      <c r="K1875" s="57">
        <v>-3133</v>
      </c>
      <c r="L1875" s="57">
        <v>-3133</v>
      </c>
      <c r="M1875" s="57">
        <v>0</v>
      </c>
      <c r="N1875" s="8" t="s">
        <v>38</v>
      </c>
      <c r="O1875" s="10" t="s">
        <v>80</v>
      </c>
      <c r="P1875" s="69">
        <f t="shared" si="209"/>
        <v>0</v>
      </c>
      <c r="Q1875" s="10" t="str">
        <f t="shared" si="210"/>
        <v>NA</v>
      </c>
      <c r="R1875" s="69">
        <f t="shared" si="211"/>
        <v>157</v>
      </c>
      <c r="S1875" s="69">
        <f t="shared" si="212"/>
        <v>0</v>
      </c>
      <c r="T1875" s="10">
        <f t="shared" si="213"/>
        <v>157</v>
      </c>
      <c r="U1875" s="10">
        <f t="shared" si="214"/>
        <v>3133</v>
      </c>
      <c r="V1875" s="10">
        <f t="shared" si="215"/>
        <v>1</v>
      </c>
      <c r="W1875">
        <v>425</v>
      </c>
      <c r="Y1875" s="10" t="s">
        <v>73</v>
      </c>
      <c r="Z1875">
        <v>139</v>
      </c>
      <c r="AB1875" s="10" t="s">
        <v>73</v>
      </c>
      <c r="AE1875" s="10"/>
      <c r="AH1875" s="10"/>
      <c r="AI1875">
        <v>2500</v>
      </c>
      <c r="AK1875" s="10" t="s">
        <v>146</v>
      </c>
      <c r="AN1875" s="10"/>
      <c r="AQ1875" s="10"/>
      <c r="AT1875" s="10"/>
      <c r="AW1875" s="10"/>
      <c r="AZ1875" s="10"/>
    </row>
    <row r="1876" spans="2:52" ht="14.25" customHeight="1">
      <c r="B1876" s="8" t="s">
        <v>190</v>
      </c>
      <c r="C1876" t="s">
        <v>170</v>
      </c>
      <c r="D1876" s="10" t="s">
        <v>67</v>
      </c>
      <c r="F1876">
        <v>7107</v>
      </c>
      <c r="G1876" s="10">
        <v>672</v>
      </c>
      <c r="I1876" s="57">
        <v>6950</v>
      </c>
      <c r="J1876" s="72">
        <v>672</v>
      </c>
      <c r="K1876" s="57">
        <v>-3133</v>
      </c>
      <c r="L1876" s="57">
        <v>-3133</v>
      </c>
      <c r="M1876" s="57">
        <v>0</v>
      </c>
      <c r="N1876" s="8" t="s">
        <v>38</v>
      </c>
      <c r="O1876" s="10" t="s">
        <v>80</v>
      </c>
      <c r="P1876" s="69">
        <f t="shared" si="209"/>
        <v>0</v>
      </c>
      <c r="Q1876" s="10" t="str">
        <f t="shared" si="210"/>
        <v>NA</v>
      </c>
      <c r="R1876" s="69">
        <f t="shared" si="211"/>
        <v>157</v>
      </c>
      <c r="S1876" s="69">
        <f t="shared" si="212"/>
        <v>0</v>
      </c>
      <c r="T1876" s="10">
        <f t="shared" si="213"/>
        <v>157</v>
      </c>
      <c r="U1876" s="10">
        <f t="shared" si="214"/>
        <v>3133</v>
      </c>
      <c r="V1876" s="10">
        <f t="shared" si="215"/>
        <v>1</v>
      </c>
      <c r="W1876">
        <v>425</v>
      </c>
      <c r="Y1876" s="10" t="s">
        <v>73</v>
      </c>
      <c r="Z1876">
        <v>139</v>
      </c>
      <c r="AB1876" s="10" t="s">
        <v>73</v>
      </c>
      <c r="AE1876" s="10"/>
      <c r="AH1876" s="10"/>
      <c r="AI1876">
        <v>2500</v>
      </c>
      <c r="AK1876" s="10" t="s">
        <v>146</v>
      </c>
      <c r="AN1876" s="10"/>
      <c r="AQ1876" s="10"/>
      <c r="AT1876" s="10"/>
      <c r="AW1876" s="10"/>
      <c r="AZ1876" s="10"/>
    </row>
    <row r="1877" spans="2:52" ht="14.25" customHeight="1">
      <c r="B1877" s="8" t="s">
        <v>190</v>
      </c>
      <c r="C1877" t="s">
        <v>170</v>
      </c>
      <c r="D1877" s="10" t="s">
        <v>68</v>
      </c>
      <c r="E1877">
        <v>7422</v>
      </c>
      <c r="G1877" s="10"/>
      <c r="H1877" s="57">
        <v>7340</v>
      </c>
      <c r="J1877" s="10"/>
      <c r="K1877" s="57">
        <v>-2332</v>
      </c>
      <c r="L1877" s="57">
        <v>-2332</v>
      </c>
      <c r="M1877" s="57">
        <v>-2249</v>
      </c>
      <c r="N1877" s="8" t="s">
        <v>38</v>
      </c>
      <c r="O1877" s="10" t="s">
        <v>39</v>
      </c>
      <c r="P1877" s="69">
        <f t="shared" si="209"/>
        <v>0</v>
      </c>
      <c r="Q1877" s="10">
        <f t="shared" si="210"/>
        <v>82</v>
      </c>
      <c r="R1877" s="69" t="str">
        <f t="shared" si="211"/>
        <v>NA</v>
      </c>
      <c r="S1877" s="69" t="str">
        <f t="shared" si="212"/>
        <v>NA</v>
      </c>
      <c r="T1877" s="10" t="str">
        <f t="shared" si="213"/>
        <v>NA</v>
      </c>
      <c r="U1877" s="10">
        <f t="shared" si="214"/>
        <v>0</v>
      </c>
      <c r="V1877" s="10">
        <f t="shared" si="215"/>
        <v>1</v>
      </c>
      <c r="W1877">
        <v>411</v>
      </c>
      <c r="Y1877" s="10"/>
      <c r="Z1877">
        <v>140</v>
      </c>
      <c r="AB1877" s="10"/>
      <c r="AD1877">
        <v>7137</v>
      </c>
      <c r="AE1877" s="10" t="s">
        <v>82</v>
      </c>
      <c r="AH1877" s="10"/>
      <c r="AI1877">
        <v>2500</v>
      </c>
      <c r="AK1877" s="10" t="s">
        <v>146</v>
      </c>
      <c r="AN1877" s="10"/>
      <c r="AQ1877" s="10"/>
      <c r="AT1877" s="10"/>
      <c r="AW1877" s="10"/>
      <c r="AZ1877" s="10"/>
    </row>
    <row r="1878" spans="2:52" ht="14.25" customHeight="1">
      <c r="B1878" s="8" t="s">
        <v>190</v>
      </c>
      <c r="C1878" t="s">
        <v>170</v>
      </c>
      <c r="D1878" s="10" t="s">
        <v>69</v>
      </c>
      <c r="E1878">
        <v>7422</v>
      </c>
      <c r="G1878" s="10"/>
      <c r="H1878" s="57">
        <v>7340</v>
      </c>
      <c r="J1878" s="10"/>
      <c r="K1878" s="57">
        <v>-2332</v>
      </c>
      <c r="L1878" s="57">
        <v>-2332</v>
      </c>
      <c r="M1878" s="57">
        <v>-2249</v>
      </c>
      <c r="N1878" s="8" t="s">
        <v>38</v>
      </c>
      <c r="O1878" s="10" t="s">
        <v>39</v>
      </c>
      <c r="P1878" s="69">
        <f t="shared" si="209"/>
        <v>0</v>
      </c>
      <c r="Q1878" s="10">
        <f t="shared" si="210"/>
        <v>82</v>
      </c>
      <c r="R1878" s="69" t="str">
        <f t="shared" si="211"/>
        <v>NA</v>
      </c>
      <c r="S1878" s="69" t="str">
        <f t="shared" si="212"/>
        <v>NA</v>
      </c>
      <c r="T1878" s="10" t="str">
        <f t="shared" si="213"/>
        <v>NA</v>
      </c>
      <c r="U1878" s="10">
        <f t="shared" si="214"/>
        <v>0</v>
      </c>
      <c r="V1878" s="10">
        <f t="shared" si="215"/>
        <v>1</v>
      </c>
      <c r="W1878">
        <v>411</v>
      </c>
      <c r="Y1878" s="10"/>
      <c r="Z1878">
        <v>140</v>
      </c>
      <c r="AB1878" s="10"/>
      <c r="AD1878">
        <v>7137</v>
      </c>
      <c r="AE1878" s="10" t="s">
        <v>82</v>
      </c>
      <c r="AH1878" s="10"/>
      <c r="AI1878">
        <v>2500</v>
      </c>
      <c r="AK1878" s="10" t="s">
        <v>146</v>
      </c>
      <c r="AN1878" s="10"/>
      <c r="AQ1878" s="10"/>
      <c r="AT1878" s="10"/>
      <c r="AW1878" s="10"/>
      <c r="AZ1878" s="10"/>
    </row>
    <row r="1879" spans="2:52" ht="14.25" customHeight="1">
      <c r="B1879" s="8" t="s">
        <v>190</v>
      </c>
      <c r="C1879" t="s">
        <v>170</v>
      </c>
      <c r="D1879" s="10" t="s">
        <v>70</v>
      </c>
      <c r="E1879">
        <v>6822</v>
      </c>
      <c r="G1879" s="10"/>
      <c r="H1879" s="57">
        <v>6787</v>
      </c>
      <c r="J1879" s="10"/>
      <c r="K1879" s="57">
        <v>-1721</v>
      </c>
      <c r="L1879" s="57">
        <v>-1721</v>
      </c>
      <c r="M1879" s="57">
        <v>-1686</v>
      </c>
      <c r="N1879" s="8" t="s">
        <v>38</v>
      </c>
      <c r="O1879" s="10" t="s">
        <v>39</v>
      </c>
      <c r="P1879" s="69">
        <f t="shared" si="209"/>
        <v>0</v>
      </c>
      <c r="Q1879" s="10">
        <f t="shared" si="210"/>
        <v>35</v>
      </c>
      <c r="R1879" s="69" t="str">
        <f t="shared" si="211"/>
        <v>NA</v>
      </c>
      <c r="S1879" s="69" t="str">
        <f t="shared" si="212"/>
        <v>NA</v>
      </c>
      <c r="T1879" s="10" t="str">
        <f t="shared" si="213"/>
        <v>NA</v>
      </c>
      <c r="U1879" s="10">
        <f t="shared" si="214"/>
        <v>0</v>
      </c>
      <c r="V1879" s="10">
        <f t="shared" si="215"/>
        <v>1</v>
      </c>
      <c r="W1879">
        <v>400</v>
      </c>
      <c r="Y1879" s="10"/>
      <c r="Z1879">
        <v>160</v>
      </c>
      <c r="AB1879" s="10"/>
      <c r="AD1879">
        <v>6537</v>
      </c>
      <c r="AE1879" s="10" t="s">
        <v>82</v>
      </c>
      <c r="AH1879" s="10"/>
      <c r="AK1879" s="10"/>
      <c r="AN1879" s="10"/>
      <c r="AQ1879" s="10"/>
      <c r="AT1879" s="10"/>
      <c r="AW1879" s="10"/>
      <c r="AZ1879" s="10"/>
    </row>
    <row r="1880" spans="2:52" ht="14.25" customHeight="1">
      <c r="B1880" s="8" t="s">
        <v>191</v>
      </c>
      <c r="C1880" t="s">
        <v>170</v>
      </c>
      <c r="D1880" s="10" t="s">
        <v>37</v>
      </c>
      <c r="E1880">
        <v>7028</v>
      </c>
      <c r="G1880" s="10"/>
      <c r="H1880" s="57">
        <v>6876</v>
      </c>
      <c r="J1880" s="10"/>
      <c r="K1880" s="57">
        <v>-1444</v>
      </c>
      <c r="L1880" s="57">
        <v>-1444</v>
      </c>
      <c r="M1880" s="57">
        <v>-1292</v>
      </c>
      <c r="N1880" s="8" t="s">
        <v>38</v>
      </c>
      <c r="O1880" s="10" t="s">
        <v>39</v>
      </c>
      <c r="P1880" s="69">
        <f t="shared" si="209"/>
        <v>0</v>
      </c>
      <c r="Q1880" s="10">
        <f t="shared" si="210"/>
        <v>152</v>
      </c>
      <c r="R1880" s="69" t="str">
        <f t="shared" si="211"/>
        <v>NA</v>
      </c>
      <c r="S1880" s="69" t="str">
        <f t="shared" si="212"/>
        <v>NA</v>
      </c>
      <c r="T1880" s="10" t="str">
        <f t="shared" si="213"/>
        <v>NA</v>
      </c>
      <c r="U1880" s="10">
        <f t="shared" si="214"/>
        <v>0</v>
      </c>
      <c r="V1880" s="10">
        <f t="shared" si="215"/>
        <v>1</v>
      </c>
      <c r="Y1880" s="10"/>
      <c r="AB1880" s="10"/>
      <c r="AD1880">
        <v>6626</v>
      </c>
      <c r="AE1880" s="10" t="s">
        <v>82</v>
      </c>
      <c r="AH1880" s="10"/>
      <c r="AK1880" s="10"/>
      <c r="AN1880" s="10"/>
      <c r="AQ1880" s="10"/>
      <c r="AT1880" s="10"/>
      <c r="AW1880" s="10"/>
      <c r="AZ1880" s="10"/>
    </row>
    <row r="1881" spans="2:52" ht="14.25" customHeight="1">
      <c r="B1881" s="8" t="s">
        <v>191</v>
      </c>
      <c r="C1881" t="s">
        <v>170</v>
      </c>
      <c r="D1881" s="10" t="s">
        <v>41</v>
      </c>
      <c r="E1881">
        <v>7028</v>
      </c>
      <c r="G1881" s="10"/>
      <c r="H1881" s="57">
        <v>6876</v>
      </c>
      <c r="J1881" s="10"/>
      <c r="K1881" s="57">
        <v>-1444</v>
      </c>
      <c r="L1881" s="57">
        <v>-1444</v>
      </c>
      <c r="M1881" s="57">
        <v>-1292</v>
      </c>
      <c r="N1881" s="8" t="s">
        <v>38</v>
      </c>
      <c r="O1881" s="10" t="s">
        <v>39</v>
      </c>
      <c r="P1881" s="69">
        <f t="shared" si="209"/>
        <v>0</v>
      </c>
      <c r="Q1881" s="10">
        <f t="shared" si="210"/>
        <v>152</v>
      </c>
      <c r="R1881" s="69" t="str">
        <f t="shared" si="211"/>
        <v>NA</v>
      </c>
      <c r="S1881" s="69" t="str">
        <f t="shared" si="212"/>
        <v>NA</v>
      </c>
      <c r="T1881" s="10" t="str">
        <f t="shared" si="213"/>
        <v>NA</v>
      </c>
      <c r="U1881" s="10">
        <f t="shared" si="214"/>
        <v>0</v>
      </c>
      <c r="V1881" s="10">
        <f t="shared" si="215"/>
        <v>1</v>
      </c>
      <c r="Y1881" s="10"/>
      <c r="AB1881" s="10"/>
      <c r="AD1881">
        <v>6626</v>
      </c>
      <c r="AE1881" s="10" t="s">
        <v>82</v>
      </c>
      <c r="AH1881" s="10"/>
      <c r="AK1881" s="10"/>
      <c r="AN1881" s="10"/>
      <c r="AQ1881" s="10"/>
      <c r="AT1881" s="10"/>
      <c r="AW1881" s="10"/>
      <c r="AZ1881" s="10"/>
    </row>
    <row r="1882" spans="2:52" ht="14.25" customHeight="1">
      <c r="B1882" s="8" t="s">
        <v>191</v>
      </c>
      <c r="C1882" t="s">
        <v>170</v>
      </c>
      <c r="D1882" s="10" t="s">
        <v>42</v>
      </c>
      <c r="E1882">
        <v>7028</v>
      </c>
      <c r="G1882" s="10"/>
      <c r="H1882" s="57">
        <v>6876</v>
      </c>
      <c r="J1882" s="10"/>
      <c r="K1882" s="57">
        <v>-1444</v>
      </c>
      <c r="L1882" s="57">
        <v>-1444</v>
      </c>
      <c r="M1882" s="57">
        <v>-1292</v>
      </c>
      <c r="N1882" s="8" t="s">
        <v>38</v>
      </c>
      <c r="O1882" s="10" t="s">
        <v>39</v>
      </c>
      <c r="P1882" s="69">
        <f t="shared" si="209"/>
        <v>0</v>
      </c>
      <c r="Q1882" s="10">
        <f t="shared" si="210"/>
        <v>152</v>
      </c>
      <c r="R1882" s="69" t="str">
        <f t="shared" si="211"/>
        <v>NA</v>
      </c>
      <c r="S1882" s="69" t="str">
        <f t="shared" si="212"/>
        <v>NA</v>
      </c>
      <c r="T1882" s="10" t="str">
        <f t="shared" si="213"/>
        <v>NA</v>
      </c>
      <c r="U1882" s="10">
        <f t="shared" si="214"/>
        <v>0</v>
      </c>
      <c r="V1882" s="10">
        <f t="shared" si="215"/>
        <v>1</v>
      </c>
      <c r="Y1882" s="10"/>
      <c r="AB1882" s="10"/>
      <c r="AD1882">
        <v>6626</v>
      </c>
      <c r="AE1882" s="10" t="s">
        <v>82</v>
      </c>
      <c r="AH1882" s="10"/>
      <c r="AK1882" s="10"/>
      <c r="AN1882" s="10"/>
      <c r="AQ1882" s="10"/>
      <c r="AT1882" s="10"/>
      <c r="AW1882" s="10"/>
      <c r="AZ1882" s="10"/>
    </row>
    <row r="1883" spans="2:52" ht="14.25" customHeight="1">
      <c r="B1883" s="8" t="s">
        <v>191</v>
      </c>
      <c r="C1883" t="s">
        <v>170</v>
      </c>
      <c r="D1883" s="10" t="s">
        <v>43</v>
      </c>
      <c r="E1883">
        <v>6694</v>
      </c>
      <c r="G1883" s="10"/>
      <c r="H1883" s="57">
        <v>6511</v>
      </c>
      <c r="J1883" s="10"/>
      <c r="K1883" s="57">
        <v>-1074</v>
      </c>
      <c r="L1883" s="57">
        <v>-1074</v>
      </c>
      <c r="M1883" s="57">
        <v>-891</v>
      </c>
      <c r="N1883" s="8" t="s">
        <v>38</v>
      </c>
      <c r="O1883" s="10" t="s">
        <v>39</v>
      </c>
      <c r="P1883" s="69">
        <f t="shared" si="209"/>
        <v>0</v>
      </c>
      <c r="Q1883" s="10">
        <f t="shared" si="210"/>
        <v>183</v>
      </c>
      <c r="R1883" s="69" t="str">
        <f t="shared" si="211"/>
        <v>NA</v>
      </c>
      <c r="S1883" s="69" t="str">
        <f t="shared" si="212"/>
        <v>NA</v>
      </c>
      <c r="T1883" s="10" t="str">
        <f t="shared" si="213"/>
        <v>NA</v>
      </c>
      <c r="U1883" s="10">
        <f t="shared" si="214"/>
        <v>0</v>
      </c>
      <c r="V1883" s="10">
        <f t="shared" si="215"/>
        <v>1</v>
      </c>
      <c r="Y1883" s="10"/>
      <c r="AB1883" s="10"/>
      <c r="AD1883">
        <v>6261</v>
      </c>
      <c r="AE1883" s="10" t="s">
        <v>82</v>
      </c>
      <c r="AH1883" s="10"/>
      <c r="AK1883" s="10"/>
      <c r="AN1883" s="10"/>
      <c r="AQ1883" s="10"/>
      <c r="AT1883" s="10"/>
      <c r="AW1883" s="10"/>
      <c r="AZ1883" s="10"/>
    </row>
    <row r="1884" spans="2:52" ht="14.25" customHeight="1">
      <c r="B1884" s="8" t="s">
        <v>191</v>
      </c>
      <c r="C1884" t="s">
        <v>170</v>
      </c>
      <c r="D1884" s="10" t="s">
        <v>45</v>
      </c>
      <c r="E1884">
        <v>6694</v>
      </c>
      <c r="G1884" s="10"/>
      <c r="H1884" s="57">
        <v>6511</v>
      </c>
      <c r="J1884" s="10"/>
      <c r="K1884" s="57">
        <v>-1074</v>
      </c>
      <c r="L1884" s="57">
        <v>-1074</v>
      </c>
      <c r="M1884" s="57">
        <v>-891</v>
      </c>
      <c r="N1884" s="8" t="s">
        <v>38</v>
      </c>
      <c r="O1884" s="10" t="s">
        <v>39</v>
      </c>
      <c r="P1884" s="69">
        <f t="shared" si="209"/>
        <v>0</v>
      </c>
      <c r="Q1884" s="10">
        <f t="shared" si="210"/>
        <v>183</v>
      </c>
      <c r="R1884" s="69" t="str">
        <f t="shared" si="211"/>
        <v>NA</v>
      </c>
      <c r="S1884" s="69" t="str">
        <f t="shared" si="212"/>
        <v>NA</v>
      </c>
      <c r="T1884" s="10" t="str">
        <f t="shared" si="213"/>
        <v>NA</v>
      </c>
      <c r="U1884" s="10">
        <f t="shared" si="214"/>
        <v>0</v>
      </c>
      <c r="V1884" s="10">
        <f t="shared" si="215"/>
        <v>1</v>
      </c>
      <c r="Y1884" s="10"/>
      <c r="AB1884" s="10"/>
      <c r="AD1884">
        <v>6261</v>
      </c>
      <c r="AE1884" s="10" t="s">
        <v>82</v>
      </c>
      <c r="AH1884" s="10"/>
      <c r="AK1884" s="10"/>
      <c r="AN1884" s="10"/>
      <c r="AQ1884" s="10"/>
      <c r="AT1884" s="10"/>
      <c r="AW1884" s="10"/>
      <c r="AZ1884" s="10"/>
    </row>
    <row r="1885" spans="2:52" ht="14.25" customHeight="1">
      <c r="B1885" s="8" t="s">
        <v>191</v>
      </c>
      <c r="C1885" t="s">
        <v>170</v>
      </c>
      <c r="D1885" s="10" t="s">
        <v>46</v>
      </c>
      <c r="E1885">
        <v>6694</v>
      </c>
      <c r="G1885" s="10"/>
      <c r="H1885" s="57">
        <v>6511</v>
      </c>
      <c r="J1885" s="10"/>
      <c r="K1885" s="57">
        <v>-1074</v>
      </c>
      <c r="L1885" s="57">
        <v>-1074</v>
      </c>
      <c r="M1885" s="57">
        <v>-891</v>
      </c>
      <c r="N1885" s="8" t="s">
        <v>38</v>
      </c>
      <c r="O1885" s="10" t="s">
        <v>39</v>
      </c>
      <c r="P1885" s="69">
        <f t="shared" si="209"/>
        <v>0</v>
      </c>
      <c r="Q1885" s="10">
        <f t="shared" si="210"/>
        <v>183</v>
      </c>
      <c r="R1885" s="69" t="str">
        <f t="shared" si="211"/>
        <v>NA</v>
      </c>
      <c r="S1885" s="69" t="str">
        <f t="shared" si="212"/>
        <v>NA</v>
      </c>
      <c r="T1885" s="10" t="str">
        <f t="shared" si="213"/>
        <v>NA</v>
      </c>
      <c r="U1885" s="10">
        <f t="shared" si="214"/>
        <v>0</v>
      </c>
      <c r="V1885" s="10">
        <f t="shared" si="215"/>
        <v>1</v>
      </c>
      <c r="Y1885" s="10"/>
      <c r="AB1885" s="10"/>
      <c r="AD1885">
        <v>6261</v>
      </c>
      <c r="AE1885" s="10" t="s">
        <v>82</v>
      </c>
      <c r="AH1885" s="10"/>
      <c r="AK1885" s="10"/>
      <c r="AN1885" s="10"/>
      <c r="AQ1885" s="10"/>
      <c r="AT1885" s="10"/>
      <c r="AW1885" s="10"/>
      <c r="AZ1885" s="10"/>
    </row>
    <row r="1886" spans="2:52" ht="14.25" customHeight="1">
      <c r="B1886" s="8" t="s">
        <v>191</v>
      </c>
      <c r="C1886" t="s">
        <v>170</v>
      </c>
      <c r="D1886" s="10" t="s">
        <v>47</v>
      </c>
      <c r="E1886">
        <v>6694</v>
      </c>
      <c r="G1886" s="10"/>
      <c r="H1886" s="57">
        <v>6511</v>
      </c>
      <c r="J1886" s="10"/>
      <c r="K1886" s="57">
        <v>-1074</v>
      </c>
      <c r="L1886" s="57">
        <v>-1074</v>
      </c>
      <c r="M1886" s="57">
        <v>-891</v>
      </c>
      <c r="N1886" s="8" t="s">
        <v>38</v>
      </c>
      <c r="O1886" s="10" t="s">
        <v>39</v>
      </c>
      <c r="P1886" s="69">
        <f t="shared" si="209"/>
        <v>0</v>
      </c>
      <c r="Q1886" s="10">
        <f t="shared" si="210"/>
        <v>183</v>
      </c>
      <c r="R1886" s="69" t="str">
        <f t="shared" si="211"/>
        <v>NA</v>
      </c>
      <c r="S1886" s="69" t="str">
        <f t="shared" si="212"/>
        <v>NA</v>
      </c>
      <c r="T1886" s="10" t="str">
        <f t="shared" si="213"/>
        <v>NA</v>
      </c>
      <c r="U1886" s="10">
        <f t="shared" si="214"/>
        <v>0</v>
      </c>
      <c r="V1886" s="10">
        <f t="shared" si="215"/>
        <v>1</v>
      </c>
      <c r="Y1886" s="10"/>
      <c r="AB1886" s="10"/>
      <c r="AD1886">
        <v>6261</v>
      </c>
      <c r="AE1886" s="10" t="s">
        <v>82</v>
      </c>
      <c r="AH1886" s="10"/>
      <c r="AK1886" s="10"/>
      <c r="AN1886" s="10"/>
      <c r="AQ1886" s="10"/>
      <c r="AT1886" s="10"/>
      <c r="AW1886" s="10"/>
      <c r="AZ1886" s="10"/>
    </row>
    <row r="1887" spans="2:52" ht="14.25" customHeight="1">
      <c r="B1887" s="8" t="s">
        <v>191</v>
      </c>
      <c r="C1887" t="s">
        <v>170</v>
      </c>
      <c r="D1887" s="10" t="s">
        <v>48</v>
      </c>
      <c r="E1887">
        <v>6664</v>
      </c>
      <c r="G1887" s="10"/>
      <c r="H1887" s="57">
        <v>6631</v>
      </c>
      <c r="J1887" s="10"/>
      <c r="K1887" s="57">
        <v>-2209</v>
      </c>
      <c r="L1887" s="57">
        <v>-2209</v>
      </c>
      <c r="M1887" s="57">
        <v>-2176</v>
      </c>
      <c r="N1887" s="8" t="s">
        <v>38</v>
      </c>
      <c r="O1887" s="10" t="s">
        <v>39</v>
      </c>
      <c r="P1887" s="69">
        <f t="shared" si="209"/>
        <v>0</v>
      </c>
      <c r="Q1887" s="10">
        <f t="shared" si="210"/>
        <v>33</v>
      </c>
      <c r="R1887" s="69" t="str">
        <f t="shared" si="211"/>
        <v>NA</v>
      </c>
      <c r="S1887" s="69" t="str">
        <f t="shared" si="212"/>
        <v>NA</v>
      </c>
      <c r="T1887" s="10" t="str">
        <f t="shared" si="213"/>
        <v>NA</v>
      </c>
      <c r="U1887" s="10">
        <f t="shared" si="214"/>
        <v>0</v>
      </c>
      <c r="V1887" s="10">
        <f t="shared" si="215"/>
        <v>1</v>
      </c>
      <c r="Y1887" s="10"/>
      <c r="AB1887" s="10"/>
      <c r="AD1887">
        <v>6381</v>
      </c>
      <c r="AE1887" s="10" t="s">
        <v>82</v>
      </c>
      <c r="AH1887" s="10"/>
      <c r="AK1887" s="10"/>
      <c r="AN1887" s="10"/>
      <c r="AQ1887" s="10"/>
      <c r="AT1887" s="10"/>
      <c r="AW1887" s="10"/>
      <c r="AZ1887" s="10"/>
    </row>
    <row r="1888" spans="2:52" ht="14.25" customHeight="1">
      <c r="B1888" s="8" t="s">
        <v>191</v>
      </c>
      <c r="C1888" t="s">
        <v>170</v>
      </c>
      <c r="D1888" s="10" t="s">
        <v>49</v>
      </c>
      <c r="E1888">
        <v>6664</v>
      </c>
      <c r="G1888" s="10"/>
      <c r="H1888" s="57">
        <v>6631</v>
      </c>
      <c r="J1888" s="10"/>
      <c r="K1888" s="57">
        <v>-2209</v>
      </c>
      <c r="L1888" s="57">
        <v>-2209</v>
      </c>
      <c r="M1888" s="57">
        <v>-2176</v>
      </c>
      <c r="N1888" s="8" t="s">
        <v>38</v>
      </c>
      <c r="O1888" s="10" t="s">
        <v>39</v>
      </c>
      <c r="P1888" s="69">
        <f t="shared" si="209"/>
        <v>0</v>
      </c>
      <c r="Q1888" s="10">
        <f t="shared" si="210"/>
        <v>33</v>
      </c>
      <c r="R1888" s="69" t="str">
        <f t="shared" si="211"/>
        <v>NA</v>
      </c>
      <c r="S1888" s="69" t="str">
        <f t="shared" si="212"/>
        <v>NA</v>
      </c>
      <c r="T1888" s="10" t="str">
        <f t="shared" si="213"/>
        <v>NA</v>
      </c>
      <c r="U1888" s="10">
        <f t="shared" si="214"/>
        <v>0</v>
      </c>
      <c r="V1888" s="10">
        <f t="shared" si="215"/>
        <v>1</v>
      </c>
      <c r="Y1888" s="10"/>
      <c r="AB1888" s="10"/>
      <c r="AD1888">
        <v>6381</v>
      </c>
      <c r="AE1888" s="10" t="s">
        <v>82</v>
      </c>
      <c r="AH1888" s="10"/>
      <c r="AK1888" s="10"/>
      <c r="AN1888" s="10"/>
      <c r="AQ1888" s="10"/>
      <c r="AT1888" s="10"/>
      <c r="AW1888" s="10"/>
      <c r="AZ1888" s="10"/>
    </row>
    <row r="1889" spans="2:52" ht="14.25" customHeight="1">
      <c r="B1889" s="8" t="s">
        <v>191</v>
      </c>
      <c r="C1889" t="s">
        <v>170</v>
      </c>
      <c r="D1889" s="10" t="s">
        <v>51</v>
      </c>
      <c r="E1889">
        <v>7169</v>
      </c>
      <c r="G1889" s="10"/>
      <c r="H1889" s="57">
        <v>7169</v>
      </c>
      <c r="J1889" s="10"/>
      <c r="K1889" s="57">
        <v>-3527</v>
      </c>
      <c r="L1889" s="57">
        <v>-3527</v>
      </c>
      <c r="M1889" s="72">
        <v>-3527</v>
      </c>
      <c r="N1889" s="8" t="s">
        <v>38</v>
      </c>
      <c r="O1889" s="10" t="s">
        <v>38</v>
      </c>
      <c r="P1889" s="69">
        <f t="shared" si="209"/>
        <v>0</v>
      </c>
      <c r="Q1889" s="10">
        <f t="shared" si="210"/>
        <v>0</v>
      </c>
      <c r="R1889" s="69" t="str">
        <f t="shared" si="211"/>
        <v>NA</v>
      </c>
      <c r="S1889" s="69" t="str">
        <f t="shared" si="212"/>
        <v>NA</v>
      </c>
      <c r="T1889" s="10" t="str">
        <f t="shared" si="213"/>
        <v>NA</v>
      </c>
      <c r="U1889" s="10">
        <f t="shared" si="214"/>
        <v>0</v>
      </c>
      <c r="V1889" s="10">
        <f t="shared" si="215"/>
        <v>0</v>
      </c>
      <c r="Y1889" s="10"/>
      <c r="AB1889" s="10"/>
      <c r="AE1889" s="10"/>
      <c r="AH1889" s="10"/>
      <c r="AK1889" s="10"/>
      <c r="AN1889" s="10"/>
      <c r="AQ1889" s="10"/>
      <c r="AT1889" s="10"/>
      <c r="AW1889" s="10"/>
      <c r="AZ1889" s="10"/>
    </row>
    <row r="1890" spans="2:52" ht="14.25" customHeight="1">
      <c r="B1890" s="8" t="s">
        <v>191</v>
      </c>
      <c r="C1890" t="s">
        <v>170</v>
      </c>
      <c r="D1890" s="10" t="s">
        <v>53</v>
      </c>
      <c r="E1890">
        <v>7169</v>
      </c>
      <c r="G1890" s="10"/>
      <c r="H1890" s="57">
        <v>7169</v>
      </c>
      <c r="J1890" s="10"/>
      <c r="K1890" s="57">
        <v>-3527</v>
      </c>
      <c r="L1890" s="57">
        <v>-3527</v>
      </c>
      <c r="M1890" s="72">
        <v>-3527</v>
      </c>
      <c r="N1890" s="8" t="s">
        <v>38</v>
      </c>
      <c r="O1890" s="10" t="s">
        <v>38</v>
      </c>
      <c r="P1890" s="69">
        <f t="shared" si="209"/>
        <v>0</v>
      </c>
      <c r="Q1890" s="10">
        <f t="shared" si="210"/>
        <v>0</v>
      </c>
      <c r="R1890" s="69" t="str">
        <f t="shared" si="211"/>
        <v>NA</v>
      </c>
      <c r="S1890" s="69" t="str">
        <f t="shared" si="212"/>
        <v>NA</v>
      </c>
      <c r="T1890" s="10" t="str">
        <f t="shared" si="213"/>
        <v>NA</v>
      </c>
      <c r="U1890" s="10">
        <f t="shared" si="214"/>
        <v>0</v>
      </c>
      <c r="V1890" s="10">
        <f t="shared" si="215"/>
        <v>0</v>
      </c>
      <c r="Y1890" s="10"/>
      <c r="AB1890" s="10"/>
      <c r="AE1890" s="10"/>
      <c r="AH1890" s="10"/>
      <c r="AK1890" s="10"/>
      <c r="AN1890" s="10"/>
      <c r="AQ1890" s="10"/>
      <c r="AT1890" s="10"/>
      <c r="AW1890" s="10"/>
      <c r="AZ1890" s="10"/>
    </row>
    <row r="1891" spans="2:52" ht="14.25" customHeight="1">
      <c r="B1891" s="8" t="s">
        <v>191</v>
      </c>
      <c r="C1891" t="s">
        <v>170</v>
      </c>
      <c r="D1891" s="10" t="s">
        <v>54</v>
      </c>
      <c r="E1891">
        <v>7169</v>
      </c>
      <c r="G1891" s="10"/>
      <c r="H1891" s="57">
        <v>7169</v>
      </c>
      <c r="J1891" s="10"/>
      <c r="K1891" s="57">
        <v>-3527</v>
      </c>
      <c r="L1891" s="57">
        <v>-3527</v>
      </c>
      <c r="M1891" s="72">
        <v>-3527</v>
      </c>
      <c r="N1891" s="8" t="s">
        <v>38</v>
      </c>
      <c r="O1891" s="10" t="s">
        <v>38</v>
      </c>
      <c r="P1891" s="69">
        <f t="shared" si="209"/>
        <v>0</v>
      </c>
      <c r="Q1891" s="10">
        <f t="shared" si="210"/>
        <v>0</v>
      </c>
      <c r="R1891" s="69" t="str">
        <f t="shared" si="211"/>
        <v>NA</v>
      </c>
      <c r="S1891" s="69" t="str">
        <f t="shared" si="212"/>
        <v>NA</v>
      </c>
      <c r="T1891" s="10" t="str">
        <f t="shared" si="213"/>
        <v>NA</v>
      </c>
      <c r="U1891" s="10">
        <f t="shared" si="214"/>
        <v>0</v>
      </c>
      <c r="V1891" s="10">
        <f t="shared" si="215"/>
        <v>0</v>
      </c>
      <c r="Y1891" s="10"/>
      <c r="AB1891" s="10"/>
      <c r="AE1891" s="10"/>
      <c r="AH1891" s="10"/>
      <c r="AK1891" s="10"/>
      <c r="AN1891" s="10"/>
      <c r="AQ1891" s="10"/>
      <c r="AT1891" s="10"/>
      <c r="AW1891" s="10"/>
      <c r="AZ1891" s="10"/>
    </row>
    <row r="1892" spans="2:52" ht="14.25" customHeight="1">
      <c r="B1892" s="8" t="s">
        <v>191</v>
      </c>
      <c r="C1892" t="s">
        <v>170</v>
      </c>
      <c r="D1892" s="10" t="s">
        <v>55</v>
      </c>
      <c r="E1892">
        <v>7002</v>
      </c>
      <c r="G1892" s="10"/>
      <c r="H1892" s="57">
        <v>7002</v>
      </c>
      <c r="J1892" s="10"/>
      <c r="K1892" s="57">
        <v>-4163</v>
      </c>
      <c r="L1892" s="57">
        <v>-4163</v>
      </c>
      <c r="M1892" s="72">
        <v>-4163</v>
      </c>
      <c r="N1892" s="8" t="s">
        <v>38</v>
      </c>
      <c r="O1892" s="10" t="s">
        <v>38</v>
      </c>
      <c r="P1892" s="69">
        <f t="shared" si="209"/>
        <v>0</v>
      </c>
      <c r="Q1892" s="10">
        <f t="shared" si="210"/>
        <v>0</v>
      </c>
      <c r="R1892" s="69" t="str">
        <f t="shared" si="211"/>
        <v>NA</v>
      </c>
      <c r="S1892" s="69" t="str">
        <f t="shared" si="212"/>
        <v>NA</v>
      </c>
      <c r="T1892" s="10" t="str">
        <f t="shared" si="213"/>
        <v>NA</v>
      </c>
      <c r="U1892" s="10">
        <f t="shared" si="214"/>
        <v>0</v>
      </c>
      <c r="V1892" s="10">
        <f t="shared" si="215"/>
        <v>0</v>
      </c>
      <c r="Y1892" s="10"/>
      <c r="AB1892" s="10"/>
      <c r="AE1892" s="10"/>
      <c r="AH1892" s="10"/>
      <c r="AK1892" s="10"/>
      <c r="AN1892" s="10"/>
      <c r="AQ1892" s="10"/>
      <c r="AT1892" s="10"/>
      <c r="AW1892" s="10"/>
      <c r="AZ1892" s="10"/>
    </row>
    <row r="1893" spans="2:52" ht="14.25" customHeight="1">
      <c r="B1893" s="8" t="s">
        <v>191</v>
      </c>
      <c r="C1893" t="s">
        <v>170</v>
      </c>
      <c r="D1893" s="10" t="s">
        <v>57</v>
      </c>
      <c r="E1893">
        <v>7002</v>
      </c>
      <c r="G1893" s="10"/>
      <c r="H1893" s="57">
        <v>7002</v>
      </c>
      <c r="J1893" s="10"/>
      <c r="K1893" s="57">
        <v>-4163</v>
      </c>
      <c r="L1893" s="57">
        <v>-4163</v>
      </c>
      <c r="M1893" s="72">
        <v>-4163</v>
      </c>
      <c r="N1893" s="8" t="s">
        <v>38</v>
      </c>
      <c r="O1893" s="10" t="s">
        <v>38</v>
      </c>
      <c r="P1893" s="69">
        <f t="shared" si="209"/>
        <v>0</v>
      </c>
      <c r="Q1893" s="10">
        <f t="shared" si="210"/>
        <v>0</v>
      </c>
      <c r="R1893" s="69" t="str">
        <f t="shared" si="211"/>
        <v>NA</v>
      </c>
      <c r="S1893" s="69" t="str">
        <f t="shared" si="212"/>
        <v>NA</v>
      </c>
      <c r="T1893" s="10" t="str">
        <f t="shared" si="213"/>
        <v>NA</v>
      </c>
      <c r="U1893" s="10">
        <f t="shared" si="214"/>
        <v>0</v>
      </c>
      <c r="V1893" s="10">
        <f t="shared" si="215"/>
        <v>0</v>
      </c>
      <c r="Y1893" s="10"/>
      <c r="AB1893" s="10"/>
      <c r="AE1893" s="10"/>
      <c r="AH1893" s="10"/>
      <c r="AK1893" s="10"/>
      <c r="AN1893" s="10"/>
      <c r="AQ1893" s="10"/>
      <c r="AT1893" s="10"/>
      <c r="AW1893" s="10"/>
      <c r="AZ1893" s="10"/>
    </row>
    <row r="1894" spans="2:52" ht="14.25" customHeight="1">
      <c r="B1894" s="8" t="s">
        <v>191</v>
      </c>
      <c r="C1894" t="s">
        <v>170</v>
      </c>
      <c r="D1894" s="10" t="s">
        <v>58</v>
      </c>
      <c r="E1894">
        <v>7002</v>
      </c>
      <c r="G1894" s="10"/>
      <c r="H1894" s="57">
        <v>7002</v>
      </c>
      <c r="J1894" s="10"/>
      <c r="K1894" s="57">
        <v>-4163</v>
      </c>
      <c r="L1894" s="57">
        <v>-4163</v>
      </c>
      <c r="M1894" s="72">
        <v>-4163</v>
      </c>
      <c r="N1894" s="8" t="s">
        <v>38</v>
      </c>
      <c r="O1894" s="10" t="s">
        <v>38</v>
      </c>
      <c r="P1894" s="69">
        <f t="shared" si="209"/>
        <v>0</v>
      </c>
      <c r="Q1894" s="10">
        <f t="shared" si="210"/>
        <v>0</v>
      </c>
      <c r="R1894" s="69" t="str">
        <f t="shared" si="211"/>
        <v>NA</v>
      </c>
      <c r="S1894" s="69" t="str">
        <f t="shared" si="212"/>
        <v>NA</v>
      </c>
      <c r="T1894" s="10" t="str">
        <f t="shared" si="213"/>
        <v>NA</v>
      </c>
      <c r="U1894" s="10">
        <f t="shared" si="214"/>
        <v>0</v>
      </c>
      <c r="V1894" s="10">
        <f t="shared" si="215"/>
        <v>0</v>
      </c>
      <c r="Y1894" s="10"/>
      <c r="AB1894" s="10"/>
      <c r="AE1894" s="10"/>
      <c r="AH1894" s="10"/>
      <c r="AK1894" s="10"/>
      <c r="AN1894" s="10"/>
      <c r="AQ1894" s="10"/>
      <c r="AT1894" s="10"/>
      <c r="AW1894" s="10"/>
      <c r="AZ1894" s="10"/>
    </row>
    <row r="1895" spans="2:52" ht="14.25" customHeight="1">
      <c r="B1895" s="8" t="s">
        <v>191</v>
      </c>
      <c r="C1895" t="s">
        <v>170</v>
      </c>
      <c r="D1895" s="10" t="s">
        <v>59</v>
      </c>
      <c r="E1895">
        <v>6984</v>
      </c>
      <c r="G1895" s="10"/>
      <c r="H1895" s="57">
        <v>6984</v>
      </c>
      <c r="J1895" s="10"/>
      <c r="K1895" s="57">
        <v>-1936</v>
      </c>
      <c r="L1895" s="57">
        <v>-1936</v>
      </c>
      <c r="M1895" s="72">
        <v>-1936</v>
      </c>
      <c r="N1895" s="8" t="s">
        <v>38</v>
      </c>
      <c r="O1895" s="10" t="s">
        <v>38</v>
      </c>
      <c r="P1895" s="69">
        <f t="shared" si="209"/>
        <v>0</v>
      </c>
      <c r="Q1895" s="10">
        <f t="shared" si="210"/>
        <v>0</v>
      </c>
      <c r="R1895" s="69" t="str">
        <f t="shared" si="211"/>
        <v>NA</v>
      </c>
      <c r="S1895" s="69" t="str">
        <f t="shared" si="212"/>
        <v>NA</v>
      </c>
      <c r="T1895" s="10" t="str">
        <f t="shared" si="213"/>
        <v>NA</v>
      </c>
      <c r="U1895" s="10">
        <f t="shared" si="214"/>
        <v>0</v>
      </c>
      <c r="V1895" s="10">
        <f t="shared" si="215"/>
        <v>0</v>
      </c>
      <c r="Y1895" s="10"/>
      <c r="AB1895" s="10"/>
      <c r="AE1895" s="10"/>
      <c r="AH1895" s="10"/>
      <c r="AK1895" s="10"/>
      <c r="AN1895" s="10"/>
      <c r="AQ1895" s="10"/>
      <c r="AT1895" s="10"/>
      <c r="AW1895" s="10"/>
      <c r="AZ1895" s="10"/>
    </row>
    <row r="1896" spans="2:52" ht="14.25" customHeight="1">
      <c r="B1896" s="8" t="s">
        <v>191</v>
      </c>
      <c r="C1896" t="s">
        <v>170</v>
      </c>
      <c r="D1896" s="10" t="s">
        <v>61</v>
      </c>
      <c r="E1896">
        <v>6984</v>
      </c>
      <c r="G1896" s="10"/>
      <c r="H1896" s="57">
        <v>6984</v>
      </c>
      <c r="J1896" s="10"/>
      <c r="K1896" s="57">
        <v>-1936</v>
      </c>
      <c r="L1896" s="57">
        <v>-1936</v>
      </c>
      <c r="M1896" s="72">
        <v>-1936</v>
      </c>
      <c r="N1896" s="8" t="s">
        <v>38</v>
      </c>
      <c r="O1896" s="10" t="s">
        <v>38</v>
      </c>
      <c r="P1896" s="69">
        <f t="shared" si="209"/>
        <v>0</v>
      </c>
      <c r="Q1896" s="10">
        <f t="shared" si="210"/>
        <v>0</v>
      </c>
      <c r="R1896" s="69" t="str">
        <f t="shared" si="211"/>
        <v>NA</v>
      </c>
      <c r="S1896" s="69" t="str">
        <f t="shared" si="212"/>
        <v>NA</v>
      </c>
      <c r="T1896" s="10" t="str">
        <f t="shared" si="213"/>
        <v>NA</v>
      </c>
      <c r="U1896" s="10">
        <f t="shared" si="214"/>
        <v>0</v>
      </c>
      <c r="V1896" s="10">
        <f t="shared" si="215"/>
        <v>0</v>
      </c>
      <c r="Y1896" s="10"/>
      <c r="AB1896" s="10"/>
      <c r="AE1896" s="10"/>
      <c r="AH1896" s="10"/>
      <c r="AK1896" s="10"/>
      <c r="AN1896" s="10"/>
      <c r="AQ1896" s="10"/>
      <c r="AT1896" s="10"/>
      <c r="AW1896" s="10"/>
      <c r="AZ1896" s="10"/>
    </row>
    <row r="1897" spans="2:52" ht="14.25" customHeight="1">
      <c r="B1897" s="8" t="s">
        <v>191</v>
      </c>
      <c r="C1897" t="s">
        <v>170</v>
      </c>
      <c r="D1897" s="10" t="s">
        <v>63</v>
      </c>
      <c r="E1897">
        <v>6984</v>
      </c>
      <c r="G1897" s="10"/>
      <c r="H1897" s="57">
        <v>6984</v>
      </c>
      <c r="J1897" s="10"/>
      <c r="K1897" s="57">
        <v>-1936</v>
      </c>
      <c r="L1897" s="57">
        <v>-1936</v>
      </c>
      <c r="M1897" s="72">
        <v>-1936</v>
      </c>
      <c r="N1897" s="8" t="s">
        <v>38</v>
      </c>
      <c r="O1897" s="10" t="s">
        <v>38</v>
      </c>
      <c r="P1897" s="69">
        <f t="shared" si="209"/>
        <v>0</v>
      </c>
      <c r="Q1897" s="10">
        <f t="shared" si="210"/>
        <v>0</v>
      </c>
      <c r="R1897" s="69" t="str">
        <f t="shared" si="211"/>
        <v>NA</v>
      </c>
      <c r="S1897" s="69" t="str">
        <f t="shared" si="212"/>
        <v>NA</v>
      </c>
      <c r="T1897" s="10" t="str">
        <f t="shared" si="213"/>
        <v>NA</v>
      </c>
      <c r="U1897" s="10">
        <f t="shared" si="214"/>
        <v>0</v>
      </c>
      <c r="V1897" s="10">
        <f t="shared" si="215"/>
        <v>0</v>
      </c>
      <c r="Y1897" s="10"/>
      <c r="AB1897" s="10"/>
      <c r="AE1897" s="10"/>
      <c r="AH1897" s="10"/>
      <c r="AK1897" s="10"/>
      <c r="AN1897" s="10"/>
      <c r="AQ1897" s="10"/>
      <c r="AT1897" s="10"/>
      <c r="AW1897" s="10"/>
      <c r="AZ1897" s="10"/>
    </row>
    <row r="1898" spans="2:52" ht="14.25" customHeight="1">
      <c r="B1898" s="8" t="s">
        <v>191</v>
      </c>
      <c r="C1898" t="s">
        <v>170</v>
      </c>
      <c r="D1898" s="10" t="s">
        <v>64</v>
      </c>
      <c r="F1898">
        <v>6116</v>
      </c>
      <c r="G1898" s="10">
        <v>573</v>
      </c>
      <c r="I1898" s="57">
        <v>6116</v>
      </c>
      <c r="J1898" s="72">
        <v>573</v>
      </c>
      <c r="K1898" s="57">
        <v>-2951</v>
      </c>
      <c r="L1898" s="57">
        <v>-2951</v>
      </c>
      <c r="M1898" s="72">
        <v>0</v>
      </c>
      <c r="N1898" s="8" t="s">
        <v>38</v>
      </c>
      <c r="O1898" s="10" t="s">
        <v>38</v>
      </c>
      <c r="P1898" s="69">
        <f t="shared" si="209"/>
        <v>0</v>
      </c>
      <c r="Q1898" s="10" t="str">
        <f t="shared" si="210"/>
        <v>NA</v>
      </c>
      <c r="R1898" s="69">
        <f t="shared" si="211"/>
        <v>0</v>
      </c>
      <c r="S1898" s="69">
        <f t="shared" si="212"/>
        <v>0</v>
      </c>
      <c r="T1898" s="10">
        <f t="shared" si="213"/>
        <v>0</v>
      </c>
      <c r="U1898" s="10">
        <f t="shared" si="214"/>
        <v>2951</v>
      </c>
      <c r="V1898" s="10">
        <f t="shared" si="215"/>
        <v>0</v>
      </c>
      <c r="Y1898" s="10"/>
      <c r="AB1898" s="10"/>
      <c r="AE1898" s="10"/>
      <c r="AH1898" s="10"/>
      <c r="AK1898" s="10"/>
      <c r="AN1898" s="10"/>
      <c r="AQ1898" s="10"/>
      <c r="AT1898" s="10"/>
      <c r="AW1898" s="10"/>
      <c r="AZ1898" s="10"/>
    </row>
    <row r="1899" spans="2:52" ht="14.25" customHeight="1">
      <c r="B1899" s="8" t="s">
        <v>191</v>
      </c>
      <c r="C1899" t="s">
        <v>170</v>
      </c>
      <c r="D1899" s="10" t="s">
        <v>66</v>
      </c>
      <c r="F1899">
        <v>6116</v>
      </c>
      <c r="G1899" s="10">
        <v>573</v>
      </c>
      <c r="I1899" s="57">
        <v>6116</v>
      </c>
      <c r="J1899" s="72">
        <v>573</v>
      </c>
      <c r="K1899" s="57">
        <v>-2951</v>
      </c>
      <c r="L1899" s="57">
        <v>-2951</v>
      </c>
      <c r="M1899" s="72">
        <v>0</v>
      </c>
      <c r="N1899" s="8" t="s">
        <v>38</v>
      </c>
      <c r="O1899" s="10" t="s">
        <v>38</v>
      </c>
      <c r="P1899" s="69">
        <f t="shared" si="209"/>
        <v>0</v>
      </c>
      <c r="Q1899" s="10" t="str">
        <f t="shared" si="210"/>
        <v>NA</v>
      </c>
      <c r="R1899" s="69">
        <f t="shared" si="211"/>
        <v>0</v>
      </c>
      <c r="S1899" s="69">
        <f t="shared" si="212"/>
        <v>0</v>
      </c>
      <c r="T1899" s="10">
        <f t="shared" si="213"/>
        <v>0</v>
      </c>
      <c r="U1899" s="10">
        <f t="shared" si="214"/>
        <v>2951</v>
      </c>
      <c r="V1899" s="10">
        <f t="shared" si="215"/>
        <v>0</v>
      </c>
      <c r="Y1899" s="10"/>
      <c r="AB1899" s="10"/>
      <c r="AE1899" s="10"/>
      <c r="AH1899" s="10"/>
      <c r="AK1899" s="10"/>
      <c r="AN1899" s="10"/>
      <c r="AQ1899" s="10"/>
      <c r="AT1899" s="10"/>
      <c r="AW1899" s="10"/>
      <c r="AZ1899" s="10"/>
    </row>
    <row r="1900" spans="2:52" ht="14.25" customHeight="1">
      <c r="B1900" s="8" t="s">
        <v>191</v>
      </c>
      <c r="C1900" t="s">
        <v>170</v>
      </c>
      <c r="D1900" s="10" t="s">
        <v>67</v>
      </c>
      <c r="F1900">
        <v>6116</v>
      </c>
      <c r="G1900" s="10">
        <v>573</v>
      </c>
      <c r="I1900" s="57">
        <v>6116</v>
      </c>
      <c r="J1900" s="72">
        <v>573</v>
      </c>
      <c r="K1900" s="57">
        <v>-2951</v>
      </c>
      <c r="L1900" s="57">
        <v>-2951</v>
      </c>
      <c r="M1900" s="72">
        <v>0</v>
      </c>
      <c r="N1900" s="8" t="s">
        <v>38</v>
      </c>
      <c r="O1900" s="10" t="s">
        <v>38</v>
      </c>
      <c r="P1900" s="69">
        <f t="shared" si="209"/>
        <v>0</v>
      </c>
      <c r="Q1900" s="10" t="str">
        <f t="shared" si="210"/>
        <v>NA</v>
      </c>
      <c r="R1900" s="69">
        <f t="shared" si="211"/>
        <v>0</v>
      </c>
      <c r="S1900" s="69">
        <f t="shared" si="212"/>
        <v>0</v>
      </c>
      <c r="T1900" s="10">
        <f t="shared" si="213"/>
        <v>0</v>
      </c>
      <c r="U1900" s="10">
        <f t="shared" si="214"/>
        <v>2951</v>
      </c>
      <c r="V1900" s="10">
        <f t="shared" si="215"/>
        <v>0</v>
      </c>
      <c r="Y1900" s="10"/>
      <c r="AB1900" s="10"/>
      <c r="AE1900" s="10"/>
      <c r="AH1900" s="10"/>
      <c r="AK1900" s="10"/>
      <c r="AN1900" s="10"/>
      <c r="AQ1900" s="10"/>
      <c r="AT1900" s="10"/>
      <c r="AW1900" s="10"/>
      <c r="AZ1900" s="10"/>
    </row>
    <row r="1901" spans="2:52" ht="14.25" customHeight="1">
      <c r="B1901" s="8" t="s">
        <v>191</v>
      </c>
      <c r="C1901" t="s">
        <v>170</v>
      </c>
      <c r="D1901" s="10" t="s">
        <v>68</v>
      </c>
      <c r="E1901">
        <v>6469</v>
      </c>
      <c r="G1901" s="10"/>
      <c r="H1901" s="57">
        <v>6402</v>
      </c>
      <c r="J1901" s="10"/>
      <c r="K1901" s="57">
        <v>-1310</v>
      </c>
      <c r="L1901" s="57">
        <v>-1310</v>
      </c>
      <c r="M1901" s="57">
        <v>-1243</v>
      </c>
      <c r="N1901" s="8" t="s">
        <v>38</v>
      </c>
      <c r="O1901" s="10" t="s">
        <v>39</v>
      </c>
      <c r="P1901" s="69">
        <f t="shared" si="209"/>
        <v>0</v>
      </c>
      <c r="Q1901" s="10">
        <f t="shared" si="210"/>
        <v>67</v>
      </c>
      <c r="R1901" s="69" t="str">
        <f t="shared" si="211"/>
        <v>NA</v>
      </c>
      <c r="S1901" s="69" t="str">
        <f t="shared" si="212"/>
        <v>NA</v>
      </c>
      <c r="T1901" s="10" t="str">
        <f t="shared" si="213"/>
        <v>NA</v>
      </c>
      <c r="U1901" s="10">
        <f t="shared" si="214"/>
        <v>0</v>
      </c>
      <c r="V1901" s="10">
        <f t="shared" si="215"/>
        <v>1</v>
      </c>
      <c r="Y1901" s="10"/>
      <c r="AB1901" s="10"/>
      <c r="AD1901">
        <v>6152</v>
      </c>
      <c r="AE1901" s="10" t="s">
        <v>82</v>
      </c>
      <c r="AH1901" s="10"/>
      <c r="AK1901" s="10"/>
      <c r="AN1901" s="10"/>
      <c r="AQ1901" s="10"/>
      <c r="AT1901" s="10"/>
      <c r="AW1901" s="10"/>
      <c r="AZ1901" s="10"/>
    </row>
    <row r="1902" spans="2:52" ht="14.25" customHeight="1">
      <c r="B1902" s="8" t="s">
        <v>191</v>
      </c>
      <c r="C1902" t="s">
        <v>170</v>
      </c>
      <c r="D1902" s="10" t="s">
        <v>69</v>
      </c>
      <c r="E1902">
        <v>6469</v>
      </c>
      <c r="G1902" s="10"/>
      <c r="H1902" s="57">
        <v>6402</v>
      </c>
      <c r="J1902" s="10"/>
      <c r="K1902" s="57">
        <v>-1310</v>
      </c>
      <c r="L1902" s="57">
        <v>-1310</v>
      </c>
      <c r="M1902" s="57">
        <v>-1243</v>
      </c>
      <c r="N1902" s="8" t="s">
        <v>38</v>
      </c>
      <c r="O1902" s="10" t="s">
        <v>39</v>
      </c>
      <c r="P1902" s="69">
        <f t="shared" si="209"/>
        <v>0</v>
      </c>
      <c r="Q1902" s="10">
        <f t="shared" si="210"/>
        <v>67</v>
      </c>
      <c r="R1902" s="69" t="str">
        <f t="shared" si="211"/>
        <v>NA</v>
      </c>
      <c r="S1902" s="69" t="str">
        <f t="shared" si="212"/>
        <v>NA</v>
      </c>
      <c r="T1902" s="10" t="str">
        <f t="shared" si="213"/>
        <v>NA</v>
      </c>
      <c r="U1902" s="10">
        <f t="shared" si="214"/>
        <v>0</v>
      </c>
      <c r="V1902" s="10">
        <f t="shared" si="215"/>
        <v>1</v>
      </c>
      <c r="Y1902" s="10"/>
      <c r="AB1902" s="10"/>
      <c r="AD1902">
        <v>6152</v>
      </c>
      <c r="AE1902" s="10" t="s">
        <v>82</v>
      </c>
      <c r="AH1902" s="10"/>
      <c r="AK1902" s="10"/>
      <c r="AN1902" s="10"/>
      <c r="AQ1902" s="10"/>
      <c r="AT1902" s="10"/>
      <c r="AW1902" s="10"/>
      <c r="AZ1902" s="10"/>
    </row>
    <row r="1903" spans="2:52" ht="14.25" customHeight="1">
      <c r="B1903" s="8" t="s">
        <v>191</v>
      </c>
      <c r="C1903" t="s">
        <v>170</v>
      </c>
      <c r="D1903" s="10" t="s">
        <v>70</v>
      </c>
      <c r="E1903">
        <v>5869</v>
      </c>
      <c r="G1903" s="10"/>
      <c r="H1903" s="57">
        <v>5802</v>
      </c>
      <c r="J1903" s="10"/>
      <c r="K1903" s="57">
        <v>-697</v>
      </c>
      <c r="L1903" s="57">
        <v>-697</v>
      </c>
      <c r="M1903" s="57">
        <v>-630</v>
      </c>
      <c r="N1903" s="8" t="s">
        <v>38</v>
      </c>
      <c r="O1903" s="10" t="s">
        <v>39</v>
      </c>
      <c r="P1903" s="69">
        <f t="shared" si="209"/>
        <v>0</v>
      </c>
      <c r="Q1903" s="10">
        <f t="shared" si="210"/>
        <v>67</v>
      </c>
      <c r="R1903" s="69" t="str">
        <f t="shared" si="211"/>
        <v>NA</v>
      </c>
      <c r="S1903" s="69" t="str">
        <f t="shared" si="212"/>
        <v>NA</v>
      </c>
      <c r="T1903" s="10" t="str">
        <f t="shared" si="213"/>
        <v>NA</v>
      </c>
      <c r="U1903" s="10">
        <f t="shared" si="214"/>
        <v>0</v>
      </c>
      <c r="V1903" s="10">
        <f t="shared" si="215"/>
        <v>1</v>
      </c>
      <c r="Y1903" s="10"/>
      <c r="AB1903" s="10"/>
      <c r="AD1903">
        <v>5552</v>
      </c>
      <c r="AE1903" s="10" t="s">
        <v>82</v>
      </c>
      <c r="AH1903" s="10"/>
      <c r="AK1903" s="10"/>
      <c r="AN1903" s="10"/>
      <c r="AQ1903" s="10"/>
      <c r="AT1903" s="10"/>
      <c r="AW1903" s="10"/>
      <c r="AZ1903" s="10"/>
    </row>
    <row r="1904" spans="2:52" ht="14.25" customHeight="1">
      <c r="B1904" s="8" t="s">
        <v>192</v>
      </c>
      <c r="C1904" t="s">
        <v>170</v>
      </c>
      <c r="D1904" s="10" t="s">
        <v>37</v>
      </c>
      <c r="E1904">
        <v>6761</v>
      </c>
      <c r="G1904" s="10"/>
      <c r="H1904" s="57">
        <v>6531</v>
      </c>
      <c r="J1904" s="10"/>
      <c r="K1904" s="57">
        <v>-1576</v>
      </c>
      <c r="L1904" s="57">
        <v>-1576</v>
      </c>
      <c r="M1904" s="57">
        <v>-1346</v>
      </c>
      <c r="N1904" s="8" t="s">
        <v>38</v>
      </c>
      <c r="O1904" s="10" t="s">
        <v>39</v>
      </c>
      <c r="P1904" s="69">
        <f t="shared" si="209"/>
        <v>0</v>
      </c>
      <c r="Q1904" s="10">
        <f t="shared" si="210"/>
        <v>230</v>
      </c>
      <c r="R1904" s="69" t="str">
        <f t="shared" si="211"/>
        <v>NA</v>
      </c>
      <c r="S1904" s="69" t="str">
        <f t="shared" si="212"/>
        <v>NA</v>
      </c>
      <c r="T1904" s="10" t="str">
        <f t="shared" si="213"/>
        <v>NA</v>
      </c>
      <c r="U1904" s="10">
        <f t="shared" si="214"/>
        <v>0</v>
      </c>
      <c r="V1904" s="10">
        <f t="shared" si="215"/>
        <v>1</v>
      </c>
      <c r="W1904">
        <v>396</v>
      </c>
      <c r="Y1904" s="10"/>
      <c r="Z1904">
        <v>160</v>
      </c>
      <c r="AB1904" s="10"/>
      <c r="AD1904">
        <v>6281</v>
      </c>
      <c r="AE1904" s="10" t="s">
        <v>82</v>
      </c>
      <c r="AH1904" s="10"/>
      <c r="AK1904" s="10"/>
      <c r="AN1904" s="10"/>
      <c r="AQ1904" s="10"/>
      <c r="AT1904" s="10"/>
      <c r="AW1904" s="10"/>
      <c r="AZ1904" s="10"/>
    </row>
    <row r="1905" spans="2:52" ht="14.25" customHeight="1">
      <c r="B1905" s="8" t="s">
        <v>192</v>
      </c>
      <c r="C1905" t="s">
        <v>170</v>
      </c>
      <c r="D1905" s="10" t="s">
        <v>41</v>
      </c>
      <c r="E1905">
        <v>6761</v>
      </c>
      <c r="G1905" s="10"/>
      <c r="H1905" s="57">
        <v>6531</v>
      </c>
      <c r="J1905" s="10"/>
      <c r="K1905" s="57">
        <v>-1576</v>
      </c>
      <c r="L1905" s="57">
        <v>-1576</v>
      </c>
      <c r="M1905" s="57">
        <v>-1346</v>
      </c>
      <c r="N1905" s="8" t="s">
        <v>38</v>
      </c>
      <c r="O1905" s="10" t="s">
        <v>39</v>
      </c>
      <c r="P1905" s="69">
        <f t="shared" si="209"/>
        <v>0</v>
      </c>
      <c r="Q1905" s="10">
        <f t="shared" si="210"/>
        <v>230</v>
      </c>
      <c r="R1905" s="69" t="str">
        <f t="shared" si="211"/>
        <v>NA</v>
      </c>
      <c r="S1905" s="69" t="str">
        <f t="shared" si="212"/>
        <v>NA</v>
      </c>
      <c r="T1905" s="10" t="str">
        <f t="shared" si="213"/>
        <v>NA</v>
      </c>
      <c r="U1905" s="10">
        <f t="shared" si="214"/>
        <v>0</v>
      </c>
      <c r="V1905" s="10">
        <f t="shared" si="215"/>
        <v>1</v>
      </c>
      <c r="W1905">
        <v>396</v>
      </c>
      <c r="Y1905" s="10"/>
      <c r="Z1905">
        <v>160</v>
      </c>
      <c r="AB1905" s="10"/>
      <c r="AD1905">
        <v>6281</v>
      </c>
      <c r="AE1905" s="10" t="s">
        <v>82</v>
      </c>
      <c r="AH1905" s="10"/>
      <c r="AK1905" s="10"/>
      <c r="AN1905" s="10"/>
      <c r="AQ1905" s="10"/>
      <c r="AT1905" s="10"/>
      <c r="AW1905" s="10"/>
      <c r="AZ1905" s="10"/>
    </row>
    <row r="1906" spans="2:52" ht="14.25" customHeight="1">
      <c r="B1906" s="8" t="s">
        <v>192</v>
      </c>
      <c r="C1906" t="s">
        <v>170</v>
      </c>
      <c r="D1906" s="10" t="s">
        <v>42</v>
      </c>
      <c r="E1906">
        <v>6761</v>
      </c>
      <c r="G1906" s="10"/>
      <c r="H1906" s="57">
        <v>6531</v>
      </c>
      <c r="J1906" s="10"/>
      <c r="K1906" s="57">
        <v>-1576</v>
      </c>
      <c r="L1906" s="57">
        <v>-1576</v>
      </c>
      <c r="M1906" s="57">
        <v>-1346</v>
      </c>
      <c r="N1906" s="8" t="s">
        <v>38</v>
      </c>
      <c r="O1906" s="10" t="s">
        <v>39</v>
      </c>
      <c r="P1906" s="69">
        <f t="shared" si="209"/>
        <v>0</v>
      </c>
      <c r="Q1906" s="10">
        <f t="shared" si="210"/>
        <v>230</v>
      </c>
      <c r="R1906" s="69" t="str">
        <f t="shared" si="211"/>
        <v>NA</v>
      </c>
      <c r="S1906" s="69" t="str">
        <f t="shared" si="212"/>
        <v>NA</v>
      </c>
      <c r="T1906" s="10" t="str">
        <f t="shared" si="213"/>
        <v>NA</v>
      </c>
      <c r="U1906" s="10">
        <f t="shared" si="214"/>
        <v>0</v>
      </c>
      <c r="V1906" s="10">
        <f t="shared" si="215"/>
        <v>1</v>
      </c>
      <c r="W1906">
        <v>396</v>
      </c>
      <c r="Y1906" s="10"/>
      <c r="Z1906">
        <v>160</v>
      </c>
      <c r="AB1906" s="10"/>
      <c r="AD1906">
        <v>6281</v>
      </c>
      <c r="AE1906" s="10" t="s">
        <v>82</v>
      </c>
      <c r="AH1906" s="10"/>
      <c r="AK1906" s="10"/>
      <c r="AN1906" s="10"/>
      <c r="AQ1906" s="10"/>
      <c r="AT1906" s="10"/>
      <c r="AW1906" s="10"/>
      <c r="AZ1906" s="10"/>
    </row>
    <row r="1907" spans="2:52" ht="14.25" customHeight="1">
      <c r="B1907" s="8" t="s">
        <v>192</v>
      </c>
      <c r="C1907" t="s">
        <v>170</v>
      </c>
      <c r="D1907" s="10" t="s">
        <v>43</v>
      </c>
      <c r="E1907">
        <v>6893</v>
      </c>
      <c r="G1907" s="10"/>
      <c r="H1907" s="57">
        <v>6736</v>
      </c>
      <c r="J1907" s="10"/>
      <c r="K1907" s="57">
        <v>-1588</v>
      </c>
      <c r="L1907" s="57">
        <v>-1588</v>
      </c>
      <c r="M1907" s="57">
        <v>-1431</v>
      </c>
      <c r="N1907" s="8" t="s">
        <v>38</v>
      </c>
      <c r="O1907" s="10" t="s">
        <v>39</v>
      </c>
      <c r="P1907" s="69">
        <f t="shared" si="209"/>
        <v>0</v>
      </c>
      <c r="Q1907" s="10">
        <f t="shared" si="210"/>
        <v>157</v>
      </c>
      <c r="R1907" s="69" t="str">
        <f t="shared" si="211"/>
        <v>NA</v>
      </c>
      <c r="S1907" s="69" t="str">
        <f t="shared" si="212"/>
        <v>NA</v>
      </c>
      <c r="T1907" s="10" t="str">
        <f t="shared" si="213"/>
        <v>NA</v>
      </c>
      <c r="U1907" s="10">
        <f t="shared" si="214"/>
        <v>0</v>
      </c>
      <c r="V1907" s="10">
        <f t="shared" si="215"/>
        <v>1</v>
      </c>
      <c r="W1907">
        <v>405</v>
      </c>
      <c r="Y1907" s="10"/>
      <c r="Z1907">
        <v>160</v>
      </c>
      <c r="AB1907" s="10"/>
      <c r="AD1907">
        <v>6486</v>
      </c>
      <c r="AE1907" s="10" t="s">
        <v>82</v>
      </c>
      <c r="AH1907" s="10"/>
      <c r="AK1907" s="10"/>
      <c r="AN1907" s="10"/>
      <c r="AQ1907" s="10"/>
      <c r="AT1907" s="10"/>
      <c r="AW1907" s="10"/>
      <c r="AZ1907" s="10"/>
    </row>
    <row r="1908" spans="2:52" ht="14.25" customHeight="1">
      <c r="B1908" s="8" t="s">
        <v>192</v>
      </c>
      <c r="C1908" t="s">
        <v>170</v>
      </c>
      <c r="D1908" s="10" t="s">
        <v>45</v>
      </c>
      <c r="E1908">
        <v>6893</v>
      </c>
      <c r="G1908" s="10"/>
      <c r="H1908" s="57">
        <v>6736</v>
      </c>
      <c r="J1908" s="10"/>
      <c r="K1908" s="57">
        <v>-1588</v>
      </c>
      <c r="L1908" s="57">
        <v>-1588</v>
      </c>
      <c r="M1908" s="57">
        <v>-1431</v>
      </c>
      <c r="N1908" s="8" t="s">
        <v>38</v>
      </c>
      <c r="O1908" s="10" t="s">
        <v>39</v>
      </c>
      <c r="P1908" s="69">
        <f t="shared" si="209"/>
        <v>0</v>
      </c>
      <c r="Q1908" s="10">
        <f t="shared" si="210"/>
        <v>157</v>
      </c>
      <c r="R1908" s="69" t="str">
        <f t="shared" si="211"/>
        <v>NA</v>
      </c>
      <c r="S1908" s="69" t="str">
        <f t="shared" si="212"/>
        <v>NA</v>
      </c>
      <c r="T1908" s="10" t="str">
        <f t="shared" si="213"/>
        <v>NA</v>
      </c>
      <c r="U1908" s="10">
        <f t="shared" si="214"/>
        <v>0</v>
      </c>
      <c r="V1908" s="10">
        <f t="shared" si="215"/>
        <v>1</v>
      </c>
      <c r="W1908">
        <v>405</v>
      </c>
      <c r="Y1908" s="10"/>
      <c r="Z1908">
        <v>160</v>
      </c>
      <c r="AB1908" s="10"/>
      <c r="AD1908">
        <v>6486</v>
      </c>
      <c r="AE1908" s="10" t="s">
        <v>82</v>
      </c>
      <c r="AH1908" s="10"/>
      <c r="AK1908" s="10"/>
      <c r="AN1908" s="10"/>
      <c r="AQ1908" s="10"/>
      <c r="AT1908" s="10"/>
      <c r="AW1908" s="10"/>
      <c r="AZ1908" s="10"/>
    </row>
    <row r="1909" spans="2:52" ht="14.25" customHeight="1">
      <c r="B1909" s="8" t="s">
        <v>192</v>
      </c>
      <c r="C1909" t="s">
        <v>170</v>
      </c>
      <c r="D1909" s="10" t="s">
        <v>46</v>
      </c>
      <c r="E1909">
        <v>6893</v>
      </c>
      <c r="G1909" s="10"/>
      <c r="H1909" s="57">
        <v>6736</v>
      </c>
      <c r="J1909" s="10"/>
      <c r="K1909" s="57">
        <v>-1588</v>
      </c>
      <c r="L1909" s="57">
        <v>-1588</v>
      </c>
      <c r="M1909" s="57">
        <v>-1431</v>
      </c>
      <c r="N1909" s="8" t="s">
        <v>38</v>
      </c>
      <c r="O1909" s="10" t="s">
        <v>39</v>
      </c>
      <c r="P1909" s="69">
        <f t="shared" si="209"/>
        <v>0</v>
      </c>
      <c r="Q1909" s="10">
        <f t="shared" si="210"/>
        <v>157</v>
      </c>
      <c r="R1909" s="69" t="str">
        <f t="shared" si="211"/>
        <v>NA</v>
      </c>
      <c r="S1909" s="69" t="str">
        <f t="shared" si="212"/>
        <v>NA</v>
      </c>
      <c r="T1909" s="10" t="str">
        <f t="shared" si="213"/>
        <v>NA</v>
      </c>
      <c r="U1909" s="10">
        <f t="shared" si="214"/>
        <v>0</v>
      </c>
      <c r="V1909" s="10">
        <f t="shared" si="215"/>
        <v>1</v>
      </c>
      <c r="W1909">
        <v>405</v>
      </c>
      <c r="Y1909" s="10"/>
      <c r="Z1909">
        <v>160</v>
      </c>
      <c r="AB1909" s="10"/>
      <c r="AD1909">
        <v>6486</v>
      </c>
      <c r="AE1909" s="10" t="s">
        <v>82</v>
      </c>
      <c r="AH1909" s="10"/>
      <c r="AK1909" s="10"/>
      <c r="AN1909" s="10"/>
      <c r="AQ1909" s="10"/>
      <c r="AT1909" s="10"/>
      <c r="AW1909" s="10"/>
      <c r="AZ1909" s="10"/>
    </row>
    <row r="1910" spans="2:52" ht="14.25" customHeight="1">
      <c r="B1910" s="8" t="s">
        <v>192</v>
      </c>
      <c r="C1910" t="s">
        <v>170</v>
      </c>
      <c r="D1910" s="10" t="s">
        <v>47</v>
      </c>
      <c r="E1910">
        <v>6893</v>
      </c>
      <c r="G1910" s="10"/>
      <c r="H1910" s="57">
        <v>6736</v>
      </c>
      <c r="J1910" s="10"/>
      <c r="K1910" s="57">
        <v>-1588</v>
      </c>
      <c r="L1910" s="57">
        <v>-1588</v>
      </c>
      <c r="M1910" s="57">
        <v>-1431</v>
      </c>
      <c r="N1910" s="8" t="s">
        <v>38</v>
      </c>
      <c r="O1910" s="10" t="s">
        <v>39</v>
      </c>
      <c r="P1910" s="69">
        <f t="shared" si="209"/>
        <v>0</v>
      </c>
      <c r="Q1910" s="10">
        <f t="shared" si="210"/>
        <v>157</v>
      </c>
      <c r="R1910" s="69" t="str">
        <f t="shared" si="211"/>
        <v>NA</v>
      </c>
      <c r="S1910" s="69" t="str">
        <f t="shared" si="212"/>
        <v>NA</v>
      </c>
      <c r="T1910" s="10" t="str">
        <f t="shared" si="213"/>
        <v>NA</v>
      </c>
      <c r="U1910" s="10">
        <f t="shared" si="214"/>
        <v>0</v>
      </c>
      <c r="V1910" s="10">
        <f t="shared" si="215"/>
        <v>1</v>
      </c>
      <c r="W1910">
        <v>405</v>
      </c>
      <c r="Y1910" s="10"/>
      <c r="Z1910">
        <v>160</v>
      </c>
      <c r="AB1910" s="10"/>
      <c r="AD1910">
        <v>6486</v>
      </c>
      <c r="AE1910" s="10" t="s">
        <v>82</v>
      </c>
      <c r="AH1910" s="10"/>
      <c r="AK1910" s="10"/>
      <c r="AN1910" s="10"/>
      <c r="AQ1910" s="10"/>
      <c r="AT1910" s="10"/>
      <c r="AW1910" s="10"/>
      <c r="AZ1910" s="10"/>
    </row>
    <row r="1911" spans="2:52" ht="14.25" customHeight="1">
      <c r="B1911" s="8" t="s">
        <v>192</v>
      </c>
      <c r="C1911" t="s">
        <v>170</v>
      </c>
      <c r="D1911" s="10" t="s">
        <v>48</v>
      </c>
      <c r="E1911">
        <v>5663</v>
      </c>
      <c r="G1911" s="10"/>
      <c r="H1911" s="57">
        <v>5663</v>
      </c>
      <c r="J1911" s="10"/>
      <c r="K1911" s="57">
        <v>-1841</v>
      </c>
      <c r="L1911" s="57">
        <v>-1841</v>
      </c>
      <c r="M1911" s="57">
        <v>-1841</v>
      </c>
      <c r="N1911" s="8" t="s">
        <v>38</v>
      </c>
      <c r="O1911" s="10" t="s">
        <v>38</v>
      </c>
      <c r="P1911" s="69">
        <f t="shared" si="209"/>
        <v>0</v>
      </c>
      <c r="Q1911" s="10">
        <f t="shared" si="210"/>
        <v>0</v>
      </c>
      <c r="R1911" s="69" t="str">
        <f t="shared" si="211"/>
        <v>NA</v>
      </c>
      <c r="S1911" s="69" t="str">
        <f t="shared" si="212"/>
        <v>NA</v>
      </c>
      <c r="T1911" s="10" t="str">
        <f t="shared" si="213"/>
        <v>NA</v>
      </c>
      <c r="U1911" s="10">
        <f t="shared" si="214"/>
        <v>0</v>
      </c>
      <c r="V1911" s="10">
        <f t="shared" si="215"/>
        <v>1</v>
      </c>
      <c r="W1911">
        <v>320</v>
      </c>
      <c r="Y1911" s="10"/>
      <c r="Z1911">
        <v>140</v>
      </c>
      <c r="AB1911" s="10"/>
      <c r="AE1911" s="10"/>
      <c r="AH1911" s="10"/>
      <c r="AK1911" s="10"/>
      <c r="AN1911" s="10"/>
      <c r="AQ1911" s="10"/>
      <c r="AT1911" s="10"/>
      <c r="AW1911" s="10"/>
      <c r="AZ1911" s="10"/>
    </row>
    <row r="1912" spans="2:52" ht="14.25" customHeight="1">
      <c r="B1912" s="8" t="s">
        <v>192</v>
      </c>
      <c r="C1912" t="s">
        <v>170</v>
      </c>
      <c r="D1912" s="10" t="s">
        <v>49</v>
      </c>
      <c r="E1912">
        <v>5663</v>
      </c>
      <c r="G1912" s="10"/>
      <c r="H1912" s="57">
        <v>5663</v>
      </c>
      <c r="J1912" s="10"/>
      <c r="K1912" s="57">
        <v>-1841</v>
      </c>
      <c r="L1912" s="57">
        <v>-1841</v>
      </c>
      <c r="M1912" s="57">
        <v>-1841</v>
      </c>
      <c r="N1912" s="8" t="s">
        <v>38</v>
      </c>
      <c r="O1912" s="10" t="s">
        <v>38</v>
      </c>
      <c r="P1912" s="69">
        <f t="shared" si="209"/>
        <v>0</v>
      </c>
      <c r="Q1912" s="10">
        <f t="shared" si="210"/>
        <v>0</v>
      </c>
      <c r="R1912" s="69" t="str">
        <f t="shared" si="211"/>
        <v>NA</v>
      </c>
      <c r="S1912" s="69" t="str">
        <f t="shared" si="212"/>
        <v>NA</v>
      </c>
      <c r="T1912" s="10" t="str">
        <f t="shared" si="213"/>
        <v>NA</v>
      </c>
      <c r="U1912" s="10">
        <f t="shared" si="214"/>
        <v>0</v>
      </c>
      <c r="V1912" s="10">
        <f t="shared" si="215"/>
        <v>1</v>
      </c>
      <c r="W1912">
        <v>320</v>
      </c>
      <c r="Y1912" s="10"/>
      <c r="Z1912">
        <v>140</v>
      </c>
      <c r="AB1912" s="10"/>
      <c r="AE1912" s="10"/>
      <c r="AH1912" s="10"/>
      <c r="AK1912" s="10"/>
      <c r="AN1912" s="10"/>
      <c r="AQ1912" s="10"/>
      <c r="AT1912" s="10"/>
      <c r="AW1912" s="10"/>
      <c r="AZ1912" s="10"/>
    </row>
    <row r="1913" spans="2:52" ht="14.25" customHeight="1">
      <c r="B1913" s="8" t="s">
        <v>192</v>
      </c>
      <c r="C1913" t="s">
        <v>170</v>
      </c>
      <c r="D1913" s="10" t="s">
        <v>51</v>
      </c>
      <c r="E1913">
        <v>7031</v>
      </c>
      <c r="G1913" s="10"/>
      <c r="H1913" s="57">
        <v>7010</v>
      </c>
      <c r="J1913" s="10"/>
      <c r="K1913" s="57">
        <v>-1912</v>
      </c>
      <c r="L1913" s="57">
        <v>-1912</v>
      </c>
      <c r="M1913" s="57">
        <v>-1893</v>
      </c>
      <c r="N1913" s="8" t="s">
        <v>38</v>
      </c>
      <c r="O1913" s="10" t="s">
        <v>39</v>
      </c>
      <c r="P1913" s="69">
        <f t="shared" si="209"/>
        <v>0</v>
      </c>
      <c r="Q1913" s="10">
        <f t="shared" si="210"/>
        <v>21</v>
      </c>
      <c r="R1913" s="69" t="str">
        <f t="shared" si="211"/>
        <v>NA</v>
      </c>
      <c r="S1913" s="69" t="str">
        <f t="shared" si="212"/>
        <v>NA</v>
      </c>
      <c r="T1913" s="10" t="str">
        <f t="shared" si="213"/>
        <v>NA</v>
      </c>
      <c r="U1913" s="10">
        <f t="shared" si="214"/>
        <v>0</v>
      </c>
      <c r="V1913" s="10">
        <f t="shared" si="215"/>
        <v>1</v>
      </c>
      <c r="W1913">
        <v>405</v>
      </c>
      <c r="Y1913" s="10"/>
      <c r="Z1913">
        <v>140</v>
      </c>
      <c r="AB1913" s="10"/>
      <c r="AE1913" s="10"/>
      <c r="AH1913" s="10"/>
      <c r="AI1913">
        <v>2500</v>
      </c>
      <c r="AK1913" s="10" t="s">
        <v>146</v>
      </c>
      <c r="AN1913" s="10"/>
      <c r="AQ1913" s="10"/>
      <c r="AT1913" s="10"/>
      <c r="AW1913" s="10"/>
      <c r="AZ1913" s="10"/>
    </row>
    <row r="1914" spans="2:52" ht="14.25" customHeight="1">
      <c r="B1914" s="8" t="s">
        <v>192</v>
      </c>
      <c r="C1914" t="s">
        <v>170</v>
      </c>
      <c r="D1914" s="10" t="s">
        <v>53</v>
      </c>
      <c r="E1914">
        <v>7031</v>
      </c>
      <c r="G1914" s="10"/>
      <c r="H1914" s="57">
        <v>7010</v>
      </c>
      <c r="J1914" s="10"/>
      <c r="K1914" s="57">
        <v>-1912</v>
      </c>
      <c r="L1914" s="57">
        <v>-1912</v>
      </c>
      <c r="M1914" s="57">
        <v>-1893</v>
      </c>
      <c r="N1914" s="8" t="s">
        <v>38</v>
      </c>
      <c r="O1914" s="10" t="s">
        <v>39</v>
      </c>
      <c r="P1914" s="69">
        <f t="shared" si="209"/>
        <v>0</v>
      </c>
      <c r="Q1914" s="10">
        <f t="shared" si="210"/>
        <v>21</v>
      </c>
      <c r="R1914" s="69" t="str">
        <f t="shared" si="211"/>
        <v>NA</v>
      </c>
      <c r="S1914" s="69" t="str">
        <f t="shared" si="212"/>
        <v>NA</v>
      </c>
      <c r="T1914" s="10" t="str">
        <f t="shared" si="213"/>
        <v>NA</v>
      </c>
      <c r="U1914" s="10">
        <f t="shared" si="214"/>
        <v>0</v>
      </c>
      <c r="V1914" s="10">
        <f t="shared" si="215"/>
        <v>1</v>
      </c>
      <c r="W1914">
        <v>405</v>
      </c>
      <c r="Y1914" s="10"/>
      <c r="Z1914">
        <v>140</v>
      </c>
      <c r="AB1914" s="10"/>
      <c r="AE1914" s="10"/>
      <c r="AH1914" s="10"/>
      <c r="AI1914">
        <v>2500</v>
      </c>
      <c r="AK1914" s="10" t="s">
        <v>146</v>
      </c>
      <c r="AN1914" s="10"/>
      <c r="AQ1914" s="10"/>
      <c r="AT1914" s="10"/>
      <c r="AW1914" s="10"/>
      <c r="AZ1914" s="10"/>
    </row>
    <row r="1915" spans="2:52" ht="14.25" customHeight="1">
      <c r="B1915" s="8" t="s">
        <v>192</v>
      </c>
      <c r="C1915" t="s">
        <v>170</v>
      </c>
      <c r="D1915" s="10" t="s">
        <v>54</v>
      </c>
      <c r="E1915">
        <v>7031</v>
      </c>
      <c r="G1915" s="10"/>
      <c r="H1915" s="57">
        <v>7010</v>
      </c>
      <c r="J1915" s="10"/>
      <c r="K1915" s="57">
        <v>-1912</v>
      </c>
      <c r="L1915" s="57">
        <v>-1912</v>
      </c>
      <c r="M1915" s="57">
        <v>-1893</v>
      </c>
      <c r="N1915" s="8" t="s">
        <v>38</v>
      </c>
      <c r="O1915" s="10" t="s">
        <v>39</v>
      </c>
      <c r="P1915" s="69">
        <f t="shared" si="209"/>
        <v>0</v>
      </c>
      <c r="Q1915" s="10">
        <f t="shared" si="210"/>
        <v>21</v>
      </c>
      <c r="R1915" s="69" t="str">
        <f t="shared" si="211"/>
        <v>NA</v>
      </c>
      <c r="S1915" s="69" t="str">
        <f t="shared" si="212"/>
        <v>NA</v>
      </c>
      <c r="T1915" s="10" t="str">
        <f t="shared" si="213"/>
        <v>NA</v>
      </c>
      <c r="U1915" s="10">
        <f t="shared" si="214"/>
        <v>0</v>
      </c>
      <c r="V1915" s="10">
        <f t="shared" si="215"/>
        <v>1</v>
      </c>
      <c r="W1915">
        <v>405</v>
      </c>
      <c r="Y1915" s="10"/>
      <c r="Z1915">
        <v>140</v>
      </c>
      <c r="AB1915" s="10"/>
      <c r="AE1915" s="10"/>
      <c r="AH1915" s="10"/>
      <c r="AI1915">
        <v>2500</v>
      </c>
      <c r="AK1915" s="10" t="s">
        <v>146</v>
      </c>
      <c r="AN1915" s="10"/>
      <c r="AQ1915" s="10"/>
      <c r="AT1915" s="10"/>
      <c r="AW1915" s="10"/>
      <c r="AZ1915" s="10"/>
    </row>
    <row r="1916" spans="2:52" ht="14.25" customHeight="1">
      <c r="B1916" s="8" t="s">
        <v>192</v>
      </c>
      <c r="C1916" t="s">
        <v>170</v>
      </c>
      <c r="D1916" s="10" t="s">
        <v>55</v>
      </c>
      <c r="E1916">
        <v>7452</v>
      </c>
      <c r="G1916" s="10"/>
      <c r="H1916" s="57">
        <v>7029</v>
      </c>
      <c r="J1916" s="10"/>
      <c r="K1916" s="57">
        <v>-2408</v>
      </c>
      <c r="L1916" s="57">
        <v>-2408</v>
      </c>
      <c r="M1916" s="57">
        <v>-1986</v>
      </c>
      <c r="N1916" s="8" t="s">
        <v>38</v>
      </c>
      <c r="O1916" s="10" t="s">
        <v>39</v>
      </c>
      <c r="P1916" s="69">
        <f t="shared" si="209"/>
        <v>0</v>
      </c>
      <c r="Q1916" s="10">
        <f t="shared" si="210"/>
        <v>423</v>
      </c>
      <c r="R1916" s="69" t="str">
        <f t="shared" si="211"/>
        <v>NA</v>
      </c>
      <c r="S1916" s="69" t="str">
        <f t="shared" si="212"/>
        <v>NA</v>
      </c>
      <c r="T1916" s="10" t="str">
        <f t="shared" si="213"/>
        <v>NA</v>
      </c>
      <c r="U1916" s="10">
        <f t="shared" si="214"/>
        <v>0</v>
      </c>
      <c r="V1916" s="10">
        <f t="shared" si="215"/>
        <v>1</v>
      </c>
      <c r="W1916">
        <v>425</v>
      </c>
      <c r="Y1916" s="10" t="s">
        <v>73</v>
      </c>
      <c r="Z1916">
        <v>140</v>
      </c>
      <c r="AB1916" s="10" t="s">
        <v>73</v>
      </c>
      <c r="AD1916">
        <v>6811</v>
      </c>
      <c r="AE1916" s="10" t="s">
        <v>82</v>
      </c>
      <c r="AH1916" s="10"/>
      <c r="AI1916">
        <v>2500</v>
      </c>
      <c r="AK1916" s="10" t="s">
        <v>146</v>
      </c>
      <c r="AN1916" s="10"/>
      <c r="AQ1916" s="10"/>
      <c r="AT1916" s="10"/>
      <c r="AW1916" s="10"/>
      <c r="AZ1916" s="10"/>
    </row>
    <row r="1917" spans="2:52" ht="14.25" customHeight="1">
      <c r="B1917" s="8" t="s">
        <v>192</v>
      </c>
      <c r="C1917" t="s">
        <v>170</v>
      </c>
      <c r="D1917" s="10" t="s">
        <v>57</v>
      </c>
      <c r="E1917">
        <v>7452</v>
      </c>
      <c r="G1917" s="10"/>
      <c r="H1917" s="57">
        <v>7029</v>
      </c>
      <c r="J1917" s="10"/>
      <c r="K1917" s="57">
        <v>-2408</v>
      </c>
      <c r="L1917" s="57">
        <v>-2408</v>
      </c>
      <c r="M1917" s="57">
        <v>-1986</v>
      </c>
      <c r="N1917" s="8" t="s">
        <v>38</v>
      </c>
      <c r="O1917" s="10" t="s">
        <v>39</v>
      </c>
      <c r="P1917" s="69">
        <f t="shared" si="209"/>
        <v>0</v>
      </c>
      <c r="Q1917" s="10">
        <f t="shared" si="210"/>
        <v>423</v>
      </c>
      <c r="R1917" s="69" t="str">
        <f t="shared" si="211"/>
        <v>NA</v>
      </c>
      <c r="S1917" s="69" t="str">
        <f t="shared" si="212"/>
        <v>NA</v>
      </c>
      <c r="T1917" s="10" t="str">
        <f t="shared" si="213"/>
        <v>NA</v>
      </c>
      <c r="U1917" s="10">
        <f t="shared" si="214"/>
        <v>0</v>
      </c>
      <c r="V1917" s="10">
        <f t="shared" si="215"/>
        <v>1</v>
      </c>
      <c r="W1917">
        <v>425</v>
      </c>
      <c r="Y1917" s="10" t="s">
        <v>73</v>
      </c>
      <c r="Z1917">
        <v>140</v>
      </c>
      <c r="AB1917" s="10" t="s">
        <v>73</v>
      </c>
      <c r="AD1917">
        <v>6811</v>
      </c>
      <c r="AE1917" s="10" t="s">
        <v>82</v>
      </c>
      <c r="AH1917" s="10"/>
      <c r="AI1917">
        <v>2500</v>
      </c>
      <c r="AK1917" s="10" t="s">
        <v>146</v>
      </c>
      <c r="AN1917" s="10"/>
      <c r="AQ1917" s="10"/>
      <c r="AT1917" s="10"/>
      <c r="AW1917" s="10"/>
      <c r="AZ1917" s="10"/>
    </row>
    <row r="1918" spans="2:52" ht="14.25" customHeight="1">
      <c r="B1918" s="8" t="s">
        <v>192</v>
      </c>
      <c r="C1918" t="s">
        <v>170</v>
      </c>
      <c r="D1918" s="10" t="s">
        <v>58</v>
      </c>
      <c r="E1918">
        <v>7452</v>
      </c>
      <c r="G1918" s="10"/>
      <c r="H1918" s="57">
        <v>7029</v>
      </c>
      <c r="J1918" s="10"/>
      <c r="K1918" s="57">
        <v>-2408</v>
      </c>
      <c r="L1918" s="57">
        <v>-2408</v>
      </c>
      <c r="M1918" s="57">
        <v>-1986</v>
      </c>
      <c r="N1918" s="8" t="s">
        <v>38</v>
      </c>
      <c r="O1918" s="10" t="s">
        <v>39</v>
      </c>
      <c r="P1918" s="69">
        <f t="shared" si="209"/>
        <v>0</v>
      </c>
      <c r="Q1918" s="10">
        <f t="shared" si="210"/>
        <v>423</v>
      </c>
      <c r="R1918" s="69" t="str">
        <f t="shared" si="211"/>
        <v>NA</v>
      </c>
      <c r="S1918" s="69" t="str">
        <f t="shared" si="212"/>
        <v>NA</v>
      </c>
      <c r="T1918" s="10" t="str">
        <f t="shared" si="213"/>
        <v>NA</v>
      </c>
      <c r="U1918" s="10">
        <f t="shared" si="214"/>
        <v>0</v>
      </c>
      <c r="V1918" s="10">
        <f t="shared" si="215"/>
        <v>1</v>
      </c>
      <c r="W1918">
        <v>425</v>
      </c>
      <c r="Y1918" s="10" t="s">
        <v>73</v>
      </c>
      <c r="Z1918">
        <v>140</v>
      </c>
      <c r="AB1918" s="10" t="s">
        <v>73</v>
      </c>
      <c r="AD1918">
        <v>6811</v>
      </c>
      <c r="AE1918" s="10" t="s">
        <v>82</v>
      </c>
      <c r="AH1918" s="10"/>
      <c r="AI1918">
        <v>2500</v>
      </c>
      <c r="AK1918" s="10" t="s">
        <v>146</v>
      </c>
      <c r="AN1918" s="10"/>
      <c r="AQ1918" s="10"/>
      <c r="AT1918" s="10"/>
      <c r="AW1918" s="10"/>
      <c r="AZ1918" s="10"/>
    </row>
    <row r="1919" spans="2:52" ht="14.25" customHeight="1">
      <c r="B1919" s="8" t="s">
        <v>192</v>
      </c>
      <c r="C1919" t="s">
        <v>170</v>
      </c>
      <c r="D1919" s="10" t="s">
        <v>59</v>
      </c>
      <c r="E1919">
        <v>7019</v>
      </c>
      <c r="G1919" s="10"/>
      <c r="H1919" s="57">
        <v>6985</v>
      </c>
      <c r="J1919" s="10"/>
      <c r="K1919" s="57">
        <v>-2172</v>
      </c>
      <c r="L1919" s="57">
        <v>-2172</v>
      </c>
      <c r="M1919" s="57">
        <v>-2138</v>
      </c>
      <c r="N1919" s="8" t="s">
        <v>38</v>
      </c>
      <c r="O1919" s="10" t="s">
        <v>39</v>
      </c>
      <c r="P1919" s="69">
        <f t="shared" si="209"/>
        <v>0</v>
      </c>
      <c r="Q1919" s="10">
        <f t="shared" si="210"/>
        <v>34</v>
      </c>
      <c r="R1919" s="69" t="str">
        <f t="shared" si="211"/>
        <v>NA</v>
      </c>
      <c r="S1919" s="69" t="str">
        <f t="shared" si="212"/>
        <v>NA</v>
      </c>
      <c r="T1919" s="10" t="str">
        <f t="shared" si="213"/>
        <v>NA</v>
      </c>
      <c r="U1919" s="10">
        <f t="shared" si="214"/>
        <v>0</v>
      </c>
      <c r="V1919" s="10">
        <f t="shared" si="215"/>
        <v>1</v>
      </c>
      <c r="W1919">
        <v>404</v>
      </c>
      <c r="Y1919" s="10"/>
      <c r="Z1919">
        <v>140</v>
      </c>
      <c r="AB1919" s="10"/>
      <c r="AD1919">
        <v>6740</v>
      </c>
      <c r="AE1919" s="10" t="s">
        <v>82</v>
      </c>
      <c r="AH1919" s="10"/>
      <c r="AI1919">
        <v>2500</v>
      </c>
      <c r="AK1919" s="10" t="s">
        <v>146</v>
      </c>
      <c r="AN1919" s="10"/>
      <c r="AQ1919" s="10"/>
      <c r="AT1919" s="10"/>
      <c r="AW1919" s="10"/>
      <c r="AZ1919" s="10"/>
    </row>
    <row r="1920" spans="2:52" ht="14.25" customHeight="1">
      <c r="B1920" s="8" t="s">
        <v>192</v>
      </c>
      <c r="C1920" t="s">
        <v>170</v>
      </c>
      <c r="D1920" s="10" t="s">
        <v>61</v>
      </c>
      <c r="E1920">
        <v>7019</v>
      </c>
      <c r="G1920" s="10"/>
      <c r="H1920" s="57">
        <v>6985</v>
      </c>
      <c r="J1920" s="10"/>
      <c r="K1920" s="57">
        <v>-2172</v>
      </c>
      <c r="L1920" s="57">
        <v>-2172</v>
      </c>
      <c r="M1920" s="57">
        <v>-2138</v>
      </c>
      <c r="N1920" s="8" t="s">
        <v>38</v>
      </c>
      <c r="O1920" s="10" t="s">
        <v>39</v>
      </c>
      <c r="P1920" s="69">
        <f t="shared" si="209"/>
        <v>0</v>
      </c>
      <c r="Q1920" s="10">
        <f t="shared" si="210"/>
        <v>34</v>
      </c>
      <c r="R1920" s="69" t="str">
        <f t="shared" si="211"/>
        <v>NA</v>
      </c>
      <c r="S1920" s="69" t="str">
        <f t="shared" si="212"/>
        <v>NA</v>
      </c>
      <c r="T1920" s="10" t="str">
        <f t="shared" si="213"/>
        <v>NA</v>
      </c>
      <c r="U1920" s="10">
        <f t="shared" si="214"/>
        <v>0</v>
      </c>
      <c r="V1920" s="10">
        <f t="shared" si="215"/>
        <v>1</v>
      </c>
      <c r="W1920">
        <v>404</v>
      </c>
      <c r="Y1920" s="10"/>
      <c r="Z1920">
        <v>140</v>
      </c>
      <c r="AB1920" s="10"/>
      <c r="AD1920">
        <v>6740</v>
      </c>
      <c r="AE1920" s="10" t="s">
        <v>82</v>
      </c>
      <c r="AH1920" s="10"/>
      <c r="AI1920">
        <v>2500</v>
      </c>
      <c r="AK1920" s="10" t="s">
        <v>146</v>
      </c>
      <c r="AN1920" s="10"/>
      <c r="AQ1920" s="10"/>
      <c r="AT1920" s="10"/>
      <c r="AW1920" s="10"/>
      <c r="AZ1920" s="10"/>
    </row>
    <row r="1921" spans="2:52" ht="14.25" customHeight="1">
      <c r="B1921" s="8" t="s">
        <v>192</v>
      </c>
      <c r="C1921" t="s">
        <v>170</v>
      </c>
      <c r="D1921" s="10" t="s">
        <v>63</v>
      </c>
      <c r="E1921">
        <v>7319</v>
      </c>
      <c r="G1921" s="10"/>
      <c r="H1921" s="57">
        <v>7005</v>
      </c>
      <c r="J1921" s="10"/>
      <c r="K1921" s="57">
        <v>-2502</v>
      </c>
      <c r="L1921" s="57">
        <v>-2502</v>
      </c>
      <c r="M1921" s="57">
        <v>-2195</v>
      </c>
      <c r="N1921" s="8" t="s">
        <v>38</v>
      </c>
      <c r="O1921" s="10" t="s">
        <v>39</v>
      </c>
      <c r="P1921" s="69">
        <f t="shared" si="209"/>
        <v>0</v>
      </c>
      <c r="Q1921" s="10">
        <f t="shared" si="210"/>
        <v>314</v>
      </c>
      <c r="R1921" s="69" t="str">
        <f t="shared" si="211"/>
        <v>NA</v>
      </c>
      <c r="S1921" s="69" t="str">
        <f t="shared" si="212"/>
        <v>NA</v>
      </c>
      <c r="T1921" s="10" t="str">
        <f t="shared" si="213"/>
        <v>NA</v>
      </c>
      <c r="U1921" s="10">
        <f t="shared" si="214"/>
        <v>0</v>
      </c>
      <c r="V1921" s="10">
        <f t="shared" si="215"/>
        <v>1</v>
      </c>
      <c r="W1921">
        <v>386</v>
      </c>
      <c r="Y1921" s="10"/>
      <c r="Z1921">
        <v>140</v>
      </c>
      <c r="AB1921" s="10"/>
      <c r="AD1921">
        <v>7040</v>
      </c>
      <c r="AE1921" s="10" t="s">
        <v>82</v>
      </c>
      <c r="AH1921" s="10"/>
      <c r="AK1921" s="10"/>
      <c r="AN1921" s="10"/>
      <c r="AQ1921" s="10"/>
      <c r="AT1921" s="10"/>
      <c r="AW1921" s="10"/>
      <c r="AZ1921" s="10"/>
    </row>
    <row r="1922" spans="2:52" ht="14.25" customHeight="1">
      <c r="B1922" s="8" t="s">
        <v>192</v>
      </c>
      <c r="C1922" t="s">
        <v>170</v>
      </c>
      <c r="D1922" s="10" t="s">
        <v>64</v>
      </c>
      <c r="F1922">
        <v>5071</v>
      </c>
      <c r="G1922" s="10">
        <v>467</v>
      </c>
      <c r="I1922" s="57">
        <v>5071</v>
      </c>
      <c r="J1922" s="72">
        <v>467</v>
      </c>
      <c r="K1922" s="57">
        <v>-2721</v>
      </c>
      <c r="L1922" s="57">
        <v>-2721</v>
      </c>
      <c r="M1922" s="57">
        <v>0</v>
      </c>
      <c r="N1922" s="8" t="s">
        <v>143</v>
      </c>
      <c r="O1922" s="10" t="s">
        <v>143</v>
      </c>
      <c r="P1922" s="69">
        <f t="shared" si="209"/>
        <v>0</v>
      </c>
      <c r="Q1922" s="10" t="str">
        <f t="shared" si="210"/>
        <v>NA</v>
      </c>
      <c r="R1922" s="69">
        <f t="shared" si="211"/>
        <v>0</v>
      </c>
      <c r="S1922" s="69">
        <f t="shared" si="212"/>
        <v>0</v>
      </c>
      <c r="T1922" s="10">
        <f t="shared" si="213"/>
        <v>0</v>
      </c>
      <c r="U1922" s="10">
        <f t="shared" si="214"/>
        <v>2721</v>
      </c>
      <c r="V1922" s="10">
        <f t="shared" si="215"/>
        <v>1</v>
      </c>
      <c r="W1922">
        <v>296</v>
      </c>
      <c r="Y1922" s="10"/>
      <c r="Z1922">
        <v>140</v>
      </c>
      <c r="AB1922" s="10"/>
      <c r="AE1922" s="10"/>
      <c r="AH1922" s="10"/>
      <c r="AK1922" s="10"/>
      <c r="AN1922" s="10"/>
      <c r="AQ1922" s="10"/>
      <c r="AT1922" s="10"/>
      <c r="AW1922" s="10"/>
      <c r="AZ1922" s="10"/>
    </row>
    <row r="1923" spans="2:52" ht="14.25" customHeight="1">
      <c r="B1923" s="8" t="s">
        <v>192</v>
      </c>
      <c r="C1923" t="s">
        <v>170</v>
      </c>
      <c r="D1923" s="10" t="s">
        <v>66</v>
      </c>
      <c r="F1923">
        <v>5071</v>
      </c>
      <c r="G1923" s="10">
        <v>467</v>
      </c>
      <c r="I1923" s="57">
        <v>5071</v>
      </c>
      <c r="J1923" s="72">
        <v>467</v>
      </c>
      <c r="K1923" s="57">
        <v>-2721</v>
      </c>
      <c r="L1923" s="57">
        <v>-2721</v>
      </c>
      <c r="M1923" s="57">
        <v>0</v>
      </c>
      <c r="N1923" s="8" t="s">
        <v>143</v>
      </c>
      <c r="O1923" s="10" t="s">
        <v>143</v>
      </c>
      <c r="P1923" s="69">
        <f t="shared" si="209"/>
        <v>0</v>
      </c>
      <c r="Q1923" s="10" t="str">
        <f t="shared" si="210"/>
        <v>NA</v>
      </c>
      <c r="R1923" s="69">
        <f t="shared" si="211"/>
        <v>0</v>
      </c>
      <c r="S1923" s="69">
        <f t="shared" si="212"/>
        <v>0</v>
      </c>
      <c r="T1923" s="10">
        <f t="shared" si="213"/>
        <v>0</v>
      </c>
      <c r="U1923" s="10">
        <f t="shared" si="214"/>
        <v>2721</v>
      </c>
      <c r="V1923" s="10">
        <f t="shared" si="215"/>
        <v>1</v>
      </c>
      <c r="W1923">
        <v>296</v>
      </c>
      <c r="Y1923" s="10"/>
      <c r="Z1923">
        <v>140</v>
      </c>
      <c r="AB1923" s="10"/>
      <c r="AE1923" s="10"/>
      <c r="AH1923" s="10"/>
      <c r="AK1923" s="10"/>
      <c r="AN1923" s="10"/>
      <c r="AQ1923" s="10"/>
      <c r="AT1923" s="10"/>
      <c r="AW1923" s="10"/>
      <c r="AZ1923" s="10"/>
    </row>
    <row r="1924" spans="2:52" ht="14.25" customHeight="1">
      <c r="B1924" s="8" t="s">
        <v>192</v>
      </c>
      <c r="C1924" t="s">
        <v>170</v>
      </c>
      <c r="D1924" s="10" t="s">
        <v>67</v>
      </c>
      <c r="F1924">
        <v>5071</v>
      </c>
      <c r="G1924" s="10">
        <v>467</v>
      </c>
      <c r="I1924" s="57">
        <v>5071</v>
      </c>
      <c r="J1924" s="72">
        <v>467</v>
      </c>
      <c r="K1924" s="57">
        <v>-2721</v>
      </c>
      <c r="L1924" s="57">
        <v>-2721</v>
      </c>
      <c r="M1924" s="57">
        <v>0</v>
      </c>
      <c r="N1924" s="8" t="s">
        <v>143</v>
      </c>
      <c r="O1924" s="10" t="s">
        <v>143</v>
      </c>
      <c r="P1924" s="69">
        <f t="shared" si="209"/>
        <v>0</v>
      </c>
      <c r="Q1924" s="10" t="str">
        <f t="shared" si="210"/>
        <v>NA</v>
      </c>
      <c r="R1924" s="69">
        <f t="shared" si="211"/>
        <v>0</v>
      </c>
      <c r="S1924" s="69">
        <f t="shared" si="212"/>
        <v>0</v>
      </c>
      <c r="T1924" s="10">
        <f t="shared" si="213"/>
        <v>0</v>
      </c>
      <c r="U1924" s="10">
        <f t="shared" si="214"/>
        <v>2721</v>
      </c>
      <c r="V1924" s="10">
        <f t="shared" si="215"/>
        <v>1</v>
      </c>
      <c r="W1924">
        <v>296</v>
      </c>
      <c r="Y1924" s="10"/>
      <c r="Z1924">
        <v>140</v>
      </c>
      <c r="AB1924" s="10"/>
      <c r="AE1924" s="10"/>
      <c r="AH1924" s="10"/>
      <c r="AK1924" s="10"/>
      <c r="AN1924" s="10"/>
      <c r="AQ1924" s="10"/>
      <c r="AT1924" s="10"/>
      <c r="AW1924" s="10"/>
      <c r="AZ1924" s="10"/>
    </row>
    <row r="1925" spans="2:52" ht="14.25" customHeight="1">
      <c r="B1925" s="8" t="s">
        <v>192</v>
      </c>
      <c r="C1925" t="s">
        <v>170</v>
      </c>
      <c r="D1925" s="10" t="s">
        <v>68</v>
      </c>
      <c r="E1925">
        <v>6903</v>
      </c>
      <c r="G1925" s="10"/>
      <c r="H1925" s="57">
        <v>6581</v>
      </c>
      <c r="J1925" s="10"/>
      <c r="K1925" s="57">
        <v>-2143</v>
      </c>
      <c r="L1925" s="57">
        <v>-2143</v>
      </c>
      <c r="M1925" s="57">
        <v>-1821</v>
      </c>
      <c r="N1925" s="8" t="s">
        <v>38</v>
      </c>
      <c r="O1925" s="10" t="s">
        <v>39</v>
      </c>
      <c r="P1925" s="69">
        <f t="shared" si="209"/>
        <v>0</v>
      </c>
      <c r="Q1925" s="10">
        <f t="shared" si="210"/>
        <v>322</v>
      </c>
      <c r="R1925" s="69" t="str">
        <f t="shared" si="211"/>
        <v>NA</v>
      </c>
      <c r="S1925" s="69" t="str">
        <f t="shared" si="212"/>
        <v>NA</v>
      </c>
      <c r="T1925" s="10" t="str">
        <f t="shared" si="213"/>
        <v>NA</v>
      </c>
      <c r="U1925" s="10">
        <f t="shared" si="214"/>
        <v>0</v>
      </c>
      <c r="V1925" s="10">
        <f t="shared" si="215"/>
        <v>1</v>
      </c>
      <c r="W1925">
        <v>380</v>
      </c>
      <c r="Y1925" s="10"/>
      <c r="Z1925">
        <v>140</v>
      </c>
      <c r="AB1925" s="10"/>
      <c r="AD1925">
        <v>6331</v>
      </c>
      <c r="AE1925" s="10" t="s">
        <v>82</v>
      </c>
      <c r="AH1925" s="10"/>
      <c r="AK1925" s="10"/>
      <c r="AN1925" s="10"/>
      <c r="AQ1925" s="10"/>
      <c r="AT1925" s="10"/>
      <c r="AW1925" s="10"/>
      <c r="AZ1925" s="10"/>
    </row>
    <row r="1926" spans="2:52" ht="14.25" customHeight="1">
      <c r="B1926" s="8" t="s">
        <v>192</v>
      </c>
      <c r="C1926" t="s">
        <v>170</v>
      </c>
      <c r="D1926" s="10" t="s">
        <v>69</v>
      </c>
      <c r="E1926">
        <v>6903</v>
      </c>
      <c r="G1926" s="10"/>
      <c r="H1926" s="57">
        <v>6581</v>
      </c>
      <c r="J1926" s="10"/>
      <c r="K1926" s="57">
        <v>-2143</v>
      </c>
      <c r="L1926" s="57">
        <v>-2143</v>
      </c>
      <c r="M1926" s="57">
        <v>-1821</v>
      </c>
      <c r="N1926" s="8" t="s">
        <v>38</v>
      </c>
      <c r="O1926" s="10" t="s">
        <v>39</v>
      </c>
      <c r="P1926" s="69">
        <f t="shared" si="209"/>
        <v>0</v>
      </c>
      <c r="Q1926" s="10">
        <f t="shared" si="210"/>
        <v>322</v>
      </c>
      <c r="R1926" s="69" t="str">
        <f t="shared" si="211"/>
        <v>NA</v>
      </c>
      <c r="S1926" s="69" t="str">
        <f t="shared" si="212"/>
        <v>NA</v>
      </c>
      <c r="T1926" s="10" t="str">
        <f t="shared" si="213"/>
        <v>NA</v>
      </c>
      <c r="U1926" s="10">
        <f t="shared" si="214"/>
        <v>0</v>
      </c>
      <c r="V1926" s="10">
        <f t="shared" si="215"/>
        <v>1</v>
      </c>
      <c r="W1926">
        <v>380</v>
      </c>
      <c r="Y1926" s="10"/>
      <c r="Z1926">
        <v>140</v>
      </c>
      <c r="AB1926" s="10"/>
      <c r="AD1926">
        <v>6331</v>
      </c>
      <c r="AE1926" s="10" t="s">
        <v>82</v>
      </c>
      <c r="AH1926" s="10"/>
      <c r="AK1926" s="10"/>
      <c r="AN1926" s="10"/>
      <c r="AQ1926" s="10"/>
      <c r="AT1926" s="10"/>
      <c r="AW1926" s="10"/>
      <c r="AZ1926" s="10"/>
    </row>
    <row r="1927" spans="2:52" ht="14.25" customHeight="1">
      <c r="B1927" s="8" t="s">
        <v>192</v>
      </c>
      <c r="C1927" t="s">
        <v>170</v>
      </c>
      <c r="D1927" s="10" t="s">
        <v>70</v>
      </c>
      <c r="E1927">
        <v>6303</v>
      </c>
      <c r="G1927" s="10"/>
      <c r="H1927" s="57">
        <v>5981</v>
      </c>
      <c r="J1927" s="10"/>
      <c r="K1927" s="57">
        <v>-1532</v>
      </c>
      <c r="L1927" s="57">
        <v>-1532</v>
      </c>
      <c r="M1927" s="57">
        <v>-1210</v>
      </c>
      <c r="N1927" s="8" t="s">
        <v>38</v>
      </c>
      <c r="O1927" s="10" t="s">
        <v>39</v>
      </c>
      <c r="P1927" s="69">
        <f t="shared" si="209"/>
        <v>0</v>
      </c>
      <c r="Q1927" s="10">
        <f t="shared" si="210"/>
        <v>322</v>
      </c>
      <c r="R1927" s="69" t="str">
        <f t="shared" si="211"/>
        <v>NA</v>
      </c>
      <c r="S1927" s="69" t="str">
        <f t="shared" si="212"/>
        <v>NA</v>
      </c>
      <c r="T1927" s="10" t="str">
        <f t="shared" si="213"/>
        <v>NA</v>
      </c>
      <c r="U1927" s="10">
        <f t="shared" si="214"/>
        <v>0</v>
      </c>
      <c r="V1927" s="10">
        <f t="shared" si="215"/>
        <v>1</v>
      </c>
      <c r="W1927">
        <v>367</v>
      </c>
      <c r="Y1927" s="10"/>
      <c r="Z1927">
        <v>160</v>
      </c>
      <c r="AB1927" s="10"/>
      <c r="AD1927">
        <v>5731</v>
      </c>
      <c r="AE1927" s="10" t="s">
        <v>82</v>
      </c>
      <c r="AH1927" s="10"/>
      <c r="AK1927" s="10"/>
      <c r="AN1927" s="10"/>
      <c r="AQ1927" s="10"/>
      <c r="AT1927" s="10"/>
      <c r="AW1927" s="10"/>
      <c r="AZ1927" s="10"/>
    </row>
    <row r="1928" spans="2:52" ht="14.25" customHeight="1">
      <c r="B1928" s="8" t="s">
        <v>193</v>
      </c>
      <c r="C1928" t="s">
        <v>170</v>
      </c>
      <c r="D1928" s="10" t="s">
        <v>37</v>
      </c>
      <c r="E1928">
        <v>7163</v>
      </c>
      <c r="G1928" s="10"/>
      <c r="H1928" s="57">
        <v>6587</v>
      </c>
      <c r="J1928" s="10"/>
      <c r="K1928" s="57">
        <v>-3457</v>
      </c>
      <c r="L1928" s="57">
        <v>-3457</v>
      </c>
      <c r="M1928" s="57">
        <v>-2881</v>
      </c>
      <c r="N1928" s="8" t="s">
        <v>38</v>
      </c>
      <c r="O1928" s="10" t="s">
        <v>39</v>
      </c>
      <c r="P1928" s="69">
        <f t="shared" si="209"/>
        <v>0</v>
      </c>
      <c r="Q1928" s="10">
        <f t="shared" si="210"/>
        <v>576</v>
      </c>
      <c r="R1928" s="69" t="str">
        <f t="shared" si="211"/>
        <v>NA</v>
      </c>
      <c r="S1928" s="69" t="str">
        <f t="shared" si="212"/>
        <v>NA</v>
      </c>
      <c r="T1928" s="10" t="str">
        <f t="shared" si="213"/>
        <v>NA</v>
      </c>
      <c r="U1928" s="10">
        <f t="shared" si="214"/>
        <v>0</v>
      </c>
      <c r="V1928" s="10">
        <f t="shared" si="215"/>
        <v>1</v>
      </c>
      <c r="W1928">
        <v>415</v>
      </c>
      <c r="Y1928" s="10" t="s">
        <v>73</v>
      </c>
      <c r="Z1928">
        <v>160</v>
      </c>
      <c r="AB1928" s="10" t="s">
        <v>73</v>
      </c>
      <c r="AD1928">
        <v>6337</v>
      </c>
      <c r="AE1928" s="10" t="s">
        <v>82</v>
      </c>
      <c r="AH1928" s="10"/>
      <c r="AK1928" s="10"/>
      <c r="AN1928" s="10"/>
      <c r="AQ1928" s="10"/>
      <c r="AT1928" s="10"/>
      <c r="AW1928" s="10"/>
      <c r="AZ1928" s="10"/>
    </row>
    <row r="1929" spans="2:52" ht="14.25" customHeight="1">
      <c r="B1929" s="8" t="s">
        <v>193</v>
      </c>
      <c r="C1929" t="s">
        <v>170</v>
      </c>
      <c r="D1929" s="10" t="s">
        <v>41</v>
      </c>
      <c r="E1929">
        <v>7163</v>
      </c>
      <c r="G1929" s="10"/>
      <c r="H1929" s="57">
        <v>6587</v>
      </c>
      <c r="J1929" s="10"/>
      <c r="K1929" s="57">
        <v>-3457</v>
      </c>
      <c r="L1929" s="57">
        <v>-3457</v>
      </c>
      <c r="M1929" s="57">
        <v>-2881</v>
      </c>
      <c r="N1929" s="8" t="s">
        <v>38</v>
      </c>
      <c r="O1929" s="10" t="s">
        <v>39</v>
      </c>
      <c r="P1929" s="69">
        <f t="shared" ref="P1929:P1992" si="216">IFERROR(K1929-L1929,0)</f>
        <v>0</v>
      </c>
      <c r="Q1929" s="10">
        <f t="shared" ref="Q1929:Q1992" si="217">IF(AND(ISNUMBER(E1929),ISNUMBER(H1929),ISBLANK(F1929)),E1929-H1929,"NA")</f>
        <v>576</v>
      </c>
      <c r="R1929" s="69" t="str">
        <f t="shared" ref="R1929:R1992" si="218">IF(AND(ISNUMBER(F1929),ISNUMBER(I1929),ISBLANK(E1929)),F1929-I1929,"NA")</f>
        <v>NA</v>
      </c>
      <c r="S1929" s="69" t="str">
        <f t="shared" ref="S1929:S1992" si="219">IF(AND(ISNUMBER(G1929),ISNUMBER(J1929),ISBLANK(E1929)),G1929-J1929,"NA")</f>
        <v>NA</v>
      </c>
      <c r="T1929" s="10" t="str">
        <f t="shared" ref="T1929:T1992" si="220">IF(AND(ISNUMBER(R1929),ISNUMBER(S1929),ISBLANK(E1929)),S1929+R1929,"NA")</f>
        <v>NA</v>
      </c>
      <c r="U1929" s="10">
        <f t="shared" ref="U1929:U1992" si="221">IF(M1929&lt;0,0,IF(M1929=K1929,M1929,M1929-(L1929-M1929)))</f>
        <v>0</v>
      </c>
      <c r="V1929" s="10">
        <f t="shared" ref="V1929:V1992" si="222">MIN(IF(SUM(W1929,X1929,Z1929,AA1929,AD1929,AC1929,AF1929,AG1929,AJ1929,AI1929,AL1929,AM1929,AO1929,AP1929,AR1929,AS1929,A1929,AY1929,AU1929,AV1929,AX1929)=0,0,1)+IF(O1929="Smoothing ramp",1,0)+IF(ISNUMBER(W1929),1,0)+IF(ISNUMBER(X1929),1,0)+IF(ISNUMBER(Z1929),1,0)+IF(ISNUMBER(AA1929),1,0)+IF(ISNUMBER(AD1929),1,0)+IF(ISNUMBER(AC1929),1,0)+IF(ISNUMBER(AF1929),1,0)+IF(ISNUMBER(AG1929),1,0)+IF(ISNUMBER(AI1929),1,0)+IF(ISNUMBER(AJ1929),1,0)+IF(ISNUMBER(AL1929),1,0)+IF(ISNUMBER(AM1929),1,0)+IF(ISNUMBER(AO1929),1,0)+IF(ISNUMBER(AP1929),1,0)+IF(ISNUMBER(AR1929),1,0)+IF(ISNUMBER(AS1929),1,0)+IF(ISNUMBER(AY1929),1,0)+IF(ISNUMBER(AU1929),1,0)+IF(ISNUMBER(AV1929),1,0)+IF(ISNUMBER(AX1929),1,0),1)</f>
        <v>1</v>
      </c>
      <c r="W1929">
        <v>415</v>
      </c>
      <c r="Y1929" s="10" t="s">
        <v>73</v>
      </c>
      <c r="Z1929">
        <v>160</v>
      </c>
      <c r="AB1929" s="10" t="s">
        <v>73</v>
      </c>
      <c r="AD1929">
        <v>6337</v>
      </c>
      <c r="AE1929" s="10" t="s">
        <v>82</v>
      </c>
      <c r="AH1929" s="10"/>
      <c r="AK1929" s="10"/>
      <c r="AN1929" s="10"/>
      <c r="AQ1929" s="10"/>
      <c r="AT1929" s="10"/>
      <c r="AW1929" s="10"/>
      <c r="AZ1929" s="10"/>
    </row>
    <row r="1930" spans="2:52" ht="14.25" customHeight="1">
      <c r="B1930" s="8" t="s">
        <v>193</v>
      </c>
      <c r="C1930" t="s">
        <v>170</v>
      </c>
      <c r="D1930" s="10" t="s">
        <v>42</v>
      </c>
      <c r="E1930">
        <v>7163</v>
      </c>
      <c r="G1930" s="10"/>
      <c r="H1930" s="57">
        <v>6587</v>
      </c>
      <c r="J1930" s="10"/>
      <c r="K1930" s="57">
        <v>-3457</v>
      </c>
      <c r="L1930" s="57">
        <v>-3457</v>
      </c>
      <c r="M1930" s="57">
        <v>-2881</v>
      </c>
      <c r="N1930" s="8" t="s">
        <v>38</v>
      </c>
      <c r="O1930" s="10" t="s">
        <v>39</v>
      </c>
      <c r="P1930" s="69">
        <f t="shared" si="216"/>
        <v>0</v>
      </c>
      <c r="Q1930" s="10">
        <f t="shared" si="217"/>
        <v>576</v>
      </c>
      <c r="R1930" s="69" t="str">
        <f t="shared" si="218"/>
        <v>NA</v>
      </c>
      <c r="S1930" s="69" t="str">
        <f t="shared" si="219"/>
        <v>NA</v>
      </c>
      <c r="T1930" s="10" t="str">
        <f t="shared" si="220"/>
        <v>NA</v>
      </c>
      <c r="U1930" s="10">
        <f t="shared" si="221"/>
        <v>0</v>
      </c>
      <c r="V1930" s="10">
        <f t="shared" si="222"/>
        <v>1</v>
      </c>
      <c r="W1930">
        <v>415</v>
      </c>
      <c r="Y1930" s="10" t="s">
        <v>73</v>
      </c>
      <c r="Z1930">
        <v>160</v>
      </c>
      <c r="AB1930" s="10" t="s">
        <v>73</v>
      </c>
      <c r="AD1930">
        <v>6337</v>
      </c>
      <c r="AE1930" s="10" t="s">
        <v>82</v>
      </c>
      <c r="AH1930" s="10"/>
      <c r="AK1930" s="10"/>
      <c r="AN1930" s="10"/>
      <c r="AQ1930" s="10"/>
      <c r="AT1930" s="10"/>
      <c r="AW1930" s="10"/>
      <c r="AZ1930" s="10"/>
    </row>
    <row r="1931" spans="2:52" ht="14.25" customHeight="1">
      <c r="B1931" s="8" t="s">
        <v>193</v>
      </c>
      <c r="C1931" t="s">
        <v>170</v>
      </c>
      <c r="D1931" s="10" t="s">
        <v>43</v>
      </c>
      <c r="E1931">
        <v>6939</v>
      </c>
      <c r="G1931" s="10"/>
      <c r="H1931" s="57">
        <v>6752</v>
      </c>
      <c r="J1931" s="10"/>
      <c r="K1931" s="57">
        <v>-1115</v>
      </c>
      <c r="L1931" s="57">
        <v>-1115</v>
      </c>
      <c r="M1931" s="57">
        <v>-928</v>
      </c>
      <c r="N1931" s="8" t="s">
        <v>38</v>
      </c>
      <c r="O1931" s="10" t="s">
        <v>39</v>
      </c>
      <c r="P1931" s="69">
        <f t="shared" si="216"/>
        <v>0</v>
      </c>
      <c r="Q1931" s="10">
        <f t="shared" si="217"/>
        <v>187</v>
      </c>
      <c r="R1931" s="69" t="str">
        <f t="shared" si="218"/>
        <v>NA</v>
      </c>
      <c r="S1931" s="69" t="str">
        <f t="shared" si="219"/>
        <v>NA</v>
      </c>
      <c r="T1931" s="10" t="str">
        <f t="shared" si="220"/>
        <v>NA</v>
      </c>
      <c r="U1931" s="10">
        <f t="shared" si="221"/>
        <v>0</v>
      </c>
      <c r="V1931" s="10">
        <f t="shared" si="222"/>
        <v>1</v>
      </c>
      <c r="W1931">
        <v>407</v>
      </c>
      <c r="Y1931" s="10"/>
      <c r="Z1931">
        <v>160</v>
      </c>
      <c r="AB1931" s="10"/>
      <c r="AD1931">
        <v>6502</v>
      </c>
      <c r="AE1931" s="10" t="s">
        <v>82</v>
      </c>
      <c r="AH1931" s="10"/>
      <c r="AK1931" s="10"/>
      <c r="AN1931" s="10"/>
      <c r="AQ1931" s="10"/>
      <c r="AT1931" s="10"/>
      <c r="AW1931" s="10"/>
      <c r="AZ1931" s="10"/>
    </row>
    <row r="1932" spans="2:52" ht="14.25" customHeight="1">
      <c r="B1932" s="8" t="s">
        <v>193</v>
      </c>
      <c r="C1932" t="s">
        <v>170</v>
      </c>
      <c r="D1932" s="10" t="s">
        <v>45</v>
      </c>
      <c r="E1932">
        <v>6939</v>
      </c>
      <c r="G1932" s="10"/>
      <c r="H1932" s="57">
        <v>6752</v>
      </c>
      <c r="J1932" s="10"/>
      <c r="K1932" s="57">
        <v>-1115</v>
      </c>
      <c r="L1932" s="57">
        <v>-1115</v>
      </c>
      <c r="M1932" s="57">
        <v>-928</v>
      </c>
      <c r="N1932" s="8" t="s">
        <v>38</v>
      </c>
      <c r="O1932" s="10" t="s">
        <v>39</v>
      </c>
      <c r="P1932" s="69">
        <f t="shared" si="216"/>
        <v>0</v>
      </c>
      <c r="Q1932" s="10">
        <f t="shared" si="217"/>
        <v>187</v>
      </c>
      <c r="R1932" s="69" t="str">
        <f t="shared" si="218"/>
        <v>NA</v>
      </c>
      <c r="S1932" s="69" t="str">
        <f t="shared" si="219"/>
        <v>NA</v>
      </c>
      <c r="T1932" s="10" t="str">
        <f t="shared" si="220"/>
        <v>NA</v>
      </c>
      <c r="U1932" s="10">
        <f t="shared" si="221"/>
        <v>0</v>
      </c>
      <c r="V1932" s="10">
        <f t="shared" si="222"/>
        <v>1</v>
      </c>
      <c r="W1932">
        <v>407</v>
      </c>
      <c r="Y1932" s="10"/>
      <c r="Z1932">
        <v>160</v>
      </c>
      <c r="AB1932" s="10"/>
      <c r="AD1932">
        <v>6502</v>
      </c>
      <c r="AE1932" s="10" t="s">
        <v>82</v>
      </c>
      <c r="AH1932" s="10"/>
      <c r="AK1932" s="10"/>
      <c r="AN1932" s="10"/>
      <c r="AQ1932" s="10"/>
      <c r="AT1932" s="10"/>
      <c r="AW1932" s="10"/>
      <c r="AZ1932" s="10"/>
    </row>
    <row r="1933" spans="2:52" ht="14.25" customHeight="1">
      <c r="B1933" s="8" t="s">
        <v>193</v>
      </c>
      <c r="C1933" t="s">
        <v>170</v>
      </c>
      <c r="D1933" s="10" t="s">
        <v>46</v>
      </c>
      <c r="E1933">
        <v>6939</v>
      </c>
      <c r="G1933" s="10"/>
      <c r="H1933" s="57">
        <v>6752</v>
      </c>
      <c r="J1933" s="10"/>
      <c r="K1933" s="57">
        <v>-1115</v>
      </c>
      <c r="L1933" s="57">
        <v>-1115</v>
      </c>
      <c r="M1933" s="57">
        <v>-928</v>
      </c>
      <c r="N1933" s="8" t="s">
        <v>38</v>
      </c>
      <c r="O1933" s="10" t="s">
        <v>39</v>
      </c>
      <c r="P1933" s="69">
        <f t="shared" si="216"/>
        <v>0</v>
      </c>
      <c r="Q1933" s="10">
        <f t="shared" si="217"/>
        <v>187</v>
      </c>
      <c r="R1933" s="69" t="str">
        <f t="shared" si="218"/>
        <v>NA</v>
      </c>
      <c r="S1933" s="69" t="str">
        <f t="shared" si="219"/>
        <v>NA</v>
      </c>
      <c r="T1933" s="10" t="str">
        <f t="shared" si="220"/>
        <v>NA</v>
      </c>
      <c r="U1933" s="10">
        <f t="shared" si="221"/>
        <v>0</v>
      </c>
      <c r="V1933" s="10">
        <f t="shared" si="222"/>
        <v>1</v>
      </c>
      <c r="W1933">
        <v>407</v>
      </c>
      <c r="Y1933" s="10"/>
      <c r="Z1933">
        <v>160</v>
      </c>
      <c r="AB1933" s="10"/>
      <c r="AD1933">
        <v>6502</v>
      </c>
      <c r="AE1933" s="10" t="s">
        <v>82</v>
      </c>
      <c r="AH1933" s="10"/>
      <c r="AK1933" s="10"/>
      <c r="AN1933" s="10"/>
      <c r="AQ1933" s="10"/>
      <c r="AT1933" s="10"/>
      <c r="AW1933" s="10"/>
      <c r="AZ1933" s="10"/>
    </row>
    <row r="1934" spans="2:52" ht="14.25" customHeight="1">
      <c r="B1934" s="8" t="s">
        <v>193</v>
      </c>
      <c r="C1934" t="s">
        <v>170</v>
      </c>
      <c r="D1934" s="10" t="s">
        <v>47</v>
      </c>
      <c r="E1934">
        <v>6939</v>
      </c>
      <c r="G1934" s="10"/>
      <c r="H1934" s="57">
        <v>6752</v>
      </c>
      <c r="J1934" s="10"/>
      <c r="K1934" s="57">
        <v>-1115</v>
      </c>
      <c r="L1934" s="57">
        <v>-1115</v>
      </c>
      <c r="M1934" s="57">
        <v>-928</v>
      </c>
      <c r="N1934" s="8" t="s">
        <v>38</v>
      </c>
      <c r="O1934" s="10" t="s">
        <v>39</v>
      </c>
      <c r="P1934" s="69">
        <f t="shared" si="216"/>
        <v>0</v>
      </c>
      <c r="Q1934" s="10">
        <f t="shared" si="217"/>
        <v>187</v>
      </c>
      <c r="R1934" s="69" t="str">
        <f t="shared" si="218"/>
        <v>NA</v>
      </c>
      <c r="S1934" s="69" t="str">
        <f t="shared" si="219"/>
        <v>NA</v>
      </c>
      <c r="T1934" s="10" t="str">
        <f t="shared" si="220"/>
        <v>NA</v>
      </c>
      <c r="U1934" s="10">
        <f t="shared" si="221"/>
        <v>0</v>
      </c>
      <c r="V1934" s="10">
        <f t="shared" si="222"/>
        <v>1</v>
      </c>
      <c r="W1934">
        <v>407</v>
      </c>
      <c r="Y1934" s="10"/>
      <c r="Z1934">
        <v>160</v>
      </c>
      <c r="AB1934" s="10"/>
      <c r="AD1934">
        <v>6502</v>
      </c>
      <c r="AE1934" s="10" t="s">
        <v>82</v>
      </c>
      <c r="AH1934" s="10"/>
      <c r="AK1934" s="10"/>
      <c r="AN1934" s="10"/>
      <c r="AQ1934" s="10"/>
      <c r="AT1934" s="10"/>
      <c r="AW1934" s="10"/>
      <c r="AZ1934" s="10"/>
    </row>
    <row r="1935" spans="2:52" ht="14.25" customHeight="1">
      <c r="B1935" s="8" t="s">
        <v>193</v>
      </c>
      <c r="C1935" t="s">
        <v>170</v>
      </c>
      <c r="D1935" s="10" t="s">
        <v>48</v>
      </c>
      <c r="E1935">
        <v>5557</v>
      </c>
      <c r="G1935" s="10"/>
      <c r="H1935" s="57">
        <v>5556</v>
      </c>
      <c r="J1935" s="10"/>
      <c r="K1935" s="57">
        <v>-3420</v>
      </c>
      <c r="L1935" s="57">
        <v>-3420</v>
      </c>
      <c r="M1935" s="57">
        <v>-3419</v>
      </c>
      <c r="N1935" s="8" t="s">
        <v>38</v>
      </c>
      <c r="O1935" s="10" t="s">
        <v>38</v>
      </c>
      <c r="P1935" s="69">
        <f t="shared" si="216"/>
        <v>0</v>
      </c>
      <c r="Q1935" s="10">
        <f t="shared" si="217"/>
        <v>1</v>
      </c>
      <c r="R1935" s="69" t="str">
        <f t="shared" si="218"/>
        <v>NA</v>
      </c>
      <c r="S1935" s="69" t="str">
        <f t="shared" si="219"/>
        <v>NA</v>
      </c>
      <c r="T1935" s="10" t="str">
        <f t="shared" si="220"/>
        <v>NA</v>
      </c>
      <c r="U1935" s="10">
        <f t="shared" si="221"/>
        <v>0</v>
      </c>
      <c r="V1935" s="10">
        <f t="shared" si="222"/>
        <v>1</v>
      </c>
      <c r="W1935">
        <v>313</v>
      </c>
      <c r="Y1935" s="10"/>
      <c r="Z1935">
        <v>140</v>
      </c>
      <c r="AB1935" s="10"/>
      <c r="AE1935" s="10"/>
      <c r="AH1935" s="10"/>
      <c r="AK1935" s="10"/>
      <c r="AN1935" s="10"/>
      <c r="AQ1935" s="10"/>
      <c r="AT1935" s="10"/>
      <c r="AW1935" s="10"/>
      <c r="AZ1935" s="10"/>
    </row>
    <row r="1936" spans="2:52" ht="14.25" customHeight="1">
      <c r="B1936" s="8" t="s">
        <v>193</v>
      </c>
      <c r="C1936" t="s">
        <v>170</v>
      </c>
      <c r="D1936" s="10" t="s">
        <v>49</v>
      </c>
      <c r="E1936">
        <v>5557</v>
      </c>
      <c r="G1936" s="10"/>
      <c r="H1936" s="57">
        <v>5556</v>
      </c>
      <c r="J1936" s="10"/>
      <c r="K1936" s="57">
        <v>-3420</v>
      </c>
      <c r="L1936" s="57">
        <v>-3420</v>
      </c>
      <c r="M1936" s="57">
        <v>-3419</v>
      </c>
      <c r="N1936" s="8" t="s">
        <v>38</v>
      </c>
      <c r="O1936" s="10" t="s">
        <v>38</v>
      </c>
      <c r="P1936" s="69">
        <f t="shared" si="216"/>
        <v>0</v>
      </c>
      <c r="Q1936" s="10">
        <f t="shared" si="217"/>
        <v>1</v>
      </c>
      <c r="R1936" s="69" t="str">
        <f t="shared" si="218"/>
        <v>NA</v>
      </c>
      <c r="S1936" s="69" t="str">
        <f t="shared" si="219"/>
        <v>NA</v>
      </c>
      <c r="T1936" s="10" t="str">
        <f t="shared" si="220"/>
        <v>NA</v>
      </c>
      <c r="U1936" s="10">
        <f t="shared" si="221"/>
        <v>0</v>
      </c>
      <c r="V1936" s="10">
        <f t="shared" si="222"/>
        <v>1</v>
      </c>
      <c r="W1936">
        <v>313</v>
      </c>
      <c r="Y1936" s="10"/>
      <c r="Z1936">
        <v>140</v>
      </c>
      <c r="AB1936" s="10"/>
      <c r="AE1936" s="10"/>
      <c r="AH1936" s="10"/>
      <c r="AK1936" s="10"/>
      <c r="AN1936" s="10"/>
      <c r="AQ1936" s="10"/>
      <c r="AT1936" s="10"/>
      <c r="AW1936" s="10"/>
      <c r="AZ1936" s="10"/>
    </row>
    <row r="1937" spans="2:52" ht="14.25" customHeight="1">
      <c r="B1937" s="8" t="s">
        <v>193</v>
      </c>
      <c r="C1937" t="s">
        <v>170</v>
      </c>
      <c r="D1937" s="10" t="s">
        <v>51</v>
      </c>
      <c r="E1937">
        <v>6352</v>
      </c>
      <c r="G1937" s="10"/>
      <c r="H1937" s="57">
        <v>6352</v>
      </c>
      <c r="J1937" s="10"/>
      <c r="K1937" s="57">
        <v>-2360</v>
      </c>
      <c r="L1937" s="57">
        <v>-2360</v>
      </c>
      <c r="M1937" s="57">
        <v>-2360</v>
      </c>
      <c r="N1937" s="8" t="s">
        <v>38</v>
      </c>
      <c r="O1937" s="10" t="s">
        <v>38</v>
      </c>
      <c r="P1937" s="69">
        <f t="shared" si="216"/>
        <v>0</v>
      </c>
      <c r="Q1937" s="10">
        <f t="shared" si="217"/>
        <v>0</v>
      </c>
      <c r="R1937" s="69" t="str">
        <f t="shared" si="218"/>
        <v>NA</v>
      </c>
      <c r="S1937" s="69" t="str">
        <f t="shared" si="219"/>
        <v>NA</v>
      </c>
      <c r="T1937" s="10" t="str">
        <f t="shared" si="220"/>
        <v>NA</v>
      </c>
      <c r="U1937" s="10">
        <f t="shared" si="221"/>
        <v>0</v>
      </c>
      <c r="V1937" s="10">
        <f t="shared" si="222"/>
        <v>1</v>
      </c>
      <c r="W1937">
        <v>363</v>
      </c>
      <c r="Y1937" s="10"/>
      <c r="Z1937">
        <v>140</v>
      </c>
      <c r="AB1937" s="10"/>
      <c r="AE1937" s="10"/>
      <c r="AH1937" s="10"/>
      <c r="AK1937" s="10"/>
      <c r="AN1937" s="10"/>
      <c r="AQ1937" s="10"/>
      <c r="AT1937" s="10"/>
      <c r="AW1937" s="10"/>
      <c r="AZ1937" s="10"/>
    </row>
    <row r="1938" spans="2:52" ht="14.25" customHeight="1">
      <c r="B1938" s="8" t="s">
        <v>193</v>
      </c>
      <c r="C1938" t="s">
        <v>170</v>
      </c>
      <c r="D1938" s="10" t="s">
        <v>53</v>
      </c>
      <c r="E1938">
        <v>6352</v>
      </c>
      <c r="G1938" s="10"/>
      <c r="H1938" s="57">
        <v>6352</v>
      </c>
      <c r="J1938" s="10"/>
      <c r="K1938" s="57">
        <v>-2360</v>
      </c>
      <c r="L1938" s="57">
        <v>-2360</v>
      </c>
      <c r="M1938" s="57">
        <v>-2360</v>
      </c>
      <c r="N1938" s="8" t="s">
        <v>38</v>
      </c>
      <c r="O1938" s="10" t="s">
        <v>38</v>
      </c>
      <c r="P1938" s="69">
        <f t="shared" si="216"/>
        <v>0</v>
      </c>
      <c r="Q1938" s="10">
        <f t="shared" si="217"/>
        <v>0</v>
      </c>
      <c r="R1938" s="69" t="str">
        <f t="shared" si="218"/>
        <v>NA</v>
      </c>
      <c r="S1938" s="69" t="str">
        <f t="shared" si="219"/>
        <v>NA</v>
      </c>
      <c r="T1938" s="10" t="str">
        <f t="shared" si="220"/>
        <v>NA</v>
      </c>
      <c r="U1938" s="10">
        <f t="shared" si="221"/>
        <v>0</v>
      </c>
      <c r="V1938" s="10">
        <f t="shared" si="222"/>
        <v>1</v>
      </c>
      <c r="W1938">
        <v>363</v>
      </c>
      <c r="Y1938" s="10"/>
      <c r="Z1938">
        <v>140</v>
      </c>
      <c r="AB1938" s="10"/>
      <c r="AE1938" s="10"/>
      <c r="AH1938" s="10"/>
      <c r="AK1938" s="10"/>
      <c r="AN1938" s="10"/>
      <c r="AQ1938" s="10"/>
      <c r="AT1938" s="10"/>
      <c r="AW1938" s="10"/>
      <c r="AZ1938" s="10"/>
    </row>
    <row r="1939" spans="2:52" ht="14.25" customHeight="1">
      <c r="B1939" s="8" t="s">
        <v>193</v>
      </c>
      <c r="C1939" t="s">
        <v>170</v>
      </c>
      <c r="D1939" s="10" t="s">
        <v>54</v>
      </c>
      <c r="E1939">
        <v>6352</v>
      </c>
      <c r="G1939" s="10"/>
      <c r="H1939" s="57">
        <v>6352</v>
      </c>
      <c r="J1939" s="10"/>
      <c r="K1939" s="57">
        <v>-2360</v>
      </c>
      <c r="L1939" s="57">
        <v>-2360</v>
      </c>
      <c r="M1939" s="57">
        <v>-2360</v>
      </c>
      <c r="N1939" s="8" t="s">
        <v>38</v>
      </c>
      <c r="O1939" s="10" t="s">
        <v>38</v>
      </c>
      <c r="P1939" s="69">
        <f t="shared" si="216"/>
        <v>0</v>
      </c>
      <c r="Q1939" s="10">
        <f t="shared" si="217"/>
        <v>0</v>
      </c>
      <c r="R1939" s="69" t="str">
        <f t="shared" si="218"/>
        <v>NA</v>
      </c>
      <c r="S1939" s="69" t="str">
        <f t="shared" si="219"/>
        <v>NA</v>
      </c>
      <c r="T1939" s="10" t="str">
        <f t="shared" si="220"/>
        <v>NA</v>
      </c>
      <c r="U1939" s="10">
        <f t="shared" si="221"/>
        <v>0</v>
      </c>
      <c r="V1939" s="10">
        <f t="shared" si="222"/>
        <v>1</v>
      </c>
      <c r="W1939">
        <v>363</v>
      </c>
      <c r="Y1939" s="10"/>
      <c r="Z1939">
        <v>140</v>
      </c>
      <c r="AB1939" s="10"/>
      <c r="AE1939" s="10"/>
      <c r="AH1939" s="10"/>
      <c r="AK1939" s="10"/>
      <c r="AN1939" s="10"/>
      <c r="AQ1939" s="10"/>
      <c r="AT1939" s="10"/>
      <c r="AW1939" s="10"/>
      <c r="AZ1939" s="10"/>
    </row>
    <row r="1940" spans="2:52" ht="14.25" customHeight="1">
      <c r="B1940" s="8" t="s">
        <v>193</v>
      </c>
      <c r="C1940" t="s">
        <v>170</v>
      </c>
      <c r="D1940" s="10" t="s">
        <v>55</v>
      </c>
      <c r="E1940">
        <v>6121</v>
      </c>
      <c r="G1940" s="10"/>
      <c r="H1940" s="57">
        <v>5803</v>
      </c>
      <c r="J1940" s="10"/>
      <c r="K1940" s="57">
        <v>-4297</v>
      </c>
      <c r="L1940" s="57">
        <v>-4297</v>
      </c>
      <c r="M1940" s="57">
        <v>-3979</v>
      </c>
      <c r="N1940" s="8" t="s">
        <v>38</v>
      </c>
      <c r="O1940" s="10" t="s">
        <v>39</v>
      </c>
      <c r="P1940" s="69">
        <f t="shared" si="216"/>
        <v>0</v>
      </c>
      <c r="Q1940" s="10">
        <f t="shared" si="217"/>
        <v>318</v>
      </c>
      <c r="R1940" s="69" t="str">
        <f t="shared" si="218"/>
        <v>NA</v>
      </c>
      <c r="S1940" s="69" t="str">
        <f t="shared" si="219"/>
        <v>NA</v>
      </c>
      <c r="T1940" s="10" t="str">
        <f t="shared" si="220"/>
        <v>NA</v>
      </c>
      <c r="U1940" s="10">
        <f t="shared" si="221"/>
        <v>0</v>
      </c>
      <c r="V1940" s="10">
        <f t="shared" si="222"/>
        <v>1</v>
      </c>
      <c r="W1940">
        <v>348</v>
      </c>
      <c r="Y1940" s="10"/>
      <c r="Z1940">
        <v>140</v>
      </c>
      <c r="AB1940" s="10"/>
      <c r="AD1940">
        <v>5553</v>
      </c>
      <c r="AE1940" s="10" t="s">
        <v>138</v>
      </c>
      <c r="AH1940" s="10"/>
      <c r="AK1940" s="10"/>
      <c r="AN1940" s="10"/>
      <c r="AQ1940" s="10"/>
      <c r="AT1940" s="10"/>
      <c r="AW1940" s="10"/>
      <c r="AZ1940" s="10"/>
    </row>
    <row r="1941" spans="2:52" ht="14.25" customHeight="1">
      <c r="B1941" s="8" t="s">
        <v>193</v>
      </c>
      <c r="C1941" t="s">
        <v>170</v>
      </c>
      <c r="D1941" s="10" t="s">
        <v>57</v>
      </c>
      <c r="E1941">
        <v>6121</v>
      </c>
      <c r="G1941" s="10"/>
      <c r="H1941" s="57">
        <v>5803</v>
      </c>
      <c r="J1941" s="10"/>
      <c r="K1941" s="57">
        <v>-4297</v>
      </c>
      <c r="L1941" s="57">
        <v>-4297</v>
      </c>
      <c r="M1941" s="57">
        <v>-3979</v>
      </c>
      <c r="N1941" s="8" t="s">
        <v>38</v>
      </c>
      <c r="O1941" s="10" t="s">
        <v>39</v>
      </c>
      <c r="P1941" s="69">
        <f t="shared" si="216"/>
        <v>0</v>
      </c>
      <c r="Q1941" s="10">
        <f t="shared" si="217"/>
        <v>318</v>
      </c>
      <c r="R1941" s="69" t="str">
        <f t="shared" si="218"/>
        <v>NA</v>
      </c>
      <c r="S1941" s="69" t="str">
        <f t="shared" si="219"/>
        <v>NA</v>
      </c>
      <c r="T1941" s="10" t="str">
        <f t="shared" si="220"/>
        <v>NA</v>
      </c>
      <c r="U1941" s="10">
        <f t="shared" si="221"/>
        <v>0</v>
      </c>
      <c r="V1941" s="10">
        <f t="shared" si="222"/>
        <v>1</v>
      </c>
      <c r="W1941">
        <v>348</v>
      </c>
      <c r="Y1941" s="10"/>
      <c r="Z1941">
        <v>140</v>
      </c>
      <c r="AB1941" s="10"/>
      <c r="AD1941">
        <v>5553</v>
      </c>
      <c r="AE1941" s="10" t="s">
        <v>138</v>
      </c>
      <c r="AH1941" s="10"/>
      <c r="AK1941" s="10"/>
      <c r="AN1941" s="10"/>
      <c r="AQ1941" s="10"/>
      <c r="AT1941" s="10"/>
      <c r="AW1941" s="10"/>
      <c r="AZ1941" s="10"/>
    </row>
    <row r="1942" spans="2:52" ht="14.25" customHeight="1">
      <c r="B1942" s="8" t="s">
        <v>193</v>
      </c>
      <c r="C1942" t="s">
        <v>170</v>
      </c>
      <c r="D1942" s="10" t="s">
        <v>58</v>
      </c>
      <c r="E1942">
        <v>6121</v>
      </c>
      <c r="G1942" s="10"/>
      <c r="H1942" s="57">
        <v>5803</v>
      </c>
      <c r="J1942" s="10"/>
      <c r="K1942" s="57">
        <v>-4297</v>
      </c>
      <c r="L1942" s="57">
        <v>-4297</v>
      </c>
      <c r="M1942" s="57">
        <v>-3979</v>
      </c>
      <c r="N1942" s="8" t="s">
        <v>38</v>
      </c>
      <c r="O1942" s="10" t="s">
        <v>39</v>
      </c>
      <c r="P1942" s="69">
        <f t="shared" si="216"/>
        <v>0</v>
      </c>
      <c r="Q1942" s="10">
        <f t="shared" si="217"/>
        <v>318</v>
      </c>
      <c r="R1942" s="69" t="str">
        <f t="shared" si="218"/>
        <v>NA</v>
      </c>
      <c r="S1942" s="69" t="str">
        <f t="shared" si="219"/>
        <v>NA</v>
      </c>
      <c r="T1942" s="10" t="str">
        <f t="shared" si="220"/>
        <v>NA</v>
      </c>
      <c r="U1942" s="10">
        <f t="shared" si="221"/>
        <v>0</v>
      </c>
      <c r="V1942" s="10">
        <f t="shared" si="222"/>
        <v>1</v>
      </c>
      <c r="W1942">
        <v>348</v>
      </c>
      <c r="Y1942" s="10"/>
      <c r="Z1942">
        <v>140</v>
      </c>
      <c r="AB1942" s="10"/>
      <c r="AD1942">
        <v>5553</v>
      </c>
      <c r="AE1942" s="10" t="s">
        <v>138</v>
      </c>
      <c r="AH1942" s="10"/>
      <c r="AK1942" s="10"/>
      <c r="AN1942" s="10"/>
      <c r="AQ1942" s="10"/>
      <c r="AT1942" s="10"/>
      <c r="AW1942" s="10"/>
      <c r="AZ1942" s="10"/>
    </row>
    <row r="1943" spans="2:52" ht="14.25" customHeight="1">
      <c r="B1943" s="8" t="s">
        <v>193</v>
      </c>
      <c r="C1943" t="s">
        <v>170</v>
      </c>
      <c r="D1943" s="10" t="s">
        <v>59</v>
      </c>
      <c r="E1943">
        <v>7170</v>
      </c>
      <c r="G1943" s="10"/>
      <c r="H1943" s="57">
        <v>6872</v>
      </c>
      <c r="J1943" s="10"/>
      <c r="K1943" s="57">
        <v>-2979</v>
      </c>
      <c r="L1943" s="57">
        <v>-2979</v>
      </c>
      <c r="M1943" s="57">
        <v>-2681</v>
      </c>
      <c r="N1943" s="8" t="s">
        <v>38</v>
      </c>
      <c r="O1943" s="10" t="s">
        <v>39</v>
      </c>
      <c r="P1943" s="69">
        <f t="shared" si="216"/>
        <v>0</v>
      </c>
      <c r="Q1943" s="10">
        <f t="shared" si="217"/>
        <v>298</v>
      </c>
      <c r="R1943" s="69" t="str">
        <f t="shared" si="218"/>
        <v>NA</v>
      </c>
      <c r="S1943" s="69" t="str">
        <f t="shared" si="219"/>
        <v>NA</v>
      </c>
      <c r="T1943" s="10" t="str">
        <f t="shared" si="220"/>
        <v>NA</v>
      </c>
      <c r="U1943" s="10">
        <f t="shared" si="221"/>
        <v>0</v>
      </c>
      <c r="V1943" s="10">
        <f t="shared" si="222"/>
        <v>1</v>
      </c>
      <c r="W1943">
        <v>413</v>
      </c>
      <c r="Y1943" s="10"/>
      <c r="Z1943">
        <v>140</v>
      </c>
      <c r="AB1943" s="10"/>
      <c r="AD1943">
        <v>6622</v>
      </c>
      <c r="AE1943" s="10" t="s">
        <v>82</v>
      </c>
      <c r="AH1943" s="10"/>
      <c r="AI1943">
        <v>2500</v>
      </c>
      <c r="AK1943" s="10" t="s">
        <v>146</v>
      </c>
      <c r="AN1943" s="10"/>
      <c r="AQ1943" s="10"/>
      <c r="AT1943" s="10"/>
      <c r="AW1943" s="10"/>
      <c r="AZ1943" s="10"/>
    </row>
    <row r="1944" spans="2:52" ht="14.25" customHeight="1">
      <c r="B1944" s="8" t="s">
        <v>193</v>
      </c>
      <c r="C1944" t="s">
        <v>170</v>
      </c>
      <c r="D1944" s="10" t="s">
        <v>61</v>
      </c>
      <c r="E1944">
        <v>7170</v>
      </c>
      <c r="G1944" s="10"/>
      <c r="H1944" s="57">
        <v>6872</v>
      </c>
      <c r="J1944" s="10"/>
      <c r="K1944" s="57">
        <v>-2979</v>
      </c>
      <c r="L1944" s="57">
        <v>-2979</v>
      </c>
      <c r="M1944" s="57">
        <v>-2681</v>
      </c>
      <c r="N1944" s="8" t="s">
        <v>38</v>
      </c>
      <c r="O1944" s="10" t="s">
        <v>39</v>
      </c>
      <c r="P1944" s="69">
        <f t="shared" si="216"/>
        <v>0</v>
      </c>
      <c r="Q1944" s="10">
        <f t="shared" si="217"/>
        <v>298</v>
      </c>
      <c r="R1944" s="69" t="str">
        <f t="shared" si="218"/>
        <v>NA</v>
      </c>
      <c r="S1944" s="69" t="str">
        <f t="shared" si="219"/>
        <v>NA</v>
      </c>
      <c r="T1944" s="10" t="str">
        <f t="shared" si="220"/>
        <v>NA</v>
      </c>
      <c r="U1944" s="10">
        <f t="shared" si="221"/>
        <v>0</v>
      </c>
      <c r="V1944" s="10">
        <f t="shared" si="222"/>
        <v>1</v>
      </c>
      <c r="W1944">
        <v>413</v>
      </c>
      <c r="Y1944" s="10"/>
      <c r="Z1944">
        <v>140</v>
      </c>
      <c r="AB1944" s="10"/>
      <c r="AD1944">
        <v>6622</v>
      </c>
      <c r="AE1944" s="10" t="s">
        <v>82</v>
      </c>
      <c r="AH1944" s="10"/>
      <c r="AI1944">
        <v>2500</v>
      </c>
      <c r="AK1944" s="10" t="s">
        <v>146</v>
      </c>
      <c r="AN1944" s="10"/>
      <c r="AQ1944" s="10"/>
      <c r="AT1944" s="10"/>
      <c r="AW1944" s="10"/>
      <c r="AZ1944" s="10"/>
    </row>
    <row r="1945" spans="2:52" ht="14.25" customHeight="1">
      <c r="B1945" s="8" t="s">
        <v>193</v>
      </c>
      <c r="C1945" t="s">
        <v>170</v>
      </c>
      <c r="D1945" s="10" t="s">
        <v>63</v>
      </c>
      <c r="E1945">
        <v>7470</v>
      </c>
      <c r="G1945" s="10"/>
      <c r="H1945" s="57">
        <v>7005</v>
      </c>
      <c r="J1945" s="10"/>
      <c r="K1945" s="57">
        <v>-3314</v>
      </c>
      <c r="L1945" s="57">
        <v>-3314</v>
      </c>
      <c r="M1945" s="57">
        <v>-2849</v>
      </c>
      <c r="N1945" s="8" t="s">
        <v>38</v>
      </c>
      <c r="O1945" s="10" t="s">
        <v>50</v>
      </c>
      <c r="P1945" s="69">
        <f t="shared" si="216"/>
        <v>0</v>
      </c>
      <c r="Q1945" s="10">
        <f t="shared" si="217"/>
        <v>465</v>
      </c>
      <c r="R1945" s="69" t="str">
        <f t="shared" si="218"/>
        <v>NA</v>
      </c>
      <c r="S1945" s="69" t="str">
        <f t="shared" si="219"/>
        <v>NA</v>
      </c>
      <c r="T1945" s="10" t="str">
        <f t="shared" si="220"/>
        <v>NA</v>
      </c>
      <c r="U1945" s="10">
        <f t="shared" si="221"/>
        <v>0</v>
      </c>
      <c r="V1945" s="10">
        <f t="shared" si="222"/>
        <v>1</v>
      </c>
      <c r="W1945">
        <v>414</v>
      </c>
      <c r="Y1945" s="10"/>
      <c r="Z1945">
        <v>140</v>
      </c>
      <c r="AB1945" s="10"/>
      <c r="AD1945">
        <v>6922</v>
      </c>
      <c r="AE1945" s="10" t="s">
        <v>82</v>
      </c>
      <c r="AH1945" s="10"/>
      <c r="AI1945">
        <v>2500</v>
      </c>
      <c r="AK1945" s="10" t="s">
        <v>146</v>
      </c>
      <c r="AN1945" s="10"/>
      <c r="AQ1945" s="10"/>
      <c r="AT1945" s="10"/>
      <c r="AW1945" s="10"/>
      <c r="AZ1945" s="10"/>
    </row>
    <row r="1946" spans="2:52" ht="14.25" customHeight="1">
      <c r="B1946" s="8" t="s">
        <v>193</v>
      </c>
      <c r="C1946" t="s">
        <v>170</v>
      </c>
      <c r="D1946" s="10" t="s">
        <v>64</v>
      </c>
      <c r="E1946">
        <v>7650</v>
      </c>
      <c r="G1946" s="10"/>
      <c r="H1946" s="57">
        <v>5505</v>
      </c>
      <c r="J1946" s="10"/>
      <c r="K1946" s="57">
        <v>0</v>
      </c>
      <c r="L1946" s="57">
        <v>0</v>
      </c>
      <c r="M1946" s="57">
        <v>0</v>
      </c>
      <c r="N1946" s="8" t="s">
        <v>84</v>
      </c>
      <c r="O1946" s="10" t="s">
        <v>39</v>
      </c>
      <c r="P1946" s="69">
        <f t="shared" si="216"/>
        <v>0</v>
      </c>
      <c r="Q1946" s="10">
        <f t="shared" si="217"/>
        <v>2145</v>
      </c>
      <c r="R1946" s="69" t="str">
        <f t="shared" si="218"/>
        <v>NA</v>
      </c>
      <c r="S1946" s="69" t="str">
        <f t="shared" si="219"/>
        <v>NA</v>
      </c>
      <c r="T1946" s="10" t="str">
        <f t="shared" si="220"/>
        <v>NA</v>
      </c>
      <c r="U1946" s="10">
        <f t="shared" si="221"/>
        <v>0</v>
      </c>
      <c r="V1946" s="10">
        <f t="shared" si="222"/>
        <v>1</v>
      </c>
      <c r="W1946">
        <v>425</v>
      </c>
      <c r="Y1946" s="10"/>
      <c r="Z1946">
        <v>140</v>
      </c>
      <c r="AB1946" s="10"/>
      <c r="AD1946">
        <v>5255</v>
      </c>
      <c r="AE1946" s="10" t="s">
        <v>82</v>
      </c>
      <c r="AH1946" s="10"/>
      <c r="AI1946">
        <v>2500</v>
      </c>
      <c r="AK1946" s="10" t="s">
        <v>146</v>
      </c>
      <c r="AN1946" s="10"/>
      <c r="AQ1946" s="10"/>
      <c r="AT1946" s="10"/>
      <c r="AW1946" s="10"/>
      <c r="AZ1946" s="10"/>
    </row>
    <row r="1947" spans="2:52" ht="14.25" customHeight="1">
      <c r="B1947" s="8" t="s">
        <v>193</v>
      </c>
      <c r="C1947" t="s">
        <v>170</v>
      </c>
      <c r="D1947" s="10" t="s">
        <v>66</v>
      </c>
      <c r="E1947">
        <v>7650</v>
      </c>
      <c r="G1947" s="10"/>
      <c r="H1947" s="57">
        <v>5505</v>
      </c>
      <c r="J1947" s="10"/>
      <c r="K1947" s="57">
        <v>0</v>
      </c>
      <c r="L1947" s="57">
        <v>0</v>
      </c>
      <c r="M1947" s="57">
        <v>0</v>
      </c>
      <c r="N1947" s="8" t="s">
        <v>84</v>
      </c>
      <c r="O1947" s="10" t="s">
        <v>39</v>
      </c>
      <c r="P1947" s="69">
        <f t="shared" si="216"/>
        <v>0</v>
      </c>
      <c r="Q1947" s="10">
        <f t="shared" si="217"/>
        <v>2145</v>
      </c>
      <c r="R1947" s="69" t="str">
        <f t="shared" si="218"/>
        <v>NA</v>
      </c>
      <c r="S1947" s="69" t="str">
        <f t="shared" si="219"/>
        <v>NA</v>
      </c>
      <c r="T1947" s="10" t="str">
        <f t="shared" si="220"/>
        <v>NA</v>
      </c>
      <c r="U1947" s="10">
        <f t="shared" si="221"/>
        <v>0</v>
      </c>
      <c r="V1947" s="10">
        <f t="shared" si="222"/>
        <v>1</v>
      </c>
      <c r="W1947">
        <v>425</v>
      </c>
      <c r="Y1947" s="10"/>
      <c r="Z1947">
        <v>140</v>
      </c>
      <c r="AB1947" s="10"/>
      <c r="AD1947">
        <v>5255</v>
      </c>
      <c r="AE1947" s="10" t="s">
        <v>82</v>
      </c>
      <c r="AH1947" s="10"/>
      <c r="AI1947">
        <v>2500</v>
      </c>
      <c r="AK1947" s="10" t="s">
        <v>146</v>
      </c>
      <c r="AN1947" s="10"/>
      <c r="AQ1947" s="10"/>
      <c r="AT1947" s="10"/>
      <c r="AW1947" s="10"/>
      <c r="AZ1947" s="10"/>
    </row>
    <row r="1948" spans="2:52" ht="14.25" customHeight="1">
      <c r="B1948" s="8" t="s">
        <v>193</v>
      </c>
      <c r="C1948" t="s">
        <v>170</v>
      </c>
      <c r="D1948" s="10" t="s">
        <v>67</v>
      </c>
      <c r="E1948">
        <v>7650</v>
      </c>
      <c r="G1948" s="10"/>
      <c r="H1948" s="57">
        <v>5505</v>
      </c>
      <c r="J1948" s="10"/>
      <c r="K1948" s="57">
        <v>0</v>
      </c>
      <c r="L1948" s="57">
        <v>0</v>
      </c>
      <c r="M1948" s="57">
        <v>0</v>
      </c>
      <c r="N1948" s="8" t="s">
        <v>84</v>
      </c>
      <c r="O1948" s="10" t="s">
        <v>39</v>
      </c>
      <c r="P1948" s="69">
        <f t="shared" si="216"/>
        <v>0</v>
      </c>
      <c r="Q1948" s="10">
        <f t="shared" si="217"/>
        <v>2145</v>
      </c>
      <c r="R1948" s="69" t="str">
        <f t="shared" si="218"/>
        <v>NA</v>
      </c>
      <c r="S1948" s="69" t="str">
        <f t="shared" si="219"/>
        <v>NA</v>
      </c>
      <c r="T1948" s="10" t="str">
        <f t="shared" si="220"/>
        <v>NA</v>
      </c>
      <c r="U1948" s="10">
        <f t="shared" si="221"/>
        <v>0</v>
      </c>
      <c r="V1948" s="10">
        <f t="shared" si="222"/>
        <v>1</v>
      </c>
      <c r="W1948">
        <v>425</v>
      </c>
      <c r="Y1948" s="10"/>
      <c r="Z1948">
        <v>140</v>
      </c>
      <c r="AB1948" s="10"/>
      <c r="AD1948">
        <v>5255</v>
      </c>
      <c r="AE1948" s="10" t="s">
        <v>82</v>
      </c>
      <c r="AH1948" s="10"/>
      <c r="AI1948">
        <v>2500</v>
      </c>
      <c r="AK1948" s="10" t="s">
        <v>146</v>
      </c>
      <c r="AN1948" s="10"/>
      <c r="AQ1948" s="10"/>
      <c r="AT1948" s="10"/>
      <c r="AW1948" s="10"/>
      <c r="AZ1948" s="10"/>
    </row>
    <row r="1949" spans="2:52" ht="14.25" customHeight="1">
      <c r="B1949" s="8" t="s">
        <v>193</v>
      </c>
      <c r="C1949" t="s">
        <v>170</v>
      </c>
      <c r="D1949" s="10" t="s">
        <v>68</v>
      </c>
      <c r="E1949">
        <v>7650</v>
      </c>
      <c r="G1949" s="10"/>
      <c r="H1949" s="57">
        <v>6581</v>
      </c>
      <c r="J1949" s="10"/>
      <c r="K1949" s="57">
        <v>0</v>
      </c>
      <c r="L1949" s="57">
        <v>0</v>
      </c>
      <c r="M1949" s="57">
        <v>0</v>
      </c>
      <c r="N1949" s="8" t="s">
        <v>84</v>
      </c>
      <c r="O1949" s="10" t="s">
        <v>39</v>
      </c>
      <c r="P1949" s="69">
        <f t="shared" si="216"/>
        <v>0</v>
      </c>
      <c r="Q1949" s="10">
        <f t="shared" si="217"/>
        <v>1069</v>
      </c>
      <c r="R1949" s="69" t="str">
        <f t="shared" si="218"/>
        <v>NA</v>
      </c>
      <c r="S1949" s="69" t="str">
        <f t="shared" si="219"/>
        <v>NA</v>
      </c>
      <c r="T1949" s="10" t="str">
        <f t="shared" si="220"/>
        <v>NA</v>
      </c>
      <c r="U1949" s="10">
        <f t="shared" si="221"/>
        <v>0</v>
      </c>
      <c r="V1949" s="10">
        <f t="shared" si="222"/>
        <v>1</v>
      </c>
      <c r="W1949">
        <v>425</v>
      </c>
      <c r="Y1949" s="10"/>
      <c r="Z1949">
        <v>140</v>
      </c>
      <c r="AB1949" s="10"/>
      <c r="AD1949">
        <v>6331</v>
      </c>
      <c r="AE1949" s="10" t="s">
        <v>82</v>
      </c>
      <c r="AH1949" s="10"/>
      <c r="AI1949">
        <v>2500</v>
      </c>
      <c r="AK1949" s="10" t="s">
        <v>146</v>
      </c>
      <c r="AN1949" s="10"/>
      <c r="AQ1949" s="10"/>
      <c r="AT1949" s="10"/>
      <c r="AW1949" s="10"/>
      <c r="AZ1949" s="10"/>
    </row>
    <row r="1950" spans="2:52" ht="14.25" customHeight="1">
      <c r="B1950" s="8" t="s">
        <v>193</v>
      </c>
      <c r="C1950" t="s">
        <v>170</v>
      </c>
      <c r="D1950" s="10" t="s">
        <v>69</v>
      </c>
      <c r="E1950">
        <v>7650</v>
      </c>
      <c r="G1950" s="10"/>
      <c r="H1950" s="57">
        <v>6581</v>
      </c>
      <c r="J1950" s="10"/>
      <c r="K1950" s="57">
        <v>0</v>
      </c>
      <c r="L1950" s="57">
        <v>0</v>
      </c>
      <c r="M1950" s="57">
        <v>0</v>
      </c>
      <c r="N1950" s="8" t="s">
        <v>84</v>
      </c>
      <c r="O1950" s="10" t="s">
        <v>39</v>
      </c>
      <c r="P1950" s="69">
        <f t="shared" si="216"/>
        <v>0</v>
      </c>
      <c r="Q1950" s="10">
        <f t="shared" si="217"/>
        <v>1069</v>
      </c>
      <c r="R1950" s="69" t="str">
        <f t="shared" si="218"/>
        <v>NA</v>
      </c>
      <c r="S1950" s="69" t="str">
        <f t="shared" si="219"/>
        <v>NA</v>
      </c>
      <c r="T1950" s="10" t="str">
        <f t="shared" si="220"/>
        <v>NA</v>
      </c>
      <c r="U1950" s="10">
        <f t="shared" si="221"/>
        <v>0</v>
      </c>
      <c r="V1950" s="10">
        <f t="shared" si="222"/>
        <v>1</v>
      </c>
      <c r="W1950">
        <v>425</v>
      </c>
      <c r="Y1950" s="10"/>
      <c r="Z1950">
        <v>140</v>
      </c>
      <c r="AB1950" s="10"/>
      <c r="AD1950">
        <v>6331</v>
      </c>
      <c r="AE1950" s="10" t="s">
        <v>82</v>
      </c>
      <c r="AH1950" s="10"/>
      <c r="AI1950">
        <v>2500</v>
      </c>
      <c r="AK1950" s="10" t="s">
        <v>146</v>
      </c>
      <c r="AN1950" s="10"/>
      <c r="AQ1950" s="10"/>
      <c r="AT1950" s="10"/>
      <c r="AW1950" s="10"/>
      <c r="AZ1950" s="10"/>
    </row>
    <row r="1951" spans="2:52" ht="14.25" customHeight="1">
      <c r="B1951" s="8" t="s">
        <v>193</v>
      </c>
      <c r="C1951" t="s">
        <v>170</v>
      </c>
      <c r="D1951" s="10" t="s">
        <v>70</v>
      </c>
      <c r="E1951">
        <v>7050</v>
      </c>
      <c r="G1951" s="10"/>
      <c r="H1951" s="57">
        <v>5981</v>
      </c>
      <c r="J1951" s="10"/>
      <c r="K1951" s="57">
        <v>0</v>
      </c>
      <c r="L1951" s="57">
        <v>0</v>
      </c>
      <c r="M1951" s="57">
        <v>0</v>
      </c>
      <c r="N1951" s="8" t="s">
        <v>84</v>
      </c>
      <c r="O1951" s="10" t="s">
        <v>39</v>
      </c>
      <c r="P1951" s="69">
        <f t="shared" si="216"/>
        <v>0</v>
      </c>
      <c r="Q1951" s="10">
        <f t="shared" si="217"/>
        <v>1069</v>
      </c>
      <c r="R1951" s="69" t="str">
        <f t="shared" si="218"/>
        <v>NA</v>
      </c>
      <c r="S1951" s="69" t="str">
        <f t="shared" si="219"/>
        <v>NA</v>
      </c>
      <c r="T1951" s="10" t="str">
        <f t="shared" si="220"/>
        <v>NA</v>
      </c>
      <c r="U1951" s="10">
        <f t="shared" si="221"/>
        <v>0</v>
      </c>
      <c r="V1951" s="10">
        <f t="shared" si="222"/>
        <v>1</v>
      </c>
      <c r="W1951">
        <v>415</v>
      </c>
      <c r="Y1951" s="10"/>
      <c r="Z1951">
        <v>160</v>
      </c>
      <c r="AB1951" s="10"/>
      <c r="AD1951">
        <v>5731</v>
      </c>
      <c r="AE1951" s="10" t="s">
        <v>82</v>
      </c>
      <c r="AH1951" s="10"/>
      <c r="AK1951" s="10"/>
      <c r="AN1951" s="10"/>
      <c r="AQ1951" s="10"/>
      <c r="AT1951" s="10"/>
      <c r="AW1951" s="10"/>
      <c r="AZ1951" s="10"/>
    </row>
    <row r="1952" spans="2:52" ht="14.25" customHeight="1">
      <c r="B1952" s="8" t="s">
        <v>194</v>
      </c>
      <c r="C1952" t="s">
        <v>170</v>
      </c>
      <c r="D1952" s="10" t="s">
        <v>37</v>
      </c>
      <c r="E1952">
        <v>6903</v>
      </c>
      <c r="G1952" s="10"/>
      <c r="H1952" s="57">
        <v>6013</v>
      </c>
      <c r="J1952" s="10"/>
      <c r="K1952" s="57">
        <v>-1829</v>
      </c>
      <c r="L1952" s="57">
        <v>-1829</v>
      </c>
      <c r="M1952" s="57">
        <v>-939</v>
      </c>
      <c r="N1952" s="8" t="s">
        <v>38</v>
      </c>
      <c r="O1952" s="10" t="s">
        <v>39</v>
      </c>
      <c r="P1952" s="69">
        <f t="shared" si="216"/>
        <v>0</v>
      </c>
      <c r="Q1952" s="10">
        <f t="shared" si="217"/>
        <v>890</v>
      </c>
      <c r="R1952" s="69" t="str">
        <f t="shared" si="218"/>
        <v>NA</v>
      </c>
      <c r="S1952" s="69" t="str">
        <f t="shared" si="219"/>
        <v>NA</v>
      </c>
      <c r="T1952" s="10" t="str">
        <f t="shared" si="220"/>
        <v>NA</v>
      </c>
      <c r="U1952" s="10">
        <f t="shared" si="221"/>
        <v>0</v>
      </c>
      <c r="V1952" s="10">
        <f t="shared" si="222"/>
        <v>1</v>
      </c>
      <c r="Y1952" s="10"/>
      <c r="AB1952" s="10"/>
      <c r="AD1952">
        <v>5763</v>
      </c>
      <c r="AE1952" s="10" t="s">
        <v>82</v>
      </c>
      <c r="AH1952" s="10"/>
      <c r="AK1952" s="10"/>
      <c r="AN1952" s="10"/>
      <c r="AQ1952" s="10"/>
      <c r="AT1952" s="10"/>
      <c r="AW1952" s="10"/>
      <c r="AZ1952" s="10"/>
    </row>
    <row r="1953" spans="2:52" ht="14.25" customHeight="1">
      <c r="B1953" s="8" t="s">
        <v>194</v>
      </c>
      <c r="C1953" t="s">
        <v>170</v>
      </c>
      <c r="D1953" s="10" t="s">
        <v>41</v>
      </c>
      <c r="E1953">
        <v>6903</v>
      </c>
      <c r="G1953" s="10"/>
      <c r="H1953" s="57">
        <v>6013</v>
      </c>
      <c r="J1953" s="10"/>
      <c r="K1953" s="57">
        <v>-1829</v>
      </c>
      <c r="L1953" s="57">
        <v>-1829</v>
      </c>
      <c r="M1953" s="57">
        <v>-939</v>
      </c>
      <c r="N1953" s="8" t="s">
        <v>38</v>
      </c>
      <c r="O1953" s="10" t="s">
        <v>39</v>
      </c>
      <c r="P1953" s="69">
        <f t="shared" si="216"/>
        <v>0</v>
      </c>
      <c r="Q1953" s="10">
        <f t="shared" si="217"/>
        <v>890</v>
      </c>
      <c r="R1953" s="69" t="str">
        <f t="shared" si="218"/>
        <v>NA</v>
      </c>
      <c r="S1953" s="69" t="str">
        <f t="shared" si="219"/>
        <v>NA</v>
      </c>
      <c r="T1953" s="10" t="str">
        <f t="shared" si="220"/>
        <v>NA</v>
      </c>
      <c r="U1953" s="10">
        <f t="shared" si="221"/>
        <v>0</v>
      </c>
      <c r="V1953" s="10">
        <f t="shared" si="222"/>
        <v>1</v>
      </c>
      <c r="Y1953" s="10"/>
      <c r="AB1953" s="10"/>
      <c r="AD1953">
        <v>5763</v>
      </c>
      <c r="AE1953" s="10" t="s">
        <v>82</v>
      </c>
      <c r="AH1953" s="10"/>
      <c r="AK1953" s="10"/>
      <c r="AN1953" s="10"/>
      <c r="AQ1953" s="10"/>
      <c r="AT1953" s="10"/>
      <c r="AW1953" s="10"/>
      <c r="AZ1953" s="10"/>
    </row>
    <row r="1954" spans="2:52" ht="14.25" customHeight="1">
      <c r="B1954" s="8" t="s">
        <v>194</v>
      </c>
      <c r="C1954" t="s">
        <v>170</v>
      </c>
      <c r="D1954" s="10" t="s">
        <v>42</v>
      </c>
      <c r="E1954">
        <v>6903</v>
      </c>
      <c r="G1954" s="10"/>
      <c r="H1954" s="57">
        <v>6013</v>
      </c>
      <c r="J1954" s="10"/>
      <c r="K1954" s="57">
        <v>-1829</v>
      </c>
      <c r="L1954" s="57">
        <v>-1829</v>
      </c>
      <c r="M1954" s="57">
        <v>-939</v>
      </c>
      <c r="N1954" s="8" t="s">
        <v>38</v>
      </c>
      <c r="O1954" s="10" t="s">
        <v>39</v>
      </c>
      <c r="P1954" s="69">
        <f t="shared" si="216"/>
        <v>0</v>
      </c>
      <c r="Q1954" s="10">
        <f t="shared" si="217"/>
        <v>890</v>
      </c>
      <c r="R1954" s="69" t="str">
        <f t="shared" si="218"/>
        <v>NA</v>
      </c>
      <c r="S1954" s="69" t="str">
        <f t="shared" si="219"/>
        <v>NA</v>
      </c>
      <c r="T1954" s="10" t="str">
        <f t="shared" si="220"/>
        <v>NA</v>
      </c>
      <c r="U1954" s="10">
        <f t="shared" si="221"/>
        <v>0</v>
      </c>
      <c r="V1954" s="10">
        <f t="shared" si="222"/>
        <v>1</v>
      </c>
      <c r="Y1954" s="10"/>
      <c r="AB1954" s="10"/>
      <c r="AD1954">
        <v>5763</v>
      </c>
      <c r="AE1954" s="10" t="s">
        <v>82</v>
      </c>
      <c r="AH1954" s="10"/>
      <c r="AK1954" s="10"/>
      <c r="AN1954" s="10"/>
      <c r="AQ1954" s="10"/>
      <c r="AT1954" s="10"/>
      <c r="AW1954" s="10"/>
      <c r="AZ1954" s="10"/>
    </row>
    <row r="1955" spans="2:52" ht="14.25" customHeight="1">
      <c r="B1955" s="8" t="s">
        <v>194</v>
      </c>
      <c r="C1955" t="s">
        <v>170</v>
      </c>
      <c r="D1955" s="10" t="s">
        <v>43</v>
      </c>
      <c r="E1955">
        <v>6804</v>
      </c>
      <c r="G1955" s="10"/>
      <c r="H1955" s="57">
        <v>5976</v>
      </c>
      <c r="J1955" s="10"/>
      <c r="K1955" s="57">
        <v>-1645</v>
      </c>
      <c r="L1955" s="57">
        <v>-1645</v>
      </c>
      <c r="M1955" s="57">
        <v>-817</v>
      </c>
      <c r="N1955" s="8" t="s">
        <v>38</v>
      </c>
      <c r="O1955" s="10" t="s">
        <v>39</v>
      </c>
      <c r="P1955" s="69">
        <f t="shared" si="216"/>
        <v>0</v>
      </c>
      <c r="Q1955" s="10">
        <f t="shared" si="217"/>
        <v>828</v>
      </c>
      <c r="R1955" s="69" t="str">
        <f t="shared" si="218"/>
        <v>NA</v>
      </c>
      <c r="S1955" s="69" t="str">
        <f t="shared" si="219"/>
        <v>NA</v>
      </c>
      <c r="T1955" s="10" t="str">
        <f t="shared" si="220"/>
        <v>NA</v>
      </c>
      <c r="U1955" s="10">
        <f t="shared" si="221"/>
        <v>0</v>
      </c>
      <c r="V1955" s="10">
        <f t="shared" si="222"/>
        <v>1</v>
      </c>
      <c r="Y1955" s="10"/>
      <c r="AB1955" s="10"/>
      <c r="AD1955">
        <v>5726</v>
      </c>
      <c r="AE1955" s="10" t="s">
        <v>82</v>
      </c>
      <c r="AH1955" s="10"/>
      <c r="AK1955" s="10"/>
      <c r="AN1955" s="10"/>
      <c r="AQ1955" s="10"/>
      <c r="AT1955" s="10"/>
      <c r="AW1955" s="10"/>
      <c r="AZ1955" s="10"/>
    </row>
    <row r="1956" spans="2:52" ht="14.25" customHeight="1">
      <c r="B1956" s="8" t="s">
        <v>194</v>
      </c>
      <c r="C1956" t="s">
        <v>170</v>
      </c>
      <c r="D1956" s="10" t="s">
        <v>45</v>
      </c>
      <c r="E1956">
        <v>6804</v>
      </c>
      <c r="G1956" s="10"/>
      <c r="H1956" s="57">
        <v>5976</v>
      </c>
      <c r="J1956" s="10"/>
      <c r="K1956" s="57">
        <v>-1645</v>
      </c>
      <c r="L1956" s="57">
        <v>-1645</v>
      </c>
      <c r="M1956" s="57">
        <v>-817</v>
      </c>
      <c r="N1956" s="8" t="s">
        <v>38</v>
      </c>
      <c r="O1956" s="10" t="s">
        <v>39</v>
      </c>
      <c r="P1956" s="69">
        <f t="shared" si="216"/>
        <v>0</v>
      </c>
      <c r="Q1956" s="10">
        <f t="shared" si="217"/>
        <v>828</v>
      </c>
      <c r="R1956" s="69" t="str">
        <f t="shared" si="218"/>
        <v>NA</v>
      </c>
      <c r="S1956" s="69" t="str">
        <f t="shared" si="219"/>
        <v>NA</v>
      </c>
      <c r="T1956" s="10" t="str">
        <f t="shared" si="220"/>
        <v>NA</v>
      </c>
      <c r="U1956" s="10">
        <f t="shared" si="221"/>
        <v>0</v>
      </c>
      <c r="V1956" s="10">
        <f t="shared" si="222"/>
        <v>1</v>
      </c>
      <c r="Y1956" s="10"/>
      <c r="AB1956" s="10"/>
      <c r="AD1956">
        <v>5726</v>
      </c>
      <c r="AE1956" s="10" t="s">
        <v>82</v>
      </c>
      <c r="AH1956" s="10"/>
      <c r="AK1956" s="10"/>
      <c r="AN1956" s="10"/>
      <c r="AQ1956" s="10"/>
      <c r="AT1956" s="10"/>
      <c r="AW1956" s="10"/>
      <c r="AZ1956" s="10"/>
    </row>
    <row r="1957" spans="2:52" ht="14.25" customHeight="1">
      <c r="B1957" s="8" t="s">
        <v>194</v>
      </c>
      <c r="C1957" t="s">
        <v>170</v>
      </c>
      <c r="D1957" s="10" t="s">
        <v>46</v>
      </c>
      <c r="E1957">
        <v>6804</v>
      </c>
      <c r="G1957" s="10"/>
      <c r="H1957" s="57">
        <v>5976</v>
      </c>
      <c r="J1957" s="10"/>
      <c r="K1957" s="57">
        <v>-1645</v>
      </c>
      <c r="L1957" s="57">
        <v>-1645</v>
      </c>
      <c r="M1957" s="57">
        <v>-817</v>
      </c>
      <c r="N1957" s="8" t="s">
        <v>38</v>
      </c>
      <c r="O1957" s="10" t="s">
        <v>39</v>
      </c>
      <c r="P1957" s="69">
        <f t="shared" si="216"/>
        <v>0</v>
      </c>
      <c r="Q1957" s="10">
        <f t="shared" si="217"/>
        <v>828</v>
      </c>
      <c r="R1957" s="69" t="str">
        <f t="shared" si="218"/>
        <v>NA</v>
      </c>
      <c r="S1957" s="69" t="str">
        <f t="shared" si="219"/>
        <v>NA</v>
      </c>
      <c r="T1957" s="10" t="str">
        <f t="shared" si="220"/>
        <v>NA</v>
      </c>
      <c r="U1957" s="10">
        <f t="shared" si="221"/>
        <v>0</v>
      </c>
      <c r="V1957" s="10">
        <f t="shared" si="222"/>
        <v>1</v>
      </c>
      <c r="Y1957" s="10"/>
      <c r="AB1957" s="10"/>
      <c r="AD1957">
        <v>5726</v>
      </c>
      <c r="AE1957" s="10" t="s">
        <v>82</v>
      </c>
      <c r="AH1957" s="10"/>
      <c r="AK1957" s="10"/>
      <c r="AN1957" s="10"/>
      <c r="AQ1957" s="10"/>
      <c r="AT1957" s="10"/>
      <c r="AW1957" s="10"/>
      <c r="AZ1957" s="10"/>
    </row>
    <row r="1958" spans="2:52" ht="14.25" customHeight="1">
      <c r="B1958" s="8" t="s">
        <v>194</v>
      </c>
      <c r="C1958" t="s">
        <v>170</v>
      </c>
      <c r="D1958" s="10" t="s">
        <v>47</v>
      </c>
      <c r="E1958">
        <v>6804</v>
      </c>
      <c r="G1958" s="10"/>
      <c r="H1958" s="57">
        <v>5976</v>
      </c>
      <c r="J1958" s="10"/>
      <c r="K1958" s="57">
        <v>-1645</v>
      </c>
      <c r="L1958" s="57">
        <v>-1645</v>
      </c>
      <c r="M1958" s="57">
        <v>-817</v>
      </c>
      <c r="N1958" s="8" t="s">
        <v>38</v>
      </c>
      <c r="O1958" s="10" t="s">
        <v>39</v>
      </c>
      <c r="P1958" s="69">
        <f t="shared" si="216"/>
        <v>0</v>
      </c>
      <c r="Q1958" s="10">
        <f t="shared" si="217"/>
        <v>828</v>
      </c>
      <c r="R1958" s="69" t="str">
        <f t="shared" si="218"/>
        <v>NA</v>
      </c>
      <c r="S1958" s="69" t="str">
        <f t="shared" si="219"/>
        <v>NA</v>
      </c>
      <c r="T1958" s="10" t="str">
        <f t="shared" si="220"/>
        <v>NA</v>
      </c>
      <c r="U1958" s="10">
        <f t="shared" si="221"/>
        <v>0</v>
      </c>
      <c r="V1958" s="10">
        <f t="shared" si="222"/>
        <v>1</v>
      </c>
      <c r="Y1958" s="10"/>
      <c r="AB1958" s="10"/>
      <c r="AD1958">
        <v>5726</v>
      </c>
      <c r="AE1958" s="10" t="s">
        <v>82</v>
      </c>
      <c r="AH1958" s="10"/>
      <c r="AK1958" s="10"/>
      <c r="AN1958" s="10"/>
      <c r="AQ1958" s="10"/>
      <c r="AT1958" s="10"/>
      <c r="AW1958" s="10"/>
      <c r="AZ1958" s="10"/>
    </row>
    <row r="1959" spans="2:52" ht="14.25" customHeight="1">
      <c r="B1959" s="8" t="s">
        <v>194</v>
      </c>
      <c r="C1959" t="s">
        <v>170</v>
      </c>
      <c r="D1959" s="10" t="s">
        <v>48</v>
      </c>
      <c r="E1959">
        <v>6657</v>
      </c>
      <c r="G1959" s="10"/>
      <c r="H1959" s="57">
        <v>5792</v>
      </c>
      <c r="J1959" s="10"/>
      <c r="K1959" s="57">
        <v>-2001</v>
      </c>
      <c r="L1959" s="57">
        <v>-2001</v>
      </c>
      <c r="M1959" s="57">
        <v>-1136</v>
      </c>
      <c r="N1959" s="8" t="s">
        <v>38</v>
      </c>
      <c r="O1959" s="10" t="s">
        <v>39</v>
      </c>
      <c r="P1959" s="69">
        <f t="shared" si="216"/>
        <v>0</v>
      </c>
      <c r="Q1959" s="10">
        <f t="shared" si="217"/>
        <v>865</v>
      </c>
      <c r="R1959" s="69" t="str">
        <f t="shared" si="218"/>
        <v>NA</v>
      </c>
      <c r="S1959" s="69" t="str">
        <f t="shared" si="219"/>
        <v>NA</v>
      </c>
      <c r="T1959" s="10" t="str">
        <f t="shared" si="220"/>
        <v>NA</v>
      </c>
      <c r="U1959" s="10">
        <f t="shared" si="221"/>
        <v>0</v>
      </c>
      <c r="V1959" s="10">
        <f t="shared" si="222"/>
        <v>1</v>
      </c>
      <c r="Y1959" s="10"/>
      <c r="AB1959" s="10"/>
      <c r="AD1959">
        <v>5542</v>
      </c>
      <c r="AE1959" s="10" t="s">
        <v>82</v>
      </c>
      <c r="AH1959" s="10"/>
      <c r="AK1959" s="10"/>
      <c r="AN1959" s="10"/>
      <c r="AQ1959" s="10"/>
      <c r="AT1959" s="10"/>
      <c r="AW1959" s="10"/>
      <c r="AZ1959" s="10"/>
    </row>
    <row r="1960" spans="2:52" ht="14.25" customHeight="1">
      <c r="B1960" s="8" t="s">
        <v>194</v>
      </c>
      <c r="C1960" t="s">
        <v>170</v>
      </c>
      <c r="D1960" s="10" t="s">
        <v>49</v>
      </c>
      <c r="E1960">
        <v>6657</v>
      </c>
      <c r="G1960" s="10"/>
      <c r="H1960" s="57">
        <v>5792</v>
      </c>
      <c r="J1960" s="10"/>
      <c r="K1960" s="57">
        <v>-2001</v>
      </c>
      <c r="L1960" s="57">
        <v>-2001</v>
      </c>
      <c r="M1960" s="57">
        <v>-1136</v>
      </c>
      <c r="N1960" s="8" t="s">
        <v>38</v>
      </c>
      <c r="O1960" s="10" t="s">
        <v>39</v>
      </c>
      <c r="P1960" s="69">
        <f t="shared" si="216"/>
        <v>0</v>
      </c>
      <c r="Q1960" s="10">
        <f t="shared" si="217"/>
        <v>865</v>
      </c>
      <c r="R1960" s="69" t="str">
        <f t="shared" si="218"/>
        <v>NA</v>
      </c>
      <c r="S1960" s="69" t="str">
        <f t="shared" si="219"/>
        <v>NA</v>
      </c>
      <c r="T1960" s="10" t="str">
        <f t="shared" si="220"/>
        <v>NA</v>
      </c>
      <c r="U1960" s="10">
        <f t="shared" si="221"/>
        <v>0</v>
      </c>
      <c r="V1960" s="10">
        <f t="shared" si="222"/>
        <v>1</v>
      </c>
      <c r="Y1960" s="10"/>
      <c r="AB1960" s="10"/>
      <c r="AD1960">
        <v>5542</v>
      </c>
      <c r="AE1960" s="10" t="s">
        <v>82</v>
      </c>
      <c r="AH1960" s="10"/>
      <c r="AK1960" s="10"/>
      <c r="AN1960" s="10"/>
      <c r="AQ1960" s="10"/>
      <c r="AT1960" s="10"/>
      <c r="AW1960" s="10"/>
      <c r="AZ1960" s="10"/>
    </row>
    <row r="1961" spans="2:52" ht="14.25" customHeight="1">
      <c r="B1961" s="8" t="s">
        <v>194</v>
      </c>
      <c r="C1961" t="s">
        <v>170</v>
      </c>
      <c r="D1961" s="10" t="s">
        <v>51</v>
      </c>
      <c r="E1961">
        <v>6528</v>
      </c>
      <c r="G1961" s="10"/>
      <c r="H1961" s="57">
        <v>6528</v>
      </c>
      <c r="J1961" s="10"/>
      <c r="K1961" s="57">
        <v>-3255</v>
      </c>
      <c r="L1961" s="57">
        <v>-3255</v>
      </c>
      <c r="M1961" s="72">
        <v>-3255</v>
      </c>
      <c r="N1961" s="8" t="s">
        <v>38</v>
      </c>
      <c r="O1961" s="10" t="s">
        <v>38</v>
      </c>
      <c r="P1961" s="69">
        <f t="shared" si="216"/>
        <v>0</v>
      </c>
      <c r="Q1961" s="10">
        <f t="shared" si="217"/>
        <v>0</v>
      </c>
      <c r="R1961" s="69" t="str">
        <f t="shared" si="218"/>
        <v>NA</v>
      </c>
      <c r="S1961" s="69" t="str">
        <f t="shared" si="219"/>
        <v>NA</v>
      </c>
      <c r="T1961" s="10" t="str">
        <f t="shared" si="220"/>
        <v>NA</v>
      </c>
      <c r="U1961" s="10">
        <f t="shared" si="221"/>
        <v>0</v>
      </c>
      <c r="V1961" s="10">
        <f t="shared" si="222"/>
        <v>0</v>
      </c>
      <c r="Y1961" s="10"/>
      <c r="AB1961" s="10"/>
      <c r="AE1961" s="10"/>
      <c r="AH1961" s="10"/>
      <c r="AK1961" s="10"/>
      <c r="AN1961" s="10"/>
      <c r="AQ1961" s="10"/>
      <c r="AT1961" s="10"/>
      <c r="AW1961" s="10"/>
      <c r="AZ1961" s="10"/>
    </row>
    <row r="1962" spans="2:52" ht="14.25" customHeight="1">
      <c r="B1962" s="8" t="s">
        <v>194</v>
      </c>
      <c r="C1962" t="s">
        <v>170</v>
      </c>
      <c r="D1962" s="10" t="s">
        <v>53</v>
      </c>
      <c r="E1962">
        <v>6528</v>
      </c>
      <c r="G1962" s="10"/>
      <c r="H1962" s="57">
        <v>6528</v>
      </c>
      <c r="J1962" s="10"/>
      <c r="K1962" s="57">
        <v>-3255</v>
      </c>
      <c r="L1962" s="57">
        <v>-3255</v>
      </c>
      <c r="M1962" s="72">
        <v>-3255</v>
      </c>
      <c r="N1962" s="8" t="s">
        <v>38</v>
      </c>
      <c r="O1962" s="10" t="s">
        <v>38</v>
      </c>
      <c r="P1962" s="69">
        <f t="shared" si="216"/>
        <v>0</v>
      </c>
      <c r="Q1962" s="10">
        <f t="shared" si="217"/>
        <v>0</v>
      </c>
      <c r="R1962" s="69" t="str">
        <f t="shared" si="218"/>
        <v>NA</v>
      </c>
      <c r="S1962" s="69" t="str">
        <f t="shared" si="219"/>
        <v>NA</v>
      </c>
      <c r="T1962" s="10" t="str">
        <f t="shared" si="220"/>
        <v>NA</v>
      </c>
      <c r="U1962" s="10">
        <f t="shared" si="221"/>
        <v>0</v>
      </c>
      <c r="V1962" s="10">
        <f t="shared" si="222"/>
        <v>0</v>
      </c>
      <c r="Y1962" s="10"/>
      <c r="AB1962" s="10"/>
      <c r="AE1962" s="10"/>
      <c r="AH1962" s="10"/>
      <c r="AK1962" s="10"/>
      <c r="AN1962" s="10"/>
      <c r="AQ1962" s="10"/>
      <c r="AT1962" s="10"/>
      <c r="AW1962" s="10"/>
      <c r="AZ1962" s="10"/>
    </row>
    <row r="1963" spans="2:52" ht="14.25" customHeight="1">
      <c r="B1963" s="8" t="s">
        <v>194</v>
      </c>
      <c r="C1963" t="s">
        <v>170</v>
      </c>
      <c r="D1963" s="10" t="s">
        <v>54</v>
      </c>
      <c r="E1963">
        <v>6528</v>
      </c>
      <c r="G1963" s="10"/>
      <c r="H1963" s="57">
        <v>6528</v>
      </c>
      <c r="J1963" s="10"/>
      <c r="K1963" s="57">
        <v>-3255</v>
      </c>
      <c r="L1963" s="57">
        <v>-3255</v>
      </c>
      <c r="M1963" s="72">
        <v>-3255</v>
      </c>
      <c r="N1963" s="8" t="s">
        <v>38</v>
      </c>
      <c r="O1963" s="10" t="s">
        <v>38</v>
      </c>
      <c r="P1963" s="69">
        <f t="shared" si="216"/>
        <v>0</v>
      </c>
      <c r="Q1963" s="10">
        <f t="shared" si="217"/>
        <v>0</v>
      </c>
      <c r="R1963" s="69" t="str">
        <f t="shared" si="218"/>
        <v>NA</v>
      </c>
      <c r="S1963" s="69" t="str">
        <f t="shared" si="219"/>
        <v>NA</v>
      </c>
      <c r="T1963" s="10" t="str">
        <f t="shared" si="220"/>
        <v>NA</v>
      </c>
      <c r="U1963" s="10">
        <f t="shared" si="221"/>
        <v>0</v>
      </c>
      <c r="V1963" s="10">
        <f t="shared" si="222"/>
        <v>0</v>
      </c>
      <c r="Y1963" s="10"/>
      <c r="AB1963" s="10"/>
      <c r="AE1963" s="10"/>
      <c r="AH1963" s="10"/>
      <c r="AK1963" s="10"/>
      <c r="AN1963" s="10"/>
      <c r="AQ1963" s="10"/>
      <c r="AT1963" s="10"/>
      <c r="AW1963" s="10"/>
      <c r="AZ1963" s="10"/>
    </row>
    <row r="1964" spans="2:52" ht="14.25" customHeight="1">
      <c r="B1964" s="8" t="s">
        <v>194</v>
      </c>
      <c r="C1964" t="s">
        <v>170</v>
      </c>
      <c r="D1964" s="10" t="s">
        <v>55</v>
      </c>
      <c r="E1964">
        <v>6528</v>
      </c>
      <c r="G1964" s="10"/>
      <c r="H1964" s="57">
        <v>6528</v>
      </c>
      <c r="J1964" s="10"/>
      <c r="K1964" s="57">
        <v>-119</v>
      </c>
      <c r="L1964" s="57">
        <v>-119</v>
      </c>
      <c r="M1964" s="72">
        <v>-119</v>
      </c>
      <c r="N1964" s="8" t="s">
        <v>38</v>
      </c>
      <c r="O1964" s="10" t="s">
        <v>38</v>
      </c>
      <c r="P1964" s="69">
        <f t="shared" si="216"/>
        <v>0</v>
      </c>
      <c r="Q1964" s="10">
        <f t="shared" si="217"/>
        <v>0</v>
      </c>
      <c r="R1964" s="69" t="str">
        <f t="shared" si="218"/>
        <v>NA</v>
      </c>
      <c r="S1964" s="69" t="str">
        <f t="shared" si="219"/>
        <v>NA</v>
      </c>
      <c r="T1964" s="10" t="str">
        <f t="shared" si="220"/>
        <v>NA</v>
      </c>
      <c r="U1964" s="10">
        <f t="shared" si="221"/>
        <v>0</v>
      </c>
      <c r="V1964" s="10">
        <f t="shared" si="222"/>
        <v>0</v>
      </c>
      <c r="Y1964" s="10"/>
      <c r="AB1964" s="10"/>
      <c r="AE1964" s="10"/>
      <c r="AH1964" s="10"/>
      <c r="AK1964" s="10"/>
      <c r="AN1964" s="10"/>
      <c r="AQ1964" s="10"/>
      <c r="AT1964" s="10"/>
      <c r="AW1964" s="10"/>
      <c r="AZ1964" s="10"/>
    </row>
    <row r="1965" spans="2:52" ht="14.25" customHeight="1">
      <c r="B1965" s="8" t="s">
        <v>194</v>
      </c>
      <c r="C1965" t="s">
        <v>170</v>
      </c>
      <c r="D1965" s="10" t="s">
        <v>57</v>
      </c>
      <c r="E1965">
        <v>6528</v>
      </c>
      <c r="G1965" s="10"/>
      <c r="H1965" s="57">
        <v>6528</v>
      </c>
      <c r="J1965" s="10"/>
      <c r="K1965" s="57">
        <v>-119</v>
      </c>
      <c r="L1965" s="57">
        <v>-119</v>
      </c>
      <c r="M1965" s="72">
        <v>-119</v>
      </c>
      <c r="N1965" s="8" t="s">
        <v>38</v>
      </c>
      <c r="O1965" s="10" t="s">
        <v>38</v>
      </c>
      <c r="P1965" s="69">
        <f t="shared" si="216"/>
        <v>0</v>
      </c>
      <c r="Q1965" s="10">
        <f t="shared" si="217"/>
        <v>0</v>
      </c>
      <c r="R1965" s="69" t="str">
        <f t="shared" si="218"/>
        <v>NA</v>
      </c>
      <c r="S1965" s="69" t="str">
        <f t="shared" si="219"/>
        <v>NA</v>
      </c>
      <c r="T1965" s="10" t="str">
        <f t="shared" si="220"/>
        <v>NA</v>
      </c>
      <c r="U1965" s="10">
        <f t="shared" si="221"/>
        <v>0</v>
      </c>
      <c r="V1965" s="10">
        <f t="shared" si="222"/>
        <v>0</v>
      </c>
      <c r="Y1965" s="10"/>
      <c r="AB1965" s="10"/>
      <c r="AE1965" s="10"/>
      <c r="AH1965" s="10"/>
      <c r="AK1965" s="10"/>
      <c r="AN1965" s="10"/>
      <c r="AQ1965" s="10"/>
      <c r="AT1965" s="10"/>
      <c r="AW1965" s="10"/>
      <c r="AZ1965" s="10"/>
    </row>
    <row r="1966" spans="2:52" ht="14.25" customHeight="1">
      <c r="B1966" s="8" t="s">
        <v>194</v>
      </c>
      <c r="C1966" t="s">
        <v>170</v>
      </c>
      <c r="D1966" s="10" t="s">
        <v>58</v>
      </c>
      <c r="E1966">
        <v>6528</v>
      </c>
      <c r="G1966" s="10"/>
      <c r="H1966" s="57">
        <v>6528</v>
      </c>
      <c r="J1966" s="10"/>
      <c r="K1966" s="57">
        <v>-119</v>
      </c>
      <c r="L1966" s="57">
        <v>-119</v>
      </c>
      <c r="M1966" s="72">
        <v>-119</v>
      </c>
      <c r="N1966" s="8" t="s">
        <v>38</v>
      </c>
      <c r="O1966" s="10" t="s">
        <v>38</v>
      </c>
      <c r="P1966" s="69">
        <f t="shared" si="216"/>
        <v>0</v>
      </c>
      <c r="Q1966" s="10">
        <f t="shared" si="217"/>
        <v>0</v>
      </c>
      <c r="R1966" s="69" t="str">
        <f t="shared" si="218"/>
        <v>NA</v>
      </c>
      <c r="S1966" s="69" t="str">
        <f t="shared" si="219"/>
        <v>NA</v>
      </c>
      <c r="T1966" s="10" t="str">
        <f t="shared" si="220"/>
        <v>NA</v>
      </c>
      <c r="U1966" s="10">
        <f t="shared" si="221"/>
        <v>0</v>
      </c>
      <c r="V1966" s="10">
        <f t="shared" si="222"/>
        <v>0</v>
      </c>
      <c r="Y1966" s="10"/>
      <c r="AB1966" s="10"/>
      <c r="AE1966" s="10"/>
      <c r="AH1966" s="10"/>
      <c r="AK1966" s="10"/>
      <c r="AN1966" s="10"/>
      <c r="AQ1966" s="10"/>
      <c r="AT1966" s="10"/>
      <c r="AW1966" s="10"/>
      <c r="AZ1966" s="10"/>
    </row>
    <row r="1967" spans="2:52" ht="14.25" customHeight="1">
      <c r="B1967" s="8" t="s">
        <v>194</v>
      </c>
      <c r="C1967" t="s">
        <v>170</v>
      </c>
      <c r="D1967" s="10" t="s">
        <v>59</v>
      </c>
      <c r="E1967">
        <v>7217</v>
      </c>
      <c r="G1967" s="10"/>
      <c r="H1967" s="57">
        <v>6639</v>
      </c>
      <c r="J1967" s="10"/>
      <c r="K1967" s="57">
        <v>-2026</v>
      </c>
      <c r="L1967" s="57">
        <v>-2026</v>
      </c>
      <c r="M1967" s="57">
        <v>-1448</v>
      </c>
      <c r="N1967" s="8" t="s">
        <v>38</v>
      </c>
      <c r="O1967" s="10" t="s">
        <v>39</v>
      </c>
      <c r="P1967" s="69">
        <f t="shared" si="216"/>
        <v>0</v>
      </c>
      <c r="Q1967" s="10">
        <f t="shared" si="217"/>
        <v>578</v>
      </c>
      <c r="R1967" s="69" t="str">
        <f t="shared" si="218"/>
        <v>NA</v>
      </c>
      <c r="S1967" s="69" t="str">
        <f t="shared" si="219"/>
        <v>NA</v>
      </c>
      <c r="T1967" s="10" t="str">
        <f t="shared" si="220"/>
        <v>NA</v>
      </c>
      <c r="U1967" s="10">
        <f t="shared" si="221"/>
        <v>0</v>
      </c>
      <c r="V1967" s="10">
        <f t="shared" si="222"/>
        <v>1</v>
      </c>
      <c r="Y1967" s="10"/>
      <c r="AB1967" s="10"/>
      <c r="AD1967">
        <v>6389</v>
      </c>
      <c r="AE1967" s="10" t="s">
        <v>82</v>
      </c>
      <c r="AH1967" s="10"/>
      <c r="AI1967">
        <v>2500</v>
      </c>
      <c r="AK1967" s="10" t="s">
        <v>146</v>
      </c>
      <c r="AN1967" s="10"/>
      <c r="AQ1967" s="10"/>
      <c r="AT1967" s="10"/>
      <c r="AW1967" s="10"/>
      <c r="AZ1967" s="10"/>
    </row>
    <row r="1968" spans="2:52" ht="14.25" customHeight="1">
      <c r="B1968" s="8" t="s">
        <v>194</v>
      </c>
      <c r="C1968" t="s">
        <v>170</v>
      </c>
      <c r="D1968" s="10" t="s">
        <v>61</v>
      </c>
      <c r="E1968">
        <v>7217</v>
      </c>
      <c r="G1968" s="10"/>
      <c r="H1968" s="57">
        <v>6639</v>
      </c>
      <c r="J1968" s="10"/>
      <c r="K1968" s="57">
        <v>-2026</v>
      </c>
      <c r="L1968" s="57">
        <v>-2026</v>
      </c>
      <c r="M1968" s="57">
        <v>-1448</v>
      </c>
      <c r="N1968" s="8" t="s">
        <v>38</v>
      </c>
      <c r="O1968" s="10" t="s">
        <v>39</v>
      </c>
      <c r="P1968" s="69">
        <f t="shared" si="216"/>
        <v>0</v>
      </c>
      <c r="Q1968" s="10">
        <f t="shared" si="217"/>
        <v>578</v>
      </c>
      <c r="R1968" s="69" t="str">
        <f t="shared" si="218"/>
        <v>NA</v>
      </c>
      <c r="S1968" s="69" t="str">
        <f t="shared" si="219"/>
        <v>NA</v>
      </c>
      <c r="T1968" s="10" t="str">
        <f t="shared" si="220"/>
        <v>NA</v>
      </c>
      <c r="U1968" s="10">
        <f t="shared" si="221"/>
        <v>0</v>
      </c>
      <c r="V1968" s="10">
        <f t="shared" si="222"/>
        <v>1</v>
      </c>
      <c r="Y1968" s="10"/>
      <c r="AB1968" s="10"/>
      <c r="AD1968">
        <v>6389</v>
      </c>
      <c r="AE1968" s="10" t="s">
        <v>82</v>
      </c>
      <c r="AH1968" s="10"/>
      <c r="AI1968">
        <v>2500</v>
      </c>
      <c r="AK1968" s="10" t="s">
        <v>146</v>
      </c>
      <c r="AN1968" s="10"/>
      <c r="AQ1968" s="10"/>
      <c r="AT1968" s="10"/>
      <c r="AW1968" s="10"/>
      <c r="AZ1968" s="10"/>
    </row>
    <row r="1969" spans="2:52" ht="14.25" customHeight="1">
      <c r="B1969" s="8" t="s">
        <v>194</v>
      </c>
      <c r="C1969" t="s">
        <v>170</v>
      </c>
      <c r="D1969" s="10" t="s">
        <v>63</v>
      </c>
      <c r="E1969">
        <v>7517</v>
      </c>
      <c r="G1969" s="10"/>
      <c r="H1969" s="57">
        <v>5798</v>
      </c>
      <c r="J1969" s="10"/>
      <c r="K1969" s="57">
        <v>-2348</v>
      </c>
      <c r="L1969" s="57">
        <v>-2348</v>
      </c>
      <c r="M1969" s="57">
        <v>-629</v>
      </c>
      <c r="N1969" s="8" t="s">
        <v>38</v>
      </c>
      <c r="O1969" s="10" t="s">
        <v>50</v>
      </c>
      <c r="P1969" s="69">
        <f t="shared" si="216"/>
        <v>0</v>
      </c>
      <c r="Q1969" s="10">
        <f t="shared" si="217"/>
        <v>1719</v>
      </c>
      <c r="R1969" s="69" t="str">
        <f t="shared" si="218"/>
        <v>NA</v>
      </c>
      <c r="S1969" s="69" t="str">
        <f t="shared" si="219"/>
        <v>NA</v>
      </c>
      <c r="T1969" s="10" t="str">
        <f t="shared" si="220"/>
        <v>NA</v>
      </c>
      <c r="U1969" s="10">
        <f t="shared" si="221"/>
        <v>0</v>
      </c>
      <c r="V1969" s="10">
        <f t="shared" si="222"/>
        <v>1</v>
      </c>
      <c r="Y1969" s="10"/>
      <c r="AB1969" s="10"/>
      <c r="AD1969">
        <v>6689</v>
      </c>
      <c r="AE1969" s="10" t="s">
        <v>82</v>
      </c>
      <c r="AH1969" s="10"/>
      <c r="AK1969" s="10"/>
      <c r="AN1969" s="10"/>
      <c r="AQ1969" s="10"/>
      <c r="AT1969" s="10"/>
      <c r="AW1969" s="10"/>
      <c r="AZ1969" s="10"/>
    </row>
    <row r="1970" spans="2:52" ht="14.25" customHeight="1">
      <c r="B1970" s="8" t="s">
        <v>194</v>
      </c>
      <c r="C1970" t="s">
        <v>170</v>
      </c>
      <c r="D1970" s="10" t="s">
        <v>64</v>
      </c>
      <c r="E1970">
        <v>5480</v>
      </c>
      <c r="G1970" s="10"/>
      <c r="H1970" s="57">
        <v>4298</v>
      </c>
      <c r="J1970" s="10"/>
      <c r="K1970" s="57">
        <v>-2511</v>
      </c>
      <c r="L1970" s="57">
        <v>-2511</v>
      </c>
      <c r="M1970" s="57">
        <v>-1329</v>
      </c>
      <c r="N1970" s="8" t="s">
        <v>52</v>
      </c>
      <c r="O1970" s="10" t="s">
        <v>39</v>
      </c>
      <c r="P1970" s="69">
        <f t="shared" si="216"/>
        <v>0</v>
      </c>
      <c r="Q1970" s="10">
        <f t="shared" si="217"/>
        <v>1182</v>
      </c>
      <c r="R1970" s="69" t="str">
        <f t="shared" si="218"/>
        <v>NA</v>
      </c>
      <c r="S1970" s="69" t="str">
        <f t="shared" si="219"/>
        <v>NA</v>
      </c>
      <c r="T1970" s="10" t="str">
        <f t="shared" si="220"/>
        <v>NA</v>
      </c>
      <c r="U1970" s="10">
        <f t="shared" si="221"/>
        <v>0</v>
      </c>
      <c r="V1970" s="10">
        <f t="shared" si="222"/>
        <v>1</v>
      </c>
      <c r="Y1970" s="10"/>
      <c r="AB1970" s="10"/>
      <c r="AD1970">
        <v>4048</v>
      </c>
      <c r="AE1970" s="10" t="s">
        <v>82</v>
      </c>
      <c r="AH1970" s="10"/>
      <c r="AK1970" s="10"/>
      <c r="AN1970" s="10"/>
      <c r="AQ1970" s="10"/>
      <c r="AT1970" s="10"/>
      <c r="AW1970" s="10"/>
      <c r="AZ1970" s="10"/>
    </row>
    <row r="1971" spans="2:52" ht="14.25" customHeight="1">
      <c r="B1971" s="8" t="s">
        <v>194</v>
      </c>
      <c r="C1971" t="s">
        <v>170</v>
      </c>
      <c r="D1971" s="10" t="s">
        <v>66</v>
      </c>
      <c r="E1971">
        <v>5480</v>
      </c>
      <c r="G1971" s="10"/>
      <c r="H1971" s="57">
        <v>4298</v>
      </c>
      <c r="J1971" s="10"/>
      <c r="K1971" s="57">
        <v>-2511</v>
      </c>
      <c r="L1971" s="57">
        <v>-2511</v>
      </c>
      <c r="M1971" s="57">
        <v>-1329</v>
      </c>
      <c r="N1971" s="8" t="s">
        <v>52</v>
      </c>
      <c r="O1971" s="10" t="s">
        <v>39</v>
      </c>
      <c r="P1971" s="69">
        <f t="shared" si="216"/>
        <v>0</v>
      </c>
      <c r="Q1971" s="10">
        <f t="shared" si="217"/>
        <v>1182</v>
      </c>
      <c r="R1971" s="69" t="str">
        <f t="shared" si="218"/>
        <v>NA</v>
      </c>
      <c r="S1971" s="69" t="str">
        <f t="shared" si="219"/>
        <v>NA</v>
      </c>
      <c r="T1971" s="10" t="str">
        <f t="shared" si="220"/>
        <v>NA</v>
      </c>
      <c r="U1971" s="10">
        <f t="shared" si="221"/>
        <v>0</v>
      </c>
      <c r="V1971" s="10">
        <f t="shared" si="222"/>
        <v>1</v>
      </c>
      <c r="Y1971" s="10"/>
      <c r="AB1971" s="10"/>
      <c r="AD1971">
        <v>4048</v>
      </c>
      <c r="AE1971" s="10" t="s">
        <v>82</v>
      </c>
      <c r="AH1971" s="10"/>
      <c r="AK1971" s="10"/>
      <c r="AN1971" s="10"/>
      <c r="AQ1971" s="10"/>
      <c r="AT1971" s="10"/>
      <c r="AW1971" s="10"/>
      <c r="AZ1971" s="10"/>
    </row>
    <row r="1972" spans="2:52" ht="14.25" customHeight="1">
      <c r="B1972" s="8" t="s">
        <v>194</v>
      </c>
      <c r="C1972" t="s">
        <v>170</v>
      </c>
      <c r="D1972" s="10" t="s">
        <v>67</v>
      </c>
      <c r="E1972">
        <v>5480</v>
      </c>
      <c r="G1972" s="10"/>
      <c r="H1972" s="57">
        <v>4298</v>
      </c>
      <c r="J1972" s="10"/>
      <c r="K1972" s="57">
        <v>-2511</v>
      </c>
      <c r="L1972" s="57">
        <v>-2511</v>
      </c>
      <c r="M1972" s="57">
        <v>-1329</v>
      </c>
      <c r="N1972" s="8" t="s">
        <v>52</v>
      </c>
      <c r="O1972" s="10" t="s">
        <v>39</v>
      </c>
      <c r="P1972" s="69">
        <f t="shared" si="216"/>
        <v>0</v>
      </c>
      <c r="Q1972" s="10">
        <f t="shared" si="217"/>
        <v>1182</v>
      </c>
      <c r="R1972" s="69" t="str">
        <f t="shared" si="218"/>
        <v>NA</v>
      </c>
      <c r="S1972" s="69" t="str">
        <f t="shared" si="219"/>
        <v>NA</v>
      </c>
      <c r="T1972" s="10" t="str">
        <f t="shared" si="220"/>
        <v>NA</v>
      </c>
      <c r="U1972" s="10">
        <f t="shared" si="221"/>
        <v>0</v>
      </c>
      <c r="V1972" s="10">
        <f t="shared" si="222"/>
        <v>1</v>
      </c>
      <c r="Y1972" s="10"/>
      <c r="AB1972" s="10"/>
      <c r="AD1972">
        <v>4048</v>
      </c>
      <c r="AE1972" s="10" t="s">
        <v>82</v>
      </c>
      <c r="AH1972" s="10"/>
      <c r="AK1972" s="10"/>
      <c r="AN1972" s="10"/>
      <c r="AQ1972" s="10"/>
      <c r="AT1972" s="10"/>
      <c r="AW1972" s="10"/>
      <c r="AZ1972" s="10"/>
    </row>
    <row r="1973" spans="2:52" ht="14.25" customHeight="1">
      <c r="B1973" s="8" t="s">
        <v>194</v>
      </c>
      <c r="C1973" t="s">
        <v>170</v>
      </c>
      <c r="D1973" s="10" t="s">
        <v>68</v>
      </c>
      <c r="E1973">
        <v>6491</v>
      </c>
      <c r="G1973" s="10"/>
      <c r="H1973" s="57">
        <v>5798</v>
      </c>
      <c r="J1973" s="10"/>
      <c r="K1973" s="57">
        <v>-1397</v>
      </c>
      <c r="L1973" s="57">
        <v>-1397</v>
      </c>
      <c r="M1973" s="57">
        <v>-704</v>
      </c>
      <c r="N1973" s="8" t="s">
        <v>38</v>
      </c>
      <c r="O1973" s="10" t="s">
        <v>50</v>
      </c>
      <c r="P1973" s="69">
        <f t="shared" si="216"/>
        <v>0</v>
      </c>
      <c r="Q1973" s="10">
        <f t="shared" si="217"/>
        <v>693</v>
      </c>
      <c r="R1973" s="69" t="str">
        <f t="shared" si="218"/>
        <v>NA</v>
      </c>
      <c r="S1973" s="69" t="str">
        <f t="shared" si="219"/>
        <v>NA</v>
      </c>
      <c r="T1973" s="10" t="str">
        <f t="shared" si="220"/>
        <v>NA</v>
      </c>
      <c r="U1973" s="10">
        <f t="shared" si="221"/>
        <v>0</v>
      </c>
      <c r="V1973" s="10">
        <f t="shared" si="222"/>
        <v>1</v>
      </c>
      <c r="Y1973" s="10"/>
      <c r="AB1973" s="10"/>
      <c r="AD1973">
        <v>5877</v>
      </c>
      <c r="AE1973" s="10" t="s">
        <v>82</v>
      </c>
      <c r="AH1973" s="10"/>
      <c r="AK1973" s="10"/>
      <c r="AN1973" s="10"/>
      <c r="AQ1973" s="10"/>
      <c r="AT1973" s="10"/>
      <c r="AW1973" s="10"/>
      <c r="AZ1973" s="10"/>
    </row>
    <row r="1974" spans="2:52" ht="14.25" customHeight="1">
      <c r="B1974" s="8" t="s">
        <v>194</v>
      </c>
      <c r="C1974" t="s">
        <v>170</v>
      </c>
      <c r="D1974" s="10" t="s">
        <v>69</v>
      </c>
      <c r="E1974">
        <v>6491</v>
      </c>
      <c r="G1974" s="10"/>
      <c r="H1974" s="57">
        <v>6127</v>
      </c>
      <c r="J1974" s="10"/>
      <c r="K1974" s="57">
        <v>-1397</v>
      </c>
      <c r="L1974" s="57">
        <v>-1397</v>
      </c>
      <c r="M1974" s="57">
        <v>-1033</v>
      </c>
      <c r="N1974" s="8" t="s">
        <v>38</v>
      </c>
      <c r="O1974" s="10" t="s">
        <v>39</v>
      </c>
      <c r="P1974" s="69">
        <f t="shared" si="216"/>
        <v>0</v>
      </c>
      <c r="Q1974" s="10">
        <f t="shared" si="217"/>
        <v>364</v>
      </c>
      <c r="R1974" s="69" t="str">
        <f t="shared" si="218"/>
        <v>NA</v>
      </c>
      <c r="S1974" s="69" t="str">
        <f t="shared" si="219"/>
        <v>NA</v>
      </c>
      <c r="T1974" s="10" t="str">
        <f t="shared" si="220"/>
        <v>NA</v>
      </c>
      <c r="U1974" s="10">
        <f t="shared" si="221"/>
        <v>0</v>
      </c>
      <c r="V1974" s="10">
        <f t="shared" si="222"/>
        <v>1</v>
      </c>
      <c r="Y1974" s="10"/>
      <c r="AB1974" s="10"/>
      <c r="AD1974">
        <v>5877</v>
      </c>
      <c r="AE1974" s="10" t="s">
        <v>82</v>
      </c>
      <c r="AH1974" s="10"/>
      <c r="AK1974" s="10"/>
      <c r="AN1974" s="10"/>
      <c r="AQ1974" s="10"/>
      <c r="AT1974" s="10"/>
      <c r="AW1974" s="10"/>
      <c r="AZ1974" s="10"/>
    </row>
    <row r="1975" spans="2:52" ht="14.25" customHeight="1">
      <c r="B1975" s="8" t="s">
        <v>194</v>
      </c>
      <c r="C1975" t="s">
        <v>170</v>
      </c>
      <c r="D1975" s="10" t="s">
        <v>70</v>
      </c>
      <c r="E1975">
        <v>5891</v>
      </c>
      <c r="G1975" s="10"/>
      <c r="H1975" s="57">
        <v>5527</v>
      </c>
      <c r="J1975" s="10"/>
      <c r="K1975" s="57">
        <v>-788</v>
      </c>
      <c r="L1975" s="57">
        <v>-788</v>
      </c>
      <c r="M1975" s="57">
        <v>-424</v>
      </c>
      <c r="N1975" s="8" t="s">
        <v>38</v>
      </c>
      <c r="O1975" s="10" t="s">
        <v>39</v>
      </c>
      <c r="P1975" s="69">
        <f t="shared" si="216"/>
        <v>0</v>
      </c>
      <c r="Q1975" s="10">
        <f t="shared" si="217"/>
        <v>364</v>
      </c>
      <c r="R1975" s="69" t="str">
        <f t="shared" si="218"/>
        <v>NA</v>
      </c>
      <c r="S1975" s="69" t="str">
        <f t="shared" si="219"/>
        <v>NA</v>
      </c>
      <c r="T1975" s="10" t="str">
        <f t="shared" si="220"/>
        <v>NA</v>
      </c>
      <c r="U1975" s="10">
        <f t="shared" si="221"/>
        <v>0</v>
      </c>
      <c r="V1975" s="10">
        <f t="shared" si="222"/>
        <v>1</v>
      </c>
      <c r="Y1975" s="10"/>
      <c r="AB1975" s="10"/>
      <c r="AD1975">
        <v>5277</v>
      </c>
      <c r="AE1975" s="10" t="s">
        <v>82</v>
      </c>
      <c r="AH1975" s="10"/>
      <c r="AK1975" s="10"/>
      <c r="AN1975" s="10"/>
      <c r="AQ1975" s="10"/>
      <c r="AT1975" s="10"/>
      <c r="AW1975" s="10"/>
      <c r="AZ1975" s="10"/>
    </row>
    <row r="1976" spans="2:52" ht="14.25" customHeight="1">
      <c r="B1976" s="8" t="s">
        <v>195</v>
      </c>
      <c r="C1976" t="s">
        <v>170</v>
      </c>
      <c r="D1976" s="10" t="s">
        <v>37</v>
      </c>
      <c r="E1976">
        <v>8275</v>
      </c>
      <c r="G1976" s="10"/>
      <c r="H1976" s="57">
        <v>7029</v>
      </c>
      <c r="J1976" s="10"/>
      <c r="K1976" s="57">
        <v>-1193</v>
      </c>
      <c r="L1976" s="57">
        <v>-1193</v>
      </c>
      <c r="M1976" s="57">
        <v>0</v>
      </c>
      <c r="N1976" s="8" t="s">
        <v>38</v>
      </c>
      <c r="O1976" s="10" t="s">
        <v>39</v>
      </c>
      <c r="P1976" s="69">
        <f t="shared" si="216"/>
        <v>0</v>
      </c>
      <c r="Q1976" s="10">
        <f t="shared" si="217"/>
        <v>1246</v>
      </c>
      <c r="R1976" s="69" t="str">
        <f t="shared" si="218"/>
        <v>NA</v>
      </c>
      <c r="S1976" s="69" t="str">
        <f t="shared" si="219"/>
        <v>NA</v>
      </c>
      <c r="T1976" s="10" t="str">
        <f t="shared" si="220"/>
        <v>NA</v>
      </c>
      <c r="U1976" s="10">
        <f t="shared" si="221"/>
        <v>1193</v>
      </c>
      <c r="V1976" s="10">
        <f t="shared" si="222"/>
        <v>1</v>
      </c>
      <c r="W1976">
        <v>415</v>
      </c>
      <c r="Y1976" s="10" t="s">
        <v>73</v>
      </c>
      <c r="Z1976">
        <v>160</v>
      </c>
      <c r="AB1976" s="10" t="s">
        <v>73</v>
      </c>
      <c r="AD1976">
        <v>6779</v>
      </c>
      <c r="AE1976" s="10" t="s">
        <v>79</v>
      </c>
      <c r="AH1976" s="10"/>
      <c r="AI1976">
        <v>2500</v>
      </c>
      <c r="AK1976" s="10" t="s">
        <v>146</v>
      </c>
      <c r="AN1976" s="10"/>
      <c r="AQ1976" s="10"/>
      <c r="AT1976" s="10"/>
      <c r="AW1976" s="10"/>
      <c r="AZ1976" s="10"/>
    </row>
    <row r="1977" spans="2:52" ht="14.25" customHeight="1">
      <c r="B1977" s="8" t="s">
        <v>195</v>
      </c>
      <c r="C1977" t="s">
        <v>170</v>
      </c>
      <c r="D1977" s="10" t="s">
        <v>41</v>
      </c>
      <c r="E1977">
        <v>8275</v>
      </c>
      <c r="G1977" s="10"/>
      <c r="H1977" s="57">
        <v>7029</v>
      </c>
      <c r="J1977" s="10"/>
      <c r="K1977" s="57">
        <v>-1193</v>
      </c>
      <c r="L1977" s="57">
        <v>-1193</v>
      </c>
      <c r="M1977" s="57">
        <v>0</v>
      </c>
      <c r="N1977" s="8" t="s">
        <v>38</v>
      </c>
      <c r="O1977" s="10" t="s">
        <v>39</v>
      </c>
      <c r="P1977" s="69">
        <f t="shared" si="216"/>
        <v>0</v>
      </c>
      <c r="Q1977" s="10">
        <f t="shared" si="217"/>
        <v>1246</v>
      </c>
      <c r="R1977" s="69" t="str">
        <f t="shared" si="218"/>
        <v>NA</v>
      </c>
      <c r="S1977" s="69" t="str">
        <f t="shared" si="219"/>
        <v>NA</v>
      </c>
      <c r="T1977" s="10" t="str">
        <f t="shared" si="220"/>
        <v>NA</v>
      </c>
      <c r="U1977" s="10">
        <f t="shared" si="221"/>
        <v>1193</v>
      </c>
      <c r="V1977" s="10">
        <f t="shared" si="222"/>
        <v>1</v>
      </c>
      <c r="W1977">
        <v>415</v>
      </c>
      <c r="Y1977" s="10" t="s">
        <v>73</v>
      </c>
      <c r="Z1977">
        <v>160</v>
      </c>
      <c r="AB1977" s="10" t="s">
        <v>73</v>
      </c>
      <c r="AD1977">
        <v>6779</v>
      </c>
      <c r="AE1977" s="10" t="s">
        <v>79</v>
      </c>
      <c r="AH1977" s="10"/>
      <c r="AI1977">
        <v>2500</v>
      </c>
      <c r="AK1977" s="10" t="s">
        <v>146</v>
      </c>
      <c r="AN1977" s="10"/>
      <c r="AQ1977" s="10"/>
      <c r="AT1977" s="10"/>
      <c r="AW1977" s="10"/>
      <c r="AZ1977" s="10"/>
    </row>
    <row r="1978" spans="2:52" ht="14.25" customHeight="1">
      <c r="B1978" s="8" t="s">
        <v>195</v>
      </c>
      <c r="C1978" t="s">
        <v>170</v>
      </c>
      <c r="D1978" s="10" t="s">
        <v>42</v>
      </c>
      <c r="E1978">
        <v>8275</v>
      </c>
      <c r="G1978" s="10"/>
      <c r="H1978" s="57">
        <v>7029</v>
      </c>
      <c r="J1978" s="10"/>
      <c r="K1978" s="57">
        <v>-1193</v>
      </c>
      <c r="L1978" s="57">
        <v>-1193</v>
      </c>
      <c r="M1978" s="57">
        <v>0</v>
      </c>
      <c r="N1978" s="8" t="s">
        <v>38</v>
      </c>
      <c r="O1978" s="10" t="s">
        <v>39</v>
      </c>
      <c r="P1978" s="69">
        <f t="shared" si="216"/>
        <v>0</v>
      </c>
      <c r="Q1978" s="10">
        <f t="shared" si="217"/>
        <v>1246</v>
      </c>
      <c r="R1978" s="69" t="str">
        <f t="shared" si="218"/>
        <v>NA</v>
      </c>
      <c r="S1978" s="69" t="str">
        <f t="shared" si="219"/>
        <v>NA</v>
      </c>
      <c r="T1978" s="10" t="str">
        <f t="shared" si="220"/>
        <v>NA</v>
      </c>
      <c r="U1978" s="10">
        <f t="shared" si="221"/>
        <v>1193</v>
      </c>
      <c r="V1978" s="10">
        <f t="shared" si="222"/>
        <v>1</v>
      </c>
      <c r="W1978">
        <v>415</v>
      </c>
      <c r="Y1978" s="10" t="s">
        <v>73</v>
      </c>
      <c r="Z1978">
        <v>160</v>
      </c>
      <c r="AB1978" s="10" t="s">
        <v>73</v>
      </c>
      <c r="AD1978">
        <v>6779</v>
      </c>
      <c r="AE1978" s="10" t="s">
        <v>79</v>
      </c>
      <c r="AH1978" s="10"/>
      <c r="AI1978">
        <v>2500</v>
      </c>
      <c r="AK1978" s="10" t="s">
        <v>146</v>
      </c>
      <c r="AN1978" s="10"/>
      <c r="AQ1978" s="10"/>
      <c r="AT1978" s="10"/>
      <c r="AW1978" s="10"/>
      <c r="AZ1978" s="10"/>
    </row>
    <row r="1979" spans="2:52" ht="14.25" customHeight="1">
      <c r="B1979" s="8" t="s">
        <v>195</v>
      </c>
      <c r="C1979" t="s">
        <v>170</v>
      </c>
      <c r="D1979" s="10" t="s">
        <v>43</v>
      </c>
      <c r="E1979">
        <v>8332</v>
      </c>
      <c r="G1979" s="10"/>
      <c r="H1979" s="57">
        <v>6920</v>
      </c>
      <c r="J1979" s="10"/>
      <c r="K1979" s="57">
        <v>-5364</v>
      </c>
      <c r="L1979" s="57">
        <v>-5364</v>
      </c>
      <c r="M1979" s="57">
        <v>0</v>
      </c>
      <c r="N1979" s="8" t="s">
        <v>38</v>
      </c>
      <c r="O1979" s="10" t="s">
        <v>39</v>
      </c>
      <c r="P1979" s="69">
        <f t="shared" si="216"/>
        <v>0</v>
      </c>
      <c r="Q1979" s="10">
        <f t="shared" si="217"/>
        <v>1412</v>
      </c>
      <c r="R1979" s="69" t="str">
        <f t="shared" si="218"/>
        <v>NA</v>
      </c>
      <c r="S1979" s="69" t="str">
        <f t="shared" si="219"/>
        <v>NA</v>
      </c>
      <c r="T1979" s="10" t="str">
        <f t="shared" si="220"/>
        <v>NA</v>
      </c>
      <c r="U1979" s="10">
        <f t="shared" si="221"/>
        <v>5364</v>
      </c>
      <c r="V1979" s="10">
        <f t="shared" si="222"/>
        <v>1</v>
      </c>
      <c r="W1979">
        <v>415</v>
      </c>
      <c r="Y1979" s="10" t="s">
        <v>73</v>
      </c>
      <c r="Z1979">
        <v>160</v>
      </c>
      <c r="AB1979" s="10" t="s">
        <v>73</v>
      </c>
      <c r="AD1979">
        <v>6670</v>
      </c>
      <c r="AE1979" s="10" t="s">
        <v>79</v>
      </c>
      <c r="AH1979" s="10"/>
      <c r="AI1979">
        <v>2500</v>
      </c>
      <c r="AK1979" s="10" t="s">
        <v>146</v>
      </c>
      <c r="AN1979" s="10"/>
      <c r="AQ1979" s="10"/>
      <c r="AT1979" s="10"/>
      <c r="AW1979" s="10"/>
      <c r="AZ1979" s="10"/>
    </row>
    <row r="1980" spans="2:52" ht="14.25" customHeight="1">
      <c r="B1980" s="8" t="s">
        <v>195</v>
      </c>
      <c r="C1980" t="s">
        <v>170</v>
      </c>
      <c r="D1980" s="10" t="s">
        <v>45</v>
      </c>
      <c r="E1980">
        <v>8332</v>
      </c>
      <c r="G1980" s="10"/>
      <c r="H1980" s="57">
        <v>6920</v>
      </c>
      <c r="J1980" s="10"/>
      <c r="K1980" s="57">
        <v>-5364</v>
      </c>
      <c r="L1980" s="57">
        <v>-5364</v>
      </c>
      <c r="M1980" s="57">
        <v>0</v>
      </c>
      <c r="N1980" s="8" t="s">
        <v>38</v>
      </c>
      <c r="O1980" s="10" t="s">
        <v>39</v>
      </c>
      <c r="P1980" s="69">
        <f t="shared" si="216"/>
        <v>0</v>
      </c>
      <c r="Q1980" s="10">
        <f t="shared" si="217"/>
        <v>1412</v>
      </c>
      <c r="R1980" s="69" t="str">
        <f t="shared" si="218"/>
        <v>NA</v>
      </c>
      <c r="S1980" s="69" t="str">
        <f t="shared" si="219"/>
        <v>NA</v>
      </c>
      <c r="T1980" s="10" t="str">
        <f t="shared" si="220"/>
        <v>NA</v>
      </c>
      <c r="U1980" s="10">
        <f t="shared" si="221"/>
        <v>5364</v>
      </c>
      <c r="V1980" s="10">
        <f t="shared" si="222"/>
        <v>1</v>
      </c>
      <c r="W1980">
        <v>415</v>
      </c>
      <c r="Y1980" s="10" t="s">
        <v>73</v>
      </c>
      <c r="Z1980">
        <v>160</v>
      </c>
      <c r="AB1980" s="10" t="s">
        <v>73</v>
      </c>
      <c r="AD1980">
        <v>6670</v>
      </c>
      <c r="AE1980" s="10" t="s">
        <v>79</v>
      </c>
      <c r="AH1980" s="10"/>
      <c r="AI1980">
        <v>2500</v>
      </c>
      <c r="AK1980" s="10" t="s">
        <v>146</v>
      </c>
      <c r="AN1980" s="10"/>
      <c r="AQ1980" s="10"/>
      <c r="AT1980" s="10"/>
      <c r="AW1980" s="10"/>
      <c r="AZ1980" s="10"/>
    </row>
    <row r="1981" spans="2:52" ht="14.25" customHeight="1">
      <c r="B1981" s="8" t="s">
        <v>195</v>
      </c>
      <c r="C1981" t="s">
        <v>170</v>
      </c>
      <c r="D1981" s="10" t="s">
        <v>46</v>
      </c>
      <c r="E1981">
        <v>8332</v>
      </c>
      <c r="G1981" s="10"/>
      <c r="H1981" s="57">
        <v>6920</v>
      </c>
      <c r="J1981" s="10"/>
      <c r="K1981" s="57">
        <v>-5364</v>
      </c>
      <c r="L1981" s="57">
        <v>-5364</v>
      </c>
      <c r="M1981" s="57">
        <v>0</v>
      </c>
      <c r="N1981" s="8" t="s">
        <v>38</v>
      </c>
      <c r="O1981" s="10" t="s">
        <v>39</v>
      </c>
      <c r="P1981" s="69">
        <f t="shared" si="216"/>
        <v>0</v>
      </c>
      <c r="Q1981" s="10">
        <f t="shared" si="217"/>
        <v>1412</v>
      </c>
      <c r="R1981" s="69" t="str">
        <f t="shared" si="218"/>
        <v>NA</v>
      </c>
      <c r="S1981" s="69" t="str">
        <f t="shared" si="219"/>
        <v>NA</v>
      </c>
      <c r="T1981" s="10" t="str">
        <f t="shared" si="220"/>
        <v>NA</v>
      </c>
      <c r="U1981" s="10">
        <f t="shared" si="221"/>
        <v>5364</v>
      </c>
      <c r="V1981" s="10">
        <f t="shared" si="222"/>
        <v>1</v>
      </c>
      <c r="W1981">
        <v>415</v>
      </c>
      <c r="Y1981" s="10" t="s">
        <v>73</v>
      </c>
      <c r="Z1981">
        <v>160</v>
      </c>
      <c r="AB1981" s="10" t="s">
        <v>73</v>
      </c>
      <c r="AD1981">
        <v>6670</v>
      </c>
      <c r="AE1981" s="10" t="s">
        <v>79</v>
      </c>
      <c r="AH1981" s="10"/>
      <c r="AI1981">
        <v>2500</v>
      </c>
      <c r="AK1981" s="10" t="s">
        <v>146</v>
      </c>
      <c r="AN1981" s="10"/>
      <c r="AQ1981" s="10"/>
      <c r="AT1981" s="10"/>
      <c r="AW1981" s="10"/>
      <c r="AZ1981" s="10"/>
    </row>
    <row r="1982" spans="2:52" ht="14.25" customHeight="1">
      <c r="B1982" s="8" t="s">
        <v>195</v>
      </c>
      <c r="C1982" t="s">
        <v>170</v>
      </c>
      <c r="D1982" s="10" t="s">
        <v>47</v>
      </c>
      <c r="E1982">
        <v>8332</v>
      </c>
      <c r="G1982" s="10"/>
      <c r="H1982" s="57">
        <v>6920</v>
      </c>
      <c r="J1982" s="10"/>
      <c r="K1982" s="57">
        <v>-5364</v>
      </c>
      <c r="L1982" s="57">
        <v>-5364</v>
      </c>
      <c r="M1982" s="57">
        <v>0</v>
      </c>
      <c r="N1982" s="8" t="s">
        <v>38</v>
      </c>
      <c r="O1982" s="10" t="s">
        <v>39</v>
      </c>
      <c r="P1982" s="69">
        <f t="shared" si="216"/>
        <v>0</v>
      </c>
      <c r="Q1982" s="10">
        <f t="shared" si="217"/>
        <v>1412</v>
      </c>
      <c r="R1982" s="69" t="str">
        <f t="shared" si="218"/>
        <v>NA</v>
      </c>
      <c r="S1982" s="69" t="str">
        <f t="shared" si="219"/>
        <v>NA</v>
      </c>
      <c r="T1982" s="10" t="str">
        <f t="shared" si="220"/>
        <v>NA</v>
      </c>
      <c r="U1982" s="10">
        <f t="shared" si="221"/>
        <v>5364</v>
      </c>
      <c r="V1982" s="10">
        <f t="shared" si="222"/>
        <v>1</v>
      </c>
      <c r="W1982">
        <v>415</v>
      </c>
      <c r="Y1982" s="10" t="s">
        <v>73</v>
      </c>
      <c r="Z1982">
        <v>160</v>
      </c>
      <c r="AB1982" s="10" t="s">
        <v>73</v>
      </c>
      <c r="AD1982">
        <v>6670</v>
      </c>
      <c r="AE1982" s="10" t="s">
        <v>79</v>
      </c>
      <c r="AH1982" s="10"/>
      <c r="AI1982">
        <v>2500</v>
      </c>
      <c r="AK1982" s="10" t="s">
        <v>146</v>
      </c>
      <c r="AN1982" s="10"/>
      <c r="AQ1982" s="10"/>
      <c r="AT1982" s="10"/>
      <c r="AW1982" s="10"/>
      <c r="AZ1982" s="10"/>
    </row>
    <row r="1983" spans="2:52" ht="14.25" customHeight="1">
      <c r="B1983" s="8" t="s">
        <v>195</v>
      </c>
      <c r="C1983" t="s">
        <v>170</v>
      </c>
      <c r="D1983" s="10" t="s">
        <v>48</v>
      </c>
      <c r="E1983">
        <v>8429</v>
      </c>
      <c r="G1983" s="10"/>
      <c r="H1983" s="57">
        <v>7050</v>
      </c>
      <c r="J1983" s="10"/>
      <c r="K1983" s="57">
        <v>-5825</v>
      </c>
      <c r="L1983" s="57">
        <v>-5825</v>
      </c>
      <c r="M1983" s="57">
        <v>0</v>
      </c>
      <c r="N1983" s="8" t="s">
        <v>38</v>
      </c>
      <c r="O1983" s="10" t="s">
        <v>39</v>
      </c>
      <c r="P1983" s="69">
        <f t="shared" si="216"/>
        <v>0</v>
      </c>
      <c r="Q1983" s="10">
        <f t="shared" si="217"/>
        <v>1379</v>
      </c>
      <c r="R1983" s="69" t="str">
        <f t="shared" si="218"/>
        <v>NA</v>
      </c>
      <c r="S1983" s="69" t="str">
        <f t="shared" si="219"/>
        <v>NA</v>
      </c>
      <c r="T1983" s="10" t="str">
        <f t="shared" si="220"/>
        <v>NA</v>
      </c>
      <c r="U1983" s="10">
        <f t="shared" si="221"/>
        <v>5825</v>
      </c>
      <c r="V1983" s="10">
        <f t="shared" si="222"/>
        <v>1</v>
      </c>
      <c r="W1983">
        <v>415</v>
      </c>
      <c r="Y1983" s="10" t="s">
        <v>73</v>
      </c>
      <c r="Z1983">
        <v>160</v>
      </c>
      <c r="AB1983" s="10" t="s">
        <v>73</v>
      </c>
      <c r="AD1983">
        <v>6943</v>
      </c>
      <c r="AE1983" s="10" t="s">
        <v>79</v>
      </c>
      <c r="AH1983" s="10"/>
      <c r="AI1983">
        <v>2500</v>
      </c>
      <c r="AK1983" s="10" t="s">
        <v>146</v>
      </c>
      <c r="AN1983" s="10"/>
      <c r="AQ1983" s="10"/>
      <c r="AT1983" s="10"/>
      <c r="AW1983" s="10"/>
      <c r="AZ1983" s="10"/>
    </row>
    <row r="1984" spans="2:52" ht="14.25" customHeight="1">
      <c r="B1984" s="8" t="s">
        <v>195</v>
      </c>
      <c r="C1984" t="s">
        <v>170</v>
      </c>
      <c r="D1984" s="10" t="s">
        <v>49</v>
      </c>
      <c r="E1984">
        <v>8429</v>
      </c>
      <c r="G1984" s="10"/>
      <c r="H1984" s="57">
        <v>7050</v>
      </c>
      <c r="J1984" s="10"/>
      <c r="K1984" s="57">
        <v>-5825</v>
      </c>
      <c r="L1984" s="57">
        <v>-5825</v>
      </c>
      <c r="M1984" s="57">
        <v>0</v>
      </c>
      <c r="N1984" s="8" t="s">
        <v>38</v>
      </c>
      <c r="O1984" s="10" t="s">
        <v>39</v>
      </c>
      <c r="P1984" s="69">
        <f t="shared" si="216"/>
        <v>0</v>
      </c>
      <c r="Q1984" s="10">
        <f t="shared" si="217"/>
        <v>1379</v>
      </c>
      <c r="R1984" s="69" t="str">
        <f t="shared" si="218"/>
        <v>NA</v>
      </c>
      <c r="S1984" s="69" t="str">
        <f t="shared" si="219"/>
        <v>NA</v>
      </c>
      <c r="T1984" s="10" t="str">
        <f t="shared" si="220"/>
        <v>NA</v>
      </c>
      <c r="U1984" s="10">
        <f t="shared" si="221"/>
        <v>5825</v>
      </c>
      <c r="V1984" s="10">
        <f t="shared" si="222"/>
        <v>1</v>
      </c>
      <c r="W1984">
        <v>415</v>
      </c>
      <c r="Y1984" s="10" t="s">
        <v>73</v>
      </c>
      <c r="Z1984">
        <v>160</v>
      </c>
      <c r="AB1984" s="10" t="s">
        <v>73</v>
      </c>
      <c r="AD1984">
        <v>6943</v>
      </c>
      <c r="AE1984" s="10" t="s">
        <v>79</v>
      </c>
      <c r="AH1984" s="10"/>
      <c r="AI1984">
        <v>2500</v>
      </c>
      <c r="AK1984" s="10" t="s">
        <v>146</v>
      </c>
      <c r="AN1984" s="10"/>
      <c r="AQ1984" s="10"/>
      <c r="AT1984" s="10"/>
      <c r="AW1984" s="10"/>
      <c r="AZ1984" s="10"/>
    </row>
    <row r="1985" spans="2:52" ht="14.25" customHeight="1">
      <c r="B1985" s="8" t="s">
        <v>195</v>
      </c>
      <c r="C1985" t="s">
        <v>170</v>
      </c>
      <c r="D1985" s="10" t="s">
        <v>51</v>
      </c>
      <c r="E1985">
        <v>8114</v>
      </c>
      <c r="G1985" s="10"/>
      <c r="H1985" s="57">
        <v>6905</v>
      </c>
      <c r="J1985" s="10"/>
      <c r="K1985" s="57">
        <v>-4185</v>
      </c>
      <c r="L1985" s="57">
        <v>-4185</v>
      </c>
      <c r="M1985" s="57">
        <v>0</v>
      </c>
      <c r="N1985" s="8" t="s">
        <v>38</v>
      </c>
      <c r="O1985" s="10" t="s">
        <v>39</v>
      </c>
      <c r="P1985" s="69">
        <f t="shared" si="216"/>
        <v>0</v>
      </c>
      <c r="Q1985" s="10">
        <f t="shared" si="217"/>
        <v>1209</v>
      </c>
      <c r="R1985" s="69" t="str">
        <f t="shared" si="218"/>
        <v>NA</v>
      </c>
      <c r="S1985" s="69" t="str">
        <f t="shared" si="219"/>
        <v>NA</v>
      </c>
      <c r="T1985" s="10" t="str">
        <f t="shared" si="220"/>
        <v>NA</v>
      </c>
      <c r="U1985" s="10">
        <f t="shared" si="221"/>
        <v>4185</v>
      </c>
      <c r="V1985" s="10">
        <f t="shared" si="222"/>
        <v>1</v>
      </c>
      <c r="W1985">
        <v>415</v>
      </c>
      <c r="Y1985" s="10" t="s">
        <v>73</v>
      </c>
      <c r="Z1985">
        <v>160</v>
      </c>
      <c r="AB1985" s="10" t="s">
        <v>73</v>
      </c>
      <c r="AD1985">
        <v>6655</v>
      </c>
      <c r="AE1985" s="10" t="s">
        <v>79</v>
      </c>
      <c r="AH1985" s="10"/>
      <c r="AI1985">
        <v>2500</v>
      </c>
      <c r="AK1985" s="10" t="s">
        <v>146</v>
      </c>
      <c r="AN1985" s="10"/>
      <c r="AQ1985" s="10"/>
      <c r="AT1985" s="10"/>
      <c r="AW1985" s="10"/>
      <c r="AZ1985" s="10"/>
    </row>
    <row r="1986" spans="2:52" ht="14.25" customHeight="1">
      <c r="B1986" s="8" t="s">
        <v>195</v>
      </c>
      <c r="C1986" t="s">
        <v>170</v>
      </c>
      <c r="D1986" s="10" t="s">
        <v>53</v>
      </c>
      <c r="E1986">
        <v>8114</v>
      </c>
      <c r="G1986" s="10"/>
      <c r="H1986" s="57">
        <v>6905</v>
      </c>
      <c r="J1986" s="10"/>
      <c r="K1986" s="57">
        <v>-4185</v>
      </c>
      <c r="L1986" s="57">
        <v>-4185</v>
      </c>
      <c r="M1986" s="57">
        <v>0</v>
      </c>
      <c r="N1986" s="8" t="s">
        <v>38</v>
      </c>
      <c r="O1986" s="10" t="s">
        <v>39</v>
      </c>
      <c r="P1986" s="69">
        <f t="shared" si="216"/>
        <v>0</v>
      </c>
      <c r="Q1986" s="10">
        <f t="shared" si="217"/>
        <v>1209</v>
      </c>
      <c r="R1986" s="69" t="str">
        <f t="shared" si="218"/>
        <v>NA</v>
      </c>
      <c r="S1986" s="69" t="str">
        <f t="shared" si="219"/>
        <v>NA</v>
      </c>
      <c r="T1986" s="10" t="str">
        <f t="shared" si="220"/>
        <v>NA</v>
      </c>
      <c r="U1986" s="10">
        <f t="shared" si="221"/>
        <v>4185</v>
      </c>
      <c r="V1986" s="10">
        <f t="shared" si="222"/>
        <v>1</v>
      </c>
      <c r="W1986">
        <v>415</v>
      </c>
      <c r="Y1986" s="10" t="s">
        <v>73</v>
      </c>
      <c r="Z1986">
        <v>160</v>
      </c>
      <c r="AB1986" s="10" t="s">
        <v>73</v>
      </c>
      <c r="AD1986">
        <v>6655</v>
      </c>
      <c r="AE1986" s="10" t="s">
        <v>79</v>
      </c>
      <c r="AH1986" s="10"/>
      <c r="AI1986">
        <v>2500</v>
      </c>
      <c r="AK1986" s="10" t="s">
        <v>146</v>
      </c>
      <c r="AN1986" s="10"/>
      <c r="AQ1986" s="10"/>
      <c r="AT1986" s="10"/>
      <c r="AW1986" s="10"/>
      <c r="AZ1986" s="10"/>
    </row>
    <row r="1987" spans="2:52" ht="14.25" customHeight="1">
      <c r="B1987" s="8" t="s">
        <v>195</v>
      </c>
      <c r="C1987" t="s">
        <v>170</v>
      </c>
      <c r="D1987" s="10" t="s">
        <v>54</v>
      </c>
      <c r="E1987">
        <v>8114</v>
      </c>
      <c r="G1987" s="10"/>
      <c r="H1987" s="57">
        <v>6905</v>
      </c>
      <c r="J1987" s="10"/>
      <c r="K1987" s="57">
        <v>-4185</v>
      </c>
      <c r="L1987" s="57">
        <v>-4185</v>
      </c>
      <c r="M1987" s="57">
        <v>0</v>
      </c>
      <c r="N1987" s="8" t="s">
        <v>38</v>
      </c>
      <c r="O1987" s="10" t="s">
        <v>39</v>
      </c>
      <c r="P1987" s="69">
        <f t="shared" si="216"/>
        <v>0</v>
      </c>
      <c r="Q1987" s="10">
        <f t="shared" si="217"/>
        <v>1209</v>
      </c>
      <c r="R1987" s="69" t="str">
        <f t="shared" si="218"/>
        <v>NA</v>
      </c>
      <c r="S1987" s="69" t="str">
        <f t="shared" si="219"/>
        <v>NA</v>
      </c>
      <c r="T1987" s="10" t="str">
        <f t="shared" si="220"/>
        <v>NA</v>
      </c>
      <c r="U1987" s="10">
        <f t="shared" si="221"/>
        <v>4185</v>
      </c>
      <c r="V1987" s="10">
        <f t="shared" si="222"/>
        <v>1</v>
      </c>
      <c r="W1987">
        <v>415</v>
      </c>
      <c r="Y1987" s="10" t="s">
        <v>73</v>
      </c>
      <c r="Z1987">
        <v>160</v>
      </c>
      <c r="AB1987" s="10" t="s">
        <v>73</v>
      </c>
      <c r="AD1987">
        <v>6655</v>
      </c>
      <c r="AE1987" s="10" t="s">
        <v>79</v>
      </c>
      <c r="AH1987" s="10"/>
      <c r="AI1987">
        <v>2500</v>
      </c>
      <c r="AK1987" s="10" t="s">
        <v>146</v>
      </c>
      <c r="AN1987" s="10"/>
      <c r="AQ1987" s="10"/>
      <c r="AT1987" s="10"/>
      <c r="AW1987" s="10"/>
      <c r="AZ1987" s="10"/>
    </row>
    <row r="1988" spans="2:52" ht="14.25" customHeight="1">
      <c r="B1988" s="8" t="s">
        <v>195</v>
      </c>
      <c r="C1988" t="s">
        <v>170</v>
      </c>
      <c r="D1988" s="10" t="s">
        <v>55</v>
      </c>
      <c r="E1988">
        <v>6018</v>
      </c>
      <c r="G1988" s="10"/>
      <c r="H1988" s="57">
        <v>6984</v>
      </c>
      <c r="J1988" s="10"/>
      <c r="K1988" s="57">
        <v>-2573</v>
      </c>
      <c r="L1988" s="57">
        <v>-2573</v>
      </c>
      <c r="M1988" s="57">
        <v>0</v>
      </c>
      <c r="N1988" s="8" t="s">
        <v>38</v>
      </c>
      <c r="O1988" s="10" t="s">
        <v>38</v>
      </c>
      <c r="P1988" s="69">
        <f t="shared" si="216"/>
        <v>0</v>
      </c>
      <c r="Q1988" s="10">
        <f t="shared" si="217"/>
        <v>-966</v>
      </c>
      <c r="R1988" s="69" t="str">
        <f t="shared" si="218"/>
        <v>NA</v>
      </c>
      <c r="S1988" s="69" t="str">
        <f t="shared" si="219"/>
        <v>NA</v>
      </c>
      <c r="T1988" s="10" t="str">
        <f t="shared" si="220"/>
        <v>NA</v>
      </c>
      <c r="U1988" s="10">
        <f t="shared" si="221"/>
        <v>2573</v>
      </c>
      <c r="V1988" s="10">
        <f t="shared" si="222"/>
        <v>1</v>
      </c>
      <c r="W1988">
        <v>349</v>
      </c>
      <c r="Y1988" s="10"/>
      <c r="Z1988">
        <v>160</v>
      </c>
      <c r="AB1988" s="10"/>
      <c r="AE1988" s="10"/>
      <c r="AH1988" s="10"/>
      <c r="AK1988" s="10"/>
      <c r="AN1988" s="10"/>
      <c r="AQ1988" s="10"/>
      <c r="AT1988" s="10"/>
      <c r="AW1988" s="10"/>
      <c r="AZ1988" s="10"/>
    </row>
    <row r="1989" spans="2:52" ht="14.25" customHeight="1">
      <c r="B1989" s="8" t="s">
        <v>195</v>
      </c>
      <c r="C1989" t="s">
        <v>170</v>
      </c>
      <c r="D1989" s="10" t="s">
        <v>57</v>
      </c>
      <c r="E1989">
        <v>6018</v>
      </c>
      <c r="G1989" s="10"/>
      <c r="H1989" s="57">
        <v>6984</v>
      </c>
      <c r="J1989" s="10"/>
      <c r="K1989" s="57">
        <v>-2573</v>
      </c>
      <c r="L1989" s="57">
        <v>-2573</v>
      </c>
      <c r="M1989" s="57">
        <v>0</v>
      </c>
      <c r="N1989" s="8" t="s">
        <v>38</v>
      </c>
      <c r="O1989" s="10" t="s">
        <v>38</v>
      </c>
      <c r="P1989" s="69">
        <f t="shared" si="216"/>
        <v>0</v>
      </c>
      <c r="Q1989" s="10">
        <f t="shared" si="217"/>
        <v>-966</v>
      </c>
      <c r="R1989" s="69" t="str">
        <f t="shared" si="218"/>
        <v>NA</v>
      </c>
      <c r="S1989" s="69" t="str">
        <f t="shared" si="219"/>
        <v>NA</v>
      </c>
      <c r="T1989" s="10" t="str">
        <f t="shared" si="220"/>
        <v>NA</v>
      </c>
      <c r="U1989" s="10">
        <f t="shared" si="221"/>
        <v>2573</v>
      </c>
      <c r="V1989" s="10">
        <f t="shared" si="222"/>
        <v>1</v>
      </c>
      <c r="W1989">
        <v>349</v>
      </c>
      <c r="Y1989" s="10"/>
      <c r="Z1989">
        <v>160</v>
      </c>
      <c r="AB1989" s="10"/>
      <c r="AE1989" s="10"/>
      <c r="AH1989" s="10"/>
      <c r="AK1989" s="10"/>
      <c r="AN1989" s="10"/>
      <c r="AQ1989" s="10"/>
      <c r="AT1989" s="10"/>
      <c r="AW1989" s="10"/>
      <c r="AZ1989" s="10"/>
    </row>
    <row r="1990" spans="2:52" ht="14.25" customHeight="1">
      <c r="B1990" s="8" t="s">
        <v>195</v>
      </c>
      <c r="C1990" t="s">
        <v>170</v>
      </c>
      <c r="D1990" s="10" t="s">
        <v>58</v>
      </c>
      <c r="E1990">
        <v>6018</v>
      </c>
      <c r="G1990" s="10"/>
      <c r="H1990" s="57">
        <v>6984</v>
      </c>
      <c r="J1990" s="10"/>
      <c r="K1990" s="57">
        <v>-2573</v>
      </c>
      <c r="L1990" s="57">
        <v>-2573</v>
      </c>
      <c r="M1990" s="57">
        <v>0</v>
      </c>
      <c r="N1990" s="8" t="s">
        <v>38</v>
      </c>
      <c r="O1990" s="10" t="s">
        <v>38</v>
      </c>
      <c r="P1990" s="69">
        <f t="shared" si="216"/>
        <v>0</v>
      </c>
      <c r="Q1990" s="10">
        <f t="shared" si="217"/>
        <v>-966</v>
      </c>
      <c r="R1990" s="69" t="str">
        <f t="shared" si="218"/>
        <v>NA</v>
      </c>
      <c r="S1990" s="69" t="str">
        <f t="shared" si="219"/>
        <v>NA</v>
      </c>
      <c r="T1990" s="10" t="str">
        <f t="shared" si="220"/>
        <v>NA</v>
      </c>
      <c r="U1990" s="10">
        <f t="shared" si="221"/>
        <v>2573</v>
      </c>
      <c r="V1990" s="10">
        <f t="shared" si="222"/>
        <v>1</v>
      </c>
      <c r="W1990">
        <v>349</v>
      </c>
      <c r="Y1990" s="10"/>
      <c r="Z1990">
        <v>160</v>
      </c>
      <c r="AB1990" s="10"/>
      <c r="AE1990" s="10"/>
      <c r="AH1990" s="10"/>
      <c r="AK1990" s="10"/>
      <c r="AN1990" s="10"/>
      <c r="AQ1990" s="10"/>
      <c r="AT1990" s="10"/>
      <c r="AW1990" s="10"/>
      <c r="AZ1990" s="10"/>
    </row>
    <row r="1991" spans="2:52" ht="14.25" customHeight="1">
      <c r="B1991" s="8" t="s">
        <v>195</v>
      </c>
      <c r="C1991" t="s">
        <v>170</v>
      </c>
      <c r="D1991" s="10" t="s">
        <v>59</v>
      </c>
      <c r="E1991">
        <v>7602</v>
      </c>
      <c r="G1991" s="10"/>
      <c r="H1991" s="57">
        <v>7050</v>
      </c>
      <c r="J1991" s="10"/>
      <c r="K1991" s="57">
        <v>-3976</v>
      </c>
      <c r="L1991" s="57">
        <v>-3976</v>
      </c>
      <c r="M1991" s="57">
        <v>0</v>
      </c>
      <c r="N1991" s="8" t="s">
        <v>38</v>
      </c>
      <c r="O1991" s="10" t="s">
        <v>39</v>
      </c>
      <c r="P1991" s="69">
        <f t="shared" si="216"/>
        <v>0</v>
      </c>
      <c r="Q1991" s="10">
        <f t="shared" si="217"/>
        <v>552</v>
      </c>
      <c r="R1991" s="69" t="str">
        <f t="shared" si="218"/>
        <v>NA</v>
      </c>
      <c r="S1991" s="69" t="str">
        <f t="shared" si="219"/>
        <v>NA</v>
      </c>
      <c r="T1991" s="10" t="str">
        <f t="shared" si="220"/>
        <v>NA</v>
      </c>
      <c r="U1991" s="10">
        <f t="shared" si="221"/>
        <v>3976</v>
      </c>
      <c r="V1991" s="10">
        <f t="shared" si="222"/>
        <v>1</v>
      </c>
      <c r="W1991">
        <v>415</v>
      </c>
      <c r="Y1991" s="10" t="s">
        <v>73</v>
      </c>
      <c r="Z1991">
        <v>160</v>
      </c>
      <c r="AB1991" s="10" t="s">
        <v>73</v>
      </c>
      <c r="AD1991">
        <v>6803</v>
      </c>
      <c r="AE1991" s="10" t="s">
        <v>79</v>
      </c>
      <c r="AH1991" s="10"/>
      <c r="AI1991">
        <v>2500</v>
      </c>
      <c r="AK1991" s="10" t="s">
        <v>146</v>
      </c>
      <c r="AN1991" s="10"/>
      <c r="AQ1991" s="10"/>
      <c r="AT1991" s="10"/>
      <c r="AW1991" s="10"/>
      <c r="AZ1991" s="10"/>
    </row>
    <row r="1992" spans="2:52" ht="14.25" customHeight="1">
      <c r="B1992" s="8" t="s">
        <v>195</v>
      </c>
      <c r="C1992" t="s">
        <v>170</v>
      </c>
      <c r="D1992" s="10" t="s">
        <v>61</v>
      </c>
      <c r="E1992">
        <v>7602</v>
      </c>
      <c r="G1992" s="10"/>
      <c r="H1992" s="57">
        <v>7050</v>
      </c>
      <c r="J1992" s="10"/>
      <c r="K1992" s="57">
        <v>-3976</v>
      </c>
      <c r="L1992" s="57">
        <v>-3976</v>
      </c>
      <c r="M1992" s="57">
        <v>0</v>
      </c>
      <c r="N1992" s="8" t="s">
        <v>38</v>
      </c>
      <c r="O1992" s="10" t="s">
        <v>39</v>
      </c>
      <c r="P1992" s="69">
        <f t="shared" si="216"/>
        <v>0</v>
      </c>
      <c r="Q1992" s="10">
        <f t="shared" si="217"/>
        <v>552</v>
      </c>
      <c r="R1992" s="69" t="str">
        <f t="shared" si="218"/>
        <v>NA</v>
      </c>
      <c r="S1992" s="69" t="str">
        <f t="shared" si="219"/>
        <v>NA</v>
      </c>
      <c r="T1992" s="10" t="str">
        <f t="shared" si="220"/>
        <v>NA</v>
      </c>
      <c r="U1992" s="10">
        <f t="shared" si="221"/>
        <v>3976</v>
      </c>
      <c r="V1992" s="10">
        <f t="shared" si="222"/>
        <v>1</v>
      </c>
      <c r="W1992">
        <v>415</v>
      </c>
      <c r="Y1992" s="10" t="s">
        <v>73</v>
      </c>
      <c r="Z1992">
        <v>160</v>
      </c>
      <c r="AB1992" s="10" t="s">
        <v>73</v>
      </c>
      <c r="AD1992">
        <v>6803</v>
      </c>
      <c r="AE1992" s="10" t="s">
        <v>79</v>
      </c>
      <c r="AH1992" s="10"/>
      <c r="AI1992">
        <v>2500</v>
      </c>
      <c r="AK1992" s="10" t="s">
        <v>146</v>
      </c>
      <c r="AN1992" s="10"/>
      <c r="AQ1992" s="10"/>
      <c r="AT1992" s="10"/>
      <c r="AW1992" s="10"/>
      <c r="AZ1992" s="10"/>
    </row>
    <row r="1993" spans="2:52" ht="14.25" customHeight="1">
      <c r="B1993" s="8" t="s">
        <v>195</v>
      </c>
      <c r="C1993" t="s">
        <v>170</v>
      </c>
      <c r="D1993" s="10" t="s">
        <v>63</v>
      </c>
      <c r="E1993">
        <v>7802</v>
      </c>
      <c r="G1993" s="10"/>
      <c r="H1993" s="57">
        <v>7043</v>
      </c>
      <c r="J1993" s="10"/>
      <c r="K1993" s="57">
        <v>-4179</v>
      </c>
      <c r="L1993" s="57">
        <v>-4179</v>
      </c>
      <c r="M1993" s="57">
        <v>0</v>
      </c>
      <c r="N1993" s="8" t="s">
        <v>38</v>
      </c>
      <c r="O1993" s="10" t="s">
        <v>39</v>
      </c>
      <c r="P1993" s="69">
        <f t="shared" ref="P1993:P2056" si="223">IFERROR(K1993-L1993,0)</f>
        <v>0</v>
      </c>
      <c r="Q1993" s="10">
        <f t="shared" ref="Q1993:Q2056" si="224">IF(AND(ISNUMBER(E1993),ISNUMBER(H1993),ISBLANK(F1993)),E1993-H1993,"NA")</f>
        <v>759</v>
      </c>
      <c r="R1993" s="69" t="str">
        <f t="shared" ref="R1993:R2056" si="225">IF(AND(ISNUMBER(F1993),ISNUMBER(I1993),ISBLANK(E1993)),F1993-I1993,"NA")</f>
        <v>NA</v>
      </c>
      <c r="S1993" s="69" t="str">
        <f t="shared" ref="S1993:S2056" si="226">IF(AND(ISNUMBER(G1993),ISNUMBER(J1993),ISBLANK(E1993)),G1993-J1993,"NA")</f>
        <v>NA</v>
      </c>
      <c r="T1993" s="10" t="str">
        <f t="shared" ref="T1993:T2056" si="227">IF(AND(ISNUMBER(R1993),ISNUMBER(S1993),ISBLANK(E1993)),S1993+R1993,"NA")</f>
        <v>NA</v>
      </c>
      <c r="U1993" s="10">
        <f t="shared" ref="U1993:U2056" si="228">IF(M1993&lt;0,0,IF(M1993=K1993,M1993,M1993-(L1993-M1993)))</f>
        <v>4179</v>
      </c>
      <c r="V1993" s="10">
        <f t="shared" ref="V1993:V2056" si="229">MIN(IF(SUM(W1993,X1993,Z1993,AA1993,AD1993,AC1993,AF1993,AG1993,AJ1993,AI1993,AL1993,AM1993,AO1993,AP1993,AR1993,AS1993,A1993,AY1993,AU1993,AV1993,AX1993)=0,0,1)+IF(O1993="Smoothing ramp",1,0)+IF(ISNUMBER(W1993),1,0)+IF(ISNUMBER(X1993),1,0)+IF(ISNUMBER(Z1993),1,0)+IF(ISNUMBER(AA1993),1,0)+IF(ISNUMBER(AD1993),1,0)+IF(ISNUMBER(AC1993),1,0)+IF(ISNUMBER(AF1993),1,0)+IF(ISNUMBER(AG1993),1,0)+IF(ISNUMBER(AI1993),1,0)+IF(ISNUMBER(AJ1993),1,0)+IF(ISNUMBER(AL1993),1,0)+IF(ISNUMBER(AM1993),1,0)+IF(ISNUMBER(AO1993),1,0)+IF(ISNUMBER(AP1993),1,0)+IF(ISNUMBER(AR1993),1,0)+IF(ISNUMBER(AS1993),1,0)+IF(ISNUMBER(AY1993),1,0)+IF(ISNUMBER(AU1993),1,0)+IF(ISNUMBER(AV1993),1,0)+IF(ISNUMBER(AX1993),1,0),1)</f>
        <v>1</v>
      </c>
      <c r="W1993">
        <v>393</v>
      </c>
      <c r="Y1993" s="10"/>
      <c r="Z1993">
        <v>160</v>
      </c>
      <c r="AB1993" s="10"/>
      <c r="AD1993">
        <v>6803</v>
      </c>
      <c r="AE1993" s="10" t="s">
        <v>79</v>
      </c>
      <c r="AH1993" s="10"/>
      <c r="AK1993" s="10"/>
      <c r="AN1993" s="10"/>
      <c r="AQ1993" s="10"/>
      <c r="AT1993" s="10"/>
      <c r="AW1993" s="10"/>
      <c r="AZ1993" s="10"/>
    </row>
    <row r="1994" spans="2:52" ht="14.25" customHeight="1">
      <c r="B1994" s="8" t="s">
        <v>195</v>
      </c>
      <c r="C1994" t="s">
        <v>170</v>
      </c>
      <c r="D1994" s="10" t="s">
        <v>64</v>
      </c>
      <c r="E1994">
        <v>5395</v>
      </c>
      <c r="G1994" s="10"/>
      <c r="H1994" s="57">
        <v>7135</v>
      </c>
      <c r="J1994" s="10"/>
      <c r="K1994" s="57">
        <v>-2668</v>
      </c>
      <c r="L1994" s="57">
        <v>-2668</v>
      </c>
      <c r="M1994" s="57">
        <v>0</v>
      </c>
      <c r="N1994" s="8" t="s">
        <v>38</v>
      </c>
      <c r="O1994" s="10" t="s">
        <v>38</v>
      </c>
      <c r="P1994" s="69">
        <f t="shared" si="223"/>
        <v>0</v>
      </c>
      <c r="Q1994" s="10">
        <f t="shared" si="224"/>
        <v>-1740</v>
      </c>
      <c r="R1994" s="69" t="str">
        <f t="shared" si="225"/>
        <v>NA</v>
      </c>
      <c r="S1994" s="69" t="str">
        <f t="shared" si="226"/>
        <v>NA</v>
      </c>
      <c r="T1994" s="10" t="str">
        <f t="shared" si="227"/>
        <v>NA</v>
      </c>
      <c r="U1994" s="10">
        <f t="shared" si="228"/>
        <v>2668</v>
      </c>
      <c r="V1994" s="10">
        <f t="shared" si="229"/>
        <v>1</v>
      </c>
      <c r="W1994">
        <v>300</v>
      </c>
      <c r="Y1994" s="10"/>
      <c r="Z1994">
        <v>160</v>
      </c>
      <c r="AB1994" s="10"/>
      <c r="AE1994" s="10"/>
      <c r="AH1994" s="10"/>
      <c r="AK1994" s="10"/>
      <c r="AN1994" s="10"/>
      <c r="AQ1994" s="10"/>
      <c r="AT1994" s="10"/>
      <c r="AW1994" s="10"/>
      <c r="AZ1994" s="10"/>
    </row>
    <row r="1995" spans="2:52" ht="14.25" customHeight="1">
      <c r="B1995" s="8" t="s">
        <v>195</v>
      </c>
      <c r="C1995" t="s">
        <v>170</v>
      </c>
      <c r="D1995" s="10" t="s">
        <v>66</v>
      </c>
      <c r="E1995">
        <v>5395</v>
      </c>
      <c r="G1995" s="10"/>
      <c r="H1995" s="57">
        <v>7135</v>
      </c>
      <c r="J1995" s="10"/>
      <c r="K1995" s="57">
        <v>-2668</v>
      </c>
      <c r="L1995" s="57">
        <v>-2668</v>
      </c>
      <c r="M1995" s="57">
        <v>0</v>
      </c>
      <c r="N1995" s="8" t="s">
        <v>38</v>
      </c>
      <c r="O1995" s="10" t="s">
        <v>38</v>
      </c>
      <c r="P1995" s="69">
        <f t="shared" si="223"/>
        <v>0</v>
      </c>
      <c r="Q1995" s="10">
        <f t="shared" si="224"/>
        <v>-1740</v>
      </c>
      <c r="R1995" s="69" t="str">
        <f t="shared" si="225"/>
        <v>NA</v>
      </c>
      <c r="S1995" s="69" t="str">
        <f t="shared" si="226"/>
        <v>NA</v>
      </c>
      <c r="T1995" s="10" t="str">
        <f t="shared" si="227"/>
        <v>NA</v>
      </c>
      <c r="U1995" s="10">
        <f t="shared" si="228"/>
        <v>2668</v>
      </c>
      <c r="V1995" s="10">
        <f t="shared" si="229"/>
        <v>1</v>
      </c>
      <c r="W1995">
        <v>300</v>
      </c>
      <c r="Y1995" s="10"/>
      <c r="Z1995">
        <v>160</v>
      </c>
      <c r="AB1995" s="10"/>
      <c r="AE1995" s="10"/>
      <c r="AH1995" s="10"/>
      <c r="AK1995" s="10"/>
      <c r="AN1995" s="10"/>
      <c r="AQ1995" s="10"/>
      <c r="AT1995" s="10"/>
      <c r="AW1995" s="10"/>
      <c r="AZ1995" s="10"/>
    </row>
    <row r="1996" spans="2:52" ht="14.25" customHeight="1">
      <c r="B1996" s="8" t="s">
        <v>195</v>
      </c>
      <c r="C1996" t="s">
        <v>170</v>
      </c>
      <c r="D1996" s="10" t="s">
        <v>67</v>
      </c>
      <c r="E1996">
        <v>5395</v>
      </c>
      <c r="G1996" s="10"/>
      <c r="H1996" s="57">
        <v>7135</v>
      </c>
      <c r="J1996" s="10"/>
      <c r="K1996" s="57">
        <v>-2668</v>
      </c>
      <c r="L1996" s="57">
        <v>-2668</v>
      </c>
      <c r="M1996" s="57">
        <v>0</v>
      </c>
      <c r="N1996" s="8" t="s">
        <v>38</v>
      </c>
      <c r="O1996" s="10" t="s">
        <v>38</v>
      </c>
      <c r="P1996" s="69">
        <f t="shared" si="223"/>
        <v>0</v>
      </c>
      <c r="Q1996" s="10">
        <f t="shared" si="224"/>
        <v>-1740</v>
      </c>
      <c r="R1996" s="69" t="str">
        <f t="shared" si="225"/>
        <v>NA</v>
      </c>
      <c r="S1996" s="69" t="str">
        <f t="shared" si="226"/>
        <v>NA</v>
      </c>
      <c r="T1996" s="10" t="str">
        <f t="shared" si="227"/>
        <v>NA</v>
      </c>
      <c r="U1996" s="10">
        <f t="shared" si="228"/>
        <v>2668</v>
      </c>
      <c r="V1996" s="10">
        <f t="shared" si="229"/>
        <v>1</v>
      </c>
      <c r="W1996">
        <v>300</v>
      </c>
      <c r="Y1996" s="10"/>
      <c r="Z1996">
        <v>160</v>
      </c>
      <c r="AB1996" s="10"/>
      <c r="AE1996" s="10"/>
      <c r="AH1996" s="10"/>
      <c r="AK1996" s="10"/>
      <c r="AN1996" s="10"/>
      <c r="AQ1996" s="10"/>
      <c r="AT1996" s="10"/>
      <c r="AW1996" s="10"/>
      <c r="AZ1996" s="10"/>
    </row>
    <row r="1997" spans="2:52" ht="14.25" customHeight="1">
      <c r="B1997" s="8" t="s">
        <v>195</v>
      </c>
      <c r="C1997" t="s">
        <v>170</v>
      </c>
      <c r="D1997" s="10" t="s">
        <v>68</v>
      </c>
      <c r="E1997">
        <v>7576</v>
      </c>
      <c r="G1997" s="10"/>
      <c r="H1997" s="57">
        <v>6687</v>
      </c>
      <c r="J1997" s="10"/>
      <c r="K1997" s="57">
        <v>-3139</v>
      </c>
      <c r="L1997" s="57">
        <v>-3139</v>
      </c>
      <c r="M1997" s="57">
        <v>0</v>
      </c>
      <c r="N1997" s="8" t="s">
        <v>38</v>
      </c>
      <c r="O1997" s="10" t="s">
        <v>39</v>
      </c>
      <c r="P1997" s="69">
        <f t="shared" si="223"/>
        <v>0</v>
      </c>
      <c r="Q1997" s="10">
        <f t="shared" si="224"/>
        <v>889</v>
      </c>
      <c r="R1997" s="69" t="str">
        <f t="shared" si="225"/>
        <v>NA</v>
      </c>
      <c r="S1997" s="69" t="str">
        <f t="shared" si="226"/>
        <v>NA</v>
      </c>
      <c r="T1997" s="10" t="str">
        <f t="shared" si="227"/>
        <v>NA</v>
      </c>
      <c r="U1997" s="10">
        <f t="shared" si="228"/>
        <v>3139</v>
      </c>
      <c r="V1997" s="10">
        <f t="shared" si="229"/>
        <v>1</v>
      </c>
      <c r="W1997">
        <v>393</v>
      </c>
      <c r="Y1997" s="10"/>
      <c r="Z1997">
        <v>160</v>
      </c>
      <c r="AB1997" s="10"/>
      <c r="AD1997">
        <v>6437</v>
      </c>
      <c r="AE1997" s="10" t="s">
        <v>100</v>
      </c>
      <c r="AH1997" s="10"/>
      <c r="AK1997" s="10"/>
      <c r="AN1997" s="10"/>
      <c r="AQ1997" s="10"/>
      <c r="AT1997" s="10"/>
      <c r="AW1997" s="10"/>
      <c r="AZ1997" s="10"/>
    </row>
    <row r="1998" spans="2:52" ht="14.25" customHeight="1">
      <c r="B1998" s="8" t="s">
        <v>195</v>
      </c>
      <c r="C1998" t="s">
        <v>170</v>
      </c>
      <c r="D1998" s="10" t="s">
        <v>69</v>
      </c>
      <c r="E1998">
        <v>7576</v>
      </c>
      <c r="G1998" s="10"/>
      <c r="H1998" s="57">
        <v>6687</v>
      </c>
      <c r="J1998" s="10"/>
      <c r="K1998" s="57">
        <v>-3139</v>
      </c>
      <c r="L1998" s="57">
        <v>-3139</v>
      </c>
      <c r="M1998" s="57">
        <v>0</v>
      </c>
      <c r="N1998" s="8" t="s">
        <v>38</v>
      </c>
      <c r="O1998" s="10" t="s">
        <v>39</v>
      </c>
      <c r="P1998" s="69">
        <f t="shared" si="223"/>
        <v>0</v>
      </c>
      <c r="Q1998" s="10">
        <f t="shared" si="224"/>
        <v>889</v>
      </c>
      <c r="R1998" s="69" t="str">
        <f t="shared" si="225"/>
        <v>NA</v>
      </c>
      <c r="S1998" s="69" t="str">
        <f t="shared" si="226"/>
        <v>NA</v>
      </c>
      <c r="T1998" s="10" t="str">
        <f t="shared" si="227"/>
        <v>NA</v>
      </c>
      <c r="U1998" s="10">
        <f t="shared" si="228"/>
        <v>3139</v>
      </c>
      <c r="V1998" s="10">
        <f t="shared" si="229"/>
        <v>1</v>
      </c>
      <c r="W1998">
        <v>415</v>
      </c>
      <c r="Y1998" s="10" t="s">
        <v>73</v>
      </c>
      <c r="Z1998">
        <v>160</v>
      </c>
      <c r="AB1998" s="10" t="s">
        <v>73</v>
      </c>
      <c r="AD1998">
        <v>6437</v>
      </c>
      <c r="AE1998" s="10" t="s">
        <v>100</v>
      </c>
      <c r="AH1998" s="10"/>
      <c r="AI1998">
        <v>2500</v>
      </c>
      <c r="AK1998" s="10" t="s">
        <v>146</v>
      </c>
      <c r="AN1998" s="10"/>
      <c r="AQ1998" s="10"/>
      <c r="AT1998" s="10"/>
      <c r="AW1998" s="10"/>
      <c r="AZ1998" s="10"/>
    </row>
    <row r="1999" spans="2:52" ht="14.25" customHeight="1">
      <c r="B1999" s="8" t="s">
        <v>195</v>
      </c>
      <c r="C1999" t="s">
        <v>170</v>
      </c>
      <c r="D1999" s="10" t="s">
        <v>70</v>
      </c>
      <c r="E1999">
        <v>7576</v>
      </c>
      <c r="G1999" s="10"/>
      <c r="H1999" s="57">
        <v>6687</v>
      </c>
      <c r="J1999" s="10"/>
      <c r="K1999" s="57">
        <v>-3139</v>
      </c>
      <c r="L1999" s="57">
        <v>-3139</v>
      </c>
      <c r="M1999" s="57">
        <v>0</v>
      </c>
      <c r="N1999" s="8" t="s">
        <v>38</v>
      </c>
      <c r="O1999" s="10" t="s">
        <v>39</v>
      </c>
      <c r="P1999" s="69">
        <f t="shared" si="223"/>
        <v>0</v>
      </c>
      <c r="Q1999" s="10">
        <f t="shared" si="224"/>
        <v>889</v>
      </c>
      <c r="R1999" s="69" t="str">
        <f t="shared" si="225"/>
        <v>NA</v>
      </c>
      <c r="S1999" s="69" t="str">
        <f t="shared" si="226"/>
        <v>NA</v>
      </c>
      <c r="T1999" s="10" t="str">
        <f t="shared" si="227"/>
        <v>NA</v>
      </c>
      <c r="U1999" s="10">
        <f t="shared" si="228"/>
        <v>3139</v>
      </c>
      <c r="V1999" s="10">
        <f t="shared" si="229"/>
        <v>1</v>
      </c>
      <c r="W1999">
        <v>415</v>
      </c>
      <c r="Y1999" s="10" t="s">
        <v>73</v>
      </c>
      <c r="Z1999">
        <v>160</v>
      </c>
      <c r="AB1999" s="10" t="s">
        <v>73</v>
      </c>
      <c r="AD1999">
        <v>6437</v>
      </c>
      <c r="AE1999" s="10" t="s">
        <v>100</v>
      </c>
      <c r="AH1999" s="10"/>
      <c r="AI1999">
        <v>2500</v>
      </c>
      <c r="AK1999" s="10" t="s">
        <v>146</v>
      </c>
      <c r="AN1999" s="10"/>
      <c r="AQ1999" s="10"/>
      <c r="AT1999" s="10"/>
      <c r="AW1999" s="10"/>
      <c r="AZ1999" s="10"/>
    </row>
    <row r="2000" spans="2:52" ht="14.25" customHeight="1">
      <c r="B2000" s="8" t="s">
        <v>196</v>
      </c>
      <c r="C2000" t="s">
        <v>170</v>
      </c>
      <c r="D2000" s="10" t="s">
        <v>37</v>
      </c>
      <c r="E2000">
        <v>7363</v>
      </c>
      <c r="G2000" s="10"/>
      <c r="H2000" s="57">
        <v>7163</v>
      </c>
      <c r="J2000" s="10"/>
      <c r="K2000" s="57">
        <v>-2390</v>
      </c>
      <c r="L2000" s="57">
        <v>-2390</v>
      </c>
      <c r="M2000" s="57">
        <v>-2190</v>
      </c>
      <c r="N2000" s="8" t="s">
        <v>38</v>
      </c>
      <c r="O2000" s="10" t="s">
        <v>39</v>
      </c>
      <c r="P2000" s="69">
        <f t="shared" si="223"/>
        <v>0</v>
      </c>
      <c r="Q2000" s="10">
        <f t="shared" si="224"/>
        <v>200</v>
      </c>
      <c r="R2000" s="69" t="str">
        <f t="shared" si="225"/>
        <v>NA</v>
      </c>
      <c r="S2000" s="69" t="str">
        <f t="shared" si="226"/>
        <v>NA</v>
      </c>
      <c r="T2000" s="10" t="str">
        <f t="shared" si="227"/>
        <v>NA</v>
      </c>
      <c r="U2000" s="10">
        <f t="shared" si="228"/>
        <v>0</v>
      </c>
      <c r="V2000" s="10">
        <f t="shared" si="229"/>
        <v>1</v>
      </c>
      <c r="W2000">
        <v>415</v>
      </c>
      <c r="Y2000" s="10" t="s">
        <v>73</v>
      </c>
      <c r="Z2000">
        <v>160</v>
      </c>
      <c r="AB2000" s="10" t="s">
        <v>73</v>
      </c>
      <c r="AD2000">
        <v>6913</v>
      </c>
      <c r="AE2000" s="10" t="s">
        <v>100</v>
      </c>
      <c r="AH2000" s="10"/>
      <c r="AK2000" s="10"/>
      <c r="AN2000" s="10"/>
      <c r="AQ2000" s="10"/>
      <c r="AT2000" s="10"/>
      <c r="AW2000" s="10"/>
      <c r="AZ2000" s="10"/>
    </row>
    <row r="2001" spans="2:52" ht="14.25" customHeight="1">
      <c r="B2001" s="8" t="s">
        <v>196</v>
      </c>
      <c r="C2001" t="s">
        <v>170</v>
      </c>
      <c r="D2001" s="10" t="s">
        <v>41</v>
      </c>
      <c r="E2001">
        <v>7363</v>
      </c>
      <c r="G2001" s="10"/>
      <c r="H2001" s="57">
        <v>7163</v>
      </c>
      <c r="J2001" s="10"/>
      <c r="K2001" s="57">
        <v>-2390</v>
      </c>
      <c r="L2001" s="57">
        <v>-2390</v>
      </c>
      <c r="M2001" s="57">
        <v>-2190</v>
      </c>
      <c r="N2001" s="8" t="s">
        <v>38</v>
      </c>
      <c r="O2001" s="10" t="s">
        <v>39</v>
      </c>
      <c r="P2001" s="69">
        <f t="shared" si="223"/>
        <v>0</v>
      </c>
      <c r="Q2001" s="10">
        <f t="shared" si="224"/>
        <v>200</v>
      </c>
      <c r="R2001" s="69" t="str">
        <f t="shared" si="225"/>
        <v>NA</v>
      </c>
      <c r="S2001" s="69" t="str">
        <f t="shared" si="226"/>
        <v>NA</v>
      </c>
      <c r="T2001" s="10" t="str">
        <f t="shared" si="227"/>
        <v>NA</v>
      </c>
      <c r="U2001" s="10">
        <f t="shared" si="228"/>
        <v>0</v>
      </c>
      <c r="V2001" s="10">
        <f t="shared" si="229"/>
        <v>1</v>
      </c>
      <c r="W2001">
        <v>415</v>
      </c>
      <c r="Y2001" s="10" t="s">
        <v>73</v>
      </c>
      <c r="Z2001">
        <v>160</v>
      </c>
      <c r="AB2001" s="10" t="s">
        <v>73</v>
      </c>
      <c r="AD2001">
        <v>6913</v>
      </c>
      <c r="AE2001" s="10" t="s">
        <v>100</v>
      </c>
      <c r="AH2001" s="10"/>
      <c r="AK2001" s="10"/>
      <c r="AN2001" s="10"/>
      <c r="AQ2001" s="10"/>
      <c r="AT2001" s="10"/>
      <c r="AW2001" s="10"/>
      <c r="AZ2001" s="10"/>
    </row>
    <row r="2002" spans="2:52" ht="14.25" customHeight="1">
      <c r="B2002" s="8" t="s">
        <v>196</v>
      </c>
      <c r="C2002" t="s">
        <v>170</v>
      </c>
      <c r="D2002" s="10" t="s">
        <v>42</v>
      </c>
      <c r="E2002">
        <v>7363</v>
      </c>
      <c r="G2002" s="10"/>
      <c r="H2002" s="57">
        <v>7163</v>
      </c>
      <c r="J2002" s="10"/>
      <c r="K2002" s="57">
        <v>-2390</v>
      </c>
      <c r="L2002" s="57">
        <v>-2390</v>
      </c>
      <c r="M2002" s="57">
        <v>-2190</v>
      </c>
      <c r="N2002" s="8" t="s">
        <v>38</v>
      </c>
      <c r="O2002" s="10" t="s">
        <v>39</v>
      </c>
      <c r="P2002" s="69">
        <f t="shared" si="223"/>
        <v>0</v>
      </c>
      <c r="Q2002" s="10">
        <f t="shared" si="224"/>
        <v>200</v>
      </c>
      <c r="R2002" s="69" t="str">
        <f t="shared" si="225"/>
        <v>NA</v>
      </c>
      <c r="S2002" s="69" t="str">
        <f t="shared" si="226"/>
        <v>NA</v>
      </c>
      <c r="T2002" s="10" t="str">
        <f t="shared" si="227"/>
        <v>NA</v>
      </c>
      <c r="U2002" s="10">
        <f t="shared" si="228"/>
        <v>0</v>
      </c>
      <c r="V2002" s="10">
        <f t="shared" si="229"/>
        <v>1</v>
      </c>
      <c r="W2002">
        <v>415</v>
      </c>
      <c r="Y2002" s="10" t="s">
        <v>73</v>
      </c>
      <c r="Z2002">
        <v>160</v>
      </c>
      <c r="AB2002" s="10" t="s">
        <v>73</v>
      </c>
      <c r="AD2002">
        <v>6913</v>
      </c>
      <c r="AE2002" s="10" t="s">
        <v>100</v>
      </c>
      <c r="AH2002" s="10"/>
      <c r="AK2002" s="10"/>
      <c r="AN2002" s="10"/>
      <c r="AQ2002" s="10"/>
      <c r="AT2002" s="10"/>
      <c r="AW2002" s="10"/>
      <c r="AZ2002" s="10"/>
    </row>
    <row r="2003" spans="2:52" ht="14.25" customHeight="1">
      <c r="B2003" s="8" t="s">
        <v>196</v>
      </c>
      <c r="C2003" t="s">
        <v>170</v>
      </c>
      <c r="D2003" s="10" t="s">
        <v>43</v>
      </c>
      <c r="E2003">
        <v>7201</v>
      </c>
      <c r="G2003" s="10"/>
      <c r="H2003" s="57">
        <v>7200</v>
      </c>
      <c r="J2003" s="10"/>
      <c r="K2003" s="57">
        <v>-1911</v>
      </c>
      <c r="L2003" s="57">
        <v>-1911</v>
      </c>
      <c r="M2003" s="57">
        <v>-1911</v>
      </c>
      <c r="N2003" s="8" t="s">
        <v>38</v>
      </c>
      <c r="O2003" s="10" t="s">
        <v>38</v>
      </c>
      <c r="P2003" s="69">
        <f t="shared" si="223"/>
        <v>0</v>
      </c>
      <c r="Q2003" s="10">
        <f t="shared" si="224"/>
        <v>1</v>
      </c>
      <c r="R2003" s="69" t="str">
        <f t="shared" si="225"/>
        <v>NA</v>
      </c>
      <c r="S2003" s="69" t="str">
        <f t="shared" si="226"/>
        <v>NA</v>
      </c>
      <c r="T2003" s="10" t="str">
        <f t="shared" si="227"/>
        <v>NA</v>
      </c>
      <c r="U2003" s="10">
        <f t="shared" si="228"/>
        <v>0</v>
      </c>
      <c r="V2003" s="10">
        <f t="shared" si="229"/>
        <v>1</v>
      </c>
      <c r="W2003">
        <v>411</v>
      </c>
      <c r="Y2003" s="10"/>
      <c r="Z2003">
        <v>160</v>
      </c>
      <c r="AB2003" s="10"/>
      <c r="AE2003" s="10"/>
      <c r="AH2003" s="10"/>
      <c r="AK2003" s="10"/>
      <c r="AN2003" s="10"/>
      <c r="AQ2003" s="10"/>
      <c r="AT2003" s="10"/>
      <c r="AW2003" s="10"/>
      <c r="AZ2003" s="10"/>
    </row>
    <row r="2004" spans="2:52" ht="14.25" customHeight="1">
      <c r="B2004" s="8" t="s">
        <v>196</v>
      </c>
      <c r="C2004" t="s">
        <v>170</v>
      </c>
      <c r="D2004" s="10" t="s">
        <v>45</v>
      </c>
      <c r="E2004">
        <v>7201</v>
      </c>
      <c r="G2004" s="10"/>
      <c r="H2004" s="57">
        <v>7200</v>
      </c>
      <c r="J2004" s="10"/>
      <c r="K2004" s="57">
        <v>-1911</v>
      </c>
      <c r="L2004" s="57">
        <v>-1911</v>
      </c>
      <c r="M2004" s="57">
        <v>-1911</v>
      </c>
      <c r="N2004" s="8" t="s">
        <v>38</v>
      </c>
      <c r="O2004" s="10" t="s">
        <v>38</v>
      </c>
      <c r="P2004" s="69">
        <f t="shared" si="223"/>
        <v>0</v>
      </c>
      <c r="Q2004" s="10">
        <f t="shared" si="224"/>
        <v>1</v>
      </c>
      <c r="R2004" s="69" t="str">
        <f t="shared" si="225"/>
        <v>NA</v>
      </c>
      <c r="S2004" s="69" t="str">
        <f t="shared" si="226"/>
        <v>NA</v>
      </c>
      <c r="T2004" s="10" t="str">
        <f t="shared" si="227"/>
        <v>NA</v>
      </c>
      <c r="U2004" s="10">
        <f t="shared" si="228"/>
        <v>0</v>
      </c>
      <c r="V2004" s="10">
        <f t="shared" si="229"/>
        <v>1</v>
      </c>
      <c r="W2004">
        <v>411</v>
      </c>
      <c r="Y2004" s="10"/>
      <c r="Z2004">
        <v>160</v>
      </c>
      <c r="AB2004" s="10"/>
      <c r="AE2004" s="10"/>
      <c r="AH2004" s="10"/>
      <c r="AK2004" s="10"/>
      <c r="AN2004" s="10"/>
      <c r="AQ2004" s="10"/>
      <c r="AT2004" s="10"/>
      <c r="AW2004" s="10"/>
      <c r="AZ2004" s="10"/>
    </row>
    <row r="2005" spans="2:52" ht="14.25" customHeight="1">
      <c r="B2005" s="8" t="s">
        <v>196</v>
      </c>
      <c r="C2005" t="s">
        <v>170</v>
      </c>
      <c r="D2005" s="10" t="s">
        <v>46</v>
      </c>
      <c r="E2005">
        <v>7201</v>
      </c>
      <c r="G2005" s="10"/>
      <c r="H2005" s="57">
        <v>7200</v>
      </c>
      <c r="J2005" s="10"/>
      <c r="K2005" s="57">
        <v>-1911</v>
      </c>
      <c r="L2005" s="57">
        <v>-1911</v>
      </c>
      <c r="M2005" s="57">
        <v>-1911</v>
      </c>
      <c r="N2005" s="8" t="s">
        <v>38</v>
      </c>
      <c r="O2005" s="10" t="s">
        <v>38</v>
      </c>
      <c r="P2005" s="69">
        <f t="shared" si="223"/>
        <v>0</v>
      </c>
      <c r="Q2005" s="10">
        <f t="shared" si="224"/>
        <v>1</v>
      </c>
      <c r="R2005" s="69" t="str">
        <f t="shared" si="225"/>
        <v>NA</v>
      </c>
      <c r="S2005" s="69" t="str">
        <f t="shared" si="226"/>
        <v>NA</v>
      </c>
      <c r="T2005" s="10" t="str">
        <f t="shared" si="227"/>
        <v>NA</v>
      </c>
      <c r="U2005" s="10">
        <f t="shared" si="228"/>
        <v>0</v>
      </c>
      <c r="V2005" s="10">
        <f t="shared" si="229"/>
        <v>1</v>
      </c>
      <c r="W2005">
        <v>411</v>
      </c>
      <c r="Y2005" s="10"/>
      <c r="Z2005">
        <v>160</v>
      </c>
      <c r="AB2005" s="10"/>
      <c r="AE2005" s="10"/>
      <c r="AH2005" s="10"/>
      <c r="AK2005" s="10"/>
      <c r="AN2005" s="10"/>
      <c r="AQ2005" s="10"/>
      <c r="AT2005" s="10"/>
      <c r="AW2005" s="10"/>
      <c r="AZ2005" s="10"/>
    </row>
    <row r="2006" spans="2:52" ht="14.25" customHeight="1">
      <c r="B2006" s="8" t="s">
        <v>196</v>
      </c>
      <c r="C2006" t="s">
        <v>170</v>
      </c>
      <c r="D2006" s="10" t="s">
        <v>47</v>
      </c>
      <c r="E2006">
        <v>7201</v>
      </c>
      <c r="G2006" s="10"/>
      <c r="H2006" s="57">
        <v>7200</v>
      </c>
      <c r="J2006" s="10"/>
      <c r="K2006" s="57">
        <v>-1911</v>
      </c>
      <c r="L2006" s="57">
        <v>-1911</v>
      </c>
      <c r="M2006" s="57">
        <v>-1911</v>
      </c>
      <c r="N2006" s="8" t="s">
        <v>38</v>
      </c>
      <c r="O2006" s="10" t="s">
        <v>38</v>
      </c>
      <c r="P2006" s="69">
        <f t="shared" si="223"/>
        <v>0</v>
      </c>
      <c r="Q2006" s="10">
        <f t="shared" si="224"/>
        <v>1</v>
      </c>
      <c r="R2006" s="69" t="str">
        <f t="shared" si="225"/>
        <v>NA</v>
      </c>
      <c r="S2006" s="69" t="str">
        <f t="shared" si="226"/>
        <v>NA</v>
      </c>
      <c r="T2006" s="10" t="str">
        <f t="shared" si="227"/>
        <v>NA</v>
      </c>
      <c r="U2006" s="10">
        <f t="shared" si="228"/>
        <v>0</v>
      </c>
      <c r="V2006" s="10">
        <f t="shared" si="229"/>
        <v>1</v>
      </c>
      <c r="W2006">
        <v>411</v>
      </c>
      <c r="Y2006" s="10"/>
      <c r="Z2006">
        <v>160</v>
      </c>
      <c r="AB2006" s="10"/>
      <c r="AE2006" s="10"/>
      <c r="AH2006" s="10"/>
      <c r="AK2006" s="10"/>
      <c r="AN2006" s="10"/>
      <c r="AQ2006" s="10"/>
      <c r="AT2006" s="10"/>
      <c r="AW2006" s="10"/>
      <c r="AZ2006" s="10"/>
    </row>
    <row r="2007" spans="2:52" ht="14.25" customHeight="1">
      <c r="B2007" s="8" t="s">
        <v>196</v>
      </c>
      <c r="C2007" t="s">
        <v>170</v>
      </c>
      <c r="D2007" s="10" t="s">
        <v>48</v>
      </c>
      <c r="E2007">
        <v>6792</v>
      </c>
      <c r="G2007" s="10"/>
      <c r="H2007" s="57">
        <v>6791</v>
      </c>
      <c r="J2007" s="10"/>
      <c r="K2007" s="57">
        <v>-1972</v>
      </c>
      <c r="L2007" s="57">
        <v>-1972</v>
      </c>
      <c r="M2007" s="57">
        <v>-1971</v>
      </c>
      <c r="N2007" s="8" t="s">
        <v>38</v>
      </c>
      <c r="O2007" s="10" t="s">
        <v>38</v>
      </c>
      <c r="P2007" s="69">
        <f t="shared" si="223"/>
        <v>0</v>
      </c>
      <c r="Q2007" s="10">
        <f t="shared" si="224"/>
        <v>1</v>
      </c>
      <c r="R2007" s="69" t="str">
        <f t="shared" si="225"/>
        <v>NA</v>
      </c>
      <c r="S2007" s="69" t="str">
        <f t="shared" si="226"/>
        <v>NA</v>
      </c>
      <c r="T2007" s="10" t="str">
        <f t="shared" si="227"/>
        <v>NA</v>
      </c>
      <c r="U2007" s="10">
        <f t="shared" si="228"/>
        <v>0</v>
      </c>
      <c r="V2007" s="10">
        <f t="shared" si="229"/>
        <v>1</v>
      </c>
      <c r="W2007">
        <v>363</v>
      </c>
      <c r="Y2007" s="10"/>
      <c r="Z2007">
        <v>140</v>
      </c>
      <c r="AB2007" s="10"/>
      <c r="AE2007" s="10"/>
      <c r="AH2007" s="10"/>
      <c r="AK2007" s="10"/>
      <c r="AN2007" s="10"/>
      <c r="AQ2007" s="10"/>
      <c r="AT2007" s="10"/>
      <c r="AW2007" s="10"/>
      <c r="AZ2007" s="10"/>
    </row>
    <row r="2008" spans="2:52" ht="14.25" customHeight="1">
      <c r="B2008" s="8" t="s">
        <v>196</v>
      </c>
      <c r="C2008" t="s">
        <v>170</v>
      </c>
      <c r="D2008" s="10" t="s">
        <v>49</v>
      </c>
      <c r="E2008">
        <v>5792</v>
      </c>
      <c r="G2008" s="10"/>
      <c r="H2008" s="57">
        <v>5792</v>
      </c>
      <c r="J2008" s="10"/>
      <c r="K2008" s="57">
        <v>-861</v>
      </c>
      <c r="L2008" s="57">
        <v>-861</v>
      </c>
      <c r="M2008" s="57">
        <v>-861</v>
      </c>
      <c r="N2008" s="8" t="s">
        <v>38</v>
      </c>
      <c r="O2008" s="10" t="s">
        <v>38</v>
      </c>
      <c r="P2008" s="69">
        <f t="shared" si="223"/>
        <v>0</v>
      </c>
      <c r="Q2008" s="10">
        <f t="shared" si="224"/>
        <v>0</v>
      </c>
      <c r="R2008" s="69" t="str">
        <f t="shared" si="225"/>
        <v>NA</v>
      </c>
      <c r="S2008" s="69" t="str">
        <f t="shared" si="226"/>
        <v>NA</v>
      </c>
      <c r="T2008" s="10" t="str">
        <f t="shared" si="227"/>
        <v>NA</v>
      </c>
      <c r="U2008" s="10">
        <f t="shared" si="228"/>
        <v>0</v>
      </c>
      <c r="V2008" s="10">
        <f t="shared" si="229"/>
        <v>1</v>
      </c>
      <c r="W2008">
        <v>354</v>
      </c>
      <c r="Y2008" s="10"/>
      <c r="Z2008">
        <v>140</v>
      </c>
      <c r="AB2008" s="10"/>
      <c r="AE2008" s="10"/>
      <c r="AH2008" s="10"/>
      <c r="AK2008" s="10"/>
      <c r="AN2008" s="10"/>
      <c r="AQ2008" s="10"/>
      <c r="AT2008" s="10"/>
      <c r="AW2008" s="10"/>
      <c r="AZ2008" s="10"/>
    </row>
    <row r="2009" spans="2:52" ht="14.25" customHeight="1">
      <c r="B2009" s="8" t="s">
        <v>196</v>
      </c>
      <c r="C2009" t="s">
        <v>170</v>
      </c>
      <c r="D2009" s="10" t="s">
        <v>51</v>
      </c>
      <c r="E2009">
        <v>7378</v>
      </c>
      <c r="G2009" s="10"/>
      <c r="H2009" s="57">
        <v>6839</v>
      </c>
      <c r="J2009" s="10"/>
      <c r="K2009" s="57">
        <v>-2195</v>
      </c>
      <c r="L2009" s="57">
        <v>-2195</v>
      </c>
      <c r="M2009" s="57">
        <v>-1671</v>
      </c>
      <c r="N2009" s="8" t="s">
        <v>38</v>
      </c>
      <c r="O2009" s="10" t="s">
        <v>39</v>
      </c>
      <c r="P2009" s="69">
        <f t="shared" si="223"/>
        <v>0</v>
      </c>
      <c r="Q2009" s="10">
        <f t="shared" si="224"/>
        <v>539</v>
      </c>
      <c r="R2009" s="69" t="str">
        <f t="shared" si="225"/>
        <v>NA</v>
      </c>
      <c r="S2009" s="69" t="str">
        <f t="shared" si="226"/>
        <v>NA</v>
      </c>
      <c r="T2009" s="10" t="str">
        <f t="shared" si="227"/>
        <v>NA</v>
      </c>
      <c r="U2009" s="10">
        <f t="shared" si="228"/>
        <v>0</v>
      </c>
      <c r="V2009" s="10">
        <f t="shared" si="229"/>
        <v>1</v>
      </c>
      <c r="W2009">
        <v>425</v>
      </c>
      <c r="Y2009" s="10" t="s">
        <v>73</v>
      </c>
      <c r="Z2009">
        <v>140</v>
      </c>
      <c r="AB2009" s="10" t="s">
        <v>73</v>
      </c>
      <c r="AD2009">
        <v>6907</v>
      </c>
      <c r="AE2009" s="10" t="s">
        <v>82</v>
      </c>
      <c r="AH2009" s="10"/>
      <c r="AI2009">
        <v>2500</v>
      </c>
      <c r="AK2009" s="10" t="s">
        <v>146</v>
      </c>
      <c r="AN2009" s="10"/>
      <c r="AQ2009" s="10"/>
      <c r="AT2009" s="10"/>
      <c r="AW2009" s="10"/>
      <c r="AZ2009" s="10"/>
    </row>
    <row r="2010" spans="2:52" ht="14.25" customHeight="1">
      <c r="B2010" s="8" t="s">
        <v>196</v>
      </c>
      <c r="C2010" t="s">
        <v>170</v>
      </c>
      <c r="D2010" s="10" t="s">
        <v>53</v>
      </c>
      <c r="E2010">
        <v>7378</v>
      </c>
      <c r="G2010" s="10"/>
      <c r="H2010" s="57">
        <v>6839</v>
      </c>
      <c r="J2010" s="10"/>
      <c r="K2010" s="57">
        <v>-2195</v>
      </c>
      <c r="L2010" s="57">
        <v>-2195</v>
      </c>
      <c r="M2010" s="57">
        <v>-1671</v>
      </c>
      <c r="N2010" s="8" t="s">
        <v>38</v>
      </c>
      <c r="O2010" s="10" t="s">
        <v>39</v>
      </c>
      <c r="P2010" s="69">
        <f t="shared" si="223"/>
        <v>0</v>
      </c>
      <c r="Q2010" s="10">
        <f t="shared" si="224"/>
        <v>539</v>
      </c>
      <c r="R2010" s="69" t="str">
        <f t="shared" si="225"/>
        <v>NA</v>
      </c>
      <c r="S2010" s="69" t="str">
        <f t="shared" si="226"/>
        <v>NA</v>
      </c>
      <c r="T2010" s="10" t="str">
        <f t="shared" si="227"/>
        <v>NA</v>
      </c>
      <c r="U2010" s="10">
        <f t="shared" si="228"/>
        <v>0</v>
      </c>
      <c r="V2010" s="10">
        <f t="shared" si="229"/>
        <v>1</v>
      </c>
      <c r="W2010">
        <v>425</v>
      </c>
      <c r="Y2010" s="10" t="s">
        <v>73</v>
      </c>
      <c r="Z2010">
        <v>140</v>
      </c>
      <c r="AB2010" s="10" t="s">
        <v>73</v>
      </c>
      <c r="AD2010">
        <v>6907</v>
      </c>
      <c r="AE2010" s="10" t="s">
        <v>82</v>
      </c>
      <c r="AH2010" s="10"/>
      <c r="AI2010">
        <v>2500</v>
      </c>
      <c r="AK2010" s="10" t="s">
        <v>146</v>
      </c>
      <c r="AN2010" s="10"/>
      <c r="AQ2010" s="10"/>
      <c r="AT2010" s="10"/>
      <c r="AW2010" s="10"/>
      <c r="AZ2010" s="10"/>
    </row>
    <row r="2011" spans="2:52" ht="14.25" customHeight="1">
      <c r="B2011" s="8" t="s">
        <v>196</v>
      </c>
      <c r="C2011" t="s">
        <v>170</v>
      </c>
      <c r="D2011" s="10" t="s">
        <v>54</v>
      </c>
      <c r="E2011">
        <v>7378</v>
      </c>
      <c r="G2011" s="10"/>
      <c r="H2011" s="57">
        <v>6839</v>
      </c>
      <c r="J2011" s="10"/>
      <c r="K2011" s="57">
        <v>-2195</v>
      </c>
      <c r="L2011" s="57">
        <v>-2195</v>
      </c>
      <c r="M2011" s="57">
        <v>-1671</v>
      </c>
      <c r="N2011" s="8" t="s">
        <v>38</v>
      </c>
      <c r="O2011" s="10" t="s">
        <v>39</v>
      </c>
      <c r="P2011" s="69">
        <f t="shared" si="223"/>
        <v>0</v>
      </c>
      <c r="Q2011" s="10">
        <f t="shared" si="224"/>
        <v>539</v>
      </c>
      <c r="R2011" s="69" t="str">
        <f t="shared" si="225"/>
        <v>NA</v>
      </c>
      <c r="S2011" s="69" t="str">
        <f t="shared" si="226"/>
        <v>NA</v>
      </c>
      <c r="T2011" s="10" t="str">
        <f t="shared" si="227"/>
        <v>NA</v>
      </c>
      <c r="U2011" s="10">
        <f t="shared" si="228"/>
        <v>0</v>
      </c>
      <c r="V2011" s="10">
        <f t="shared" si="229"/>
        <v>1</v>
      </c>
      <c r="W2011">
        <v>425</v>
      </c>
      <c r="Y2011" s="10" t="s">
        <v>73</v>
      </c>
      <c r="Z2011">
        <v>140</v>
      </c>
      <c r="AB2011" s="10" t="s">
        <v>73</v>
      </c>
      <c r="AD2011">
        <v>6907</v>
      </c>
      <c r="AE2011" s="10" t="s">
        <v>82</v>
      </c>
      <c r="AH2011" s="10"/>
      <c r="AI2011">
        <v>2500</v>
      </c>
      <c r="AK2011" s="10" t="s">
        <v>146</v>
      </c>
      <c r="AN2011" s="10"/>
      <c r="AQ2011" s="10"/>
      <c r="AT2011" s="10"/>
      <c r="AW2011" s="10"/>
      <c r="AZ2011" s="10"/>
    </row>
    <row r="2012" spans="2:52" ht="14.25" customHeight="1">
      <c r="B2012" s="8" t="s">
        <v>196</v>
      </c>
      <c r="C2012" t="s">
        <v>170</v>
      </c>
      <c r="D2012" s="10" t="s">
        <v>55</v>
      </c>
      <c r="E2012">
        <v>7526</v>
      </c>
      <c r="G2012" s="10"/>
      <c r="H2012" s="57">
        <v>6897</v>
      </c>
      <c r="J2012" s="10"/>
      <c r="K2012" s="57">
        <v>-2226</v>
      </c>
      <c r="L2012" s="57">
        <v>-2226</v>
      </c>
      <c r="M2012" s="57">
        <v>-1603</v>
      </c>
      <c r="N2012" s="8" t="s">
        <v>38</v>
      </c>
      <c r="O2012" s="10" t="s">
        <v>39</v>
      </c>
      <c r="P2012" s="69">
        <f t="shared" si="223"/>
        <v>0</v>
      </c>
      <c r="Q2012" s="10">
        <f t="shared" si="224"/>
        <v>629</v>
      </c>
      <c r="R2012" s="69" t="str">
        <f t="shared" si="225"/>
        <v>NA</v>
      </c>
      <c r="S2012" s="69" t="str">
        <f t="shared" si="226"/>
        <v>NA</v>
      </c>
      <c r="T2012" s="10" t="str">
        <f t="shared" si="227"/>
        <v>NA</v>
      </c>
      <c r="U2012" s="10">
        <f t="shared" si="228"/>
        <v>0</v>
      </c>
      <c r="V2012" s="10">
        <f t="shared" si="229"/>
        <v>1</v>
      </c>
      <c r="W2012">
        <v>425</v>
      </c>
      <c r="Y2012" s="10" t="s">
        <v>73</v>
      </c>
      <c r="Z2012">
        <v>140</v>
      </c>
      <c r="AB2012" s="10" t="s">
        <v>73</v>
      </c>
      <c r="AD2012">
        <v>7019</v>
      </c>
      <c r="AE2012" s="10" t="s">
        <v>197</v>
      </c>
      <c r="AH2012" s="10"/>
      <c r="AI2012">
        <v>2500</v>
      </c>
      <c r="AK2012" s="10" t="s">
        <v>146</v>
      </c>
      <c r="AN2012" s="10"/>
      <c r="AQ2012" s="10"/>
      <c r="AT2012" s="10"/>
      <c r="AW2012" s="10"/>
      <c r="AZ2012" s="10"/>
    </row>
    <row r="2013" spans="2:52" ht="14.25" customHeight="1">
      <c r="B2013" s="8" t="s">
        <v>196</v>
      </c>
      <c r="C2013" t="s">
        <v>170</v>
      </c>
      <c r="D2013" s="10" t="s">
        <v>57</v>
      </c>
      <c r="E2013">
        <v>7526</v>
      </c>
      <c r="G2013" s="10"/>
      <c r="H2013" s="57">
        <v>6897</v>
      </c>
      <c r="J2013" s="10"/>
      <c r="K2013" s="57">
        <v>-2226</v>
      </c>
      <c r="L2013" s="57">
        <v>-2226</v>
      </c>
      <c r="M2013" s="57">
        <v>-1603</v>
      </c>
      <c r="N2013" s="8" t="s">
        <v>38</v>
      </c>
      <c r="O2013" s="10" t="s">
        <v>39</v>
      </c>
      <c r="P2013" s="69">
        <f t="shared" si="223"/>
        <v>0</v>
      </c>
      <c r="Q2013" s="10">
        <f t="shared" si="224"/>
        <v>629</v>
      </c>
      <c r="R2013" s="69" t="str">
        <f t="shared" si="225"/>
        <v>NA</v>
      </c>
      <c r="S2013" s="69" t="str">
        <f t="shared" si="226"/>
        <v>NA</v>
      </c>
      <c r="T2013" s="10" t="str">
        <f t="shared" si="227"/>
        <v>NA</v>
      </c>
      <c r="U2013" s="10">
        <f t="shared" si="228"/>
        <v>0</v>
      </c>
      <c r="V2013" s="10">
        <f t="shared" si="229"/>
        <v>1</v>
      </c>
      <c r="W2013">
        <v>425</v>
      </c>
      <c r="Y2013" s="10" t="s">
        <v>73</v>
      </c>
      <c r="Z2013">
        <v>140</v>
      </c>
      <c r="AB2013" s="10" t="s">
        <v>73</v>
      </c>
      <c r="AD2013">
        <v>7019</v>
      </c>
      <c r="AE2013" s="10" t="s">
        <v>197</v>
      </c>
      <c r="AH2013" s="10"/>
      <c r="AI2013">
        <v>2500</v>
      </c>
      <c r="AK2013" s="10" t="s">
        <v>146</v>
      </c>
      <c r="AN2013" s="10"/>
      <c r="AQ2013" s="10"/>
      <c r="AT2013" s="10"/>
      <c r="AW2013" s="10"/>
      <c r="AZ2013" s="10"/>
    </row>
    <row r="2014" spans="2:52" ht="14.25" customHeight="1">
      <c r="B2014" s="8" t="s">
        <v>196</v>
      </c>
      <c r="C2014" t="s">
        <v>170</v>
      </c>
      <c r="D2014" s="10" t="s">
        <v>58</v>
      </c>
      <c r="E2014">
        <v>7526</v>
      </c>
      <c r="G2014" s="10"/>
      <c r="H2014" s="57">
        <v>6897</v>
      </c>
      <c r="J2014" s="10"/>
      <c r="K2014" s="57">
        <v>-2226</v>
      </c>
      <c r="L2014" s="57">
        <v>-2226</v>
      </c>
      <c r="M2014" s="57">
        <v>-1603</v>
      </c>
      <c r="N2014" s="8" t="s">
        <v>38</v>
      </c>
      <c r="O2014" s="10" t="s">
        <v>39</v>
      </c>
      <c r="P2014" s="69">
        <f t="shared" si="223"/>
        <v>0</v>
      </c>
      <c r="Q2014" s="10">
        <f t="shared" si="224"/>
        <v>629</v>
      </c>
      <c r="R2014" s="69" t="str">
        <f t="shared" si="225"/>
        <v>NA</v>
      </c>
      <c r="S2014" s="69" t="str">
        <f t="shared" si="226"/>
        <v>NA</v>
      </c>
      <c r="T2014" s="10" t="str">
        <f t="shared" si="227"/>
        <v>NA</v>
      </c>
      <c r="U2014" s="10">
        <f t="shared" si="228"/>
        <v>0</v>
      </c>
      <c r="V2014" s="10">
        <f t="shared" si="229"/>
        <v>1</v>
      </c>
      <c r="W2014">
        <v>425</v>
      </c>
      <c r="Y2014" s="10" t="s">
        <v>73</v>
      </c>
      <c r="Z2014">
        <v>140</v>
      </c>
      <c r="AB2014" s="10" t="s">
        <v>73</v>
      </c>
      <c r="AD2014">
        <v>7019</v>
      </c>
      <c r="AE2014" s="10" t="s">
        <v>197</v>
      </c>
      <c r="AH2014" s="10"/>
      <c r="AI2014">
        <v>2500</v>
      </c>
      <c r="AK2014" s="10" t="s">
        <v>146</v>
      </c>
      <c r="AN2014" s="10"/>
      <c r="AQ2014" s="10"/>
      <c r="AT2014" s="10"/>
      <c r="AW2014" s="10"/>
      <c r="AZ2014" s="10"/>
    </row>
    <row r="2015" spans="2:52" ht="14.25" customHeight="1">
      <c r="B2015" s="8" t="s">
        <v>196</v>
      </c>
      <c r="C2015" t="s">
        <v>170</v>
      </c>
      <c r="D2015" s="10" t="s">
        <v>59</v>
      </c>
      <c r="E2015">
        <v>6062</v>
      </c>
      <c r="G2015" s="10"/>
      <c r="H2015" s="57">
        <v>6062</v>
      </c>
      <c r="J2015" s="10"/>
      <c r="K2015" s="57">
        <v>-956</v>
      </c>
      <c r="L2015" s="57">
        <v>-956</v>
      </c>
      <c r="M2015" s="57">
        <v>-956</v>
      </c>
      <c r="N2015" s="8" t="s">
        <v>38</v>
      </c>
      <c r="O2015" s="10" t="s">
        <v>38</v>
      </c>
      <c r="P2015" s="69">
        <f t="shared" si="223"/>
        <v>0</v>
      </c>
      <c r="Q2015" s="10">
        <f t="shared" si="224"/>
        <v>0</v>
      </c>
      <c r="R2015" s="69" t="str">
        <f t="shared" si="225"/>
        <v>NA</v>
      </c>
      <c r="S2015" s="69" t="str">
        <f t="shared" si="226"/>
        <v>NA</v>
      </c>
      <c r="T2015" s="10" t="str">
        <f t="shared" si="227"/>
        <v>NA</v>
      </c>
      <c r="U2015" s="10">
        <f t="shared" si="228"/>
        <v>0</v>
      </c>
      <c r="V2015" s="10">
        <f t="shared" si="229"/>
        <v>1</v>
      </c>
      <c r="W2015">
        <v>375</v>
      </c>
      <c r="Y2015" s="10"/>
      <c r="Z2015">
        <v>140</v>
      </c>
      <c r="AB2015" s="10"/>
      <c r="AE2015" s="10"/>
      <c r="AH2015" s="10"/>
      <c r="AK2015" s="10"/>
      <c r="AN2015" s="10"/>
      <c r="AQ2015" s="10"/>
      <c r="AT2015" s="10"/>
      <c r="AW2015" s="10"/>
      <c r="AZ2015" s="10"/>
    </row>
    <row r="2016" spans="2:52" ht="14.25" customHeight="1">
      <c r="B2016" s="8" t="s">
        <v>196</v>
      </c>
      <c r="C2016" t="s">
        <v>170</v>
      </c>
      <c r="D2016" s="10" t="s">
        <v>61</v>
      </c>
      <c r="E2016">
        <v>7062</v>
      </c>
      <c r="G2016" s="10"/>
      <c r="H2016" s="57">
        <v>7062</v>
      </c>
      <c r="J2016" s="10"/>
      <c r="K2016" s="57">
        <v>-2047</v>
      </c>
      <c r="L2016" s="57">
        <v>-2047</v>
      </c>
      <c r="M2016" s="57">
        <v>-2047</v>
      </c>
      <c r="N2016" s="8" t="s">
        <v>38</v>
      </c>
      <c r="O2016" s="10" t="s">
        <v>38</v>
      </c>
      <c r="P2016" s="69">
        <f t="shared" si="223"/>
        <v>0</v>
      </c>
      <c r="Q2016" s="10">
        <f t="shared" si="224"/>
        <v>0</v>
      </c>
      <c r="R2016" s="69" t="str">
        <f t="shared" si="225"/>
        <v>NA</v>
      </c>
      <c r="S2016" s="69" t="str">
        <f t="shared" si="226"/>
        <v>NA</v>
      </c>
      <c r="T2016" s="10" t="str">
        <f t="shared" si="227"/>
        <v>NA</v>
      </c>
      <c r="U2016" s="10">
        <f t="shared" si="228"/>
        <v>0</v>
      </c>
      <c r="V2016" s="10">
        <f t="shared" si="229"/>
        <v>1</v>
      </c>
      <c r="W2016">
        <v>382</v>
      </c>
      <c r="Y2016" s="10"/>
      <c r="Z2016">
        <v>140</v>
      </c>
      <c r="AB2016" s="10"/>
      <c r="AE2016" s="10"/>
      <c r="AH2016" s="10"/>
      <c r="AK2016" s="10"/>
      <c r="AN2016" s="10"/>
      <c r="AQ2016" s="10"/>
      <c r="AT2016" s="10"/>
      <c r="AW2016" s="10"/>
      <c r="AZ2016" s="10"/>
    </row>
    <row r="2017" spans="2:52" ht="14.25" customHeight="1">
      <c r="B2017" s="8" t="s">
        <v>196</v>
      </c>
      <c r="C2017" t="s">
        <v>170</v>
      </c>
      <c r="D2017" s="10" t="s">
        <v>63</v>
      </c>
      <c r="E2017">
        <v>7062</v>
      </c>
      <c r="G2017" s="10"/>
      <c r="H2017" s="57">
        <v>7062</v>
      </c>
      <c r="J2017" s="10"/>
      <c r="K2017" s="57">
        <v>-2047</v>
      </c>
      <c r="L2017" s="57">
        <v>-2047</v>
      </c>
      <c r="M2017" s="57">
        <v>-2047</v>
      </c>
      <c r="N2017" s="8" t="s">
        <v>38</v>
      </c>
      <c r="O2017" s="10" t="s">
        <v>38</v>
      </c>
      <c r="P2017" s="69">
        <f t="shared" si="223"/>
        <v>0</v>
      </c>
      <c r="Q2017" s="10">
        <f t="shared" si="224"/>
        <v>0</v>
      </c>
      <c r="R2017" s="69" t="str">
        <f t="shared" si="225"/>
        <v>NA</v>
      </c>
      <c r="S2017" s="69" t="str">
        <f t="shared" si="226"/>
        <v>NA</v>
      </c>
      <c r="T2017" s="10" t="str">
        <f t="shared" si="227"/>
        <v>NA</v>
      </c>
      <c r="U2017" s="10">
        <f t="shared" si="228"/>
        <v>0</v>
      </c>
      <c r="V2017" s="10">
        <f t="shared" si="229"/>
        <v>1</v>
      </c>
      <c r="W2017">
        <v>382</v>
      </c>
      <c r="Y2017" s="10"/>
      <c r="Z2017">
        <v>140</v>
      </c>
      <c r="AB2017" s="10"/>
      <c r="AE2017" s="10"/>
      <c r="AH2017" s="10"/>
      <c r="AK2017" s="10"/>
      <c r="AN2017" s="10"/>
      <c r="AQ2017" s="10"/>
      <c r="AT2017" s="10"/>
      <c r="AW2017" s="10"/>
      <c r="AZ2017" s="10"/>
    </row>
    <row r="2018" spans="2:52" ht="14.25" customHeight="1">
      <c r="B2018" s="8" t="s">
        <v>196</v>
      </c>
      <c r="C2018" t="s">
        <v>170</v>
      </c>
      <c r="D2018" s="10" t="s">
        <v>64</v>
      </c>
      <c r="E2018">
        <v>6474</v>
      </c>
      <c r="G2018" s="10"/>
      <c r="H2018" s="57">
        <v>6133</v>
      </c>
      <c r="J2018" s="10"/>
      <c r="K2018" s="57">
        <v>-2758</v>
      </c>
      <c r="L2018" s="57">
        <v>-2758</v>
      </c>
      <c r="M2018" s="57">
        <v>-2417</v>
      </c>
      <c r="N2018" s="8" t="s">
        <v>38</v>
      </c>
      <c r="O2018" s="10" t="s">
        <v>39</v>
      </c>
      <c r="P2018" s="69">
        <f t="shared" si="223"/>
        <v>0</v>
      </c>
      <c r="Q2018" s="10">
        <f t="shared" si="224"/>
        <v>341</v>
      </c>
      <c r="R2018" s="69" t="str">
        <f t="shared" si="225"/>
        <v>NA</v>
      </c>
      <c r="S2018" s="69" t="str">
        <f t="shared" si="226"/>
        <v>NA</v>
      </c>
      <c r="T2018" s="10" t="str">
        <f t="shared" si="227"/>
        <v>NA</v>
      </c>
      <c r="U2018" s="10">
        <f t="shared" si="228"/>
        <v>0</v>
      </c>
      <c r="V2018" s="10">
        <f t="shared" si="229"/>
        <v>1</v>
      </c>
      <c r="W2018">
        <v>347</v>
      </c>
      <c r="Y2018" s="10"/>
      <c r="Z2018">
        <v>140</v>
      </c>
      <c r="AB2018" s="10"/>
      <c r="AD2018">
        <v>5883</v>
      </c>
      <c r="AE2018" s="10" t="s">
        <v>82</v>
      </c>
      <c r="AH2018" s="10"/>
      <c r="AK2018" s="10"/>
      <c r="AN2018" s="10"/>
      <c r="AQ2018" s="10"/>
      <c r="AT2018" s="10"/>
      <c r="AW2018" s="10"/>
      <c r="AZ2018" s="10"/>
    </row>
    <row r="2019" spans="2:52" ht="14.25" customHeight="1">
      <c r="B2019" s="8" t="s">
        <v>196</v>
      </c>
      <c r="C2019" t="s">
        <v>170</v>
      </c>
      <c r="D2019" s="10" t="s">
        <v>66</v>
      </c>
      <c r="E2019">
        <v>6474</v>
      </c>
      <c r="G2019" s="10"/>
      <c r="H2019" s="57">
        <v>6133</v>
      </c>
      <c r="J2019" s="10"/>
      <c r="K2019" s="57">
        <v>-2758</v>
      </c>
      <c r="L2019" s="57">
        <v>-2758</v>
      </c>
      <c r="M2019" s="57">
        <v>-2417</v>
      </c>
      <c r="N2019" s="8" t="s">
        <v>38</v>
      </c>
      <c r="O2019" s="10" t="s">
        <v>39</v>
      </c>
      <c r="P2019" s="69">
        <f t="shared" si="223"/>
        <v>0</v>
      </c>
      <c r="Q2019" s="10">
        <f t="shared" si="224"/>
        <v>341</v>
      </c>
      <c r="R2019" s="69" t="str">
        <f t="shared" si="225"/>
        <v>NA</v>
      </c>
      <c r="S2019" s="69" t="str">
        <f t="shared" si="226"/>
        <v>NA</v>
      </c>
      <c r="T2019" s="10" t="str">
        <f t="shared" si="227"/>
        <v>NA</v>
      </c>
      <c r="U2019" s="10">
        <f t="shared" si="228"/>
        <v>0</v>
      </c>
      <c r="V2019" s="10">
        <f t="shared" si="229"/>
        <v>1</v>
      </c>
      <c r="W2019">
        <v>347</v>
      </c>
      <c r="Y2019" s="10"/>
      <c r="Z2019">
        <v>140</v>
      </c>
      <c r="AB2019" s="10"/>
      <c r="AD2019">
        <v>5883</v>
      </c>
      <c r="AE2019" s="10" t="s">
        <v>82</v>
      </c>
      <c r="AH2019" s="10"/>
      <c r="AK2019" s="10"/>
      <c r="AN2019" s="10"/>
      <c r="AQ2019" s="10"/>
      <c r="AT2019" s="10"/>
      <c r="AW2019" s="10"/>
      <c r="AZ2019" s="10"/>
    </row>
    <row r="2020" spans="2:52" ht="14.25" customHeight="1">
      <c r="B2020" s="8" t="s">
        <v>196</v>
      </c>
      <c r="C2020" t="s">
        <v>170</v>
      </c>
      <c r="D2020" s="10" t="s">
        <v>67</v>
      </c>
      <c r="E2020">
        <v>6474</v>
      </c>
      <c r="G2020" s="10"/>
      <c r="H2020" s="57">
        <v>6133</v>
      </c>
      <c r="J2020" s="10"/>
      <c r="K2020" s="57">
        <v>-2758</v>
      </c>
      <c r="L2020" s="57">
        <v>-2758</v>
      </c>
      <c r="M2020" s="57">
        <v>-2417</v>
      </c>
      <c r="N2020" s="8" t="s">
        <v>38</v>
      </c>
      <c r="O2020" s="10" t="s">
        <v>39</v>
      </c>
      <c r="P2020" s="69">
        <f t="shared" si="223"/>
        <v>0</v>
      </c>
      <c r="Q2020" s="10">
        <f t="shared" si="224"/>
        <v>341</v>
      </c>
      <c r="R2020" s="69" t="str">
        <f t="shared" si="225"/>
        <v>NA</v>
      </c>
      <c r="S2020" s="69" t="str">
        <f t="shared" si="226"/>
        <v>NA</v>
      </c>
      <c r="T2020" s="10" t="str">
        <f t="shared" si="227"/>
        <v>NA</v>
      </c>
      <c r="U2020" s="10">
        <f t="shared" si="228"/>
        <v>0</v>
      </c>
      <c r="V2020" s="10">
        <f t="shared" si="229"/>
        <v>1</v>
      </c>
      <c r="W2020">
        <v>347</v>
      </c>
      <c r="Y2020" s="10"/>
      <c r="Z2020">
        <v>140</v>
      </c>
      <c r="AB2020" s="10"/>
      <c r="AD2020">
        <v>5883</v>
      </c>
      <c r="AE2020" s="10" t="s">
        <v>82</v>
      </c>
      <c r="AH2020" s="10"/>
      <c r="AK2020" s="10"/>
      <c r="AN2020" s="10"/>
      <c r="AQ2020" s="10"/>
      <c r="AT2020" s="10"/>
      <c r="AW2020" s="10"/>
      <c r="AZ2020" s="10"/>
    </row>
    <row r="2021" spans="2:52" ht="14.25" customHeight="1">
      <c r="B2021" s="8" t="s">
        <v>196</v>
      </c>
      <c r="C2021" t="s">
        <v>170</v>
      </c>
      <c r="D2021" s="10" t="s">
        <v>68</v>
      </c>
      <c r="E2021">
        <v>6727</v>
      </c>
      <c r="G2021" s="10"/>
      <c r="H2021" s="57">
        <v>5995</v>
      </c>
      <c r="J2021" s="10"/>
      <c r="K2021" s="57">
        <v>-1790</v>
      </c>
      <c r="L2021" s="57">
        <v>-1790</v>
      </c>
      <c r="M2021" s="57">
        <v>-1058</v>
      </c>
      <c r="N2021" s="8" t="s">
        <v>38</v>
      </c>
      <c r="O2021" s="10" t="s">
        <v>39</v>
      </c>
      <c r="P2021" s="69">
        <f t="shared" si="223"/>
        <v>0</v>
      </c>
      <c r="Q2021" s="10">
        <f t="shared" si="224"/>
        <v>732</v>
      </c>
      <c r="R2021" s="69" t="str">
        <f t="shared" si="225"/>
        <v>NA</v>
      </c>
      <c r="S2021" s="69" t="str">
        <f t="shared" si="226"/>
        <v>NA</v>
      </c>
      <c r="T2021" s="10" t="str">
        <f t="shared" si="227"/>
        <v>NA</v>
      </c>
      <c r="U2021" s="10">
        <f t="shared" si="228"/>
        <v>0</v>
      </c>
      <c r="V2021" s="10">
        <f t="shared" si="229"/>
        <v>1</v>
      </c>
      <c r="W2021">
        <v>362</v>
      </c>
      <c r="Y2021" s="10"/>
      <c r="Z2021">
        <v>140</v>
      </c>
      <c r="AB2021" s="10"/>
      <c r="AD2021">
        <v>5745</v>
      </c>
      <c r="AE2021" s="10" t="s">
        <v>82</v>
      </c>
      <c r="AH2021" s="10"/>
      <c r="AK2021" s="10"/>
      <c r="AN2021" s="10"/>
      <c r="AQ2021" s="10"/>
      <c r="AT2021" s="10"/>
      <c r="AW2021" s="10"/>
      <c r="AZ2021" s="10"/>
    </row>
    <row r="2022" spans="2:52" ht="14.25" customHeight="1">
      <c r="B2022" s="8" t="s">
        <v>196</v>
      </c>
      <c r="C2022" t="s">
        <v>170</v>
      </c>
      <c r="D2022" s="10" t="s">
        <v>69</v>
      </c>
      <c r="E2022">
        <v>6727</v>
      </c>
      <c r="G2022" s="10"/>
      <c r="H2022" s="57">
        <v>5995</v>
      </c>
      <c r="J2022" s="10"/>
      <c r="K2022" s="57">
        <v>-1790</v>
      </c>
      <c r="L2022" s="57">
        <v>-1790</v>
      </c>
      <c r="M2022" s="57">
        <v>-1058</v>
      </c>
      <c r="N2022" s="8" t="s">
        <v>38</v>
      </c>
      <c r="O2022" s="10" t="s">
        <v>39</v>
      </c>
      <c r="P2022" s="69">
        <f t="shared" si="223"/>
        <v>0</v>
      </c>
      <c r="Q2022" s="10">
        <f t="shared" si="224"/>
        <v>732</v>
      </c>
      <c r="R2022" s="69" t="str">
        <f t="shared" si="225"/>
        <v>NA</v>
      </c>
      <c r="S2022" s="69" t="str">
        <f t="shared" si="226"/>
        <v>NA</v>
      </c>
      <c r="T2022" s="10" t="str">
        <f t="shared" si="227"/>
        <v>NA</v>
      </c>
      <c r="U2022" s="10">
        <f t="shared" si="228"/>
        <v>0</v>
      </c>
      <c r="V2022" s="10">
        <f t="shared" si="229"/>
        <v>1</v>
      </c>
      <c r="W2022">
        <v>362</v>
      </c>
      <c r="Y2022" s="10"/>
      <c r="Z2022">
        <v>140</v>
      </c>
      <c r="AB2022" s="10"/>
      <c r="AD2022">
        <v>5745</v>
      </c>
      <c r="AE2022" s="10" t="s">
        <v>82</v>
      </c>
      <c r="AH2022" s="10"/>
      <c r="AK2022" s="10"/>
      <c r="AN2022" s="10"/>
      <c r="AQ2022" s="10"/>
      <c r="AT2022" s="10"/>
      <c r="AW2022" s="10"/>
      <c r="AZ2022" s="10"/>
    </row>
    <row r="2023" spans="2:52" ht="14.25" customHeight="1">
      <c r="B2023" s="8" t="s">
        <v>196</v>
      </c>
      <c r="C2023" t="s">
        <v>170</v>
      </c>
      <c r="D2023" s="10" t="s">
        <v>70</v>
      </c>
      <c r="E2023">
        <v>6127</v>
      </c>
      <c r="G2023" s="10"/>
      <c r="H2023" s="57">
        <v>5395</v>
      </c>
      <c r="J2023" s="10"/>
      <c r="K2023" s="57">
        <v>-1179</v>
      </c>
      <c r="L2023" s="57">
        <v>-1179</v>
      </c>
      <c r="M2023" s="57">
        <v>-447</v>
      </c>
      <c r="N2023" s="8" t="s">
        <v>38</v>
      </c>
      <c r="O2023" s="10" t="s">
        <v>39</v>
      </c>
      <c r="P2023" s="69">
        <f t="shared" si="223"/>
        <v>0</v>
      </c>
      <c r="Q2023" s="10">
        <f t="shared" si="224"/>
        <v>732</v>
      </c>
      <c r="R2023" s="69" t="str">
        <f t="shared" si="225"/>
        <v>NA</v>
      </c>
      <c r="S2023" s="69" t="str">
        <f t="shared" si="226"/>
        <v>NA</v>
      </c>
      <c r="T2023" s="10" t="str">
        <f t="shared" si="227"/>
        <v>NA</v>
      </c>
      <c r="U2023" s="10">
        <f t="shared" si="228"/>
        <v>0</v>
      </c>
      <c r="V2023" s="10">
        <f t="shared" si="229"/>
        <v>1</v>
      </c>
      <c r="W2023">
        <v>348</v>
      </c>
      <c r="Y2023" s="10"/>
      <c r="Z2023">
        <v>160</v>
      </c>
      <c r="AB2023" s="10"/>
      <c r="AD2023">
        <v>5145</v>
      </c>
      <c r="AE2023" s="10" t="s">
        <v>82</v>
      </c>
      <c r="AH2023" s="10"/>
      <c r="AK2023" s="10"/>
      <c r="AN2023" s="10"/>
      <c r="AQ2023" s="10"/>
      <c r="AT2023" s="10"/>
      <c r="AW2023" s="10"/>
      <c r="AZ2023" s="10"/>
    </row>
    <row r="2024" spans="2:52" ht="14.25" customHeight="1">
      <c r="B2024" s="8" t="s">
        <v>198</v>
      </c>
      <c r="C2024" t="s">
        <v>170</v>
      </c>
      <c r="D2024" s="10" t="s">
        <v>37</v>
      </c>
      <c r="E2024">
        <v>7509</v>
      </c>
      <c r="G2024" s="10"/>
      <c r="H2024" s="57">
        <v>7098</v>
      </c>
      <c r="J2024" s="10"/>
      <c r="K2024" s="57">
        <v>-1874</v>
      </c>
      <c r="L2024" s="57">
        <v>-1874</v>
      </c>
      <c r="M2024" s="57">
        <v>-1463</v>
      </c>
      <c r="N2024" s="8" t="s">
        <v>38</v>
      </c>
      <c r="O2024" s="10" t="s">
        <v>39</v>
      </c>
      <c r="P2024" s="69">
        <f t="shared" si="223"/>
        <v>0</v>
      </c>
      <c r="Q2024" s="10">
        <f t="shared" si="224"/>
        <v>411</v>
      </c>
      <c r="R2024" s="69" t="str">
        <f t="shared" si="225"/>
        <v>NA</v>
      </c>
      <c r="S2024" s="69" t="str">
        <f t="shared" si="226"/>
        <v>NA</v>
      </c>
      <c r="T2024" s="10" t="str">
        <f t="shared" si="227"/>
        <v>NA</v>
      </c>
      <c r="U2024" s="10">
        <f t="shared" si="228"/>
        <v>0</v>
      </c>
      <c r="V2024" s="10">
        <f t="shared" si="229"/>
        <v>1</v>
      </c>
      <c r="W2024">
        <v>415</v>
      </c>
      <c r="Y2024" s="10" t="s">
        <v>73</v>
      </c>
      <c r="Z2024">
        <v>160</v>
      </c>
      <c r="AB2024" s="10" t="s">
        <v>73</v>
      </c>
      <c r="AD2024">
        <v>6848</v>
      </c>
      <c r="AE2024" s="10" t="s">
        <v>82</v>
      </c>
      <c r="AH2024" s="10"/>
      <c r="AI2024">
        <v>2500</v>
      </c>
      <c r="AK2024" s="10" t="s">
        <v>146</v>
      </c>
      <c r="AN2024" s="10"/>
      <c r="AQ2024" s="10"/>
      <c r="AT2024" s="10"/>
      <c r="AW2024" s="10"/>
      <c r="AZ2024" s="10"/>
    </row>
    <row r="2025" spans="2:52" ht="14.25" customHeight="1">
      <c r="B2025" s="8" t="s">
        <v>198</v>
      </c>
      <c r="C2025" t="s">
        <v>170</v>
      </c>
      <c r="D2025" s="10" t="s">
        <v>41</v>
      </c>
      <c r="E2025">
        <v>7509</v>
      </c>
      <c r="G2025" s="10"/>
      <c r="H2025" s="57">
        <v>7098</v>
      </c>
      <c r="J2025" s="10"/>
      <c r="K2025" s="57">
        <v>-1874</v>
      </c>
      <c r="L2025" s="57">
        <v>-1874</v>
      </c>
      <c r="M2025" s="57">
        <v>-1463</v>
      </c>
      <c r="N2025" s="8" t="s">
        <v>38</v>
      </c>
      <c r="O2025" s="10" t="s">
        <v>39</v>
      </c>
      <c r="P2025" s="69">
        <f t="shared" si="223"/>
        <v>0</v>
      </c>
      <c r="Q2025" s="10">
        <f t="shared" si="224"/>
        <v>411</v>
      </c>
      <c r="R2025" s="69" t="str">
        <f t="shared" si="225"/>
        <v>NA</v>
      </c>
      <c r="S2025" s="69" t="str">
        <f t="shared" si="226"/>
        <v>NA</v>
      </c>
      <c r="T2025" s="10" t="str">
        <f t="shared" si="227"/>
        <v>NA</v>
      </c>
      <c r="U2025" s="10">
        <f t="shared" si="228"/>
        <v>0</v>
      </c>
      <c r="V2025" s="10">
        <f t="shared" si="229"/>
        <v>1</v>
      </c>
      <c r="W2025">
        <v>415</v>
      </c>
      <c r="Y2025" s="10" t="s">
        <v>73</v>
      </c>
      <c r="Z2025">
        <v>160</v>
      </c>
      <c r="AB2025" s="10" t="s">
        <v>73</v>
      </c>
      <c r="AD2025">
        <v>6848</v>
      </c>
      <c r="AE2025" s="10" t="s">
        <v>82</v>
      </c>
      <c r="AH2025" s="10"/>
      <c r="AI2025">
        <v>2500</v>
      </c>
      <c r="AK2025" s="10" t="s">
        <v>146</v>
      </c>
      <c r="AN2025" s="10"/>
      <c r="AQ2025" s="10"/>
      <c r="AT2025" s="10"/>
      <c r="AW2025" s="10"/>
      <c r="AZ2025" s="10"/>
    </row>
    <row r="2026" spans="2:52" ht="14.25" customHeight="1">
      <c r="B2026" s="8" t="s">
        <v>198</v>
      </c>
      <c r="C2026" t="s">
        <v>170</v>
      </c>
      <c r="D2026" s="10" t="s">
        <v>42</v>
      </c>
      <c r="E2026">
        <v>7509</v>
      </c>
      <c r="G2026" s="10"/>
      <c r="H2026" s="57">
        <v>7098</v>
      </c>
      <c r="J2026" s="10"/>
      <c r="K2026" s="57">
        <v>-1874</v>
      </c>
      <c r="L2026" s="57">
        <v>-1874</v>
      </c>
      <c r="M2026" s="57">
        <v>-1463</v>
      </c>
      <c r="N2026" s="8" t="s">
        <v>38</v>
      </c>
      <c r="O2026" s="10" t="s">
        <v>39</v>
      </c>
      <c r="P2026" s="69">
        <f t="shared" si="223"/>
        <v>0</v>
      </c>
      <c r="Q2026" s="10">
        <f t="shared" si="224"/>
        <v>411</v>
      </c>
      <c r="R2026" s="69" t="str">
        <f t="shared" si="225"/>
        <v>NA</v>
      </c>
      <c r="S2026" s="69" t="str">
        <f t="shared" si="226"/>
        <v>NA</v>
      </c>
      <c r="T2026" s="10" t="str">
        <f t="shared" si="227"/>
        <v>NA</v>
      </c>
      <c r="U2026" s="10">
        <f t="shared" si="228"/>
        <v>0</v>
      </c>
      <c r="V2026" s="10">
        <f t="shared" si="229"/>
        <v>1</v>
      </c>
      <c r="W2026">
        <v>415</v>
      </c>
      <c r="Y2026" s="10" t="s">
        <v>73</v>
      </c>
      <c r="Z2026">
        <v>160</v>
      </c>
      <c r="AB2026" s="10" t="s">
        <v>73</v>
      </c>
      <c r="AD2026">
        <v>6848</v>
      </c>
      <c r="AE2026" s="10" t="s">
        <v>82</v>
      </c>
      <c r="AH2026" s="10"/>
      <c r="AI2026">
        <v>2500</v>
      </c>
      <c r="AK2026" s="10" t="s">
        <v>146</v>
      </c>
      <c r="AN2026" s="10"/>
      <c r="AQ2026" s="10"/>
      <c r="AT2026" s="10"/>
      <c r="AW2026" s="10"/>
      <c r="AZ2026" s="10"/>
    </row>
    <row r="2027" spans="2:52" ht="14.25" customHeight="1">
      <c r="B2027" s="8" t="s">
        <v>198</v>
      </c>
      <c r="C2027" t="s">
        <v>170</v>
      </c>
      <c r="D2027" s="10" t="s">
        <v>43</v>
      </c>
      <c r="E2027">
        <v>8029</v>
      </c>
      <c r="G2027" s="10"/>
      <c r="H2027" s="57">
        <v>7416</v>
      </c>
      <c r="J2027" s="10"/>
      <c r="K2027" s="57">
        <v>-2361</v>
      </c>
      <c r="L2027" s="57">
        <v>-2361</v>
      </c>
      <c r="M2027" s="57">
        <v>-1754</v>
      </c>
      <c r="N2027" s="8" t="s">
        <v>38</v>
      </c>
      <c r="O2027" s="10" t="s">
        <v>39</v>
      </c>
      <c r="P2027" s="69">
        <f t="shared" si="223"/>
        <v>0</v>
      </c>
      <c r="Q2027" s="10">
        <f t="shared" si="224"/>
        <v>613</v>
      </c>
      <c r="R2027" s="69" t="str">
        <f t="shared" si="225"/>
        <v>NA</v>
      </c>
      <c r="S2027" s="69" t="str">
        <f t="shared" si="226"/>
        <v>NA</v>
      </c>
      <c r="T2027" s="10" t="str">
        <f t="shared" si="227"/>
        <v>NA</v>
      </c>
      <c r="U2027" s="10">
        <f t="shared" si="228"/>
        <v>0</v>
      </c>
      <c r="V2027" s="10">
        <f t="shared" si="229"/>
        <v>1</v>
      </c>
      <c r="W2027">
        <v>415</v>
      </c>
      <c r="Y2027" s="10" t="s">
        <v>73</v>
      </c>
      <c r="Z2027">
        <v>160</v>
      </c>
      <c r="AB2027" s="10" t="s">
        <v>73</v>
      </c>
      <c r="AD2027">
        <v>7180</v>
      </c>
      <c r="AE2027" s="10" t="s">
        <v>79</v>
      </c>
      <c r="AH2027" s="10"/>
      <c r="AI2027">
        <v>2500</v>
      </c>
      <c r="AK2027" s="10" t="s">
        <v>146</v>
      </c>
      <c r="AN2027" s="10"/>
      <c r="AQ2027" s="10"/>
      <c r="AT2027" s="10"/>
      <c r="AW2027" s="10"/>
      <c r="AZ2027" s="10"/>
    </row>
    <row r="2028" spans="2:52" ht="14.25" customHeight="1">
      <c r="B2028" s="8" t="s">
        <v>198</v>
      </c>
      <c r="C2028" t="s">
        <v>170</v>
      </c>
      <c r="D2028" s="10" t="s">
        <v>45</v>
      </c>
      <c r="E2028">
        <v>8029</v>
      </c>
      <c r="G2028" s="10"/>
      <c r="H2028" s="57">
        <v>7416</v>
      </c>
      <c r="J2028" s="10"/>
      <c r="K2028" s="57">
        <v>-2361</v>
      </c>
      <c r="L2028" s="57">
        <v>-2361</v>
      </c>
      <c r="M2028" s="57">
        <v>-1754</v>
      </c>
      <c r="N2028" s="8" t="s">
        <v>38</v>
      </c>
      <c r="O2028" s="10" t="s">
        <v>39</v>
      </c>
      <c r="P2028" s="69">
        <f t="shared" si="223"/>
        <v>0</v>
      </c>
      <c r="Q2028" s="10">
        <f t="shared" si="224"/>
        <v>613</v>
      </c>
      <c r="R2028" s="69" t="str">
        <f t="shared" si="225"/>
        <v>NA</v>
      </c>
      <c r="S2028" s="69" t="str">
        <f t="shared" si="226"/>
        <v>NA</v>
      </c>
      <c r="T2028" s="10" t="str">
        <f t="shared" si="227"/>
        <v>NA</v>
      </c>
      <c r="U2028" s="10">
        <f t="shared" si="228"/>
        <v>0</v>
      </c>
      <c r="V2028" s="10">
        <f t="shared" si="229"/>
        <v>1</v>
      </c>
      <c r="W2028">
        <v>415</v>
      </c>
      <c r="Y2028" s="10" t="s">
        <v>73</v>
      </c>
      <c r="Z2028">
        <v>160</v>
      </c>
      <c r="AB2028" s="10" t="s">
        <v>73</v>
      </c>
      <c r="AD2028">
        <v>7180</v>
      </c>
      <c r="AE2028" s="10" t="s">
        <v>79</v>
      </c>
      <c r="AH2028" s="10"/>
      <c r="AI2028">
        <v>2500</v>
      </c>
      <c r="AK2028" s="10" t="s">
        <v>146</v>
      </c>
      <c r="AN2028" s="10"/>
      <c r="AQ2028" s="10"/>
      <c r="AT2028" s="10"/>
      <c r="AW2028" s="10"/>
      <c r="AZ2028" s="10"/>
    </row>
    <row r="2029" spans="2:52" ht="14.25" customHeight="1">
      <c r="B2029" s="8" t="s">
        <v>198</v>
      </c>
      <c r="C2029" t="s">
        <v>170</v>
      </c>
      <c r="D2029" s="10" t="s">
        <v>46</v>
      </c>
      <c r="E2029">
        <v>8029</v>
      </c>
      <c r="G2029" s="10"/>
      <c r="H2029" s="57">
        <v>7416</v>
      </c>
      <c r="J2029" s="10"/>
      <c r="K2029" s="57">
        <v>-2361</v>
      </c>
      <c r="L2029" s="57">
        <v>-2361</v>
      </c>
      <c r="M2029" s="57">
        <v>-1754</v>
      </c>
      <c r="N2029" s="8" t="s">
        <v>38</v>
      </c>
      <c r="O2029" s="10" t="s">
        <v>39</v>
      </c>
      <c r="P2029" s="69">
        <f t="shared" si="223"/>
        <v>0</v>
      </c>
      <c r="Q2029" s="10">
        <f t="shared" si="224"/>
        <v>613</v>
      </c>
      <c r="R2029" s="69" t="str">
        <f t="shared" si="225"/>
        <v>NA</v>
      </c>
      <c r="S2029" s="69" t="str">
        <f t="shared" si="226"/>
        <v>NA</v>
      </c>
      <c r="T2029" s="10" t="str">
        <f t="shared" si="227"/>
        <v>NA</v>
      </c>
      <c r="U2029" s="10">
        <f t="shared" si="228"/>
        <v>0</v>
      </c>
      <c r="V2029" s="10">
        <f t="shared" si="229"/>
        <v>1</v>
      </c>
      <c r="W2029">
        <v>415</v>
      </c>
      <c r="Y2029" s="10" t="s">
        <v>73</v>
      </c>
      <c r="Z2029">
        <v>160</v>
      </c>
      <c r="AB2029" s="10" t="s">
        <v>73</v>
      </c>
      <c r="AD2029">
        <v>7180</v>
      </c>
      <c r="AE2029" s="10" t="s">
        <v>79</v>
      </c>
      <c r="AH2029" s="10"/>
      <c r="AI2029">
        <v>2500</v>
      </c>
      <c r="AK2029" s="10" t="s">
        <v>146</v>
      </c>
      <c r="AN2029" s="10"/>
      <c r="AQ2029" s="10"/>
      <c r="AT2029" s="10"/>
      <c r="AW2029" s="10"/>
      <c r="AZ2029" s="10"/>
    </row>
    <row r="2030" spans="2:52" ht="14.25" customHeight="1">
      <c r="B2030" s="8" t="s">
        <v>198</v>
      </c>
      <c r="C2030" t="s">
        <v>170</v>
      </c>
      <c r="D2030" s="10" t="s">
        <v>47</v>
      </c>
      <c r="E2030">
        <v>8029</v>
      </c>
      <c r="G2030" s="10"/>
      <c r="H2030" s="57">
        <v>6809</v>
      </c>
      <c r="J2030" s="10"/>
      <c r="K2030" s="57">
        <v>-2361</v>
      </c>
      <c r="L2030" s="57">
        <v>-2361</v>
      </c>
      <c r="M2030" s="57">
        <v>-1149</v>
      </c>
      <c r="N2030" s="8" t="s">
        <v>38</v>
      </c>
      <c r="O2030" s="10" t="s">
        <v>39</v>
      </c>
      <c r="P2030" s="69">
        <f t="shared" si="223"/>
        <v>0</v>
      </c>
      <c r="Q2030" s="10">
        <f t="shared" si="224"/>
        <v>1220</v>
      </c>
      <c r="R2030" s="69" t="str">
        <f t="shared" si="225"/>
        <v>NA</v>
      </c>
      <c r="S2030" s="69" t="str">
        <f t="shared" si="226"/>
        <v>NA</v>
      </c>
      <c r="T2030" s="10" t="str">
        <f t="shared" si="227"/>
        <v>NA</v>
      </c>
      <c r="U2030" s="10">
        <f t="shared" si="228"/>
        <v>0</v>
      </c>
      <c r="V2030" s="10">
        <f t="shared" si="229"/>
        <v>1</v>
      </c>
      <c r="W2030">
        <v>410</v>
      </c>
      <c r="Y2030" s="10"/>
      <c r="Z2030">
        <v>160</v>
      </c>
      <c r="AB2030" s="10"/>
      <c r="AD2030">
        <v>7180</v>
      </c>
      <c r="AE2030" s="10" t="s">
        <v>79</v>
      </c>
      <c r="AH2030" s="10"/>
      <c r="AK2030" s="10"/>
      <c r="AN2030" s="10"/>
      <c r="AQ2030" s="10"/>
      <c r="AT2030" s="10"/>
      <c r="AW2030" s="10"/>
      <c r="AZ2030" s="10"/>
    </row>
    <row r="2031" spans="2:52" ht="14.25" customHeight="1">
      <c r="B2031" s="8" t="s">
        <v>198</v>
      </c>
      <c r="C2031" t="s">
        <v>170</v>
      </c>
      <c r="D2031" s="10" t="s">
        <v>48</v>
      </c>
      <c r="F2031">
        <v>5302</v>
      </c>
      <c r="G2031" s="10">
        <v>101</v>
      </c>
      <c r="I2031" s="57">
        <v>5131</v>
      </c>
      <c r="J2031" s="72">
        <v>98</v>
      </c>
      <c r="K2031" s="57">
        <v>-2382</v>
      </c>
      <c r="L2031" s="57">
        <v>-2382</v>
      </c>
      <c r="M2031" s="57">
        <v>0</v>
      </c>
      <c r="N2031" s="8" t="s">
        <v>143</v>
      </c>
      <c r="O2031" s="10" t="s">
        <v>39</v>
      </c>
      <c r="P2031" s="69">
        <f t="shared" si="223"/>
        <v>0</v>
      </c>
      <c r="Q2031" s="10" t="str">
        <f t="shared" si="224"/>
        <v>NA</v>
      </c>
      <c r="R2031" s="69">
        <f t="shared" si="225"/>
        <v>171</v>
      </c>
      <c r="S2031" s="69">
        <f t="shared" si="226"/>
        <v>3</v>
      </c>
      <c r="T2031" s="10">
        <f t="shared" si="227"/>
        <v>174</v>
      </c>
      <c r="U2031" s="10">
        <f t="shared" si="228"/>
        <v>2382</v>
      </c>
      <c r="V2031" s="10">
        <f t="shared" si="229"/>
        <v>1</v>
      </c>
      <c r="W2031">
        <v>298</v>
      </c>
      <c r="Y2031" s="10"/>
      <c r="Z2031">
        <v>71</v>
      </c>
      <c r="AB2031" s="10"/>
      <c r="AD2031">
        <v>5209</v>
      </c>
      <c r="AE2031" s="10" t="s">
        <v>175</v>
      </c>
      <c r="AH2031" s="10"/>
      <c r="AK2031" s="10"/>
      <c r="AN2031" s="10"/>
      <c r="AQ2031" s="10"/>
      <c r="AT2031" s="10"/>
      <c r="AW2031" s="10"/>
      <c r="AZ2031" s="10"/>
    </row>
    <row r="2032" spans="2:52" ht="14.25" customHeight="1">
      <c r="B2032" s="8" t="s">
        <v>198</v>
      </c>
      <c r="C2032" t="s">
        <v>170</v>
      </c>
      <c r="D2032" s="10" t="s">
        <v>49</v>
      </c>
      <c r="F2032">
        <v>5302</v>
      </c>
      <c r="G2032" s="10">
        <v>101</v>
      </c>
      <c r="I2032" s="57">
        <v>5131</v>
      </c>
      <c r="J2032" s="72">
        <v>98</v>
      </c>
      <c r="K2032" s="57">
        <v>-2382</v>
      </c>
      <c r="L2032" s="57">
        <v>-2382</v>
      </c>
      <c r="M2032" s="57">
        <v>0</v>
      </c>
      <c r="N2032" s="8" t="s">
        <v>143</v>
      </c>
      <c r="O2032" s="10" t="s">
        <v>39</v>
      </c>
      <c r="P2032" s="69">
        <f t="shared" si="223"/>
        <v>0</v>
      </c>
      <c r="Q2032" s="10" t="str">
        <f t="shared" si="224"/>
        <v>NA</v>
      </c>
      <c r="R2032" s="69">
        <f t="shared" si="225"/>
        <v>171</v>
      </c>
      <c r="S2032" s="69">
        <f t="shared" si="226"/>
        <v>3</v>
      </c>
      <c r="T2032" s="10">
        <f t="shared" si="227"/>
        <v>174</v>
      </c>
      <c r="U2032" s="10">
        <f t="shared" si="228"/>
        <v>2382</v>
      </c>
      <c r="V2032" s="10">
        <f t="shared" si="229"/>
        <v>1</v>
      </c>
      <c r="W2032">
        <v>298</v>
      </c>
      <c r="Y2032" s="10"/>
      <c r="Z2032">
        <v>71</v>
      </c>
      <c r="AB2032" s="10"/>
      <c r="AD2032">
        <v>5209</v>
      </c>
      <c r="AE2032" s="10" t="s">
        <v>175</v>
      </c>
      <c r="AH2032" s="10"/>
      <c r="AK2032" s="10"/>
      <c r="AN2032" s="10"/>
      <c r="AQ2032" s="10"/>
      <c r="AT2032" s="10"/>
      <c r="AW2032" s="10"/>
      <c r="AZ2032" s="10"/>
    </row>
    <row r="2033" spans="2:52" ht="14.25" customHeight="1">
      <c r="B2033" s="8" t="s">
        <v>198</v>
      </c>
      <c r="C2033" t="s">
        <v>170</v>
      </c>
      <c r="D2033" s="10" t="s">
        <v>51</v>
      </c>
      <c r="E2033">
        <v>7192</v>
      </c>
      <c r="G2033" s="10"/>
      <c r="H2033" s="57">
        <v>6809</v>
      </c>
      <c r="J2033" s="10"/>
      <c r="K2033" s="57">
        <v>-2131</v>
      </c>
      <c r="L2033" s="57">
        <v>-2131</v>
      </c>
      <c r="M2033" s="57">
        <v>-1750</v>
      </c>
      <c r="N2033" s="8" t="s">
        <v>38</v>
      </c>
      <c r="O2033" s="10" t="s">
        <v>38</v>
      </c>
      <c r="P2033" s="69">
        <f t="shared" si="223"/>
        <v>0</v>
      </c>
      <c r="Q2033" s="10">
        <f t="shared" si="224"/>
        <v>383</v>
      </c>
      <c r="R2033" s="69" t="str">
        <f t="shared" si="225"/>
        <v>NA</v>
      </c>
      <c r="S2033" s="69" t="str">
        <f t="shared" si="226"/>
        <v>NA</v>
      </c>
      <c r="T2033" s="10" t="str">
        <f t="shared" si="227"/>
        <v>NA</v>
      </c>
      <c r="U2033" s="10">
        <f t="shared" si="228"/>
        <v>0</v>
      </c>
      <c r="V2033" s="10">
        <f t="shared" si="229"/>
        <v>1</v>
      </c>
      <c r="W2033">
        <v>385</v>
      </c>
      <c r="Y2033" s="10"/>
      <c r="Z2033">
        <v>140</v>
      </c>
      <c r="AB2033" s="10"/>
      <c r="AE2033" s="10"/>
      <c r="AH2033" s="10"/>
      <c r="AK2033" s="10"/>
      <c r="AN2033" s="10"/>
      <c r="AQ2033" s="10"/>
      <c r="AT2033" s="10"/>
      <c r="AW2033" s="10"/>
      <c r="AZ2033" s="10"/>
    </row>
    <row r="2034" spans="2:52" ht="14.25" customHeight="1">
      <c r="B2034" s="8" t="s">
        <v>198</v>
      </c>
      <c r="C2034" t="s">
        <v>170</v>
      </c>
      <c r="D2034" s="10" t="s">
        <v>53</v>
      </c>
      <c r="E2034">
        <v>7192</v>
      </c>
      <c r="G2034" s="10"/>
      <c r="H2034" s="57">
        <v>7191</v>
      </c>
      <c r="J2034" s="10"/>
      <c r="K2034" s="57">
        <v>-2131</v>
      </c>
      <c r="L2034" s="57">
        <v>-2131</v>
      </c>
      <c r="M2034" s="57">
        <v>-2130</v>
      </c>
      <c r="N2034" s="8" t="s">
        <v>38</v>
      </c>
      <c r="O2034" s="10" t="s">
        <v>38</v>
      </c>
      <c r="P2034" s="69">
        <f t="shared" si="223"/>
        <v>0</v>
      </c>
      <c r="Q2034" s="10">
        <f t="shared" si="224"/>
        <v>1</v>
      </c>
      <c r="R2034" s="69" t="str">
        <f t="shared" si="225"/>
        <v>NA</v>
      </c>
      <c r="S2034" s="69" t="str">
        <f t="shared" si="226"/>
        <v>NA</v>
      </c>
      <c r="T2034" s="10" t="str">
        <f t="shared" si="227"/>
        <v>NA</v>
      </c>
      <c r="U2034" s="10">
        <f t="shared" si="228"/>
        <v>0</v>
      </c>
      <c r="V2034" s="10">
        <f t="shared" si="229"/>
        <v>1</v>
      </c>
      <c r="W2034">
        <v>389</v>
      </c>
      <c r="Y2034" s="10"/>
      <c r="Z2034">
        <v>140</v>
      </c>
      <c r="AB2034" s="10"/>
      <c r="AE2034" s="10"/>
      <c r="AH2034" s="10"/>
      <c r="AK2034" s="10"/>
      <c r="AN2034" s="10"/>
      <c r="AQ2034" s="10"/>
      <c r="AT2034" s="10"/>
      <c r="AW2034" s="10"/>
      <c r="AZ2034" s="10"/>
    </row>
    <row r="2035" spans="2:52" ht="14.25" customHeight="1">
      <c r="B2035" s="8" t="s">
        <v>198</v>
      </c>
      <c r="C2035" t="s">
        <v>170</v>
      </c>
      <c r="D2035" s="10" t="s">
        <v>54</v>
      </c>
      <c r="E2035">
        <v>7192</v>
      </c>
      <c r="G2035" s="10"/>
      <c r="H2035" s="57">
        <v>7191</v>
      </c>
      <c r="J2035" s="10"/>
      <c r="K2035" s="57">
        <v>-2131</v>
      </c>
      <c r="L2035" s="57">
        <v>-2131</v>
      </c>
      <c r="M2035" s="57">
        <v>-2130</v>
      </c>
      <c r="N2035" s="8" t="s">
        <v>38</v>
      </c>
      <c r="O2035" s="10" t="s">
        <v>38</v>
      </c>
      <c r="P2035" s="69">
        <f t="shared" si="223"/>
        <v>0</v>
      </c>
      <c r="Q2035" s="10">
        <f t="shared" si="224"/>
        <v>1</v>
      </c>
      <c r="R2035" s="69" t="str">
        <f t="shared" si="225"/>
        <v>NA</v>
      </c>
      <c r="S2035" s="69" t="str">
        <f t="shared" si="226"/>
        <v>NA</v>
      </c>
      <c r="T2035" s="10" t="str">
        <f t="shared" si="227"/>
        <v>NA</v>
      </c>
      <c r="U2035" s="10">
        <f t="shared" si="228"/>
        <v>0</v>
      </c>
      <c r="V2035" s="10">
        <f t="shared" si="229"/>
        <v>1</v>
      </c>
      <c r="W2035">
        <v>389</v>
      </c>
      <c r="Y2035" s="10"/>
      <c r="Z2035">
        <v>140</v>
      </c>
      <c r="AB2035" s="10"/>
      <c r="AE2035" s="10"/>
      <c r="AH2035" s="10"/>
      <c r="AK2035" s="10"/>
      <c r="AN2035" s="10"/>
      <c r="AQ2035" s="10"/>
      <c r="AT2035" s="10"/>
      <c r="AW2035" s="10"/>
      <c r="AZ2035" s="10"/>
    </row>
    <row r="2036" spans="2:52" ht="14.25" customHeight="1">
      <c r="B2036" s="8" t="s">
        <v>198</v>
      </c>
      <c r="C2036" t="s">
        <v>170</v>
      </c>
      <c r="D2036" s="10" t="s">
        <v>55</v>
      </c>
      <c r="E2036">
        <v>7646</v>
      </c>
      <c r="G2036" s="10"/>
      <c r="H2036" s="57">
        <v>7317</v>
      </c>
      <c r="J2036" s="10"/>
      <c r="K2036" s="57">
        <v>-2087</v>
      </c>
      <c r="L2036" s="57">
        <v>-2087</v>
      </c>
      <c r="M2036" s="57">
        <v>-1758</v>
      </c>
      <c r="N2036" s="8" t="s">
        <v>38</v>
      </c>
      <c r="O2036" s="10" t="s">
        <v>39</v>
      </c>
      <c r="P2036" s="69">
        <f t="shared" si="223"/>
        <v>0</v>
      </c>
      <c r="Q2036" s="10">
        <f t="shared" si="224"/>
        <v>329</v>
      </c>
      <c r="R2036" s="69" t="str">
        <f t="shared" si="225"/>
        <v>NA</v>
      </c>
      <c r="S2036" s="69" t="str">
        <f t="shared" si="226"/>
        <v>NA</v>
      </c>
      <c r="T2036" s="10" t="str">
        <f t="shared" si="227"/>
        <v>NA</v>
      </c>
      <c r="U2036" s="10">
        <f t="shared" si="228"/>
        <v>0</v>
      </c>
      <c r="V2036" s="10">
        <f t="shared" si="229"/>
        <v>1</v>
      </c>
      <c r="W2036">
        <v>416</v>
      </c>
      <c r="Y2036" s="10"/>
      <c r="Z2036">
        <v>140</v>
      </c>
      <c r="AB2036" s="10"/>
      <c r="AD2036">
        <v>7067</v>
      </c>
      <c r="AE2036" s="10" t="s">
        <v>82</v>
      </c>
      <c r="AH2036" s="10"/>
      <c r="AI2036">
        <v>2500</v>
      </c>
      <c r="AK2036" s="10" t="s">
        <v>146</v>
      </c>
      <c r="AN2036" s="10"/>
      <c r="AQ2036" s="10"/>
      <c r="AT2036" s="10"/>
      <c r="AW2036" s="10"/>
      <c r="AZ2036" s="10"/>
    </row>
    <row r="2037" spans="2:52" ht="14.25" customHeight="1">
      <c r="B2037" s="8" t="s">
        <v>198</v>
      </c>
      <c r="C2037" t="s">
        <v>170</v>
      </c>
      <c r="D2037" s="10" t="s">
        <v>57</v>
      </c>
      <c r="E2037">
        <v>7646</v>
      </c>
      <c r="G2037" s="10"/>
      <c r="H2037" s="57">
        <v>7317</v>
      </c>
      <c r="J2037" s="10"/>
      <c r="K2037" s="57">
        <v>-2087</v>
      </c>
      <c r="L2037" s="57">
        <v>-2087</v>
      </c>
      <c r="M2037" s="57">
        <v>-1758</v>
      </c>
      <c r="N2037" s="8" t="s">
        <v>38</v>
      </c>
      <c r="O2037" s="10" t="s">
        <v>39</v>
      </c>
      <c r="P2037" s="69">
        <f t="shared" si="223"/>
        <v>0</v>
      </c>
      <c r="Q2037" s="10">
        <f t="shared" si="224"/>
        <v>329</v>
      </c>
      <c r="R2037" s="69" t="str">
        <f t="shared" si="225"/>
        <v>NA</v>
      </c>
      <c r="S2037" s="69" t="str">
        <f t="shared" si="226"/>
        <v>NA</v>
      </c>
      <c r="T2037" s="10" t="str">
        <f t="shared" si="227"/>
        <v>NA</v>
      </c>
      <c r="U2037" s="10">
        <f t="shared" si="228"/>
        <v>0</v>
      </c>
      <c r="V2037" s="10">
        <f t="shared" si="229"/>
        <v>1</v>
      </c>
      <c r="W2037">
        <v>416</v>
      </c>
      <c r="Y2037" s="10"/>
      <c r="Z2037">
        <v>140</v>
      </c>
      <c r="AB2037" s="10"/>
      <c r="AD2037">
        <v>7067</v>
      </c>
      <c r="AE2037" s="10" t="s">
        <v>82</v>
      </c>
      <c r="AH2037" s="10"/>
      <c r="AI2037">
        <v>2500</v>
      </c>
      <c r="AK2037" s="10" t="s">
        <v>146</v>
      </c>
      <c r="AN2037" s="10"/>
      <c r="AQ2037" s="10"/>
      <c r="AT2037" s="10"/>
      <c r="AW2037" s="10"/>
      <c r="AZ2037" s="10"/>
    </row>
    <row r="2038" spans="2:52" ht="14.25" customHeight="1">
      <c r="B2038" s="8" t="s">
        <v>198</v>
      </c>
      <c r="C2038" t="s">
        <v>170</v>
      </c>
      <c r="D2038" s="10" t="s">
        <v>58</v>
      </c>
      <c r="E2038">
        <v>7646</v>
      </c>
      <c r="G2038" s="10"/>
      <c r="H2038" s="57">
        <v>7317</v>
      </c>
      <c r="J2038" s="10"/>
      <c r="K2038" s="57">
        <v>-2087</v>
      </c>
      <c r="L2038" s="57">
        <v>-2087</v>
      </c>
      <c r="M2038" s="57">
        <v>-1758</v>
      </c>
      <c r="N2038" s="8" t="s">
        <v>38</v>
      </c>
      <c r="O2038" s="10" t="s">
        <v>39</v>
      </c>
      <c r="P2038" s="69">
        <f t="shared" si="223"/>
        <v>0</v>
      </c>
      <c r="Q2038" s="10">
        <f t="shared" si="224"/>
        <v>329</v>
      </c>
      <c r="R2038" s="69" t="str">
        <f t="shared" si="225"/>
        <v>NA</v>
      </c>
      <c r="S2038" s="69" t="str">
        <f t="shared" si="226"/>
        <v>NA</v>
      </c>
      <c r="T2038" s="10" t="str">
        <f t="shared" si="227"/>
        <v>NA</v>
      </c>
      <c r="U2038" s="10">
        <f t="shared" si="228"/>
        <v>0</v>
      </c>
      <c r="V2038" s="10">
        <f t="shared" si="229"/>
        <v>1</v>
      </c>
      <c r="W2038">
        <v>416</v>
      </c>
      <c r="Y2038" s="10"/>
      <c r="Z2038">
        <v>140</v>
      </c>
      <c r="AB2038" s="10"/>
      <c r="AD2038">
        <v>7067</v>
      </c>
      <c r="AE2038" s="10" t="s">
        <v>82</v>
      </c>
      <c r="AH2038" s="10"/>
      <c r="AI2038">
        <v>2500</v>
      </c>
      <c r="AK2038" s="10" t="s">
        <v>146</v>
      </c>
      <c r="AN2038" s="10"/>
      <c r="AQ2038" s="10"/>
      <c r="AT2038" s="10"/>
      <c r="AW2038" s="10"/>
      <c r="AZ2038" s="10"/>
    </row>
    <row r="2039" spans="2:52" ht="14.25" customHeight="1">
      <c r="B2039" s="8" t="s">
        <v>198</v>
      </c>
      <c r="C2039" t="s">
        <v>170</v>
      </c>
      <c r="D2039" s="10" t="s">
        <v>59</v>
      </c>
      <c r="E2039">
        <v>7220</v>
      </c>
      <c r="G2039" s="10"/>
      <c r="H2039" s="57">
        <v>7220</v>
      </c>
      <c r="J2039" s="10"/>
      <c r="K2039" s="57">
        <v>-902</v>
      </c>
      <c r="L2039" s="57">
        <v>-902</v>
      </c>
      <c r="M2039" s="57">
        <v>-902</v>
      </c>
      <c r="N2039" s="8" t="s">
        <v>38</v>
      </c>
      <c r="O2039" s="10" t="s">
        <v>38</v>
      </c>
      <c r="P2039" s="69">
        <f t="shared" si="223"/>
        <v>0</v>
      </c>
      <c r="Q2039" s="10">
        <f t="shared" si="224"/>
        <v>0</v>
      </c>
      <c r="R2039" s="69" t="str">
        <f t="shared" si="225"/>
        <v>NA</v>
      </c>
      <c r="S2039" s="69" t="str">
        <f t="shared" si="226"/>
        <v>NA</v>
      </c>
      <c r="T2039" s="10" t="str">
        <f t="shared" si="227"/>
        <v>NA</v>
      </c>
      <c r="U2039" s="10">
        <f t="shared" si="228"/>
        <v>0</v>
      </c>
      <c r="V2039" s="10">
        <f t="shared" si="229"/>
        <v>1</v>
      </c>
      <c r="W2039">
        <v>391</v>
      </c>
      <c r="Y2039" s="10"/>
      <c r="Z2039">
        <v>140</v>
      </c>
      <c r="AB2039" s="10"/>
      <c r="AE2039" s="10"/>
      <c r="AH2039" s="10"/>
      <c r="AK2039" s="10"/>
      <c r="AN2039" s="10"/>
      <c r="AQ2039" s="10"/>
      <c r="AT2039" s="10"/>
      <c r="AW2039" s="10"/>
      <c r="AZ2039" s="10"/>
    </row>
    <row r="2040" spans="2:52" ht="14.25" customHeight="1">
      <c r="B2040" s="8" t="s">
        <v>198</v>
      </c>
      <c r="C2040" t="s">
        <v>170</v>
      </c>
      <c r="D2040" s="10" t="s">
        <v>61</v>
      </c>
      <c r="E2040">
        <v>7220</v>
      </c>
      <c r="G2040" s="10"/>
      <c r="H2040" s="57">
        <v>7220</v>
      </c>
      <c r="J2040" s="10"/>
      <c r="K2040" s="57">
        <v>-902</v>
      </c>
      <c r="L2040" s="57">
        <v>-902</v>
      </c>
      <c r="M2040" s="57">
        <v>-902</v>
      </c>
      <c r="N2040" s="8" t="s">
        <v>38</v>
      </c>
      <c r="O2040" s="10" t="s">
        <v>38</v>
      </c>
      <c r="P2040" s="69">
        <f t="shared" si="223"/>
        <v>0</v>
      </c>
      <c r="Q2040" s="10">
        <f t="shared" si="224"/>
        <v>0</v>
      </c>
      <c r="R2040" s="69" t="str">
        <f t="shared" si="225"/>
        <v>NA</v>
      </c>
      <c r="S2040" s="69" t="str">
        <f t="shared" si="226"/>
        <v>NA</v>
      </c>
      <c r="T2040" s="10" t="str">
        <f t="shared" si="227"/>
        <v>NA</v>
      </c>
      <c r="U2040" s="10">
        <f t="shared" si="228"/>
        <v>0</v>
      </c>
      <c r="V2040" s="10">
        <f t="shared" si="229"/>
        <v>1</v>
      </c>
      <c r="W2040">
        <v>391</v>
      </c>
      <c r="Y2040" s="10"/>
      <c r="Z2040">
        <v>140</v>
      </c>
      <c r="AB2040" s="10"/>
      <c r="AE2040" s="10"/>
      <c r="AH2040" s="10"/>
      <c r="AK2040" s="10"/>
      <c r="AN2040" s="10"/>
      <c r="AQ2040" s="10"/>
      <c r="AT2040" s="10"/>
      <c r="AW2040" s="10"/>
      <c r="AZ2040" s="10"/>
    </row>
    <row r="2041" spans="2:52" ht="14.25" customHeight="1">
      <c r="B2041" s="8" t="s">
        <v>198</v>
      </c>
      <c r="C2041" t="s">
        <v>170</v>
      </c>
      <c r="D2041" s="10" t="s">
        <v>63</v>
      </c>
      <c r="E2041">
        <v>7220</v>
      </c>
      <c r="G2041" s="10"/>
      <c r="H2041" s="57">
        <v>6789</v>
      </c>
      <c r="J2041" s="10"/>
      <c r="K2041" s="57">
        <v>-902</v>
      </c>
      <c r="L2041" s="57">
        <v>-902</v>
      </c>
      <c r="M2041" s="57">
        <v>-473</v>
      </c>
      <c r="N2041" s="8" t="s">
        <v>38</v>
      </c>
      <c r="O2041" s="10" t="s">
        <v>38</v>
      </c>
      <c r="P2041" s="69">
        <f t="shared" si="223"/>
        <v>0</v>
      </c>
      <c r="Q2041" s="10">
        <f t="shared" si="224"/>
        <v>431</v>
      </c>
      <c r="R2041" s="69" t="str">
        <f t="shared" si="225"/>
        <v>NA</v>
      </c>
      <c r="S2041" s="69" t="str">
        <f t="shared" si="226"/>
        <v>NA</v>
      </c>
      <c r="T2041" s="10" t="str">
        <f t="shared" si="227"/>
        <v>NA</v>
      </c>
      <c r="U2041" s="10">
        <f t="shared" si="228"/>
        <v>0</v>
      </c>
      <c r="V2041" s="10">
        <f t="shared" si="229"/>
        <v>1</v>
      </c>
      <c r="W2041">
        <v>385</v>
      </c>
      <c r="Y2041" s="10"/>
      <c r="Z2041">
        <v>140</v>
      </c>
      <c r="AB2041" s="10"/>
      <c r="AE2041" s="10"/>
      <c r="AH2041" s="10"/>
      <c r="AK2041" s="10"/>
      <c r="AN2041" s="10"/>
      <c r="AQ2041" s="10"/>
      <c r="AT2041" s="10"/>
      <c r="AW2041" s="10"/>
      <c r="AZ2041" s="10"/>
    </row>
    <row r="2042" spans="2:52" ht="14.25" customHeight="1">
      <c r="B2042" s="8" t="s">
        <v>198</v>
      </c>
      <c r="C2042" t="s">
        <v>170</v>
      </c>
      <c r="D2042" s="10" t="s">
        <v>64</v>
      </c>
      <c r="F2042">
        <v>5091</v>
      </c>
      <c r="G2042" s="10">
        <v>610</v>
      </c>
      <c r="I2042" s="57">
        <v>4820</v>
      </c>
      <c r="J2042" s="72">
        <v>560</v>
      </c>
      <c r="K2042" s="57">
        <v>-2573</v>
      </c>
      <c r="L2042" s="57">
        <v>-2573</v>
      </c>
      <c r="M2042" s="57">
        <v>0</v>
      </c>
      <c r="N2042" s="8" t="s">
        <v>38</v>
      </c>
      <c r="O2042" s="10" t="s">
        <v>39</v>
      </c>
      <c r="P2042" s="69">
        <f t="shared" si="223"/>
        <v>0</v>
      </c>
      <c r="Q2042" s="10" t="str">
        <f t="shared" si="224"/>
        <v>NA</v>
      </c>
      <c r="R2042" s="69">
        <f t="shared" si="225"/>
        <v>271</v>
      </c>
      <c r="S2042" s="69">
        <f t="shared" si="226"/>
        <v>50</v>
      </c>
      <c r="T2042" s="10">
        <f t="shared" si="227"/>
        <v>321</v>
      </c>
      <c r="U2042" s="10">
        <f t="shared" si="228"/>
        <v>2573</v>
      </c>
      <c r="V2042" s="10">
        <f t="shared" si="229"/>
        <v>1</v>
      </c>
      <c r="W2042">
        <v>209</v>
      </c>
      <c r="Y2042" s="10"/>
      <c r="Z2042">
        <v>100</v>
      </c>
      <c r="AB2042" s="10"/>
      <c r="AD2042">
        <v>5310</v>
      </c>
      <c r="AE2042" s="10" t="s">
        <v>175</v>
      </c>
      <c r="AH2042" s="10"/>
      <c r="AK2042" s="10"/>
      <c r="AN2042" s="10"/>
      <c r="AQ2042" s="10"/>
      <c r="AR2042">
        <v>403</v>
      </c>
      <c r="AT2042" s="10" t="s">
        <v>76</v>
      </c>
      <c r="AW2042" s="10"/>
      <c r="AZ2042" s="10"/>
    </row>
    <row r="2043" spans="2:52" ht="14.25" customHeight="1">
      <c r="B2043" s="8" t="s">
        <v>198</v>
      </c>
      <c r="C2043" t="s">
        <v>170</v>
      </c>
      <c r="D2043" s="10" t="s">
        <v>66</v>
      </c>
      <c r="F2043">
        <v>5091</v>
      </c>
      <c r="G2043" s="10">
        <v>610</v>
      </c>
      <c r="I2043" s="57">
        <v>4820</v>
      </c>
      <c r="J2043" s="72">
        <v>560</v>
      </c>
      <c r="K2043" s="57">
        <v>-2573</v>
      </c>
      <c r="L2043" s="57">
        <v>-2573</v>
      </c>
      <c r="M2043" s="57">
        <v>0</v>
      </c>
      <c r="N2043" s="8" t="s">
        <v>38</v>
      </c>
      <c r="O2043" s="10" t="s">
        <v>39</v>
      </c>
      <c r="P2043" s="69">
        <f t="shared" si="223"/>
        <v>0</v>
      </c>
      <c r="Q2043" s="10" t="str">
        <f t="shared" si="224"/>
        <v>NA</v>
      </c>
      <c r="R2043" s="69">
        <f t="shared" si="225"/>
        <v>271</v>
      </c>
      <c r="S2043" s="69">
        <f t="shared" si="226"/>
        <v>50</v>
      </c>
      <c r="T2043" s="10">
        <f t="shared" si="227"/>
        <v>321</v>
      </c>
      <c r="U2043" s="10">
        <f t="shared" si="228"/>
        <v>2573</v>
      </c>
      <c r="V2043" s="10">
        <f t="shared" si="229"/>
        <v>1</v>
      </c>
      <c r="W2043">
        <v>209</v>
      </c>
      <c r="Y2043" s="10"/>
      <c r="Z2043">
        <v>100</v>
      </c>
      <c r="AB2043" s="10"/>
      <c r="AD2043">
        <v>5310</v>
      </c>
      <c r="AE2043" s="10" t="s">
        <v>175</v>
      </c>
      <c r="AH2043" s="10"/>
      <c r="AK2043" s="10"/>
      <c r="AN2043" s="10"/>
      <c r="AQ2043" s="10"/>
      <c r="AR2043">
        <v>403</v>
      </c>
      <c r="AT2043" s="10" t="s">
        <v>76</v>
      </c>
      <c r="AW2043" s="10"/>
      <c r="AZ2043" s="10"/>
    </row>
    <row r="2044" spans="2:52" ht="14.25" customHeight="1">
      <c r="B2044" s="8" t="s">
        <v>198</v>
      </c>
      <c r="C2044" t="s">
        <v>170</v>
      </c>
      <c r="D2044" s="10" t="s">
        <v>67</v>
      </c>
      <c r="F2044">
        <v>5091</v>
      </c>
      <c r="G2044" s="10">
        <v>610</v>
      </c>
      <c r="I2044" s="57">
        <v>4820</v>
      </c>
      <c r="J2044" s="72">
        <v>560</v>
      </c>
      <c r="K2044" s="57">
        <v>-2573</v>
      </c>
      <c r="L2044" s="57">
        <v>-2573</v>
      </c>
      <c r="M2044" s="57">
        <v>0</v>
      </c>
      <c r="N2044" s="8" t="s">
        <v>38</v>
      </c>
      <c r="O2044" s="10" t="s">
        <v>39</v>
      </c>
      <c r="P2044" s="69">
        <f t="shared" si="223"/>
        <v>0</v>
      </c>
      <c r="Q2044" s="10" t="str">
        <f t="shared" si="224"/>
        <v>NA</v>
      </c>
      <c r="R2044" s="69">
        <f t="shared" si="225"/>
        <v>271</v>
      </c>
      <c r="S2044" s="69">
        <f t="shared" si="226"/>
        <v>50</v>
      </c>
      <c r="T2044" s="10">
        <f t="shared" si="227"/>
        <v>321</v>
      </c>
      <c r="U2044" s="10">
        <f t="shared" si="228"/>
        <v>2573</v>
      </c>
      <c r="V2044" s="10">
        <f t="shared" si="229"/>
        <v>1</v>
      </c>
      <c r="W2044">
        <v>209</v>
      </c>
      <c r="Y2044" s="10"/>
      <c r="Z2044">
        <v>100</v>
      </c>
      <c r="AB2044" s="10"/>
      <c r="AD2044">
        <v>5310</v>
      </c>
      <c r="AE2044" s="10" t="s">
        <v>175</v>
      </c>
      <c r="AH2044" s="10"/>
      <c r="AK2044" s="10"/>
      <c r="AN2044" s="10"/>
      <c r="AQ2044" s="10"/>
      <c r="AR2044">
        <v>403</v>
      </c>
      <c r="AT2044" s="10" t="s">
        <v>76</v>
      </c>
      <c r="AW2044" s="10"/>
      <c r="AZ2044" s="10"/>
    </row>
    <row r="2045" spans="2:52" ht="14.25" customHeight="1">
      <c r="B2045" s="8" t="s">
        <v>198</v>
      </c>
      <c r="C2045" t="s">
        <v>170</v>
      </c>
      <c r="D2045" s="10" t="s">
        <v>68</v>
      </c>
      <c r="E2045">
        <v>6757</v>
      </c>
      <c r="G2045" s="10"/>
      <c r="H2045" s="57">
        <v>6757</v>
      </c>
      <c r="J2045" s="10"/>
      <c r="K2045" s="57">
        <v>-1892</v>
      </c>
      <c r="L2045" s="57">
        <v>-1892</v>
      </c>
      <c r="M2045" s="57">
        <v>-1892</v>
      </c>
      <c r="N2045" s="8" t="s">
        <v>38</v>
      </c>
      <c r="O2045" s="10" t="s">
        <v>38</v>
      </c>
      <c r="P2045" s="69">
        <f t="shared" si="223"/>
        <v>0</v>
      </c>
      <c r="Q2045" s="10">
        <f t="shared" si="224"/>
        <v>0</v>
      </c>
      <c r="R2045" s="69" t="str">
        <f t="shared" si="225"/>
        <v>NA</v>
      </c>
      <c r="S2045" s="69" t="str">
        <f t="shared" si="226"/>
        <v>NA</v>
      </c>
      <c r="T2045" s="10" t="str">
        <f t="shared" si="227"/>
        <v>NA</v>
      </c>
      <c r="U2045" s="10">
        <f t="shared" si="228"/>
        <v>0</v>
      </c>
      <c r="V2045" s="10">
        <f t="shared" si="229"/>
        <v>1</v>
      </c>
      <c r="W2045">
        <v>364</v>
      </c>
      <c r="Y2045" s="10"/>
      <c r="Z2045">
        <v>140</v>
      </c>
      <c r="AB2045" s="10"/>
      <c r="AE2045" s="10"/>
      <c r="AH2045" s="10"/>
      <c r="AK2045" s="10"/>
      <c r="AN2045" s="10"/>
      <c r="AQ2045" s="10"/>
      <c r="AT2045" s="10"/>
      <c r="AW2045" s="10"/>
      <c r="AZ2045" s="10"/>
    </row>
    <row r="2046" spans="2:52" ht="14.25" customHeight="1">
      <c r="B2046" s="8" t="s">
        <v>198</v>
      </c>
      <c r="C2046" t="s">
        <v>170</v>
      </c>
      <c r="D2046" s="10" t="s">
        <v>69</v>
      </c>
      <c r="E2046">
        <v>6757</v>
      </c>
      <c r="G2046" s="10"/>
      <c r="H2046" s="57">
        <v>6757</v>
      </c>
      <c r="J2046" s="10"/>
      <c r="K2046" s="57">
        <v>-1892</v>
      </c>
      <c r="L2046" s="57">
        <v>-1892</v>
      </c>
      <c r="M2046" s="57">
        <v>-1892</v>
      </c>
      <c r="N2046" s="8" t="s">
        <v>38</v>
      </c>
      <c r="O2046" s="10" t="s">
        <v>38</v>
      </c>
      <c r="P2046" s="69">
        <f t="shared" si="223"/>
        <v>0</v>
      </c>
      <c r="Q2046" s="10">
        <f t="shared" si="224"/>
        <v>0</v>
      </c>
      <c r="R2046" s="69" t="str">
        <f t="shared" si="225"/>
        <v>NA</v>
      </c>
      <c r="S2046" s="69" t="str">
        <f t="shared" si="226"/>
        <v>NA</v>
      </c>
      <c r="T2046" s="10" t="str">
        <f t="shared" si="227"/>
        <v>NA</v>
      </c>
      <c r="U2046" s="10">
        <f t="shared" si="228"/>
        <v>0</v>
      </c>
      <c r="V2046" s="10">
        <f t="shared" si="229"/>
        <v>1</v>
      </c>
      <c r="W2046">
        <v>364</v>
      </c>
      <c r="Y2046" s="10"/>
      <c r="Z2046">
        <v>140</v>
      </c>
      <c r="AB2046" s="10"/>
      <c r="AE2046" s="10"/>
      <c r="AH2046" s="10"/>
      <c r="AK2046" s="10"/>
      <c r="AN2046" s="10"/>
      <c r="AQ2046" s="10"/>
      <c r="AT2046" s="10"/>
      <c r="AW2046" s="10"/>
      <c r="AZ2046" s="10"/>
    </row>
    <row r="2047" spans="2:52" ht="14.25" customHeight="1">
      <c r="B2047" s="8" t="s">
        <v>198</v>
      </c>
      <c r="C2047" t="s">
        <v>170</v>
      </c>
      <c r="D2047" s="10" t="s">
        <v>70</v>
      </c>
      <c r="E2047">
        <v>6157</v>
      </c>
      <c r="G2047" s="10"/>
      <c r="H2047" s="57">
        <v>6157</v>
      </c>
      <c r="J2047" s="10"/>
      <c r="K2047" s="57">
        <v>-1282</v>
      </c>
      <c r="L2047" s="57">
        <v>-1282</v>
      </c>
      <c r="M2047" s="57">
        <v>-1282</v>
      </c>
      <c r="N2047" s="8" t="s">
        <v>38</v>
      </c>
      <c r="O2047" s="10" t="s">
        <v>38</v>
      </c>
      <c r="P2047" s="69">
        <f t="shared" si="223"/>
        <v>0</v>
      </c>
      <c r="Q2047" s="10">
        <f t="shared" si="224"/>
        <v>0</v>
      </c>
      <c r="R2047" s="69" t="str">
        <f t="shared" si="225"/>
        <v>NA</v>
      </c>
      <c r="S2047" s="69" t="str">
        <f t="shared" si="226"/>
        <v>NA</v>
      </c>
      <c r="T2047" s="10" t="str">
        <f t="shared" si="227"/>
        <v>NA</v>
      </c>
      <c r="U2047" s="10">
        <f t="shared" si="228"/>
        <v>0</v>
      </c>
      <c r="V2047" s="10">
        <f t="shared" si="229"/>
        <v>1</v>
      </c>
      <c r="W2047">
        <v>350</v>
      </c>
      <c r="Y2047" s="10"/>
      <c r="Z2047">
        <v>160</v>
      </c>
      <c r="AB2047" s="10"/>
      <c r="AE2047" s="10"/>
      <c r="AH2047" s="10"/>
      <c r="AK2047" s="10"/>
      <c r="AN2047" s="10"/>
      <c r="AQ2047" s="10"/>
      <c r="AT2047" s="10"/>
      <c r="AW2047" s="10"/>
      <c r="AZ2047" s="10"/>
    </row>
    <row r="2048" spans="2:52" ht="14.25" customHeight="1">
      <c r="B2048" s="8" t="s">
        <v>199</v>
      </c>
      <c r="C2048" t="s">
        <v>170</v>
      </c>
      <c r="D2048" s="10" t="s">
        <v>37</v>
      </c>
      <c r="E2048">
        <v>7522</v>
      </c>
      <c r="G2048" s="10"/>
      <c r="H2048" s="57">
        <v>7360</v>
      </c>
      <c r="J2048" s="10"/>
      <c r="K2048" s="57">
        <v>-2047</v>
      </c>
      <c r="L2048" s="57">
        <v>-2047</v>
      </c>
      <c r="M2048" s="57">
        <v>-1889</v>
      </c>
      <c r="N2048" s="8" t="s">
        <v>38</v>
      </c>
      <c r="O2048" s="10" t="s">
        <v>39</v>
      </c>
      <c r="P2048" s="69">
        <f t="shared" si="223"/>
        <v>0</v>
      </c>
      <c r="Q2048" s="10">
        <f t="shared" si="224"/>
        <v>162</v>
      </c>
      <c r="R2048" s="69" t="str">
        <f t="shared" si="225"/>
        <v>NA</v>
      </c>
      <c r="S2048" s="69" t="str">
        <f t="shared" si="226"/>
        <v>NA</v>
      </c>
      <c r="T2048" s="10" t="str">
        <f t="shared" si="227"/>
        <v>NA</v>
      </c>
      <c r="U2048" s="10">
        <f t="shared" si="228"/>
        <v>0</v>
      </c>
      <c r="V2048" s="10">
        <f t="shared" si="229"/>
        <v>1</v>
      </c>
      <c r="W2048">
        <v>415</v>
      </c>
      <c r="Y2048" s="10" t="s">
        <v>73</v>
      </c>
      <c r="Z2048">
        <v>160</v>
      </c>
      <c r="AB2048" s="10" t="s">
        <v>73</v>
      </c>
      <c r="AD2048">
        <v>7121</v>
      </c>
      <c r="AE2048" s="10" t="s">
        <v>82</v>
      </c>
      <c r="AH2048" s="10"/>
      <c r="AK2048" s="10"/>
      <c r="AN2048" s="10"/>
      <c r="AQ2048" s="10"/>
      <c r="AT2048" s="10"/>
      <c r="AW2048" s="10"/>
      <c r="AZ2048" s="10"/>
    </row>
    <row r="2049" spans="2:52" ht="14.25" customHeight="1">
      <c r="B2049" s="8" t="s">
        <v>199</v>
      </c>
      <c r="C2049" t="s">
        <v>170</v>
      </c>
      <c r="D2049" s="10" t="s">
        <v>41</v>
      </c>
      <c r="E2049">
        <v>7522</v>
      </c>
      <c r="G2049" s="10"/>
      <c r="H2049" s="57">
        <v>7360</v>
      </c>
      <c r="J2049" s="10"/>
      <c r="K2049" s="57">
        <v>-2047</v>
      </c>
      <c r="L2049" s="57">
        <v>-2047</v>
      </c>
      <c r="M2049" s="57">
        <v>-1889</v>
      </c>
      <c r="N2049" s="8" t="s">
        <v>38</v>
      </c>
      <c r="O2049" s="10" t="s">
        <v>39</v>
      </c>
      <c r="P2049" s="69">
        <f t="shared" si="223"/>
        <v>0</v>
      </c>
      <c r="Q2049" s="10">
        <f t="shared" si="224"/>
        <v>162</v>
      </c>
      <c r="R2049" s="69" t="str">
        <f t="shared" si="225"/>
        <v>NA</v>
      </c>
      <c r="S2049" s="69" t="str">
        <f t="shared" si="226"/>
        <v>NA</v>
      </c>
      <c r="T2049" s="10" t="str">
        <f t="shared" si="227"/>
        <v>NA</v>
      </c>
      <c r="U2049" s="10">
        <f t="shared" si="228"/>
        <v>0</v>
      </c>
      <c r="V2049" s="10">
        <f t="shared" si="229"/>
        <v>1</v>
      </c>
      <c r="W2049">
        <v>415</v>
      </c>
      <c r="Y2049" s="10" t="s">
        <v>73</v>
      </c>
      <c r="Z2049">
        <v>160</v>
      </c>
      <c r="AB2049" s="10" t="s">
        <v>73</v>
      </c>
      <c r="AD2049">
        <v>7121</v>
      </c>
      <c r="AE2049" s="10" t="s">
        <v>82</v>
      </c>
      <c r="AH2049" s="10"/>
      <c r="AK2049" s="10"/>
      <c r="AN2049" s="10"/>
      <c r="AQ2049" s="10"/>
      <c r="AT2049" s="10"/>
      <c r="AW2049" s="10"/>
      <c r="AZ2049" s="10"/>
    </row>
    <row r="2050" spans="2:52" ht="14.25" customHeight="1">
      <c r="B2050" s="8" t="s">
        <v>199</v>
      </c>
      <c r="C2050" t="s">
        <v>170</v>
      </c>
      <c r="D2050" s="10" t="s">
        <v>42</v>
      </c>
      <c r="E2050">
        <v>7522</v>
      </c>
      <c r="G2050" s="10"/>
      <c r="H2050" s="57">
        <v>7360</v>
      </c>
      <c r="J2050" s="10"/>
      <c r="K2050" s="57">
        <v>-2047</v>
      </c>
      <c r="L2050" s="57">
        <v>-2047</v>
      </c>
      <c r="M2050" s="57">
        <v>-1889</v>
      </c>
      <c r="N2050" s="8" t="s">
        <v>38</v>
      </c>
      <c r="O2050" s="10" t="s">
        <v>39</v>
      </c>
      <c r="P2050" s="69">
        <f t="shared" si="223"/>
        <v>0</v>
      </c>
      <c r="Q2050" s="10">
        <f t="shared" si="224"/>
        <v>162</v>
      </c>
      <c r="R2050" s="69" t="str">
        <f t="shared" si="225"/>
        <v>NA</v>
      </c>
      <c r="S2050" s="69" t="str">
        <f t="shared" si="226"/>
        <v>NA</v>
      </c>
      <c r="T2050" s="10" t="str">
        <f t="shared" si="227"/>
        <v>NA</v>
      </c>
      <c r="U2050" s="10">
        <f t="shared" si="228"/>
        <v>0</v>
      </c>
      <c r="V2050" s="10">
        <f t="shared" si="229"/>
        <v>1</v>
      </c>
      <c r="W2050">
        <v>415</v>
      </c>
      <c r="Y2050" s="10" t="s">
        <v>73</v>
      </c>
      <c r="Z2050">
        <v>160</v>
      </c>
      <c r="AB2050" s="10" t="s">
        <v>73</v>
      </c>
      <c r="AD2050">
        <v>7121</v>
      </c>
      <c r="AE2050" s="10" t="s">
        <v>82</v>
      </c>
      <c r="AH2050" s="10"/>
      <c r="AK2050" s="10"/>
      <c r="AN2050" s="10"/>
      <c r="AQ2050" s="10"/>
      <c r="AT2050" s="10"/>
      <c r="AW2050" s="10"/>
      <c r="AZ2050" s="10"/>
    </row>
    <row r="2051" spans="2:52" ht="14.25" customHeight="1">
      <c r="B2051" s="8" t="s">
        <v>199</v>
      </c>
      <c r="C2051" t="s">
        <v>170</v>
      </c>
      <c r="D2051" s="10" t="s">
        <v>43</v>
      </c>
      <c r="E2051">
        <v>7092</v>
      </c>
      <c r="G2051" s="10"/>
      <c r="H2051" s="57">
        <v>7092</v>
      </c>
      <c r="J2051" s="10"/>
      <c r="K2051" s="57">
        <v>-1390</v>
      </c>
      <c r="L2051" s="57">
        <v>-1390</v>
      </c>
      <c r="M2051" s="57">
        <v>-1390</v>
      </c>
      <c r="N2051" s="8" t="s">
        <v>38</v>
      </c>
      <c r="O2051" s="10" t="s">
        <v>38</v>
      </c>
      <c r="P2051" s="69">
        <f t="shared" si="223"/>
        <v>0</v>
      </c>
      <c r="Q2051" s="10">
        <f t="shared" si="224"/>
        <v>0</v>
      </c>
      <c r="R2051" s="69" t="str">
        <f t="shared" si="225"/>
        <v>NA</v>
      </c>
      <c r="S2051" s="69" t="str">
        <f t="shared" si="226"/>
        <v>NA</v>
      </c>
      <c r="T2051" s="10" t="str">
        <f t="shared" si="227"/>
        <v>NA</v>
      </c>
      <c r="U2051" s="10">
        <f t="shared" si="228"/>
        <v>0</v>
      </c>
      <c r="V2051" s="10">
        <f t="shared" si="229"/>
        <v>1</v>
      </c>
      <c r="W2051">
        <v>408</v>
      </c>
      <c r="Y2051" s="10"/>
      <c r="Z2051">
        <v>160</v>
      </c>
      <c r="AB2051" s="10"/>
      <c r="AE2051" s="10"/>
      <c r="AH2051" s="10"/>
      <c r="AK2051" s="10"/>
      <c r="AN2051" s="10"/>
      <c r="AQ2051" s="10"/>
      <c r="AT2051" s="10"/>
      <c r="AW2051" s="10"/>
      <c r="AZ2051" s="10"/>
    </row>
    <row r="2052" spans="2:52" ht="14.25" customHeight="1">
      <c r="B2052" s="8" t="s">
        <v>199</v>
      </c>
      <c r="C2052" t="s">
        <v>170</v>
      </c>
      <c r="D2052" s="10" t="s">
        <v>45</v>
      </c>
      <c r="E2052">
        <v>7092</v>
      </c>
      <c r="G2052" s="10"/>
      <c r="H2052" s="57">
        <v>7092</v>
      </c>
      <c r="J2052" s="10"/>
      <c r="K2052" s="57">
        <v>-1390</v>
      </c>
      <c r="L2052" s="57">
        <v>-1390</v>
      </c>
      <c r="M2052" s="57">
        <v>-1390</v>
      </c>
      <c r="N2052" s="8" t="s">
        <v>38</v>
      </c>
      <c r="O2052" s="10" t="s">
        <v>38</v>
      </c>
      <c r="P2052" s="69">
        <f t="shared" si="223"/>
        <v>0</v>
      </c>
      <c r="Q2052" s="10">
        <f t="shared" si="224"/>
        <v>0</v>
      </c>
      <c r="R2052" s="69" t="str">
        <f t="shared" si="225"/>
        <v>NA</v>
      </c>
      <c r="S2052" s="69" t="str">
        <f t="shared" si="226"/>
        <v>NA</v>
      </c>
      <c r="T2052" s="10" t="str">
        <f t="shared" si="227"/>
        <v>NA</v>
      </c>
      <c r="U2052" s="10">
        <f t="shared" si="228"/>
        <v>0</v>
      </c>
      <c r="V2052" s="10">
        <f t="shared" si="229"/>
        <v>1</v>
      </c>
      <c r="W2052">
        <v>408</v>
      </c>
      <c r="Y2052" s="10"/>
      <c r="Z2052">
        <v>160</v>
      </c>
      <c r="AB2052" s="10"/>
      <c r="AE2052" s="10"/>
      <c r="AH2052" s="10"/>
      <c r="AK2052" s="10"/>
      <c r="AN2052" s="10"/>
      <c r="AQ2052" s="10"/>
      <c r="AT2052" s="10"/>
      <c r="AW2052" s="10"/>
      <c r="AZ2052" s="10"/>
    </row>
    <row r="2053" spans="2:52" ht="14.25" customHeight="1">
      <c r="B2053" s="8" t="s">
        <v>199</v>
      </c>
      <c r="C2053" t="s">
        <v>170</v>
      </c>
      <c r="D2053" s="10" t="s">
        <v>46</v>
      </c>
      <c r="E2053">
        <v>7092</v>
      </c>
      <c r="G2053" s="10"/>
      <c r="H2053" s="57">
        <v>7092</v>
      </c>
      <c r="J2053" s="10"/>
      <c r="K2053" s="57">
        <v>-1390</v>
      </c>
      <c r="L2053" s="57">
        <v>-1390</v>
      </c>
      <c r="M2053" s="57">
        <v>-1390</v>
      </c>
      <c r="N2053" s="8" t="s">
        <v>38</v>
      </c>
      <c r="O2053" s="10" t="s">
        <v>38</v>
      </c>
      <c r="P2053" s="69">
        <f t="shared" si="223"/>
        <v>0</v>
      </c>
      <c r="Q2053" s="10">
        <f t="shared" si="224"/>
        <v>0</v>
      </c>
      <c r="R2053" s="69" t="str">
        <f t="shared" si="225"/>
        <v>NA</v>
      </c>
      <c r="S2053" s="69" t="str">
        <f t="shared" si="226"/>
        <v>NA</v>
      </c>
      <c r="T2053" s="10" t="str">
        <f t="shared" si="227"/>
        <v>NA</v>
      </c>
      <c r="U2053" s="10">
        <f t="shared" si="228"/>
        <v>0</v>
      </c>
      <c r="V2053" s="10">
        <f t="shared" si="229"/>
        <v>1</v>
      </c>
      <c r="W2053">
        <v>408</v>
      </c>
      <c r="Y2053" s="10"/>
      <c r="Z2053">
        <v>160</v>
      </c>
      <c r="AB2053" s="10"/>
      <c r="AE2053" s="10"/>
      <c r="AH2053" s="10"/>
      <c r="AK2053" s="10"/>
      <c r="AN2053" s="10"/>
      <c r="AQ2053" s="10"/>
      <c r="AT2053" s="10"/>
      <c r="AW2053" s="10"/>
      <c r="AZ2053" s="10"/>
    </row>
    <row r="2054" spans="2:52" ht="14.25" customHeight="1">
      <c r="B2054" s="8" t="s">
        <v>199</v>
      </c>
      <c r="C2054" t="s">
        <v>170</v>
      </c>
      <c r="D2054" s="10" t="s">
        <v>47</v>
      </c>
      <c r="E2054">
        <v>7092</v>
      </c>
      <c r="G2054" s="10"/>
      <c r="H2054" s="57">
        <v>7092</v>
      </c>
      <c r="J2054" s="10"/>
      <c r="K2054" s="57">
        <v>-1390</v>
      </c>
      <c r="L2054" s="57">
        <v>-1390</v>
      </c>
      <c r="M2054" s="57">
        <v>-1390</v>
      </c>
      <c r="N2054" s="8" t="s">
        <v>38</v>
      </c>
      <c r="O2054" s="10" t="s">
        <v>38</v>
      </c>
      <c r="P2054" s="69">
        <f t="shared" si="223"/>
        <v>0</v>
      </c>
      <c r="Q2054" s="10">
        <f t="shared" si="224"/>
        <v>0</v>
      </c>
      <c r="R2054" s="69" t="str">
        <f t="shared" si="225"/>
        <v>NA</v>
      </c>
      <c r="S2054" s="69" t="str">
        <f t="shared" si="226"/>
        <v>NA</v>
      </c>
      <c r="T2054" s="10" t="str">
        <f t="shared" si="227"/>
        <v>NA</v>
      </c>
      <c r="U2054" s="10">
        <f t="shared" si="228"/>
        <v>0</v>
      </c>
      <c r="V2054" s="10">
        <f t="shared" si="229"/>
        <v>1</v>
      </c>
      <c r="W2054">
        <v>408</v>
      </c>
      <c r="Y2054" s="10"/>
      <c r="Z2054">
        <v>160</v>
      </c>
      <c r="AB2054" s="10"/>
      <c r="AE2054" s="10"/>
      <c r="AH2054" s="10"/>
      <c r="AK2054" s="10"/>
      <c r="AN2054" s="10"/>
      <c r="AQ2054" s="10"/>
      <c r="AT2054" s="10"/>
      <c r="AW2054" s="10"/>
      <c r="AZ2054" s="10"/>
    </row>
    <row r="2055" spans="2:52" ht="14.25" customHeight="1">
      <c r="B2055" s="8" t="s">
        <v>199</v>
      </c>
      <c r="C2055" t="s">
        <v>170</v>
      </c>
      <c r="D2055" s="10" t="s">
        <v>48</v>
      </c>
      <c r="E2055">
        <v>5630</v>
      </c>
      <c r="G2055" s="10"/>
      <c r="H2055" s="57">
        <v>5629</v>
      </c>
      <c r="J2055" s="10"/>
      <c r="K2055" s="57">
        <v>-1833</v>
      </c>
      <c r="L2055" s="57">
        <v>-1833</v>
      </c>
      <c r="M2055" s="57">
        <v>-1833</v>
      </c>
      <c r="N2055" s="8" t="s">
        <v>52</v>
      </c>
      <c r="O2055" s="10" t="s">
        <v>52</v>
      </c>
      <c r="P2055" s="69">
        <f t="shared" si="223"/>
        <v>0</v>
      </c>
      <c r="Q2055" s="10">
        <f t="shared" si="224"/>
        <v>1</v>
      </c>
      <c r="R2055" s="69" t="str">
        <f t="shared" si="225"/>
        <v>NA</v>
      </c>
      <c r="S2055" s="69" t="str">
        <f t="shared" si="226"/>
        <v>NA</v>
      </c>
      <c r="T2055" s="10" t="str">
        <f t="shared" si="227"/>
        <v>NA</v>
      </c>
      <c r="U2055" s="10">
        <f t="shared" si="228"/>
        <v>0</v>
      </c>
      <c r="V2055" s="10">
        <f t="shared" si="229"/>
        <v>1</v>
      </c>
      <c r="W2055">
        <v>298</v>
      </c>
      <c r="Y2055" s="10"/>
      <c r="Z2055">
        <v>140</v>
      </c>
      <c r="AB2055" s="10"/>
      <c r="AE2055" s="10"/>
      <c r="AH2055" s="10"/>
      <c r="AK2055" s="10"/>
      <c r="AN2055" s="10"/>
      <c r="AQ2055" s="10"/>
      <c r="AT2055" s="10"/>
      <c r="AW2055" s="10"/>
      <c r="AZ2055" s="10"/>
    </row>
    <row r="2056" spans="2:52" ht="14.25" customHeight="1">
      <c r="B2056" s="8" t="s">
        <v>199</v>
      </c>
      <c r="C2056" t="s">
        <v>170</v>
      </c>
      <c r="D2056" s="10" t="s">
        <v>49</v>
      </c>
      <c r="E2056">
        <v>5630</v>
      </c>
      <c r="G2056" s="10"/>
      <c r="H2056" s="57">
        <v>5629</v>
      </c>
      <c r="J2056" s="10"/>
      <c r="K2056" s="57">
        <v>-1833</v>
      </c>
      <c r="L2056" s="57">
        <v>-1833</v>
      </c>
      <c r="M2056" s="57">
        <v>-1833</v>
      </c>
      <c r="N2056" s="8" t="s">
        <v>52</v>
      </c>
      <c r="O2056" s="10" t="s">
        <v>52</v>
      </c>
      <c r="P2056" s="69">
        <f t="shared" si="223"/>
        <v>0</v>
      </c>
      <c r="Q2056" s="10">
        <f t="shared" si="224"/>
        <v>1</v>
      </c>
      <c r="R2056" s="69" t="str">
        <f t="shared" si="225"/>
        <v>NA</v>
      </c>
      <c r="S2056" s="69" t="str">
        <f t="shared" si="226"/>
        <v>NA</v>
      </c>
      <c r="T2056" s="10" t="str">
        <f t="shared" si="227"/>
        <v>NA</v>
      </c>
      <c r="U2056" s="10">
        <f t="shared" si="228"/>
        <v>0</v>
      </c>
      <c r="V2056" s="10">
        <f t="shared" si="229"/>
        <v>1</v>
      </c>
      <c r="W2056">
        <v>298</v>
      </c>
      <c r="Y2056" s="10"/>
      <c r="Z2056">
        <v>140</v>
      </c>
      <c r="AB2056" s="10"/>
      <c r="AE2056" s="10"/>
      <c r="AH2056" s="10"/>
      <c r="AK2056" s="10"/>
      <c r="AN2056" s="10"/>
      <c r="AQ2056" s="10"/>
      <c r="AT2056" s="10"/>
      <c r="AW2056" s="10"/>
      <c r="AZ2056" s="10"/>
    </row>
    <row r="2057" spans="2:52" ht="14.25" customHeight="1">
      <c r="B2057" s="8" t="s">
        <v>199</v>
      </c>
      <c r="C2057" t="s">
        <v>170</v>
      </c>
      <c r="D2057" s="10" t="s">
        <v>51</v>
      </c>
      <c r="E2057">
        <v>7052</v>
      </c>
      <c r="G2057" s="10"/>
      <c r="H2057" s="57">
        <v>7000</v>
      </c>
      <c r="J2057" s="10"/>
      <c r="K2057" s="57">
        <v>-1788</v>
      </c>
      <c r="L2057" s="57">
        <v>-1788</v>
      </c>
      <c r="M2057" s="57">
        <v>-1736</v>
      </c>
      <c r="N2057" s="8" t="s">
        <v>38</v>
      </c>
      <c r="O2057" s="10" t="s">
        <v>39</v>
      </c>
      <c r="P2057" s="69">
        <f t="shared" ref="P2057:P2120" si="230">IFERROR(K2057-L2057,0)</f>
        <v>0</v>
      </c>
      <c r="Q2057" s="10">
        <f t="shared" ref="Q2057:Q2120" si="231">IF(AND(ISNUMBER(E2057),ISNUMBER(H2057),ISBLANK(F2057)),E2057-H2057,"NA")</f>
        <v>52</v>
      </c>
      <c r="R2057" s="69" t="str">
        <f t="shared" ref="R2057:R2120" si="232">IF(AND(ISNUMBER(F2057),ISNUMBER(I2057),ISBLANK(E2057)),F2057-I2057,"NA")</f>
        <v>NA</v>
      </c>
      <c r="S2057" s="69" t="str">
        <f t="shared" ref="S2057:S2120" si="233">IF(AND(ISNUMBER(G2057),ISNUMBER(J2057),ISBLANK(E2057)),G2057-J2057,"NA")</f>
        <v>NA</v>
      </c>
      <c r="T2057" s="10" t="str">
        <f t="shared" ref="T2057:T2120" si="234">IF(AND(ISNUMBER(R2057),ISNUMBER(S2057),ISBLANK(E2057)),S2057+R2057,"NA")</f>
        <v>NA</v>
      </c>
      <c r="U2057" s="10">
        <f t="shared" ref="U2057:U2120" si="235">IF(M2057&lt;0,0,IF(M2057=K2057,M2057,M2057-(L2057-M2057)))</f>
        <v>0</v>
      </c>
      <c r="V2057" s="10">
        <f t="shared" ref="V2057:V2120" si="236">MIN(IF(SUM(W2057,X2057,Z2057,AA2057,AD2057,AC2057,AF2057,AG2057,AJ2057,AI2057,AL2057,AM2057,AO2057,AP2057,AR2057,AS2057,A2057,AY2057,AU2057,AV2057,AX2057)=0,0,1)+IF(O2057="Smoothing ramp",1,0)+IF(ISNUMBER(W2057),1,0)+IF(ISNUMBER(X2057),1,0)+IF(ISNUMBER(Z2057),1,0)+IF(ISNUMBER(AA2057),1,0)+IF(ISNUMBER(AD2057),1,0)+IF(ISNUMBER(AC2057),1,0)+IF(ISNUMBER(AF2057),1,0)+IF(ISNUMBER(AG2057),1,0)+IF(ISNUMBER(AI2057),1,0)+IF(ISNUMBER(AJ2057),1,0)+IF(ISNUMBER(AL2057),1,0)+IF(ISNUMBER(AM2057),1,0)+IF(ISNUMBER(AO2057),1,0)+IF(ISNUMBER(AP2057),1,0)+IF(ISNUMBER(AR2057),1,0)+IF(ISNUMBER(AS2057),1,0)+IF(ISNUMBER(AY2057),1,0)+IF(ISNUMBER(AU2057),1,0)+IF(ISNUMBER(AV2057),1,0)+IF(ISNUMBER(AX2057),1,0),1)</f>
        <v>1</v>
      </c>
      <c r="W2057">
        <v>381</v>
      </c>
      <c r="Y2057" s="10"/>
      <c r="Z2057">
        <v>140</v>
      </c>
      <c r="AB2057" s="10"/>
      <c r="AD2057">
        <v>6750</v>
      </c>
      <c r="AE2057" s="10" t="s">
        <v>82</v>
      </c>
      <c r="AH2057" s="10"/>
      <c r="AK2057" s="10"/>
      <c r="AN2057" s="10"/>
      <c r="AQ2057" s="10"/>
      <c r="AT2057" s="10"/>
      <c r="AW2057" s="10"/>
      <c r="AZ2057" s="10"/>
    </row>
    <row r="2058" spans="2:52" ht="14.25" customHeight="1">
      <c r="B2058" s="8" t="s">
        <v>199</v>
      </c>
      <c r="C2058" t="s">
        <v>170</v>
      </c>
      <c r="D2058" s="10" t="s">
        <v>53</v>
      </c>
      <c r="E2058">
        <v>7052</v>
      </c>
      <c r="G2058" s="10"/>
      <c r="H2058" s="57">
        <v>7000</v>
      </c>
      <c r="J2058" s="10"/>
      <c r="K2058" s="57">
        <v>-1788</v>
      </c>
      <c r="L2058" s="57">
        <v>-1788</v>
      </c>
      <c r="M2058" s="57">
        <v>-1736</v>
      </c>
      <c r="N2058" s="8" t="s">
        <v>38</v>
      </c>
      <c r="O2058" s="10" t="s">
        <v>39</v>
      </c>
      <c r="P2058" s="69">
        <f t="shared" si="230"/>
        <v>0</v>
      </c>
      <c r="Q2058" s="10">
        <f t="shared" si="231"/>
        <v>52</v>
      </c>
      <c r="R2058" s="69" t="str">
        <f t="shared" si="232"/>
        <v>NA</v>
      </c>
      <c r="S2058" s="69" t="str">
        <f t="shared" si="233"/>
        <v>NA</v>
      </c>
      <c r="T2058" s="10" t="str">
        <f t="shared" si="234"/>
        <v>NA</v>
      </c>
      <c r="U2058" s="10">
        <f t="shared" si="235"/>
        <v>0</v>
      </c>
      <c r="V2058" s="10">
        <f t="shared" si="236"/>
        <v>1</v>
      </c>
      <c r="W2058">
        <v>381</v>
      </c>
      <c r="Y2058" s="10"/>
      <c r="Z2058">
        <v>140</v>
      </c>
      <c r="AB2058" s="10"/>
      <c r="AD2058">
        <v>6750</v>
      </c>
      <c r="AE2058" s="10" t="s">
        <v>82</v>
      </c>
      <c r="AH2058" s="10"/>
      <c r="AK2058" s="10"/>
      <c r="AN2058" s="10"/>
      <c r="AQ2058" s="10"/>
      <c r="AT2058" s="10"/>
      <c r="AW2058" s="10"/>
      <c r="AZ2058" s="10"/>
    </row>
    <row r="2059" spans="2:52" ht="14.25" customHeight="1">
      <c r="B2059" s="8" t="s">
        <v>199</v>
      </c>
      <c r="C2059" t="s">
        <v>170</v>
      </c>
      <c r="D2059" s="10" t="s">
        <v>54</v>
      </c>
      <c r="E2059">
        <v>7052</v>
      </c>
      <c r="G2059" s="10"/>
      <c r="H2059" s="57">
        <v>7000</v>
      </c>
      <c r="J2059" s="10"/>
      <c r="K2059" s="57">
        <v>-1788</v>
      </c>
      <c r="L2059" s="57">
        <v>-1788</v>
      </c>
      <c r="M2059" s="57">
        <v>-1736</v>
      </c>
      <c r="N2059" s="8" t="s">
        <v>38</v>
      </c>
      <c r="O2059" s="10" t="s">
        <v>39</v>
      </c>
      <c r="P2059" s="69">
        <f t="shared" si="230"/>
        <v>0</v>
      </c>
      <c r="Q2059" s="10">
        <f t="shared" si="231"/>
        <v>52</v>
      </c>
      <c r="R2059" s="69" t="str">
        <f t="shared" si="232"/>
        <v>NA</v>
      </c>
      <c r="S2059" s="69" t="str">
        <f t="shared" si="233"/>
        <v>NA</v>
      </c>
      <c r="T2059" s="10" t="str">
        <f t="shared" si="234"/>
        <v>NA</v>
      </c>
      <c r="U2059" s="10">
        <f t="shared" si="235"/>
        <v>0</v>
      </c>
      <c r="V2059" s="10">
        <f t="shared" si="236"/>
        <v>1</v>
      </c>
      <c r="W2059">
        <v>381</v>
      </c>
      <c r="Y2059" s="10"/>
      <c r="Z2059">
        <v>140</v>
      </c>
      <c r="AB2059" s="10"/>
      <c r="AD2059">
        <v>6750</v>
      </c>
      <c r="AE2059" s="10" t="s">
        <v>82</v>
      </c>
      <c r="AH2059" s="10"/>
      <c r="AK2059" s="10"/>
      <c r="AN2059" s="10"/>
      <c r="AQ2059" s="10"/>
      <c r="AT2059" s="10"/>
      <c r="AW2059" s="10"/>
      <c r="AZ2059" s="10"/>
    </row>
    <row r="2060" spans="2:52" ht="14.25" customHeight="1">
      <c r="B2060" s="8" t="s">
        <v>199</v>
      </c>
      <c r="C2060" t="s">
        <v>170</v>
      </c>
      <c r="D2060" s="10" t="s">
        <v>55</v>
      </c>
      <c r="E2060">
        <v>8058</v>
      </c>
      <c r="G2060" s="10"/>
      <c r="H2060" s="57">
        <v>7771</v>
      </c>
      <c r="J2060" s="10"/>
      <c r="K2060" s="57">
        <v>-1484</v>
      </c>
      <c r="L2060" s="57">
        <v>-1484</v>
      </c>
      <c r="M2060" s="57">
        <v>-1108</v>
      </c>
      <c r="N2060" s="8" t="s">
        <v>38</v>
      </c>
      <c r="O2060" s="10" t="s">
        <v>39</v>
      </c>
      <c r="P2060" s="69">
        <f t="shared" si="230"/>
        <v>0</v>
      </c>
      <c r="Q2060" s="10">
        <f t="shared" si="231"/>
        <v>287</v>
      </c>
      <c r="R2060" s="69" t="str">
        <f t="shared" si="232"/>
        <v>NA</v>
      </c>
      <c r="S2060" s="69" t="str">
        <f t="shared" si="233"/>
        <v>NA</v>
      </c>
      <c r="T2060" s="10" t="str">
        <f t="shared" si="234"/>
        <v>NA</v>
      </c>
      <c r="U2060" s="10">
        <f t="shared" si="235"/>
        <v>0</v>
      </c>
      <c r="V2060" s="10">
        <f t="shared" si="236"/>
        <v>1</v>
      </c>
      <c r="W2060">
        <v>425</v>
      </c>
      <c r="Y2060" s="10" t="s">
        <v>73</v>
      </c>
      <c r="Z2060">
        <v>140</v>
      </c>
      <c r="AB2060" s="10" t="s">
        <v>73</v>
      </c>
      <c r="AD2060">
        <v>7748</v>
      </c>
      <c r="AE2060" s="10" t="s">
        <v>82</v>
      </c>
      <c r="AH2060" s="10"/>
      <c r="AI2060">
        <v>2500</v>
      </c>
      <c r="AK2060" s="10" t="s">
        <v>146</v>
      </c>
      <c r="AN2060" s="10"/>
      <c r="AQ2060" s="10"/>
      <c r="AT2060" s="10"/>
      <c r="AW2060" s="10"/>
      <c r="AZ2060" s="10"/>
    </row>
    <row r="2061" spans="2:52" ht="14.25" customHeight="1">
      <c r="B2061" s="8" t="s">
        <v>199</v>
      </c>
      <c r="C2061" t="s">
        <v>170</v>
      </c>
      <c r="D2061" s="10" t="s">
        <v>57</v>
      </c>
      <c r="E2061">
        <v>8058</v>
      </c>
      <c r="G2061" s="10"/>
      <c r="H2061" s="57">
        <v>7771</v>
      </c>
      <c r="J2061" s="10"/>
      <c r="K2061" s="57">
        <v>-1484</v>
      </c>
      <c r="L2061" s="57">
        <v>-1484</v>
      </c>
      <c r="M2061" s="57">
        <v>-1108</v>
      </c>
      <c r="N2061" s="8" t="s">
        <v>38</v>
      </c>
      <c r="O2061" s="10" t="s">
        <v>39</v>
      </c>
      <c r="P2061" s="69">
        <f t="shared" si="230"/>
        <v>0</v>
      </c>
      <c r="Q2061" s="10">
        <f t="shared" si="231"/>
        <v>287</v>
      </c>
      <c r="R2061" s="69" t="str">
        <f t="shared" si="232"/>
        <v>NA</v>
      </c>
      <c r="S2061" s="69" t="str">
        <f t="shared" si="233"/>
        <v>NA</v>
      </c>
      <c r="T2061" s="10" t="str">
        <f t="shared" si="234"/>
        <v>NA</v>
      </c>
      <c r="U2061" s="10">
        <f t="shared" si="235"/>
        <v>0</v>
      </c>
      <c r="V2061" s="10">
        <f t="shared" si="236"/>
        <v>1</v>
      </c>
      <c r="W2061">
        <v>425</v>
      </c>
      <c r="Y2061" s="10" t="s">
        <v>73</v>
      </c>
      <c r="Z2061">
        <v>140</v>
      </c>
      <c r="AB2061" s="10" t="s">
        <v>73</v>
      </c>
      <c r="AD2061">
        <v>7748</v>
      </c>
      <c r="AE2061" s="10" t="s">
        <v>82</v>
      </c>
      <c r="AH2061" s="10"/>
      <c r="AI2061">
        <v>2500</v>
      </c>
      <c r="AK2061" s="10" t="s">
        <v>146</v>
      </c>
      <c r="AN2061" s="10"/>
      <c r="AQ2061" s="10"/>
      <c r="AT2061" s="10"/>
      <c r="AW2061" s="10"/>
      <c r="AZ2061" s="10"/>
    </row>
    <row r="2062" spans="2:52" ht="14.25" customHeight="1">
      <c r="B2062" s="8" t="s">
        <v>199</v>
      </c>
      <c r="C2062" t="s">
        <v>170</v>
      </c>
      <c r="D2062" s="10" t="s">
        <v>58</v>
      </c>
      <c r="E2062">
        <v>8058</v>
      </c>
      <c r="G2062" s="10"/>
      <c r="H2062" s="57">
        <v>7771</v>
      </c>
      <c r="J2062" s="10"/>
      <c r="K2062" s="57">
        <v>-1484</v>
      </c>
      <c r="L2062" s="57">
        <v>-1484</v>
      </c>
      <c r="M2062" s="57">
        <v>-1108</v>
      </c>
      <c r="N2062" s="8" t="s">
        <v>38</v>
      </c>
      <c r="O2062" s="10" t="s">
        <v>39</v>
      </c>
      <c r="P2062" s="69">
        <f t="shared" si="230"/>
        <v>0</v>
      </c>
      <c r="Q2062" s="10">
        <f t="shared" si="231"/>
        <v>287</v>
      </c>
      <c r="R2062" s="69" t="str">
        <f t="shared" si="232"/>
        <v>NA</v>
      </c>
      <c r="S2062" s="69" t="str">
        <f t="shared" si="233"/>
        <v>NA</v>
      </c>
      <c r="T2062" s="10" t="str">
        <f t="shared" si="234"/>
        <v>NA</v>
      </c>
      <c r="U2062" s="10">
        <f t="shared" si="235"/>
        <v>0</v>
      </c>
      <c r="V2062" s="10">
        <f t="shared" si="236"/>
        <v>1</v>
      </c>
      <c r="W2062">
        <v>425</v>
      </c>
      <c r="Y2062" s="10" t="s">
        <v>73</v>
      </c>
      <c r="Z2062">
        <v>140</v>
      </c>
      <c r="AB2062" s="10" t="s">
        <v>73</v>
      </c>
      <c r="AD2062">
        <v>7748</v>
      </c>
      <c r="AE2062" s="10" t="s">
        <v>82</v>
      </c>
      <c r="AH2062" s="10"/>
      <c r="AI2062">
        <v>2500</v>
      </c>
      <c r="AK2062" s="10" t="s">
        <v>146</v>
      </c>
      <c r="AN2062" s="10"/>
      <c r="AQ2062" s="10"/>
      <c r="AT2062" s="10"/>
      <c r="AW2062" s="10"/>
      <c r="AZ2062" s="10"/>
    </row>
    <row r="2063" spans="2:52" ht="14.25" customHeight="1">
      <c r="B2063" s="8" t="s">
        <v>199</v>
      </c>
      <c r="C2063" t="s">
        <v>170</v>
      </c>
      <c r="D2063" s="10" t="s">
        <v>59</v>
      </c>
      <c r="E2063">
        <v>7032</v>
      </c>
      <c r="G2063" s="10"/>
      <c r="H2063" s="57">
        <v>7032</v>
      </c>
      <c r="J2063" s="10"/>
      <c r="K2063" s="57">
        <v>-1782</v>
      </c>
      <c r="L2063" s="57">
        <v>-1782</v>
      </c>
      <c r="M2063" s="57">
        <v>-1782</v>
      </c>
      <c r="N2063" s="8" t="s">
        <v>38</v>
      </c>
      <c r="O2063" s="10" t="s">
        <v>38</v>
      </c>
      <c r="P2063" s="69">
        <f t="shared" si="230"/>
        <v>0</v>
      </c>
      <c r="Q2063" s="10">
        <f t="shared" si="231"/>
        <v>0</v>
      </c>
      <c r="R2063" s="69" t="str">
        <f t="shared" si="232"/>
        <v>NA</v>
      </c>
      <c r="S2063" s="69" t="str">
        <f t="shared" si="233"/>
        <v>NA</v>
      </c>
      <c r="T2063" s="10" t="str">
        <f t="shared" si="234"/>
        <v>NA</v>
      </c>
      <c r="U2063" s="10">
        <f t="shared" si="235"/>
        <v>0</v>
      </c>
      <c r="V2063" s="10">
        <f t="shared" si="236"/>
        <v>1</v>
      </c>
      <c r="W2063">
        <v>380</v>
      </c>
      <c r="Y2063" s="10"/>
      <c r="Z2063">
        <v>140</v>
      </c>
      <c r="AB2063" s="10"/>
      <c r="AE2063" s="10"/>
      <c r="AH2063" s="10"/>
      <c r="AK2063" s="10"/>
      <c r="AN2063" s="10"/>
      <c r="AQ2063" s="10"/>
      <c r="AT2063" s="10"/>
      <c r="AW2063" s="10"/>
      <c r="AZ2063" s="10"/>
    </row>
    <row r="2064" spans="2:52" ht="14.25" customHeight="1">
      <c r="B2064" s="8" t="s">
        <v>199</v>
      </c>
      <c r="C2064" t="s">
        <v>170</v>
      </c>
      <c r="D2064" s="10" t="s">
        <v>61</v>
      </c>
      <c r="E2064">
        <v>7032</v>
      </c>
      <c r="G2064" s="10"/>
      <c r="H2064" s="57">
        <v>7032</v>
      </c>
      <c r="J2064" s="10"/>
      <c r="K2064" s="57">
        <v>-1782</v>
      </c>
      <c r="L2064" s="57">
        <v>-1782</v>
      </c>
      <c r="M2064" s="57">
        <v>-1782</v>
      </c>
      <c r="N2064" s="8" t="s">
        <v>38</v>
      </c>
      <c r="O2064" s="10" t="s">
        <v>38</v>
      </c>
      <c r="P2064" s="69">
        <f t="shared" si="230"/>
        <v>0</v>
      </c>
      <c r="Q2064" s="10">
        <f t="shared" si="231"/>
        <v>0</v>
      </c>
      <c r="R2064" s="69" t="str">
        <f t="shared" si="232"/>
        <v>NA</v>
      </c>
      <c r="S2064" s="69" t="str">
        <f t="shared" si="233"/>
        <v>NA</v>
      </c>
      <c r="T2064" s="10" t="str">
        <f t="shared" si="234"/>
        <v>NA</v>
      </c>
      <c r="U2064" s="10">
        <f t="shared" si="235"/>
        <v>0</v>
      </c>
      <c r="V2064" s="10">
        <f t="shared" si="236"/>
        <v>1</v>
      </c>
      <c r="W2064">
        <v>380</v>
      </c>
      <c r="Y2064" s="10"/>
      <c r="Z2064">
        <v>140</v>
      </c>
      <c r="AB2064" s="10"/>
      <c r="AE2064" s="10"/>
      <c r="AH2064" s="10"/>
      <c r="AK2064" s="10"/>
      <c r="AN2064" s="10"/>
      <c r="AQ2064" s="10"/>
      <c r="AT2064" s="10"/>
      <c r="AW2064" s="10"/>
      <c r="AZ2064" s="10"/>
    </row>
    <row r="2065" spans="2:52" ht="14.25" customHeight="1">
      <c r="B2065" s="8" t="s">
        <v>199</v>
      </c>
      <c r="C2065" t="s">
        <v>170</v>
      </c>
      <c r="D2065" s="10" t="s">
        <v>63</v>
      </c>
      <c r="E2065">
        <v>7032</v>
      </c>
      <c r="G2065" s="10"/>
      <c r="H2065" s="57">
        <v>7032</v>
      </c>
      <c r="J2065" s="10"/>
      <c r="K2065" s="57">
        <v>-1782</v>
      </c>
      <c r="L2065" s="57">
        <v>-1782</v>
      </c>
      <c r="M2065" s="57">
        <v>-1782</v>
      </c>
      <c r="N2065" s="8" t="s">
        <v>38</v>
      </c>
      <c r="O2065" s="10" t="s">
        <v>38</v>
      </c>
      <c r="P2065" s="69">
        <f t="shared" si="230"/>
        <v>0</v>
      </c>
      <c r="Q2065" s="10">
        <f t="shared" si="231"/>
        <v>0</v>
      </c>
      <c r="R2065" s="69" t="str">
        <f t="shared" si="232"/>
        <v>NA</v>
      </c>
      <c r="S2065" s="69" t="str">
        <f t="shared" si="233"/>
        <v>NA</v>
      </c>
      <c r="T2065" s="10" t="str">
        <f t="shared" si="234"/>
        <v>NA</v>
      </c>
      <c r="U2065" s="10">
        <f t="shared" si="235"/>
        <v>0</v>
      </c>
      <c r="V2065" s="10">
        <f t="shared" si="236"/>
        <v>1</v>
      </c>
      <c r="W2065">
        <v>380</v>
      </c>
      <c r="Y2065" s="10"/>
      <c r="Z2065">
        <v>140</v>
      </c>
      <c r="AB2065" s="10"/>
      <c r="AE2065" s="10"/>
      <c r="AH2065" s="10"/>
      <c r="AK2065" s="10"/>
      <c r="AN2065" s="10"/>
      <c r="AQ2065" s="10"/>
      <c r="AT2065" s="10"/>
      <c r="AW2065" s="10"/>
      <c r="AZ2065" s="10"/>
    </row>
    <row r="2066" spans="2:52" ht="14.25" customHeight="1">
      <c r="B2066" s="8" t="s">
        <v>199</v>
      </c>
      <c r="C2066" t="s">
        <v>170</v>
      </c>
      <c r="D2066" s="10" t="s">
        <v>64</v>
      </c>
      <c r="F2066">
        <v>6141</v>
      </c>
      <c r="G2066" s="10">
        <v>562</v>
      </c>
      <c r="I2066" s="57">
        <v>6140</v>
      </c>
      <c r="J2066" s="72">
        <v>562</v>
      </c>
      <c r="K2066" s="57">
        <v>-2460</v>
      </c>
      <c r="L2066" s="57">
        <v>-2460</v>
      </c>
      <c r="M2066" s="57">
        <v>0</v>
      </c>
      <c r="N2066" s="8" t="s">
        <v>38</v>
      </c>
      <c r="O2066" s="10" t="s">
        <v>38</v>
      </c>
      <c r="P2066" s="69">
        <f t="shared" si="230"/>
        <v>0</v>
      </c>
      <c r="Q2066" s="10" t="str">
        <f t="shared" si="231"/>
        <v>NA</v>
      </c>
      <c r="R2066" s="69">
        <f t="shared" si="232"/>
        <v>1</v>
      </c>
      <c r="S2066" s="69">
        <f t="shared" si="233"/>
        <v>0</v>
      </c>
      <c r="T2066" s="10">
        <f t="shared" si="234"/>
        <v>1</v>
      </c>
      <c r="U2066" s="10">
        <f t="shared" si="235"/>
        <v>2460</v>
      </c>
      <c r="V2066" s="10">
        <f t="shared" si="236"/>
        <v>1</v>
      </c>
      <c r="W2066">
        <v>356</v>
      </c>
      <c r="Y2066" s="10"/>
      <c r="Z2066">
        <v>140</v>
      </c>
      <c r="AB2066" s="10"/>
      <c r="AE2066" s="10"/>
      <c r="AH2066" s="10"/>
      <c r="AK2066" s="10"/>
      <c r="AN2066" s="10"/>
      <c r="AQ2066" s="10"/>
      <c r="AT2066" s="10"/>
      <c r="AW2066" s="10"/>
      <c r="AZ2066" s="10"/>
    </row>
    <row r="2067" spans="2:52" ht="14.25" customHeight="1">
      <c r="B2067" s="8" t="s">
        <v>199</v>
      </c>
      <c r="C2067" t="s">
        <v>170</v>
      </c>
      <c r="D2067" s="10" t="s">
        <v>66</v>
      </c>
      <c r="F2067">
        <v>6141</v>
      </c>
      <c r="G2067" s="10">
        <v>562</v>
      </c>
      <c r="I2067" s="57">
        <v>6140</v>
      </c>
      <c r="J2067" s="72">
        <v>562</v>
      </c>
      <c r="K2067" s="57">
        <v>-2460</v>
      </c>
      <c r="L2067" s="57">
        <v>-2460</v>
      </c>
      <c r="M2067" s="57">
        <v>0</v>
      </c>
      <c r="N2067" s="8" t="s">
        <v>38</v>
      </c>
      <c r="O2067" s="10" t="s">
        <v>38</v>
      </c>
      <c r="P2067" s="69">
        <f t="shared" si="230"/>
        <v>0</v>
      </c>
      <c r="Q2067" s="10" t="str">
        <f t="shared" si="231"/>
        <v>NA</v>
      </c>
      <c r="R2067" s="69">
        <f t="shared" si="232"/>
        <v>1</v>
      </c>
      <c r="S2067" s="69">
        <f t="shared" si="233"/>
        <v>0</v>
      </c>
      <c r="T2067" s="10">
        <f t="shared" si="234"/>
        <v>1</v>
      </c>
      <c r="U2067" s="10">
        <f t="shared" si="235"/>
        <v>2460</v>
      </c>
      <c r="V2067" s="10">
        <f t="shared" si="236"/>
        <v>1</v>
      </c>
      <c r="W2067">
        <v>356</v>
      </c>
      <c r="Y2067" s="10"/>
      <c r="Z2067">
        <v>140</v>
      </c>
      <c r="AB2067" s="10"/>
      <c r="AE2067" s="10"/>
      <c r="AH2067" s="10"/>
      <c r="AK2067" s="10"/>
      <c r="AN2067" s="10"/>
      <c r="AQ2067" s="10"/>
      <c r="AT2067" s="10"/>
      <c r="AW2067" s="10"/>
      <c r="AZ2067" s="10"/>
    </row>
    <row r="2068" spans="2:52" ht="14.25" customHeight="1">
      <c r="B2068" s="8" t="s">
        <v>199</v>
      </c>
      <c r="C2068" t="s">
        <v>170</v>
      </c>
      <c r="D2068" s="10" t="s">
        <v>67</v>
      </c>
      <c r="F2068">
        <v>6141</v>
      </c>
      <c r="G2068" s="10">
        <v>562</v>
      </c>
      <c r="I2068" s="57">
        <v>6140</v>
      </c>
      <c r="J2068" s="72">
        <v>562</v>
      </c>
      <c r="K2068" s="57">
        <v>-2460</v>
      </c>
      <c r="L2068" s="57">
        <v>-2460</v>
      </c>
      <c r="M2068" s="57">
        <v>0</v>
      </c>
      <c r="N2068" s="8" t="s">
        <v>38</v>
      </c>
      <c r="O2068" s="10" t="s">
        <v>38</v>
      </c>
      <c r="P2068" s="69">
        <f t="shared" si="230"/>
        <v>0</v>
      </c>
      <c r="Q2068" s="10" t="str">
        <f t="shared" si="231"/>
        <v>NA</v>
      </c>
      <c r="R2068" s="69">
        <f t="shared" si="232"/>
        <v>1</v>
      </c>
      <c r="S2068" s="69">
        <f t="shared" si="233"/>
        <v>0</v>
      </c>
      <c r="T2068" s="10">
        <f t="shared" si="234"/>
        <v>1</v>
      </c>
      <c r="U2068" s="10">
        <f t="shared" si="235"/>
        <v>2460</v>
      </c>
      <c r="V2068" s="10">
        <f t="shared" si="236"/>
        <v>1</v>
      </c>
      <c r="W2068">
        <v>356</v>
      </c>
      <c r="Y2068" s="10"/>
      <c r="Z2068">
        <v>140</v>
      </c>
      <c r="AB2068" s="10"/>
      <c r="AE2068" s="10"/>
      <c r="AH2068" s="10"/>
      <c r="AK2068" s="10"/>
      <c r="AN2068" s="10"/>
      <c r="AQ2068" s="10"/>
      <c r="AT2068" s="10"/>
      <c r="AW2068" s="10"/>
      <c r="AZ2068" s="10"/>
    </row>
    <row r="2069" spans="2:52" ht="14.25" customHeight="1">
      <c r="B2069" s="8" t="s">
        <v>199</v>
      </c>
      <c r="C2069" t="s">
        <v>170</v>
      </c>
      <c r="D2069" s="10" t="s">
        <v>68</v>
      </c>
      <c r="E2069">
        <v>7397</v>
      </c>
      <c r="G2069" s="10"/>
      <c r="H2069" s="57">
        <v>7396</v>
      </c>
      <c r="J2069" s="10"/>
      <c r="K2069" s="57">
        <v>-1806</v>
      </c>
      <c r="L2069" s="57">
        <v>-1806</v>
      </c>
      <c r="M2069" s="57">
        <v>-1805</v>
      </c>
      <c r="N2069" s="8" t="s">
        <v>38</v>
      </c>
      <c r="O2069" s="10" t="s">
        <v>38</v>
      </c>
      <c r="P2069" s="69">
        <f t="shared" si="230"/>
        <v>0</v>
      </c>
      <c r="Q2069" s="10">
        <f t="shared" si="231"/>
        <v>1</v>
      </c>
      <c r="R2069" s="69" t="str">
        <f t="shared" si="232"/>
        <v>NA</v>
      </c>
      <c r="S2069" s="69" t="str">
        <f t="shared" si="233"/>
        <v>NA</v>
      </c>
      <c r="T2069" s="10" t="str">
        <f t="shared" si="234"/>
        <v>NA</v>
      </c>
      <c r="U2069" s="10">
        <f t="shared" si="235"/>
        <v>0</v>
      </c>
      <c r="V2069" s="10">
        <f t="shared" si="236"/>
        <v>1</v>
      </c>
      <c r="W2069">
        <v>401</v>
      </c>
      <c r="Y2069" s="10"/>
      <c r="Z2069">
        <v>140</v>
      </c>
      <c r="AB2069" s="10"/>
      <c r="AE2069" s="10"/>
      <c r="AH2069" s="10"/>
      <c r="AK2069" s="10"/>
      <c r="AN2069" s="10"/>
      <c r="AQ2069" s="10"/>
      <c r="AT2069" s="10"/>
      <c r="AW2069" s="10"/>
      <c r="AZ2069" s="10"/>
    </row>
    <row r="2070" spans="2:52" ht="14.25" customHeight="1">
      <c r="B2070" s="8" t="s">
        <v>199</v>
      </c>
      <c r="C2070" t="s">
        <v>170</v>
      </c>
      <c r="D2070" s="10" t="s">
        <v>69</v>
      </c>
      <c r="E2070">
        <v>7397</v>
      </c>
      <c r="G2070" s="10"/>
      <c r="H2070" s="57">
        <v>7396</v>
      </c>
      <c r="J2070" s="10"/>
      <c r="K2070" s="57">
        <v>-1806</v>
      </c>
      <c r="L2070" s="57">
        <v>-1806</v>
      </c>
      <c r="M2070" s="57">
        <v>-1805</v>
      </c>
      <c r="N2070" s="8" t="s">
        <v>38</v>
      </c>
      <c r="O2070" s="10" t="s">
        <v>38</v>
      </c>
      <c r="P2070" s="69">
        <f t="shared" si="230"/>
        <v>0</v>
      </c>
      <c r="Q2070" s="10">
        <f t="shared" si="231"/>
        <v>1</v>
      </c>
      <c r="R2070" s="69" t="str">
        <f t="shared" si="232"/>
        <v>NA</v>
      </c>
      <c r="S2070" s="69" t="str">
        <f t="shared" si="233"/>
        <v>NA</v>
      </c>
      <c r="T2070" s="10" t="str">
        <f t="shared" si="234"/>
        <v>NA</v>
      </c>
      <c r="U2070" s="10">
        <f t="shared" si="235"/>
        <v>0</v>
      </c>
      <c r="V2070" s="10">
        <f t="shared" si="236"/>
        <v>1</v>
      </c>
      <c r="W2070">
        <v>401</v>
      </c>
      <c r="Y2070" s="10"/>
      <c r="Z2070">
        <v>140</v>
      </c>
      <c r="AB2070" s="10"/>
      <c r="AE2070" s="10"/>
      <c r="AH2070" s="10"/>
      <c r="AK2070" s="10"/>
      <c r="AN2070" s="10"/>
      <c r="AQ2070" s="10"/>
      <c r="AT2070" s="10"/>
      <c r="AW2070" s="10"/>
      <c r="AZ2070" s="10"/>
    </row>
    <row r="2071" spans="2:52" ht="14.25" customHeight="1">
      <c r="B2071" s="8" t="s">
        <v>199</v>
      </c>
      <c r="C2071" t="s">
        <v>170</v>
      </c>
      <c r="D2071" s="10" t="s">
        <v>70</v>
      </c>
      <c r="E2071">
        <v>6797</v>
      </c>
      <c r="G2071" s="10"/>
      <c r="H2071" s="57">
        <v>6797</v>
      </c>
      <c r="J2071" s="10"/>
      <c r="K2071" s="57">
        <v>-1194</v>
      </c>
      <c r="L2071" s="57">
        <v>-1194</v>
      </c>
      <c r="M2071" s="57">
        <v>-1194</v>
      </c>
      <c r="N2071" s="8" t="s">
        <v>38</v>
      </c>
      <c r="O2071" s="10" t="s">
        <v>38</v>
      </c>
      <c r="P2071" s="69">
        <f t="shared" si="230"/>
        <v>0</v>
      </c>
      <c r="Q2071" s="10">
        <f t="shared" si="231"/>
        <v>0</v>
      </c>
      <c r="R2071" s="69" t="str">
        <f t="shared" si="232"/>
        <v>NA</v>
      </c>
      <c r="S2071" s="69" t="str">
        <f t="shared" si="233"/>
        <v>NA</v>
      </c>
      <c r="T2071" s="10" t="str">
        <f t="shared" si="234"/>
        <v>NA</v>
      </c>
      <c r="U2071" s="10">
        <f t="shared" si="235"/>
        <v>0</v>
      </c>
      <c r="V2071" s="10">
        <f t="shared" si="236"/>
        <v>1</v>
      </c>
      <c r="W2071">
        <v>390</v>
      </c>
      <c r="Y2071" s="10"/>
      <c r="Z2071">
        <v>160</v>
      </c>
      <c r="AB2071" s="10"/>
      <c r="AE2071" s="10"/>
      <c r="AH2071" s="10"/>
      <c r="AK2071" s="10"/>
      <c r="AN2071" s="10"/>
      <c r="AQ2071" s="10"/>
      <c r="AT2071" s="10"/>
      <c r="AW2071" s="10"/>
      <c r="AZ2071" s="10"/>
    </row>
    <row r="2072" spans="2:52" ht="14.25" customHeight="1">
      <c r="B2072" s="8" t="s">
        <v>200</v>
      </c>
      <c r="C2072" t="s">
        <v>170</v>
      </c>
      <c r="D2072" s="10" t="s">
        <v>37</v>
      </c>
      <c r="E2072">
        <v>7358</v>
      </c>
      <c r="G2072" s="10"/>
      <c r="H2072" s="57">
        <v>7200</v>
      </c>
      <c r="J2072" s="10"/>
      <c r="K2072" s="57">
        <v>-1491</v>
      </c>
      <c r="L2072" s="57">
        <v>-1491</v>
      </c>
      <c r="M2072" s="57">
        <v>-1333</v>
      </c>
      <c r="N2072" s="8" t="s">
        <v>38</v>
      </c>
      <c r="O2072" s="10" t="s">
        <v>39</v>
      </c>
      <c r="P2072" s="69">
        <f t="shared" si="230"/>
        <v>0</v>
      </c>
      <c r="Q2072" s="10">
        <f t="shared" si="231"/>
        <v>158</v>
      </c>
      <c r="R2072" s="69" t="str">
        <f t="shared" si="232"/>
        <v>NA</v>
      </c>
      <c r="S2072" s="69" t="str">
        <f t="shared" si="233"/>
        <v>NA</v>
      </c>
      <c r="T2072" s="10" t="str">
        <f t="shared" si="234"/>
        <v>NA</v>
      </c>
      <c r="U2072" s="10">
        <f t="shared" si="235"/>
        <v>0</v>
      </c>
      <c r="V2072" s="10">
        <f t="shared" si="236"/>
        <v>1</v>
      </c>
      <c r="W2072">
        <v>415</v>
      </c>
      <c r="Y2072" s="10" t="s">
        <v>73</v>
      </c>
      <c r="Z2072">
        <v>160</v>
      </c>
      <c r="AB2072" s="10" t="s">
        <v>73</v>
      </c>
      <c r="AD2072">
        <v>6950</v>
      </c>
      <c r="AE2072" s="10" t="s">
        <v>72</v>
      </c>
      <c r="AH2072" s="10"/>
      <c r="AK2072" s="10"/>
      <c r="AN2072" s="10"/>
      <c r="AQ2072" s="10"/>
      <c r="AT2072" s="10"/>
      <c r="AW2072" s="10"/>
      <c r="AZ2072" s="10"/>
    </row>
    <row r="2073" spans="2:52" ht="14.25" customHeight="1">
      <c r="B2073" s="8" t="s">
        <v>200</v>
      </c>
      <c r="C2073" t="s">
        <v>170</v>
      </c>
      <c r="D2073" s="10" t="s">
        <v>41</v>
      </c>
      <c r="E2073">
        <v>7358</v>
      </c>
      <c r="G2073" s="10"/>
      <c r="H2073" s="57">
        <v>7200</v>
      </c>
      <c r="J2073" s="10"/>
      <c r="K2073" s="57">
        <v>-1491</v>
      </c>
      <c r="L2073" s="57">
        <v>-1491</v>
      </c>
      <c r="M2073" s="57">
        <v>-1333</v>
      </c>
      <c r="N2073" s="8" t="s">
        <v>38</v>
      </c>
      <c r="O2073" s="10" t="s">
        <v>39</v>
      </c>
      <c r="P2073" s="69">
        <f t="shared" si="230"/>
        <v>0</v>
      </c>
      <c r="Q2073" s="10">
        <f t="shared" si="231"/>
        <v>158</v>
      </c>
      <c r="R2073" s="69" t="str">
        <f t="shared" si="232"/>
        <v>NA</v>
      </c>
      <c r="S2073" s="69" t="str">
        <f t="shared" si="233"/>
        <v>NA</v>
      </c>
      <c r="T2073" s="10" t="str">
        <f t="shared" si="234"/>
        <v>NA</v>
      </c>
      <c r="U2073" s="10">
        <f t="shared" si="235"/>
        <v>0</v>
      </c>
      <c r="V2073" s="10">
        <f t="shared" si="236"/>
        <v>1</v>
      </c>
      <c r="W2073">
        <v>415</v>
      </c>
      <c r="Y2073" s="10" t="s">
        <v>73</v>
      </c>
      <c r="Z2073">
        <v>160</v>
      </c>
      <c r="AB2073" s="10" t="s">
        <v>73</v>
      </c>
      <c r="AD2073">
        <v>6950</v>
      </c>
      <c r="AE2073" s="10" t="s">
        <v>72</v>
      </c>
      <c r="AH2073" s="10"/>
      <c r="AK2073" s="10"/>
      <c r="AN2073" s="10"/>
      <c r="AQ2073" s="10"/>
      <c r="AT2073" s="10"/>
      <c r="AW2073" s="10"/>
      <c r="AZ2073" s="10"/>
    </row>
    <row r="2074" spans="2:52" ht="14.25" customHeight="1">
      <c r="B2074" s="8" t="s">
        <v>200</v>
      </c>
      <c r="C2074" t="s">
        <v>170</v>
      </c>
      <c r="D2074" s="10" t="s">
        <v>42</v>
      </c>
      <c r="E2074">
        <v>7358</v>
      </c>
      <c r="G2074" s="10"/>
      <c r="H2074" s="57">
        <v>7200</v>
      </c>
      <c r="J2074" s="10"/>
      <c r="K2074" s="57">
        <v>-1491</v>
      </c>
      <c r="L2074" s="57">
        <v>-1491</v>
      </c>
      <c r="M2074" s="57">
        <v>-1333</v>
      </c>
      <c r="N2074" s="8" t="s">
        <v>38</v>
      </c>
      <c r="O2074" s="10" t="s">
        <v>39</v>
      </c>
      <c r="P2074" s="69">
        <f t="shared" si="230"/>
        <v>0</v>
      </c>
      <c r="Q2074" s="10">
        <f t="shared" si="231"/>
        <v>158</v>
      </c>
      <c r="R2074" s="69" t="str">
        <f t="shared" si="232"/>
        <v>NA</v>
      </c>
      <c r="S2074" s="69" t="str">
        <f t="shared" si="233"/>
        <v>NA</v>
      </c>
      <c r="T2074" s="10" t="str">
        <f t="shared" si="234"/>
        <v>NA</v>
      </c>
      <c r="U2074" s="10">
        <f t="shared" si="235"/>
        <v>0</v>
      </c>
      <c r="V2074" s="10">
        <f t="shared" si="236"/>
        <v>1</v>
      </c>
      <c r="W2074">
        <v>415</v>
      </c>
      <c r="Y2074" s="10" t="s">
        <v>73</v>
      </c>
      <c r="Z2074">
        <v>160</v>
      </c>
      <c r="AB2074" s="10" t="s">
        <v>73</v>
      </c>
      <c r="AD2074">
        <v>6950</v>
      </c>
      <c r="AE2074" s="10" t="s">
        <v>72</v>
      </c>
      <c r="AH2074" s="10"/>
      <c r="AK2074" s="10"/>
      <c r="AN2074" s="10"/>
      <c r="AQ2074" s="10"/>
      <c r="AT2074" s="10"/>
      <c r="AW2074" s="10"/>
      <c r="AZ2074" s="10"/>
    </row>
    <row r="2075" spans="2:52" ht="14.25" customHeight="1">
      <c r="B2075" s="8" t="s">
        <v>200</v>
      </c>
      <c r="C2075" t="s">
        <v>170</v>
      </c>
      <c r="D2075" s="10" t="s">
        <v>43</v>
      </c>
      <c r="E2075">
        <v>7296</v>
      </c>
      <c r="G2075" s="10"/>
      <c r="H2075" s="57">
        <v>7200</v>
      </c>
      <c r="J2075" s="10"/>
      <c r="K2075" s="57">
        <v>-1283</v>
      </c>
      <c r="L2075" s="57">
        <v>-1283</v>
      </c>
      <c r="M2075" s="57">
        <v>-1187</v>
      </c>
      <c r="N2075" s="8" t="s">
        <v>38</v>
      </c>
      <c r="O2075" s="10" t="s">
        <v>39</v>
      </c>
      <c r="P2075" s="69">
        <f t="shared" si="230"/>
        <v>0</v>
      </c>
      <c r="Q2075" s="10">
        <f t="shared" si="231"/>
        <v>96</v>
      </c>
      <c r="R2075" s="69" t="str">
        <f t="shared" si="232"/>
        <v>NA</v>
      </c>
      <c r="S2075" s="69" t="str">
        <f t="shared" si="233"/>
        <v>NA</v>
      </c>
      <c r="T2075" s="10" t="str">
        <f t="shared" si="234"/>
        <v>NA</v>
      </c>
      <c r="U2075" s="10">
        <f t="shared" si="235"/>
        <v>0</v>
      </c>
      <c r="V2075" s="10">
        <f t="shared" si="236"/>
        <v>1</v>
      </c>
      <c r="W2075">
        <v>415</v>
      </c>
      <c r="Y2075" s="10" t="s">
        <v>73</v>
      </c>
      <c r="Z2075">
        <v>160</v>
      </c>
      <c r="AB2075" s="10" t="s">
        <v>73</v>
      </c>
      <c r="AD2075">
        <v>6950</v>
      </c>
      <c r="AE2075" s="10" t="s">
        <v>72</v>
      </c>
      <c r="AH2075" s="10"/>
      <c r="AK2075" s="10"/>
      <c r="AN2075" s="10"/>
      <c r="AQ2075" s="10"/>
      <c r="AT2075" s="10"/>
      <c r="AW2075" s="10"/>
      <c r="AZ2075" s="10"/>
    </row>
    <row r="2076" spans="2:52" ht="14.25" customHeight="1">
      <c r="B2076" s="8" t="s">
        <v>200</v>
      </c>
      <c r="C2076" t="s">
        <v>170</v>
      </c>
      <c r="D2076" s="10" t="s">
        <v>45</v>
      </c>
      <c r="E2076">
        <v>7296</v>
      </c>
      <c r="G2076" s="10"/>
      <c r="H2076" s="57">
        <v>7200</v>
      </c>
      <c r="J2076" s="10"/>
      <c r="K2076" s="57">
        <v>-1283</v>
      </c>
      <c r="L2076" s="57">
        <v>-1283</v>
      </c>
      <c r="M2076" s="57">
        <v>-1187</v>
      </c>
      <c r="N2076" s="8" t="s">
        <v>38</v>
      </c>
      <c r="O2076" s="10" t="s">
        <v>39</v>
      </c>
      <c r="P2076" s="69">
        <f t="shared" si="230"/>
        <v>0</v>
      </c>
      <c r="Q2076" s="10">
        <f t="shared" si="231"/>
        <v>96</v>
      </c>
      <c r="R2076" s="69" t="str">
        <f t="shared" si="232"/>
        <v>NA</v>
      </c>
      <c r="S2076" s="69" t="str">
        <f t="shared" si="233"/>
        <v>NA</v>
      </c>
      <c r="T2076" s="10" t="str">
        <f t="shared" si="234"/>
        <v>NA</v>
      </c>
      <c r="U2076" s="10">
        <f t="shared" si="235"/>
        <v>0</v>
      </c>
      <c r="V2076" s="10">
        <f t="shared" si="236"/>
        <v>1</v>
      </c>
      <c r="W2076">
        <v>415</v>
      </c>
      <c r="Y2076" s="10" t="s">
        <v>73</v>
      </c>
      <c r="Z2076">
        <v>160</v>
      </c>
      <c r="AB2076" s="10" t="s">
        <v>73</v>
      </c>
      <c r="AD2076">
        <v>6950</v>
      </c>
      <c r="AE2076" s="10" t="s">
        <v>72</v>
      </c>
      <c r="AH2076" s="10"/>
      <c r="AK2076" s="10"/>
      <c r="AN2076" s="10"/>
      <c r="AQ2076" s="10"/>
      <c r="AT2076" s="10"/>
      <c r="AW2076" s="10"/>
      <c r="AZ2076" s="10"/>
    </row>
    <row r="2077" spans="2:52" ht="14.25" customHeight="1">
      <c r="B2077" s="8" t="s">
        <v>200</v>
      </c>
      <c r="C2077" t="s">
        <v>170</v>
      </c>
      <c r="D2077" s="10" t="s">
        <v>46</v>
      </c>
      <c r="E2077">
        <v>7296</v>
      </c>
      <c r="G2077" s="10"/>
      <c r="H2077" s="57">
        <v>7200</v>
      </c>
      <c r="J2077" s="10"/>
      <c r="K2077" s="57">
        <v>-1283</v>
      </c>
      <c r="L2077" s="57">
        <v>-1283</v>
      </c>
      <c r="M2077" s="57">
        <v>-1187</v>
      </c>
      <c r="N2077" s="8" t="s">
        <v>38</v>
      </c>
      <c r="O2077" s="10" t="s">
        <v>39</v>
      </c>
      <c r="P2077" s="69">
        <f t="shared" si="230"/>
        <v>0</v>
      </c>
      <c r="Q2077" s="10">
        <f t="shared" si="231"/>
        <v>96</v>
      </c>
      <c r="R2077" s="69" t="str">
        <f t="shared" si="232"/>
        <v>NA</v>
      </c>
      <c r="S2077" s="69" t="str">
        <f t="shared" si="233"/>
        <v>NA</v>
      </c>
      <c r="T2077" s="10" t="str">
        <f t="shared" si="234"/>
        <v>NA</v>
      </c>
      <c r="U2077" s="10">
        <f t="shared" si="235"/>
        <v>0</v>
      </c>
      <c r="V2077" s="10">
        <f t="shared" si="236"/>
        <v>1</v>
      </c>
      <c r="W2077">
        <v>415</v>
      </c>
      <c r="Y2077" s="10" t="s">
        <v>73</v>
      </c>
      <c r="Z2077">
        <v>160</v>
      </c>
      <c r="AB2077" s="10" t="s">
        <v>73</v>
      </c>
      <c r="AD2077">
        <v>6950</v>
      </c>
      <c r="AE2077" s="10" t="s">
        <v>72</v>
      </c>
      <c r="AH2077" s="10"/>
      <c r="AK2077" s="10"/>
      <c r="AN2077" s="10"/>
      <c r="AQ2077" s="10"/>
      <c r="AT2077" s="10"/>
      <c r="AW2077" s="10"/>
      <c r="AZ2077" s="10"/>
    </row>
    <row r="2078" spans="2:52" ht="14.25" customHeight="1">
      <c r="B2078" s="8" t="s">
        <v>200</v>
      </c>
      <c r="C2078" t="s">
        <v>170</v>
      </c>
      <c r="D2078" s="10" t="s">
        <v>47</v>
      </c>
      <c r="E2078">
        <v>7296</v>
      </c>
      <c r="G2078" s="10"/>
      <c r="H2078" s="57">
        <v>7200</v>
      </c>
      <c r="J2078" s="10"/>
      <c r="K2078" s="57">
        <v>-1283</v>
      </c>
      <c r="L2078" s="57">
        <v>-1283</v>
      </c>
      <c r="M2078" s="57">
        <v>-1187</v>
      </c>
      <c r="N2078" s="8" t="s">
        <v>38</v>
      </c>
      <c r="O2078" s="10" t="s">
        <v>39</v>
      </c>
      <c r="P2078" s="69">
        <f t="shared" si="230"/>
        <v>0</v>
      </c>
      <c r="Q2078" s="10">
        <f t="shared" si="231"/>
        <v>96</v>
      </c>
      <c r="R2078" s="69" t="str">
        <f t="shared" si="232"/>
        <v>NA</v>
      </c>
      <c r="S2078" s="69" t="str">
        <f t="shared" si="233"/>
        <v>NA</v>
      </c>
      <c r="T2078" s="10" t="str">
        <f t="shared" si="234"/>
        <v>NA</v>
      </c>
      <c r="U2078" s="10">
        <f t="shared" si="235"/>
        <v>0</v>
      </c>
      <c r="V2078" s="10">
        <f t="shared" si="236"/>
        <v>1</v>
      </c>
      <c r="W2078">
        <v>415</v>
      </c>
      <c r="Y2078" s="10" t="s">
        <v>73</v>
      </c>
      <c r="Z2078">
        <v>160</v>
      </c>
      <c r="AB2078" s="10" t="s">
        <v>73</v>
      </c>
      <c r="AD2078">
        <v>6950</v>
      </c>
      <c r="AE2078" s="10" t="s">
        <v>72</v>
      </c>
      <c r="AH2078" s="10"/>
      <c r="AK2078" s="10"/>
      <c r="AN2078" s="10"/>
      <c r="AQ2078" s="10"/>
      <c r="AT2078" s="10"/>
      <c r="AW2078" s="10"/>
      <c r="AZ2078" s="10"/>
    </row>
    <row r="2079" spans="2:52" ht="14.25" customHeight="1">
      <c r="B2079" s="8" t="s">
        <v>200</v>
      </c>
      <c r="C2079" t="s">
        <v>170</v>
      </c>
      <c r="D2079" s="10" t="s">
        <v>48</v>
      </c>
      <c r="E2079">
        <v>6822</v>
      </c>
      <c r="G2079" s="10"/>
      <c r="H2079" s="57">
        <v>6822</v>
      </c>
      <c r="J2079" s="10"/>
      <c r="K2079" s="57">
        <v>-2213</v>
      </c>
      <c r="L2079" s="57">
        <v>-2213</v>
      </c>
      <c r="M2079" s="57">
        <v>-2213</v>
      </c>
      <c r="N2079" s="8" t="s">
        <v>38</v>
      </c>
      <c r="O2079" s="10" t="s">
        <v>39</v>
      </c>
      <c r="P2079" s="69">
        <f t="shared" si="230"/>
        <v>0</v>
      </c>
      <c r="Q2079" s="10">
        <f t="shared" si="231"/>
        <v>0</v>
      </c>
      <c r="R2079" s="69" t="str">
        <f t="shared" si="232"/>
        <v>NA</v>
      </c>
      <c r="S2079" s="69" t="str">
        <f t="shared" si="233"/>
        <v>NA</v>
      </c>
      <c r="T2079" s="10" t="str">
        <f t="shared" si="234"/>
        <v>NA</v>
      </c>
      <c r="U2079" s="10">
        <f t="shared" si="235"/>
        <v>0</v>
      </c>
      <c r="V2079" s="10">
        <f t="shared" si="236"/>
        <v>1</v>
      </c>
      <c r="W2079">
        <v>368</v>
      </c>
      <c r="Y2079" s="10"/>
      <c r="Z2079">
        <v>140</v>
      </c>
      <c r="AB2079" s="10"/>
      <c r="AD2079">
        <v>7550</v>
      </c>
      <c r="AE2079" s="10" t="s">
        <v>72</v>
      </c>
      <c r="AH2079" s="10"/>
      <c r="AK2079" s="10"/>
      <c r="AN2079" s="10"/>
      <c r="AQ2079" s="10"/>
      <c r="AT2079" s="10"/>
      <c r="AW2079" s="10"/>
      <c r="AZ2079" s="10"/>
    </row>
    <row r="2080" spans="2:52" ht="14.25" customHeight="1">
      <c r="B2080" s="8" t="s">
        <v>200</v>
      </c>
      <c r="C2080" t="s">
        <v>170</v>
      </c>
      <c r="D2080" s="10" t="s">
        <v>49</v>
      </c>
      <c r="E2080">
        <v>6822</v>
      </c>
      <c r="G2080" s="10"/>
      <c r="H2080" s="57">
        <v>6822</v>
      </c>
      <c r="J2080" s="10"/>
      <c r="K2080" s="57">
        <v>-2213</v>
      </c>
      <c r="L2080" s="57">
        <v>-2213</v>
      </c>
      <c r="M2080" s="57">
        <v>-2213</v>
      </c>
      <c r="N2080" s="8" t="s">
        <v>38</v>
      </c>
      <c r="O2080" s="10" t="s">
        <v>39</v>
      </c>
      <c r="P2080" s="69">
        <f t="shared" si="230"/>
        <v>0</v>
      </c>
      <c r="Q2080" s="10">
        <f t="shared" si="231"/>
        <v>0</v>
      </c>
      <c r="R2080" s="69" t="str">
        <f t="shared" si="232"/>
        <v>NA</v>
      </c>
      <c r="S2080" s="69" t="str">
        <f t="shared" si="233"/>
        <v>NA</v>
      </c>
      <c r="T2080" s="10" t="str">
        <f t="shared" si="234"/>
        <v>NA</v>
      </c>
      <c r="U2080" s="10">
        <f t="shared" si="235"/>
        <v>0</v>
      </c>
      <c r="V2080" s="10">
        <f t="shared" si="236"/>
        <v>1</v>
      </c>
      <c r="W2080">
        <v>368</v>
      </c>
      <c r="Y2080" s="10"/>
      <c r="Z2080">
        <v>140</v>
      </c>
      <c r="AB2080" s="10"/>
      <c r="AD2080">
        <v>7550</v>
      </c>
      <c r="AE2080" s="10" t="s">
        <v>72</v>
      </c>
      <c r="AH2080" s="10"/>
      <c r="AK2080" s="10"/>
      <c r="AN2080" s="10"/>
      <c r="AQ2080" s="10"/>
      <c r="AT2080" s="10"/>
      <c r="AW2080" s="10"/>
      <c r="AZ2080" s="10"/>
    </row>
    <row r="2081" spans="2:52" ht="14.25" customHeight="1">
      <c r="B2081" s="8" t="s">
        <v>200</v>
      </c>
      <c r="C2081" t="s">
        <v>170</v>
      </c>
      <c r="D2081" s="10" t="s">
        <v>51</v>
      </c>
      <c r="E2081">
        <v>7043</v>
      </c>
      <c r="G2081" s="10"/>
      <c r="H2081" s="57">
        <v>6572</v>
      </c>
      <c r="J2081" s="10"/>
      <c r="K2081" s="57">
        <v>-1901</v>
      </c>
      <c r="L2081" s="57">
        <v>-1901</v>
      </c>
      <c r="M2081" s="57">
        <v>-1407</v>
      </c>
      <c r="N2081" s="8" t="s">
        <v>38</v>
      </c>
      <c r="O2081" s="10" t="s">
        <v>39</v>
      </c>
      <c r="P2081" s="69">
        <f t="shared" si="230"/>
        <v>0</v>
      </c>
      <c r="Q2081" s="10">
        <f t="shared" si="231"/>
        <v>471</v>
      </c>
      <c r="R2081" s="69" t="str">
        <f t="shared" si="232"/>
        <v>NA</v>
      </c>
      <c r="S2081" s="69" t="str">
        <f t="shared" si="233"/>
        <v>NA</v>
      </c>
      <c r="T2081" s="10" t="str">
        <f t="shared" si="234"/>
        <v>NA</v>
      </c>
      <c r="U2081" s="10">
        <f t="shared" si="235"/>
        <v>0</v>
      </c>
      <c r="V2081" s="10">
        <f t="shared" si="236"/>
        <v>1</v>
      </c>
      <c r="W2081">
        <v>380</v>
      </c>
      <c r="Y2081" s="10"/>
      <c r="Z2081">
        <v>140</v>
      </c>
      <c r="AB2081" s="10"/>
      <c r="AD2081">
        <v>7550</v>
      </c>
      <c r="AE2081" s="10" t="s">
        <v>72</v>
      </c>
      <c r="AH2081" s="10"/>
      <c r="AI2081">
        <v>1900</v>
      </c>
      <c r="AK2081" s="10" t="s">
        <v>201</v>
      </c>
      <c r="AN2081" s="10"/>
      <c r="AQ2081" s="10"/>
      <c r="AT2081" s="10"/>
      <c r="AW2081" s="10"/>
      <c r="AZ2081" s="10"/>
    </row>
    <row r="2082" spans="2:52" ht="14.25" customHeight="1">
      <c r="B2082" s="8" t="s">
        <v>200</v>
      </c>
      <c r="C2082" t="s">
        <v>170</v>
      </c>
      <c r="D2082" s="10" t="s">
        <v>53</v>
      </c>
      <c r="E2082">
        <v>7043</v>
      </c>
      <c r="G2082" s="10"/>
      <c r="H2082" s="57">
        <v>6572</v>
      </c>
      <c r="J2082" s="10"/>
      <c r="K2082" s="57">
        <v>-1901</v>
      </c>
      <c r="L2082" s="57">
        <v>-1901</v>
      </c>
      <c r="M2082" s="57">
        <v>-1407</v>
      </c>
      <c r="N2082" s="8" t="s">
        <v>38</v>
      </c>
      <c r="O2082" s="10" t="s">
        <v>39</v>
      </c>
      <c r="P2082" s="69">
        <f t="shared" si="230"/>
        <v>0</v>
      </c>
      <c r="Q2082" s="10">
        <f t="shared" si="231"/>
        <v>471</v>
      </c>
      <c r="R2082" s="69" t="str">
        <f t="shared" si="232"/>
        <v>NA</v>
      </c>
      <c r="S2082" s="69" t="str">
        <f t="shared" si="233"/>
        <v>NA</v>
      </c>
      <c r="T2082" s="10" t="str">
        <f t="shared" si="234"/>
        <v>NA</v>
      </c>
      <c r="U2082" s="10">
        <f t="shared" si="235"/>
        <v>0</v>
      </c>
      <c r="V2082" s="10">
        <f t="shared" si="236"/>
        <v>1</v>
      </c>
      <c r="W2082">
        <v>380</v>
      </c>
      <c r="Y2082" s="10"/>
      <c r="Z2082">
        <v>140</v>
      </c>
      <c r="AB2082" s="10"/>
      <c r="AD2082">
        <v>7550</v>
      </c>
      <c r="AE2082" s="10" t="s">
        <v>72</v>
      </c>
      <c r="AH2082" s="10"/>
      <c r="AI2082">
        <v>1900</v>
      </c>
      <c r="AK2082" s="10" t="s">
        <v>201</v>
      </c>
      <c r="AN2082" s="10"/>
      <c r="AQ2082" s="10"/>
      <c r="AT2082" s="10"/>
      <c r="AW2082" s="10"/>
      <c r="AZ2082" s="10"/>
    </row>
    <row r="2083" spans="2:52" ht="14.25" customHeight="1">
      <c r="B2083" s="8" t="s">
        <v>200</v>
      </c>
      <c r="C2083" t="s">
        <v>170</v>
      </c>
      <c r="D2083" s="10" t="s">
        <v>54</v>
      </c>
      <c r="E2083">
        <v>7043</v>
      </c>
      <c r="G2083" s="10"/>
      <c r="H2083" s="57">
        <v>6572</v>
      </c>
      <c r="J2083" s="10"/>
      <c r="K2083" s="57">
        <v>-1901</v>
      </c>
      <c r="L2083" s="57">
        <v>-1901</v>
      </c>
      <c r="M2083" s="57">
        <v>-1407</v>
      </c>
      <c r="N2083" s="8" t="s">
        <v>38</v>
      </c>
      <c r="O2083" s="10" t="s">
        <v>39</v>
      </c>
      <c r="P2083" s="69">
        <f t="shared" si="230"/>
        <v>0</v>
      </c>
      <c r="Q2083" s="10">
        <f t="shared" si="231"/>
        <v>471</v>
      </c>
      <c r="R2083" s="69" t="str">
        <f t="shared" si="232"/>
        <v>NA</v>
      </c>
      <c r="S2083" s="69" t="str">
        <f t="shared" si="233"/>
        <v>NA</v>
      </c>
      <c r="T2083" s="10" t="str">
        <f t="shared" si="234"/>
        <v>NA</v>
      </c>
      <c r="U2083" s="10">
        <f t="shared" si="235"/>
        <v>0</v>
      </c>
      <c r="V2083" s="10">
        <f t="shared" si="236"/>
        <v>1</v>
      </c>
      <c r="W2083">
        <v>380</v>
      </c>
      <c r="Y2083" s="10"/>
      <c r="Z2083">
        <v>140</v>
      </c>
      <c r="AB2083" s="10"/>
      <c r="AD2083">
        <v>7550</v>
      </c>
      <c r="AE2083" s="10" t="s">
        <v>72</v>
      </c>
      <c r="AH2083" s="10"/>
      <c r="AI2083">
        <v>1900</v>
      </c>
      <c r="AK2083" s="10" t="s">
        <v>201</v>
      </c>
      <c r="AN2083" s="10"/>
      <c r="AQ2083" s="10"/>
      <c r="AT2083" s="10"/>
      <c r="AW2083" s="10"/>
      <c r="AZ2083" s="10"/>
    </row>
    <row r="2084" spans="2:52" ht="14.25" customHeight="1">
      <c r="B2084" s="8" t="s">
        <v>200</v>
      </c>
      <c r="C2084" t="s">
        <v>170</v>
      </c>
      <c r="D2084" s="10" t="s">
        <v>55</v>
      </c>
      <c r="E2084">
        <v>7121</v>
      </c>
      <c r="G2084" s="10"/>
      <c r="H2084" s="57">
        <v>7121</v>
      </c>
      <c r="J2084" s="10"/>
      <c r="K2084" s="57">
        <v>-1846</v>
      </c>
      <c r="L2084" s="57">
        <v>-1846</v>
      </c>
      <c r="M2084" s="57">
        <v>-1846</v>
      </c>
      <c r="N2084" s="8" t="s">
        <v>38</v>
      </c>
      <c r="O2084" s="10" t="s">
        <v>39</v>
      </c>
      <c r="P2084" s="69">
        <f t="shared" si="230"/>
        <v>0</v>
      </c>
      <c r="Q2084" s="10">
        <f t="shared" si="231"/>
        <v>0</v>
      </c>
      <c r="R2084" s="69" t="str">
        <f t="shared" si="232"/>
        <v>NA</v>
      </c>
      <c r="S2084" s="69" t="str">
        <f t="shared" si="233"/>
        <v>NA</v>
      </c>
      <c r="T2084" s="10" t="str">
        <f t="shared" si="234"/>
        <v>NA</v>
      </c>
      <c r="U2084" s="10">
        <f t="shared" si="235"/>
        <v>0</v>
      </c>
      <c r="V2084" s="10">
        <f t="shared" si="236"/>
        <v>1</v>
      </c>
      <c r="W2084">
        <v>385</v>
      </c>
      <c r="Y2084" s="10"/>
      <c r="Z2084">
        <v>140</v>
      </c>
      <c r="AB2084" s="10"/>
      <c r="AD2084">
        <v>7550</v>
      </c>
      <c r="AE2084" s="10" t="s">
        <v>72</v>
      </c>
      <c r="AH2084" s="10"/>
      <c r="AK2084" s="10"/>
      <c r="AN2084" s="10"/>
      <c r="AQ2084" s="10"/>
      <c r="AT2084" s="10"/>
      <c r="AW2084" s="10"/>
      <c r="AZ2084" s="10"/>
    </row>
    <row r="2085" spans="2:52" ht="14.25" customHeight="1">
      <c r="B2085" s="8" t="s">
        <v>200</v>
      </c>
      <c r="C2085" t="s">
        <v>170</v>
      </c>
      <c r="D2085" s="10" t="s">
        <v>57</v>
      </c>
      <c r="E2085">
        <v>7121</v>
      </c>
      <c r="G2085" s="10"/>
      <c r="H2085" s="57">
        <v>7121</v>
      </c>
      <c r="J2085" s="10"/>
      <c r="K2085" s="57">
        <v>-1846</v>
      </c>
      <c r="L2085" s="57">
        <v>-1846</v>
      </c>
      <c r="M2085" s="57">
        <v>-1846</v>
      </c>
      <c r="N2085" s="8" t="s">
        <v>38</v>
      </c>
      <c r="O2085" s="10" t="s">
        <v>39</v>
      </c>
      <c r="P2085" s="69">
        <f t="shared" si="230"/>
        <v>0</v>
      </c>
      <c r="Q2085" s="10">
        <f t="shared" si="231"/>
        <v>0</v>
      </c>
      <c r="R2085" s="69" t="str">
        <f t="shared" si="232"/>
        <v>NA</v>
      </c>
      <c r="S2085" s="69" t="str">
        <f t="shared" si="233"/>
        <v>NA</v>
      </c>
      <c r="T2085" s="10" t="str">
        <f t="shared" si="234"/>
        <v>NA</v>
      </c>
      <c r="U2085" s="10">
        <f t="shared" si="235"/>
        <v>0</v>
      </c>
      <c r="V2085" s="10">
        <f t="shared" si="236"/>
        <v>1</v>
      </c>
      <c r="W2085">
        <v>385</v>
      </c>
      <c r="Y2085" s="10"/>
      <c r="Z2085">
        <v>140</v>
      </c>
      <c r="AB2085" s="10"/>
      <c r="AD2085">
        <v>7550</v>
      </c>
      <c r="AE2085" s="10" t="s">
        <v>72</v>
      </c>
      <c r="AH2085" s="10"/>
      <c r="AK2085" s="10"/>
      <c r="AN2085" s="10"/>
      <c r="AQ2085" s="10"/>
      <c r="AT2085" s="10"/>
      <c r="AW2085" s="10"/>
      <c r="AZ2085" s="10"/>
    </row>
    <row r="2086" spans="2:52" ht="14.25" customHeight="1">
      <c r="B2086" s="8" t="s">
        <v>200</v>
      </c>
      <c r="C2086" t="s">
        <v>170</v>
      </c>
      <c r="D2086" s="10" t="s">
        <v>58</v>
      </c>
      <c r="E2086">
        <v>7121</v>
      </c>
      <c r="G2086" s="10"/>
      <c r="H2086" s="57">
        <v>7121</v>
      </c>
      <c r="J2086" s="10"/>
      <c r="K2086" s="57">
        <v>-1846</v>
      </c>
      <c r="L2086" s="57">
        <v>-1846</v>
      </c>
      <c r="M2086" s="57">
        <v>-1846</v>
      </c>
      <c r="N2086" s="8" t="s">
        <v>38</v>
      </c>
      <c r="O2086" s="10" t="s">
        <v>39</v>
      </c>
      <c r="P2086" s="69">
        <f t="shared" si="230"/>
        <v>0</v>
      </c>
      <c r="Q2086" s="10">
        <f t="shared" si="231"/>
        <v>0</v>
      </c>
      <c r="R2086" s="69" t="str">
        <f t="shared" si="232"/>
        <v>NA</v>
      </c>
      <c r="S2086" s="69" t="str">
        <f t="shared" si="233"/>
        <v>NA</v>
      </c>
      <c r="T2086" s="10" t="str">
        <f t="shared" si="234"/>
        <v>NA</v>
      </c>
      <c r="U2086" s="10">
        <f t="shared" si="235"/>
        <v>0</v>
      </c>
      <c r="V2086" s="10">
        <f t="shared" si="236"/>
        <v>1</v>
      </c>
      <c r="W2086">
        <v>385</v>
      </c>
      <c r="Y2086" s="10"/>
      <c r="Z2086">
        <v>140</v>
      </c>
      <c r="AB2086" s="10"/>
      <c r="AD2086">
        <v>7550</v>
      </c>
      <c r="AE2086" s="10" t="s">
        <v>72</v>
      </c>
      <c r="AH2086" s="10"/>
      <c r="AK2086" s="10"/>
      <c r="AN2086" s="10"/>
      <c r="AQ2086" s="10"/>
      <c r="AT2086" s="10"/>
      <c r="AW2086" s="10"/>
      <c r="AZ2086" s="10"/>
    </row>
    <row r="2087" spans="2:52" ht="14.25" customHeight="1">
      <c r="B2087" s="8" t="s">
        <v>200</v>
      </c>
      <c r="C2087" t="s">
        <v>170</v>
      </c>
      <c r="D2087" s="10" t="s">
        <v>59</v>
      </c>
      <c r="E2087">
        <v>8033</v>
      </c>
      <c r="G2087" s="10"/>
      <c r="H2087" s="57">
        <v>7656</v>
      </c>
      <c r="J2087" s="10"/>
      <c r="K2087" s="57">
        <v>-1290</v>
      </c>
      <c r="L2087" s="57">
        <v>-1290</v>
      </c>
      <c r="M2087" s="57">
        <v>-853</v>
      </c>
      <c r="N2087" s="8" t="s">
        <v>38</v>
      </c>
      <c r="O2087" s="10" t="s">
        <v>39</v>
      </c>
      <c r="P2087" s="69">
        <f t="shared" si="230"/>
        <v>0</v>
      </c>
      <c r="Q2087" s="10">
        <f t="shared" si="231"/>
        <v>377</v>
      </c>
      <c r="R2087" s="69" t="str">
        <f t="shared" si="232"/>
        <v>NA</v>
      </c>
      <c r="S2087" s="69" t="str">
        <f t="shared" si="233"/>
        <v>NA</v>
      </c>
      <c r="T2087" s="10" t="str">
        <f t="shared" si="234"/>
        <v>NA</v>
      </c>
      <c r="U2087" s="10">
        <f t="shared" si="235"/>
        <v>0</v>
      </c>
      <c r="V2087" s="10">
        <f t="shared" si="236"/>
        <v>1</v>
      </c>
      <c r="W2087">
        <v>425</v>
      </c>
      <c r="Y2087" s="10" t="s">
        <v>73</v>
      </c>
      <c r="Z2087">
        <v>140</v>
      </c>
      <c r="AB2087" s="10" t="s">
        <v>73</v>
      </c>
      <c r="AD2087">
        <v>7550</v>
      </c>
      <c r="AE2087" s="10" t="s">
        <v>72</v>
      </c>
      <c r="AH2087" s="10"/>
      <c r="AI2087">
        <v>2500</v>
      </c>
      <c r="AK2087" s="10" t="s">
        <v>146</v>
      </c>
      <c r="AN2087" s="10"/>
      <c r="AQ2087" s="10"/>
      <c r="AT2087" s="10"/>
      <c r="AW2087" s="10"/>
      <c r="AZ2087" s="10"/>
    </row>
    <row r="2088" spans="2:52" ht="14.25" customHeight="1">
      <c r="B2088" s="8" t="s">
        <v>200</v>
      </c>
      <c r="C2088" t="s">
        <v>170</v>
      </c>
      <c r="D2088" s="10" t="s">
        <v>61</v>
      </c>
      <c r="E2088">
        <v>8033</v>
      </c>
      <c r="G2088" s="10"/>
      <c r="H2088" s="57">
        <v>7656</v>
      </c>
      <c r="J2088" s="10"/>
      <c r="K2088" s="57">
        <v>-1290</v>
      </c>
      <c r="L2088" s="57">
        <v>-1290</v>
      </c>
      <c r="M2088" s="57">
        <v>-853</v>
      </c>
      <c r="N2088" s="8" t="s">
        <v>38</v>
      </c>
      <c r="O2088" s="10" t="s">
        <v>39</v>
      </c>
      <c r="P2088" s="69">
        <f t="shared" si="230"/>
        <v>0</v>
      </c>
      <c r="Q2088" s="10">
        <f t="shared" si="231"/>
        <v>377</v>
      </c>
      <c r="R2088" s="69" t="str">
        <f t="shared" si="232"/>
        <v>NA</v>
      </c>
      <c r="S2088" s="69" t="str">
        <f t="shared" si="233"/>
        <v>NA</v>
      </c>
      <c r="T2088" s="10" t="str">
        <f t="shared" si="234"/>
        <v>NA</v>
      </c>
      <c r="U2088" s="10">
        <f t="shared" si="235"/>
        <v>0</v>
      </c>
      <c r="V2088" s="10">
        <f t="shared" si="236"/>
        <v>1</v>
      </c>
      <c r="W2088">
        <v>425</v>
      </c>
      <c r="Y2088" s="10" t="s">
        <v>73</v>
      </c>
      <c r="Z2088">
        <v>140</v>
      </c>
      <c r="AB2088" s="10" t="s">
        <v>73</v>
      </c>
      <c r="AD2088">
        <v>7550</v>
      </c>
      <c r="AE2088" s="10" t="s">
        <v>72</v>
      </c>
      <c r="AH2088" s="10"/>
      <c r="AI2088">
        <v>2500</v>
      </c>
      <c r="AK2088" s="10" t="s">
        <v>146</v>
      </c>
      <c r="AN2088" s="10"/>
      <c r="AQ2088" s="10"/>
      <c r="AT2088" s="10"/>
      <c r="AW2088" s="10"/>
      <c r="AZ2088" s="10"/>
    </row>
    <row r="2089" spans="2:52" ht="14.25" customHeight="1">
      <c r="B2089" s="8" t="s">
        <v>200</v>
      </c>
      <c r="C2089" t="s">
        <v>170</v>
      </c>
      <c r="D2089" s="10" t="s">
        <v>63</v>
      </c>
      <c r="E2089">
        <v>8033</v>
      </c>
      <c r="G2089" s="10"/>
      <c r="H2089" s="57">
        <v>7656</v>
      </c>
      <c r="J2089" s="10"/>
      <c r="K2089" s="57">
        <v>-1290</v>
      </c>
      <c r="L2089" s="57">
        <v>-1290</v>
      </c>
      <c r="M2089" s="57">
        <v>-853</v>
      </c>
      <c r="N2089" s="8" t="s">
        <v>38</v>
      </c>
      <c r="O2089" s="10" t="s">
        <v>39</v>
      </c>
      <c r="P2089" s="69">
        <f t="shared" si="230"/>
        <v>0</v>
      </c>
      <c r="Q2089" s="10">
        <f t="shared" si="231"/>
        <v>377</v>
      </c>
      <c r="R2089" s="69" t="str">
        <f t="shared" si="232"/>
        <v>NA</v>
      </c>
      <c r="S2089" s="69" t="str">
        <f t="shared" si="233"/>
        <v>NA</v>
      </c>
      <c r="T2089" s="10" t="str">
        <f t="shared" si="234"/>
        <v>NA</v>
      </c>
      <c r="U2089" s="10">
        <f t="shared" si="235"/>
        <v>0</v>
      </c>
      <c r="V2089" s="10">
        <f t="shared" si="236"/>
        <v>1</v>
      </c>
      <c r="W2089">
        <v>425</v>
      </c>
      <c r="Y2089" s="10" t="s">
        <v>73</v>
      </c>
      <c r="Z2089">
        <v>140</v>
      </c>
      <c r="AB2089" s="10" t="s">
        <v>73</v>
      </c>
      <c r="AD2089">
        <v>7550</v>
      </c>
      <c r="AE2089" s="10" t="s">
        <v>72</v>
      </c>
      <c r="AH2089" s="10"/>
      <c r="AI2089">
        <v>2500</v>
      </c>
      <c r="AK2089" s="10" t="s">
        <v>146</v>
      </c>
      <c r="AN2089" s="10"/>
      <c r="AQ2089" s="10"/>
      <c r="AT2089" s="10"/>
      <c r="AW2089" s="10"/>
      <c r="AZ2089" s="10"/>
    </row>
    <row r="2090" spans="2:52" ht="14.25" customHeight="1">
      <c r="B2090" s="8" t="s">
        <v>200</v>
      </c>
      <c r="C2090" t="s">
        <v>170</v>
      </c>
      <c r="D2090" s="10" t="s">
        <v>64</v>
      </c>
      <c r="F2090">
        <v>7495</v>
      </c>
      <c r="G2090" s="10">
        <v>723</v>
      </c>
      <c r="I2090" s="57">
        <v>7085</v>
      </c>
      <c r="J2090" s="72">
        <v>699</v>
      </c>
      <c r="K2090" s="57">
        <v>-3568</v>
      </c>
      <c r="L2090" s="57">
        <v>-3568</v>
      </c>
      <c r="M2090" s="57">
        <v>0</v>
      </c>
      <c r="N2090" s="8" t="s">
        <v>38</v>
      </c>
      <c r="O2090" s="10" t="s">
        <v>39</v>
      </c>
      <c r="P2090" s="69">
        <f t="shared" si="230"/>
        <v>0</v>
      </c>
      <c r="Q2090" s="10" t="str">
        <f t="shared" si="231"/>
        <v>NA</v>
      </c>
      <c r="R2090" s="69">
        <f t="shared" si="232"/>
        <v>410</v>
      </c>
      <c r="S2090" s="69">
        <f t="shared" si="233"/>
        <v>24</v>
      </c>
      <c r="T2090" s="10">
        <f t="shared" si="234"/>
        <v>434</v>
      </c>
      <c r="U2090" s="10">
        <f t="shared" si="235"/>
        <v>3568</v>
      </c>
      <c r="V2090" s="10">
        <f t="shared" si="236"/>
        <v>1</v>
      </c>
      <c r="W2090">
        <v>425</v>
      </c>
      <c r="Y2090" s="10" t="s">
        <v>73</v>
      </c>
      <c r="Z2090">
        <v>136</v>
      </c>
      <c r="AB2090" s="10" t="s">
        <v>73</v>
      </c>
      <c r="AD2090">
        <v>7550</v>
      </c>
      <c r="AE2090" s="10" t="s">
        <v>72</v>
      </c>
      <c r="AH2090" s="10"/>
      <c r="AI2090">
        <v>2500</v>
      </c>
      <c r="AK2090" s="10" t="s">
        <v>146</v>
      </c>
      <c r="AN2090" s="10"/>
      <c r="AQ2090" s="10"/>
      <c r="AT2090" s="10"/>
      <c r="AW2090" s="10"/>
      <c r="AZ2090" s="10"/>
    </row>
    <row r="2091" spans="2:52" ht="14.25" customHeight="1">
      <c r="B2091" s="8" t="s">
        <v>200</v>
      </c>
      <c r="C2091" t="s">
        <v>170</v>
      </c>
      <c r="D2091" s="10" t="s">
        <v>66</v>
      </c>
      <c r="F2091">
        <v>7495</v>
      </c>
      <c r="G2091" s="10">
        <v>723</v>
      </c>
      <c r="I2091" s="57">
        <v>7085</v>
      </c>
      <c r="J2091" s="72">
        <v>699</v>
      </c>
      <c r="K2091" s="57">
        <v>-3568</v>
      </c>
      <c r="L2091" s="57">
        <v>-3568</v>
      </c>
      <c r="M2091" s="57">
        <v>0</v>
      </c>
      <c r="N2091" s="8" t="s">
        <v>38</v>
      </c>
      <c r="O2091" s="10" t="s">
        <v>39</v>
      </c>
      <c r="P2091" s="69">
        <f t="shared" si="230"/>
        <v>0</v>
      </c>
      <c r="Q2091" s="10" t="str">
        <f t="shared" si="231"/>
        <v>NA</v>
      </c>
      <c r="R2091" s="69">
        <f t="shared" si="232"/>
        <v>410</v>
      </c>
      <c r="S2091" s="69">
        <f t="shared" si="233"/>
        <v>24</v>
      </c>
      <c r="T2091" s="10">
        <f t="shared" si="234"/>
        <v>434</v>
      </c>
      <c r="U2091" s="10">
        <f t="shared" si="235"/>
        <v>3568</v>
      </c>
      <c r="V2091" s="10">
        <f t="shared" si="236"/>
        <v>1</v>
      </c>
      <c r="W2091">
        <v>425</v>
      </c>
      <c r="Y2091" s="10" t="s">
        <v>73</v>
      </c>
      <c r="Z2091">
        <v>136</v>
      </c>
      <c r="AB2091" s="10" t="s">
        <v>73</v>
      </c>
      <c r="AD2091">
        <v>7550</v>
      </c>
      <c r="AE2091" s="10" t="s">
        <v>72</v>
      </c>
      <c r="AH2091" s="10"/>
      <c r="AI2091">
        <v>2500</v>
      </c>
      <c r="AK2091" s="10" t="s">
        <v>146</v>
      </c>
      <c r="AN2091" s="10"/>
      <c r="AQ2091" s="10"/>
      <c r="AT2091" s="10"/>
      <c r="AW2091" s="10"/>
      <c r="AZ2091" s="10"/>
    </row>
    <row r="2092" spans="2:52" ht="14.25" customHeight="1">
      <c r="B2092" s="8" t="s">
        <v>200</v>
      </c>
      <c r="C2092" t="s">
        <v>170</v>
      </c>
      <c r="D2092" s="10" t="s">
        <v>67</v>
      </c>
      <c r="F2092">
        <v>7495</v>
      </c>
      <c r="G2092" s="10">
        <v>723</v>
      </c>
      <c r="I2092" s="57">
        <v>7085</v>
      </c>
      <c r="J2092" s="72">
        <v>699</v>
      </c>
      <c r="K2092" s="57">
        <v>-3568</v>
      </c>
      <c r="L2092" s="57">
        <v>-3568</v>
      </c>
      <c r="M2092" s="57">
        <v>0</v>
      </c>
      <c r="N2092" s="8" t="s">
        <v>38</v>
      </c>
      <c r="O2092" s="10" t="s">
        <v>39</v>
      </c>
      <c r="P2092" s="69">
        <f t="shared" si="230"/>
        <v>0</v>
      </c>
      <c r="Q2092" s="10" t="str">
        <f t="shared" si="231"/>
        <v>NA</v>
      </c>
      <c r="R2092" s="69">
        <f t="shared" si="232"/>
        <v>410</v>
      </c>
      <c r="S2092" s="69">
        <f t="shared" si="233"/>
        <v>24</v>
      </c>
      <c r="T2092" s="10">
        <f t="shared" si="234"/>
        <v>434</v>
      </c>
      <c r="U2092" s="10">
        <f t="shared" si="235"/>
        <v>3568</v>
      </c>
      <c r="V2092" s="10">
        <f t="shared" si="236"/>
        <v>1</v>
      </c>
      <c r="W2092">
        <v>425</v>
      </c>
      <c r="Y2092" s="10" t="s">
        <v>73</v>
      </c>
      <c r="Z2092">
        <v>136</v>
      </c>
      <c r="AB2092" s="10" t="s">
        <v>73</v>
      </c>
      <c r="AD2092">
        <v>7550</v>
      </c>
      <c r="AE2092" s="10" t="s">
        <v>72</v>
      </c>
      <c r="AH2092" s="10"/>
      <c r="AI2092">
        <v>2500</v>
      </c>
      <c r="AK2092" s="10" t="s">
        <v>146</v>
      </c>
      <c r="AN2092" s="10"/>
      <c r="AQ2092" s="10"/>
      <c r="AT2092" s="10"/>
      <c r="AW2092" s="10"/>
      <c r="AZ2092" s="10"/>
    </row>
    <row r="2093" spans="2:52" ht="14.25" customHeight="1">
      <c r="B2093" s="8" t="s">
        <v>200</v>
      </c>
      <c r="C2093" t="s">
        <v>170</v>
      </c>
      <c r="D2093" s="10" t="s">
        <v>68</v>
      </c>
      <c r="E2093">
        <v>8172</v>
      </c>
      <c r="G2093" s="10"/>
      <c r="H2093" s="57">
        <v>7656</v>
      </c>
      <c r="J2093" s="10"/>
      <c r="K2093" s="57">
        <v>-960</v>
      </c>
      <c r="L2093" s="57">
        <v>-960</v>
      </c>
      <c r="M2093" s="57">
        <v>-395</v>
      </c>
      <c r="N2093" s="8" t="s">
        <v>38</v>
      </c>
      <c r="O2093" s="10" t="s">
        <v>39</v>
      </c>
      <c r="P2093" s="69">
        <f t="shared" si="230"/>
        <v>0</v>
      </c>
      <c r="Q2093" s="10">
        <f t="shared" si="231"/>
        <v>516</v>
      </c>
      <c r="R2093" s="69" t="str">
        <f t="shared" si="232"/>
        <v>NA</v>
      </c>
      <c r="S2093" s="69" t="str">
        <f t="shared" si="233"/>
        <v>NA</v>
      </c>
      <c r="T2093" s="10" t="str">
        <f t="shared" si="234"/>
        <v>NA</v>
      </c>
      <c r="U2093" s="10">
        <f t="shared" si="235"/>
        <v>0</v>
      </c>
      <c r="V2093" s="10">
        <f t="shared" si="236"/>
        <v>1</v>
      </c>
      <c r="W2093">
        <v>425</v>
      </c>
      <c r="Y2093" s="10" t="s">
        <v>73</v>
      </c>
      <c r="Z2093">
        <v>140</v>
      </c>
      <c r="AB2093" s="10" t="s">
        <v>73</v>
      </c>
      <c r="AD2093">
        <v>7550</v>
      </c>
      <c r="AE2093" s="10" t="s">
        <v>72</v>
      </c>
      <c r="AH2093" s="10"/>
      <c r="AI2093">
        <v>2500</v>
      </c>
      <c r="AK2093" s="10" t="s">
        <v>146</v>
      </c>
      <c r="AN2093" s="10"/>
      <c r="AQ2093" s="10"/>
      <c r="AT2093" s="10"/>
      <c r="AW2093" s="10"/>
      <c r="AZ2093" s="10"/>
    </row>
    <row r="2094" spans="2:52" ht="14.25" customHeight="1">
      <c r="B2094" s="8" t="s">
        <v>200</v>
      </c>
      <c r="C2094" t="s">
        <v>170</v>
      </c>
      <c r="D2094" s="10" t="s">
        <v>69</v>
      </c>
      <c r="E2094">
        <v>8172</v>
      </c>
      <c r="G2094" s="10"/>
      <c r="H2094" s="57">
        <v>7656</v>
      </c>
      <c r="J2094" s="10"/>
      <c r="K2094" s="57">
        <v>-960</v>
      </c>
      <c r="L2094" s="57">
        <v>-960</v>
      </c>
      <c r="M2094" s="57">
        <v>-395</v>
      </c>
      <c r="N2094" s="8" t="s">
        <v>38</v>
      </c>
      <c r="O2094" s="10" t="s">
        <v>39</v>
      </c>
      <c r="P2094" s="69">
        <f t="shared" si="230"/>
        <v>0</v>
      </c>
      <c r="Q2094" s="10">
        <f t="shared" si="231"/>
        <v>516</v>
      </c>
      <c r="R2094" s="69" t="str">
        <f t="shared" si="232"/>
        <v>NA</v>
      </c>
      <c r="S2094" s="69" t="str">
        <f t="shared" si="233"/>
        <v>NA</v>
      </c>
      <c r="T2094" s="10" t="str">
        <f t="shared" si="234"/>
        <v>NA</v>
      </c>
      <c r="U2094" s="10">
        <f t="shared" si="235"/>
        <v>0</v>
      </c>
      <c r="V2094" s="10">
        <f t="shared" si="236"/>
        <v>1</v>
      </c>
      <c r="W2094">
        <v>425</v>
      </c>
      <c r="Y2094" s="10" t="s">
        <v>73</v>
      </c>
      <c r="Z2094">
        <v>140</v>
      </c>
      <c r="AB2094" s="10" t="s">
        <v>73</v>
      </c>
      <c r="AD2094">
        <v>7550</v>
      </c>
      <c r="AE2094" s="10" t="s">
        <v>72</v>
      </c>
      <c r="AH2094" s="10"/>
      <c r="AI2094">
        <v>2500</v>
      </c>
      <c r="AK2094" s="10" t="s">
        <v>146</v>
      </c>
      <c r="AN2094" s="10"/>
      <c r="AQ2094" s="10"/>
      <c r="AT2094" s="10"/>
      <c r="AW2094" s="10"/>
      <c r="AZ2094" s="10"/>
    </row>
    <row r="2095" spans="2:52" ht="14.25" customHeight="1">
      <c r="B2095" s="8" t="s">
        <v>200</v>
      </c>
      <c r="C2095" t="s">
        <v>170</v>
      </c>
      <c r="D2095" s="10" t="s">
        <v>70</v>
      </c>
      <c r="E2095">
        <v>7572</v>
      </c>
      <c r="G2095" s="10"/>
      <c r="H2095" s="57">
        <v>7200</v>
      </c>
      <c r="J2095" s="10"/>
      <c r="K2095" s="57">
        <v>-348</v>
      </c>
      <c r="L2095" s="57">
        <v>-348</v>
      </c>
      <c r="M2095" s="57">
        <v>24</v>
      </c>
      <c r="N2095" s="8" t="s">
        <v>38</v>
      </c>
      <c r="O2095" s="10" t="s">
        <v>39</v>
      </c>
      <c r="P2095" s="69">
        <f t="shared" si="230"/>
        <v>0</v>
      </c>
      <c r="Q2095" s="10">
        <f t="shared" si="231"/>
        <v>372</v>
      </c>
      <c r="R2095" s="69" t="str">
        <f t="shared" si="232"/>
        <v>NA</v>
      </c>
      <c r="S2095" s="69" t="str">
        <f t="shared" si="233"/>
        <v>NA</v>
      </c>
      <c r="T2095" s="10" t="str">
        <f t="shared" si="234"/>
        <v>NA</v>
      </c>
      <c r="U2095" s="10">
        <f t="shared" si="235"/>
        <v>396</v>
      </c>
      <c r="V2095" s="10">
        <f t="shared" si="236"/>
        <v>1</v>
      </c>
      <c r="W2095">
        <v>415</v>
      </c>
      <c r="Y2095" s="10" t="s">
        <v>73</v>
      </c>
      <c r="Z2095">
        <v>160</v>
      </c>
      <c r="AB2095" s="10" t="s">
        <v>73</v>
      </c>
      <c r="AD2095">
        <v>6950</v>
      </c>
      <c r="AE2095" s="10" t="s">
        <v>72</v>
      </c>
      <c r="AH2095" s="10"/>
      <c r="AI2095">
        <v>2500</v>
      </c>
      <c r="AK2095" s="10" t="s">
        <v>146</v>
      </c>
      <c r="AN2095" s="10"/>
      <c r="AQ2095" s="10"/>
      <c r="AT2095" s="10"/>
      <c r="AW2095" s="10"/>
      <c r="AZ2095" s="10"/>
    </row>
    <row r="2096" spans="2:52" ht="14.25" customHeight="1">
      <c r="B2096" s="8" t="s">
        <v>202</v>
      </c>
      <c r="C2096" t="s">
        <v>170</v>
      </c>
      <c r="D2096" s="10" t="s">
        <v>37</v>
      </c>
      <c r="E2096">
        <v>8298</v>
      </c>
      <c r="G2096" s="10"/>
      <c r="H2096" s="57">
        <v>8182</v>
      </c>
      <c r="J2096" s="10"/>
      <c r="K2096" s="57">
        <v>-1345</v>
      </c>
      <c r="L2096" s="57">
        <v>-1345</v>
      </c>
      <c r="M2096" s="57">
        <v>-1245</v>
      </c>
      <c r="N2096" s="8" t="s">
        <v>38</v>
      </c>
      <c r="O2096" s="10" t="s">
        <v>39</v>
      </c>
      <c r="P2096" s="69">
        <f t="shared" si="230"/>
        <v>0</v>
      </c>
      <c r="Q2096" s="10">
        <f t="shared" si="231"/>
        <v>116</v>
      </c>
      <c r="R2096" s="69" t="str">
        <f t="shared" si="232"/>
        <v>NA</v>
      </c>
      <c r="S2096" s="69" t="str">
        <f t="shared" si="233"/>
        <v>NA</v>
      </c>
      <c r="T2096" s="10" t="str">
        <f t="shared" si="234"/>
        <v>NA</v>
      </c>
      <c r="U2096" s="10">
        <f t="shared" si="235"/>
        <v>0</v>
      </c>
      <c r="V2096" s="10">
        <f t="shared" si="236"/>
        <v>1</v>
      </c>
      <c r="W2096">
        <v>415</v>
      </c>
      <c r="Y2096" s="10" t="s">
        <v>73</v>
      </c>
      <c r="Z2096">
        <v>160</v>
      </c>
      <c r="AB2096" s="10" t="s">
        <v>73</v>
      </c>
      <c r="AD2096">
        <v>7997</v>
      </c>
      <c r="AE2096" s="10" t="s">
        <v>82</v>
      </c>
      <c r="AH2096" s="10"/>
      <c r="AK2096" s="10"/>
      <c r="AN2096" s="10"/>
      <c r="AQ2096" s="10"/>
      <c r="AT2096" s="10"/>
      <c r="AW2096" s="10"/>
      <c r="AZ2096" s="10"/>
    </row>
    <row r="2097" spans="2:52" ht="14.25" customHeight="1">
      <c r="B2097" s="8" t="s">
        <v>202</v>
      </c>
      <c r="C2097" t="s">
        <v>170</v>
      </c>
      <c r="D2097" s="10" t="s">
        <v>41</v>
      </c>
      <c r="E2097">
        <v>8298</v>
      </c>
      <c r="G2097" s="10"/>
      <c r="H2097" s="57">
        <v>8182</v>
      </c>
      <c r="J2097" s="10"/>
      <c r="K2097" s="57">
        <v>-1345</v>
      </c>
      <c r="L2097" s="57">
        <v>-1345</v>
      </c>
      <c r="M2097" s="57">
        <v>-1245</v>
      </c>
      <c r="N2097" s="8" t="s">
        <v>38</v>
      </c>
      <c r="O2097" s="10" t="s">
        <v>39</v>
      </c>
      <c r="P2097" s="69">
        <f t="shared" si="230"/>
        <v>0</v>
      </c>
      <c r="Q2097" s="10">
        <f t="shared" si="231"/>
        <v>116</v>
      </c>
      <c r="R2097" s="69" t="str">
        <f t="shared" si="232"/>
        <v>NA</v>
      </c>
      <c r="S2097" s="69" t="str">
        <f t="shared" si="233"/>
        <v>NA</v>
      </c>
      <c r="T2097" s="10" t="str">
        <f t="shared" si="234"/>
        <v>NA</v>
      </c>
      <c r="U2097" s="10">
        <f t="shared" si="235"/>
        <v>0</v>
      </c>
      <c r="V2097" s="10">
        <f t="shared" si="236"/>
        <v>1</v>
      </c>
      <c r="W2097">
        <v>415</v>
      </c>
      <c r="Y2097" s="10" t="s">
        <v>73</v>
      </c>
      <c r="Z2097">
        <v>160</v>
      </c>
      <c r="AB2097" s="10" t="s">
        <v>73</v>
      </c>
      <c r="AD2097">
        <v>7997</v>
      </c>
      <c r="AE2097" s="10" t="s">
        <v>82</v>
      </c>
      <c r="AH2097" s="10"/>
      <c r="AK2097" s="10"/>
      <c r="AN2097" s="10"/>
      <c r="AQ2097" s="10"/>
      <c r="AT2097" s="10"/>
      <c r="AW2097" s="10"/>
      <c r="AZ2097" s="10"/>
    </row>
    <row r="2098" spans="2:52" ht="14.25" customHeight="1">
      <c r="B2098" s="8" t="s">
        <v>202</v>
      </c>
      <c r="C2098" t="s">
        <v>170</v>
      </c>
      <c r="D2098" s="10" t="s">
        <v>42</v>
      </c>
      <c r="E2098">
        <v>8298</v>
      </c>
      <c r="G2098" s="10"/>
      <c r="H2098" s="57">
        <v>8182</v>
      </c>
      <c r="J2098" s="10"/>
      <c r="K2098" s="57">
        <v>-1345</v>
      </c>
      <c r="L2098" s="57">
        <v>-1345</v>
      </c>
      <c r="M2098" s="57">
        <v>-1245</v>
      </c>
      <c r="N2098" s="8" t="s">
        <v>38</v>
      </c>
      <c r="O2098" s="10" t="s">
        <v>39</v>
      </c>
      <c r="P2098" s="69">
        <f t="shared" si="230"/>
        <v>0</v>
      </c>
      <c r="Q2098" s="10">
        <f t="shared" si="231"/>
        <v>116</v>
      </c>
      <c r="R2098" s="69" t="str">
        <f t="shared" si="232"/>
        <v>NA</v>
      </c>
      <c r="S2098" s="69" t="str">
        <f t="shared" si="233"/>
        <v>NA</v>
      </c>
      <c r="T2098" s="10" t="str">
        <f t="shared" si="234"/>
        <v>NA</v>
      </c>
      <c r="U2098" s="10">
        <f t="shared" si="235"/>
        <v>0</v>
      </c>
      <c r="V2098" s="10">
        <f t="shared" si="236"/>
        <v>1</v>
      </c>
      <c r="W2098">
        <v>415</v>
      </c>
      <c r="Y2098" s="10" t="s">
        <v>73</v>
      </c>
      <c r="Z2098">
        <v>160</v>
      </c>
      <c r="AB2098" s="10" t="s">
        <v>73</v>
      </c>
      <c r="AD2098">
        <v>7997</v>
      </c>
      <c r="AE2098" s="10" t="s">
        <v>82</v>
      </c>
      <c r="AH2098" s="10"/>
      <c r="AK2098" s="10"/>
      <c r="AN2098" s="10"/>
      <c r="AQ2098" s="10"/>
      <c r="AT2098" s="10"/>
      <c r="AW2098" s="10"/>
      <c r="AZ2098" s="10"/>
    </row>
    <row r="2099" spans="2:52" ht="14.25" customHeight="1">
      <c r="B2099" s="8" t="s">
        <v>202</v>
      </c>
      <c r="C2099" t="s">
        <v>170</v>
      </c>
      <c r="D2099" s="10" t="s">
        <v>43</v>
      </c>
      <c r="E2099">
        <v>8027</v>
      </c>
      <c r="G2099" s="10"/>
      <c r="H2099" s="57">
        <v>7976</v>
      </c>
      <c r="J2099" s="10"/>
      <c r="K2099" s="57">
        <v>-5465</v>
      </c>
      <c r="L2099" s="57">
        <v>-5465</v>
      </c>
      <c r="M2099" s="57">
        <v>-5400</v>
      </c>
      <c r="N2099" s="8" t="s">
        <v>38</v>
      </c>
      <c r="O2099" s="10" t="s">
        <v>38</v>
      </c>
      <c r="P2099" s="69">
        <f t="shared" si="230"/>
        <v>0</v>
      </c>
      <c r="Q2099" s="10">
        <f t="shared" si="231"/>
        <v>51</v>
      </c>
      <c r="R2099" s="69" t="str">
        <f t="shared" si="232"/>
        <v>NA</v>
      </c>
      <c r="S2099" s="69" t="str">
        <f t="shared" si="233"/>
        <v>NA</v>
      </c>
      <c r="T2099" s="10" t="str">
        <f t="shared" si="234"/>
        <v>NA</v>
      </c>
      <c r="U2099" s="10">
        <f t="shared" si="235"/>
        <v>0</v>
      </c>
      <c r="V2099" s="10">
        <f t="shared" si="236"/>
        <v>1</v>
      </c>
      <c r="W2099">
        <v>415</v>
      </c>
      <c r="Y2099" s="10" t="s">
        <v>73</v>
      </c>
      <c r="Z2099">
        <v>160</v>
      </c>
      <c r="AB2099" s="10" t="s">
        <v>73</v>
      </c>
      <c r="AE2099" s="10"/>
      <c r="AH2099" s="10"/>
      <c r="AK2099" s="10"/>
      <c r="AN2099" s="10"/>
      <c r="AQ2099" s="10"/>
      <c r="AT2099" s="10"/>
      <c r="AW2099" s="10"/>
      <c r="AZ2099" s="10"/>
    </row>
    <row r="2100" spans="2:52" ht="14.25" customHeight="1">
      <c r="B2100" s="8" t="s">
        <v>202</v>
      </c>
      <c r="C2100" t="s">
        <v>170</v>
      </c>
      <c r="D2100" s="10" t="s">
        <v>45</v>
      </c>
      <c r="E2100">
        <v>8027</v>
      </c>
      <c r="G2100" s="10"/>
      <c r="H2100" s="57">
        <v>7976</v>
      </c>
      <c r="J2100" s="10"/>
      <c r="K2100" s="57">
        <v>-5465</v>
      </c>
      <c r="L2100" s="57">
        <v>-5465</v>
      </c>
      <c r="M2100" s="57">
        <v>-5400</v>
      </c>
      <c r="N2100" s="8" t="s">
        <v>38</v>
      </c>
      <c r="O2100" s="10" t="s">
        <v>38</v>
      </c>
      <c r="P2100" s="69">
        <f t="shared" si="230"/>
        <v>0</v>
      </c>
      <c r="Q2100" s="10">
        <f t="shared" si="231"/>
        <v>51</v>
      </c>
      <c r="R2100" s="69" t="str">
        <f t="shared" si="232"/>
        <v>NA</v>
      </c>
      <c r="S2100" s="69" t="str">
        <f t="shared" si="233"/>
        <v>NA</v>
      </c>
      <c r="T2100" s="10" t="str">
        <f t="shared" si="234"/>
        <v>NA</v>
      </c>
      <c r="U2100" s="10">
        <f t="shared" si="235"/>
        <v>0</v>
      </c>
      <c r="V2100" s="10">
        <f t="shared" si="236"/>
        <v>1</v>
      </c>
      <c r="W2100">
        <v>415</v>
      </c>
      <c r="Y2100" s="10" t="s">
        <v>73</v>
      </c>
      <c r="Z2100">
        <v>160</v>
      </c>
      <c r="AB2100" s="10" t="s">
        <v>73</v>
      </c>
      <c r="AE2100" s="10"/>
      <c r="AH2100" s="10"/>
      <c r="AK2100" s="10"/>
      <c r="AN2100" s="10"/>
      <c r="AQ2100" s="10"/>
      <c r="AT2100" s="10"/>
      <c r="AW2100" s="10"/>
      <c r="AZ2100" s="10"/>
    </row>
    <row r="2101" spans="2:52" ht="14.25" customHeight="1">
      <c r="B2101" s="8" t="s">
        <v>202</v>
      </c>
      <c r="C2101" t="s">
        <v>170</v>
      </c>
      <c r="D2101" s="10" t="s">
        <v>46</v>
      </c>
      <c r="E2101">
        <v>8027</v>
      </c>
      <c r="G2101" s="10"/>
      <c r="H2101" s="57">
        <v>7976</v>
      </c>
      <c r="J2101" s="10"/>
      <c r="K2101" s="57">
        <v>-5465</v>
      </c>
      <c r="L2101" s="57">
        <v>-5465</v>
      </c>
      <c r="M2101" s="57">
        <v>-5400</v>
      </c>
      <c r="N2101" s="8" t="s">
        <v>38</v>
      </c>
      <c r="O2101" s="10" t="s">
        <v>38</v>
      </c>
      <c r="P2101" s="69">
        <f t="shared" si="230"/>
        <v>0</v>
      </c>
      <c r="Q2101" s="10">
        <f t="shared" si="231"/>
        <v>51</v>
      </c>
      <c r="R2101" s="69" t="str">
        <f t="shared" si="232"/>
        <v>NA</v>
      </c>
      <c r="S2101" s="69" t="str">
        <f t="shared" si="233"/>
        <v>NA</v>
      </c>
      <c r="T2101" s="10" t="str">
        <f t="shared" si="234"/>
        <v>NA</v>
      </c>
      <c r="U2101" s="10">
        <f t="shared" si="235"/>
        <v>0</v>
      </c>
      <c r="V2101" s="10">
        <f t="shared" si="236"/>
        <v>1</v>
      </c>
      <c r="W2101">
        <v>415</v>
      </c>
      <c r="Y2101" s="10" t="s">
        <v>73</v>
      </c>
      <c r="Z2101">
        <v>160</v>
      </c>
      <c r="AB2101" s="10" t="s">
        <v>73</v>
      </c>
      <c r="AE2101" s="10"/>
      <c r="AH2101" s="10"/>
      <c r="AK2101" s="10"/>
      <c r="AN2101" s="10"/>
      <c r="AQ2101" s="10"/>
      <c r="AT2101" s="10"/>
      <c r="AW2101" s="10"/>
      <c r="AZ2101" s="10"/>
    </row>
    <row r="2102" spans="2:52" ht="14.25" customHeight="1">
      <c r="B2102" s="8" t="s">
        <v>202</v>
      </c>
      <c r="C2102" t="s">
        <v>170</v>
      </c>
      <c r="D2102" s="10" t="s">
        <v>47</v>
      </c>
      <c r="E2102">
        <v>8027</v>
      </c>
      <c r="G2102" s="10"/>
      <c r="H2102" s="57">
        <v>7976</v>
      </c>
      <c r="J2102" s="10"/>
      <c r="K2102" s="57">
        <v>-5465</v>
      </c>
      <c r="L2102" s="57">
        <v>-5465</v>
      </c>
      <c r="M2102" s="57">
        <v>-5400</v>
      </c>
      <c r="N2102" s="8" t="s">
        <v>38</v>
      </c>
      <c r="O2102" s="10" t="s">
        <v>38</v>
      </c>
      <c r="P2102" s="69">
        <f t="shared" si="230"/>
        <v>0</v>
      </c>
      <c r="Q2102" s="10">
        <f t="shared" si="231"/>
        <v>51</v>
      </c>
      <c r="R2102" s="69" t="str">
        <f t="shared" si="232"/>
        <v>NA</v>
      </c>
      <c r="S2102" s="69" t="str">
        <f t="shared" si="233"/>
        <v>NA</v>
      </c>
      <c r="T2102" s="10" t="str">
        <f t="shared" si="234"/>
        <v>NA</v>
      </c>
      <c r="U2102" s="10">
        <f t="shared" si="235"/>
        <v>0</v>
      </c>
      <c r="V2102" s="10">
        <f t="shared" si="236"/>
        <v>1</v>
      </c>
      <c r="W2102">
        <v>415</v>
      </c>
      <c r="Y2102" s="10" t="s">
        <v>73</v>
      </c>
      <c r="Z2102">
        <v>160</v>
      </c>
      <c r="AB2102" s="10" t="s">
        <v>73</v>
      </c>
      <c r="AE2102" s="10"/>
      <c r="AH2102" s="10"/>
      <c r="AK2102" s="10"/>
      <c r="AN2102" s="10"/>
      <c r="AQ2102" s="10"/>
      <c r="AT2102" s="10"/>
      <c r="AW2102" s="10"/>
      <c r="AZ2102" s="10"/>
    </row>
    <row r="2103" spans="2:52" ht="14.25" customHeight="1">
      <c r="B2103" s="8" t="s">
        <v>202</v>
      </c>
      <c r="C2103" t="s">
        <v>170</v>
      </c>
      <c r="D2103" s="10" t="s">
        <v>48</v>
      </c>
      <c r="E2103">
        <v>7913</v>
      </c>
      <c r="G2103" s="10"/>
      <c r="H2103" s="57">
        <v>7906</v>
      </c>
      <c r="J2103" s="10"/>
      <c r="K2103" s="57">
        <v>-2396</v>
      </c>
      <c r="L2103" s="57">
        <v>-2396</v>
      </c>
      <c r="M2103" s="57">
        <v>-2390</v>
      </c>
      <c r="N2103" s="8" t="s">
        <v>38</v>
      </c>
      <c r="O2103" s="10" t="s">
        <v>38</v>
      </c>
      <c r="P2103" s="69">
        <f t="shared" si="230"/>
        <v>0</v>
      </c>
      <c r="Q2103" s="10">
        <f t="shared" si="231"/>
        <v>7</v>
      </c>
      <c r="R2103" s="69" t="str">
        <f t="shared" si="232"/>
        <v>NA</v>
      </c>
      <c r="S2103" s="69" t="str">
        <f t="shared" si="233"/>
        <v>NA</v>
      </c>
      <c r="T2103" s="10" t="str">
        <f t="shared" si="234"/>
        <v>NA</v>
      </c>
      <c r="U2103" s="10">
        <f t="shared" si="235"/>
        <v>0</v>
      </c>
      <c r="V2103" s="10">
        <f t="shared" si="236"/>
        <v>1</v>
      </c>
      <c r="W2103">
        <v>425</v>
      </c>
      <c r="Y2103" s="10" t="s">
        <v>73</v>
      </c>
      <c r="Z2103">
        <v>140</v>
      </c>
      <c r="AB2103" s="10" t="s">
        <v>73</v>
      </c>
      <c r="AE2103" s="10"/>
      <c r="AH2103" s="10"/>
      <c r="AK2103" s="10"/>
      <c r="AN2103" s="10"/>
      <c r="AQ2103" s="10"/>
      <c r="AT2103" s="10"/>
      <c r="AW2103" s="10"/>
      <c r="AZ2103" s="10"/>
    </row>
    <row r="2104" spans="2:52" ht="14.25" customHeight="1">
      <c r="B2104" s="8" t="s">
        <v>202</v>
      </c>
      <c r="C2104" t="s">
        <v>170</v>
      </c>
      <c r="D2104" s="10" t="s">
        <v>49</v>
      </c>
      <c r="E2104">
        <v>7713</v>
      </c>
      <c r="G2104" s="10"/>
      <c r="H2104" s="57">
        <v>7706</v>
      </c>
      <c r="J2104" s="10"/>
      <c r="K2104" s="57">
        <v>-2172</v>
      </c>
      <c r="L2104" s="57">
        <v>-2172</v>
      </c>
      <c r="M2104" s="57">
        <v>-2166</v>
      </c>
      <c r="N2104" s="8" t="s">
        <v>38</v>
      </c>
      <c r="O2104" s="10" t="s">
        <v>38</v>
      </c>
      <c r="P2104" s="69">
        <f t="shared" si="230"/>
        <v>0</v>
      </c>
      <c r="Q2104" s="10">
        <f t="shared" si="231"/>
        <v>7</v>
      </c>
      <c r="R2104" s="69" t="str">
        <f t="shared" si="232"/>
        <v>NA</v>
      </c>
      <c r="S2104" s="69" t="str">
        <f t="shared" si="233"/>
        <v>NA</v>
      </c>
      <c r="T2104" s="10" t="str">
        <f t="shared" si="234"/>
        <v>NA</v>
      </c>
      <c r="U2104" s="10">
        <f t="shared" si="235"/>
        <v>0</v>
      </c>
      <c r="V2104" s="10">
        <f t="shared" si="236"/>
        <v>1</v>
      </c>
      <c r="W2104">
        <v>425</v>
      </c>
      <c r="Y2104" s="10" t="s">
        <v>73</v>
      </c>
      <c r="Z2104">
        <v>140</v>
      </c>
      <c r="AB2104" s="10" t="s">
        <v>73</v>
      </c>
      <c r="AE2104" s="10"/>
      <c r="AH2104" s="10"/>
      <c r="AK2104" s="10"/>
      <c r="AN2104" s="10"/>
      <c r="AQ2104" s="10"/>
      <c r="AT2104" s="10"/>
      <c r="AW2104" s="10"/>
      <c r="AZ2104" s="10"/>
    </row>
    <row r="2105" spans="2:52" ht="14.25" customHeight="1">
      <c r="B2105" s="8" t="s">
        <v>202</v>
      </c>
      <c r="C2105" t="s">
        <v>170</v>
      </c>
      <c r="D2105" s="10" t="s">
        <v>51</v>
      </c>
      <c r="E2105">
        <v>7938</v>
      </c>
      <c r="G2105" s="10"/>
      <c r="H2105" s="57">
        <v>7918</v>
      </c>
      <c r="J2105" s="10"/>
      <c r="K2105" s="57">
        <v>-2150</v>
      </c>
      <c r="L2105" s="57">
        <v>-2150</v>
      </c>
      <c r="M2105" s="57">
        <v>-2132</v>
      </c>
      <c r="N2105" s="8" t="s">
        <v>38</v>
      </c>
      <c r="O2105" s="10" t="s">
        <v>38</v>
      </c>
      <c r="P2105" s="69">
        <f t="shared" si="230"/>
        <v>0</v>
      </c>
      <c r="Q2105" s="10">
        <f t="shared" si="231"/>
        <v>20</v>
      </c>
      <c r="R2105" s="69" t="str">
        <f t="shared" si="232"/>
        <v>NA</v>
      </c>
      <c r="S2105" s="69" t="str">
        <f t="shared" si="233"/>
        <v>NA</v>
      </c>
      <c r="T2105" s="10" t="str">
        <f t="shared" si="234"/>
        <v>NA</v>
      </c>
      <c r="U2105" s="10">
        <f t="shared" si="235"/>
        <v>0</v>
      </c>
      <c r="V2105" s="10">
        <f t="shared" si="236"/>
        <v>1</v>
      </c>
      <c r="W2105">
        <v>425</v>
      </c>
      <c r="Y2105" s="10" t="s">
        <v>73</v>
      </c>
      <c r="Z2105">
        <v>140</v>
      </c>
      <c r="AB2105" s="10" t="s">
        <v>73</v>
      </c>
      <c r="AE2105" s="10"/>
      <c r="AH2105" s="10"/>
      <c r="AK2105" s="10"/>
      <c r="AN2105" s="10"/>
      <c r="AQ2105" s="10"/>
      <c r="AT2105" s="10"/>
      <c r="AW2105" s="10"/>
      <c r="AZ2105" s="10"/>
    </row>
    <row r="2106" spans="2:52" ht="14.25" customHeight="1">
      <c r="B2106" s="8" t="s">
        <v>202</v>
      </c>
      <c r="C2106" t="s">
        <v>170</v>
      </c>
      <c r="D2106" s="10" t="s">
        <v>53</v>
      </c>
      <c r="E2106">
        <v>7938</v>
      </c>
      <c r="G2106" s="10"/>
      <c r="H2106" s="57">
        <v>7918</v>
      </c>
      <c r="J2106" s="10"/>
      <c r="K2106" s="57">
        <v>-2150</v>
      </c>
      <c r="L2106" s="57">
        <v>-2150</v>
      </c>
      <c r="M2106" s="57">
        <v>-2132</v>
      </c>
      <c r="N2106" s="8" t="s">
        <v>38</v>
      </c>
      <c r="O2106" s="10" t="s">
        <v>38</v>
      </c>
      <c r="P2106" s="69">
        <f t="shared" si="230"/>
        <v>0</v>
      </c>
      <c r="Q2106" s="10">
        <f t="shared" si="231"/>
        <v>20</v>
      </c>
      <c r="R2106" s="69" t="str">
        <f t="shared" si="232"/>
        <v>NA</v>
      </c>
      <c r="S2106" s="69" t="str">
        <f t="shared" si="233"/>
        <v>NA</v>
      </c>
      <c r="T2106" s="10" t="str">
        <f t="shared" si="234"/>
        <v>NA</v>
      </c>
      <c r="U2106" s="10">
        <f t="shared" si="235"/>
        <v>0</v>
      </c>
      <c r="V2106" s="10">
        <f t="shared" si="236"/>
        <v>1</v>
      </c>
      <c r="W2106">
        <v>425</v>
      </c>
      <c r="Y2106" s="10" t="s">
        <v>73</v>
      </c>
      <c r="Z2106">
        <v>140</v>
      </c>
      <c r="AB2106" s="10" t="s">
        <v>73</v>
      </c>
      <c r="AE2106" s="10"/>
      <c r="AH2106" s="10"/>
      <c r="AK2106" s="10"/>
      <c r="AN2106" s="10"/>
      <c r="AQ2106" s="10"/>
      <c r="AT2106" s="10"/>
      <c r="AW2106" s="10"/>
      <c r="AZ2106" s="10"/>
    </row>
    <row r="2107" spans="2:52" ht="14.25" customHeight="1">
      <c r="B2107" s="8" t="s">
        <v>202</v>
      </c>
      <c r="C2107" t="s">
        <v>170</v>
      </c>
      <c r="D2107" s="10" t="s">
        <v>54</v>
      </c>
      <c r="E2107">
        <v>7938</v>
      </c>
      <c r="G2107" s="10"/>
      <c r="H2107" s="57">
        <v>7918</v>
      </c>
      <c r="J2107" s="10"/>
      <c r="K2107" s="57">
        <v>-2150</v>
      </c>
      <c r="L2107" s="57">
        <v>-2150</v>
      </c>
      <c r="M2107" s="57">
        <v>-2132</v>
      </c>
      <c r="N2107" s="8" t="s">
        <v>38</v>
      </c>
      <c r="O2107" s="10" t="s">
        <v>38</v>
      </c>
      <c r="P2107" s="69">
        <f t="shared" si="230"/>
        <v>0</v>
      </c>
      <c r="Q2107" s="10">
        <f t="shared" si="231"/>
        <v>20</v>
      </c>
      <c r="R2107" s="69" t="str">
        <f t="shared" si="232"/>
        <v>NA</v>
      </c>
      <c r="S2107" s="69" t="str">
        <f t="shared" si="233"/>
        <v>NA</v>
      </c>
      <c r="T2107" s="10" t="str">
        <f t="shared" si="234"/>
        <v>NA</v>
      </c>
      <c r="U2107" s="10">
        <f t="shared" si="235"/>
        <v>0</v>
      </c>
      <c r="V2107" s="10">
        <f t="shared" si="236"/>
        <v>1</v>
      </c>
      <c r="W2107">
        <v>425</v>
      </c>
      <c r="Y2107" s="10" t="s">
        <v>73</v>
      </c>
      <c r="Z2107">
        <v>140</v>
      </c>
      <c r="AB2107" s="10" t="s">
        <v>73</v>
      </c>
      <c r="AE2107" s="10"/>
      <c r="AH2107" s="10"/>
      <c r="AK2107" s="10"/>
      <c r="AN2107" s="10"/>
      <c r="AQ2107" s="10"/>
      <c r="AT2107" s="10"/>
      <c r="AW2107" s="10"/>
      <c r="AZ2107" s="10"/>
    </row>
    <row r="2108" spans="2:52" ht="14.25" customHeight="1">
      <c r="B2108" s="8" t="s">
        <v>202</v>
      </c>
      <c r="C2108" t="s">
        <v>170</v>
      </c>
      <c r="D2108" s="10" t="s">
        <v>55</v>
      </c>
      <c r="E2108">
        <v>8058</v>
      </c>
      <c r="G2108" s="10"/>
      <c r="H2108" s="57">
        <v>8031</v>
      </c>
      <c r="J2108" s="10"/>
      <c r="K2108" s="57">
        <v>-1355</v>
      </c>
      <c r="L2108" s="57">
        <v>-1355</v>
      </c>
      <c r="M2108" s="57">
        <v>-1331</v>
      </c>
      <c r="N2108" s="8" t="s">
        <v>38</v>
      </c>
      <c r="O2108" s="10" t="s">
        <v>38</v>
      </c>
      <c r="P2108" s="69">
        <f t="shared" si="230"/>
        <v>0</v>
      </c>
      <c r="Q2108" s="10">
        <f t="shared" si="231"/>
        <v>27</v>
      </c>
      <c r="R2108" s="69" t="str">
        <f t="shared" si="232"/>
        <v>NA</v>
      </c>
      <c r="S2108" s="69" t="str">
        <f t="shared" si="233"/>
        <v>NA</v>
      </c>
      <c r="T2108" s="10" t="str">
        <f t="shared" si="234"/>
        <v>NA</v>
      </c>
      <c r="U2108" s="10">
        <f t="shared" si="235"/>
        <v>0</v>
      </c>
      <c r="V2108" s="10">
        <f t="shared" si="236"/>
        <v>1</v>
      </c>
      <c r="W2108">
        <v>425</v>
      </c>
      <c r="Y2108" s="10" t="s">
        <v>73</v>
      </c>
      <c r="Z2108">
        <v>140</v>
      </c>
      <c r="AB2108" s="10" t="s">
        <v>73</v>
      </c>
      <c r="AE2108" s="10"/>
      <c r="AH2108" s="10"/>
      <c r="AK2108" s="10"/>
      <c r="AN2108" s="10"/>
      <c r="AQ2108" s="10"/>
      <c r="AT2108" s="10"/>
      <c r="AW2108" s="10"/>
      <c r="AZ2108" s="10"/>
    </row>
    <row r="2109" spans="2:52" ht="14.25" customHeight="1">
      <c r="B2109" s="8" t="s">
        <v>202</v>
      </c>
      <c r="C2109" t="s">
        <v>170</v>
      </c>
      <c r="D2109" s="10" t="s">
        <v>57</v>
      </c>
      <c r="E2109">
        <v>8058</v>
      </c>
      <c r="G2109" s="10"/>
      <c r="H2109" s="57">
        <v>8031</v>
      </c>
      <c r="J2109" s="10"/>
      <c r="K2109" s="57">
        <v>-1355</v>
      </c>
      <c r="L2109" s="57">
        <v>-1355</v>
      </c>
      <c r="M2109" s="57">
        <v>-1331</v>
      </c>
      <c r="N2109" s="8" t="s">
        <v>38</v>
      </c>
      <c r="O2109" s="10" t="s">
        <v>38</v>
      </c>
      <c r="P2109" s="69">
        <f t="shared" si="230"/>
        <v>0</v>
      </c>
      <c r="Q2109" s="10">
        <f t="shared" si="231"/>
        <v>27</v>
      </c>
      <c r="R2109" s="69" t="str">
        <f t="shared" si="232"/>
        <v>NA</v>
      </c>
      <c r="S2109" s="69" t="str">
        <f t="shared" si="233"/>
        <v>NA</v>
      </c>
      <c r="T2109" s="10" t="str">
        <f t="shared" si="234"/>
        <v>NA</v>
      </c>
      <c r="U2109" s="10">
        <f t="shared" si="235"/>
        <v>0</v>
      </c>
      <c r="V2109" s="10">
        <f t="shared" si="236"/>
        <v>1</v>
      </c>
      <c r="W2109">
        <v>425</v>
      </c>
      <c r="Y2109" s="10" t="s">
        <v>73</v>
      </c>
      <c r="Z2109">
        <v>140</v>
      </c>
      <c r="AB2109" s="10" t="s">
        <v>73</v>
      </c>
      <c r="AE2109" s="10"/>
      <c r="AH2109" s="10"/>
      <c r="AK2109" s="10"/>
      <c r="AN2109" s="10"/>
      <c r="AQ2109" s="10"/>
      <c r="AT2109" s="10"/>
      <c r="AW2109" s="10"/>
      <c r="AZ2109" s="10"/>
    </row>
    <row r="2110" spans="2:52" ht="14.25" customHeight="1">
      <c r="B2110" s="8" t="s">
        <v>202</v>
      </c>
      <c r="C2110" t="s">
        <v>170</v>
      </c>
      <c r="D2110" s="10" t="s">
        <v>58</v>
      </c>
      <c r="E2110">
        <v>8058</v>
      </c>
      <c r="G2110" s="10"/>
      <c r="H2110" s="57">
        <v>7684</v>
      </c>
      <c r="J2110" s="10"/>
      <c r="K2110" s="57">
        <v>-1355</v>
      </c>
      <c r="L2110" s="57">
        <v>-1355</v>
      </c>
      <c r="M2110" s="57">
        <v>-984</v>
      </c>
      <c r="N2110" s="8" t="s">
        <v>38</v>
      </c>
      <c r="O2110" s="10" t="s">
        <v>38</v>
      </c>
      <c r="P2110" s="69">
        <f t="shared" si="230"/>
        <v>0</v>
      </c>
      <c r="Q2110" s="10">
        <f t="shared" si="231"/>
        <v>374</v>
      </c>
      <c r="R2110" s="69" t="str">
        <f t="shared" si="232"/>
        <v>NA</v>
      </c>
      <c r="S2110" s="69" t="str">
        <f t="shared" si="233"/>
        <v>NA</v>
      </c>
      <c r="T2110" s="10" t="str">
        <f t="shared" si="234"/>
        <v>NA</v>
      </c>
      <c r="U2110" s="10">
        <f t="shared" si="235"/>
        <v>0</v>
      </c>
      <c r="V2110" s="10">
        <f t="shared" si="236"/>
        <v>1</v>
      </c>
      <c r="W2110">
        <v>425</v>
      </c>
      <c r="Y2110" s="10" t="s">
        <v>73</v>
      </c>
      <c r="Z2110">
        <v>140</v>
      </c>
      <c r="AB2110" s="10" t="s">
        <v>73</v>
      </c>
      <c r="AE2110" s="10"/>
      <c r="AH2110" s="10"/>
      <c r="AK2110" s="10"/>
      <c r="AN2110" s="10"/>
      <c r="AQ2110" s="10"/>
      <c r="AT2110" s="10"/>
      <c r="AW2110" s="10"/>
      <c r="AZ2110" s="10"/>
    </row>
    <row r="2111" spans="2:52" ht="14.25" customHeight="1">
      <c r="B2111" s="8" t="s">
        <v>202</v>
      </c>
      <c r="C2111" t="s">
        <v>170</v>
      </c>
      <c r="D2111" s="10" t="s">
        <v>59</v>
      </c>
      <c r="E2111">
        <v>6184</v>
      </c>
      <c r="G2111" s="10"/>
      <c r="H2111" s="57">
        <v>6184</v>
      </c>
      <c r="J2111" s="10"/>
      <c r="K2111" s="57">
        <v>200</v>
      </c>
      <c r="L2111" s="57">
        <v>104</v>
      </c>
      <c r="M2111" s="57">
        <v>96</v>
      </c>
      <c r="N2111" s="8" t="s">
        <v>74</v>
      </c>
      <c r="O2111" s="10" t="s">
        <v>74</v>
      </c>
      <c r="P2111" s="69">
        <f t="shared" si="230"/>
        <v>96</v>
      </c>
      <c r="Q2111" s="10">
        <f t="shared" si="231"/>
        <v>0</v>
      </c>
      <c r="R2111" s="69" t="str">
        <f t="shared" si="232"/>
        <v>NA</v>
      </c>
      <c r="S2111" s="69" t="str">
        <f t="shared" si="233"/>
        <v>NA</v>
      </c>
      <c r="T2111" s="10" t="str">
        <f t="shared" si="234"/>
        <v>NA</v>
      </c>
      <c r="U2111" s="10">
        <f t="shared" si="235"/>
        <v>88</v>
      </c>
      <c r="V2111" s="10">
        <f t="shared" si="236"/>
        <v>1</v>
      </c>
      <c r="W2111">
        <v>340</v>
      </c>
      <c r="Y2111" s="10"/>
      <c r="Z2111">
        <v>140</v>
      </c>
      <c r="AB2111" s="10"/>
      <c r="AE2111" s="10"/>
      <c r="AH2111" s="10"/>
      <c r="AK2111" s="10"/>
      <c r="AN2111" s="10"/>
      <c r="AQ2111" s="10"/>
      <c r="AT2111" s="10"/>
      <c r="AW2111" s="10"/>
      <c r="AZ2111" s="10"/>
    </row>
    <row r="2112" spans="2:52" ht="14.25" customHeight="1">
      <c r="B2112" s="8" t="s">
        <v>202</v>
      </c>
      <c r="C2112" t="s">
        <v>170</v>
      </c>
      <c r="D2112" s="10" t="s">
        <v>61</v>
      </c>
      <c r="E2112">
        <v>7530</v>
      </c>
      <c r="G2112" s="10"/>
      <c r="H2112" s="57">
        <v>7530</v>
      </c>
      <c r="J2112" s="10"/>
      <c r="K2112" s="57">
        <v>-1572</v>
      </c>
      <c r="L2112" s="57">
        <v>-1572</v>
      </c>
      <c r="M2112" s="57">
        <v>-1572</v>
      </c>
      <c r="N2112" s="8" t="s">
        <v>38</v>
      </c>
      <c r="O2112" s="10" t="s">
        <v>38</v>
      </c>
      <c r="P2112" s="69">
        <f t="shared" si="230"/>
        <v>0</v>
      </c>
      <c r="Q2112" s="10">
        <f t="shared" si="231"/>
        <v>0</v>
      </c>
      <c r="R2112" s="69" t="str">
        <f t="shared" si="232"/>
        <v>NA</v>
      </c>
      <c r="S2112" s="69" t="str">
        <f t="shared" si="233"/>
        <v>NA</v>
      </c>
      <c r="T2112" s="10" t="str">
        <f t="shared" si="234"/>
        <v>NA</v>
      </c>
      <c r="U2112" s="10">
        <f t="shared" si="235"/>
        <v>0</v>
      </c>
      <c r="V2112" s="10">
        <f t="shared" si="236"/>
        <v>1</v>
      </c>
      <c r="W2112">
        <v>349</v>
      </c>
      <c r="Y2112" s="10"/>
      <c r="Z2112">
        <v>140</v>
      </c>
      <c r="AB2112" s="10"/>
      <c r="AE2112" s="10"/>
      <c r="AH2112" s="10"/>
      <c r="AK2112" s="10"/>
      <c r="AN2112" s="10"/>
      <c r="AQ2112" s="10"/>
      <c r="AT2112" s="10"/>
      <c r="AW2112" s="10"/>
      <c r="AZ2112" s="10"/>
    </row>
    <row r="2113" spans="2:52" ht="14.25" customHeight="1">
      <c r="B2113" s="8" t="s">
        <v>202</v>
      </c>
      <c r="C2113" t="s">
        <v>170</v>
      </c>
      <c r="D2113" s="10" t="s">
        <v>63</v>
      </c>
      <c r="E2113">
        <v>7530</v>
      </c>
      <c r="G2113" s="10"/>
      <c r="H2113" s="57">
        <v>7530</v>
      </c>
      <c r="J2113" s="10"/>
      <c r="K2113" s="57">
        <v>-1572</v>
      </c>
      <c r="L2113" s="57">
        <v>-1572</v>
      </c>
      <c r="M2113" s="57">
        <v>-1572</v>
      </c>
      <c r="N2113" s="8" t="s">
        <v>38</v>
      </c>
      <c r="O2113" s="10" t="s">
        <v>38</v>
      </c>
      <c r="P2113" s="69">
        <f t="shared" si="230"/>
        <v>0</v>
      </c>
      <c r="Q2113" s="10">
        <f t="shared" si="231"/>
        <v>0</v>
      </c>
      <c r="R2113" s="69" t="str">
        <f t="shared" si="232"/>
        <v>NA</v>
      </c>
      <c r="S2113" s="69" t="str">
        <f t="shared" si="233"/>
        <v>NA</v>
      </c>
      <c r="T2113" s="10" t="str">
        <f t="shared" si="234"/>
        <v>NA</v>
      </c>
      <c r="U2113" s="10">
        <f t="shared" si="235"/>
        <v>0</v>
      </c>
      <c r="V2113" s="10">
        <f t="shared" si="236"/>
        <v>1</v>
      </c>
      <c r="W2113">
        <v>349</v>
      </c>
      <c r="Y2113" s="10"/>
      <c r="Z2113">
        <v>140</v>
      </c>
      <c r="AB2113" s="10"/>
      <c r="AE2113" s="10"/>
      <c r="AH2113" s="10"/>
      <c r="AK2113" s="10"/>
      <c r="AN2113" s="10"/>
      <c r="AQ2113" s="10"/>
      <c r="AT2113" s="10"/>
      <c r="AW2113" s="10"/>
      <c r="AZ2113" s="10"/>
    </row>
    <row r="2114" spans="2:52" ht="14.25" customHeight="1">
      <c r="B2114" s="8" t="s">
        <v>202</v>
      </c>
      <c r="C2114" t="s">
        <v>170</v>
      </c>
      <c r="D2114" s="10" t="s">
        <v>64</v>
      </c>
      <c r="F2114">
        <v>8838</v>
      </c>
      <c r="G2114" s="10">
        <v>716</v>
      </c>
      <c r="I2114" s="57">
        <v>8606</v>
      </c>
      <c r="J2114" s="72">
        <v>716</v>
      </c>
      <c r="K2114" s="57">
        <v>-3871</v>
      </c>
      <c r="L2114" s="57">
        <v>-3871</v>
      </c>
      <c r="M2114" s="57">
        <v>0</v>
      </c>
      <c r="N2114" s="8" t="s">
        <v>38</v>
      </c>
      <c r="O2114" s="10" t="s">
        <v>80</v>
      </c>
      <c r="P2114" s="69">
        <f t="shared" si="230"/>
        <v>0</v>
      </c>
      <c r="Q2114" s="10" t="str">
        <f t="shared" si="231"/>
        <v>NA</v>
      </c>
      <c r="R2114" s="69">
        <f t="shared" si="232"/>
        <v>232</v>
      </c>
      <c r="S2114" s="69">
        <f t="shared" si="233"/>
        <v>0</v>
      </c>
      <c r="T2114" s="10">
        <f t="shared" si="234"/>
        <v>232</v>
      </c>
      <c r="U2114" s="10">
        <f t="shared" si="235"/>
        <v>3871</v>
      </c>
      <c r="V2114" s="10">
        <f t="shared" si="236"/>
        <v>1</v>
      </c>
      <c r="W2114">
        <v>425</v>
      </c>
      <c r="Y2114" s="10" t="s">
        <v>73</v>
      </c>
      <c r="Z2114">
        <v>137</v>
      </c>
      <c r="AB2114" s="10" t="s">
        <v>73</v>
      </c>
      <c r="AE2114" s="10"/>
      <c r="AH2114" s="10"/>
      <c r="AI2114">
        <v>3800</v>
      </c>
      <c r="AK2114" s="10" t="s">
        <v>203</v>
      </c>
      <c r="AN2114" s="10"/>
      <c r="AQ2114" s="10"/>
      <c r="AT2114" s="10"/>
      <c r="AW2114" s="10"/>
      <c r="AZ2114" s="10"/>
    </row>
    <row r="2115" spans="2:52" ht="14.25" customHeight="1">
      <c r="B2115" s="8" t="s">
        <v>202</v>
      </c>
      <c r="C2115" t="s">
        <v>170</v>
      </c>
      <c r="D2115" s="10" t="s">
        <v>66</v>
      </c>
      <c r="F2115">
        <v>8838</v>
      </c>
      <c r="G2115" s="10">
        <v>716</v>
      </c>
      <c r="I2115" s="57">
        <v>8606</v>
      </c>
      <c r="J2115" s="72">
        <v>716</v>
      </c>
      <c r="K2115" s="57">
        <v>-3871</v>
      </c>
      <c r="L2115" s="57">
        <v>-3871</v>
      </c>
      <c r="M2115" s="57">
        <v>0</v>
      </c>
      <c r="N2115" s="8" t="s">
        <v>38</v>
      </c>
      <c r="O2115" s="10" t="s">
        <v>80</v>
      </c>
      <c r="P2115" s="69">
        <f t="shared" si="230"/>
        <v>0</v>
      </c>
      <c r="Q2115" s="10" t="str">
        <f t="shared" si="231"/>
        <v>NA</v>
      </c>
      <c r="R2115" s="69">
        <f t="shared" si="232"/>
        <v>232</v>
      </c>
      <c r="S2115" s="69">
        <f t="shared" si="233"/>
        <v>0</v>
      </c>
      <c r="T2115" s="10">
        <f t="shared" si="234"/>
        <v>232</v>
      </c>
      <c r="U2115" s="10">
        <f t="shared" si="235"/>
        <v>3871</v>
      </c>
      <c r="V2115" s="10">
        <f t="shared" si="236"/>
        <v>1</v>
      </c>
      <c r="W2115">
        <v>425</v>
      </c>
      <c r="Y2115" s="10" t="s">
        <v>73</v>
      </c>
      <c r="Z2115">
        <v>137</v>
      </c>
      <c r="AB2115" s="10" t="s">
        <v>73</v>
      </c>
      <c r="AE2115" s="10"/>
      <c r="AH2115" s="10"/>
      <c r="AI2115">
        <v>3800</v>
      </c>
      <c r="AK2115" s="10" t="s">
        <v>203</v>
      </c>
      <c r="AN2115" s="10"/>
      <c r="AQ2115" s="10"/>
      <c r="AT2115" s="10"/>
      <c r="AW2115" s="10"/>
      <c r="AZ2115" s="10"/>
    </row>
    <row r="2116" spans="2:52" ht="14.25" customHeight="1">
      <c r="B2116" s="8" t="s">
        <v>202</v>
      </c>
      <c r="C2116" t="s">
        <v>170</v>
      </c>
      <c r="D2116" s="10" t="s">
        <v>67</v>
      </c>
      <c r="F2116">
        <v>8838</v>
      </c>
      <c r="G2116" s="10">
        <v>716</v>
      </c>
      <c r="I2116" s="57">
        <v>8606</v>
      </c>
      <c r="J2116" s="72">
        <v>716</v>
      </c>
      <c r="K2116" s="57">
        <v>-3871</v>
      </c>
      <c r="L2116" s="57">
        <v>-3871</v>
      </c>
      <c r="M2116" s="57">
        <v>0</v>
      </c>
      <c r="N2116" s="8" t="s">
        <v>38</v>
      </c>
      <c r="O2116" s="10" t="s">
        <v>80</v>
      </c>
      <c r="P2116" s="69">
        <f t="shared" si="230"/>
        <v>0</v>
      </c>
      <c r="Q2116" s="10" t="str">
        <f t="shared" si="231"/>
        <v>NA</v>
      </c>
      <c r="R2116" s="69">
        <f t="shared" si="232"/>
        <v>232</v>
      </c>
      <c r="S2116" s="69">
        <f t="shared" si="233"/>
        <v>0</v>
      </c>
      <c r="T2116" s="10">
        <f t="shared" si="234"/>
        <v>232</v>
      </c>
      <c r="U2116" s="10">
        <f t="shared" si="235"/>
        <v>3871</v>
      </c>
      <c r="V2116" s="10">
        <f t="shared" si="236"/>
        <v>1</v>
      </c>
      <c r="W2116">
        <v>425</v>
      </c>
      <c r="Y2116" s="10" t="s">
        <v>73</v>
      </c>
      <c r="Z2116">
        <v>137</v>
      </c>
      <c r="AB2116" s="10" t="s">
        <v>73</v>
      </c>
      <c r="AE2116" s="10"/>
      <c r="AH2116" s="10"/>
      <c r="AI2116">
        <v>3800</v>
      </c>
      <c r="AK2116" s="10" t="s">
        <v>203</v>
      </c>
      <c r="AN2116" s="10"/>
      <c r="AQ2116" s="10"/>
      <c r="AT2116" s="10"/>
      <c r="AW2116" s="10"/>
      <c r="AZ2116" s="10"/>
    </row>
    <row r="2117" spans="2:52" ht="14.25" customHeight="1">
      <c r="B2117" s="8" t="s">
        <v>202</v>
      </c>
      <c r="C2117" t="s">
        <v>170</v>
      </c>
      <c r="D2117" s="10" t="s">
        <v>68</v>
      </c>
      <c r="E2117">
        <v>9058</v>
      </c>
      <c r="G2117" s="10"/>
      <c r="H2117" s="57">
        <v>9058</v>
      </c>
      <c r="J2117" s="10"/>
      <c r="K2117" s="57">
        <v>-2998</v>
      </c>
      <c r="L2117" s="57">
        <v>-2998</v>
      </c>
      <c r="M2117" s="57">
        <v>-2998</v>
      </c>
      <c r="N2117" s="8" t="s">
        <v>38</v>
      </c>
      <c r="O2117" s="10" t="s">
        <v>38</v>
      </c>
      <c r="P2117" s="69">
        <f t="shared" si="230"/>
        <v>0</v>
      </c>
      <c r="Q2117" s="10">
        <f t="shared" si="231"/>
        <v>0</v>
      </c>
      <c r="R2117" s="69" t="str">
        <f t="shared" si="232"/>
        <v>NA</v>
      </c>
      <c r="S2117" s="69" t="str">
        <f t="shared" si="233"/>
        <v>NA</v>
      </c>
      <c r="T2117" s="10" t="str">
        <f t="shared" si="234"/>
        <v>NA</v>
      </c>
      <c r="U2117" s="10">
        <f t="shared" si="235"/>
        <v>0</v>
      </c>
      <c r="V2117" s="10">
        <f t="shared" si="236"/>
        <v>1</v>
      </c>
      <c r="W2117">
        <v>425</v>
      </c>
      <c r="Y2117" s="10"/>
      <c r="Z2117">
        <v>140</v>
      </c>
      <c r="AB2117" s="10"/>
      <c r="AE2117" s="10"/>
      <c r="AH2117" s="10"/>
      <c r="AK2117" s="10"/>
      <c r="AN2117" s="10"/>
      <c r="AQ2117" s="10"/>
      <c r="AT2117" s="10"/>
      <c r="AW2117" s="10"/>
      <c r="AZ2117" s="10"/>
    </row>
    <row r="2118" spans="2:52" ht="14.25" customHeight="1">
      <c r="B2118" s="8" t="s">
        <v>202</v>
      </c>
      <c r="C2118" t="s">
        <v>170</v>
      </c>
      <c r="D2118" s="10" t="s">
        <v>69</v>
      </c>
      <c r="E2118">
        <v>9058</v>
      </c>
      <c r="G2118" s="10"/>
      <c r="H2118" s="57">
        <v>9058</v>
      </c>
      <c r="J2118" s="10"/>
      <c r="K2118" s="57">
        <v>-2998</v>
      </c>
      <c r="L2118" s="57">
        <v>-2998</v>
      </c>
      <c r="M2118" s="57">
        <v>-2998</v>
      </c>
      <c r="N2118" s="8" t="s">
        <v>38</v>
      </c>
      <c r="O2118" s="10" t="s">
        <v>38</v>
      </c>
      <c r="P2118" s="69">
        <f t="shared" si="230"/>
        <v>0</v>
      </c>
      <c r="Q2118" s="10">
        <f t="shared" si="231"/>
        <v>0</v>
      </c>
      <c r="R2118" s="69" t="str">
        <f t="shared" si="232"/>
        <v>NA</v>
      </c>
      <c r="S2118" s="69" t="str">
        <f t="shared" si="233"/>
        <v>NA</v>
      </c>
      <c r="T2118" s="10" t="str">
        <f t="shared" si="234"/>
        <v>NA</v>
      </c>
      <c r="U2118" s="10">
        <f t="shared" si="235"/>
        <v>0</v>
      </c>
      <c r="V2118" s="10">
        <f t="shared" si="236"/>
        <v>1</v>
      </c>
      <c r="W2118">
        <v>425</v>
      </c>
      <c r="Y2118" s="10"/>
      <c r="Z2118">
        <v>140</v>
      </c>
      <c r="AB2118" s="10"/>
      <c r="AE2118" s="10"/>
      <c r="AH2118" s="10"/>
      <c r="AK2118" s="10"/>
      <c r="AN2118" s="10"/>
      <c r="AQ2118" s="10"/>
      <c r="AT2118" s="10"/>
      <c r="AW2118" s="10"/>
      <c r="AZ2118" s="10"/>
    </row>
    <row r="2119" spans="2:52" ht="14.25" customHeight="1">
      <c r="B2119" s="8" t="s">
        <v>202</v>
      </c>
      <c r="C2119" t="s">
        <v>170</v>
      </c>
      <c r="D2119" s="10" t="s">
        <v>70</v>
      </c>
      <c r="E2119">
        <v>8458</v>
      </c>
      <c r="G2119" s="10"/>
      <c r="H2119" s="57">
        <v>8458</v>
      </c>
      <c r="J2119" s="10"/>
      <c r="K2119" s="57">
        <v>-2380</v>
      </c>
      <c r="L2119" s="57">
        <v>-2380</v>
      </c>
      <c r="M2119" s="57">
        <v>-2380</v>
      </c>
      <c r="N2119" s="8" t="s">
        <v>38</v>
      </c>
      <c r="O2119" s="10" t="s">
        <v>38</v>
      </c>
      <c r="P2119" s="69">
        <f t="shared" si="230"/>
        <v>0</v>
      </c>
      <c r="Q2119" s="10">
        <f t="shared" si="231"/>
        <v>0</v>
      </c>
      <c r="R2119" s="69" t="str">
        <f t="shared" si="232"/>
        <v>NA</v>
      </c>
      <c r="S2119" s="69" t="str">
        <f t="shared" si="233"/>
        <v>NA</v>
      </c>
      <c r="T2119" s="10" t="str">
        <f t="shared" si="234"/>
        <v>NA</v>
      </c>
      <c r="U2119" s="10">
        <f t="shared" si="235"/>
        <v>0</v>
      </c>
      <c r="V2119" s="10">
        <f t="shared" si="236"/>
        <v>1</v>
      </c>
      <c r="W2119">
        <v>415</v>
      </c>
      <c r="Y2119" s="10"/>
      <c r="Z2119">
        <v>160</v>
      </c>
      <c r="AB2119" s="10"/>
      <c r="AE2119" s="10"/>
      <c r="AH2119" s="10"/>
      <c r="AK2119" s="10"/>
      <c r="AN2119" s="10"/>
      <c r="AQ2119" s="10"/>
      <c r="AT2119" s="10"/>
      <c r="AW2119" s="10"/>
      <c r="AZ2119" s="10"/>
    </row>
    <row r="2120" spans="2:52" ht="14.25" customHeight="1">
      <c r="B2120" s="8" t="s">
        <v>204</v>
      </c>
      <c r="C2120" t="s">
        <v>170</v>
      </c>
      <c r="D2120" s="10" t="s">
        <v>37</v>
      </c>
      <c r="E2120">
        <v>9209</v>
      </c>
      <c r="G2120" s="10"/>
      <c r="H2120" s="57">
        <v>8446</v>
      </c>
      <c r="J2120" s="10"/>
      <c r="K2120" s="57">
        <v>-934</v>
      </c>
      <c r="L2120" s="57">
        <v>-934</v>
      </c>
      <c r="M2120" s="57">
        <v>-171</v>
      </c>
      <c r="N2120" s="8" t="s">
        <v>38</v>
      </c>
      <c r="O2120" s="10" t="s">
        <v>39</v>
      </c>
      <c r="P2120" s="69">
        <f t="shared" si="230"/>
        <v>0</v>
      </c>
      <c r="Q2120" s="10">
        <f t="shared" si="231"/>
        <v>763</v>
      </c>
      <c r="R2120" s="69" t="str">
        <f t="shared" si="232"/>
        <v>NA</v>
      </c>
      <c r="S2120" s="69" t="str">
        <f t="shared" si="233"/>
        <v>NA</v>
      </c>
      <c r="T2120" s="10" t="str">
        <f t="shared" si="234"/>
        <v>NA</v>
      </c>
      <c r="U2120" s="10">
        <f t="shared" si="235"/>
        <v>0</v>
      </c>
      <c r="V2120" s="10">
        <f t="shared" si="236"/>
        <v>1</v>
      </c>
      <c r="W2120">
        <v>415</v>
      </c>
      <c r="Y2120" s="10" t="s">
        <v>73</v>
      </c>
      <c r="Z2120">
        <v>160</v>
      </c>
      <c r="AB2120" s="10" t="s">
        <v>73</v>
      </c>
      <c r="AD2120">
        <v>8196</v>
      </c>
      <c r="AE2120" s="10" t="s">
        <v>82</v>
      </c>
      <c r="AH2120" s="10"/>
      <c r="AI2120">
        <v>3800</v>
      </c>
      <c r="AK2120" s="10" t="s">
        <v>203</v>
      </c>
      <c r="AN2120" s="10"/>
      <c r="AQ2120" s="10"/>
      <c r="AT2120" s="10"/>
      <c r="AW2120" s="10"/>
      <c r="AZ2120" s="10"/>
    </row>
    <row r="2121" spans="2:52" ht="14.25" customHeight="1">
      <c r="B2121" s="8" t="s">
        <v>204</v>
      </c>
      <c r="C2121" t="s">
        <v>170</v>
      </c>
      <c r="D2121" s="10" t="s">
        <v>41</v>
      </c>
      <c r="E2121">
        <v>9209</v>
      </c>
      <c r="G2121" s="10"/>
      <c r="H2121" s="57">
        <v>8446</v>
      </c>
      <c r="J2121" s="10"/>
      <c r="K2121" s="57">
        <v>-934</v>
      </c>
      <c r="L2121" s="57">
        <v>-934</v>
      </c>
      <c r="M2121" s="57">
        <v>-171</v>
      </c>
      <c r="N2121" s="8" t="s">
        <v>38</v>
      </c>
      <c r="O2121" s="10" t="s">
        <v>39</v>
      </c>
      <c r="P2121" s="69">
        <f t="shared" ref="P2121:P2184" si="237">IFERROR(K2121-L2121,0)</f>
        <v>0</v>
      </c>
      <c r="Q2121" s="10">
        <f t="shared" ref="Q2121:Q2184" si="238">IF(AND(ISNUMBER(E2121),ISNUMBER(H2121),ISBLANK(F2121)),E2121-H2121,"NA")</f>
        <v>763</v>
      </c>
      <c r="R2121" s="69" t="str">
        <f t="shared" ref="R2121:R2184" si="239">IF(AND(ISNUMBER(F2121),ISNUMBER(I2121),ISBLANK(E2121)),F2121-I2121,"NA")</f>
        <v>NA</v>
      </c>
      <c r="S2121" s="69" t="str">
        <f t="shared" ref="S2121:S2184" si="240">IF(AND(ISNUMBER(G2121),ISNUMBER(J2121),ISBLANK(E2121)),G2121-J2121,"NA")</f>
        <v>NA</v>
      </c>
      <c r="T2121" s="10" t="str">
        <f t="shared" ref="T2121:T2184" si="241">IF(AND(ISNUMBER(R2121),ISNUMBER(S2121),ISBLANK(E2121)),S2121+R2121,"NA")</f>
        <v>NA</v>
      </c>
      <c r="U2121" s="10">
        <f t="shared" ref="U2121:U2184" si="242">IF(M2121&lt;0,0,IF(M2121=K2121,M2121,M2121-(L2121-M2121)))</f>
        <v>0</v>
      </c>
      <c r="V2121" s="10">
        <f t="shared" ref="V2121:V2184" si="243">MIN(IF(SUM(W2121,X2121,Z2121,AA2121,AD2121,AC2121,AF2121,AG2121,AJ2121,AI2121,AL2121,AM2121,AO2121,AP2121,AR2121,AS2121,A2121,AY2121,AU2121,AV2121,AX2121)=0,0,1)+IF(O2121="Smoothing ramp",1,0)+IF(ISNUMBER(W2121),1,0)+IF(ISNUMBER(X2121),1,0)+IF(ISNUMBER(Z2121),1,0)+IF(ISNUMBER(AA2121),1,0)+IF(ISNUMBER(AD2121),1,0)+IF(ISNUMBER(AC2121),1,0)+IF(ISNUMBER(AF2121),1,0)+IF(ISNUMBER(AG2121),1,0)+IF(ISNUMBER(AI2121),1,0)+IF(ISNUMBER(AJ2121),1,0)+IF(ISNUMBER(AL2121),1,0)+IF(ISNUMBER(AM2121),1,0)+IF(ISNUMBER(AO2121),1,0)+IF(ISNUMBER(AP2121),1,0)+IF(ISNUMBER(AR2121),1,0)+IF(ISNUMBER(AS2121),1,0)+IF(ISNUMBER(AY2121),1,0)+IF(ISNUMBER(AU2121),1,0)+IF(ISNUMBER(AV2121),1,0)+IF(ISNUMBER(AX2121),1,0),1)</f>
        <v>1</v>
      </c>
      <c r="W2121">
        <v>415</v>
      </c>
      <c r="Y2121" s="10" t="s">
        <v>73</v>
      </c>
      <c r="Z2121">
        <v>160</v>
      </c>
      <c r="AB2121" s="10" t="s">
        <v>73</v>
      </c>
      <c r="AD2121">
        <v>8196</v>
      </c>
      <c r="AE2121" s="10" t="s">
        <v>82</v>
      </c>
      <c r="AH2121" s="10"/>
      <c r="AI2121">
        <v>3800</v>
      </c>
      <c r="AK2121" s="10" t="s">
        <v>203</v>
      </c>
      <c r="AN2121" s="10"/>
      <c r="AQ2121" s="10"/>
      <c r="AT2121" s="10"/>
      <c r="AW2121" s="10"/>
      <c r="AZ2121" s="10"/>
    </row>
    <row r="2122" spans="2:52" ht="14.25" customHeight="1">
      <c r="B2122" s="8" t="s">
        <v>204</v>
      </c>
      <c r="C2122" t="s">
        <v>170</v>
      </c>
      <c r="D2122" s="10" t="s">
        <v>42</v>
      </c>
      <c r="E2122">
        <v>9209</v>
      </c>
      <c r="G2122" s="10"/>
      <c r="H2122" s="57">
        <v>8446</v>
      </c>
      <c r="J2122" s="10"/>
      <c r="K2122" s="57">
        <v>-934</v>
      </c>
      <c r="L2122" s="57">
        <v>-934</v>
      </c>
      <c r="M2122" s="57">
        <v>-171</v>
      </c>
      <c r="N2122" s="8" t="s">
        <v>38</v>
      </c>
      <c r="O2122" s="10" t="s">
        <v>39</v>
      </c>
      <c r="P2122" s="69">
        <f t="shared" si="237"/>
        <v>0</v>
      </c>
      <c r="Q2122" s="10">
        <f t="shared" si="238"/>
        <v>763</v>
      </c>
      <c r="R2122" s="69" t="str">
        <f t="shared" si="239"/>
        <v>NA</v>
      </c>
      <c r="S2122" s="69" t="str">
        <f t="shared" si="240"/>
        <v>NA</v>
      </c>
      <c r="T2122" s="10" t="str">
        <f t="shared" si="241"/>
        <v>NA</v>
      </c>
      <c r="U2122" s="10">
        <f t="shared" si="242"/>
        <v>0</v>
      </c>
      <c r="V2122" s="10">
        <f t="shared" si="243"/>
        <v>1</v>
      </c>
      <c r="W2122">
        <v>415</v>
      </c>
      <c r="Y2122" s="10" t="s">
        <v>73</v>
      </c>
      <c r="Z2122">
        <v>160</v>
      </c>
      <c r="AB2122" s="10" t="s">
        <v>73</v>
      </c>
      <c r="AD2122">
        <v>8196</v>
      </c>
      <c r="AE2122" s="10" t="s">
        <v>82</v>
      </c>
      <c r="AH2122" s="10"/>
      <c r="AI2122">
        <v>3800</v>
      </c>
      <c r="AK2122" s="10" t="s">
        <v>203</v>
      </c>
      <c r="AN2122" s="10"/>
      <c r="AQ2122" s="10"/>
      <c r="AT2122" s="10"/>
      <c r="AW2122" s="10"/>
      <c r="AZ2122" s="10"/>
    </row>
    <row r="2123" spans="2:52" ht="14.25" customHeight="1">
      <c r="B2123" s="8" t="s">
        <v>204</v>
      </c>
      <c r="C2123" t="s">
        <v>170</v>
      </c>
      <c r="D2123" s="10" t="s">
        <v>43</v>
      </c>
      <c r="E2123">
        <v>9050</v>
      </c>
      <c r="G2123" s="10"/>
      <c r="H2123" s="57">
        <v>8565</v>
      </c>
      <c r="J2123" s="10"/>
      <c r="K2123" s="57">
        <v>-6189</v>
      </c>
      <c r="L2123" s="57">
        <v>-6189</v>
      </c>
      <c r="M2123" s="57">
        <v>-5702</v>
      </c>
      <c r="N2123" s="8" t="s">
        <v>38</v>
      </c>
      <c r="O2123" s="10" t="s">
        <v>39</v>
      </c>
      <c r="P2123" s="69">
        <f t="shared" si="237"/>
        <v>0</v>
      </c>
      <c r="Q2123" s="10">
        <f t="shared" si="238"/>
        <v>485</v>
      </c>
      <c r="R2123" s="69" t="str">
        <f t="shared" si="239"/>
        <v>NA</v>
      </c>
      <c r="S2123" s="69" t="str">
        <f t="shared" si="240"/>
        <v>NA</v>
      </c>
      <c r="T2123" s="10" t="str">
        <f t="shared" si="241"/>
        <v>NA</v>
      </c>
      <c r="U2123" s="10">
        <f t="shared" si="242"/>
        <v>0</v>
      </c>
      <c r="V2123" s="10">
        <f t="shared" si="243"/>
        <v>1</v>
      </c>
      <c r="W2123">
        <v>415</v>
      </c>
      <c r="Y2123" s="10" t="s">
        <v>73</v>
      </c>
      <c r="Z2123">
        <v>160</v>
      </c>
      <c r="AB2123" s="10" t="s">
        <v>73</v>
      </c>
      <c r="AD2123">
        <v>8321</v>
      </c>
      <c r="AE2123" s="10" t="s">
        <v>197</v>
      </c>
      <c r="AH2123" s="10"/>
      <c r="AK2123" s="10"/>
      <c r="AN2123" s="10"/>
      <c r="AQ2123" s="10"/>
      <c r="AT2123" s="10"/>
      <c r="AW2123" s="10"/>
      <c r="AZ2123" s="10"/>
    </row>
    <row r="2124" spans="2:52" ht="14.25" customHeight="1">
      <c r="B2124" s="8" t="s">
        <v>204</v>
      </c>
      <c r="C2124" t="s">
        <v>170</v>
      </c>
      <c r="D2124" s="10" t="s">
        <v>45</v>
      </c>
      <c r="E2124">
        <v>9050</v>
      </c>
      <c r="G2124" s="10"/>
      <c r="H2124" s="57">
        <v>8565</v>
      </c>
      <c r="J2124" s="10"/>
      <c r="K2124" s="57">
        <v>-6189</v>
      </c>
      <c r="L2124" s="57">
        <v>-6189</v>
      </c>
      <c r="M2124" s="57">
        <v>-5702</v>
      </c>
      <c r="N2124" s="8" t="s">
        <v>38</v>
      </c>
      <c r="O2124" s="10" t="s">
        <v>39</v>
      </c>
      <c r="P2124" s="69">
        <f t="shared" si="237"/>
        <v>0</v>
      </c>
      <c r="Q2124" s="10">
        <f t="shared" si="238"/>
        <v>485</v>
      </c>
      <c r="R2124" s="69" t="str">
        <f t="shared" si="239"/>
        <v>NA</v>
      </c>
      <c r="S2124" s="69" t="str">
        <f t="shared" si="240"/>
        <v>NA</v>
      </c>
      <c r="T2124" s="10" t="str">
        <f t="shared" si="241"/>
        <v>NA</v>
      </c>
      <c r="U2124" s="10">
        <f t="shared" si="242"/>
        <v>0</v>
      </c>
      <c r="V2124" s="10">
        <f t="shared" si="243"/>
        <v>1</v>
      </c>
      <c r="W2124">
        <v>415</v>
      </c>
      <c r="Y2124" s="10" t="s">
        <v>73</v>
      </c>
      <c r="Z2124">
        <v>160</v>
      </c>
      <c r="AB2124" s="10" t="s">
        <v>73</v>
      </c>
      <c r="AD2124">
        <v>8321</v>
      </c>
      <c r="AE2124" s="10" t="s">
        <v>197</v>
      </c>
      <c r="AH2124" s="10"/>
      <c r="AK2124" s="10"/>
      <c r="AN2124" s="10"/>
      <c r="AQ2124" s="10"/>
      <c r="AT2124" s="10"/>
      <c r="AW2124" s="10"/>
      <c r="AZ2124" s="10"/>
    </row>
    <row r="2125" spans="2:52" ht="14.25" customHeight="1">
      <c r="B2125" s="8" t="s">
        <v>204</v>
      </c>
      <c r="C2125" t="s">
        <v>170</v>
      </c>
      <c r="D2125" s="10" t="s">
        <v>46</v>
      </c>
      <c r="E2125">
        <v>9050</v>
      </c>
      <c r="G2125" s="10"/>
      <c r="H2125" s="57">
        <v>8565</v>
      </c>
      <c r="J2125" s="10"/>
      <c r="K2125" s="57">
        <v>-6189</v>
      </c>
      <c r="L2125" s="57">
        <v>-6189</v>
      </c>
      <c r="M2125" s="57">
        <v>-5702</v>
      </c>
      <c r="N2125" s="8" t="s">
        <v>38</v>
      </c>
      <c r="O2125" s="10" t="s">
        <v>39</v>
      </c>
      <c r="P2125" s="69">
        <f t="shared" si="237"/>
        <v>0</v>
      </c>
      <c r="Q2125" s="10">
        <f t="shared" si="238"/>
        <v>485</v>
      </c>
      <c r="R2125" s="69" t="str">
        <f t="shared" si="239"/>
        <v>NA</v>
      </c>
      <c r="S2125" s="69" t="str">
        <f t="shared" si="240"/>
        <v>NA</v>
      </c>
      <c r="T2125" s="10" t="str">
        <f t="shared" si="241"/>
        <v>NA</v>
      </c>
      <c r="U2125" s="10">
        <f t="shared" si="242"/>
        <v>0</v>
      </c>
      <c r="V2125" s="10">
        <f t="shared" si="243"/>
        <v>1</v>
      </c>
      <c r="W2125">
        <v>415</v>
      </c>
      <c r="Y2125" s="10" t="s">
        <v>73</v>
      </c>
      <c r="Z2125">
        <v>160</v>
      </c>
      <c r="AB2125" s="10" t="s">
        <v>73</v>
      </c>
      <c r="AD2125">
        <v>8321</v>
      </c>
      <c r="AE2125" s="10" t="s">
        <v>197</v>
      </c>
      <c r="AH2125" s="10"/>
      <c r="AK2125" s="10"/>
      <c r="AN2125" s="10"/>
      <c r="AQ2125" s="10"/>
      <c r="AT2125" s="10"/>
      <c r="AW2125" s="10"/>
      <c r="AZ2125" s="10"/>
    </row>
    <row r="2126" spans="2:52" ht="14.25" customHeight="1">
      <c r="B2126" s="8" t="s">
        <v>204</v>
      </c>
      <c r="C2126" t="s">
        <v>170</v>
      </c>
      <c r="D2126" s="10" t="s">
        <v>47</v>
      </c>
      <c r="E2126">
        <v>9050</v>
      </c>
      <c r="G2126" s="10"/>
      <c r="H2126" s="57">
        <v>8565</v>
      </c>
      <c r="J2126" s="10"/>
      <c r="K2126" s="57">
        <v>-6189</v>
      </c>
      <c r="L2126" s="57">
        <v>-6189</v>
      </c>
      <c r="M2126" s="57">
        <v>-5702</v>
      </c>
      <c r="N2126" s="8" t="s">
        <v>38</v>
      </c>
      <c r="O2126" s="10" t="s">
        <v>39</v>
      </c>
      <c r="P2126" s="69">
        <f t="shared" si="237"/>
        <v>0</v>
      </c>
      <c r="Q2126" s="10">
        <f t="shared" si="238"/>
        <v>485</v>
      </c>
      <c r="R2126" s="69" t="str">
        <f t="shared" si="239"/>
        <v>NA</v>
      </c>
      <c r="S2126" s="69" t="str">
        <f t="shared" si="240"/>
        <v>NA</v>
      </c>
      <c r="T2126" s="10" t="str">
        <f t="shared" si="241"/>
        <v>NA</v>
      </c>
      <c r="U2126" s="10">
        <f t="shared" si="242"/>
        <v>0</v>
      </c>
      <c r="V2126" s="10">
        <f t="shared" si="243"/>
        <v>1</v>
      </c>
      <c r="W2126">
        <v>415</v>
      </c>
      <c r="Y2126" s="10" t="s">
        <v>73</v>
      </c>
      <c r="Z2126">
        <v>160</v>
      </c>
      <c r="AB2126" s="10" t="s">
        <v>73</v>
      </c>
      <c r="AD2126">
        <v>8321</v>
      </c>
      <c r="AE2126" s="10" t="s">
        <v>197</v>
      </c>
      <c r="AH2126" s="10"/>
      <c r="AK2126" s="10"/>
      <c r="AN2126" s="10"/>
      <c r="AQ2126" s="10"/>
      <c r="AT2126" s="10"/>
      <c r="AW2126" s="10"/>
      <c r="AZ2126" s="10"/>
    </row>
    <row r="2127" spans="2:52" ht="14.25" customHeight="1">
      <c r="B2127" s="8" t="s">
        <v>204</v>
      </c>
      <c r="C2127" t="s">
        <v>170</v>
      </c>
      <c r="D2127" s="10" t="s">
        <v>48</v>
      </c>
      <c r="E2127">
        <v>8766</v>
      </c>
      <c r="G2127" s="10"/>
      <c r="H2127" s="57">
        <v>8398</v>
      </c>
      <c r="J2127" s="10"/>
      <c r="K2127" s="57">
        <v>-982</v>
      </c>
      <c r="L2127" s="57">
        <v>-982</v>
      </c>
      <c r="M2127" s="57">
        <v>-614</v>
      </c>
      <c r="N2127" s="8" t="s">
        <v>38</v>
      </c>
      <c r="O2127" s="10" t="s">
        <v>39</v>
      </c>
      <c r="P2127" s="69">
        <f t="shared" si="237"/>
        <v>0</v>
      </c>
      <c r="Q2127" s="10">
        <f t="shared" si="238"/>
        <v>368</v>
      </c>
      <c r="R2127" s="69" t="str">
        <f t="shared" si="239"/>
        <v>NA</v>
      </c>
      <c r="S2127" s="69" t="str">
        <f t="shared" si="240"/>
        <v>NA</v>
      </c>
      <c r="T2127" s="10" t="str">
        <f t="shared" si="241"/>
        <v>NA</v>
      </c>
      <c r="U2127" s="10">
        <f t="shared" si="242"/>
        <v>0</v>
      </c>
      <c r="V2127" s="10">
        <f t="shared" si="243"/>
        <v>1</v>
      </c>
      <c r="W2127">
        <v>410</v>
      </c>
      <c r="Y2127" s="10"/>
      <c r="Z2127">
        <v>140</v>
      </c>
      <c r="AB2127" s="10"/>
      <c r="AD2127">
        <v>8148</v>
      </c>
      <c r="AE2127" s="10" t="s">
        <v>197</v>
      </c>
      <c r="AH2127" s="10"/>
      <c r="AK2127" s="10"/>
      <c r="AN2127" s="10"/>
      <c r="AQ2127" s="10"/>
      <c r="AT2127" s="10"/>
      <c r="AW2127" s="10"/>
      <c r="AZ2127" s="10"/>
    </row>
    <row r="2128" spans="2:52" ht="14.25" customHeight="1">
      <c r="B2128" s="8" t="s">
        <v>204</v>
      </c>
      <c r="C2128" t="s">
        <v>170</v>
      </c>
      <c r="D2128" s="10" t="s">
        <v>49</v>
      </c>
      <c r="E2128">
        <v>7966</v>
      </c>
      <c r="G2128" s="10"/>
      <c r="H2128" s="57">
        <v>7598</v>
      </c>
      <c r="J2128" s="10"/>
      <c r="K2128" s="57">
        <v>-102</v>
      </c>
      <c r="L2128" s="57">
        <v>-102</v>
      </c>
      <c r="M2128" s="57">
        <v>266</v>
      </c>
      <c r="N2128" s="8" t="s">
        <v>38</v>
      </c>
      <c r="O2128" s="10" t="s">
        <v>39</v>
      </c>
      <c r="P2128" s="69">
        <f t="shared" si="237"/>
        <v>0</v>
      </c>
      <c r="Q2128" s="10">
        <f t="shared" si="238"/>
        <v>368</v>
      </c>
      <c r="R2128" s="69" t="str">
        <f t="shared" si="239"/>
        <v>NA</v>
      </c>
      <c r="S2128" s="69" t="str">
        <f t="shared" si="240"/>
        <v>NA</v>
      </c>
      <c r="T2128" s="10" t="str">
        <f t="shared" si="241"/>
        <v>NA</v>
      </c>
      <c r="U2128" s="10">
        <f t="shared" si="242"/>
        <v>634</v>
      </c>
      <c r="V2128" s="10">
        <f t="shared" si="243"/>
        <v>1</v>
      </c>
      <c r="W2128">
        <v>409</v>
      </c>
      <c r="Y2128" s="10"/>
      <c r="Z2128">
        <v>140</v>
      </c>
      <c r="AB2128" s="10"/>
      <c r="AD2128">
        <v>7348</v>
      </c>
      <c r="AE2128" s="10" t="s">
        <v>197</v>
      </c>
      <c r="AH2128" s="10"/>
      <c r="AK2128" s="10"/>
      <c r="AN2128" s="10"/>
      <c r="AQ2128" s="10"/>
      <c r="AT2128" s="10"/>
      <c r="AW2128" s="10"/>
      <c r="AZ2128" s="10"/>
    </row>
    <row r="2129" spans="2:52" ht="14.25" customHeight="1">
      <c r="B2129" s="8" t="s">
        <v>204</v>
      </c>
      <c r="C2129" t="s">
        <v>170</v>
      </c>
      <c r="D2129" s="10" t="s">
        <v>51</v>
      </c>
      <c r="E2129">
        <v>8053</v>
      </c>
      <c r="G2129" s="10"/>
      <c r="H2129" s="57">
        <v>7284</v>
      </c>
      <c r="J2129" s="10"/>
      <c r="K2129" s="57">
        <v>-2656</v>
      </c>
      <c r="L2129" s="57">
        <v>-2656</v>
      </c>
      <c r="M2129" s="57">
        <v>-1887</v>
      </c>
      <c r="N2129" s="8" t="s">
        <v>38</v>
      </c>
      <c r="O2129" s="10" t="s">
        <v>39</v>
      </c>
      <c r="P2129" s="69">
        <f t="shared" si="237"/>
        <v>0</v>
      </c>
      <c r="Q2129" s="10">
        <f t="shared" si="238"/>
        <v>769</v>
      </c>
      <c r="R2129" s="69" t="str">
        <f t="shared" si="239"/>
        <v>NA</v>
      </c>
      <c r="S2129" s="69" t="str">
        <f t="shared" si="240"/>
        <v>NA</v>
      </c>
      <c r="T2129" s="10" t="str">
        <f t="shared" si="241"/>
        <v>NA</v>
      </c>
      <c r="U2129" s="10">
        <f t="shared" si="242"/>
        <v>0</v>
      </c>
      <c r="V2129" s="10">
        <f t="shared" si="243"/>
        <v>1</v>
      </c>
      <c r="W2129">
        <v>414</v>
      </c>
      <c r="Y2129" s="10"/>
      <c r="Z2129">
        <v>140</v>
      </c>
      <c r="AB2129" s="10"/>
      <c r="AD2129">
        <v>7034</v>
      </c>
      <c r="AE2129" s="10" t="s">
        <v>142</v>
      </c>
      <c r="AH2129" s="10"/>
      <c r="AK2129" s="10"/>
      <c r="AN2129" s="10"/>
      <c r="AQ2129" s="10"/>
      <c r="AT2129" s="10"/>
      <c r="AW2129" s="10"/>
      <c r="AZ2129" s="10"/>
    </row>
    <row r="2130" spans="2:52" ht="14.25" customHeight="1">
      <c r="B2130" s="8" t="s">
        <v>204</v>
      </c>
      <c r="C2130" t="s">
        <v>170</v>
      </c>
      <c r="D2130" s="10" t="s">
        <v>53</v>
      </c>
      <c r="E2130">
        <v>8053</v>
      </c>
      <c r="G2130" s="10"/>
      <c r="H2130" s="57">
        <v>7284</v>
      </c>
      <c r="J2130" s="10"/>
      <c r="K2130" s="57">
        <v>-2656</v>
      </c>
      <c r="L2130" s="57">
        <v>-2656</v>
      </c>
      <c r="M2130" s="57">
        <v>-1887</v>
      </c>
      <c r="N2130" s="8" t="s">
        <v>38</v>
      </c>
      <c r="O2130" s="10" t="s">
        <v>39</v>
      </c>
      <c r="P2130" s="69">
        <f t="shared" si="237"/>
        <v>0</v>
      </c>
      <c r="Q2130" s="10">
        <f t="shared" si="238"/>
        <v>769</v>
      </c>
      <c r="R2130" s="69" t="str">
        <f t="shared" si="239"/>
        <v>NA</v>
      </c>
      <c r="S2130" s="69" t="str">
        <f t="shared" si="240"/>
        <v>NA</v>
      </c>
      <c r="T2130" s="10" t="str">
        <f t="shared" si="241"/>
        <v>NA</v>
      </c>
      <c r="U2130" s="10">
        <f t="shared" si="242"/>
        <v>0</v>
      </c>
      <c r="V2130" s="10">
        <f t="shared" si="243"/>
        <v>1</v>
      </c>
      <c r="W2130">
        <v>414</v>
      </c>
      <c r="Y2130" s="10"/>
      <c r="Z2130">
        <v>140</v>
      </c>
      <c r="AB2130" s="10"/>
      <c r="AD2130">
        <v>7034</v>
      </c>
      <c r="AE2130" s="10" t="s">
        <v>142</v>
      </c>
      <c r="AH2130" s="10"/>
      <c r="AK2130" s="10"/>
      <c r="AN2130" s="10"/>
      <c r="AQ2130" s="10"/>
      <c r="AT2130" s="10"/>
      <c r="AW2130" s="10"/>
      <c r="AZ2130" s="10"/>
    </row>
    <row r="2131" spans="2:52" ht="14.25" customHeight="1">
      <c r="B2131" s="8" t="s">
        <v>204</v>
      </c>
      <c r="C2131" t="s">
        <v>170</v>
      </c>
      <c r="D2131" s="10" t="s">
        <v>54</v>
      </c>
      <c r="E2131">
        <v>8053</v>
      </c>
      <c r="G2131" s="10"/>
      <c r="H2131" s="57">
        <v>7284</v>
      </c>
      <c r="J2131" s="10"/>
      <c r="K2131" s="57">
        <v>-2656</v>
      </c>
      <c r="L2131" s="57">
        <v>-2656</v>
      </c>
      <c r="M2131" s="57">
        <v>-1887</v>
      </c>
      <c r="N2131" s="8" t="s">
        <v>38</v>
      </c>
      <c r="O2131" s="10" t="s">
        <v>39</v>
      </c>
      <c r="P2131" s="69">
        <f t="shared" si="237"/>
        <v>0</v>
      </c>
      <c r="Q2131" s="10">
        <f t="shared" si="238"/>
        <v>769</v>
      </c>
      <c r="R2131" s="69" t="str">
        <f t="shared" si="239"/>
        <v>NA</v>
      </c>
      <c r="S2131" s="69" t="str">
        <f t="shared" si="240"/>
        <v>NA</v>
      </c>
      <c r="T2131" s="10" t="str">
        <f t="shared" si="241"/>
        <v>NA</v>
      </c>
      <c r="U2131" s="10">
        <f t="shared" si="242"/>
        <v>0</v>
      </c>
      <c r="V2131" s="10">
        <f t="shared" si="243"/>
        <v>1</v>
      </c>
      <c r="W2131">
        <v>414</v>
      </c>
      <c r="Y2131" s="10"/>
      <c r="Z2131">
        <v>140</v>
      </c>
      <c r="AB2131" s="10"/>
      <c r="AD2131">
        <v>7034</v>
      </c>
      <c r="AE2131" s="10" t="s">
        <v>142</v>
      </c>
      <c r="AH2131" s="10"/>
      <c r="AK2131" s="10"/>
      <c r="AN2131" s="10"/>
      <c r="AQ2131" s="10"/>
      <c r="AT2131" s="10"/>
      <c r="AW2131" s="10"/>
      <c r="AZ2131" s="10"/>
    </row>
    <row r="2132" spans="2:52" ht="14.25" customHeight="1">
      <c r="B2132" s="8" t="s">
        <v>204</v>
      </c>
      <c r="C2132" t="s">
        <v>170</v>
      </c>
      <c r="D2132" s="10" t="s">
        <v>55</v>
      </c>
      <c r="E2132">
        <v>7550</v>
      </c>
      <c r="G2132" s="10"/>
      <c r="H2132" s="57">
        <v>7331</v>
      </c>
      <c r="J2132" s="10"/>
      <c r="K2132" s="57">
        <v>-1824</v>
      </c>
      <c r="L2132" s="57">
        <v>-1824</v>
      </c>
      <c r="M2132" s="57">
        <v>-1605</v>
      </c>
      <c r="N2132" s="8" t="s">
        <v>38</v>
      </c>
      <c r="O2132" s="10" t="s">
        <v>39</v>
      </c>
      <c r="P2132" s="69">
        <f t="shared" si="237"/>
        <v>0</v>
      </c>
      <c r="Q2132" s="10">
        <f t="shared" si="238"/>
        <v>219</v>
      </c>
      <c r="R2132" s="69" t="str">
        <f t="shared" si="239"/>
        <v>NA</v>
      </c>
      <c r="S2132" s="69" t="str">
        <f t="shared" si="240"/>
        <v>NA</v>
      </c>
      <c r="T2132" s="10" t="str">
        <f t="shared" si="241"/>
        <v>NA</v>
      </c>
      <c r="U2132" s="10">
        <f t="shared" si="242"/>
        <v>0</v>
      </c>
      <c r="V2132" s="10">
        <f t="shared" si="243"/>
        <v>1</v>
      </c>
      <c r="W2132">
        <v>386</v>
      </c>
      <c r="Y2132" s="10"/>
      <c r="Z2132">
        <v>140</v>
      </c>
      <c r="AB2132" s="10"/>
      <c r="AD2132">
        <v>7081</v>
      </c>
      <c r="AE2132" s="10" t="s">
        <v>142</v>
      </c>
      <c r="AH2132" s="10"/>
      <c r="AK2132" s="10"/>
      <c r="AN2132" s="10"/>
      <c r="AQ2132" s="10"/>
      <c r="AT2132" s="10"/>
      <c r="AW2132" s="10"/>
      <c r="AZ2132" s="10"/>
    </row>
    <row r="2133" spans="2:52" ht="14.25" customHeight="1">
      <c r="B2133" s="8" t="s">
        <v>204</v>
      </c>
      <c r="C2133" t="s">
        <v>170</v>
      </c>
      <c r="D2133" s="10" t="s">
        <v>57</v>
      </c>
      <c r="E2133">
        <v>7550</v>
      </c>
      <c r="G2133" s="10"/>
      <c r="H2133" s="57">
        <v>7331</v>
      </c>
      <c r="J2133" s="10"/>
      <c r="K2133" s="57">
        <v>-1824</v>
      </c>
      <c r="L2133" s="57">
        <v>-1824</v>
      </c>
      <c r="M2133" s="57">
        <v>-1605</v>
      </c>
      <c r="N2133" s="8" t="s">
        <v>38</v>
      </c>
      <c r="O2133" s="10" t="s">
        <v>39</v>
      </c>
      <c r="P2133" s="69">
        <f t="shared" si="237"/>
        <v>0</v>
      </c>
      <c r="Q2133" s="10">
        <f t="shared" si="238"/>
        <v>219</v>
      </c>
      <c r="R2133" s="69" t="str">
        <f t="shared" si="239"/>
        <v>NA</v>
      </c>
      <c r="S2133" s="69" t="str">
        <f t="shared" si="240"/>
        <v>NA</v>
      </c>
      <c r="T2133" s="10" t="str">
        <f t="shared" si="241"/>
        <v>NA</v>
      </c>
      <c r="U2133" s="10">
        <f t="shared" si="242"/>
        <v>0</v>
      </c>
      <c r="V2133" s="10">
        <f t="shared" si="243"/>
        <v>1</v>
      </c>
      <c r="W2133">
        <v>386</v>
      </c>
      <c r="Y2133" s="10"/>
      <c r="Z2133">
        <v>140</v>
      </c>
      <c r="AB2133" s="10"/>
      <c r="AD2133">
        <v>7081</v>
      </c>
      <c r="AE2133" s="10" t="s">
        <v>142</v>
      </c>
      <c r="AH2133" s="10"/>
      <c r="AK2133" s="10"/>
      <c r="AN2133" s="10"/>
      <c r="AQ2133" s="10"/>
      <c r="AT2133" s="10"/>
      <c r="AW2133" s="10"/>
      <c r="AZ2133" s="10"/>
    </row>
    <row r="2134" spans="2:52" ht="14.25" customHeight="1">
      <c r="B2134" s="8" t="s">
        <v>204</v>
      </c>
      <c r="C2134" t="s">
        <v>170</v>
      </c>
      <c r="D2134" s="10" t="s">
        <v>58</v>
      </c>
      <c r="E2134">
        <v>7550</v>
      </c>
      <c r="G2134" s="10"/>
      <c r="H2134" s="57">
        <v>7331</v>
      </c>
      <c r="J2134" s="10"/>
      <c r="K2134" s="57">
        <v>-1824</v>
      </c>
      <c r="L2134" s="57">
        <v>-1824</v>
      </c>
      <c r="M2134" s="57">
        <v>-1605</v>
      </c>
      <c r="N2134" s="8" t="s">
        <v>38</v>
      </c>
      <c r="O2134" s="10" t="s">
        <v>39</v>
      </c>
      <c r="P2134" s="69">
        <f t="shared" si="237"/>
        <v>0</v>
      </c>
      <c r="Q2134" s="10">
        <f t="shared" si="238"/>
        <v>219</v>
      </c>
      <c r="R2134" s="69" t="str">
        <f t="shared" si="239"/>
        <v>NA</v>
      </c>
      <c r="S2134" s="69" t="str">
        <f t="shared" si="240"/>
        <v>NA</v>
      </c>
      <c r="T2134" s="10" t="str">
        <f t="shared" si="241"/>
        <v>NA</v>
      </c>
      <c r="U2134" s="10">
        <f t="shared" si="242"/>
        <v>0</v>
      </c>
      <c r="V2134" s="10">
        <f t="shared" si="243"/>
        <v>1</v>
      </c>
      <c r="W2134">
        <v>386</v>
      </c>
      <c r="Y2134" s="10"/>
      <c r="Z2134">
        <v>140</v>
      </c>
      <c r="AB2134" s="10"/>
      <c r="AD2134">
        <v>7081</v>
      </c>
      <c r="AE2134" s="10" t="s">
        <v>142</v>
      </c>
      <c r="AH2134" s="10"/>
      <c r="AK2134" s="10"/>
      <c r="AN2134" s="10"/>
      <c r="AQ2134" s="10"/>
      <c r="AT2134" s="10"/>
      <c r="AW2134" s="10"/>
      <c r="AZ2134" s="10"/>
    </row>
    <row r="2135" spans="2:52" ht="14.25" customHeight="1">
      <c r="B2135" s="8" t="s">
        <v>204</v>
      </c>
      <c r="C2135" t="s">
        <v>170</v>
      </c>
      <c r="D2135" s="10" t="s">
        <v>59</v>
      </c>
      <c r="E2135">
        <v>8257</v>
      </c>
      <c r="G2135" s="10"/>
      <c r="H2135" s="57">
        <v>7819</v>
      </c>
      <c r="J2135" s="10"/>
      <c r="K2135" s="57">
        <v>-5633</v>
      </c>
      <c r="L2135" s="57">
        <v>-5633</v>
      </c>
      <c r="M2135" s="57">
        <v>-5195</v>
      </c>
      <c r="N2135" s="8" t="s">
        <v>38</v>
      </c>
      <c r="O2135" s="10" t="s">
        <v>39</v>
      </c>
      <c r="P2135" s="69">
        <f t="shared" si="237"/>
        <v>0</v>
      </c>
      <c r="Q2135" s="10">
        <f t="shared" si="238"/>
        <v>438</v>
      </c>
      <c r="R2135" s="69" t="str">
        <f t="shared" si="239"/>
        <v>NA</v>
      </c>
      <c r="S2135" s="69" t="str">
        <f t="shared" si="240"/>
        <v>NA</v>
      </c>
      <c r="T2135" s="10" t="str">
        <f t="shared" si="241"/>
        <v>NA</v>
      </c>
      <c r="U2135" s="10">
        <f t="shared" si="242"/>
        <v>0</v>
      </c>
      <c r="V2135" s="10">
        <f t="shared" si="243"/>
        <v>1</v>
      </c>
      <c r="W2135">
        <v>425</v>
      </c>
      <c r="Y2135" s="10"/>
      <c r="Z2135">
        <v>140</v>
      </c>
      <c r="AB2135" s="10"/>
      <c r="AD2135">
        <v>7569</v>
      </c>
      <c r="AE2135" s="10" t="s">
        <v>82</v>
      </c>
      <c r="AH2135" s="10"/>
      <c r="AK2135" s="10"/>
      <c r="AN2135" s="10"/>
      <c r="AQ2135" s="10"/>
      <c r="AT2135" s="10"/>
      <c r="AW2135" s="10"/>
      <c r="AZ2135" s="10"/>
    </row>
    <row r="2136" spans="2:52" ht="14.25" customHeight="1">
      <c r="B2136" s="8" t="s">
        <v>204</v>
      </c>
      <c r="C2136" t="s">
        <v>170</v>
      </c>
      <c r="D2136" s="10" t="s">
        <v>61</v>
      </c>
      <c r="E2136">
        <v>8257</v>
      </c>
      <c r="G2136" s="10"/>
      <c r="H2136" s="57">
        <v>7819</v>
      </c>
      <c r="J2136" s="10"/>
      <c r="K2136" s="57">
        <v>-5633</v>
      </c>
      <c r="L2136" s="57">
        <v>-5633</v>
      </c>
      <c r="M2136" s="57">
        <v>-5195</v>
      </c>
      <c r="N2136" s="8" t="s">
        <v>38</v>
      </c>
      <c r="O2136" s="10" t="s">
        <v>39</v>
      </c>
      <c r="P2136" s="69">
        <f t="shared" si="237"/>
        <v>0</v>
      </c>
      <c r="Q2136" s="10">
        <f t="shared" si="238"/>
        <v>438</v>
      </c>
      <c r="R2136" s="69" t="str">
        <f t="shared" si="239"/>
        <v>NA</v>
      </c>
      <c r="S2136" s="69" t="str">
        <f t="shared" si="240"/>
        <v>NA</v>
      </c>
      <c r="T2136" s="10" t="str">
        <f t="shared" si="241"/>
        <v>NA</v>
      </c>
      <c r="U2136" s="10">
        <f t="shared" si="242"/>
        <v>0</v>
      </c>
      <c r="V2136" s="10">
        <f t="shared" si="243"/>
        <v>1</v>
      </c>
      <c r="W2136">
        <v>425</v>
      </c>
      <c r="Y2136" s="10"/>
      <c r="Z2136">
        <v>140</v>
      </c>
      <c r="AB2136" s="10"/>
      <c r="AD2136">
        <v>7569</v>
      </c>
      <c r="AE2136" s="10" t="s">
        <v>82</v>
      </c>
      <c r="AH2136" s="10"/>
      <c r="AK2136" s="10"/>
      <c r="AN2136" s="10"/>
      <c r="AQ2136" s="10"/>
      <c r="AT2136" s="10"/>
      <c r="AW2136" s="10"/>
      <c r="AZ2136" s="10"/>
    </row>
    <row r="2137" spans="2:52" ht="14.25" customHeight="1">
      <c r="B2137" s="8" t="s">
        <v>204</v>
      </c>
      <c r="C2137" t="s">
        <v>170</v>
      </c>
      <c r="D2137" s="10" t="s">
        <v>63</v>
      </c>
      <c r="E2137">
        <v>9057</v>
      </c>
      <c r="G2137" s="10"/>
      <c r="H2137" s="57">
        <v>8619</v>
      </c>
      <c r="J2137" s="10"/>
      <c r="K2137" s="57">
        <v>-6428</v>
      </c>
      <c r="L2137" s="57">
        <v>-6428</v>
      </c>
      <c r="M2137" s="57">
        <v>-5990</v>
      </c>
      <c r="N2137" s="8" t="s">
        <v>38</v>
      </c>
      <c r="O2137" s="10" t="s">
        <v>39</v>
      </c>
      <c r="P2137" s="69">
        <f t="shared" si="237"/>
        <v>0</v>
      </c>
      <c r="Q2137" s="10">
        <f t="shared" si="238"/>
        <v>438</v>
      </c>
      <c r="R2137" s="69" t="str">
        <f t="shared" si="239"/>
        <v>NA</v>
      </c>
      <c r="S2137" s="69" t="str">
        <f t="shared" si="240"/>
        <v>NA</v>
      </c>
      <c r="T2137" s="10" t="str">
        <f t="shared" si="241"/>
        <v>NA</v>
      </c>
      <c r="U2137" s="10">
        <f t="shared" si="242"/>
        <v>0</v>
      </c>
      <c r="V2137" s="10">
        <f t="shared" si="243"/>
        <v>1</v>
      </c>
      <c r="W2137">
        <v>425</v>
      </c>
      <c r="Y2137" s="10"/>
      <c r="Z2137">
        <v>140</v>
      </c>
      <c r="AB2137" s="10"/>
      <c r="AD2137">
        <v>8369</v>
      </c>
      <c r="AE2137" s="10" t="s">
        <v>82</v>
      </c>
      <c r="AH2137" s="10"/>
      <c r="AK2137" s="10"/>
      <c r="AN2137" s="10"/>
      <c r="AQ2137" s="10"/>
      <c r="AT2137" s="10"/>
      <c r="AW2137" s="10"/>
      <c r="AZ2137" s="10"/>
    </row>
    <row r="2138" spans="2:52" ht="14.25" customHeight="1">
      <c r="B2138" s="8" t="s">
        <v>204</v>
      </c>
      <c r="C2138" t="s">
        <v>170</v>
      </c>
      <c r="D2138" s="10" t="s">
        <v>64</v>
      </c>
      <c r="F2138">
        <v>8537</v>
      </c>
      <c r="G2138" s="10">
        <v>928</v>
      </c>
      <c r="I2138" s="57">
        <v>8239</v>
      </c>
      <c r="J2138" s="72">
        <v>907</v>
      </c>
      <c r="K2138" s="57">
        <v>-2445</v>
      </c>
      <c r="L2138" s="57">
        <v>-2445</v>
      </c>
      <c r="M2138" s="57">
        <v>0</v>
      </c>
      <c r="N2138" s="8" t="s">
        <v>38</v>
      </c>
      <c r="O2138" s="10" t="s">
        <v>80</v>
      </c>
      <c r="P2138" s="69">
        <f t="shared" si="237"/>
        <v>0</v>
      </c>
      <c r="Q2138" s="10" t="str">
        <f t="shared" si="238"/>
        <v>NA</v>
      </c>
      <c r="R2138" s="69">
        <f t="shared" si="239"/>
        <v>298</v>
      </c>
      <c r="S2138" s="69">
        <f t="shared" si="240"/>
        <v>21</v>
      </c>
      <c r="T2138" s="10">
        <f t="shared" si="241"/>
        <v>319</v>
      </c>
      <c r="U2138" s="10">
        <f t="shared" si="242"/>
        <v>2445</v>
      </c>
      <c r="V2138" s="10">
        <f t="shared" si="243"/>
        <v>1</v>
      </c>
      <c r="W2138">
        <v>213</v>
      </c>
      <c r="Y2138" s="10" t="s">
        <v>73</v>
      </c>
      <c r="Z2138">
        <v>140</v>
      </c>
      <c r="AB2138" s="10" t="s">
        <v>73</v>
      </c>
      <c r="AE2138" s="10"/>
      <c r="AH2138" s="10"/>
      <c r="AI2138">
        <v>3800</v>
      </c>
      <c r="AK2138" s="10" t="s">
        <v>203</v>
      </c>
      <c r="AN2138" s="10"/>
      <c r="AQ2138" s="10"/>
      <c r="AT2138" s="10"/>
      <c r="AW2138" s="10"/>
      <c r="AZ2138" s="10"/>
    </row>
    <row r="2139" spans="2:52" ht="14.25" customHeight="1">
      <c r="B2139" s="8" t="s">
        <v>204</v>
      </c>
      <c r="C2139" t="s">
        <v>170</v>
      </c>
      <c r="D2139" s="10" t="s">
        <v>66</v>
      </c>
      <c r="F2139">
        <v>8537</v>
      </c>
      <c r="G2139" s="10">
        <v>928</v>
      </c>
      <c r="I2139" s="57">
        <v>8239</v>
      </c>
      <c r="J2139" s="72">
        <v>907</v>
      </c>
      <c r="K2139" s="57">
        <v>-2445</v>
      </c>
      <c r="L2139" s="57">
        <v>-2445</v>
      </c>
      <c r="M2139" s="57">
        <v>0</v>
      </c>
      <c r="N2139" s="8" t="s">
        <v>38</v>
      </c>
      <c r="O2139" s="10" t="s">
        <v>80</v>
      </c>
      <c r="P2139" s="69">
        <f t="shared" si="237"/>
        <v>0</v>
      </c>
      <c r="Q2139" s="10" t="str">
        <f t="shared" si="238"/>
        <v>NA</v>
      </c>
      <c r="R2139" s="69">
        <f t="shared" si="239"/>
        <v>298</v>
      </c>
      <c r="S2139" s="69">
        <f t="shared" si="240"/>
        <v>21</v>
      </c>
      <c r="T2139" s="10">
        <f t="shared" si="241"/>
        <v>319</v>
      </c>
      <c r="U2139" s="10">
        <f t="shared" si="242"/>
        <v>2445</v>
      </c>
      <c r="V2139" s="10">
        <f t="shared" si="243"/>
        <v>1</v>
      </c>
      <c r="W2139">
        <v>213</v>
      </c>
      <c r="Y2139" s="10" t="s">
        <v>73</v>
      </c>
      <c r="Z2139">
        <v>140</v>
      </c>
      <c r="AB2139" s="10" t="s">
        <v>73</v>
      </c>
      <c r="AE2139" s="10"/>
      <c r="AH2139" s="10"/>
      <c r="AI2139">
        <v>3800</v>
      </c>
      <c r="AK2139" s="10" t="s">
        <v>203</v>
      </c>
      <c r="AN2139" s="10"/>
      <c r="AQ2139" s="10"/>
      <c r="AT2139" s="10"/>
      <c r="AW2139" s="10"/>
      <c r="AZ2139" s="10"/>
    </row>
    <row r="2140" spans="2:52" ht="14.25" customHeight="1">
      <c r="B2140" s="8" t="s">
        <v>204</v>
      </c>
      <c r="C2140" t="s">
        <v>170</v>
      </c>
      <c r="D2140" s="10" t="s">
        <v>67</v>
      </c>
      <c r="F2140">
        <v>8537</v>
      </c>
      <c r="G2140" s="10">
        <v>928</v>
      </c>
      <c r="I2140" s="57">
        <v>8239</v>
      </c>
      <c r="J2140" s="72">
        <v>907</v>
      </c>
      <c r="K2140" s="57">
        <v>-2445</v>
      </c>
      <c r="L2140" s="57">
        <v>-2445</v>
      </c>
      <c r="M2140" s="57">
        <v>0</v>
      </c>
      <c r="N2140" s="8" t="s">
        <v>38</v>
      </c>
      <c r="O2140" s="10" t="s">
        <v>80</v>
      </c>
      <c r="P2140" s="69">
        <f t="shared" si="237"/>
        <v>0</v>
      </c>
      <c r="Q2140" s="10" t="str">
        <f t="shared" si="238"/>
        <v>NA</v>
      </c>
      <c r="R2140" s="69">
        <f t="shared" si="239"/>
        <v>298</v>
      </c>
      <c r="S2140" s="69">
        <f t="shared" si="240"/>
        <v>21</v>
      </c>
      <c r="T2140" s="10">
        <f t="shared" si="241"/>
        <v>319</v>
      </c>
      <c r="U2140" s="10">
        <f t="shared" si="242"/>
        <v>2445</v>
      </c>
      <c r="V2140" s="10">
        <f t="shared" si="243"/>
        <v>1</v>
      </c>
      <c r="W2140">
        <v>213</v>
      </c>
      <c r="Y2140" s="10" t="s">
        <v>73</v>
      </c>
      <c r="Z2140">
        <v>140</v>
      </c>
      <c r="AB2140" s="10" t="s">
        <v>73</v>
      </c>
      <c r="AE2140" s="10"/>
      <c r="AH2140" s="10"/>
      <c r="AI2140">
        <v>3800</v>
      </c>
      <c r="AK2140" s="10" t="s">
        <v>203</v>
      </c>
      <c r="AN2140" s="10"/>
      <c r="AQ2140" s="10"/>
      <c r="AT2140" s="10"/>
      <c r="AW2140" s="10"/>
      <c r="AZ2140" s="10"/>
    </row>
    <row r="2141" spans="2:52" ht="14.25" customHeight="1">
      <c r="B2141" s="8" t="s">
        <v>204</v>
      </c>
      <c r="C2141" t="s">
        <v>170</v>
      </c>
      <c r="D2141" s="10" t="s">
        <v>68</v>
      </c>
      <c r="E2141">
        <v>9217</v>
      </c>
      <c r="G2141" s="10"/>
      <c r="H2141" s="57">
        <v>8295</v>
      </c>
      <c r="J2141" s="10"/>
      <c r="K2141" s="57">
        <v>-2545</v>
      </c>
      <c r="L2141" s="57">
        <v>-2545</v>
      </c>
      <c r="M2141" s="57">
        <v>-1623</v>
      </c>
      <c r="N2141" s="8" t="s">
        <v>38</v>
      </c>
      <c r="O2141" s="10" t="s">
        <v>39</v>
      </c>
      <c r="P2141" s="69">
        <f t="shared" si="237"/>
        <v>0</v>
      </c>
      <c r="Q2141" s="10">
        <f t="shared" si="238"/>
        <v>922</v>
      </c>
      <c r="R2141" s="69" t="str">
        <f t="shared" si="239"/>
        <v>NA</v>
      </c>
      <c r="S2141" s="69" t="str">
        <f t="shared" si="240"/>
        <v>NA</v>
      </c>
      <c r="T2141" s="10" t="str">
        <f t="shared" si="241"/>
        <v>NA</v>
      </c>
      <c r="U2141" s="10">
        <f t="shared" si="242"/>
        <v>0</v>
      </c>
      <c r="V2141" s="10">
        <f t="shared" si="243"/>
        <v>1</v>
      </c>
      <c r="W2141">
        <v>425</v>
      </c>
      <c r="Y2141" s="10" t="s">
        <v>73</v>
      </c>
      <c r="Z2141">
        <v>140</v>
      </c>
      <c r="AB2141" s="10" t="s">
        <v>73</v>
      </c>
      <c r="AD2141">
        <v>8045</v>
      </c>
      <c r="AE2141" s="10" t="s">
        <v>79</v>
      </c>
      <c r="AH2141" s="10"/>
      <c r="AI2141">
        <v>3800</v>
      </c>
      <c r="AK2141" s="10" t="s">
        <v>203</v>
      </c>
      <c r="AN2141" s="10"/>
      <c r="AQ2141" s="10"/>
      <c r="AT2141" s="10"/>
      <c r="AW2141" s="10"/>
      <c r="AZ2141" s="10"/>
    </row>
    <row r="2142" spans="2:52" ht="14.25" customHeight="1">
      <c r="B2142" s="8" t="s">
        <v>204</v>
      </c>
      <c r="C2142" t="s">
        <v>170</v>
      </c>
      <c r="D2142" s="10" t="s">
        <v>69</v>
      </c>
      <c r="E2142">
        <v>9217</v>
      </c>
      <c r="G2142" s="10"/>
      <c r="H2142" s="57">
        <v>8295</v>
      </c>
      <c r="J2142" s="10"/>
      <c r="K2142" s="57">
        <v>-2545</v>
      </c>
      <c r="L2142" s="57">
        <v>-2545</v>
      </c>
      <c r="M2142" s="57">
        <v>-1623</v>
      </c>
      <c r="N2142" s="8" t="s">
        <v>38</v>
      </c>
      <c r="O2142" s="10" t="s">
        <v>39</v>
      </c>
      <c r="P2142" s="69">
        <f t="shared" si="237"/>
        <v>0</v>
      </c>
      <c r="Q2142" s="10">
        <f t="shared" si="238"/>
        <v>922</v>
      </c>
      <c r="R2142" s="69" t="str">
        <f t="shared" si="239"/>
        <v>NA</v>
      </c>
      <c r="S2142" s="69" t="str">
        <f t="shared" si="240"/>
        <v>NA</v>
      </c>
      <c r="T2142" s="10" t="str">
        <f t="shared" si="241"/>
        <v>NA</v>
      </c>
      <c r="U2142" s="10">
        <f t="shared" si="242"/>
        <v>0</v>
      </c>
      <c r="V2142" s="10">
        <f t="shared" si="243"/>
        <v>1</v>
      </c>
      <c r="W2142">
        <v>425</v>
      </c>
      <c r="Y2142" s="10" t="s">
        <v>73</v>
      </c>
      <c r="Z2142">
        <v>140</v>
      </c>
      <c r="AB2142" s="10" t="s">
        <v>73</v>
      </c>
      <c r="AD2142">
        <v>8045</v>
      </c>
      <c r="AE2142" s="10" t="s">
        <v>79</v>
      </c>
      <c r="AH2142" s="10"/>
      <c r="AI2142">
        <v>3800</v>
      </c>
      <c r="AK2142" s="10" t="s">
        <v>203</v>
      </c>
      <c r="AN2142" s="10"/>
      <c r="AQ2142" s="10"/>
      <c r="AT2142" s="10"/>
      <c r="AW2142" s="10"/>
      <c r="AZ2142" s="10"/>
    </row>
    <row r="2143" spans="2:52" ht="14.25" customHeight="1">
      <c r="B2143" s="8" t="s">
        <v>204</v>
      </c>
      <c r="C2143" t="s">
        <v>170</v>
      </c>
      <c r="D2143" s="10" t="s">
        <v>70</v>
      </c>
      <c r="E2143">
        <v>8617</v>
      </c>
      <c r="G2143" s="10"/>
      <c r="H2143" s="57">
        <v>7695</v>
      </c>
      <c r="J2143" s="10"/>
      <c r="K2143" s="57">
        <v>-1935</v>
      </c>
      <c r="L2143" s="57">
        <v>-1935</v>
      </c>
      <c r="M2143" s="57">
        <v>-1013</v>
      </c>
      <c r="N2143" s="8" t="s">
        <v>38</v>
      </c>
      <c r="O2143" s="10" t="s">
        <v>39</v>
      </c>
      <c r="P2143" s="69">
        <f t="shared" si="237"/>
        <v>0</v>
      </c>
      <c r="Q2143" s="10">
        <f t="shared" si="238"/>
        <v>922</v>
      </c>
      <c r="R2143" s="69" t="str">
        <f t="shared" si="239"/>
        <v>NA</v>
      </c>
      <c r="S2143" s="69" t="str">
        <f t="shared" si="240"/>
        <v>NA</v>
      </c>
      <c r="T2143" s="10" t="str">
        <f t="shared" si="241"/>
        <v>NA</v>
      </c>
      <c r="U2143" s="10">
        <f t="shared" si="242"/>
        <v>0</v>
      </c>
      <c r="V2143" s="10">
        <f t="shared" si="243"/>
        <v>1</v>
      </c>
      <c r="W2143">
        <v>415</v>
      </c>
      <c r="Y2143" s="10" t="s">
        <v>73</v>
      </c>
      <c r="Z2143">
        <v>160</v>
      </c>
      <c r="AB2143" s="10" t="s">
        <v>73</v>
      </c>
      <c r="AD2143">
        <v>7445</v>
      </c>
      <c r="AE2143" s="10" t="s">
        <v>79</v>
      </c>
      <c r="AH2143" s="10"/>
      <c r="AK2143" s="10"/>
      <c r="AN2143" s="10"/>
      <c r="AQ2143" s="10"/>
      <c r="AT2143" s="10"/>
      <c r="AW2143" s="10"/>
      <c r="AZ2143" s="10"/>
    </row>
    <row r="2144" spans="2:52" ht="14.25" customHeight="1">
      <c r="B2144" s="8" t="s">
        <v>205</v>
      </c>
      <c r="C2144" t="s">
        <v>170</v>
      </c>
      <c r="D2144" s="10" t="s">
        <v>37</v>
      </c>
      <c r="E2144">
        <v>9346</v>
      </c>
      <c r="G2144" s="10"/>
      <c r="H2144" s="57">
        <v>8626</v>
      </c>
      <c r="J2144" s="10"/>
      <c r="K2144" s="57">
        <v>-1418</v>
      </c>
      <c r="L2144" s="57">
        <v>-1418</v>
      </c>
      <c r="M2144" s="57">
        <v>-701</v>
      </c>
      <c r="N2144" s="8" t="s">
        <v>38</v>
      </c>
      <c r="O2144" s="10" t="s">
        <v>39</v>
      </c>
      <c r="P2144" s="69">
        <f t="shared" si="237"/>
        <v>0</v>
      </c>
      <c r="Q2144" s="10">
        <f t="shared" si="238"/>
        <v>720</v>
      </c>
      <c r="R2144" s="69" t="str">
        <f t="shared" si="239"/>
        <v>NA</v>
      </c>
      <c r="S2144" s="69" t="str">
        <f t="shared" si="240"/>
        <v>NA</v>
      </c>
      <c r="T2144" s="10" t="str">
        <f t="shared" si="241"/>
        <v>NA</v>
      </c>
      <c r="U2144" s="10">
        <f t="shared" si="242"/>
        <v>0</v>
      </c>
      <c r="V2144" s="10">
        <f t="shared" si="243"/>
        <v>1</v>
      </c>
      <c r="W2144">
        <v>415</v>
      </c>
      <c r="Y2144" s="10" t="s">
        <v>73</v>
      </c>
      <c r="Z2144">
        <v>160</v>
      </c>
      <c r="AB2144" s="10" t="s">
        <v>73</v>
      </c>
      <c r="AD2144">
        <v>8591</v>
      </c>
      <c r="AE2144" s="10" t="s">
        <v>56</v>
      </c>
      <c r="AH2144" s="10"/>
      <c r="AI2144">
        <v>3600</v>
      </c>
      <c r="AK2144" s="10" t="s">
        <v>203</v>
      </c>
      <c r="AN2144" s="10"/>
      <c r="AQ2144" s="10"/>
      <c r="AT2144" s="10"/>
      <c r="AW2144" s="10"/>
      <c r="AZ2144" s="10"/>
    </row>
    <row r="2145" spans="2:52" ht="14.25" customHeight="1">
      <c r="B2145" s="8" t="s">
        <v>205</v>
      </c>
      <c r="C2145" t="s">
        <v>170</v>
      </c>
      <c r="D2145" s="10" t="s">
        <v>41</v>
      </c>
      <c r="E2145">
        <v>9346</v>
      </c>
      <c r="G2145" s="10"/>
      <c r="H2145" s="57">
        <v>8626</v>
      </c>
      <c r="J2145" s="10"/>
      <c r="K2145" s="57">
        <v>-1418</v>
      </c>
      <c r="L2145" s="57">
        <v>-1418</v>
      </c>
      <c r="M2145" s="57">
        <v>-701</v>
      </c>
      <c r="N2145" s="8" t="s">
        <v>38</v>
      </c>
      <c r="O2145" s="10" t="s">
        <v>39</v>
      </c>
      <c r="P2145" s="69">
        <f t="shared" si="237"/>
        <v>0</v>
      </c>
      <c r="Q2145" s="10">
        <f t="shared" si="238"/>
        <v>720</v>
      </c>
      <c r="R2145" s="69" t="str">
        <f t="shared" si="239"/>
        <v>NA</v>
      </c>
      <c r="S2145" s="69" t="str">
        <f t="shared" si="240"/>
        <v>NA</v>
      </c>
      <c r="T2145" s="10" t="str">
        <f t="shared" si="241"/>
        <v>NA</v>
      </c>
      <c r="U2145" s="10">
        <f t="shared" si="242"/>
        <v>0</v>
      </c>
      <c r="V2145" s="10">
        <f t="shared" si="243"/>
        <v>1</v>
      </c>
      <c r="W2145">
        <v>415</v>
      </c>
      <c r="Y2145" s="10" t="s">
        <v>73</v>
      </c>
      <c r="Z2145">
        <v>160</v>
      </c>
      <c r="AB2145" s="10" t="s">
        <v>73</v>
      </c>
      <c r="AD2145">
        <v>8591</v>
      </c>
      <c r="AE2145" s="10" t="s">
        <v>56</v>
      </c>
      <c r="AH2145" s="10"/>
      <c r="AI2145">
        <v>3600</v>
      </c>
      <c r="AK2145" s="10" t="s">
        <v>203</v>
      </c>
      <c r="AN2145" s="10"/>
      <c r="AQ2145" s="10"/>
      <c r="AT2145" s="10"/>
      <c r="AW2145" s="10"/>
      <c r="AZ2145" s="10"/>
    </row>
    <row r="2146" spans="2:52" ht="14.25" customHeight="1">
      <c r="B2146" s="8" t="s">
        <v>205</v>
      </c>
      <c r="C2146" t="s">
        <v>170</v>
      </c>
      <c r="D2146" s="10" t="s">
        <v>42</v>
      </c>
      <c r="E2146">
        <v>9346</v>
      </c>
      <c r="G2146" s="10"/>
      <c r="H2146" s="57">
        <v>8626</v>
      </c>
      <c r="J2146" s="10"/>
      <c r="K2146" s="57">
        <v>-1418</v>
      </c>
      <c r="L2146" s="57">
        <v>-1418</v>
      </c>
      <c r="M2146" s="57">
        <v>-701</v>
      </c>
      <c r="N2146" s="8" t="s">
        <v>38</v>
      </c>
      <c r="O2146" s="10" t="s">
        <v>39</v>
      </c>
      <c r="P2146" s="69">
        <f t="shared" si="237"/>
        <v>0</v>
      </c>
      <c r="Q2146" s="10">
        <f t="shared" si="238"/>
        <v>720</v>
      </c>
      <c r="R2146" s="69" t="str">
        <f t="shared" si="239"/>
        <v>NA</v>
      </c>
      <c r="S2146" s="69" t="str">
        <f t="shared" si="240"/>
        <v>NA</v>
      </c>
      <c r="T2146" s="10" t="str">
        <f t="shared" si="241"/>
        <v>NA</v>
      </c>
      <c r="U2146" s="10">
        <f t="shared" si="242"/>
        <v>0</v>
      </c>
      <c r="V2146" s="10">
        <f t="shared" si="243"/>
        <v>1</v>
      </c>
      <c r="W2146">
        <v>415</v>
      </c>
      <c r="Y2146" s="10" t="s">
        <v>73</v>
      </c>
      <c r="Z2146">
        <v>160</v>
      </c>
      <c r="AB2146" s="10" t="s">
        <v>73</v>
      </c>
      <c r="AD2146">
        <v>8591</v>
      </c>
      <c r="AE2146" s="10" t="s">
        <v>56</v>
      </c>
      <c r="AH2146" s="10"/>
      <c r="AI2146">
        <v>3600</v>
      </c>
      <c r="AK2146" s="10" t="s">
        <v>203</v>
      </c>
      <c r="AN2146" s="10"/>
      <c r="AQ2146" s="10"/>
      <c r="AT2146" s="10"/>
      <c r="AW2146" s="10"/>
      <c r="AZ2146" s="10"/>
    </row>
    <row r="2147" spans="2:52" ht="14.25" customHeight="1">
      <c r="B2147" s="8" t="s">
        <v>205</v>
      </c>
      <c r="C2147" t="s">
        <v>170</v>
      </c>
      <c r="D2147" s="10" t="s">
        <v>43</v>
      </c>
      <c r="E2147">
        <v>9319</v>
      </c>
      <c r="G2147" s="10"/>
      <c r="H2147" s="57">
        <v>8473</v>
      </c>
      <c r="J2147" s="10"/>
      <c r="K2147" s="57">
        <v>-4189</v>
      </c>
      <c r="L2147" s="57">
        <v>-4189</v>
      </c>
      <c r="M2147" s="57">
        <v>-3347</v>
      </c>
      <c r="N2147" s="8" t="s">
        <v>38</v>
      </c>
      <c r="O2147" s="10" t="s">
        <v>39</v>
      </c>
      <c r="P2147" s="69">
        <f t="shared" si="237"/>
        <v>0</v>
      </c>
      <c r="Q2147" s="10">
        <f t="shared" si="238"/>
        <v>846</v>
      </c>
      <c r="R2147" s="69" t="str">
        <f t="shared" si="239"/>
        <v>NA</v>
      </c>
      <c r="S2147" s="69" t="str">
        <f t="shared" si="240"/>
        <v>NA</v>
      </c>
      <c r="T2147" s="10" t="str">
        <f t="shared" si="241"/>
        <v>NA</v>
      </c>
      <c r="U2147" s="10">
        <f t="shared" si="242"/>
        <v>0</v>
      </c>
      <c r="V2147" s="10">
        <f t="shared" si="243"/>
        <v>1</v>
      </c>
      <c r="W2147">
        <v>415</v>
      </c>
      <c r="Y2147" s="10" t="s">
        <v>73</v>
      </c>
      <c r="Z2147">
        <v>160</v>
      </c>
      <c r="AB2147" s="10" t="s">
        <v>73</v>
      </c>
      <c r="AD2147">
        <v>8282</v>
      </c>
      <c r="AE2147" s="10" t="s">
        <v>79</v>
      </c>
      <c r="AH2147" s="10"/>
      <c r="AI2147">
        <v>3600</v>
      </c>
      <c r="AK2147" s="10" t="s">
        <v>203</v>
      </c>
      <c r="AN2147" s="10"/>
      <c r="AQ2147" s="10"/>
      <c r="AT2147" s="10"/>
      <c r="AW2147" s="10"/>
      <c r="AZ2147" s="10"/>
    </row>
    <row r="2148" spans="2:52" ht="14.25" customHeight="1">
      <c r="B2148" s="8" t="s">
        <v>205</v>
      </c>
      <c r="C2148" t="s">
        <v>170</v>
      </c>
      <c r="D2148" s="10" t="s">
        <v>45</v>
      </c>
      <c r="E2148">
        <v>9319</v>
      </c>
      <c r="G2148" s="10"/>
      <c r="H2148" s="57">
        <v>8473</v>
      </c>
      <c r="J2148" s="10"/>
      <c r="K2148" s="57">
        <v>-4189</v>
      </c>
      <c r="L2148" s="57">
        <v>-4189</v>
      </c>
      <c r="M2148" s="57">
        <v>-3347</v>
      </c>
      <c r="N2148" s="8" t="s">
        <v>38</v>
      </c>
      <c r="O2148" s="10" t="s">
        <v>39</v>
      </c>
      <c r="P2148" s="69">
        <f t="shared" si="237"/>
        <v>0</v>
      </c>
      <c r="Q2148" s="10">
        <f t="shared" si="238"/>
        <v>846</v>
      </c>
      <c r="R2148" s="69" t="str">
        <f t="shared" si="239"/>
        <v>NA</v>
      </c>
      <c r="S2148" s="69" t="str">
        <f t="shared" si="240"/>
        <v>NA</v>
      </c>
      <c r="T2148" s="10" t="str">
        <f t="shared" si="241"/>
        <v>NA</v>
      </c>
      <c r="U2148" s="10">
        <f t="shared" si="242"/>
        <v>0</v>
      </c>
      <c r="V2148" s="10">
        <f t="shared" si="243"/>
        <v>1</v>
      </c>
      <c r="W2148">
        <v>415</v>
      </c>
      <c r="Y2148" s="10" t="s">
        <v>73</v>
      </c>
      <c r="Z2148">
        <v>160</v>
      </c>
      <c r="AB2148" s="10" t="s">
        <v>73</v>
      </c>
      <c r="AD2148">
        <v>8282</v>
      </c>
      <c r="AE2148" s="10" t="s">
        <v>79</v>
      </c>
      <c r="AH2148" s="10"/>
      <c r="AI2148">
        <v>3600</v>
      </c>
      <c r="AK2148" s="10" t="s">
        <v>203</v>
      </c>
      <c r="AN2148" s="10"/>
      <c r="AQ2148" s="10"/>
      <c r="AT2148" s="10"/>
      <c r="AW2148" s="10"/>
      <c r="AZ2148" s="10"/>
    </row>
    <row r="2149" spans="2:52" ht="14.25" customHeight="1">
      <c r="B2149" s="8" t="s">
        <v>205</v>
      </c>
      <c r="C2149" t="s">
        <v>170</v>
      </c>
      <c r="D2149" s="10" t="s">
        <v>46</v>
      </c>
      <c r="E2149">
        <v>9319</v>
      </c>
      <c r="G2149" s="10"/>
      <c r="H2149" s="57">
        <v>8473</v>
      </c>
      <c r="J2149" s="10"/>
      <c r="K2149" s="57">
        <v>-4189</v>
      </c>
      <c r="L2149" s="57">
        <v>-4189</v>
      </c>
      <c r="M2149" s="57">
        <v>-3347</v>
      </c>
      <c r="N2149" s="8" t="s">
        <v>38</v>
      </c>
      <c r="O2149" s="10" t="s">
        <v>39</v>
      </c>
      <c r="P2149" s="69">
        <f t="shared" si="237"/>
        <v>0</v>
      </c>
      <c r="Q2149" s="10">
        <f t="shared" si="238"/>
        <v>846</v>
      </c>
      <c r="R2149" s="69" t="str">
        <f t="shared" si="239"/>
        <v>NA</v>
      </c>
      <c r="S2149" s="69" t="str">
        <f t="shared" si="240"/>
        <v>NA</v>
      </c>
      <c r="T2149" s="10" t="str">
        <f t="shared" si="241"/>
        <v>NA</v>
      </c>
      <c r="U2149" s="10">
        <f t="shared" si="242"/>
        <v>0</v>
      </c>
      <c r="V2149" s="10">
        <f t="shared" si="243"/>
        <v>1</v>
      </c>
      <c r="W2149">
        <v>415</v>
      </c>
      <c r="Y2149" s="10" t="s">
        <v>73</v>
      </c>
      <c r="Z2149">
        <v>160</v>
      </c>
      <c r="AB2149" s="10" t="s">
        <v>73</v>
      </c>
      <c r="AD2149">
        <v>8282</v>
      </c>
      <c r="AE2149" s="10" t="s">
        <v>79</v>
      </c>
      <c r="AH2149" s="10"/>
      <c r="AI2149">
        <v>3600</v>
      </c>
      <c r="AK2149" s="10" t="s">
        <v>203</v>
      </c>
      <c r="AN2149" s="10"/>
      <c r="AQ2149" s="10"/>
      <c r="AT2149" s="10"/>
      <c r="AW2149" s="10"/>
      <c r="AZ2149" s="10"/>
    </row>
    <row r="2150" spans="2:52" ht="14.25" customHeight="1">
      <c r="B2150" s="8" t="s">
        <v>205</v>
      </c>
      <c r="C2150" t="s">
        <v>170</v>
      </c>
      <c r="D2150" s="10" t="s">
        <v>47</v>
      </c>
      <c r="E2150">
        <v>9319</v>
      </c>
      <c r="G2150" s="10"/>
      <c r="H2150" s="57">
        <v>8473</v>
      </c>
      <c r="J2150" s="10"/>
      <c r="K2150" s="57">
        <v>-4189</v>
      </c>
      <c r="L2150" s="57">
        <v>-4189</v>
      </c>
      <c r="M2150" s="57">
        <v>-3347</v>
      </c>
      <c r="N2150" s="8" t="s">
        <v>38</v>
      </c>
      <c r="O2150" s="10" t="s">
        <v>39</v>
      </c>
      <c r="P2150" s="69">
        <f t="shared" si="237"/>
        <v>0</v>
      </c>
      <c r="Q2150" s="10">
        <f t="shared" si="238"/>
        <v>846</v>
      </c>
      <c r="R2150" s="69" t="str">
        <f t="shared" si="239"/>
        <v>NA</v>
      </c>
      <c r="S2150" s="69" t="str">
        <f t="shared" si="240"/>
        <v>NA</v>
      </c>
      <c r="T2150" s="10" t="str">
        <f t="shared" si="241"/>
        <v>NA</v>
      </c>
      <c r="U2150" s="10">
        <f t="shared" si="242"/>
        <v>0</v>
      </c>
      <c r="V2150" s="10">
        <f t="shared" si="243"/>
        <v>1</v>
      </c>
      <c r="W2150">
        <v>415</v>
      </c>
      <c r="Y2150" s="10" t="s">
        <v>73</v>
      </c>
      <c r="Z2150">
        <v>160</v>
      </c>
      <c r="AB2150" s="10" t="s">
        <v>73</v>
      </c>
      <c r="AD2150">
        <v>8282</v>
      </c>
      <c r="AE2150" s="10" t="s">
        <v>79</v>
      </c>
      <c r="AH2150" s="10"/>
      <c r="AI2150">
        <v>3600</v>
      </c>
      <c r="AK2150" s="10" t="s">
        <v>203</v>
      </c>
      <c r="AN2150" s="10"/>
      <c r="AQ2150" s="10"/>
      <c r="AT2150" s="10"/>
      <c r="AW2150" s="10"/>
      <c r="AZ2150" s="10"/>
    </row>
    <row r="2151" spans="2:52" ht="14.25" customHeight="1">
      <c r="B2151" s="8" t="s">
        <v>205</v>
      </c>
      <c r="C2151" t="s">
        <v>170</v>
      </c>
      <c r="D2151" s="10" t="s">
        <v>48</v>
      </c>
      <c r="E2151">
        <v>8078</v>
      </c>
      <c r="G2151" s="10"/>
      <c r="H2151" s="57">
        <v>8077</v>
      </c>
      <c r="J2151" s="10"/>
      <c r="K2151" s="57">
        <v>-6816</v>
      </c>
      <c r="L2151" s="57">
        <v>-6816</v>
      </c>
      <c r="M2151" s="57">
        <v>-6816</v>
      </c>
      <c r="N2151" s="8" t="s">
        <v>38</v>
      </c>
      <c r="O2151" s="10" t="s">
        <v>38</v>
      </c>
      <c r="P2151" s="69">
        <f t="shared" si="237"/>
        <v>0</v>
      </c>
      <c r="Q2151" s="10">
        <f t="shared" si="238"/>
        <v>1</v>
      </c>
      <c r="R2151" s="69" t="str">
        <f t="shared" si="239"/>
        <v>NA</v>
      </c>
      <c r="S2151" s="69" t="str">
        <f t="shared" si="240"/>
        <v>NA</v>
      </c>
      <c r="T2151" s="10" t="str">
        <f t="shared" si="241"/>
        <v>NA</v>
      </c>
      <c r="U2151" s="10">
        <f t="shared" si="242"/>
        <v>0</v>
      </c>
      <c r="V2151" s="10">
        <f t="shared" si="243"/>
        <v>1</v>
      </c>
      <c r="W2151">
        <v>395</v>
      </c>
      <c r="Y2151" s="10"/>
      <c r="Z2151">
        <v>160</v>
      </c>
      <c r="AB2151" s="10"/>
      <c r="AE2151" s="10"/>
      <c r="AH2151" s="10"/>
      <c r="AK2151" s="10"/>
      <c r="AN2151" s="10"/>
      <c r="AQ2151" s="10"/>
      <c r="AT2151" s="10"/>
      <c r="AW2151" s="10"/>
      <c r="AZ2151" s="10"/>
    </row>
    <row r="2152" spans="2:52" ht="14.25" customHeight="1">
      <c r="B2152" s="8" t="s">
        <v>205</v>
      </c>
      <c r="C2152" t="s">
        <v>170</v>
      </c>
      <c r="D2152" s="10" t="s">
        <v>49</v>
      </c>
      <c r="E2152">
        <v>8078</v>
      </c>
      <c r="G2152" s="10"/>
      <c r="H2152" s="57">
        <v>7750</v>
      </c>
      <c r="J2152" s="10"/>
      <c r="K2152" s="57">
        <v>-6816</v>
      </c>
      <c r="L2152" s="57">
        <v>-6816</v>
      </c>
      <c r="M2152" s="57">
        <v>-6485</v>
      </c>
      <c r="N2152" s="8" t="s">
        <v>38</v>
      </c>
      <c r="O2152" s="10" t="s">
        <v>38</v>
      </c>
      <c r="P2152" s="69">
        <f t="shared" si="237"/>
        <v>0</v>
      </c>
      <c r="Q2152" s="10">
        <f t="shared" si="238"/>
        <v>328</v>
      </c>
      <c r="R2152" s="69" t="str">
        <f t="shared" si="239"/>
        <v>NA</v>
      </c>
      <c r="S2152" s="69" t="str">
        <f t="shared" si="240"/>
        <v>NA</v>
      </c>
      <c r="T2152" s="10" t="str">
        <f t="shared" si="241"/>
        <v>NA</v>
      </c>
      <c r="U2152" s="10">
        <f t="shared" si="242"/>
        <v>0</v>
      </c>
      <c r="V2152" s="10">
        <f t="shared" si="243"/>
        <v>1</v>
      </c>
      <c r="W2152">
        <v>380</v>
      </c>
      <c r="Y2152" s="10"/>
      <c r="Z2152">
        <v>160</v>
      </c>
      <c r="AB2152" s="10"/>
      <c r="AE2152" s="10"/>
      <c r="AH2152" s="10"/>
      <c r="AK2152" s="10"/>
      <c r="AN2152" s="10"/>
      <c r="AQ2152" s="10"/>
      <c r="AT2152" s="10"/>
      <c r="AW2152" s="10"/>
      <c r="AZ2152" s="10"/>
    </row>
    <row r="2153" spans="2:52" ht="14.25" customHeight="1">
      <c r="B2153" s="8" t="s">
        <v>205</v>
      </c>
      <c r="C2153" t="s">
        <v>170</v>
      </c>
      <c r="D2153" s="10" t="s">
        <v>51</v>
      </c>
      <c r="E2153">
        <v>6280</v>
      </c>
      <c r="G2153" s="10"/>
      <c r="H2153" s="57">
        <v>6250</v>
      </c>
      <c r="J2153" s="10"/>
      <c r="K2153" s="57">
        <v>-6797</v>
      </c>
      <c r="L2153" s="57">
        <v>-6797</v>
      </c>
      <c r="M2153" s="57">
        <v>-6767</v>
      </c>
      <c r="N2153" s="8" t="s">
        <v>52</v>
      </c>
      <c r="O2153" s="10" t="s">
        <v>39</v>
      </c>
      <c r="P2153" s="69">
        <f t="shared" si="237"/>
        <v>0</v>
      </c>
      <c r="Q2153" s="10">
        <f t="shared" si="238"/>
        <v>30</v>
      </c>
      <c r="R2153" s="69" t="str">
        <f t="shared" si="239"/>
        <v>NA</v>
      </c>
      <c r="S2153" s="69" t="str">
        <f t="shared" si="240"/>
        <v>NA</v>
      </c>
      <c r="T2153" s="10" t="str">
        <f t="shared" si="241"/>
        <v>NA</v>
      </c>
      <c r="U2153" s="10">
        <f t="shared" si="242"/>
        <v>0</v>
      </c>
      <c r="V2153" s="10">
        <f t="shared" si="243"/>
        <v>1</v>
      </c>
      <c r="W2153">
        <v>301</v>
      </c>
      <c r="Y2153" s="10"/>
      <c r="Z2153">
        <v>160</v>
      </c>
      <c r="AB2153" s="10"/>
      <c r="AE2153" s="10"/>
      <c r="AH2153" s="10"/>
      <c r="AK2153" s="10"/>
      <c r="AN2153" s="10"/>
      <c r="AQ2153" s="10"/>
      <c r="AT2153" s="10"/>
      <c r="AV2153">
        <v>6000</v>
      </c>
      <c r="AW2153" s="10" t="s">
        <v>111</v>
      </c>
      <c r="AZ2153" s="10"/>
    </row>
    <row r="2154" spans="2:52" ht="14.25" customHeight="1">
      <c r="B2154" s="8" t="s">
        <v>205</v>
      </c>
      <c r="C2154" t="s">
        <v>170</v>
      </c>
      <c r="D2154" s="10" t="s">
        <v>53</v>
      </c>
      <c r="E2154">
        <v>6280</v>
      </c>
      <c r="G2154" s="10"/>
      <c r="H2154" s="57">
        <v>6250</v>
      </c>
      <c r="J2154" s="10"/>
      <c r="K2154" s="57">
        <v>-6797</v>
      </c>
      <c r="L2154" s="57">
        <v>-6797</v>
      </c>
      <c r="M2154" s="57">
        <v>-6767</v>
      </c>
      <c r="N2154" s="8" t="s">
        <v>52</v>
      </c>
      <c r="O2154" s="10" t="s">
        <v>39</v>
      </c>
      <c r="P2154" s="69">
        <f t="shared" si="237"/>
        <v>0</v>
      </c>
      <c r="Q2154" s="10">
        <f t="shared" si="238"/>
        <v>30</v>
      </c>
      <c r="R2154" s="69" t="str">
        <f t="shared" si="239"/>
        <v>NA</v>
      </c>
      <c r="S2154" s="69" t="str">
        <f t="shared" si="240"/>
        <v>NA</v>
      </c>
      <c r="T2154" s="10" t="str">
        <f t="shared" si="241"/>
        <v>NA</v>
      </c>
      <c r="U2154" s="10">
        <f t="shared" si="242"/>
        <v>0</v>
      </c>
      <c r="V2154" s="10">
        <f t="shared" si="243"/>
        <v>1</v>
      </c>
      <c r="W2154">
        <v>301</v>
      </c>
      <c r="Y2154" s="10"/>
      <c r="Z2154">
        <v>160</v>
      </c>
      <c r="AB2154" s="10"/>
      <c r="AE2154" s="10"/>
      <c r="AH2154" s="10"/>
      <c r="AK2154" s="10"/>
      <c r="AN2154" s="10"/>
      <c r="AQ2154" s="10"/>
      <c r="AT2154" s="10"/>
      <c r="AV2154">
        <v>6000</v>
      </c>
      <c r="AW2154" s="10" t="s">
        <v>111</v>
      </c>
      <c r="AZ2154" s="10"/>
    </row>
    <row r="2155" spans="2:52" ht="14.25" customHeight="1">
      <c r="B2155" s="8" t="s">
        <v>205</v>
      </c>
      <c r="C2155" t="s">
        <v>170</v>
      </c>
      <c r="D2155" s="10" t="s">
        <v>54</v>
      </c>
      <c r="E2155">
        <v>6280</v>
      </c>
      <c r="G2155" s="10"/>
      <c r="H2155" s="57">
        <v>6250</v>
      </c>
      <c r="J2155" s="10"/>
      <c r="K2155" s="57">
        <v>-6797</v>
      </c>
      <c r="L2155" s="57">
        <v>-6797</v>
      </c>
      <c r="M2155" s="57">
        <v>-6767</v>
      </c>
      <c r="N2155" s="8" t="s">
        <v>52</v>
      </c>
      <c r="O2155" s="10" t="s">
        <v>39</v>
      </c>
      <c r="P2155" s="69">
        <f t="shared" si="237"/>
        <v>0</v>
      </c>
      <c r="Q2155" s="10">
        <f t="shared" si="238"/>
        <v>30</v>
      </c>
      <c r="R2155" s="69" t="str">
        <f t="shared" si="239"/>
        <v>NA</v>
      </c>
      <c r="S2155" s="69" t="str">
        <f t="shared" si="240"/>
        <v>NA</v>
      </c>
      <c r="T2155" s="10" t="str">
        <f t="shared" si="241"/>
        <v>NA</v>
      </c>
      <c r="U2155" s="10">
        <f t="shared" si="242"/>
        <v>0</v>
      </c>
      <c r="V2155" s="10">
        <f t="shared" si="243"/>
        <v>1</v>
      </c>
      <c r="W2155">
        <v>301</v>
      </c>
      <c r="Y2155" s="10"/>
      <c r="Z2155">
        <v>160</v>
      </c>
      <c r="AB2155" s="10"/>
      <c r="AE2155" s="10"/>
      <c r="AH2155" s="10"/>
      <c r="AK2155" s="10"/>
      <c r="AN2155" s="10"/>
      <c r="AQ2155" s="10"/>
      <c r="AT2155" s="10"/>
      <c r="AV2155">
        <v>6000</v>
      </c>
      <c r="AW2155" s="10" t="s">
        <v>111</v>
      </c>
      <c r="AZ2155" s="10"/>
    </row>
    <row r="2156" spans="2:52" ht="14.25" customHeight="1">
      <c r="B2156" s="8" t="s">
        <v>205</v>
      </c>
      <c r="C2156" t="s">
        <v>170</v>
      </c>
      <c r="D2156" s="10" t="s">
        <v>55</v>
      </c>
      <c r="E2156">
        <v>6280</v>
      </c>
      <c r="G2156" s="10"/>
      <c r="H2156" s="57">
        <v>6279</v>
      </c>
      <c r="J2156" s="10"/>
      <c r="K2156" s="57">
        <v>-5763</v>
      </c>
      <c r="L2156" s="57">
        <v>-5763</v>
      </c>
      <c r="M2156" s="57">
        <v>-5762</v>
      </c>
      <c r="N2156" s="8" t="s">
        <v>52</v>
      </c>
      <c r="O2156" s="10" t="s">
        <v>52</v>
      </c>
      <c r="P2156" s="69">
        <f t="shared" si="237"/>
        <v>0</v>
      </c>
      <c r="Q2156" s="10">
        <f t="shared" si="238"/>
        <v>1</v>
      </c>
      <c r="R2156" s="69" t="str">
        <f t="shared" si="239"/>
        <v>NA</v>
      </c>
      <c r="S2156" s="69" t="str">
        <f t="shared" si="240"/>
        <v>NA</v>
      </c>
      <c r="T2156" s="10" t="str">
        <f t="shared" si="241"/>
        <v>NA</v>
      </c>
      <c r="U2156" s="10">
        <f t="shared" si="242"/>
        <v>0</v>
      </c>
      <c r="V2156" s="10">
        <f t="shared" si="243"/>
        <v>1</v>
      </c>
      <c r="W2156">
        <v>301</v>
      </c>
      <c r="Y2156" s="10"/>
      <c r="Z2156">
        <v>160</v>
      </c>
      <c r="AB2156" s="10"/>
      <c r="AE2156" s="10"/>
      <c r="AH2156" s="10"/>
      <c r="AK2156" s="10"/>
      <c r="AN2156" s="10"/>
      <c r="AQ2156" s="10"/>
      <c r="AT2156" s="10"/>
      <c r="AW2156" s="10"/>
      <c r="AZ2156" s="10"/>
    </row>
    <row r="2157" spans="2:52" ht="14.25" customHeight="1">
      <c r="B2157" s="8" t="s">
        <v>205</v>
      </c>
      <c r="C2157" t="s">
        <v>170</v>
      </c>
      <c r="D2157" s="10" t="s">
        <v>57</v>
      </c>
      <c r="E2157">
        <v>6280</v>
      </c>
      <c r="G2157" s="10"/>
      <c r="H2157" s="57">
        <v>6279</v>
      </c>
      <c r="J2157" s="10"/>
      <c r="K2157" s="57">
        <v>-5763</v>
      </c>
      <c r="L2157" s="57">
        <v>-5763</v>
      </c>
      <c r="M2157" s="57">
        <v>-5762</v>
      </c>
      <c r="N2157" s="8" t="s">
        <v>52</v>
      </c>
      <c r="O2157" s="10" t="s">
        <v>52</v>
      </c>
      <c r="P2157" s="69">
        <f t="shared" si="237"/>
        <v>0</v>
      </c>
      <c r="Q2157" s="10">
        <f t="shared" si="238"/>
        <v>1</v>
      </c>
      <c r="R2157" s="69" t="str">
        <f t="shared" si="239"/>
        <v>NA</v>
      </c>
      <c r="S2157" s="69" t="str">
        <f t="shared" si="240"/>
        <v>NA</v>
      </c>
      <c r="T2157" s="10" t="str">
        <f t="shared" si="241"/>
        <v>NA</v>
      </c>
      <c r="U2157" s="10">
        <f t="shared" si="242"/>
        <v>0</v>
      </c>
      <c r="V2157" s="10">
        <f t="shared" si="243"/>
        <v>1</v>
      </c>
      <c r="W2157">
        <v>301</v>
      </c>
      <c r="Y2157" s="10"/>
      <c r="Z2157">
        <v>160</v>
      </c>
      <c r="AB2157" s="10"/>
      <c r="AE2157" s="10"/>
      <c r="AH2157" s="10"/>
      <c r="AK2157" s="10"/>
      <c r="AN2157" s="10"/>
      <c r="AQ2157" s="10"/>
      <c r="AT2157" s="10"/>
      <c r="AW2157" s="10"/>
      <c r="AZ2157" s="10"/>
    </row>
    <row r="2158" spans="2:52" ht="14.25" customHeight="1">
      <c r="B2158" s="8" t="s">
        <v>205</v>
      </c>
      <c r="C2158" t="s">
        <v>170</v>
      </c>
      <c r="D2158" s="10" t="s">
        <v>58</v>
      </c>
      <c r="E2158">
        <v>6280</v>
      </c>
      <c r="G2158" s="10"/>
      <c r="H2158" s="57">
        <v>6279</v>
      </c>
      <c r="J2158" s="10"/>
      <c r="K2158" s="57">
        <v>-5763</v>
      </c>
      <c r="L2158" s="57">
        <v>-5763</v>
      </c>
      <c r="M2158" s="57">
        <v>-5762</v>
      </c>
      <c r="N2158" s="8" t="s">
        <v>52</v>
      </c>
      <c r="O2158" s="10" t="s">
        <v>52</v>
      </c>
      <c r="P2158" s="69">
        <f t="shared" si="237"/>
        <v>0</v>
      </c>
      <c r="Q2158" s="10">
        <f t="shared" si="238"/>
        <v>1</v>
      </c>
      <c r="R2158" s="69" t="str">
        <f t="shared" si="239"/>
        <v>NA</v>
      </c>
      <c r="S2158" s="69" t="str">
        <f t="shared" si="240"/>
        <v>NA</v>
      </c>
      <c r="T2158" s="10" t="str">
        <f t="shared" si="241"/>
        <v>NA</v>
      </c>
      <c r="U2158" s="10">
        <f t="shared" si="242"/>
        <v>0</v>
      </c>
      <c r="V2158" s="10">
        <f t="shared" si="243"/>
        <v>1</v>
      </c>
      <c r="W2158">
        <v>301</v>
      </c>
      <c r="Y2158" s="10"/>
      <c r="Z2158">
        <v>160</v>
      </c>
      <c r="AB2158" s="10"/>
      <c r="AE2158" s="10"/>
      <c r="AH2158" s="10"/>
      <c r="AK2158" s="10"/>
      <c r="AN2158" s="10"/>
      <c r="AQ2158" s="10"/>
      <c r="AT2158" s="10"/>
      <c r="AW2158" s="10"/>
      <c r="AZ2158" s="10"/>
    </row>
    <row r="2159" spans="2:52" ht="14.25" customHeight="1">
      <c r="B2159" s="8" t="s">
        <v>205</v>
      </c>
      <c r="C2159" t="s">
        <v>170</v>
      </c>
      <c r="D2159" s="10" t="s">
        <v>59</v>
      </c>
      <c r="F2159">
        <v>6956</v>
      </c>
      <c r="G2159" s="10">
        <v>601</v>
      </c>
      <c r="I2159" s="57">
        <v>6956</v>
      </c>
      <c r="J2159" s="72">
        <v>601</v>
      </c>
      <c r="K2159" s="57">
        <v>-5043</v>
      </c>
      <c r="L2159" s="57">
        <v>-5043</v>
      </c>
      <c r="M2159" s="57">
        <v>0</v>
      </c>
      <c r="N2159" s="8" t="s">
        <v>38</v>
      </c>
      <c r="O2159" s="10" t="s">
        <v>38</v>
      </c>
      <c r="P2159" s="69">
        <f t="shared" si="237"/>
        <v>0</v>
      </c>
      <c r="Q2159" s="10" t="str">
        <f t="shared" si="238"/>
        <v>NA</v>
      </c>
      <c r="R2159" s="69">
        <f t="shared" si="239"/>
        <v>0</v>
      </c>
      <c r="S2159" s="69">
        <f t="shared" si="240"/>
        <v>0</v>
      </c>
      <c r="T2159" s="10">
        <f t="shared" si="241"/>
        <v>0</v>
      </c>
      <c r="U2159" s="10">
        <f t="shared" si="242"/>
        <v>5043</v>
      </c>
      <c r="V2159" s="10">
        <f t="shared" si="243"/>
        <v>1</v>
      </c>
      <c r="W2159">
        <v>361</v>
      </c>
      <c r="Y2159" s="10"/>
      <c r="Z2159">
        <v>160</v>
      </c>
      <c r="AB2159" s="10"/>
      <c r="AE2159" s="10"/>
      <c r="AH2159" s="10"/>
      <c r="AK2159" s="10"/>
      <c r="AN2159" s="10"/>
      <c r="AQ2159" s="10"/>
      <c r="AT2159" s="10"/>
      <c r="AW2159" s="10"/>
      <c r="AZ2159" s="10"/>
    </row>
    <row r="2160" spans="2:52" ht="14.25" customHeight="1">
      <c r="B2160" s="8" t="s">
        <v>205</v>
      </c>
      <c r="C2160" t="s">
        <v>170</v>
      </c>
      <c r="D2160" s="10" t="s">
        <v>61</v>
      </c>
      <c r="F2160">
        <v>6956</v>
      </c>
      <c r="G2160" s="10">
        <v>601</v>
      </c>
      <c r="I2160" s="57">
        <v>6956</v>
      </c>
      <c r="J2160" s="72">
        <v>601</v>
      </c>
      <c r="K2160" s="57">
        <v>-5043</v>
      </c>
      <c r="L2160" s="57">
        <v>-5043</v>
      </c>
      <c r="M2160" s="57">
        <v>0</v>
      </c>
      <c r="N2160" s="8" t="s">
        <v>38</v>
      </c>
      <c r="O2160" s="10" t="s">
        <v>38</v>
      </c>
      <c r="P2160" s="69">
        <f t="shared" si="237"/>
        <v>0</v>
      </c>
      <c r="Q2160" s="10" t="str">
        <f t="shared" si="238"/>
        <v>NA</v>
      </c>
      <c r="R2160" s="69">
        <f t="shared" si="239"/>
        <v>0</v>
      </c>
      <c r="S2160" s="69">
        <f t="shared" si="240"/>
        <v>0</v>
      </c>
      <c r="T2160" s="10">
        <f t="shared" si="241"/>
        <v>0</v>
      </c>
      <c r="U2160" s="10">
        <f t="shared" si="242"/>
        <v>5043</v>
      </c>
      <c r="V2160" s="10">
        <f t="shared" si="243"/>
        <v>1</v>
      </c>
      <c r="W2160">
        <v>361</v>
      </c>
      <c r="Y2160" s="10"/>
      <c r="Z2160">
        <v>160</v>
      </c>
      <c r="AB2160" s="10"/>
      <c r="AE2160" s="10"/>
      <c r="AH2160" s="10"/>
      <c r="AK2160" s="10"/>
      <c r="AN2160" s="10"/>
      <c r="AQ2160" s="10"/>
      <c r="AT2160" s="10"/>
      <c r="AW2160" s="10"/>
      <c r="AZ2160" s="10"/>
    </row>
    <row r="2161" spans="2:52" ht="14.25" customHeight="1">
      <c r="B2161" s="8" t="s">
        <v>205</v>
      </c>
      <c r="C2161" t="s">
        <v>170</v>
      </c>
      <c r="D2161" s="10" t="s">
        <v>63</v>
      </c>
      <c r="F2161">
        <v>6956</v>
      </c>
      <c r="G2161" s="10">
        <v>601</v>
      </c>
      <c r="I2161" s="57">
        <v>6956</v>
      </c>
      <c r="J2161" s="72">
        <v>601</v>
      </c>
      <c r="K2161" s="57">
        <v>-5043</v>
      </c>
      <c r="L2161" s="57">
        <v>-5043</v>
      </c>
      <c r="M2161" s="57">
        <v>0</v>
      </c>
      <c r="N2161" s="8" t="s">
        <v>38</v>
      </c>
      <c r="O2161" s="10" t="s">
        <v>38</v>
      </c>
      <c r="P2161" s="69">
        <f t="shared" si="237"/>
        <v>0</v>
      </c>
      <c r="Q2161" s="10" t="str">
        <f t="shared" si="238"/>
        <v>NA</v>
      </c>
      <c r="R2161" s="69">
        <f t="shared" si="239"/>
        <v>0</v>
      </c>
      <c r="S2161" s="69">
        <f t="shared" si="240"/>
        <v>0</v>
      </c>
      <c r="T2161" s="10">
        <f t="shared" si="241"/>
        <v>0</v>
      </c>
      <c r="U2161" s="10">
        <f t="shared" si="242"/>
        <v>5043</v>
      </c>
      <c r="V2161" s="10">
        <f t="shared" si="243"/>
        <v>1</v>
      </c>
      <c r="W2161">
        <v>361</v>
      </c>
      <c r="Y2161" s="10"/>
      <c r="Z2161">
        <v>160</v>
      </c>
      <c r="AB2161" s="10"/>
      <c r="AE2161" s="10"/>
      <c r="AH2161" s="10"/>
      <c r="AK2161" s="10"/>
      <c r="AN2161" s="10"/>
      <c r="AQ2161" s="10"/>
      <c r="AT2161" s="10"/>
      <c r="AW2161" s="10"/>
      <c r="AZ2161" s="10"/>
    </row>
    <row r="2162" spans="2:52" ht="14.25" customHeight="1">
      <c r="B2162" s="8" t="s">
        <v>205</v>
      </c>
      <c r="C2162" t="s">
        <v>170</v>
      </c>
      <c r="D2162" s="10" t="s">
        <v>64</v>
      </c>
      <c r="F2162">
        <v>9142</v>
      </c>
      <c r="G2162" s="10">
        <v>801</v>
      </c>
      <c r="I2162" s="57">
        <v>8360</v>
      </c>
      <c r="J2162" s="72">
        <v>781</v>
      </c>
      <c r="K2162" s="57">
        <v>-5355</v>
      </c>
      <c r="L2162" s="57">
        <v>-5355</v>
      </c>
      <c r="M2162" s="57">
        <v>0</v>
      </c>
      <c r="N2162" s="8" t="s">
        <v>38</v>
      </c>
      <c r="O2162" s="10" t="s">
        <v>39</v>
      </c>
      <c r="P2162" s="69">
        <f t="shared" si="237"/>
        <v>0</v>
      </c>
      <c r="Q2162" s="10" t="str">
        <f t="shared" si="238"/>
        <v>NA</v>
      </c>
      <c r="R2162" s="69">
        <f t="shared" si="239"/>
        <v>782</v>
      </c>
      <c r="S2162" s="69">
        <f t="shared" si="240"/>
        <v>20</v>
      </c>
      <c r="T2162" s="10">
        <f t="shared" si="241"/>
        <v>802</v>
      </c>
      <c r="U2162" s="10">
        <f t="shared" si="242"/>
        <v>5355</v>
      </c>
      <c r="V2162" s="10">
        <f t="shared" si="243"/>
        <v>1</v>
      </c>
      <c r="W2162">
        <v>415</v>
      </c>
      <c r="Y2162" s="10" t="s">
        <v>73</v>
      </c>
      <c r="Z2162">
        <v>154</v>
      </c>
      <c r="AB2162" s="10" t="s">
        <v>73</v>
      </c>
      <c r="AD2162">
        <v>9201</v>
      </c>
      <c r="AE2162" s="10" t="s">
        <v>82</v>
      </c>
      <c r="AH2162" s="10"/>
      <c r="AI2162">
        <v>3600</v>
      </c>
      <c r="AK2162" s="10" t="s">
        <v>203</v>
      </c>
      <c r="AN2162" s="10"/>
      <c r="AQ2162" s="10"/>
      <c r="AT2162" s="10"/>
      <c r="AW2162" s="10"/>
      <c r="AZ2162" s="10"/>
    </row>
    <row r="2163" spans="2:52" ht="14.25" customHeight="1">
      <c r="B2163" s="8" t="s">
        <v>205</v>
      </c>
      <c r="C2163" t="s">
        <v>170</v>
      </c>
      <c r="D2163" s="10" t="s">
        <v>66</v>
      </c>
      <c r="F2163">
        <v>9142</v>
      </c>
      <c r="G2163" s="10">
        <v>801</v>
      </c>
      <c r="I2163" s="57">
        <v>8360</v>
      </c>
      <c r="J2163" s="72">
        <v>781</v>
      </c>
      <c r="K2163" s="57">
        <v>-5355</v>
      </c>
      <c r="L2163" s="57">
        <v>-5355</v>
      </c>
      <c r="M2163" s="57">
        <v>0</v>
      </c>
      <c r="N2163" s="8" t="s">
        <v>38</v>
      </c>
      <c r="O2163" s="10" t="s">
        <v>39</v>
      </c>
      <c r="P2163" s="69">
        <f t="shared" si="237"/>
        <v>0</v>
      </c>
      <c r="Q2163" s="10" t="str">
        <f t="shared" si="238"/>
        <v>NA</v>
      </c>
      <c r="R2163" s="69">
        <f t="shared" si="239"/>
        <v>782</v>
      </c>
      <c r="S2163" s="69">
        <f t="shared" si="240"/>
        <v>20</v>
      </c>
      <c r="T2163" s="10">
        <f t="shared" si="241"/>
        <v>802</v>
      </c>
      <c r="U2163" s="10">
        <f t="shared" si="242"/>
        <v>5355</v>
      </c>
      <c r="V2163" s="10">
        <f t="shared" si="243"/>
        <v>1</v>
      </c>
      <c r="W2163">
        <v>415</v>
      </c>
      <c r="Y2163" s="10" t="s">
        <v>73</v>
      </c>
      <c r="Z2163">
        <v>154</v>
      </c>
      <c r="AB2163" s="10" t="s">
        <v>73</v>
      </c>
      <c r="AD2163">
        <v>9201</v>
      </c>
      <c r="AE2163" s="10" t="s">
        <v>82</v>
      </c>
      <c r="AH2163" s="10"/>
      <c r="AI2163">
        <v>3600</v>
      </c>
      <c r="AK2163" s="10" t="s">
        <v>203</v>
      </c>
      <c r="AN2163" s="10"/>
      <c r="AQ2163" s="10"/>
      <c r="AT2163" s="10"/>
      <c r="AW2163" s="10"/>
      <c r="AZ2163" s="10"/>
    </row>
    <row r="2164" spans="2:52" ht="14.25" customHeight="1">
      <c r="B2164" s="8" t="s">
        <v>205</v>
      </c>
      <c r="C2164" t="s">
        <v>170</v>
      </c>
      <c r="D2164" s="10" t="s">
        <v>67</v>
      </c>
      <c r="F2164">
        <v>9142</v>
      </c>
      <c r="G2164" s="10">
        <v>801</v>
      </c>
      <c r="I2164" s="57">
        <v>8360</v>
      </c>
      <c r="J2164" s="72">
        <v>781</v>
      </c>
      <c r="K2164" s="57">
        <v>-5355</v>
      </c>
      <c r="L2164" s="57">
        <v>-5355</v>
      </c>
      <c r="M2164" s="57">
        <v>0</v>
      </c>
      <c r="N2164" s="8" t="s">
        <v>38</v>
      </c>
      <c r="O2164" s="10" t="s">
        <v>39</v>
      </c>
      <c r="P2164" s="69">
        <f t="shared" si="237"/>
        <v>0</v>
      </c>
      <c r="Q2164" s="10" t="str">
        <f t="shared" si="238"/>
        <v>NA</v>
      </c>
      <c r="R2164" s="69">
        <f t="shared" si="239"/>
        <v>782</v>
      </c>
      <c r="S2164" s="69">
        <f t="shared" si="240"/>
        <v>20</v>
      </c>
      <c r="T2164" s="10">
        <f t="shared" si="241"/>
        <v>802</v>
      </c>
      <c r="U2164" s="10">
        <f t="shared" si="242"/>
        <v>5355</v>
      </c>
      <c r="V2164" s="10">
        <f t="shared" si="243"/>
        <v>1</v>
      </c>
      <c r="W2164">
        <v>415</v>
      </c>
      <c r="Y2164" s="10" t="s">
        <v>73</v>
      </c>
      <c r="Z2164">
        <v>154</v>
      </c>
      <c r="AB2164" s="10" t="s">
        <v>73</v>
      </c>
      <c r="AD2164">
        <v>9201</v>
      </c>
      <c r="AE2164" s="10" t="s">
        <v>82</v>
      </c>
      <c r="AH2164" s="10"/>
      <c r="AI2164">
        <v>3600</v>
      </c>
      <c r="AK2164" s="10" t="s">
        <v>203</v>
      </c>
      <c r="AN2164" s="10"/>
      <c r="AQ2164" s="10"/>
      <c r="AT2164" s="10"/>
      <c r="AW2164" s="10"/>
      <c r="AZ2164" s="10"/>
    </row>
    <row r="2165" spans="2:52" ht="14.25" customHeight="1">
      <c r="B2165" s="8" t="s">
        <v>205</v>
      </c>
      <c r="C2165" t="s">
        <v>170</v>
      </c>
      <c r="D2165" s="10" t="s">
        <v>68</v>
      </c>
      <c r="E2165">
        <v>9661</v>
      </c>
      <c r="G2165" s="10"/>
      <c r="H2165" s="57">
        <v>8842</v>
      </c>
      <c r="J2165" s="10"/>
      <c r="K2165" s="57">
        <v>-2755</v>
      </c>
      <c r="L2165" s="57">
        <v>-2755</v>
      </c>
      <c r="M2165" s="57">
        <v>-1945</v>
      </c>
      <c r="N2165" s="8" t="s">
        <v>38</v>
      </c>
      <c r="O2165" s="10" t="s">
        <v>39</v>
      </c>
      <c r="P2165" s="69">
        <f t="shared" si="237"/>
        <v>0</v>
      </c>
      <c r="Q2165" s="10">
        <f t="shared" si="238"/>
        <v>819</v>
      </c>
      <c r="R2165" s="69" t="str">
        <f t="shared" si="239"/>
        <v>NA</v>
      </c>
      <c r="S2165" s="69" t="str">
        <f t="shared" si="240"/>
        <v>NA</v>
      </c>
      <c r="T2165" s="10" t="str">
        <f t="shared" si="241"/>
        <v>NA</v>
      </c>
      <c r="U2165" s="10">
        <f t="shared" si="242"/>
        <v>0</v>
      </c>
      <c r="V2165" s="10">
        <f t="shared" si="243"/>
        <v>1</v>
      </c>
      <c r="W2165">
        <v>415</v>
      </c>
      <c r="Y2165" s="10" t="s">
        <v>73</v>
      </c>
      <c r="Z2165">
        <v>160</v>
      </c>
      <c r="AB2165" s="10" t="s">
        <v>73</v>
      </c>
      <c r="AD2165">
        <v>9029</v>
      </c>
      <c r="AE2165" s="10" t="s">
        <v>79</v>
      </c>
      <c r="AH2165" s="10"/>
      <c r="AI2165">
        <v>3600</v>
      </c>
      <c r="AK2165" s="10" t="s">
        <v>203</v>
      </c>
      <c r="AN2165" s="10"/>
      <c r="AQ2165" s="10"/>
      <c r="AT2165" s="10"/>
      <c r="AW2165" s="10"/>
      <c r="AZ2165" s="10"/>
    </row>
    <row r="2166" spans="2:52" ht="14.25" customHeight="1">
      <c r="B2166" s="8" t="s">
        <v>205</v>
      </c>
      <c r="C2166" t="s">
        <v>170</v>
      </c>
      <c r="D2166" s="10" t="s">
        <v>69</v>
      </c>
      <c r="E2166">
        <v>9661</v>
      </c>
      <c r="G2166" s="10"/>
      <c r="H2166" s="57">
        <v>8842</v>
      </c>
      <c r="J2166" s="10"/>
      <c r="K2166" s="57">
        <v>-2755</v>
      </c>
      <c r="L2166" s="57">
        <v>-2755</v>
      </c>
      <c r="M2166" s="57">
        <v>-1945</v>
      </c>
      <c r="N2166" s="8" t="s">
        <v>38</v>
      </c>
      <c r="O2166" s="10" t="s">
        <v>39</v>
      </c>
      <c r="P2166" s="69">
        <f t="shared" si="237"/>
        <v>0</v>
      </c>
      <c r="Q2166" s="10">
        <f t="shared" si="238"/>
        <v>819</v>
      </c>
      <c r="R2166" s="69" t="str">
        <f t="shared" si="239"/>
        <v>NA</v>
      </c>
      <c r="S2166" s="69" t="str">
        <f t="shared" si="240"/>
        <v>NA</v>
      </c>
      <c r="T2166" s="10" t="str">
        <f t="shared" si="241"/>
        <v>NA</v>
      </c>
      <c r="U2166" s="10">
        <f t="shared" si="242"/>
        <v>0</v>
      </c>
      <c r="V2166" s="10">
        <f t="shared" si="243"/>
        <v>1</v>
      </c>
      <c r="W2166">
        <v>415</v>
      </c>
      <c r="Y2166" s="10" t="s">
        <v>73</v>
      </c>
      <c r="Z2166">
        <v>160</v>
      </c>
      <c r="AB2166" s="10" t="s">
        <v>73</v>
      </c>
      <c r="AD2166">
        <v>9029</v>
      </c>
      <c r="AE2166" s="10" t="s">
        <v>79</v>
      </c>
      <c r="AH2166" s="10"/>
      <c r="AI2166">
        <v>3600</v>
      </c>
      <c r="AK2166" s="10" t="s">
        <v>203</v>
      </c>
      <c r="AN2166" s="10"/>
      <c r="AQ2166" s="10"/>
      <c r="AT2166" s="10"/>
      <c r="AW2166" s="10"/>
      <c r="AZ2166" s="10"/>
    </row>
    <row r="2167" spans="2:52" ht="14.25" customHeight="1">
      <c r="B2167" s="8" t="s">
        <v>205</v>
      </c>
      <c r="C2167" t="s">
        <v>170</v>
      </c>
      <c r="D2167" s="10" t="s">
        <v>70</v>
      </c>
      <c r="E2167">
        <v>9661</v>
      </c>
      <c r="G2167" s="10"/>
      <c r="H2167" s="57">
        <v>8842</v>
      </c>
      <c r="J2167" s="10"/>
      <c r="K2167" s="57">
        <v>-2755</v>
      </c>
      <c r="L2167" s="57">
        <v>-2755</v>
      </c>
      <c r="M2167" s="57">
        <v>-1945</v>
      </c>
      <c r="N2167" s="8" t="s">
        <v>38</v>
      </c>
      <c r="O2167" s="10" t="s">
        <v>39</v>
      </c>
      <c r="P2167" s="69">
        <f t="shared" si="237"/>
        <v>0</v>
      </c>
      <c r="Q2167" s="10">
        <f t="shared" si="238"/>
        <v>819</v>
      </c>
      <c r="R2167" s="69" t="str">
        <f t="shared" si="239"/>
        <v>NA</v>
      </c>
      <c r="S2167" s="69" t="str">
        <f t="shared" si="240"/>
        <v>NA</v>
      </c>
      <c r="T2167" s="10" t="str">
        <f t="shared" si="241"/>
        <v>NA</v>
      </c>
      <c r="U2167" s="10">
        <f t="shared" si="242"/>
        <v>0</v>
      </c>
      <c r="V2167" s="10">
        <f t="shared" si="243"/>
        <v>1</v>
      </c>
      <c r="W2167">
        <v>415</v>
      </c>
      <c r="Y2167" s="10" t="s">
        <v>73</v>
      </c>
      <c r="Z2167">
        <v>160</v>
      </c>
      <c r="AB2167" s="10" t="s">
        <v>73</v>
      </c>
      <c r="AD2167">
        <v>9029</v>
      </c>
      <c r="AE2167" s="10" t="s">
        <v>79</v>
      </c>
      <c r="AH2167" s="10"/>
      <c r="AI2167">
        <v>3600</v>
      </c>
      <c r="AK2167" s="10" t="s">
        <v>203</v>
      </c>
      <c r="AN2167" s="10"/>
      <c r="AQ2167" s="10"/>
      <c r="AT2167" s="10"/>
      <c r="AW2167" s="10"/>
      <c r="AZ2167" s="10"/>
    </row>
    <row r="2168" spans="2:52" ht="14.25" customHeight="1">
      <c r="B2168" s="8" t="s">
        <v>206</v>
      </c>
      <c r="C2168" t="s">
        <v>170</v>
      </c>
      <c r="D2168" s="10" t="s">
        <v>37</v>
      </c>
      <c r="E2168">
        <v>9061</v>
      </c>
      <c r="G2168" s="10"/>
      <c r="H2168" s="57">
        <v>8433</v>
      </c>
      <c r="J2168" s="10"/>
      <c r="K2168" s="57">
        <v>-2324</v>
      </c>
      <c r="L2168" s="57">
        <v>-2324</v>
      </c>
      <c r="M2168" s="57">
        <v>-1696</v>
      </c>
      <c r="N2168" s="8" t="s">
        <v>38</v>
      </c>
      <c r="O2168" s="10" t="s">
        <v>39</v>
      </c>
      <c r="P2168" s="69">
        <f t="shared" si="237"/>
        <v>0</v>
      </c>
      <c r="Q2168" s="10">
        <f t="shared" si="238"/>
        <v>628</v>
      </c>
      <c r="R2168" s="69" t="str">
        <f t="shared" si="239"/>
        <v>NA</v>
      </c>
      <c r="S2168" s="69" t="str">
        <f t="shared" si="240"/>
        <v>NA</v>
      </c>
      <c r="T2168" s="10" t="str">
        <f t="shared" si="241"/>
        <v>NA</v>
      </c>
      <c r="U2168" s="10">
        <f t="shared" si="242"/>
        <v>0</v>
      </c>
      <c r="V2168" s="10">
        <f t="shared" si="243"/>
        <v>1</v>
      </c>
      <c r="W2168">
        <v>415</v>
      </c>
      <c r="Y2168" s="10" t="s">
        <v>73</v>
      </c>
      <c r="Z2168">
        <v>160</v>
      </c>
      <c r="AB2168" s="10" t="s">
        <v>73</v>
      </c>
      <c r="AD2168">
        <v>8200</v>
      </c>
      <c r="AE2168" s="10" t="s">
        <v>72</v>
      </c>
      <c r="AH2168" s="10"/>
      <c r="AI2168">
        <v>3600</v>
      </c>
      <c r="AK2168" s="10" t="s">
        <v>203</v>
      </c>
      <c r="AN2168" s="10"/>
      <c r="AQ2168" s="10"/>
      <c r="AT2168" s="10"/>
      <c r="AW2168" s="10"/>
      <c r="AZ2168" s="10"/>
    </row>
    <row r="2169" spans="2:52" ht="14.25" customHeight="1">
      <c r="B2169" s="8" t="s">
        <v>206</v>
      </c>
      <c r="C2169" t="s">
        <v>170</v>
      </c>
      <c r="D2169" s="10" t="s">
        <v>41</v>
      </c>
      <c r="E2169">
        <v>9061</v>
      </c>
      <c r="G2169" s="10"/>
      <c r="H2169" s="57">
        <v>8433</v>
      </c>
      <c r="J2169" s="10"/>
      <c r="K2169" s="57">
        <v>-2324</v>
      </c>
      <c r="L2169" s="57">
        <v>-2324</v>
      </c>
      <c r="M2169" s="57">
        <v>-1696</v>
      </c>
      <c r="N2169" s="8" t="s">
        <v>38</v>
      </c>
      <c r="O2169" s="10" t="s">
        <v>39</v>
      </c>
      <c r="P2169" s="69">
        <f t="shared" si="237"/>
        <v>0</v>
      </c>
      <c r="Q2169" s="10">
        <f t="shared" si="238"/>
        <v>628</v>
      </c>
      <c r="R2169" s="69" t="str">
        <f t="shared" si="239"/>
        <v>NA</v>
      </c>
      <c r="S2169" s="69" t="str">
        <f t="shared" si="240"/>
        <v>NA</v>
      </c>
      <c r="T2169" s="10" t="str">
        <f t="shared" si="241"/>
        <v>NA</v>
      </c>
      <c r="U2169" s="10">
        <f t="shared" si="242"/>
        <v>0</v>
      </c>
      <c r="V2169" s="10">
        <f t="shared" si="243"/>
        <v>1</v>
      </c>
      <c r="W2169">
        <v>415</v>
      </c>
      <c r="Y2169" s="10" t="s">
        <v>73</v>
      </c>
      <c r="Z2169">
        <v>160</v>
      </c>
      <c r="AB2169" s="10" t="s">
        <v>73</v>
      </c>
      <c r="AD2169">
        <v>8200</v>
      </c>
      <c r="AE2169" s="10" t="s">
        <v>72</v>
      </c>
      <c r="AH2169" s="10"/>
      <c r="AI2169">
        <v>3600</v>
      </c>
      <c r="AK2169" s="10" t="s">
        <v>203</v>
      </c>
      <c r="AN2169" s="10"/>
      <c r="AQ2169" s="10"/>
      <c r="AT2169" s="10"/>
      <c r="AW2169" s="10"/>
      <c r="AZ2169" s="10"/>
    </row>
    <row r="2170" spans="2:52" ht="14.25" customHeight="1">
      <c r="B2170" s="8" t="s">
        <v>206</v>
      </c>
      <c r="C2170" t="s">
        <v>170</v>
      </c>
      <c r="D2170" s="10" t="s">
        <v>42</v>
      </c>
      <c r="E2170">
        <v>9061</v>
      </c>
      <c r="G2170" s="10"/>
      <c r="H2170" s="57">
        <v>8433</v>
      </c>
      <c r="J2170" s="10"/>
      <c r="K2170" s="57">
        <v>-2324</v>
      </c>
      <c r="L2170" s="57">
        <v>-2324</v>
      </c>
      <c r="M2170" s="57">
        <v>-1696</v>
      </c>
      <c r="N2170" s="8" t="s">
        <v>38</v>
      </c>
      <c r="O2170" s="10" t="s">
        <v>39</v>
      </c>
      <c r="P2170" s="69">
        <f t="shared" si="237"/>
        <v>0</v>
      </c>
      <c r="Q2170" s="10">
        <f t="shared" si="238"/>
        <v>628</v>
      </c>
      <c r="R2170" s="69" t="str">
        <f t="shared" si="239"/>
        <v>NA</v>
      </c>
      <c r="S2170" s="69" t="str">
        <f t="shared" si="240"/>
        <v>NA</v>
      </c>
      <c r="T2170" s="10" t="str">
        <f t="shared" si="241"/>
        <v>NA</v>
      </c>
      <c r="U2170" s="10">
        <f t="shared" si="242"/>
        <v>0</v>
      </c>
      <c r="V2170" s="10">
        <f t="shared" si="243"/>
        <v>1</v>
      </c>
      <c r="W2170">
        <v>415</v>
      </c>
      <c r="Y2170" s="10" t="s">
        <v>73</v>
      </c>
      <c r="Z2170">
        <v>160</v>
      </c>
      <c r="AB2170" s="10" t="s">
        <v>73</v>
      </c>
      <c r="AD2170">
        <v>8200</v>
      </c>
      <c r="AE2170" s="10" t="s">
        <v>72</v>
      </c>
      <c r="AH2170" s="10"/>
      <c r="AI2170">
        <v>3600</v>
      </c>
      <c r="AK2170" s="10" t="s">
        <v>203</v>
      </c>
      <c r="AN2170" s="10"/>
      <c r="AQ2170" s="10"/>
      <c r="AT2170" s="10"/>
      <c r="AW2170" s="10"/>
      <c r="AZ2170" s="10"/>
    </row>
    <row r="2171" spans="2:52" ht="14.25" customHeight="1">
      <c r="B2171" s="8" t="s">
        <v>206</v>
      </c>
      <c r="C2171" t="s">
        <v>170</v>
      </c>
      <c r="D2171" s="10" t="s">
        <v>43</v>
      </c>
      <c r="E2171">
        <v>9199</v>
      </c>
      <c r="G2171" s="10"/>
      <c r="H2171" s="57">
        <v>8433</v>
      </c>
      <c r="J2171" s="10"/>
      <c r="K2171" s="57">
        <v>-1691</v>
      </c>
      <c r="L2171" s="57">
        <v>-1691</v>
      </c>
      <c r="M2171" s="57">
        <v>-929</v>
      </c>
      <c r="N2171" s="8" t="s">
        <v>38</v>
      </c>
      <c r="O2171" s="10" t="s">
        <v>39</v>
      </c>
      <c r="P2171" s="69">
        <f t="shared" si="237"/>
        <v>0</v>
      </c>
      <c r="Q2171" s="10">
        <f t="shared" si="238"/>
        <v>766</v>
      </c>
      <c r="R2171" s="69" t="str">
        <f t="shared" si="239"/>
        <v>NA</v>
      </c>
      <c r="S2171" s="69" t="str">
        <f t="shared" si="240"/>
        <v>NA</v>
      </c>
      <c r="T2171" s="10" t="str">
        <f t="shared" si="241"/>
        <v>NA</v>
      </c>
      <c r="U2171" s="10">
        <f t="shared" si="242"/>
        <v>0</v>
      </c>
      <c r="V2171" s="10">
        <f t="shared" si="243"/>
        <v>1</v>
      </c>
      <c r="W2171">
        <v>415</v>
      </c>
      <c r="Y2171" s="10" t="s">
        <v>73</v>
      </c>
      <c r="Z2171">
        <v>160</v>
      </c>
      <c r="AB2171" s="10" t="s">
        <v>73</v>
      </c>
      <c r="AD2171">
        <v>8200</v>
      </c>
      <c r="AE2171" s="10" t="s">
        <v>72</v>
      </c>
      <c r="AH2171" s="10"/>
      <c r="AI2171">
        <v>3600</v>
      </c>
      <c r="AK2171" s="10" t="s">
        <v>203</v>
      </c>
      <c r="AN2171" s="10"/>
      <c r="AQ2171" s="10"/>
      <c r="AT2171" s="10"/>
      <c r="AW2171" s="10"/>
      <c r="AZ2171" s="10"/>
    </row>
    <row r="2172" spans="2:52" ht="14.25" customHeight="1">
      <c r="B2172" s="8" t="s">
        <v>206</v>
      </c>
      <c r="C2172" t="s">
        <v>170</v>
      </c>
      <c r="D2172" s="10" t="s">
        <v>45</v>
      </c>
      <c r="E2172">
        <v>9199</v>
      </c>
      <c r="G2172" s="10"/>
      <c r="H2172" s="57">
        <v>8433</v>
      </c>
      <c r="J2172" s="10"/>
      <c r="K2172" s="57">
        <v>-1691</v>
      </c>
      <c r="L2172" s="57">
        <v>-1691</v>
      </c>
      <c r="M2172" s="57">
        <v>-929</v>
      </c>
      <c r="N2172" s="8" t="s">
        <v>38</v>
      </c>
      <c r="O2172" s="10" t="s">
        <v>39</v>
      </c>
      <c r="P2172" s="69">
        <f t="shared" si="237"/>
        <v>0</v>
      </c>
      <c r="Q2172" s="10">
        <f t="shared" si="238"/>
        <v>766</v>
      </c>
      <c r="R2172" s="69" t="str">
        <f t="shared" si="239"/>
        <v>NA</v>
      </c>
      <c r="S2172" s="69" t="str">
        <f t="shared" si="240"/>
        <v>NA</v>
      </c>
      <c r="T2172" s="10" t="str">
        <f t="shared" si="241"/>
        <v>NA</v>
      </c>
      <c r="U2172" s="10">
        <f t="shared" si="242"/>
        <v>0</v>
      </c>
      <c r="V2172" s="10">
        <f t="shared" si="243"/>
        <v>1</v>
      </c>
      <c r="W2172">
        <v>415</v>
      </c>
      <c r="Y2172" s="10" t="s">
        <v>73</v>
      </c>
      <c r="Z2172">
        <v>160</v>
      </c>
      <c r="AB2172" s="10" t="s">
        <v>73</v>
      </c>
      <c r="AD2172">
        <v>8200</v>
      </c>
      <c r="AE2172" s="10" t="s">
        <v>72</v>
      </c>
      <c r="AH2172" s="10"/>
      <c r="AI2172">
        <v>3600</v>
      </c>
      <c r="AK2172" s="10" t="s">
        <v>203</v>
      </c>
      <c r="AN2172" s="10"/>
      <c r="AQ2172" s="10"/>
      <c r="AT2172" s="10"/>
      <c r="AW2172" s="10"/>
      <c r="AZ2172" s="10"/>
    </row>
    <row r="2173" spans="2:52" ht="14.25" customHeight="1">
      <c r="B2173" s="8" t="s">
        <v>206</v>
      </c>
      <c r="C2173" t="s">
        <v>170</v>
      </c>
      <c r="D2173" s="10" t="s">
        <v>46</v>
      </c>
      <c r="E2173">
        <v>9199</v>
      </c>
      <c r="G2173" s="10"/>
      <c r="H2173" s="57">
        <v>8433</v>
      </c>
      <c r="J2173" s="10"/>
      <c r="K2173" s="57">
        <v>-1691</v>
      </c>
      <c r="L2173" s="57">
        <v>-1691</v>
      </c>
      <c r="M2173" s="57">
        <v>-929</v>
      </c>
      <c r="N2173" s="8" t="s">
        <v>38</v>
      </c>
      <c r="O2173" s="10" t="s">
        <v>39</v>
      </c>
      <c r="P2173" s="69">
        <f t="shared" si="237"/>
        <v>0</v>
      </c>
      <c r="Q2173" s="10">
        <f t="shared" si="238"/>
        <v>766</v>
      </c>
      <c r="R2173" s="69" t="str">
        <f t="shared" si="239"/>
        <v>NA</v>
      </c>
      <c r="S2173" s="69" t="str">
        <f t="shared" si="240"/>
        <v>NA</v>
      </c>
      <c r="T2173" s="10" t="str">
        <f t="shared" si="241"/>
        <v>NA</v>
      </c>
      <c r="U2173" s="10">
        <f t="shared" si="242"/>
        <v>0</v>
      </c>
      <c r="V2173" s="10">
        <f t="shared" si="243"/>
        <v>1</v>
      </c>
      <c r="W2173">
        <v>415</v>
      </c>
      <c r="Y2173" s="10" t="s">
        <v>73</v>
      </c>
      <c r="Z2173">
        <v>160</v>
      </c>
      <c r="AB2173" s="10" t="s">
        <v>73</v>
      </c>
      <c r="AD2173">
        <v>8200</v>
      </c>
      <c r="AE2173" s="10" t="s">
        <v>72</v>
      </c>
      <c r="AH2173" s="10"/>
      <c r="AI2173">
        <v>3600</v>
      </c>
      <c r="AK2173" s="10" t="s">
        <v>203</v>
      </c>
      <c r="AN2173" s="10"/>
      <c r="AQ2173" s="10"/>
      <c r="AT2173" s="10"/>
      <c r="AW2173" s="10"/>
      <c r="AZ2173" s="10"/>
    </row>
    <row r="2174" spans="2:52" ht="14.25" customHeight="1">
      <c r="B2174" s="8" t="s">
        <v>206</v>
      </c>
      <c r="C2174" t="s">
        <v>170</v>
      </c>
      <c r="D2174" s="10" t="s">
        <v>47</v>
      </c>
      <c r="E2174">
        <v>9199</v>
      </c>
      <c r="G2174" s="10"/>
      <c r="H2174" s="57">
        <v>8433</v>
      </c>
      <c r="J2174" s="10"/>
      <c r="K2174" s="57">
        <v>-1691</v>
      </c>
      <c r="L2174" s="57">
        <v>-1691</v>
      </c>
      <c r="M2174" s="57">
        <v>-929</v>
      </c>
      <c r="N2174" s="8" t="s">
        <v>38</v>
      </c>
      <c r="O2174" s="10" t="s">
        <v>39</v>
      </c>
      <c r="P2174" s="69">
        <f t="shared" si="237"/>
        <v>0</v>
      </c>
      <c r="Q2174" s="10">
        <f t="shared" si="238"/>
        <v>766</v>
      </c>
      <c r="R2174" s="69" t="str">
        <f t="shared" si="239"/>
        <v>NA</v>
      </c>
      <c r="S2174" s="69" t="str">
        <f t="shared" si="240"/>
        <v>NA</v>
      </c>
      <c r="T2174" s="10" t="str">
        <f t="shared" si="241"/>
        <v>NA</v>
      </c>
      <c r="U2174" s="10">
        <f t="shared" si="242"/>
        <v>0</v>
      </c>
      <c r="V2174" s="10">
        <f t="shared" si="243"/>
        <v>1</v>
      </c>
      <c r="W2174">
        <v>415</v>
      </c>
      <c r="Y2174" s="10" t="s">
        <v>73</v>
      </c>
      <c r="Z2174">
        <v>160</v>
      </c>
      <c r="AB2174" s="10" t="s">
        <v>73</v>
      </c>
      <c r="AD2174">
        <v>8200</v>
      </c>
      <c r="AE2174" s="10" t="s">
        <v>72</v>
      </c>
      <c r="AH2174" s="10"/>
      <c r="AI2174">
        <v>3600</v>
      </c>
      <c r="AK2174" s="10" t="s">
        <v>203</v>
      </c>
      <c r="AN2174" s="10"/>
      <c r="AQ2174" s="10"/>
      <c r="AT2174" s="10"/>
      <c r="AW2174" s="10"/>
      <c r="AZ2174" s="10"/>
    </row>
    <row r="2175" spans="2:52" ht="14.25" customHeight="1">
      <c r="B2175" s="8" t="s">
        <v>206</v>
      </c>
      <c r="C2175" t="s">
        <v>170</v>
      </c>
      <c r="D2175" s="10" t="s">
        <v>48</v>
      </c>
      <c r="F2175">
        <v>7848</v>
      </c>
      <c r="G2175" s="10">
        <v>610</v>
      </c>
      <c r="I2175" s="57">
        <v>7848</v>
      </c>
      <c r="J2175" s="72">
        <v>610</v>
      </c>
      <c r="K2175" s="57">
        <v>-2298</v>
      </c>
      <c r="L2175" s="57">
        <v>-2298</v>
      </c>
      <c r="M2175" s="57">
        <v>0</v>
      </c>
      <c r="N2175" s="8" t="s">
        <v>38</v>
      </c>
      <c r="O2175" s="10" t="s">
        <v>39</v>
      </c>
      <c r="P2175" s="69">
        <f t="shared" si="237"/>
        <v>0</v>
      </c>
      <c r="Q2175" s="10" t="str">
        <f t="shared" si="238"/>
        <v>NA</v>
      </c>
      <c r="R2175" s="69">
        <f t="shared" si="239"/>
        <v>0</v>
      </c>
      <c r="S2175" s="69">
        <f t="shared" si="240"/>
        <v>0</v>
      </c>
      <c r="T2175" s="10">
        <f t="shared" si="241"/>
        <v>0</v>
      </c>
      <c r="U2175" s="10">
        <f t="shared" si="242"/>
        <v>2298</v>
      </c>
      <c r="V2175" s="10">
        <f t="shared" si="243"/>
        <v>1</v>
      </c>
      <c r="W2175">
        <v>391</v>
      </c>
      <c r="Y2175" s="10"/>
      <c r="Z2175">
        <v>140</v>
      </c>
      <c r="AB2175" s="10"/>
      <c r="AD2175">
        <v>8800</v>
      </c>
      <c r="AE2175" s="10" t="s">
        <v>72</v>
      </c>
      <c r="AH2175" s="10"/>
      <c r="AK2175" s="10"/>
      <c r="AN2175" s="10"/>
      <c r="AQ2175" s="10"/>
      <c r="AT2175" s="10"/>
      <c r="AW2175" s="10"/>
      <c r="AZ2175" s="10"/>
    </row>
    <row r="2176" spans="2:52" ht="14.25" customHeight="1">
      <c r="B2176" s="8" t="s">
        <v>206</v>
      </c>
      <c r="C2176" t="s">
        <v>170</v>
      </c>
      <c r="D2176" s="10" t="s">
        <v>49</v>
      </c>
      <c r="F2176">
        <v>7848</v>
      </c>
      <c r="G2176" s="10">
        <v>610</v>
      </c>
      <c r="I2176" s="57">
        <v>7848</v>
      </c>
      <c r="J2176" s="72">
        <v>610</v>
      </c>
      <c r="K2176" s="57">
        <v>-2298</v>
      </c>
      <c r="L2176" s="57">
        <v>-2298</v>
      </c>
      <c r="M2176" s="57">
        <v>0</v>
      </c>
      <c r="N2176" s="8" t="s">
        <v>38</v>
      </c>
      <c r="O2176" s="10" t="s">
        <v>39</v>
      </c>
      <c r="P2176" s="69">
        <f t="shared" si="237"/>
        <v>0</v>
      </c>
      <c r="Q2176" s="10" t="str">
        <f t="shared" si="238"/>
        <v>NA</v>
      </c>
      <c r="R2176" s="69">
        <f t="shared" si="239"/>
        <v>0</v>
      </c>
      <c r="S2176" s="69">
        <f t="shared" si="240"/>
        <v>0</v>
      </c>
      <c r="T2176" s="10">
        <f t="shared" si="241"/>
        <v>0</v>
      </c>
      <c r="U2176" s="10">
        <f t="shared" si="242"/>
        <v>2298</v>
      </c>
      <c r="V2176" s="10">
        <f t="shared" si="243"/>
        <v>1</v>
      </c>
      <c r="W2176">
        <v>391</v>
      </c>
      <c r="Y2176" s="10"/>
      <c r="Z2176">
        <v>140</v>
      </c>
      <c r="AB2176" s="10"/>
      <c r="AD2176">
        <v>8800</v>
      </c>
      <c r="AE2176" s="10" t="s">
        <v>72</v>
      </c>
      <c r="AH2176" s="10"/>
      <c r="AK2176" s="10"/>
      <c r="AN2176" s="10"/>
      <c r="AQ2176" s="10"/>
      <c r="AT2176" s="10"/>
      <c r="AW2176" s="10"/>
      <c r="AZ2176" s="10"/>
    </row>
    <row r="2177" spans="2:52" ht="14.25" customHeight="1">
      <c r="B2177" s="8" t="s">
        <v>206</v>
      </c>
      <c r="C2177" t="s">
        <v>170</v>
      </c>
      <c r="D2177" s="10" t="s">
        <v>51</v>
      </c>
      <c r="E2177">
        <v>8490</v>
      </c>
      <c r="G2177" s="10"/>
      <c r="H2177" s="57">
        <v>8490</v>
      </c>
      <c r="J2177" s="10"/>
      <c r="K2177" s="57">
        <v>-3441</v>
      </c>
      <c r="L2177" s="57">
        <v>-3441</v>
      </c>
      <c r="M2177" s="57">
        <v>-3441</v>
      </c>
      <c r="N2177" s="8" t="s">
        <v>38</v>
      </c>
      <c r="O2177" s="10" t="s">
        <v>39</v>
      </c>
      <c r="P2177" s="69">
        <f t="shared" si="237"/>
        <v>0</v>
      </c>
      <c r="Q2177" s="10">
        <f t="shared" si="238"/>
        <v>0</v>
      </c>
      <c r="R2177" s="69" t="str">
        <f t="shared" si="239"/>
        <v>NA</v>
      </c>
      <c r="S2177" s="69" t="str">
        <f t="shared" si="240"/>
        <v>NA</v>
      </c>
      <c r="T2177" s="10" t="str">
        <f t="shared" si="241"/>
        <v>NA</v>
      </c>
      <c r="U2177" s="10">
        <f t="shared" si="242"/>
        <v>0</v>
      </c>
      <c r="V2177" s="10">
        <f t="shared" si="243"/>
        <v>1</v>
      </c>
      <c r="W2177">
        <v>397</v>
      </c>
      <c r="Y2177" s="10"/>
      <c r="Z2177">
        <v>140</v>
      </c>
      <c r="AB2177" s="10"/>
      <c r="AD2177">
        <v>8800</v>
      </c>
      <c r="AE2177" s="10" t="s">
        <v>72</v>
      </c>
      <c r="AH2177" s="10"/>
      <c r="AK2177" s="10"/>
      <c r="AN2177" s="10"/>
      <c r="AQ2177" s="10"/>
      <c r="AT2177" s="10"/>
      <c r="AW2177" s="10"/>
      <c r="AZ2177" s="10"/>
    </row>
    <row r="2178" spans="2:52" ht="14.25" customHeight="1">
      <c r="B2178" s="8" t="s">
        <v>206</v>
      </c>
      <c r="C2178" t="s">
        <v>170</v>
      </c>
      <c r="D2178" s="10" t="s">
        <v>53</v>
      </c>
      <c r="E2178">
        <v>8490</v>
      </c>
      <c r="G2178" s="10"/>
      <c r="H2178" s="57">
        <v>8490</v>
      </c>
      <c r="J2178" s="10"/>
      <c r="K2178" s="57">
        <v>-3441</v>
      </c>
      <c r="L2178" s="57">
        <v>-3441</v>
      </c>
      <c r="M2178" s="57">
        <v>-3441</v>
      </c>
      <c r="N2178" s="8" t="s">
        <v>38</v>
      </c>
      <c r="O2178" s="10" t="s">
        <v>39</v>
      </c>
      <c r="P2178" s="69">
        <f t="shared" si="237"/>
        <v>0</v>
      </c>
      <c r="Q2178" s="10">
        <f t="shared" si="238"/>
        <v>0</v>
      </c>
      <c r="R2178" s="69" t="str">
        <f t="shared" si="239"/>
        <v>NA</v>
      </c>
      <c r="S2178" s="69" t="str">
        <f t="shared" si="240"/>
        <v>NA</v>
      </c>
      <c r="T2178" s="10" t="str">
        <f t="shared" si="241"/>
        <v>NA</v>
      </c>
      <c r="U2178" s="10">
        <f t="shared" si="242"/>
        <v>0</v>
      </c>
      <c r="V2178" s="10">
        <f t="shared" si="243"/>
        <v>1</v>
      </c>
      <c r="W2178">
        <v>397</v>
      </c>
      <c r="Y2178" s="10"/>
      <c r="Z2178">
        <v>140</v>
      </c>
      <c r="AB2178" s="10"/>
      <c r="AD2178">
        <v>8800</v>
      </c>
      <c r="AE2178" s="10" t="s">
        <v>72</v>
      </c>
      <c r="AH2178" s="10"/>
      <c r="AK2178" s="10"/>
      <c r="AN2178" s="10"/>
      <c r="AQ2178" s="10"/>
      <c r="AT2178" s="10"/>
      <c r="AW2178" s="10"/>
      <c r="AZ2178" s="10"/>
    </row>
    <row r="2179" spans="2:52" ht="14.25" customHeight="1">
      <c r="B2179" s="8" t="s">
        <v>206</v>
      </c>
      <c r="C2179" t="s">
        <v>170</v>
      </c>
      <c r="D2179" s="10" t="s">
        <v>54</v>
      </c>
      <c r="E2179">
        <v>8490</v>
      </c>
      <c r="G2179" s="10"/>
      <c r="H2179" s="57">
        <v>8490</v>
      </c>
      <c r="J2179" s="10"/>
      <c r="K2179" s="57">
        <v>-3441</v>
      </c>
      <c r="L2179" s="57">
        <v>-3441</v>
      </c>
      <c r="M2179" s="57">
        <v>-3441</v>
      </c>
      <c r="N2179" s="8" t="s">
        <v>38</v>
      </c>
      <c r="O2179" s="10" t="s">
        <v>39</v>
      </c>
      <c r="P2179" s="69">
        <f t="shared" si="237"/>
        <v>0</v>
      </c>
      <c r="Q2179" s="10">
        <f t="shared" si="238"/>
        <v>0</v>
      </c>
      <c r="R2179" s="69" t="str">
        <f t="shared" si="239"/>
        <v>NA</v>
      </c>
      <c r="S2179" s="69" t="str">
        <f t="shared" si="240"/>
        <v>NA</v>
      </c>
      <c r="T2179" s="10" t="str">
        <f t="shared" si="241"/>
        <v>NA</v>
      </c>
      <c r="U2179" s="10">
        <f t="shared" si="242"/>
        <v>0</v>
      </c>
      <c r="V2179" s="10">
        <f t="shared" si="243"/>
        <v>1</v>
      </c>
      <c r="W2179">
        <v>397</v>
      </c>
      <c r="Y2179" s="10"/>
      <c r="Z2179">
        <v>140</v>
      </c>
      <c r="AB2179" s="10"/>
      <c r="AD2179">
        <v>8800</v>
      </c>
      <c r="AE2179" s="10" t="s">
        <v>72</v>
      </c>
      <c r="AH2179" s="10"/>
      <c r="AK2179" s="10"/>
      <c r="AN2179" s="10"/>
      <c r="AQ2179" s="10"/>
      <c r="AT2179" s="10"/>
      <c r="AW2179" s="10"/>
      <c r="AZ2179" s="10"/>
    </row>
    <row r="2180" spans="2:52" ht="14.25" customHeight="1">
      <c r="B2180" s="8" t="s">
        <v>206</v>
      </c>
      <c r="C2180" t="s">
        <v>170</v>
      </c>
      <c r="D2180" s="10" t="s">
        <v>55</v>
      </c>
      <c r="E2180">
        <v>9367</v>
      </c>
      <c r="G2180" s="10"/>
      <c r="H2180" s="57">
        <v>8806</v>
      </c>
      <c r="J2180" s="10"/>
      <c r="K2180" s="57">
        <v>-2313</v>
      </c>
      <c r="L2180" s="57">
        <v>-2313</v>
      </c>
      <c r="M2180" s="57">
        <v>-1797</v>
      </c>
      <c r="N2180" s="8" t="s">
        <v>38</v>
      </c>
      <c r="O2180" s="10" t="s">
        <v>39</v>
      </c>
      <c r="P2180" s="69">
        <f t="shared" si="237"/>
        <v>0</v>
      </c>
      <c r="Q2180" s="10">
        <f t="shared" si="238"/>
        <v>561</v>
      </c>
      <c r="R2180" s="69" t="str">
        <f t="shared" si="239"/>
        <v>NA</v>
      </c>
      <c r="S2180" s="69" t="str">
        <f t="shared" si="240"/>
        <v>NA</v>
      </c>
      <c r="T2180" s="10" t="str">
        <f t="shared" si="241"/>
        <v>NA</v>
      </c>
      <c r="U2180" s="10">
        <f t="shared" si="242"/>
        <v>0</v>
      </c>
      <c r="V2180" s="10">
        <f t="shared" si="243"/>
        <v>1</v>
      </c>
      <c r="W2180">
        <v>425</v>
      </c>
      <c r="Y2180" s="10" t="s">
        <v>73</v>
      </c>
      <c r="Z2180">
        <v>140</v>
      </c>
      <c r="AB2180" s="10" t="s">
        <v>73</v>
      </c>
      <c r="AD2180">
        <v>8800</v>
      </c>
      <c r="AE2180" s="10" t="s">
        <v>72</v>
      </c>
      <c r="AH2180" s="10"/>
      <c r="AI2180">
        <v>3600</v>
      </c>
      <c r="AK2180" s="10" t="s">
        <v>203</v>
      </c>
      <c r="AN2180" s="10"/>
      <c r="AQ2180" s="10"/>
      <c r="AT2180" s="10"/>
      <c r="AW2180" s="10"/>
      <c r="AZ2180" s="10"/>
    </row>
    <row r="2181" spans="2:52" ht="14.25" customHeight="1">
      <c r="B2181" s="8" t="s">
        <v>206</v>
      </c>
      <c r="C2181" t="s">
        <v>170</v>
      </c>
      <c r="D2181" s="10" t="s">
        <v>57</v>
      </c>
      <c r="E2181">
        <v>9367</v>
      </c>
      <c r="G2181" s="10"/>
      <c r="H2181" s="57">
        <v>8806</v>
      </c>
      <c r="J2181" s="10"/>
      <c r="K2181" s="57">
        <v>-2313</v>
      </c>
      <c r="L2181" s="57">
        <v>-2313</v>
      </c>
      <c r="M2181" s="57">
        <v>-1797</v>
      </c>
      <c r="N2181" s="8" t="s">
        <v>38</v>
      </c>
      <c r="O2181" s="10" t="s">
        <v>39</v>
      </c>
      <c r="P2181" s="69">
        <f t="shared" si="237"/>
        <v>0</v>
      </c>
      <c r="Q2181" s="10">
        <f t="shared" si="238"/>
        <v>561</v>
      </c>
      <c r="R2181" s="69" t="str">
        <f t="shared" si="239"/>
        <v>NA</v>
      </c>
      <c r="S2181" s="69" t="str">
        <f t="shared" si="240"/>
        <v>NA</v>
      </c>
      <c r="T2181" s="10" t="str">
        <f t="shared" si="241"/>
        <v>NA</v>
      </c>
      <c r="U2181" s="10">
        <f t="shared" si="242"/>
        <v>0</v>
      </c>
      <c r="V2181" s="10">
        <f t="shared" si="243"/>
        <v>1</v>
      </c>
      <c r="W2181">
        <v>425</v>
      </c>
      <c r="Y2181" s="10" t="s">
        <v>73</v>
      </c>
      <c r="Z2181">
        <v>140</v>
      </c>
      <c r="AB2181" s="10" t="s">
        <v>73</v>
      </c>
      <c r="AD2181">
        <v>8800</v>
      </c>
      <c r="AE2181" s="10" t="s">
        <v>72</v>
      </c>
      <c r="AH2181" s="10"/>
      <c r="AI2181">
        <v>3600</v>
      </c>
      <c r="AK2181" s="10" t="s">
        <v>203</v>
      </c>
      <c r="AN2181" s="10"/>
      <c r="AQ2181" s="10"/>
      <c r="AT2181" s="10"/>
      <c r="AW2181" s="10"/>
      <c r="AZ2181" s="10"/>
    </row>
    <row r="2182" spans="2:52" ht="14.25" customHeight="1">
      <c r="B2182" s="8" t="s">
        <v>206</v>
      </c>
      <c r="C2182" t="s">
        <v>170</v>
      </c>
      <c r="D2182" s="10" t="s">
        <v>58</v>
      </c>
      <c r="E2182">
        <v>9367</v>
      </c>
      <c r="G2182" s="10"/>
      <c r="H2182" s="57">
        <v>8806</v>
      </c>
      <c r="J2182" s="10"/>
      <c r="K2182" s="57">
        <v>-2313</v>
      </c>
      <c r="L2182" s="57">
        <v>-2313</v>
      </c>
      <c r="M2182" s="57">
        <v>-1797</v>
      </c>
      <c r="N2182" s="8" t="s">
        <v>38</v>
      </c>
      <c r="O2182" s="10" t="s">
        <v>39</v>
      </c>
      <c r="P2182" s="69">
        <f t="shared" si="237"/>
        <v>0</v>
      </c>
      <c r="Q2182" s="10">
        <f t="shared" si="238"/>
        <v>561</v>
      </c>
      <c r="R2182" s="69" t="str">
        <f t="shared" si="239"/>
        <v>NA</v>
      </c>
      <c r="S2182" s="69" t="str">
        <f t="shared" si="240"/>
        <v>NA</v>
      </c>
      <c r="T2182" s="10" t="str">
        <f t="shared" si="241"/>
        <v>NA</v>
      </c>
      <c r="U2182" s="10">
        <f t="shared" si="242"/>
        <v>0</v>
      </c>
      <c r="V2182" s="10">
        <f t="shared" si="243"/>
        <v>1</v>
      </c>
      <c r="W2182">
        <v>425</v>
      </c>
      <c r="Y2182" s="10" t="s">
        <v>73</v>
      </c>
      <c r="Z2182">
        <v>140</v>
      </c>
      <c r="AB2182" s="10" t="s">
        <v>73</v>
      </c>
      <c r="AD2182">
        <v>8800</v>
      </c>
      <c r="AE2182" s="10" t="s">
        <v>72</v>
      </c>
      <c r="AH2182" s="10"/>
      <c r="AI2182">
        <v>3600</v>
      </c>
      <c r="AK2182" s="10" t="s">
        <v>203</v>
      </c>
      <c r="AN2182" s="10"/>
      <c r="AQ2182" s="10"/>
      <c r="AT2182" s="10"/>
      <c r="AW2182" s="10"/>
      <c r="AZ2182" s="10"/>
    </row>
    <row r="2183" spans="2:52" ht="14.25" customHeight="1">
      <c r="B2183" s="8" t="s">
        <v>206</v>
      </c>
      <c r="C2183" t="s">
        <v>170</v>
      </c>
      <c r="D2183" s="10" t="s">
        <v>59</v>
      </c>
      <c r="F2183">
        <v>8141</v>
      </c>
      <c r="G2183" s="10">
        <v>629</v>
      </c>
      <c r="I2183" s="57">
        <v>8061</v>
      </c>
      <c r="J2183" s="72">
        <v>629</v>
      </c>
      <c r="K2183" s="57">
        <v>-2209</v>
      </c>
      <c r="L2183" s="57">
        <v>-2209</v>
      </c>
      <c r="M2183" s="57">
        <v>0</v>
      </c>
      <c r="N2183" s="8" t="s">
        <v>38</v>
      </c>
      <c r="O2183" s="10" t="s">
        <v>39</v>
      </c>
      <c r="P2183" s="69">
        <f t="shared" si="237"/>
        <v>0</v>
      </c>
      <c r="Q2183" s="10" t="str">
        <f t="shared" si="238"/>
        <v>NA</v>
      </c>
      <c r="R2183" s="69">
        <f t="shared" si="239"/>
        <v>80</v>
      </c>
      <c r="S2183" s="69">
        <f t="shared" si="240"/>
        <v>0</v>
      </c>
      <c r="T2183" s="10">
        <f t="shared" si="241"/>
        <v>80</v>
      </c>
      <c r="U2183" s="10">
        <f t="shared" si="242"/>
        <v>2209</v>
      </c>
      <c r="V2183" s="10">
        <f t="shared" si="243"/>
        <v>1</v>
      </c>
      <c r="W2183">
        <v>406</v>
      </c>
      <c r="Y2183" s="10"/>
      <c r="Z2183">
        <v>140</v>
      </c>
      <c r="AB2183" s="10"/>
      <c r="AD2183">
        <v>8800</v>
      </c>
      <c r="AE2183" s="10" t="s">
        <v>72</v>
      </c>
      <c r="AH2183" s="10"/>
      <c r="AI2183">
        <v>3600</v>
      </c>
      <c r="AK2183" s="10" t="s">
        <v>203</v>
      </c>
      <c r="AN2183" s="10"/>
      <c r="AQ2183" s="10"/>
      <c r="AT2183" s="10"/>
      <c r="AW2183" s="10"/>
      <c r="AZ2183" s="10"/>
    </row>
    <row r="2184" spans="2:52" ht="14.25" customHeight="1">
      <c r="B2184" s="8" t="s">
        <v>206</v>
      </c>
      <c r="C2184" t="s">
        <v>170</v>
      </c>
      <c r="D2184" s="10" t="s">
        <v>61</v>
      </c>
      <c r="F2184">
        <v>8141</v>
      </c>
      <c r="G2184" s="10">
        <v>629</v>
      </c>
      <c r="I2184" s="57">
        <v>8061</v>
      </c>
      <c r="J2184" s="72">
        <v>629</v>
      </c>
      <c r="K2184" s="57">
        <v>-2209</v>
      </c>
      <c r="L2184" s="57">
        <v>-2209</v>
      </c>
      <c r="M2184" s="57">
        <v>0</v>
      </c>
      <c r="N2184" s="8" t="s">
        <v>38</v>
      </c>
      <c r="O2184" s="10" t="s">
        <v>39</v>
      </c>
      <c r="P2184" s="69">
        <f t="shared" si="237"/>
        <v>0</v>
      </c>
      <c r="Q2184" s="10" t="str">
        <f t="shared" si="238"/>
        <v>NA</v>
      </c>
      <c r="R2184" s="69">
        <f t="shared" si="239"/>
        <v>80</v>
      </c>
      <c r="S2184" s="69">
        <f t="shared" si="240"/>
        <v>0</v>
      </c>
      <c r="T2184" s="10">
        <f t="shared" si="241"/>
        <v>80</v>
      </c>
      <c r="U2184" s="10">
        <f t="shared" si="242"/>
        <v>2209</v>
      </c>
      <c r="V2184" s="10">
        <f t="shared" si="243"/>
        <v>1</v>
      </c>
      <c r="W2184">
        <v>406</v>
      </c>
      <c r="Y2184" s="10"/>
      <c r="Z2184">
        <v>140</v>
      </c>
      <c r="AB2184" s="10"/>
      <c r="AD2184">
        <v>8800</v>
      </c>
      <c r="AE2184" s="10" t="s">
        <v>72</v>
      </c>
      <c r="AH2184" s="10"/>
      <c r="AI2184">
        <v>3600</v>
      </c>
      <c r="AK2184" s="10" t="s">
        <v>203</v>
      </c>
      <c r="AN2184" s="10"/>
      <c r="AQ2184" s="10"/>
      <c r="AT2184" s="10"/>
      <c r="AW2184" s="10"/>
      <c r="AZ2184" s="10"/>
    </row>
    <row r="2185" spans="2:52" ht="14.25" customHeight="1">
      <c r="B2185" s="8" t="s">
        <v>206</v>
      </c>
      <c r="C2185" t="s">
        <v>170</v>
      </c>
      <c r="D2185" s="10" t="s">
        <v>63</v>
      </c>
      <c r="F2185">
        <v>8141</v>
      </c>
      <c r="G2185" s="10">
        <v>629</v>
      </c>
      <c r="I2185" s="57">
        <v>8061</v>
      </c>
      <c r="J2185" s="72">
        <v>629</v>
      </c>
      <c r="K2185" s="57">
        <v>-2209</v>
      </c>
      <c r="L2185" s="57">
        <v>-2209</v>
      </c>
      <c r="M2185" s="57">
        <v>0</v>
      </c>
      <c r="N2185" s="8" t="s">
        <v>38</v>
      </c>
      <c r="O2185" s="10" t="s">
        <v>39</v>
      </c>
      <c r="P2185" s="69">
        <f t="shared" ref="P2185:P2215" si="244">IFERROR(K2185-L2185,0)</f>
        <v>0</v>
      </c>
      <c r="Q2185" s="10" t="str">
        <f t="shared" ref="Q2185:Q2215" si="245">IF(AND(ISNUMBER(E2185),ISNUMBER(H2185),ISBLANK(F2185)),E2185-H2185,"NA")</f>
        <v>NA</v>
      </c>
      <c r="R2185" s="69">
        <f t="shared" ref="R2185:R2215" si="246">IF(AND(ISNUMBER(F2185),ISNUMBER(I2185),ISBLANK(E2185)),F2185-I2185,"NA")</f>
        <v>80</v>
      </c>
      <c r="S2185" s="69">
        <f t="shared" ref="S2185:S2215" si="247">IF(AND(ISNUMBER(G2185),ISNUMBER(J2185),ISBLANK(E2185)),G2185-J2185,"NA")</f>
        <v>0</v>
      </c>
      <c r="T2185" s="10">
        <f t="shared" ref="T2185:T2215" si="248">IF(AND(ISNUMBER(R2185),ISNUMBER(S2185),ISBLANK(E2185)),S2185+R2185,"NA")</f>
        <v>80</v>
      </c>
      <c r="U2185" s="10">
        <f t="shared" ref="U2185:U2215" si="249">IF(M2185&lt;0,0,IF(M2185=K2185,M2185,M2185-(L2185-M2185)))</f>
        <v>2209</v>
      </c>
      <c r="V2185" s="10">
        <f t="shared" ref="V2185:V2215" si="250">MIN(IF(SUM(W2185,X2185,Z2185,AA2185,AD2185,AC2185,AF2185,AG2185,AJ2185,AI2185,AL2185,AM2185,AO2185,AP2185,AR2185,AS2185,A2185,AY2185,AU2185,AV2185,AX2185)=0,0,1)+IF(O2185="Smoothing ramp",1,0)+IF(ISNUMBER(W2185),1,0)+IF(ISNUMBER(X2185),1,0)+IF(ISNUMBER(Z2185),1,0)+IF(ISNUMBER(AA2185),1,0)+IF(ISNUMBER(AD2185),1,0)+IF(ISNUMBER(AC2185),1,0)+IF(ISNUMBER(AF2185),1,0)+IF(ISNUMBER(AG2185),1,0)+IF(ISNUMBER(AI2185),1,0)+IF(ISNUMBER(AJ2185),1,0)+IF(ISNUMBER(AL2185),1,0)+IF(ISNUMBER(AM2185),1,0)+IF(ISNUMBER(AO2185),1,0)+IF(ISNUMBER(AP2185),1,0)+IF(ISNUMBER(AR2185),1,0)+IF(ISNUMBER(AS2185),1,0)+IF(ISNUMBER(AY2185),1,0)+IF(ISNUMBER(AU2185),1,0)+IF(ISNUMBER(AV2185),1,0)+IF(ISNUMBER(AX2185),1,0),1)</f>
        <v>1</v>
      </c>
      <c r="W2185">
        <v>406</v>
      </c>
      <c r="Y2185" s="10"/>
      <c r="Z2185">
        <v>140</v>
      </c>
      <c r="AB2185" s="10"/>
      <c r="AD2185">
        <v>8800</v>
      </c>
      <c r="AE2185" s="10" t="s">
        <v>72</v>
      </c>
      <c r="AH2185" s="10"/>
      <c r="AI2185">
        <v>3600</v>
      </c>
      <c r="AK2185" s="10" t="s">
        <v>203</v>
      </c>
      <c r="AN2185" s="10"/>
      <c r="AQ2185" s="10"/>
      <c r="AT2185" s="10"/>
      <c r="AW2185" s="10"/>
      <c r="AZ2185" s="10"/>
    </row>
    <row r="2186" spans="2:52" ht="14.25" customHeight="1">
      <c r="B2186" s="8" t="s">
        <v>206</v>
      </c>
      <c r="C2186" t="s">
        <v>170</v>
      </c>
      <c r="D2186" s="10" t="s">
        <v>64</v>
      </c>
      <c r="F2186">
        <v>7939</v>
      </c>
      <c r="G2186" s="10">
        <v>897</v>
      </c>
      <c r="I2186" s="57">
        <v>7743</v>
      </c>
      <c r="J2186" s="72">
        <v>882</v>
      </c>
      <c r="K2186" s="57">
        <v>-3533</v>
      </c>
      <c r="L2186" s="57">
        <v>-3533</v>
      </c>
      <c r="M2186" s="57">
        <v>0</v>
      </c>
      <c r="N2186" s="8" t="s">
        <v>38</v>
      </c>
      <c r="O2186" s="10" t="s">
        <v>80</v>
      </c>
      <c r="P2186" s="69">
        <f t="shared" si="244"/>
        <v>0</v>
      </c>
      <c r="Q2186" s="10" t="str">
        <f t="shared" si="245"/>
        <v>NA</v>
      </c>
      <c r="R2186" s="69">
        <f t="shared" si="246"/>
        <v>196</v>
      </c>
      <c r="S2186" s="69">
        <f t="shared" si="247"/>
        <v>15</v>
      </c>
      <c r="T2186" s="10">
        <f t="shared" si="248"/>
        <v>211</v>
      </c>
      <c r="U2186" s="10">
        <f t="shared" si="249"/>
        <v>3533</v>
      </c>
      <c r="V2186" s="10">
        <f t="shared" si="250"/>
        <v>1</v>
      </c>
      <c r="W2186">
        <v>197</v>
      </c>
      <c r="Y2186" s="10" t="s">
        <v>73</v>
      </c>
      <c r="Z2186">
        <v>140</v>
      </c>
      <c r="AB2186" s="10" t="s">
        <v>73</v>
      </c>
      <c r="AD2186">
        <v>8800</v>
      </c>
      <c r="AE2186" s="10" t="s">
        <v>72</v>
      </c>
      <c r="AH2186" s="10"/>
      <c r="AI2186">
        <v>3600</v>
      </c>
      <c r="AK2186" s="10" t="s">
        <v>203</v>
      </c>
      <c r="AN2186" s="10"/>
      <c r="AQ2186" s="10"/>
      <c r="AT2186" s="10"/>
      <c r="AW2186" s="10"/>
      <c r="AZ2186" s="10"/>
    </row>
    <row r="2187" spans="2:52" ht="14.25" customHeight="1">
      <c r="B2187" s="8" t="s">
        <v>206</v>
      </c>
      <c r="C2187" t="s">
        <v>170</v>
      </c>
      <c r="D2187" s="10" t="s">
        <v>66</v>
      </c>
      <c r="F2187">
        <v>7939</v>
      </c>
      <c r="G2187" s="10">
        <v>897</v>
      </c>
      <c r="I2187" s="57">
        <v>7743</v>
      </c>
      <c r="J2187" s="72">
        <v>882</v>
      </c>
      <c r="K2187" s="57">
        <v>-3533</v>
      </c>
      <c r="L2187" s="57">
        <v>-3533</v>
      </c>
      <c r="M2187" s="57">
        <v>0</v>
      </c>
      <c r="N2187" s="8" t="s">
        <v>38</v>
      </c>
      <c r="O2187" s="10" t="s">
        <v>80</v>
      </c>
      <c r="P2187" s="69">
        <f t="shared" si="244"/>
        <v>0</v>
      </c>
      <c r="Q2187" s="10" t="str">
        <f t="shared" si="245"/>
        <v>NA</v>
      </c>
      <c r="R2187" s="69">
        <f t="shared" si="246"/>
        <v>196</v>
      </c>
      <c r="S2187" s="69">
        <f t="shared" si="247"/>
        <v>15</v>
      </c>
      <c r="T2187" s="10">
        <f t="shared" si="248"/>
        <v>211</v>
      </c>
      <c r="U2187" s="10">
        <f t="shared" si="249"/>
        <v>3533</v>
      </c>
      <c r="V2187" s="10">
        <f t="shared" si="250"/>
        <v>1</v>
      </c>
      <c r="W2187">
        <v>197</v>
      </c>
      <c r="Y2187" s="10" t="s">
        <v>73</v>
      </c>
      <c r="Z2187">
        <v>140</v>
      </c>
      <c r="AB2187" s="10" t="s">
        <v>73</v>
      </c>
      <c r="AD2187">
        <v>8800</v>
      </c>
      <c r="AE2187" s="10" t="s">
        <v>72</v>
      </c>
      <c r="AH2187" s="10"/>
      <c r="AI2187">
        <v>3600</v>
      </c>
      <c r="AK2187" s="10" t="s">
        <v>203</v>
      </c>
      <c r="AN2187" s="10"/>
      <c r="AQ2187" s="10"/>
      <c r="AT2187" s="10"/>
      <c r="AW2187" s="10"/>
      <c r="AZ2187" s="10"/>
    </row>
    <row r="2188" spans="2:52" ht="14.25" customHeight="1">
      <c r="B2188" s="8" t="s">
        <v>206</v>
      </c>
      <c r="C2188" t="s">
        <v>170</v>
      </c>
      <c r="D2188" s="10" t="s">
        <v>67</v>
      </c>
      <c r="F2188">
        <v>7939</v>
      </c>
      <c r="G2188" s="10">
        <v>897</v>
      </c>
      <c r="I2188" s="57">
        <v>7743</v>
      </c>
      <c r="J2188" s="72">
        <v>882</v>
      </c>
      <c r="K2188" s="57">
        <v>-3533</v>
      </c>
      <c r="L2188" s="57">
        <v>-3533</v>
      </c>
      <c r="M2188" s="57">
        <v>0</v>
      </c>
      <c r="N2188" s="8" t="s">
        <v>38</v>
      </c>
      <c r="O2188" s="10" t="s">
        <v>80</v>
      </c>
      <c r="P2188" s="69">
        <f t="shared" si="244"/>
        <v>0</v>
      </c>
      <c r="Q2188" s="10" t="str">
        <f t="shared" si="245"/>
        <v>NA</v>
      </c>
      <c r="R2188" s="69">
        <f t="shared" si="246"/>
        <v>196</v>
      </c>
      <c r="S2188" s="69">
        <f t="shared" si="247"/>
        <v>15</v>
      </c>
      <c r="T2188" s="10">
        <f t="shared" si="248"/>
        <v>211</v>
      </c>
      <c r="U2188" s="10">
        <f t="shared" si="249"/>
        <v>3533</v>
      </c>
      <c r="V2188" s="10">
        <f t="shared" si="250"/>
        <v>1</v>
      </c>
      <c r="W2188">
        <v>197</v>
      </c>
      <c r="Y2188" s="10" t="s">
        <v>73</v>
      </c>
      <c r="Z2188">
        <v>140</v>
      </c>
      <c r="AB2188" s="10" t="s">
        <v>73</v>
      </c>
      <c r="AD2188">
        <v>8800</v>
      </c>
      <c r="AE2188" s="10" t="s">
        <v>72</v>
      </c>
      <c r="AH2188" s="10"/>
      <c r="AI2188">
        <v>3600</v>
      </c>
      <c r="AK2188" s="10" t="s">
        <v>203</v>
      </c>
      <c r="AN2188" s="10"/>
      <c r="AQ2188" s="10"/>
      <c r="AT2188" s="10"/>
      <c r="AW2188" s="10"/>
      <c r="AZ2188" s="10"/>
    </row>
    <row r="2189" spans="2:52" ht="14.25" customHeight="1">
      <c r="B2189" s="8" t="s">
        <v>206</v>
      </c>
      <c r="C2189" t="s">
        <v>170</v>
      </c>
      <c r="D2189" s="10" t="s">
        <v>68</v>
      </c>
      <c r="E2189">
        <v>8366</v>
      </c>
      <c r="G2189" s="10"/>
      <c r="H2189" s="57">
        <v>8366</v>
      </c>
      <c r="J2189" s="10"/>
      <c r="K2189" s="57">
        <v>-1576</v>
      </c>
      <c r="L2189" s="57">
        <v>-1576</v>
      </c>
      <c r="M2189" s="57">
        <v>-1576</v>
      </c>
      <c r="N2189" s="8" t="s">
        <v>38</v>
      </c>
      <c r="O2189" s="10" t="s">
        <v>39</v>
      </c>
      <c r="P2189" s="69">
        <f t="shared" si="244"/>
        <v>0</v>
      </c>
      <c r="Q2189" s="10">
        <f t="shared" si="245"/>
        <v>0</v>
      </c>
      <c r="R2189" s="69" t="str">
        <f t="shared" si="246"/>
        <v>NA</v>
      </c>
      <c r="S2189" s="69" t="str">
        <f t="shared" si="247"/>
        <v>NA</v>
      </c>
      <c r="T2189" s="10" t="str">
        <f t="shared" si="248"/>
        <v>NA</v>
      </c>
      <c r="U2189" s="10">
        <f t="shared" si="249"/>
        <v>0</v>
      </c>
      <c r="V2189" s="10">
        <f t="shared" si="250"/>
        <v>1</v>
      </c>
      <c r="W2189">
        <v>391</v>
      </c>
      <c r="Y2189" s="10"/>
      <c r="Z2189">
        <v>140</v>
      </c>
      <c r="AB2189" s="10"/>
      <c r="AD2189">
        <v>8800</v>
      </c>
      <c r="AE2189" s="10" t="s">
        <v>72</v>
      </c>
      <c r="AH2189" s="10"/>
      <c r="AK2189" s="10"/>
      <c r="AN2189" s="10"/>
      <c r="AQ2189" s="10"/>
      <c r="AT2189" s="10"/>
      <c r="AW2189" s="10"/>
      <c r="AZ2189" s="10"/>
    </row>
    <row r="2190" spans="2:52" ht="14.25" customHeight="1">
      <c r="B2190" s="8" t="s">
        <v>206</v>
      </c>
      <c r="C2190" t="s">
        <v>170</v>
      </c>
      <c r="D2190" s="10" t="s">
        <v>69</v>
      </c>
      <c r="E2190">
        <v>8366</v>
      </c>
      <c r="G2190" s="10"/>
      <c r="H2190" s="57">
        <v>8366</v>
      </c>
      <c r="J2190" s="10"/>
      <c r="K2190" s="57">
        <v>-1576</v>
      </c>
      <c r="L2190" s="57">
        <v>-1576</v>
      </c>
      <c r="M2190" s="57">
        <v>-1576</v>
      </c>
      <c r="N2190" s="8" t="s">
        <v>38</v>
      </c>
      <c r="O2190" s="10" t="s">
        <v>39</v>
      </c>
      <c r="P2190" s="69">
        <f t="shared" si="244"/>
        <v>0</v>
      </c>
      <c r="Q2190" s="10">
        <f t="shared" si="245"/>
        <v>0</v>
      </c>
      <c r="R2190" s="69" t="str">
        <f t="shared" si="246"/>
        <v>NA</v>
      </c>
      <c r="S2190" s="69" t="str">
        <f t="shared" si="247"/>
        <v>NA</v>
      </c>
      <c r="T2190" s="10" t="str">
        <f t="shared" si="248"/>
        <v>NA</v>
      </c>
      <c r="U2190" s="10">
        <f t="shared" si="249"/>
        <v>0</v>
      </c>
      <c r="V2190" s="10">
        <f t="shared" si="250"/>
        <v>1</v>
      </c>
      <c r="W2190">
        <v>391</v>
      </c>
      <c r="Y2190" s="10"/>
      <c r="Z2190">
        <v>140</v>
      </c>
      <c r="AB2190" s="10"/>
      <c r="AD2190">
        <v>8800</v>
      </c>
      <c r="AE2190" s="10" t="s">
        <v>72</v>
      </c>
      <c r="AH2190" s="10"/>
      <c r="AK2190" s="10"/>
      <c r="AN2190" s="10"/>
      <c r="AQ2190" s="10"/>
      <c r="AT2190" s="10"/>
      <c r="AW2190" s="10"/>
      <c r="AZ2190" s="10"/>
    </row>
    <row r="2191" spans="2:52" ht="14.25" customHeight="1">
      <c r="B2191" s="8" t="s">
        <v>206</v>
      </c>
      <c r="C2191" t="s">
        <v>170</v>
      </c>
      <c r="D2191" s="10" t="s">
        <v>70</v>
      </c>
      <c r="E2191">
        <v>7766</v>
      </c>
      <c r="G2191" s="10"/>
      <c r="H2191" s="57">
        <v>7766</v>
      </c>
      <c r="J2191" s="10"/>
      <c r="K2191" s="57">
        <v>-966</v>
      </c>
      <c r="L2191" s="57">
        <v>-966</v>
      </c>
      <c r="M2191" s="57">
        <v>-965</v>
      </c>
      <c r="N2191" s="8" t="s">
        <v>38</v>
      </c>
      <c r="O2191" s="10" t="s">
        <v>39</v>
      </c>
      <c r="P2191" s="69">
        <f t="shared" si="244"/>
        <v>0</v>
      </c>
      <c r="Q2191" s="10">
        <f t="shared" si="245"/>
        <v>0</v>
      </c>
      <c r="R2191" s="69" t="str">
        <f t="shared" si="246"/>
        <v>NA</v>
      </c>
      <c r="S2191" s="69" t="str">
        <f t="shared" si="247"/>
        <v>NA</v>
      </c>
      <c r="T2191" s="10" t="str">
        <f t="shared" si="248"/>
        <v>NA</v>
      </c>
      <c r="U2191" s="10">
        <f t="shared" si="249"/>
        <v>0</v>
      </c>
      <c r="V2191" s="10">
        <f t="shared" si="250"/>
        <v>1</v>
      </c>
      <c r="W2191">
        <v>379</v>
      </c>
      <c r="Y2191" s="10"/>
      <c r="Z2191">
        <v>160</v>
      </c>
      <c r="AB2191" s="10"/>
      <c r="AD2191">
        <v>8200</v>
      </c>
      <c r="AE2191" s="10" t="s">
        <v>72</v>
      </c>
      <c r="AH2191" s="10"/>
      <c r="AK2191" s="10"/>
      <c r="AN2191" s="10"/>
      <c r="AQ2191" s="10"/>
      <c r="AT2191" s="10"/>
      <c r="AW2191" s="10"/>
      <c r="AZ2191" s="10"/>
    </row>
    <row r="2192" spans="2:52" ht="14.25" customHeight="1">
      <c r="B2192" s="8" t="s">
        <v>207</v>
      </c>
      <c r="C2192" t="s">
        <v>170</v>
      </c>
      <c r="D2192" s="10" t="s">
        <v>37</v>
      </c>
      <c r="E2192">
        <v>9072</v>
      </c>
      <c r="G2192" s="10"/>
      <c r="H2192" s="57">
        <v>8433</v>
      </c>
      <c r="J2192" s="10"/>
      <c r="K2192" s="57">
        <v>-3400</v>
      </c>
      <c r="L2192" s="57">
        <v>-3400</v>
      </c>
      <c r="M2192" s="57">
        <v>-2761</v>
      </c>
      <c r="N2192" s="8" t="s">
        <v>38</v>
      </c>
      <c r="O2192" s="10" t="s">
        <v>39</v>
      </c>
      <c r="P2192" s="69">
        <f t="shared" si="244"/>
        <v>0</v>
      </c>
      <c r="Q2192" s="10">
        <f t="shared" si="245"/>
        <v>639</v>
      </c>
      <c r="R2192" s="69" t="str">
        <f t="shared" si="246"/>
        <v>NA</v>
      </c>
      <c r="S2192" s="69" t="str">
        <f t="shared" si="247"/>
        <v>NA</v>
      </c>
      <c r="T2192" s="10" t="str">
        <f t="shared" si="248"/>
        <v>NA</v>
      </c>
      <c r="U2192" s="10">
        <f t="shared" si="249"/>
        <v>0</v>
      </c>
      <c r="V2192" s="10">
        <f t="shared" si="250"/>
        <v>1</v>
      </c>
      <c r="W2192">
        <v>415</v>
      </c>
      <c r="Y2192" s="10" t="s">
        <v>73</v>
      </c>
      <c r="Z2192">
        <v>160</v>
      </c>
      <c r="AB2192" s="10" t="s">
        <v>73</v>
      </c>
      <c r="AD2192">
        <v>8200</v>
      </c>
      <c r="AE2192" s="10" t="s">
        <v>72</v>
      </c>
      <c r="AH2192" s="10"/>
      <c r="AI2192">
        <v>3600</v>
      </c>
      <c r="AK2192" s="10" t="s">
        <v>203</v>
      </c>
      <c r="AN2192" s="10"/>
      <c r="AQ2192" s="10"/>
      <c r="AT2192" s="10"/>
      <c r="AW2192" s="10"/>
      <c r="AZ2192" s="10"/>
    </row>
    <row r="2193" spans="2:52" ht="14.25" customHeight="1">
      <c r="B2193" s="8" t="s">
        <v>207</v>
      </c>
      <c r="C2193" t="s">
        <v>170</v>
      </c>
      <c r="D2193" s="10" t="s">
        <v>41</v>
      </c>
      <c r="E2193">
        <v>9072</v>
      </c>
      <c r="G2193" s="10"/>
      <c r="H2193" s="57">
        <v>8433</v>
      </c>
      <c r="J2193" s="10"/>
      <c r="K2193" s="57">
        <v>-3400</v>
      </c>
      <c r="L2193" s="57">
        <v>-3400</v>
      </c>
      <c r="M2193" s="57">
        <v>-2761</v>
      </c>
      <c r="N2193" s="8" t="s">
        <v>38</v>
      </c>
      <c r="O2193" s="10" t="s">
        <v>39</v>
      </c>
      <c r="P2193" s="69">
        <f t="shared" si="244"/>
        <v>0</v>
      </c>
      <c r="Q2193" s="10">
        <f t="shared" si="245"/>
        <v>639</v>
      </c>
      <c r="R2193" s="69" t="str">
        <f t="shared" si="246"/>
        <v>NA</v>
      </c>
      <c r="S2193" s="69" t="str">
        <f t="shared" si="247"/>
        <v>NA</v>
      </c>
      <c r="T2193" s="10" t="str">
        <f t="shared" si="248"/>
        <v>NA</v>
      </c>
      <c r="U2193" s="10">
        <f t="shared" si="249"/>
        <v>0</v>
      </c>
      <c r="V2193" s="10">
        <f t="shared" si="250"/>
        <v>1</v>
      </c>
      <c r="W2193">
        <v>415</v>
      </c>
      <c r="Y2193" s="10" t="s">
        <v>73</v>
      </c>
      <c r="Z2193">
        <v>160</v>
      </c>
      <c r="AB2193" s="10" t="s">
        <v>73</v>
      </c>
      <c r="AD2193">
        <v>8200</v>
      </c>
      <c r="AE2193" s="10" t="s">
        <v>72</v>
      </c>
      <c r="AH2193" s="10"/>
      <c r="AI2193">
        <v>3600</v>
      </c>
      <c r="AK2193" s="10" t="s">
        <v>203</v>
      </c>
      <c r="AN2193" s="10"/>
      <c r="AQ2193" s="10"/>
      <c r="AT2193" s="10"/>
      <c r="AW2193" s="10"/>
      <c r="AZ2193" s="10"/>
    </row>
    <row r="2194" spans="2:52" ht="14.25" customHeight="1">
      <c r="B2194" s="8" t="s">
        <v>207</v>
      </c>
      <c r="C2194" t="s">
        <v>170</v>
      </c>
      <c r="D2194" s="10" t="s">
        <v>42</v>
      </c>
      <c r="E2194">
        <v>9072</v>
      </c>
      <c r="G2194" s="10"/>
      <c r="H2194" s="57">
        <v>8433</v>
      </c>
      <c r="J2194" s="10"/>
      <c r="K2194" s="57">
        <v>-3400</v>
      </c>
      <c r="L2194" s="57">
        <v>-3400</v>
      </c>
      <c r="M2194" s="57">
        <v>-2761</v>
      </c>
      <c r="N2194" s="8" t="s">
        <v>38</v>
      </c>
      <c r="O2194" s="10" t="s">
        <v>39</v>
      </c>
      <c r="P2194" s="69">
        <f t="shared" si="244"/>
        <v>0</v>
      </c>
      <c r="Q2194" s="10">
        <f t="shared" si="245"/>
        <v>639</v>
      </c>
      <c r="R2194" s="69" t="str">
        <f t="shared" si="246"/>
        <v>NA</v>
      </c>
      <c r="S2194" s="69" t="str">
        <f t="shared" si="247"/>
        <v>NA</v>
      </c>
      <c r="T2194" s="10" t="str">
        <f t="shared" si="248"/>
        <v>NA</v>
      </c>
      <c r="U2194" s="10">
        <f t="shared" si="249"/>
        <v>0</v>
      </c>
      <c r="V2194" s="10">
        <f t="shared" si="250"/>
        <v>1</v>
      </c>
      <c r="W2194">
        <v>415</v>
      </c>
      <c r="Y2194" s="10" t="s">
        <v>73</v>
      </c>
      <c r="Z2194">
        <v>160</v>
      </c>
      <c r="AB2194" s="10" t="s">
        <v>73</v>
      </c>
      <c r="AD2194">
        <v>8200</v>
      </c>
      <c r="AE2194" s="10" t="s">
        <v>72</v>
      </c>
      <c r="AH2194" s="10"/>
      <c r="AI2194">
        <v>3600</v>
      </c>
      <c r="AK2194" s="10" t="s">
        <v>203</v>
      </c>
      <c r="AN2194" s="10"/>
      <c r="AQ2194" s="10"/>
      <c r="AT2194" s="10"/>
      <c r="AW2194" s="10"/>
      <c r="AZ2194" s="10"/>
    </row>
    <row r="2195" spans="2:52" ht="14.25" customHeight="1">
      <c r="B2195" s="8" t="s">
        <v>207</v>
      </c>
      <c r="C2195" t="s">
        <v>170</v>
      </c>
      <c r="D2195" s="10" t="s">
        <v>43</v>
      </c>
      <c r="E2195">
        <v>8654</v>
      </c>
      <c r="G2195" s="10"/>
      <c r="H2195" s="57">
        <v>8450</v>
      </c>
      <c r="J2195" s="10"/>
      <c r="K2195" s="57">
        <v>-4756</v>
      </c>
      <c r="L2195" s="57">
        <v>-4756</v>
      </c>
      <c r="M2195" s="57">
        <v>-4552</v>
      </c>
      <c r="N2195" s="8" t="s">
        <v>38</v>
      </c>
      <c r="O2195" s="10" t="s">
        <v>39</v>
      </c>
      <c r="P2195" s="69">
        <f t="shared" si="244"/>
        <v>0</v>
      </c>
      <c r="Q2195" s="10">
        <f t="shared" si="245"/>
        <v>204</v>
      </c>
      <c r="R2195" s="69" t="str">
        <f t="shared" si="246"/>
        <v>NA</v>
      </c>
      <c r="S2195" s="69" t="str">
        <f t="shared" si="247"/>
        <v>NA</v>
      </c>
      <c r="T2195" s="10" t="str">
        <f t="shared" si="248"/>
        <v>NA</v>
      </c>
      <c r="U2195" s="10">
        <f t="shared" si="249"/>
        <v>0</v>
      </c>
      <c r="V2195" s="10">
        <f t="shared" si="250"/>
        <v>1</v>
      </c>
      <c r="W2195">
        <v>415</v>
      </c>
      <c r="Y2195" s="10" t="s">
        <v>73</v>
      </c>
      <c r="Z2195">
        <v>160</v>
      </c>
      <c r="AB2195" s="10" t="s">
        <v>73</v>
      </c>
      <c r="AD2195">
        <v>8200</v>
      </c>
      <c r="AE2195" s="10" t="s">
        <v>72</v>
      </c>
      <c r="AH2195" s="10"/>
      <c r="AK2195" s="10"/>
      <c r="AN2195" s="10"/>
      <c r="AQ2195" s="10"/>
      <c r="AT2195" s="10"/>
      <c r="AW2195" s="10"/>
      <c r="AZ2195" s="10"/>
    </row>
    <row r="2196" spans="2:52" ht="14.25" customHeight="1">
      <c r="B2196" s="8" t="s">
        <v>207</v>
      </c>
      <c r="C2196" t="s">
        <v>170</v>
      </c>
      <c r="D2196" s="10" t="s">
        <v>45</v>
      </c>
      <c r="E2196">
        <v>8654</v>
      </c>
      <c r="G2196" s="10"/>
      <c r="H2196" s="57">
        <v>8450</v>
      </c>
      <c r="J2196" s="10"/>
      <c r="K2196" s="57">
        <v>-4756</v>
      </c>
      <c r="L2196" s="57">
        <v>-4756</v>
      </c>
      <c r="M2196" s="57">
        <v>-4552</v>
      </c>
      <c r="N2196" s="8" t="s">
        <v>38</v>
      </c>
      <c r="O2196" s="10" t="s">
        <v>39</v>
      </c>
      <c r="P2196" s="69">
        <f t="shared" si="244"/>
        <v>0</v>
      </c>
      <c r="Q2196" s="10">
        <f t="shared" si="245"/>
        <v>204</v>
      </c>
      <c r="R2196" s="69" t="str">
        <f t="shared" si="246"/>
        <v>NA</v>
      </c>
      <c r="S2196" s="69" t="str">
        <f t="shared" si="247"/>
        <v>NA</v>
      </c>
      <c r="T2196" s="10" t="str">
        <f t="shared" si="248"/>
        <v>NA</v>
      </c>
      <c r="U2196" s="10">
        <f t="shared" si="249"/>
        <v>0</v>
      </c>
      <c r="V2196" s="10">
        <f t="shared" si="250"/>
        <v>1</v>
      </c>
      <c r="W2196">
        <v>415</v>
      </c>
      <c r="Y2196" s="10" t="s">
        <v>73</v>
      </c>
      <c r="Z2196">
        <v>160</v>
      </c>
      <c r="AB2196" s="10" t="s">
        <v>73</v>
      </c>
      <c r="AD2196">
        <v>8200</v>
      </c>
      <c r="AE2196" s="10" t="s">
        <v>72</v>
      </c>
      <c r="AH2196" s="10"/>
      <c r="AK2196" s="10"/>
      <c r="AN2196" s="10"/>
      <c r="AQ2196" s="10"/>
      <c r="AT2196" s="10"/>
      <c r="AW2196" s="10"/>
      <c r="AZ2196" s="10"/>
    </row>
    <row r="2197" spans="2:52" ht="14.25" customHeight="1">
      <c r="B2197" s="8" t="s">
        <v>207</v>
      </c>
      <c r="C2197" t="s">
        <v>170</v>
      </c>
      <c r="D2197" s="10" t="s">
        <v>46</v>
      </c>
      <c r="E2197">
        <v>8654</v>
      </c>
      <c r="G2197" s="10"/>
      <c r="H2197" s="57">
        <v>8450</v>
      </c>
      <c r="J2197" s="10"/>
      <c r="K2197" s="57">
        <v>-4756</v>
      </c>
      <c r="L2197" s="57">
        <v>-4756</v>
      </c>
      <c r="M2197" s="57">
        <v>-4552</v>
      </c>
      <c r="N2197" s="8" t="s">
        <v>38</v>
      </c>
      <c r="O2197" s="10" t="s">
        <v>39</v>
      </c>
      <c r="P2197" s="69">
        <f t="shared" si="244"/>
        <v>0</v>
      </c>
      <c r="Q2197" s="10">
        <f t="shared" si="245"/>
        <v>204</v>
      </c>
      <c r="R2197" s="69" t="str">
        <f t="shared" si="246"/>
        <v>NA</v>
      </c>
      <c r="S2197" s="69" t="str">
        <f t="shared" si="247"/>
        <v>NA</v>
      </c>
      <c r="T2197" s="10" t="str">
        <f t="shared" si="248"/>
        <v>NA</v>
      </c>
      <c r="U2197" s="10">
        <f t="shared" si="249"/>
        <v>0</v>
      </c>
      <c r="V2197" s="10">
        <f t="shared" si="250"/>
        <v>1</v>
      </c>
      <c r="W2197">
        <v>415</v>
      </c>
      <c r="Y2197" s="10" t="s">
        <v>73</v>
      </c>
      <c r="Z2197">
        <v>160</v>
      </c>
      <c r="AB2197" s="10" t="s">
        <v>73</v>
      </c>
      <c r="AD2197">
        <v>8200</v>
      </c>
      <c r="AE2197" s="10" t="s">
        <v>72</v>
      </c>
      <c r="AH2197" s="10"/>
      <c r="AK2197" s="10"/>
      <c r="AN2197" s="10"/>
      <c r="AQ2197" s="10"/>
      <c r="AT2197" s="10"/>
      <c r="AW2197" s="10"/>
      <c r="AZ2197" s="10"/>
    </row>
    <row r="2198" spans="2:52" ht="14.25" customHeight="1">
      <c r="B2198" s="8" t="s">
        <v>207</v>
      </c>
      <c r="C2198" t="s">
        <v>170</v>
      </c>
      <c r="D2198" s="10" t="s">
        <v>47</v>
      </c>
      <c r="E2198">
        <v>8654</v>
      </c>
      <c r="G2198" s="10"/>
      <c r="H2198" s="57">
        <v>8450</v>
      </c>
      <c r="J2198" s="10"/>
      <c r="K2198" s="57">
        <v>-4756</v>
      </c>
      <c r="L2198" s="57">
        <v>-4756</v>
      </c>
      <c r="M2198" s="57">
        <v>-4552</v>
      </c>
      <c r="N2198" s="8" t="s">
        <v>38</v>
      </c>
      <c r="O2198" s="10" t="s">
        <v>39</v>
      </c>
      <c r="P2198" s="69">
        <f t="shared" si="244"/>
        <v>0</v>
      </c>
      <c r="Q2198" s="10">
        <f t="shared" si="245"/>
        <v>204</v>
      </c>
      <c r="R2198" s="69" t="str">
        <f t="shared" si="246"/>
        <v>NA</v>
      </c>
      <c r="S2198" s="69" t="str">
        <f t="shared" si="247"/>
        <v>NA</v>
      </c>
      <c r="T2198" s="10" t="str">
        <f t="shared" si="248"/>
        <v>NA</v>
      </c>
      <c r="U2198" s="10">
        <f t="shared" si="249"/>
        <v>0</v>
      </c>
      <c r="V2198" s="10">
        <f t="shared" si="250"/>
        <v>1</v>
      </c>
      <c r="W2198">
        <v>415</v>
      </c>
      <c r="Y2198" s="10" t="s">
        <v>73</v>
      </c>
      <c r="Z2198">
        <v>160</v>
      </c>
      <c r="AB2198" s="10" t="s">
        <v>73</v>
      </c>
      <c r="AD2198">
        <v>8200</v>
      </c>
      <c r="AE2198" s="10" t="s">
        <v>72</v>
      </c>
      <c r="AH2198" s="10"/>
      <c r="AK2198" s="10"/>
      <c r="AN2198" s="10"/>
      <c r="AQ2198" s="10"/>
      <c r="AT2198" s="10"/>
      <c r="AW2198" s="10"/>
      <c r="AZ2198" s="10"/>
    </row>
    <row r="2199" spans="2:52" ht="14.25" customHeight="1">
      <c r="B2199" s="8" t="s">
        <v>207</v>
      </c>
      <c r="C2199" t="s">
        <v>170</v>
      </c>
      <c r="D2199" s="10" t="s">
        <v>48</v>
      </c>
      <c r="F2199">
        <v>6841</v>
      </c>
      <c r="G2199" s="10">
        <v>684</v>
      </c>
      <c r="I2199" s="57">
        <v>6841</v>
      </c>
      <c r="J2199" s="72">
        <v>683</v>
      </c>
      <c r="K2199" s="57">
        <v>-5646</v>
      </c>
      <c r="L2199" s="57">
        <v>-5646</v>
      </c>
      <c r="M2199" s="57">
        <v>0</v>
      </c>
      <c r="N2199" s="8" t="s">
        <v>38</v>
      </c>
      <c r="O2199" s="10" t="s">
        <v>39</v>
      </c>
      <c r="P2199" s="69">
        <f t="shared" si="244"/>
        <v>0</v>
      </c>
      <c r="Q2199" s="10" t="str">
        <f t="shared" si="245"/>
        <v>NA</v>
      </c>
      <c r="R2199" s="69">
        <f t="shared" si="246"/>
        <v>0</v>
      </c>
      <c r="S2199" s="69">
        <f t="shared" si="247"/>
        <v>1</v>
      </c>
      <c r="T2199" s="10">
        <f t="shared" si="248"/>
        <v>1</v>
      </c>
      <c r="U2199" s="10">
        <f t="shared" si="249"/>
        <v>5646</v>
      </c>
      <c r="V2199" s="10">
        <f t="shared" si="250"/>
        <v>1</v>
      </c>
      <c r="W2199">
        <v>344</v>
      </c>
      <c r="Y2199" s="10"/>
      <c r="Z2199">
        <v>115</v>
      </c>
      <c r="AB2199" s="10"/>
      <c r="AD2199">
        <v>8800</v>
      </c>
      <c r="AE2199" s="10" t="s">
        <v>72</v>
      </c>
      <c r="AH2199" s="10"/>
      <c r="AK2199" s="10"/>
      <c r="AN2199" s="10"/>
      <c r="AQ2199" s="10"/>
      <c r="AT2199" s="10"/>
      <c r="AW2199" s="10"/>
      <c r="AZ2199" s="10"/>
    </row>
    <row r="2200" spans="2:52" ht="14.25" customHeight="1">
      <c r="B2200" s="8" t="s">
        <v>207</v>
      </c>
      <c r="C2200" t="s">
        <v>170</v>
      </c>
      <c r="D2200" s="10" t="s">
        <v>49</v>
      </c>
      <c r="F2200">
        <v>6841</v>
      </c>
      <c r="G2200" s="10">
        <v>664</v>
      </c>
      <c r="I2200" s="57">
        <v>6841</v>
      </c>
      <c r="J2200" s="72">
        <v>664</v>
      </c>
      <c r="K2200" s="57">
        <v>-5615</v>
      </c>
      <c r="L2200" s="57">
        <v>-5615</v>
      </c>
      <c r="M2200" s="57">
        <v>0</v>
      </c>
      <c r="N2200" s="8" t="s">
        <v>38</v>
      </c>
      <c r="O2200" s="10" t="s">
        <v>39</v>
      </c>
      <c r="P2200" s="69">
        <f t="shared" si="244"/>
        <v>0</v>
      </c>
      <c r="Q2200" s="10" t="str">
        <f t="shared" si="245"/>
        <v>NA</v>
      </c>
      <c r="R2200" s="69">
        <f t="shared" si="246"/>
        <v>0</v>
      </c>
      <c r="S2200" s="69">
        <f t="shared" si="247"/>
        <v>0</v>
      </c>
      <c r="T2200" s="10">
        <f t="shared" si="248"/>
        <v>0</v>
      </c>
      <c r="U2200" s="10">
        <f t="shared" si="249"/>
        <v>5615</v>
      </c>
      <c r="V2200" s="10">
        <f t="shared" si="250"/>
        <v>1</v>
      </c>
      <c r="W2200">
        <v>292</v>
      </c>
      <c r="Y2200" s="10"/>
      <c r="Z2200">
        <v>99</v>
      </c>
      <c r="AB2200" s="10"/>
      <c r="AD2200">
        <v>8740</v>
      </c>
      <c r="AE2200" s="10" t="s">
        <v>72</v>
      </c>
      <c r="AH2200" s="10"/>
      <c r="AK2200" s="10"/>
      <c r="AN2200" s="10"/>
      <c r="AQ2200" s="10"/>
      <c r="AT2200" s="10"/>
      <c r="AW2200" s="10"/>
      <c r="AZ2200" s="10"/>
    </row>
    <row r="2201" spans="2:52" ht="14.25" customHeight="1">
      <c r="B2201" s="8" t="s">
        <v>207</v>
      </c>
      <c r="C2201" t="s">
        <v>170</v>
      </c>
      <c r="D2201" s="10" t="s">
        <v>51</v>
      </c>
      <c r="E2201">
        <v>9241</v>
      </c>
      <c r="G2201" s="10"/>
      <c r="H2201" s="57">
        <v>8746</v>
      </c>
      <c r="J2201" s="10"/>
      <c r="K2201" s="57">
        <v>-2853</v>
      </c>
      <c r="L2201" s="57">
        <v>-2853</v>
      </c>
      <c r="M2201" s="57">
        <v>-2354</v>
      </c>
      <c r="N2201" s="8" t="s">
        <v>38</v>
      </c>
      <c r="O2201" s="10" t="s">
        <v>39</v>
      </c>
      <c r="P2201" s="69">
        <f t="shared" si="244"/>
        <v>0</v>
      </c>
      <c r="Q2201" s="10">
        <f t="shared" si="245"/>
        <v>495</v>
      </c>
      <c r="R2201" s="69" t="str">
        <f t="shared" si="246"/>
        <v>NA</v>
      </c>
      <c r="S2201" s="69" t="str">
        <f t="shared" si="247"/>
        <v>NA</v>
      </c>
      <c r="T2201" s="10" t="str">
        <f t="shared" si="248"/>
        <v>NA</v>
      </c>
      <c r="U2201" s="10">
        <f t="shared" si="249"/>
        <v>0</v>
      </c>
      <c r="V2201" s="10">
        <f t="shared" si="250"/>
        <v>1</v>
      </c>
      <c r="W2201">
        <v>365</v>
      </c>
      <c r="Y2201" s="10" t="s">
        <v>73</v>
      </c>
      <c r="Z2201">
        <v>120</v>
      </c>
      <c r="AB2201" s="10" t="s">
        <v>73</v>
      </c>
      <c r="AD2201">
        <v>8740</v>
      </c>
      <c r="AE2201" s="10" t="s">
        <v>72</v>
      </c>
      <c r="AH2201" s="10"/>
      <c r="AI2201">
        <v>3600</v>
      </c>
      <c r="AK2201" s="10" t="s">
        <v>203</v>
      </c>
      <c r="AN2201" s="10"/>
      <c r="AQ2201" s="10"/>
      <c r="AT2201" s="10"/>
      <c r="AW2201" s="10"/>
      <c r="AZ2201" s="10"/>
    </row>
    <row r="2202" spans="2:52" ht="14.25" customHeight="1">
      <c r="B2202" s="8" t="s">
        <v>207</v>
      </c>
      <c r="C2202" t="s">
        <v>170</v>
      </c>
      <c r="D2202" s="10" t="s">
        <v>53</v>
      </c>
      <c r="E2202">
        <v>9241</v>
      </c>
      <c r="G2202" s="10"/>
      <c r="H2202" s="57">
        <v>8746</v>
      </c>
      <c r="J2202" s="10"/>
      <c r="K2202" s="57">
        <v>-2853</v>
      </c>
      <c r="L2202" s="57">
        <v>-2853</v>
      </c>
      <c r="M2202" s="57">
        <v>-2354</v>
      </c>
      <c r="N2202" s="8" t="s">
        <v>38</v>
      </c>
      <c r="O2202" s="10" t="s">
        <v>39</v>
      </c>
      <c r="P2202" s="69">
        <f t="shared" si="244"/>
        <v>0</v>
      </c>
      <c r="Q2202" s="10">
        <f t="shared" si="245"/>
        <v>495</v>
      </c>
      <c r="R2202" s="69" t="str">
        <f t="shared" si="246"/>
        <v>NA</v>
      </c>
      <c r="S2202" s="69" t="str">
        <f t="shared" si="247"/>
        <v>NA</v>
      </c>
      <c r="T2202" s="10" t="str">
        <f t="shared" si="248"/>
        <v>NA</v>
      </c>
      <c r="U2202" s="10">
        <f t="shared" si="249"/>
        <v>0</v>
      </c>
      <c r="V2202" s="10">
        <f t="shared" si="250"/>
        <v>1</v>
      </c>
      <c r="W2202">
        <v>365</v>
      </c>
      <c r="Y2202" s="10" t="s">
        <v>73</v>
      </c>
      <c r="Z2202">
        <v>120</v>
      </c>
      <c r="AB2202" s="10" t="s">
        <v>73</v>
      </c>
      <c r="AD2202">
        <v>8740</v>
      </c>
      <c r="AE2202" s="10" t="s">
        <v>72</v>
      </c>
      <c r="AH2202" s="10"/>
      <c r="AI2202">
        <v>3600</v>
      </c>
      <c r="AK2202" s="10" t="s">
        <v>203</v>
      </c>
      <c r="AN2202" s="10"/>
      <c r="AQ2202" s="10"/>
      <c r="AT2202" s="10"/>
      <c r="AW2202" s="10"/>
      <c r="AZ2202" s="10"/>
    </row>
    <row r="2203" spans="2:52" ht="14.25" customHeight="1">
      <c r="B2203" s="8" t="s">
        <v>207</v>
      </c>
      <c r="C2203" t="s">
        <v>170</v>
      </c>
      <c r="D2203" s="10" t="s">
        <v>54</v>
      </c>
      <c r="E2203">
        <v>9241</v>
      </c>
      <c r="G2203" s="10"/>
      <c r="H2203" s="57">
        <v>8746</v>
      </c>
      <c r="J2203" s="10"/>
      <c r="K2203" s="57">
        <v>-2853</v>
      </c>
      <c r="L2203" s="57">
        <v>-2853</v>
      </c>
      <c r="M2203" s="57">
        <v>-2354</v>
      </c>
      <c r="N2203" s="8" t="s">
        <v>38</v>
      </c>
      <c r="O2203" s="10" t="s">
        <v>39</v>
      </c>
      <c r="P2203" s="69">
        <f t="shared" si="244"/>
        <v>0</v>
      </c>
      <c r="Q2203" s="10">
        <f t="shared" si="245"/>
        <v>495</v>
      </c>
      <c r="R2203" s="69" t="str">
        <f t="shared" si="246"/>
        <v>NA</v>
      </c>
      <c r="S2203" s="69" t="str">
        <f t="shared" si="247"/>
        <v>NA</v>
      </c>
      <c r="T2203" s="10" t="str">
        <f t="shared" si="248"/>
        <v>NA</v>
      </c>
      <c r="U2203" s="10">
        <f t="shared" si="249"/>
        <v>0</v>
      </c>
      <c r="V2203" s="10">
        <f t="shared" si="250"/>
        <v>1</v>
      </c>
      <c r="W2203">
        <v>365</v>
      </c>
      <c r="Y2203" s="10" t="s">
        <v>73</v>
      </c>
      <c r="Z2203">
        <v>120</v>
      </c>
      <c r="AB2203" s="10" t="s">
        <v>73</v>
      </c>
      <c r="AD2203">
        <v>8740</v>
      </c>
      <c r="AE2203" s="10" t="s">
        <v>72</v>
      </c>
      <c r="AH2203" s="10"/>
      <c r="AI2203">
        <v>3600</v>
      </c>
      <c r="AK2203" s="10" t="s">
        <v>203</v>
      </c>
      <c r="AN2203" s="10"/>
      <c r="AQ2203" s="10"/>
      <c r="AT2203" s="10"/>
      <c r="AW2203" s="10"/>
      <c r="AZ2203" s="10"/>
    </row>
    <row r="2204" spans="2:52" ht="14.25" customHeight="1">
      <c r="B2204" s="8" t="s">
        <v>207</v>
      </c>
      <c r="C2204" t="s">
        <v>170</v>
      </c>
      <c r="D2204" s="10" t="s">
        <v>55</v>
      </c>
      <c r="E2204">
        <v>9612</v>
      </c>
      <c r="G2204" s="10"/>
      <c r="H2204" s="57">
        <v>8746</v>
      </c>
      <c r="J2204" s="10"/>
      <c r="K2204" s="57">
        <v>-6332</v>
      </c>
      <c r="L2204" s="57">
        <v>-6332</v>
      </c>
      <c r="M2204" s="57">
        <v>-5379</v>
      </c>
      <c r="N2204" s="8" t="s">
        <v>38</v>
      </c>
      <c r="O2204" s="10" t="s">
        <v>39</v>
      </c>
      <c r="P2204" s="69">
        <f t="shared" si="244"/>
        <v>0</v>
      </c>
      <c r="Q2204" s="10">
        <f t="shared" si="245"/>
        <v>866</v>
      </c>
      <c r="R2204" s="69" t="str">
        <f t="shared" si="246"/>
        <v>NA</v>
      </c>
      <c r="S2204" s="69" t="str">
        <f t="shared" si="247"/>
        <v>NA</v>
      </c>
      <c r="T2204" s="10" t="str">
        <f t="shared" si="248"/>
        <v>NA</v>
      </c>
      <c r="U2204" s="10">
        <f t="shared" si="249"/>
        <v>0</v>
      </c>
      <c r="V2204" s="10">
        <f t="shared" si="250"/>
        <v>1</v>
      </c>
      <c r="W2204">
        <v>365</v>
      </c>
      <c r="Y2204" s="10" t="s">
        <v>73</v>
      </c>
      <c r="Z2204">
        <v>120</v>
      </c>
      <c r="AB2204" s="10" t="s">
        <v>73</v>
      </c>
      <c r="AD2204">
        <v>8740</v>
      </c>
      <c r="AE2204" s="10" t="s">
        <v>72</v>
      </c>
      <c r="AH2204" s="10"/>
      <c r="AI2204">
        <v>3600</v>
      </c>
      <c r="AK2204" s="10" t="s">
        <v>203</v>
      </c>
      <c r="AN2204" s="10"/>
      <c r="AQ2204" s="10"/>
      <c r="AT2204" s="10"/>
      <c r="AW2204" s="10"/>
      <c r="AZ2204" s="10"/>
    </row>
    <row r="2205" spans="2:52" ht="14.25" customHeight="1">
      <c r="B2205" s="8" t="s">
        <v>207</v>
      </c>
      <c r="C2205" t="s">
        <v>170</v>
      </c>
      <c r="D2205" s="10" t="s">
        <v>57</v>
      </c>
      <c r="E2205">
        <v>9612</v>
      </c>
      <c r="G2205" s="10"/>
      <c r="H2205" s="57">
        <v>8746</v>
      </c>
      <c r="J2205" s="10"/>
      <c r="K2205" s="57">
        <v>-6332</v>
      </c>
      <c r="L2205" s="57">
        <v>-6332</v>
      </c>
      <c r="M2205" s="57">
        <v>-5379</v>
      </c>
      <c r="N2205" s="8" t="s">
        <v>38</v>
      </c>
      <c r="O2205" s="10" t="s">
        <v>39</v>
      </c>
      <c r="P2205" s="69">
        <f t="shared" si="244"/>
        <v>0</v>
      </c>
      <c r="Q2205" s="10">
        <f t="shared" si="245"/>
        <v>866</v>
      </c>
      <c r="R2205" s="69" t="str">
        <f t="shared" si="246"/>
        <v>NA</v>
      </c>
      <c r="S2205" s="69" t="str">
        <f t="shared" si="247"/>
        <v>NA</v>
      </c>
      <c r="T2205" s="10" t="str">
        <f t="shared" si="248"/>
        <v>NA</v>
      </c>
      <c r="U2205" s="10">
        <f t="shared" si="249"/>
        <v>0</v>
      </c>
      <c r="V2205" s="10">
        <f t="shared" si="250"/>
        <v>1</v>
      </c>
      <c r="W2205">
        <v>365</v>
      </c>
      <c r="Y2205" s="10" t="s">
        <v>73</v>
      </c>
      <c r="Z2205">
        <v>120</v>
      </c>
      <c r="AB2205" s="10" t="s">
        <v>73</v>
      </c>
      <c r="AD2205">
        <v>8740</v>
      </c>
      <c r="AE2205" s="10" t="s">
        <v>72</v>
      </c>
      <c r="AH2205" s="10"/>
      <c r="AI2205">
        <v>3600</v>
      </c>
      <c r="AK2205" s="10" t="s">
        <v>203</v>
      </c>
      <c r="AN2205" s="10"/>
      <c r="AQ2205" s="10"/>
      <c r="AT2205" s="10"/>
      <c r="AW2205" s="10"/>
      <c r="AZ2205" s="10"/>
    </row>
    <row r="2206" spans="2:52" ht="14.25" customHeight="1">
      <c r="B2206" s="8" t="s">
        <v>207</v>
      </c>
      <c r="C2206" t="s">
        <v>170</v>
      </c>
      <c r="D2206" s="10" t="s">
        <v>58</v>
      </c>
      <c r="E2206">
        <v>9612</v>
      </c>
      <c r="G2206" s="10"/>
      <c r="H2206" s="57">
        <v>8746</v>
      </c>
      <c r="J2206" s="10"/>
      <c r="K2206" s="57">
        <v>-6332</v>
      </c>
      <c r="L2206" s="57">
        <v>-6332</v>
      </c>
      <c r="M2206" s="57">
        <v>-5379</v>
      </c>
      <c r="N2206" s="8" t="s">
        <v>38</v>
      </c>
      <c r="O2206" s="10" t="s">
        <v>39</v>
      </c>
      <c r="P2206" s="69">
        <f t="shared" si="244"/>
        <v>0</v>
      </c>
      <c r="Q2206" s="10">
        <f t="shared" si="245"/>
        <v>866</v>
      </c>
      <c r="R2206" s="69" t="str">
        <f t="shared" si="246"/>
        <v>NA</v>
      </c>
      <c r="S2206" s="69" t="str">
        <f t="shared" si="247"/>
        <v>NA</v>
      </c>
      <c r="T2206" s="10" t="str">
        <f t="shared" si="248"/>
        <v>NA</v>
      </c>
      <c r="U2206" s="10">
        <f t="shared" si="249"/>
        <v>0</v>
      </c>
      <c r="V2206" s="10">
        <f t="shared" si="250"/>
        <v>1</v>
      </c>
      <c r="W2206">
        <v>365</v>
      </c>
      <c r="Y2206" s="10" t="s">
        <v>73</v>
      </c>
      <c r="Z2206">
        <v>120</v>
      </c>
      <c r="AB2206" s="10" t="s">
        <v>73</v>
      </c>
      <c r="AD2206">
        <v>8740</v>
      </c>
      <c r="AE2206" s="10" t="s">
        <v>72</v>
      </c>
      <c r="AH2206" s="10"/>
      <c r="AI2206">
        <v>3600</v>
      </c>
      <c r="AK2206" s="10" t="s">
        <v>203</v>
      </c>
      <c r="AN2206" s="10"/>
      <c r="AQ2206" s="10"/>
      <c r="AT2206" s="10"/>
      <c r="AW2206" s="10"/>
      <c r="AZ2206" s="10"/>
    </row>
    <row r="2207" spans="2:52" ht="14.25" customHeight="1">
      <c r="B2207" s="8" t="s">
        <v>207</v>
      </c>
      <c r="C2207" t="s">
        <v>170</v>
      </c>
      <c r="D2207" s="10" t="s">
        <v>59</v>
      </c>
      <c r="F2207">
        <v>7903</v>
      </c>
      <c r="G2207" s="10">
        <v>770</v>
      </c>
      <c r="I2207" s="57">
        <v>7727</v>
      </c>
      <c r="J2207" s="72">
        <v>765</v>
      </c>
      <c r="K2207" s="57">
        <v>-3609</v>
      </c>
      <c r="L2207" s="57">
        <v>-3609</v>
      </c>
      <c r="M2207" s="57">
        <v>0</v>
      </c>
      <c r="N2207" s="8" t="s">
        <v>38</v>
      </c>
      <c r="O2207" s="10" t="s">
        <v>39</v>
      </c>
      <c r="P2207" s="69">
        <f t="shared" si="244"/>
        <v>0</v>
      </c>
      <c r="Q2207" s="10" t="str">
        <f t="shared" si="245"/>
        <v>NA</v>
      </c>
      <c r="R2207" s="69">
        <f t="shared" si="246"/>
        <v>176</v>
      </c>
      <c r="S2207" s="69">
        <f t="shared" si="247"/>
        <v>5</v>
      </c>
      <c r="T2207" s="10">
        <f t="shared" si="248"/>
        <v>181</v>
      </c>
      <c r="U2207" s="10">
        <f t="shared" si="249"/>
        <v>3609</v>
      </c>
      <c r="V2207" s="10">
        <f t="shared" si="250"/>
        <v>1</v>
      </c>
      <c r="W2207">
        <v>356</v>
      </c>
      <c r="Y2207" s="10"/>
      <c r="Z2207">
        <v>116</v>
      </c>
      <c r="AB2207" s="10"/>
      <c r="AD2207">
        <v>8740</v>
      </c>
      <c r="AE2207" s="10" t="s">
        <v>72</v>
      </c>
      <c r="AH2207" s="10"/>
      <c r="AI2207">
        <v>3600</v>
      </c>
      <c r="AK2207" s="10" t="s">
        <v>203</v>
      </c>
      <c r="AN2207" s="10"/>
      <c r="AQ2207" s="10"/>
      <c r="AT2207" s="10"/>
      <c r="AW2207" s="10"/>
      <c r="AZ2207" s="10"/>
    </row>
    <row r="2208" spans="2:52" ht="14.25" customHeight="1">
      <c r="B2208" s="8" t="s">
        <v>207</v>
      </c>
      <c r="C2208" t="s">
        <v>170</v>
      </c>
      <c r="D2208" s="10" t="s">
        <v>61</v>
      </c>
      <c r="F2208">
        <v>7903</v>
      </c>
      <c r="G2208" s="10">
        <v>770</v>
      </c>
      <c r="I2208" s="57">
        <v>7727</v>
      </c>
      <c r="J2208" s="72">
        <v>498</v>
      </c>
      <c r="K2208" s="57">
        <v>-3609</v>
      </c>
      <c r="L2208" s="57">
        <v>-3609</v>
      </c>
      <c r="M2208" s="57">
        <v>0</v>
      </c>
      <c r="N2208" s="8" t="s">
        <v>38</v>
      </c>
      <c r="O2208" s="10" t="s">
        <v>39</v>
      </c>
      <c r="P2208" s="69">
        <f t="shared" si="244"/>
        <v>0</v>
      </c>
      <c r="Q2208" s="10" t="str">
        <f t="shared" si="245"/>
        <v>NA</v>
      </c>
      <c r="R2208" s="69">
        <f t="shared" si="246"/>
        <v>176</v>
      </c>
      <c r="S2208" s="69">
        <f t="shared" si="247"/>
        <v>272</v>
      </c>
      <c r="T2208" s="10">
        <f t="shared" si="248"/>
        <v>448</v>
      </c>
      <c r="U2208" s="10">
        <f t="shared" si="249"/>
        <v>3609</v>
      </c>
      <c r="V2208" s="10">
        <f t="shared" si="250"/>
        <v>1</v>
      </c>
      <c r="W2208">
        <v>356</v>
      </c>
      <c r="Y2208" s="10"/>
      <c r="Z2208">
        <v>116</v>
      </c>
      <c r="AB2208" s="10"/>
      <c r="AD2208">
        <v>8740</v>
      </c>
      <c r="AE2208" s="10" t="s">
        <v>72</v>
      </c>
      <c r="AH2208" s="10"/>
      <c r="AI2208">
        <v>3600</v>
      </c>
      <c r="AK2208" s="10" t="s">
        <v>203</v>
      </c>
      <c r="AN2208" s="10"/>
      <c r="AQ2208" s="10"/>
      <c r="AT2208" s="10"/>
      <c r="AW2208" s="10"/>
      <c r="AZ2208" s="10"/>
    </row>
    <row r="2209" spans="2:52" ht="14.25" customHeight="1">
      <c r="B2209" s="8" t="s">
        <v>207</v>
      </c>
      <c r="C2209" t="s">
        <v>170</v>
      </c>
      <c r="D2209" s="10" t="s">
        <v>63</v>
      </c>
      <c r="F2209">
        <v>7903</v>
      </c>
      <c r="G2209" s="10">
        <v>770</v>
      </c>
      <c r="I2209" s="57">
        <v>7727</v>
      </c>
      <c r="J2209" s="72">
        <v>235</v>
      </c>
      <c r="K2209" s="57">
        <v>-3609</v>
      </c>
      <c r="L2209" s="57">
        <v>-3609</v>
      </c>
      <c r="M2209" s="57">
        <v>0</v>
      </c>
      <c r="N2209" s="8" t="s">
        <v>38</v>
      </c>
      <c r="O2209" s="10" t="s">
        <v>39</v>
      </c>
      <c r="P2209" s="69">
        <f t="shared" si="244"/>
        <v>0</v>
      </c>
      <c r="Q2209" s="10" t="str">
        <f t="shared" si="245"/>
        <v>NA</v>
      </c>
      <c r="R2209" s="69">
        <f t="shared" si="246"/>
        <v>176</v>
      </c>
      <c r="S2209" s="69">
        <f t="shared" si="247"/>
        <v>535</v>
      </c>
      <c r="T2209" s="10">
        <f t="shared" si="248"/>
        <v>711</v>
      </c>
      <c r="U2209" s="10">
        <f t="shared" si="249"/>
        <v>3609</v>
      </c>
      <c r="V2209" s="10">
        <f t="shared" si="250"/>
        <v>1</v>
      </c>
      <c r="W2209">
        <v>356</v>
      </c>
      <c r="Y2209" s="10"/>
      <c r="Z2209">
        <v>116</v>
      </c>
      <c r="AB2209" s="10"/>
      <c r="AD2209">
        <v>8740</v>
      </c>
      <c r="AE2209" s="10" t="s">
        <v>72</v>
      </c>
      <c r="AH2209" s="10"/>
      <c r="AI2209">
        <v>3600</v>
      </c>
      <c r="AK2209" s="10" t="s">
        <v>203</v>
      </c>
      <c r="AN2209" s="10"/>
      <c r="AQ2209" s="10"/>
      <c r="AR2209">
        <v>153</v>
      </c>
      <c r="AT2209" s="10" t="s">
        <v>76</v>
      </c>
      <c r="AW2209" s="10"/>
      <c r="AZ2209" s="10"/>
    </row>
    <row r="2210" spans="2:52" ht="14.25" customHeight="1">
      <c r="B2210" s="8" t="s">
        <v>207</v>
      </c>
      <c r="C2210" t="s">
        <v>170</v>
      </c>
      <c r="D2210" s="10" t="s">
        <v>64</v>
      </c>
      <c r="F2210">
        <v>7528</v>
      </c>
      <c r="G2210" s="10">
        <v>733</v>
      </c>
      <c r="I2210" s="57">
        <v>7528</v>
      </c>
      <c r="J2210" s="72">
        <v>235</v>
      </c>
      <c r="K2210" s="57">
        <v>-5528</v>
      </c>
      <c r="L2210" s="57">
        <v>-5528</v>
      </c>
      <c r="M2210" s="57">
        <v>0</v>
      </c>
      <c r="N2210" s="8" t="s">
        <v>38</v>
      </c>
      <c r="O2210" s="10" t="s">
        <v>39</v>
      </c>
      <c r="P2210" s="69">
        <f t="shared" si="244"/>
        <v>0</v>
      </c>
      <c r="Q2210" s="10" t="str">
        <f t="shared" si="245"/>
        <v>NA</v>
      </c>
      <c r="R2210" s="69">
        <f t="shared" si="246"/>
        <v>0</v>
      </c>
      <c r="S2210" s="69">
        <f t="shared" si="247"/>
        <v>498</v>
      </c>
      <c r="T2210" s="10">
        <f t="shared" si="248"/>
        <v>498</v>
      </c>
      <c r="U2210" s="10">
        <f t="shared" si="249"/>
        <v>5528</v>
      </c>
      <c r="V2210" s="10">
        <f t="shared" si="250"/>
        <v>1</v>
      </c>
      <c r="W2210">
        <v>184</v>
      </c>
      <c r="Y2210" s="10"/>
      <c r="Z2210">
        <v>110</v>
      </c>
      <c r="AB2210" s="10"/>
      <c r="AD2210">
        <v>8740</v>
      </c>
      <c r="AE2210" s="10" t="s">
        <v>72</v>
      </c>
      <c r="AH2210" s="10"/>
      <c r="AK2210" s="10"/>
      <c r="AN2210" s="10"/>
      <c r="AQ2210" s="10"/>
      <c r="AR2210">
        <v>153</v>
      </c>
      <c r="AT2210" s="10" t="s">
        <v>76</v>
      </c>
      <c r="AW2210" s="10"/>
      <c r="AZ2210" s="10"/>
    </row>
    <row r="2211" spans="2:52" ht="14.25" customHeight="1">
      <c r="B2211" s="8" t="s">
        <v>207</v>
      </c>
      <c r="C2211" t="s">
        <v>170</v>
      </c>
      <c r="D2211" s="10" t="s">
        <v>66</v>
      </c>
      <c r="F2211">
        <v>7528</v>
      </c>
      <c r="G2211" s="10">
        <v>733</v>
      </c>
      <c r="I2211" s="57">
        <v>7528</v>
      </c>
      <c r="J2211" s="72">
        <v>235</v>
      </c>
      <c r="K2211" s="57">
        <v>-5528</v>
      </c>
      <c r="L2211" s="57">
        <v>-5528</v>
      </c>
      <c r="M2211" s="57">
        <v>0</v>
      </c>
      <c r="N2211" s="8" t="s">
        <v>38</v>
      </c>
      <c r="O2211" s="10" t="s">
        <v>39</v>
      </c>
      <c r="P2211" s="69">
        <f t="shared" si="244"/>
        <v>0</v>
      </c>
      <c r="Q2211" s="10" t="str">
        <f t="shared" si="245"/>
        <v>NA</v>
      </c>
      <c r="R2211" s="69">
        <f t="shared" si="246"/>
        <v>0</v>
      </c>
      <c r="S2211" s="69">
        <f t="shared" si="247"/>
        <v>498</v>
      </c>
      <c r="T2211" s="10">
        <f t="shared" si="248"/>
        <v>498</v>
      </c>
      <c r="U2211" s="10">
        <f t="shared" si="249"/>
        <v>5528</v>
      </c>
      <c r="V2211" s="10">
        <f t="shared" si="250"/>
        <v>1</v>
      </c>
      <c r="W2211">
        <v>184</v>
      </c>
      <c r="Y2211" s="10"/>
      <c r="Z2211">
        <v>110</v>
      </c>
      <c r="AB2211" s="10"/>
      <c r="AD2211">
        <v>8740</v>
      </c>
      <c r="AE2211" s="10" t="s">
        <v>72</v>
      </c>
      <c r="AH2211" s="10"/>
      <c r="AK2211" s="10"/>
      <c r="AN2211" s="10"/>
      <c r="AQ2211" s="10"/>
      <c r="AR2211">
        <v>153</v>
      </c>
      <c r="AT2211" s="10" t="s">
        <v>76</v>
      </c>
      <c r="AW2211" s="10"/>
      <c r="AZ2211" s="10"/>
    </row>
    <row r="2212" spans="2:52" ht="14.25" customHeight="1">
      <c r="B2212" s="8" t="s">
        <v>207</v>
      </c>
      <c r="C2212" t="s">
        <v>170</v>
      </c>
      <c r="D2212" s="10" t="s">
        <v>67</v>
      </c>
      <c r="F2212">
        <v>7528</v>
      </c>
      <c r="G2212" s="10">
        <v>733</v>
      </c>
      <c r="I2212" s="57">
        <v>7528</v>
      </c>
      <c r="J2212" s="72">
        <v>235</v>
      </c>
      <c r="K2212" s="57">
        <v>-5528</v>
      </c>
      <c r="L2212" s="57">
        <v>-5528</v>
      </c>
      <c r="M2212" s="57">
        <v>0</v>
      </c>
      <c r="N2212" s="8" t="s">
        <v>38</v>
      </c>
      <c r="O2212" s="10" t="s">
        <v>39</v>
      </c>
      <c r="P2212" s="69">
        <f t="shared" si="244"/>
        <v>0</v>
      </c>
      <c r="Q2212" s="10" t="str">
        <f t="shared" si="245"/>
        <v>NA</v>
      </c>
      <c r="R2212" s="69">
        <f t="shared" si="246"/>
        <v>0</v>
      </c>
      <c r="S2212" s="69">
        <f t="shared" si="247"/>
        <v>498</v>
      </c>
      <c r="T2212" s="10">
        <f t="shared" si="248"/>
        <v>498</v>
      </c>
      <c r="U2212" s="10">
        <f t="shared" si="249"/>
        <v>5528</v>
      </c>
      <c r="V2212" s="10">
        <f t="shared" si="250"/>
        <v>1</v>
      </c>
      <c r="W2212">
        <v>184</v>
      </c>
      <c r="Y2212" s="10"/>
      <c r="Z2212">
        <v>110</v>
      </c>
      <c r="AB2212" s="10"/>
      <c r="AD2212">
        <v>8740</v>
      </c>
      <c r="AE2212" s="10" t="s">
        <v>72</v>
      </c>
      <c r="AH2212" s="10"/>
      <c r="AK2212" s="10"/>
      <c r="AN2212" s="10"/>
      <c r="AQ2212" s="10"/>
      <c r="AR2212">
        <v>153</v>
      </c>
      <c r="AT2212" s="10" t="s">
        <v>76</v>
      </c>
      <c r="AW2212" s="10"/>
      <c r="AZ2212" s="10"/>
    </row>
    <row r="2213" spans="2:52" ht="14.25" customHeight="1">
      <c r="B2213" s="8" t="s">
        <v>207</v>
      </c>
      <c r="C2213" t="s">
        <v>170</v>
      </c>
      <c r="D2213" s="10" t="s">
        <v>68</v>
      </c>
      <c r="F2213">
        <v>8446</v>
      </c>
      <c r="G2213" s="10">
        <v>658</v>
      </c>
      <c r="I2213" s="57">
        <v>8181</v>
      </c>
      <c r="J2213" s="72">
        <v>184</v>
      </c>
      <c r="K2213" s="57">
        <v>-5193</v>
      </c>
      <c r="L2213" s="57">
        <v>-5193</v>
      </c>
      <c r="M2213" s="57">
        <v>0</v>
      </c>
      <c r="N2213" s="8" t="s">
        <v>38</v>
      </c>
      <c r="O2213" s="10" t="s">
        <v>39</v>
      </c>
      <c r="P2213" s="69">
        <f t="shared" si="244"/>
        <v>0</v>
      </c>
      <c r="Q2213" s="10" t="str">
        <f t="shared" si="245"/>
        <v>NA</v>
      </c>
      <c r="R2213" s="69">
        <f t="shared" si="246"/>
        <v>265</v>
      </c>
      <c r="S2213" s="69">
        <f t="shared" si="247"/>
        <v>474</v>
      </c>
      <c r="T2213" s="10">
        <f t="shared" si="248"/>
        <v>739</v>
      </c>
      <c r="U2213" s="10">
        <f t="shared" si="249"/>
        <v>5193</v>
      </c>
      <c r="V2213" s="10">
        <f t="shared" si="250"/>
        <v>1</v>
      </c>
      <c r="W2213">
        <v>365</v>
      </c>
      <c r="Y2213" s="10"/>
      <c r="Z2213">
        <v>119</v>
      </c>
      <c r="AB2213" s="10"/>
      <c r="AD2213">
        <v>8740</v>
      </c>
      <c r="AE2213" s="10" t="s">
        <v>72</v>
      </c>
      <c r="AH2213" s="10"/>
      <c r="AI2213">
        <v>3600</v>
      </c>
      <c r="AK2213" s="10" t="s">
        <v>203</v>
      </c>
      <c r="AN2213" s="10"/>
      <c r="AQ2213" s="10"/>
      <c r="AR2213">
        <v>153</v>
      </c>
      <c r="AT2213" s="10" t="s">
        <v>76</v>
      </c>
      <c r="AW2213" s="10"/>
      <c r="AZ2213" s="10"/>
    </row>
    <row r="2214" spans="2:52" ht="14.25" customHeight="1">
      <c r="B2214" s="8" t="s">
        <v>207</v>
      </c>
      <c r="C2214" t="s">
        <v>170</v>
      </c>
      <c r="D2214" s="10" t="s">
        <v>69</v>
      </c>
      <c r="F2214">
        <v>8446</v>
      </c>
      <c r="G2214" s="10">
        <v>658</v>
      </c>
      <c r="I2214" s="57">
        <v>8181</v>
      </c>
      <c r="J2214" s="72">
        <v>417</v>
      </c>
      <c r="K2214" s="57">
        <v>-5193</v>
      </c>
      <c r="L2214" s="57">
        <v>-5193</v>
      </c>
      <c r="M2214" s="57">
        <v>0</v>
      </c>
      <c r="N2214" s="8" t="s">
        <v>38</v>
      </c>
      <c r="O2214" s="10" t="s">
        <v>39</v>
      </c>
      <c r="P2214" s="69">
        <f t="shared" si="244"/>
        <v>0</v>
      </c>
      <c r="Q2214" s="10" t="str">
        <f t="shared" si="245"/>
        <v>NA</v>
      </c>
      <c r="R2214" s="69">
        <f t="shared" si="246"/>
        <v>265</v>
      </c>
      <c r="S2214" s="69">
        <f t="shared" si="247"/>
        <v>241</v>
      </c>
      <c r="T2214" s="10">
        <f t="shared" si="248"/>
        <v>506</v>
      </c>
      <c r="U2214" s="10">
        <f t="shared" si="249"/>
        <v>5193</v>
      </c>
      <c r="V2214" s="10">
        <f t="shared" si="250"/>
        <v>1</v>
      </c>
      <c r="W2214">
        <v>365</v>
      </c>
      <c r="Y2214" s="10"/>
      <c r="Z2214">
        <v>119</v>
      </c>
      <c r="AB2214" s="10"/>
      <c r="AD2214">
        <v>8740</v>
      </c>
      <c r="AE2214" s="10" t="s">
        <v>72</v>
      </c>
      <c r="AH2214" s="10"/>
      <c r="AI2214">
        <v>3600</v>
      </c>
      <c r="AK2214" s="10" t="s">
        <v>203</v>
      </c>
      <c r="AN2214" s="10"/>
      <c r="AQ2214" s="10"/>
      <c r="AT2214" s="10"/>
      <c r="AW2214" s="10"/>
      <c r="AZ2214" s="10"/>
    </row>
    <row r="2215" spans="2:52" ht="14.25" customHeight="1" thickBot="1">
      <c r="B2215" s="9" t="s">
        <v>207</v>
      </c>
      <c r="C2215" s="11" t="s">
        <v>170</v>
      </c>
      <c r="D2215" s="12" t="s">
        <v>70</v>
      </c>
      <c r="E2215" s="11"/>
      <c r="F2215" s="11">
        <v>7866</v>
      </c>
      <c r="G2215" s="12">
        <v>683</v>
      </c>
      <c r="H2215" s="11"/>
      <c r="I2215" s="64">
        <v>7865</v>
      </c>
      <c r="J2215" s="73">
        <v>610</v>
      </c>
      <c r="K2215" s="64">
        <v>-4560</v>
      </c>
      <c r="L2215" s="64">
        <v>-4560</v>
      </c>
      <c r="M2215" s="64">
        <v>0</v>
      </c>
      <c r="N2215" s="9" t="s">
        <v>38</v>
      </c>
      <c r="O2215" s="12" t="s">
        <v>39</v>
      </c>
      <c r="P2215" s="70">
        <f t="shared" si="244"/>
        <v>0</v>
      </c>
      <c r="Q2215" s="12" t="str">
        <f t="shared" si="245"/>
        <v>NA</v>
      </c>
      <c r="R2215" s="70">
        <f t="shared" si="246"/>
        <v>1</v>
      </c>
      <c r="S2215" s="70">
        <f t="shared" si="247"/>
        <v>73</v>
      </c>
      <c r="T2215" s="12">
        <f t="shared" si="248"/>
        <v>74</v>
      </c>
      <c r="U2215" s="12">
        <f t="shared" si="249"/>
        <v>4560</v>
      </c>
      <c r="V2215" s="12">
        <f t="shared" si="250"/>
        <v>1</v>
      </c>
      <c r="W2215" s="11">
        <v>355</v>
      </c>
      <c r="X2215" s="11"/>
      <c r="Y2215" s="12"/>
      <c r="Z2215" s="11">
        <v>139</v>
      </c>
      <c r="AA2215" s="11"/>
      <c r="AB2215" s="12"/>
      <c r="AC2215" s="11"/>
      <c r="AD2215" s="11">
        <v>8140</v>
      </c>
      <c r="AE2215" s="12" t="s">
        <v>72</v>
      </c>
      <c r="AF2215" s="11"/>
      <c r="AG2215" s="11"/>
      <c r="AH2215" s="12"/>
      <c r="AI2215" s="11"/>
      <c r="AJ2215" s="11"/>
      <c r="AK2215" s="12"/>
      <c r="AL2215" s="11"/>
      <c r="AM2215" s="11"/>
      <c r="AN2215" s="12"/>
      <c r="AO2215" s="11"/>
      <c r="AP2215" s="11"/>
      <c r="AQ2215" s="12"/>
      <c r="AR2215" s="11"/>
      <c r="AS2215" s="11"/>
      <c r="AT2215" s="12"/>
      <c r="AU2215" s="11"/>
      <c r="AV2215" s="11"/>
      <c r="AW2215" s="12"/>
      <c r="AX2215" s="11"/>
      <c r="AY2215" s="11"/>
      <c r="AZ2215" s="12"/>
    </row>
    <row r="2216" spans="2:52" ht="14.25" customHeight="1">
      <c r="H2216" s="57"/>
      <c r="K2216" s="57"/>
      <c r="L2216" s="57"/>
      <c r="M2216" s="57"/>
      <c r="P2216" s="38"/>
      <c r="R2216" s="38"/>
      <c r="S2216" s="38"/>
    </row>
    <row r="2217" spans="2:52" ht="14.25" customHeight="1">
      <c r="H2217" s="57"/>
      <c r="K2217" s="57"/>
      <c r="L2217" s="57"/>
      <c r="M2217" s="57"/>
      <c r="P2217" s="38"/>
      <c r="R2217" s="38"/>
      <c r="S2217" s="38"/>
    </row>
    <row r="2218" spans="2:52" ht="14.25" customHeight="1">
      <c r="H2218" s="57"/>
      <c r="K2218" s="57"/>
      <c r="L2218" s="57"/>
      <c r="M2218" s="57"/>
      <c r="P2218" s="38"/>
      <c r="R2218" s="38"/>
      <c r="S2218" s="38"/>
    </row>
    <row r="2219" spans="2:52" ht="14.25" customHeight="1">
      <c r="H2219" s="57"/>
      <c r="K2219" s="57"/>
      <c r="L2219" s="57"/>
      <c r="M2219" s="57"/>
      <c r="P2219" s="38"/>
      <c r="R2219" s="38"/>
      <c r="S2219" s="38"/>
    </row>
    <row r="2220" spans="2:52" ht="14.25" customHeight="1">
      <c r="H2220" s="57"/>
      <c r="K2220" s="57"/>
      <c r="L2220" s="57"/>
      <c r="M2220" s="57"/>
      <c r="P2220" s="38"/>
      <c r="R2220" s="38"/>
      <c r="S2220" s="38"/>
    </row>
    <row r="2221" spans="2:52" ht="14.25" customHeight="1">
      <c r="H2221" s="57"/>
      <c r="K2221" s="57"/>
      <c r="L2221" s="57"/>
      <c r="M2221" s="57"/>
      <c r="P2221" s="38"/>
      <c r="R2221" s="38"/>
      <c r="S2221" s="38"/>
    </row>
    <row r="2222" spans="2:52" ht="14.25" customHeight="1">
      <c r="H2222" s="57"/>
      <c r="K2222" s="57"/>
      <c r="L2222" s="57"/>
      <c r="M2222" s="57"/>
      <c r="P2222" s="38"/>
      <c r="R2222" s="38"/>
      <c r="S2222" s="38"/>
    </row>
    <row r="2223" spans="2:52" ht="14.25" customHeight="1">
      <c r="H2223" s="57"/>
      <c r="K2223" s="57"/>
      <c r="L2223" s="57"/>
      <c r="M2223" s="57"/>
      <c r="P2223" s="38"/>
      <c r="R2223" s="38"/>
      <c r="S2223" s="38"/>
    </row>
    <row r="2224" spans="2:52" ht="14.25" customHeight="1">
      <c r="H2224" s="57"/>
      <c r="K2224" s="57"/>
      <c r="L2224" s="57"/>
      <c r="M2224" s="57"/>
      <c r="P2224" s="38"/>
      <c r="R2224" s="38"/>
      <c r="S2224" s="38"/>
    </row>
    <row r="2225" spans="8:19" ht="14.25" customHeight="1">
      <c r="H2225" s="57"/>
      <c r="K2225" s="57"/>
      <c r="L2225" s="57"/>
      <c r="M2225" s="57"/>
      <c r="P2225" s="38"/>
      <c r="R2225" s="38"/>
      <c r="S2225" s="38"/>
    </row>
    <row r="2226" spans="8:19" ht="14.25" customHeight="1">
      <c r="H2226" s="57"/>
      <c r="K2226" s="57"/>
      <c r="L2226" s="57"/>
      <c r="M2226" s="57"/>
      <c r="P2226" s="38"/>
      <c r="R2226" s="38"/>
      <c r="S2226" s="38"/>
    </row>
    <row r="2227" spans="8:19" ht="14.25" customHeight="1">
      <c r="H2227" s="57"/>
      <c r="K2227" s="57"/>
      <c r="L2227" s="57"/>
      <c r="M2227" s="57"/>
      <c r="P2227" s="38"/>
      <c r="R2227" s="38"/>
      <c r="S2227" s="38"/>
    </row>
    <row r="2228" spans="8:19" ht="14.25" customHeight="1">
      <c r="H2228" s="57"/>
      <c r="K2228" s="57"/>
      <c r="L2228" s="57"/>
      <c r="M2228" s="57"/>
      <c r="P2228" s="38"/>
      <c r="R2228" s="38"/>
      <c r="S2228" s="38"/>
    </row>
    <row r="2229" spans="8:19" ht="14.25" customHeight="1">
      <c r="H2229" s="57"/>
      <c r="K2229" s="57"/>
      <c r="L2229" s="57"/>
      <c r="M2229" s="57"/>
      <c r="P2229" s="38"/>
      <c r="R2229" s="38"/>
      <c r="S2229" s="38"/>
    </row>
    <row r="2230" spans="8:19" ht="14.25" customHeight="1">
      <c r="H2230" s="57"/>
      <c r="K2230" s="57"/>
      <c r="L2230" s="57"/>
      <c r="M2230" s="57"/>
      <c r="P2230" s="38"/>
      <c r="R2230" s="38"/>
      <c r="S2230" s="38"/>
    </row>
    <row r="2231" spans="8:19" ht="14.25" customHeight="1">
      <c r="H2231" s="57"/>
      <c r="K2231" s="57"/>
      <c r="L2231" s="57"/>
      <c r="M2231" s="57"/>
      <c r="P2231" s="38"/>
      <c r="R2231" s="38"/>
      <c r="S2231" s="38"/>
    </row>
    <row r="2232" spans="8:19" ht="14.25" customHeight="1">
      <c r="H2232" s="57"/>
      <c r="K2232" s="57"/>
      <c r="L2232" s="57"/>
      <c r="M2232" s="57"/>
      <c r="P2232" s="38"/>
      <c r="R2232" s="38"/>
      <c r="S2232" s="38"/>
    </row>
    <row r="2233" spans="8:19" ht="14.25" customHeight="1">
      <c r="H2233" s="57"/>
      <c r="K2233" s="57"/>
      <c r="L2233" s="57"/>
      <c r="M2233" s="57"/>
      <c r="P2233" s="38"/>
      <c r="R2233" s="38"/>
      <c r="S2233" s="38"/>
    </row>
    <row r="2234" spans="8:19" ht="14.25" customHeight="1">
      <c r="H2234" s="57"/>
      <c r="K2234" s="57"/>
      <c r="L2234" s="57"/>
      <c r="M2234" s="57"/>
      <c r="P2234" s="38"/>
      <c r="R2234" s="38"/>
      <c r="S2234" s="38"/>
    </row>
    <row r="2235" spans="8:19" ht="14.25" customHeight="1">
      <c r="H2235" s="57"/>
      <c r="K2235" s="57"/>
      <c r="L2235" s="57"/>
      <c r="M2235" s="57"/>
      <c r="P2235" s="38"/>
      <c r="R2235" s="38"/>
      <c r="S2235" s="38"/>
    </row>
    <row r="2236" spans="8:19" ht="14.25" customHeight="1">
      <c r="H2236" s="57"/>
      <c r="K2236" s="57"/>
      <c r="L2236" s="57"/>
      <c r="M2236" s="57"/>
      <c r="P2236" s="38"/>
      <c r="R2236" s="38"/>
      <c r="S2236" s="38"/>
    </row>
    <row r="2237" spans="8:19" ht="14.25" customHeight="1">
      <c r="H2237" s="57"/>
      <c r="K2237" s="57"/>
      <c r="L2237" s="57"/>
      <c r="M2237" s="57"/>
      <c r="P2237" s="38"/>
      <c r="R2237" s="38"/>
      <c r="S2237" s="38"/>
    </row>
    <row r="2238" spans="8:19" ht="14.25" customHeight="1">
      <c r="H2238" s="57"/>
      <c r="K2238" s="57"/>
      <c r="L2238" s="57"/>
      <c r="M2238" s="57"/>
      <c r="P2238" s="38"/>
      <c r="R2238" s="38"/>
      <c r="S2238" s="38"/>
    </row>
    <row r="2239" spans="8:19" ht="14.25" customHeight="1">
      <c r="H2239" s="57"/>
      <c r="K2239" s="57"/>
      <c r="L2239" s="57"/>
      <c r="M2239" s="57"/>
      <c r="P2239" s="38"/>
      <c r="R2239" s="38"/>
      <c r="S2239" s="38"/>
    </row>
    <row r="2240" spans="8:19" ht="14.25" customHeight="1">
      <c r="H2240" s="57"/>
      <c r="K2240" s="57"/>
      <c r="L2240" s="57"/>
      <c r="M2240" s="57"/>
      <c r="P2240" s="38"/>
      <c r="R2240" s="38"/>
      <c r="S2240" s="38"/>
    </row>
    <row r="2241" spans="8:19" ht="14.25" customHeight="1">
      <c r="H2241" s="57"/>
      <c r="K2241" s="57"/>
      <c r="L2241" s="57"/>
      <c r="M2241" s="57"/>
      <c r="P2241" s="38"/>
      <c r="R2241" s="38"/>
      <c r="S2241" s="38"/>
    </row>
    <row r="2242" spans="8:19" ht="14.25" customHeight="1">
      <c r="H2242" s="57"/>
      <c r="K2242" s="57"/>
      <c r="L2242" s="57"/>
      <c r="M2242" s="57"/>
      <c r="P2242" s="38"/>
      <c r="R2242" s="38"/>
      <c r="S2242" s="38"/>
    </row>
    <row r="2243" spans="8:19" ht="14.25" customHeight="1">
      <c r="H2243" s="57"/>
      <c r="K2243" s="57"/>
      <c r="L2243" s="57"/>
      <c r="M2243" s="57"/>
      <c r="P2243" s="38"/>
      <c r="R2243" s="38"/>
      <c r="S2243" s="38"/>
    </row>
    <row r="2244" spans="8:19" ht="14.25" customHeight="1">
      <c r="H2244" s="57"/>
      <c r="K2244" s="57"/>
      <c r="L2244" s="57"/>
      <c r="M2244" s="57"/>
      <c r="P2244" s="38"/>
      <c r="R2244" s="38"/>
      <c r="S2244" s="38"/>
    </row>
    <row r="2245" spans="8:19" ht="14.25" customHeight="1">
      <c r="H2245" s="57"/>
      <c r="K2245" s="57"/>
      <c r="L2245" s="57"/>
      <c r="M2245" s="57"/>
      <c r="P2245" s="38"/>
      <c r="R2245" s="38"/>
      <c r="S2245" s="38"/>
    </row>
    <row r="2246" spans="8:19" ht="14.25" customHeight="1">
      <c r="H2246" s="57"/>
      <c r="K2246" s="57"/>
      <c r="L2246" s="57"/>
      <c r="M2246" s="57"/>
      <c r="P2246" s="38"/>
      <c r="R2246" s="38"/>
      <c r="S2246" s="38"/>
    </row>
    <row r="2247" spans="8:19" ht="14.25" customHeight="1">
      <c r="H2247" s="57"/>
      <c r="K2247" s="57"/>
      <c r="L2247" s="57"/>
      <c r="M2247" s="57"/>
      <c r="P2247" s="38"/>
      <c r="R2247" s="38"/>
      <c r="S2247" s="38"/>
    </row>
    <row r="2248" spans="8:19" ht="14.25" customHeight="1">
      <c r="H2248" s="57"/>
      <c r="K2248" s="57"/>
      <c r="L2248" s="57"/>
      <c r="M2248" s="57"/>
      <c r="P2248" s="38"/>
      <c r="R2248" s="38"/>
      <c r="S2248" s="38"/>
    </row>
    <row r="2249" spans="8:19" ht="14.25" customHeight="1">
      <c r="H2249" s="57"/>
      <c r="K2249" s="57"/>
      <c r="L2249" s="57"/>
      <c r="M2249" s="57"/>
      <c r="P2249" s="38"/>
      <c r="R2249" s="38"/>
      <c r="S2249" s="38"/>
    </row>
    <row r="2250" spans="8:19" ht="14.25" customHeight="1">
      <c r="H2250" s="57"/>
      <c r="K2250" s="57"/>
      <c r="L2250" s="57"/>
      <c r="M2250" s="57"/>
      <c r="P2250" s="38"/>
      <c r="R2250" s="38"/>
      <c r="S2250" s="38"/>
    </row>
    <row r="2251" spans="8:19" ht="14.25" customHeight="1">
      <c r="H2251" s="57"/>
      <c r="K2251" s="57"/>
      <c r="L2251" s="57"/>
      <c r="M2251" s="57"/>
      <c r="P2251" s="38"/>
      <c r="R2251" s="38"/>
      <c r="S2251" s="38"/>
    </row>
    <row r="2252" spans="8:19" ht="14.25" customHeight="1">
      <c r="H2252" s="57"/>
      <c r="K2252" s="57"/>
      <c r="L2252" s="57"/>
      <c r="M2252" s="57"/>
      <c r="P2252" s="38"/>
      <c r="R2252" s="38"/>
      <c r="S2252" s="38"/>
    </row>
    <row r="2253" spans="8:19" ht="14.25" customHeight="1">
      <c r="H2253" s="57"/>
      <c r="K2253" s="57"/>
      <c r="L2253" s="57"/>
      <c r="M2253" s="57"/>
      <c r="P2253" s="38"/>
      <c r="R2253" s="38"/>
      <c r="S2253" s="38"/>
    </row>
    <row r="2254" spans="8:19" ht="14.25" customHeight="1">
      <c r="H2254" s="57"/>
      <c r="K2254" s="57"/>
      <c r="L2254" s="57"/>
      <c r="M2254" s="57"/>
      <c r="P2254" s="38"/>
      <c r="R2254" s="38"/>
      <c r="S2254" s="38"/>
    </row>
    <row r="2255" spans="8:19" ht="14.25" customHeight="1">
      <c r="H2255" s="57"/>
      <c r="K2255" s="57"/>
      <c r="L2255" s="57"/>
      <c r="M2255" s="57"/>
      <c r="P2255" s="38"/>
      <c r="R2255" s="38"/>
      <c r="S2255" s="38"/>
    </row>
    <row r="2256" spans="8:19" ht="14.25" customHeight="1">
      <c r="H2256" s="57"/>
      <c r="K2256" s="57"/>
      <c r="L2256" s="57"/>
      <c r="M2256" s="57"/>
      <c r="P2256" s="38"/>
      <c r="R2256" s="38"/>
      <c r="S2256" s="38"/>
    </row>
    <row r="2257" spans="8:19" ht="14.25" customHeight="1">
      <c r="H2257" s="57"/>
      <c r="K2257" s="57"/>
      <c r="L2257" s="57"/>
      <c r="M2257" s="57"/>
      <c r="P2257" s="38"/>
      <c r="R2257" s="38"/>
      <c r="S2257" s="38"/>
    </row>
    <row r="2258" spans="8:19" ht="14.25" customHeight="1">
      <c r="H2258" s="57"/>
      <c r="K2258" s="57"/>
      <c r="L2258" s="57"/>
      <c r="M2258" s="57"/>
      <c r="P2258" s="38"/>
      <c r="R2258" s="38"/>
      <c r="S2258" s="38"/>
    </row>
    <row r="2259" spans="8:19" ht="14.25" customHeight="1">
      <c r="H2259" s="57"/>
      <c r="K2259" s="57"/>
      <c r="L2259" s="57"/>
      <c r="M2259" s="57"/>
      <c r="P2259" s="38"/>
      <c r="R2259" s="38"/>
      <c r="S2259" s="38"/>
    </row>
    <row r="2260" spans="8:19" ht="14.25" customHeight="1">
      <c r="H2260" s="57"/>
      <c r="K2260" s="57"/>
      <c r="L2260" s="57"/>
      <c r="M2260" s="57"/>
      <c r="P2260" s="38"/>
      <c r="R2260" s="38"/>
      <c r="S2260" s="38"/>
    </row>
    <row r="2261" spans="8:19" ht="14.25" customHeight="1">
      <c r="H2261" s="57"/>
      <c r="K2261" s="57"/>
      <c r="L2261" s="57"/>
      <c r="M2261" s="57"/>
      <c r="P2261" s="38"/>
      <c r="R2261" s="38"/>
      <c r="S2261" s="38"/>
    </row>
    <row r="2262" spans="8:19" ht="14.25" customHeight="1">
      <c r="H2262" s="57"/>
      <c r="K2262" s="57"/>
      <c r="L2262" s="57"/>
      <c r="M2262" s="57"/>
      <c r="P2262" s="38"/>
      <c r="R2262" s="38"/>
      <c r="S2262" s="38"/>
    </row>
    <row r="2263" spans="8:19" ht="14.25" customHeight="1">
      <c r="H2263" s="57"/>
      <c r="K2263" s="57"/>
      <c r="L2263" s="57"/>
      <c r="M2263" s="57"/>
      <c r="P2263" s="38"/>
      <c r="R2263" s="38"/>
      <c r="S2263" s="38"/>
    </row>
    <row r="2264" spans="8:19" ht="14.25" customHeight="1">
      <c r="H2264" s="57"/>
      <c r="K2264" s="57"/>
      <c r="L2264" s="57"/>
      <c r="M2264" s="57"/>
      <c r="P2264" s="38"/>
      <c r="R2264" s="38"/>
      <c r="S2264" s="38"/>
    </row>
    <row r="2265" spans="8:19" ht="14.25" customHeight="1">
      <c r="H2265" s="57"/>
      <c r="K2265" s="57"/>
      <c r="L2265" s="57"/>
      <c r="M2265" s="57"/>
      <c r="P2265" s="38"/>
      <c r="R2265" s="38"/>
      <c r="S2265" s="38"/>
    </row>
    <row r="2266" spans="8:19" ht="14.25" customHeight="1">
      <c r="H2266" s="57"/>
      <c r="K2266" s="57"/>
      <c r="L2266" s="57"/>
      <c r="M2266" s="57"/>
      <c r="P2266" s="38"/>
      <c r="R2266" s="38"/>
      <c r="S2266" s="38"/>
    </row>
    <row r="2267" spans="8:19" ht="14.25" customHeight="1">
      <c r="H2267" s="57"/>
      <c r="K2267" s="57"/>
      <c r="L2267" s="57"/>
      <c r="M2267" s="57"/>
      <c r="P2267" s="38"/>
      <c r="R2267" s="38"/>
      <c r="S2267" s="38"/>
    </row>
    <row r="2268" spans="8:19" ht="14.25" customHeight="1">
      <c r="H2268" s="57"/>
      <c r="K2268" s="57"/>
      <c r="L2268" s="57"/>
      <c r="M2268" s="57"/>
      <c r="P2268" s="38"/>
      <c r="R2268" s="38"/>
      <c r="S2268" s="38"/>
    </row>
    <row r="2269" spans="8:19" ht="14.25" customHeight="1">
      <c r="H2269" s="57"/>
      <c r="K2269" s="57"/>
      <c r="L2269" s="57"/>
      <c r="M2269" s="57"/>
      <c r="P2269" s="38"/>
      <c r="R2269" s="38"/>
      <c r="S2269" s="38"/>
    </row>
    <row r="2270" spans="8:19" ht="14.25" customHeight="1">
      <c r="H2270" s="57"/>
      <c r="K2270" s="57"/>
      <c r="L2270" s="57"/>
      <c r="M2270" s="57"/>
      <c r="P2270" s="38"/>
      <c r="R2270" s="38"/>
      <c r="S2270" s="38"/>
    </row>
    <row r="2271" spans="8:19" ht="14.25" customHeight="1">
      <c r="H2271" s="57"/>
      <c r="K2271" s="57"/>
      <c r="L2271" s="57"/>
      <c r="M2271" s="57"/>
      <c r="P2271" s="38"/>
      <c r="R2271" s="38"/>
      <c r="S2271" s="38"/>
    </row>
    <row r="2272" spans="8:19" ht="14.25" customHeight="1">
      <c r="H2272" s="57"/>
      <c r="K2272" s="57"/>
      <c r="L2272" s="57"/>
      <c r="M2272" s="57"/>
      <c r="P2272" s="38"/>
      <c r="R2272" s="38"/>
      <c r="S2272" s="38"/>
    </row>
    <row r="2273" spans="8:19" ht="14.25" customHeight="1">
      <c r="H2273" s="57"/>
      <c r="K2273" s="57"/>
      <c r="L2273" s="57"/>
      <c r="M2273" s="57"/>
      <c r="P2273" s="38"/>
      <c r="R2273" s="38"/>
      <c r="S2273" s="38"/>
    </row>
    <row r="2274" spans="8:19" ht="14.25" customHeight="1">
      <c r="H2274" s="57"/>
      <c r="K2274" s="57"/>
      <c r="L2274" s="57"/>
      <c r="M2274" s="57"/>
      <c r="P2274" s="38"/>
      <c r="R2274" s="38"/>
      <c r="S2274" s="38"/>
    </row>
    <row r="2275" spans="8:19" ht="14.25" customHeight="1">
      <c r="H2275" s="57"/>
      <c r="K2275" s="57"/>
      <c r="L2275" s="57"/>
      <c r="M2275" s="57"/>
      <c r="P2275" s="38"/>
      <c r="R2275" s="38"/>
      <c r="S2275" s="38"/>
    </row>
    <row r="2276" spans="8:19" ht="14.25" customHeight="1">
      <c r="H2276" s="57"/>
      <c r="K2276" s="57"/>
      <c r="L2276" s="57"/>
      <c r="M2276" s="57"/>
      <c r="P2276" s="38"/>
      <c r="R2276" s="38"/>
      <c r="S2276" s="38"/>
    </row>
    <row r="2277" spans="8:19" ht="14.25" customHeight="1">
      <c r="H2277" s="57"/>
      <c r="K2277" s="57"/>
      <c r="L2277" s="57"/>
      <c r="M2277" s="57"/>
      <c r="P2277" s="38"/>
      <c r="R2277" s="38"/>
      <c r="S2277" s="38"/>
    </row>
    <row r="2278" spans="8:19" ht="14.25" customHeight="1">
      <c r="H2278" s="57"/>
      <c r="K2278" s="57"/>
      <c r="L2278" s="57"/>
      <c r="M2278" s="57"/>
      <c r="P2278" s="38"/>
      <c r="R2278" s="38"/>
      <c r="S2278" s="38"/>
    </row>
    <row r="2279" spans="8:19" ht="14.25" customHeight="1">
      <c r="H2279" s="57"/>
      <c r="K2279" s="57"/>
      <c r="L2279" s="57"/>
      <c r="M2279" s="57"/>
      <c r="P2279" s="38"/>
      <c r="R2279" s="38"/>
      <c r="S2279" s="38"/>
    </row>
    <row r="2280" spans="8:19" ht="14.25" customHeight="1">
      <c r="H2280" s="57"/>
      <c r="K2280" s="57"/>
      <c r="L2280" s="57"/>
      <c r="M2280" s="57"/>
      <c r="P2280" s="38"/>
      <c r="R2280" s="38"/>
      <c r="S2280" s="38"/>
    </row>
    <row r="2281" spans="8:19" ht="14.25" customHeight="1">
      <c r="H2281" s="57"/>
      <c r="K2281" s="57"/>
      <c r="L2281" s="57"/>
      <c r="M2281" s="57"/>
      <c r="P2281" s="38"/>
      <c r="R2281" s="38"/>
      <c r="S2281" s="38"/>
    </row>
    <row r="2282" spans="8:19" ht="14.25" customHeight="1">
      <c r="H2282" s="57"/>
      <c r="K2282" s="57"/>
      <c r="L2282" s="57"/>
      <c r="M2282" s="57"/>
      <c r="P2282" s="38"/>
      <c r="R2282" s="38"/>
      <c r="S2282" s="38"/>
    </row>
    <row r="2283" spans="8:19" ht="14.25" customHeight="1">
      <c r="H2283" s="57"/>
      <c r="K2283" s="57"/>
      <c r="L2283" s="57"/>
      <c r="M2283" s="57"/>
      <c r="P2283" s="38"/>
      <c r="R2283" s="38"/>
      <c r="S2283" s="38"/>
    </row>
    <row r="2284" spans="8:19" ht="14.25" customHeight="1">
      <c r="H2284" s="57"/>
      <c r="K2284" s="57"/>
      <c r="L2284" s="57"/>
      <c r="M2284" s="57"/>
      <c r="P2284" s="38"/>
      <c r="R2284" s="38"/>
      <c r="S2284" s="38"/>
    </row>
    <row r="2285" spans="8:19" ht="14.25" customHeight="1">
      <c r="H2285" s="57"/>
      <c r="K2285" s="57"/>
      <c r="L2285" s="57"/>
      <c r="M2285" s="57"/>
      <c r="P2285" s="38"/>
      <c r="R2285" s="38"/>
      <c r="S2285" s="38"/>
    </row>
    <row r="2286" spans="8:19" ht="14.25" customHeight="1">
      <c r="H2286" s="57"/>
      <c r="K2286" s="57"/>
      <c r="L2286" s="57"/>
      <c r="M2286" s="57"/>
      <c r="P2286" s="38"/>
      <c r="R2286" s="38"/>
      <c r="S2286" s="38"/>
    </row>
    <row r="2287" spans="8:19" ht="14.25" customHeight="1">
      <c r="H2287" s="57"/>
      <c r="K2287" s="57"/>
      <c r="L2287" s="57"/>
      <c r="M2287" s="57"/>
      <c r="P2287" s="38"/>
      <c r="R2287" s="38"/>
      <c r="S2287" s="38"/>
    </row>
    <row r="2288" spans="8:19" ht="14.25" customHeight="1">
      <c r="H2288" s="57"/>
      <c r="K2288" s="57"/>
      <c r="L2288" s="57"/>
      <c r="M2288" s="57"/>
      <c r="P2288" s="38"/>
      <c r="R2288" s="38"/>
      <c r="S2288" s="38"/>
    </row>
    <row r="2289" spans="8:19" ht="14.25" customHeight="1">
      <c r="H2289" s="57"/>
      <c r="K2289" s="57"/>
      <c r="L2289" s="57"/>
      <c r="M2289" s="57"/>
      <c r="P2289" s="38"/>
      <c r="R2289" s="38"/>
      <c r="S2289" s="38"/>
    </row>
    <row r="2290" spans="8:19" ht="14.25" customHeight="1">
      <c r="H2290" s="57"/>
      <c r="K2290" s="57"/>
      <c r="L2290" s="57"/>
      <c r="M2290" s="57"/>
      <c r="P2290" s="38"/>
      <c r="R2290" s="38"/>
      <c r="S2290" s="38"/>
    </row>
    <row r="2291" spans="8:19" ht="14.25" customHeight="1">
      <c r="H2291" s="57"/>
      <c r="K2291" s="57"/>
      <c r="L2291" s="57"/>
      <c r="M2291" s="57"/>
      <c r="P2291" s="38"/>
      <c r="R2291" s="38"/>
      <c r="S2291" s="38"/>
    </row>
    <row r="2292" spans="8:19" ht="14.25" customHeight="1">
      <c r="H2292" s="57"/>
      <c r="K2292" s="57"/>
      <c r="L2292" s="57"/>
      <c r="M2292" s="57"/>
      <c r="P2292" s="38"/>
      <c r="R2292" s="38"/>
      <c r="S2292" s="38"/>
    </row>
    <row r="2293" spans="8:19" ht="14.25" customHeight="1">
      <c r="H2293" s="57"/>
      <c r="K2293" s="57"/>
      <c r="L2293" s="57"/>
      <c r="M2293" s="57"/>
      <c r="P2293" s="38"/>
      <c r="R2293" s="38"/>
      <c r="S2293" s="38"/>
    </row>
    <row r="2294" spans="8:19" ht="14.25" customHeight="1">
      <c r="H2294" s="57"/>
      <c r="K2294" s="57"/>
      <c r="L2294" s="57"/>
      <c r="M2294" s="57"/>
      <c r="P2294" s="38"/>
      <c r="R2294" s="38"/>
      <c r="S2294" s="38"/>
    </row>
    <row r="2295" spans="8:19" ht="14.25" customHeight="1">
      <c r="H2295" s="57"/>
      <c r="K2295" s="57"/>
      <c r="L2295" s="57"/>
      <c r="M2295" s="57"/>
      <c r="P2295" s="38"/>
      <c r="R2295" s="38"/>
      <c r="S2295" s="38"/>
    </row>
    <row r="2296" spans="8:19" ht="14.25" customHeight="1">
      <c r="H2296" s="57"/>
      <c r="K2296" s="57"/>
      <c r="L2296" s="57"/>
      <c r="M2296" s="57"/>
      <c r="P2296" s="38"/>
      <c r="R2296" s="38"/>
      <c r="S2296" s="38"/>
    </row>
    <row r="2297" spans="8:19" ht="14.25" customHeight="1">
      <c r="H2297" s="57"/>
      <c r="K2297" s="57"/>
      <c r="L2297" s="57"/>
      <c r="M2297" s="57"/>
      <c r="P2297" s="38"/>
      <c r="R2297" s="38"/>
      <c r="S2297" s="38"/>
    </row>
    <row r="2298" spans="8:19" ht="14.25" customHeight="1">
      <c r="H2298" s="57"/>
      <c r="K2298" s="57"/>
      <c r="L2298" s="57"/>
      <c r="M2298" s="57"/>
      <c r="P2298" s="38"/>
      <c r="R2298" s="38"/>
      <c r="S2298" s="38"/>
    </row>
    <row r="2299" spans="8:19" ht="14.25" customHeight="1">
      <c r="H2299" s="57"/>
      <c r="K2299" s="57"/>
      <c r="L2299" s="57"/>
      <c r="M2299" s="57"/>
      <c r="P2299" s="38"/>
      <c r="R2299" s="38"/>
      <c r="S2299" s="38"/>
    </row>
    <row r="2300" spans="8:19" ht="14.25" customHeight="1">
      <c r="H2300" s="57"/>
      <c r="K2300" s="57"/>
      <c r="L2300" s="57"/>
      <c r="M2300" s="57"/>
      <c r="P2300" s="38"/>
      <c r="R2300" s="38"/>
      <c r="S2300" s="38"/>
    </row>
    <row r="2301" spans="8:19" ht="14.25" customHeight="1">
      <c r="H2301" s="57"/>
      <c r="K2301" s="57"/>
      <c r="L2301" s="57"/>
      <c r="M2301" s="57"/>
      <c r="P2301" s="38"/>
      <c r="R2301" s="38"/>
      <c r="S2301" s="38"/>
    </row>
    <row r="2302" spans="8:19" ht="14.25" customHeight="1">
      <c r="H2302" s="57"/>
      <c r="K2302" s="57"/>
      <c r="L2302" s="57"/>
      <c r="M2302" s="57"/>
      <c r="P2302" s="38"/>
      <c r="R2302" s="38"/>
      <c r="S2302" s="38"/>
    </row>
    <row r="2303" spans="8:19" ht="14.25" customHeight="1">
      <c r="H2303" s="57"/>
      <c r="K2303" s="57"/>
      <c r="L2303" s="57"/>
      <c r="M2303" s="57"/>
      <c r="P2303" s="38"/>
      <c r="R2303" s="38"/>
      <c r="S2303" s="38"/>
    </row>
    <row r="2304" spans="8:19" ht="14.25" customHeight="1">
      <c r="H2304" s="57"/>
      <c r="K2304" s="57"/>
      <c r="L2304" s="57"/>
      <c r="M2304" s="57"/>
      <c r="P2304" s="38"/>
      <c r="R2304" s="38"/>
      <c r="S2304" s="38"/>
    </row>
    <row r="2305" spans="8:19" ht="14.25" customHeight="1">
      <c r="H2305" s="57"/>
      <c r="K2305" s="57"/>
      <c r="L2305" s="57"/>
      <c r="M2305" s="57"/>
      <c r="P2305" s="38"/>
      <c r="R2305" s="38"/>
      <c r="S2305" s="38"/>
    </row>
    <row r="2306" spans="8:19" ht="14.25" customHeight="1">
      <c r="H2306" s="57"/>
      <c r="K2306" s="57"/>
      <c r="L2306" s="57"/>
      <c r="M2306" s="57"/>
      <c r="P2306" s="38"/>
      <c r="R2306" s="38"/>
      <c r="S2306" s="38"/>
    </row>
    <row r="2307" spans="8:19" ht="14.25" customHeight="1">
      <c r="H2307" s="57"/>
      <c r="K2307" s="57"/>
      <c r="L2307" s="57"/>
      <c r="M2307" s="57"/>
      <c r="P2307" s="38"/>
      <c r="R2307" s="38"/>
      <c r="S2307" s="38"/>
    </row>
    <row r="2308" spans="8:19" ht="14.25" customHeight="1">
      <c r="H2308" s="57"/>
      <c r="K2308" s="57"/>
      <c r="L2308" s="57"/>
      <c r="M2308" s="57"/>
      <c r="P2308" s="38"/>
      <c r="R2308" s="38"/>
      <c r="S2308" s="38"/>
    </row>
    <row r="2309" spans="8:19" ht="14.25" customHeight="1">
      <c r="H2309" s="57"/>
      <c r="K2309" s="57"/>
      <c r="L2309" s="57"/>
      <c r="M2309" s="57"/>
      <c r="P2309" s="38"/>
      <c r="R2309" s="38"/>
      <c r="S2309" s="38"/>
    </row>
    <row r="2310" spans="8:19" ht="14.25" customHeight="1">
      <c r="H2310" s="57"/>
      <c r="K2310" s="57"/>
      <c r="L2310" s="57"/>
      <c r="M2310" s="57"/>
      <c r="P2310" s="38"/>
      <c r="R2310" s="38"/>
      <c r="S2310" s="38"/>
    </row>
    <row r="2311" spans="8:19" ht="14.25" customHeight="1">
      <c r="H2311" s="57"/>
      <c r="K2311" s="57"/>
      <c r="L2311" s="57"/>
      <c r="M2311" s="57"/>
      <c r="P2311" s="38"/>
      <c r="R2311" s="38"/>
      <c r="S2311" s="38"/>
    </row>
    <row r="2312" spans="8:19" ht="14.25" customHeight="1">
      <c r="H2312" s="57"/>
      <c r="K2312" s="57"/>
      <c r="L2312" s="57"/>
      <c r="M2312" s="57"/>
      <c r="P2312" s="38"/>
      <c r="R2312" s="38"/>
      <c r="S2312" s="38"/>
    </row>
    <row r="2313" spans="8:19" ht="14.25" customHeight="1">
      <c r="H2313" s="57"/>
      <c r="K2313" s="57"/>
      <c r="L2313" s="57"/>
      <c r="M2313" s="57"/>
      <c r="P2313" s="38"/>
      <c r="R2313" s="38"/>
      <c r="S2313" s="38"/>
    </row>
    <row r="2314" spans="8:19" ht="14.25" customHeight="1">
      <c r="H2314" s="57"/>
      <c r="K2314" s="57"/>
      <c r="L2314" s="57"/>
      <c r="M2314" s="57"/>
      <c r="P2314" s="38"/>
      <c r="R2314" s="38"/>
      <c r="S2314" s="38"/>
    </row>
    <row r="2315" spans="8:19" ht="14.25" customHeight="1">
      <c r="H2315" s="57"/>
      <c r="K2315" s="57"/>
      <c r="L2315" s="57"/>
      <c r="M2315" s="57"/>
      <c r="P2315" s="38"/>
      <c r="R2315" s="38"/>
      <c r="S2315" s="38"/>
    </row>
    <row r="2316" spans="8:19" ht="14.25" customHeight="1">
      <c r="H2316" s="57"/>
      <c r="K2316" s="57"/>
      <c r="L2316" s="57"/>
      <c r="M2316" s="57"/>
      <c r="P2316" s="38"/>
      <c r="R2316" s="38"/>
      <c r="S2316" s="38"/>
    </row>
    <row r="2317" spans="8:19" ht="14.25" customHeight="1">
      <c r="H2317" s="57"/>
      <c r="K2317" s="57"/>
      <c r="L2317" s="57"/>
      <c r="M2317" s="57"/>
      <c r="P2317" s="38"/>
      <c r="R2317" s="38"/>
      <c r="S2317" s="38"/>
    </row>
    <row r="2318" spans="8:19" ht="14.25" customHeight="1">
      <c r="H2318" s="57"/>
      <c r="K2318" s="57"/>
      <c r="L2318" s="57"/>
      <c r="M2318" s="57"/>
      <c r="P2318" s="38"/>
      <c r="R2318" s="38"/>
      <c r="S2318" s="38"/>
    </row>
    <row r="2319" spans="8:19" ht="14.25" customHeight="1">
      <c r="H2319" s="57"/>
      <c r="K2319" s="57"/>
      <c r="L2319" s="57"/>
      <c r="M2319" s="57"/>
      <c r="P2319" s="38"/>
      <c r="R2319" s="38"/>
      <c r="S2319" s="38"/>
    </row>
    <row r="2320" spans="8:19" ht="14.25" customHeight="1">
      <c r="H2320" s="57"/>
      <c r="K2320" s="57"/>
      <c r="L2320" s="57"/>
      <c r="M2320" s="57"/>
      <c r="P2320" s="38"/>
      <c r="R2320" s="38"/>
      <c r="S2320" s="38"/>
    </row>
    <row r="2321" spans="8:19" ht="14.25" customHeight="1">
      <c r="H2321" s="57"/>
      <c r="K2321" s="57"/>
      <c r="L2321" s="57"/>
      <c r="M2321" s="57"/>
      <c r="P2321" s="38"/>
      <c r="R2321" s="38"/>
      <c r="S2321" s="38"/>
    </row>
    <row r="2322" spans="8:19" ht="14.25" customHeight="1">
      <c r="H2322" s="57"/>
      <c r="K2322" s="57"/>
      <c r="L2322" s="57"/>
      <c r="M2322" s="57"/>
      <c r="P2322" s="38"/>
      <c r="R2322" s="38"/>
      <c r="S2322" s="38"/>
    </row>
    <row r="2323" spans="8:19" ht="14.25" customHeight="1">
      <c r="H2323" s="57"/>
      <c r="K2323" s="57"/>
      <c r="L2323" s="57"/>
      <c r="M2323" s="57"/>
      <c r="P2323" s="38"/>
      <c r="R2323" s="38"/>
      <c r="S2323" s="38"/>
    </row>
    <row r="2324" spans="8:19" ht="14.25" customHeight="1">
      <c r="H2324" s="57"/>
      <c r="K2324" s="57"/>
      <c r="L2324" s="57"/>
      <c r="M2324" s="57"/>
      <c r="P2324" s="38"/>
      <c r="R2324" s="38"/>
      <c r="S2324" s="38"/>
    </row>
    <row r="2325" spans="8:19" ht="14.25" customHeight="1">
      <c r="H2325" s="57"/>
      <c r="K2325" s="57"/>
      <c r="L2325" s="57"/>
      <c r="M2325" s="57"/>
      <c r="P2325" s="38"/>
      <c r="R2325" s="38"/>
      <c r="S2325" s="38"/>
    </row>
    <row r="2326" spans="8:19" ht="14.25" customHeight="1">
      <c r="H2326" s="57"/>
      <c r="K2326" s="57"/>
      <c r="L2326" s="57"/>
      <c r="M2326" s="57"/>
      <c r="P2326" s="38"/>
      <c r="R2326" s="38"/>
      <c r="S2326" s="38"/>
    </row>
    <row r="2327" spans="8:19" ht="14.25" customHeight="1">
      <c r="H2327" s="57"/>
      <c r="K2327" s="57"/>
      <c r="L2327" s="57"/>
      <c r="M2327" s="57"/>
      <c r="P2327" s="38"/>
      <c r="R2327" s="38"/>
      <c r="S2327" s="38"/>
    </row>
    <row r="2328" spans="8:19" ht="14.25" customHeight="1">
      <c r="H2328" s="57"/>
      <c r="K2328" s="57"/>
      <c r="L2328" s="57"/>
      <c r="M2328" s="57"/>
      <c r="P2328" s="38"/>
      <c r="R2328" s="38"/>
      <c r="S2328" s="38"/>
    </row>
    <row r="2329" spans="8:19" ht="14.25" customHeight="1">
      <c r="H2329" s="57"/>
      <c r="K2329" s="57"/>
      <c r="L2329" s="57"/>
      <c r="M2329" s="57"/>
      <c r="P2329" s="38"/>
      <c r="R2329" s="38"/>
      <c r="S2329" s="38"/>
    </row>
    <row r="2330" spans="8:19" ht="14.25" customHeight="1">
      <c r="H2330" s="57"/>
      <c r="K2330" s="57"/>
      <c r="L2330" s="57"/>
      <c r="M2330" s="57"/>
      <c r="P2330" s="38"/>
      <c r="R2330" s="38"/>
      <c r="S2330" s="38"/>
    </row>
    <row r="2331" spans="8:19" ht="14.25" customHeight="1">
      <c r="H2331" s="57"/>
      <c r="K2331" s="57"/>
      <c r="L2331" s="57"/>
      <c r="M2331" s="57"/>
      <c r="P2331" s="38"/>
      <c r="R2331" s="38"/>
      <c r="S2331" s="38"/>
    </row>
    <row r="2332" spans="8:19" ht="14.25" customHeight="1">
      <c r="H2332" s="57"/>
      <c r="K2332" s="57"/>
      <c r="L2332" s="57"/>
      <c r="M2332" s="57"/>
      <c r="P2332" s="38"/>
      <c r="R2332" s="38"/>
      <c r="S2332" s="38"/>
    </row>
    <row r="2333" spans="8:19" ht="14.25" customHeight="1">
      <c r="H2333" s="57"/>
      <c r="K2333" s="57"/>
      <c r="L2333" s="57"/>
      <c r="M2333" s="57"/>
      <c r="P2333" s="38"/>
      <c r="R2333" s="38"/>
      <c r="S2333" s="38"/>
    </row>
    <row r="2334" spans="8:19" ht="14.25" customHeight="1">
      <c r="H2334" s="57"/>
      <c r="K2334" s="57"/>
      <c r="L2334" s="57"/>
      <c r="M2334" s="57"/>
      <c r="P2334" s="38"/>
      <c r="R2334" s="38"/>
      <c r="S2334" s="38"/>
    </row>
    <row r="2335" spans="8:19" ht="14.25" customHeight="1">
      <c r="H2335" s="57"/>
      <c r="K2335" s="57"/>
      <c r="L2335" s="57"/>
      <c r="M2335" s="57"/>
      <c r="P2335" s="38"/>
      <c r="R2335" s="38"/>
      <c r="S2335" s="38"/>
    </row>
    <row r="2336" spans="8:19" ht="14.25" customHeight="1">
      <c r="H2336" s="57"/>
      <c r="K2336" s="57"/>
      <c r="L2336" s="57"/>
      <c r="M2336" s="57"/>
      <c r="P2336" s="38"/>
      <c r="R2336" s="38"/>
      <c r="S2336" s="38"/>
    </row>
    <row r="2337" spans="8:19" ht="14.25" customHeight="1">
      <c r="H2337" s="57"/>
      <c r="K2337" s="57"/>
      <c r="L2337" s="57"/>
      <c r="M2337" s="57"/>
      <c r="P2337" s="38"/>
      <c r="R2337" s="38"/>
      <c r="S2337" s="38"/>
    </row>
    <row r="2338" spans="8:19" ht="14.25" customHeight="1">
      <c r="H2338" s="57"/>
      <c r="K2338" s="57"/>
      <c r="L2338" s="57"/>
      <c r="M2338" s="57"/>
      <c r="P2338" s="38"/>
      <c r="R2338" s="38"/>
      <c r="S2338" s="38"/>
    </row>
    <row r="2339" spans="8:19" ht="14.25" customHeight="1">
      <c r="H2339" s="57"/>
      <c r="K2339" s="57"/>
      <c r="L2339" s="57"/>
      <c r="M2339" s="57"/>
      <c r="P2339" s="38"/>
      <c r="R2339" s="38"/>
      <c r="S2339" s="38"/>
    </row>
    <row r="2340" spans="8:19" ht="14.25" customHeight="1">
      <c r="H2340" s="57"/>
      <c r="K2340" s="57"/>
      <c r="L2340" s="57"/>
      <c r="M2340" s="57"/>
      <c r="P2340" s="38"/>
      <c r="R2340" s="38"/>
      <c r="S2340" s="38"/>
    </row>
    <row r="2341" spans="8:19" ht="14.25" customHeight="1">
      <c r="H2341" s="57"/>
      <c r="K2341" s="57"/>
      <c r="L2341" s="57"/>
      <c r="M2341" s="57"/>
      <c r="P2341" s="38"/>
      <c r="R2341" s="38"/>
      <c r="S2341" s="38"/>
    </row>
    <row r="2342" spans="8:19" ht="14.25" customHeight="1">
      <c r="H2342" s="57"/>
      <c r="K2342" s="57"/>
      <c r="L2342" s="57"/>
      <c r="M2342" s="57"/>
      <c r="P2342" s="38"/>
      <c r="R2342" s="38"/>
      <c r="S2342" s="38"/>
    </row>
    <row r="2343" spans="8:19" ht="14.25" customHeight="1">
      <c r="H2343" s="57"/>
      <c r="K2343" s="57"/>
      <c r="L2343" s="57"/>
      <c r="M2343" s="57"/>
      <c r="P2343" s="38"/>
      <c r="R2343" s="38"/>
      <c r="S2343" s="38"/>
    </row>
    <row r="2344" spans="8:19" ht="14.25" customHeight="1">
      <c r="H2344" s="57"/>
      <c r="K2344" s="57"/>
      <c r="L2344" s="57"/>
      <c r="M2344" s="57"/>
      <c r="P2344" s="38"/>
      <c r="R2344" s="38"/>
      <c r="S2344" s="38"/>
    </row>
    <row r="2345" spans="8:19" ht="14.25" customHeight="1">
      <c r="H2345" s="57"/>
      <c r="K2345" s="57"/>
      <c r="L2345" s="57"/>
      <c r="M2345" s="57"/>
      <c r="P2345" s="38"/>
      <c r="R2345" s="38"/>
      <c r="S2345" s="38"/>
    </row>
    <row r="2346" spans="8:19" ht="14.25" customHeight="1">
      <c r="H2346" s="57"/>
      <c r="K2346" s="57"/>
      <c r="L2346" s="57"/>
      <c r="M2346" s="57"/>
      <c r="P2346" s="38"/>
      <c r="R2346" s="38"/>
      <c r="S2346" s="38"/>
    </row>
    <row r="2347" spans="8:19" ht="14.25" customHeight="1">
      <c r="H2347" s="57"/>
      <c r="K2347" s="57"/>
      <c r="L2347" s="57"/>
      <c r="M2347" s="57"/>
      <c r="P2347" s="38"/>
      <c r="R2347" s="38"/>
      <c r="S2347" s="38"/>
    </row>
    <row r="2348" spans="8:19" ht="14.25" customHeight="1">
      <c r="H2348" s="57"/>
      <c r="K2348" s="57"/>
      <c r="L2348" s="57"/>
      <c r="M2348" s="57"/>
      <c r="P2348" s="38"/>
      <c r="R2348" s="38"/>
      <c r="S2348" s="38"/>
    </row>
    <row r="2349" spans="8:19" ht="14.25" customHeight="1">
      <c r="H2349" s="57"/>
      <c r="K2349" s="57"/>
      <c r="L2349" s="57"/>
      <c r="M2349" s="57"/>
      <c r="P2349" s="38"/>
      <c r="R2349" s="38"/>
      <c r="S2349" s="38"/>
    </row>
    <row r="2350" spans="8:19" ht="14.25" customHeight="1">
      <c r="H2350" s="57"/>
      <c r="K2350" s="57"/>
      <c r="L2350" s="57"/>
      <c r="M2350" s="57"/>
      <c r="P2350" s="38"/>
      <c r="R2350" s="38"/>
      <c r="S2350" s="38"/>
    </row>
    <row r="2351" spans="8:19" ht="14.25" customHeight="1">
      <c r="H2351" s="57"/>
      <c r="K2351" s="57"/>
      <c r="L2351" s="57"/>
      <c r="M2351" s="57"/>
      <c r="P2351" s="38"/>
      <c r="R2351" s="38"/>
      <c r="S2351" s="38"/>
    </row>
    <row r="2352" spans="8:19" ht="14.25" customHeight="1">
      <c r="H2352" s="57"/>
      <c r="K2352" s="57"/>
      <c r="L2352" s="57"/>
      <c r="M2352" s="57"/>
      <c r="P2352" s="38"/>
      <c r="R2352" s="38"/>
      <c r="S2352" s="38"/>
    </row>
    <row r="2353" spans="8:19" ht="14.25" customHeight="1">
      <c r="H2353" s="57"/>
      <c r="K2353" s="57"/>
      <c r="L2353" s="57"/>
      <c r="M2353" s="57"/>
      <c r="P2353" s="38"/>
      <c r="R2353" s="38"/>
      <c r="S2353" s="38"/>
    </row>
    <row r="2354" spans="8:19" ht="14.25" customHeight="1">
      <c r="H2354" s="57"/>
      <c r="K2354" s="57"/>
      <c r="L2354" s="57"/>
      <c r="M2354" s="57"/>
      <c r="P2354" s="38"/>
      <c r="R2354" s="38"/>
      <c r="S2354" s="38"/>
    </row>
    <row r="2355" spans="8:19" ht="14.25" customHeight="1">
      <c r="H2355" s="57"/>
      <c r="K2355" s="57"/>
      <c r="L2355" s="57"/>
      <c r="M2355" s="57"/>
      <c r="P2355" s="38"/>
      <c r="R2355" s="38"/>
      <c r="S2355" s="38"/>
    </row>
    <row r="2356" spans="8:19" ht="14.25" customHeight="1">
      <c r="H2356" s="57"/>
      <c r="K2356" s="57"/>
      <c r="L2356" s="57"/>
      <c r="M2356" s="57"/>
      <c r="P2356" s="38"/>
      <c r="R2356" s="38"/>
      <c r="S2356" s="38"/>
    </row>
    <row r="2357" spans="8:19" ht="14.25" customHeight="1">
      <c r="H2357" s="57"/>
      <c r="K2357" s="57"/>
      <c r="L2357" s="57"/>
      <c r="M2357" s="57"/>
      <c r="P2357" s="38"/>
      <c r="R2357" s="38"/>
      <c r="S2357" s="38"/>
    </row>
    <row r="2358" spans="8:19" ht="14.25" customHeight="1">
      <c r="H2358" s="57"/>
      <c r="K2358" s="57"/>
      <c r="L2358" s="57"/>
      <c r="M2358" s="57"/>
      <c r="P2358" s="38"/>
      <c r="R2358" s="38"/>
      <c r="S2358" s="38"/>
    </row>
    <row r="2359" spans="8:19" ht="14.25" customHeight="1">
      <c r="H2359" s="57"/>
      <c r="K2359" s="57"/>
      <c r="L2359" s="57"/>
      <c r="M2359" s="57"/>
      <c r="P2359" s="38"/>
      <c r="R2359" s="38"/>
      <c r="S2359" s="38"/>
    </row>
    <row r="2360" spans="8:19" ht="14.25" customHeight="1">
      <c r="H2360" s="57"/>
      <c r="K2360" s="57"/>
      <c r="L2360" s="57"/>
      <c r="M2360" s="57"/>
      <c r="P2360" s="38"/>
      <c r="R2360" s="38"/>
      <c r="S2360" s="38"/>
    </row>
    <row r="2361" spans="8:19" ht="14.25" customHeight="1">
      <c r="H2361" s="57"/>
      <c r="K2361" s="57"/>
      <c r="L2361" s="57"/>
      <c r="M2361" s="57"/>
      <c r="P2361" s="38"/>
      <c r="R2361" s="38"/>
      <c r="S2361" s="38"/>
    </row>
    <row r="2362" spans="8:19" ht="14.25" customHeight="1">
      <c r="H2362" s="57"/>
      <c r="K2362" s="57"/>
      <c r="L2362" s="57"/>
      <c r="M2362" s="57"/>
      <c r="P2362" s="38"/>
      <c r="R2362" s="38"/>
      <c r="S2362" s="38"/>
    </row>
    <row r="2363" spans="8:19" ht="14.25" customHeight="1">
      <c r="H2363" s="57"/>
      <c r="K2363" s="57"/>
      <c r="L2363" s="57"/>
      <c r="M2363" s="57"/>
      <c r="P2363" s="38"/>
      <c r="R2363" s="38"/>
      <c r="S2363" s="38"/>
    </row>
    <row r="2364" spans="8:19" ht="14.25" customHeight="1">
      <c r="H2364" s="57"/>
      <c r="K2364" s="57"/>
      <c r="L2364" s="57"/>
      <c r="M2364" s="57"/>
      <c r="P2364" s="38"/>
      <c r="R2364" s="38"/>
      <c r="S2364" s="38"/>
    </row>
    <row r="2365" spans="8:19" ht="14.25" customHeight="1">
      <c r="H2365" s="57"/>
      <c r="K2365" s="57"/>
      <c r="L2365" s="57"/>
      <c r="M2365" s="57"/>
      <c r="P2365" s="38"/>
      <c r="R2365" s="38"/>
      <c r="S2365" s="38"/>
    </row>
    <row r="2366" spans="8:19" ht="14.25" customHeight="1">
      <c r="H2366" s="57"/>
      <c r="K2366" s="57"/>
      <c r="L2366" s="57"/>
      <c r="M2366" s="57"/>
      <c r="P2366" s="38"/>
      <c r="R2366" s="38"/>
      <c r="S2366" s="38"/>
    </row>
    <row r="2367" spans="8:19" ht="14.25" customHeight="1">
      <c r="H2367" s="57"/>
      <c r="K2367" s="57"/>
      <c r="L2367" s="57"/>
      <c r="M2367" s="57"/>
      <c r="P2367" s="38"/>
      <c r="R2367" s="38"/>
      <c r="S2367" s="38"/>
    </row>
    <row r="2368" spans="8:19" ht="14.25" customHeight="1">
      <c r="H2368" s="57"/>
      <c r="K2368" s="57"/>
      <c r="L2368" s="57"/>
      <c r="M2368" s="57"/>
      <c r="P2368" s="38"/>
      <c r="R2368" s="38"/>
      <c r="S2368" s="38"/>
    </row>
    <row r="2369" spans="8:19" ht="14.25" customHeight="1">
      <c r="H2369" s="57"/>
      <c r="K2369" s="57"/>
      <c r="L2369" s="57"/>
      <c r="M2369" s="57"/>
      <c r="P2369" s="38"/>
      <c r="R2369" s="38"/>
      <c r="S2369" s="38"/>
    </row>
    <row r="2370" spans="8:19" ht="14.25" customHeight="1">
      <c r="H2370" s="57"/>
      <c r="K2370" s="57"/>
      <c r="L2370" s="57"/>
      <c r="M2370" s="57"/>
      <c r="P2370" s="38"/>
      <c r="R2370" s="38"/>
      <c r="S2370" s="38"/>
    </row>
    <row r="2371" spans="8:19" ht="14.25" customHeight="1">
      <c r="H2371" s="57"/>
      <c r="K2371" s="57"/>
      <c r="L2371" s="57"/>
      <c r="M2371" s="57"/>
      <c r="P2371" s="38"/>
      <c r="R2371" s="38"/>
      <c r="S2371" s="38"/>
    </row>
    <row r="2372" spans="8:19" ht="14.25" customHeight="1">
      <c r="H2372" s="57"/>
      <c r="K2372" s="57"/>
      <c r="L2372" s="57"/>
      <c r="M2372" s="57"/>
      <c r="P2372" s="38"/>
      <c r="R2372" s="38"/>
      <c r="S2372" s="38"/>
    </row>
    <row r="2373" spans="8:19" ht="14.25" customHeight="1">
      <c r="H2373" s="57"/>
      <c r="K2373" s="57"/>
      <c r="L2373" s="57"/>
      <c r="M2373" s="57"/>
      <c r="P2373" s="38"/>
      <c r="R2373" s="38"/>
      <c r="S2373" s="38"/>
    </row>
    <row r="2374" spans="8:19" ht="14.25" customHeight="1">
      <c r="H2374" s="57"/>
      <c r="K2374" s="57"/>
      <c r="L2374" s="57"/>
      <c r="M2374" s="57"/>
      <c r="P2374" s="38"/>
      <c r="R2374" s="38"/>
      <c r="S2374" s="38"/>
    </row>
    <row r="2375" spans="8:19" ht="14.25" customHeight="1">
      <c r="H2375" s="57"/>
      <c r="K2375" s="57"/>
      <c r="L2375" s="57"/>
      <c r="M2375" s="57"/>
      <c r="P2375" s="38"/>
      <c r="R2375" s="38"/>
      <c r="S2375" s="38"/>
    </row>
    <row r="2376" spans="8:19" ht="14.25" customHeight="1">
      <c r="H2376" s="57"/>
      <c r="K2376" s="57"/>
      <c r="L2376" s="57"/>
      <c r="M2376" s="57"/>
      <c r="P2376" s="38"/>
      <c r="R2376" s="38"/>
      <c r="S2376" s="38"/>
    </row>
    <row r="2377" spans="8:19" ht="14.25" customHeight="1">
      <c r="H2377" s="57"/>
      <c r="K2377" s="57"/>
      <c r="L2377" s="57"/>
      <c r="M2377" s="57"/>
      <c r="P2377" s="38"/>
      <c r="R2377" s="38"/>
      <c r="S2377" s="38"/>
    </row>
    <row r="2378" spans="8:19" ht="14.25" customHeight="1">
      <c r="H2378" s="57"/>
      <c r="K2378" s="57"/>
      <c r="L2378" s="57"/>
      <c r="M2378" s="57"/>
      <c r="P2378" s="38"/>
      <c r="R2378" s="38"/>
      <c r="S2378" s="38"/>
    </row>
    <row r="2379" spans="8:19" ht="14.25" customHeight="1">
      <c r="H2379" s="57"/>
      <c r="K2379" s="57"/>
      <c r="L2379" s="57"/>
      <c r="M2379" s="57"/>
      <c r="P2379" s="38"/>
      <c r="R2379" s="38"/>
      <c r="S2379" s="38"/>
    </row>
    <row r="2380" spans="8:19" ht="14.25" customHeight="1">
      <c r="H2380" s="57"/>
      <c r="K2380" s="57"/>
      <c r="L2380" s="57"/>
      <c r="M2380" s="57"/>
      <c r="P2380" s="38"/>
      <c r="R2380" s="38"/>
      <c r="S2380" s="38"/>
    </row>
    <row r="2381" spans="8:19" ht="14.25" customHeight="1">
      <c r="H2381" s="57"/>
      <c r="K2381" s="57"/>
      <c r="L2381" s="57"/>
      <c r="M2381" s="57"/>
      <c r="P2381" s="38"/>
      <c r="R2381" s="38"/>
      <c r="S2381" s="38"/>
    </row>
    <row r="2382" spans="8:19" ht="14.25" customHeight="1">
      <c r="H2382" s="57"/>
      <c r="K2382" s="57"/>
      <c r="L2382" s="57"/>
      <c r="M2382" s="57"/>
      <c r="P2382" s="38"/>
      <c r="R2382" s="38"/>
      <c r="S2382" s="38"/>
    </row>
    <row r="2383" spans="8:19" ht="14.25" customHeight="1">
      <c r="H2383" s="57"/>
      <c r="K2383" s="57"/>
      <c r="L2383" s="57"/>
      <c r="M2383" s="57"/>
      <c r="P2383" s="38"/>
      <c r="R2383" s="38"/>
      <c r="S2383" s="38"/>
    </row>
    <row r="2384" spans="8:19" ht="14.25" customHeight="1">
      <c r="I2384" s="57"/>
      <c r="J2384" s="57"/>
      <c r="K2384" s="57"/>
      <c r="L2384" s="57"/>
      <c r="M2384" s="57"/>
      <c r="P2384" s="38"/>
      <c r="R2384" s="38"/>
      <c r="S2384" s="38"/>
    </row>
    <row r="2385" spans="9:19" ht="14.25" customHeight="1">
      <c r="I2385" s="57"/>
      <c r="J2385" s="57"/>
      <c r="K2385" s="57"/>
      <c r="L2385" s="57"/>
      <c r="M2385" s="57"/>
      <c r="P2385" s="38"/>
      <c r="R2385" s="38"/>
      <c r="S2385" s="38"/>
    </row>
    <row r="2386" spans="9:19" ht="14.25" customHeight="1">
      <c r="I2386" s="57"/>
      <c r="J2386" s="57"/>
      <c r="K2386" s="57"/>
      <c r="L2386" s="57"/>
      <c r="M2386" s="57"/>
      <c r="P2386" s="38"/>
      <c r="R2386" s="38"/>
      <c r="S2386" s="38"/>
    </row>
    <row r="2387" spans="9:19" ht="14.25" customHeight="1">
      <c r="I2387" s="57"/>
      <c r="J2387" s="57"/>
      <c r="K2387" s="57"/>
      <c r="L2387" s="57"/>
      <c r="M2387" s="57"/>
      <c r="P2387" s="38"/>
      <c r="R2387" s="38"/>
      <c r="S2387" s="38"/>
    </row>
    <row r="2388" spans="9:19" ht="14.25" customHeight="1">
      <c r="I2388" s="57"/>
      <c r="J2388" s="57"/>
      <c r="K2388" s="57"/>
      <c r="L2388" s="57"/>
      <c r="M2388" s="57"/>
      <c r="P2388" s="38"/>
      <c r="R2388" s="38"/>
      <c r="S2388" s="38"/>
    </row>
    <row r="2389" spans="9:19" ht="14.25" customHeight="1">
      <c r="I2389" s="57"/>
      <c r="J2389" s="57"/>
      <c r="K2389" s="57"/>
      <c r="L2389" s="57"/>
      <c r="M2389" s="57"/>
      <c r="P2389" s="38"/>
      <c r="R2389" s="38"/>
      <c r="S2389" s="38"/>
    </row>
    <row r="2390" spans="9:19" ht="14.25" customHeight="1">
      <c r="I2390" s="57"/>
      <c r="J2390" s="57"/>
      <c r="K2390" s="57"/>
      <c r="L2390" s="57"/>
      <c r="M2390" s="57"/>
      <c r="P2390" s="38"/>
      <c r="R2390" s="38"/>
      <c r="S2390" s="38"/>
    </row>
    <row r="2391" spans="9:19" ht="14.25" customHeight="1">
      <c r="I2391" s="57"/>
      <c r="J2391" s="57"/>
      <c r="K2391" s="57"/>
      <c r="L2391" s="57"/>
      <c r="M2391" s="57"/>
      <c r="P2391" s="38"/>
      <c r="R2391" s="38"/>
      <c r="S2391" s="38"/>
    </row>
    <row r="2392" spans="9:19" ht="14.25" customHeight="1">
      <c r="I2392" s="57"/>
      <c r="J2392" s="57"/>
      <c r="K2392" s="57"/>
      <c r="L2392" s="57"/>
      <c r="M2392" s="57"/>
      <c r="P2392" s="38"/>
      <c r="R2392" s="38"/>
      <c r="S2392" s="38"/>
    </row>
    <row r="2393" spans="9:19" ht="14.25" customHeight="1">
      <c r="I2393" s="57"/>
      <c r="J2393" s="57"/>
      <c r="K2393" s="57"/>
      <c r="L2393" s="57"/>
      <c r="M2393" s="57"/>
      <c r="P2393" s="38"/>
      <c r="R2393" s="38"/>
      <c r="S2393" s="38"/>
    </row>
    <row r="2394" spans="9:19" ht="14.25" customHeight="1">
      <c r="I2394" s="57"/>
      <c r="J2394" s="57"/>
      <c r="K2394" s="57"/>
      <c r="L2394" s="57"/>
      <c r="M2394" s="57"/>
      <c r="P2394" s="38"/>
      <c r="R2394" s="38"/>
      <c r="S2394" s="38"/>
    </row>
    <row r="2395" spans="9:19" ht="14.25" customHeight="1">
      <c r="I2395" s="57"/>
      <c r="J2395" s="57"/>
      <c r="K2395" s="57"/>
      <c r="L2395" s="57"/>
      <c r="M2395" s="57"/>
      <c r="P2395" s="38"/>
      <c r="R2395" s="38"/>
      <c r="S2395" s="38"/>
    </row>
    <row r="2396" spans="9:19" ht="14.25" customHeight="1">
      <c r="I2396" s="57"/>
      <c r="J2396" s="57"/>
      <c r="K2396" s="57"/>
      <c r="L2396" s="57"/>
      <c r="M2396" s="57"/>
      <c r="P2396" s="38"/>
      <c r="R2396" s="38"/>
      <c r="S2396" s="38"/>
    </row>
    <row r="2397" spans="9:19" ht="14.25" customHeight="1">
      <c r="I2397" s="57"/>
      <c r="J2397" s="57"/>
      <c r="K2397" s="57"/>
      <c r="L2397" s="57"/>
      <c r="M2397" s="57"/>
      <c r="P2397" s="38"/>
      <c r="R2397" s="38"/>
      <c r="S2397" s="38"/>
    </row>
    <row r="2398" spans="9:19" ht="14.25" customHeight="1">
      <c r="I2398" s="57"/>
      <c r="J2398" s="57"/>
      <c r="K2398" s="57"/>
      <c r="L2398" s="57"/>
      <c r="M2398" s="57"/>
      <c r="P2398" s="38"/>
      <c r="R2398" s="38"/>
      <c r="S2398" s="38"/>
    </row>
    <row r="2399" spans="9:19" ht="14.25" customHeight="1">
      <c r="I2399" s="57"/>
      <c r="J2399" s="57"/>
      <c r="K2399" s="57"/>
      <c r="L2399" s="57"/>
      <c r="M2399" s="57"/>
      <c r="P2399" s="38"/>
      <c r="R2399" s="38"/>
      <c r="S2399" s="38"/>
    </row>
    <row r="2400" spans="9:19" ht="14.25" customHeight="1">
      <c r="I2400" s="57"/>
      <c r="J2400" s="57"/>
      <c r="K2400" s="57"/>
      <c r="L2400" s="57"/>
      <c r="M2400" s="57"/>
      <c r="P2400" s="38"/>
      <c r="R2400" s="38"/>
      <c r="S2400" s="38"/>
    </row>
    <row r="2401" spans="8:19" ht="14.25" customHeight="1">
      <c r="I2401" s="57"/>
      <c r="J2401" s="57"/>
      <c r="K2401" s="57"/>
      <c r="L2401" s="57"/>
      <c r="M2401" s="57"/>
      <c r="P2401" s="38"/>
      <c r="R2401" s="38"/>
      <c r="S2401" s="38"/>
    </row>
    <row r="2402" spans="8:19" ht="14.25" customHeight="1">
      <c r="I2402" s="57"/>
      <c r="J2402" s="57"/>
      <c r="K2402" s="57"/>
      <c r="L2402" s="57"/>
      <c r="M2402" s="57"/>
      <c r="P2402" s="38"/>
      <c r="R2402" s="38"/>
      <c r="S2402" s="38"/>
    </row>
    <row r="2403" spans="8:19" ht="14.25" customHeight="1">
      <c r="I2403" s="57"/>
      <c r="J2403" s="57"/>
      <c r="K2403" s="57"/>
      <c r="L2403" s="57"/>
      <c r="M2403" s="57"/>
      <c r="P2403" s="38"/>
      <c r="R2403" s="38"/>
      <c r="S2403" s="38"/>
    </row>
    <row r="2404" spans="8:19" ht="14.25" customHeight="1">
      <c r="I2404" s="57"/>
      <c r="J2404" s="57"/>
      <c r="K2404" s="57"/>
      <c r="L2404" s="57"/>
      <c r="M2404" s="57"/>
      <c r="P2404" s="38"/>
      <c r="R2404" s="38"/>
      <c r="S2404" s="38"/>
    </row>
    <row r="2405" spans="8:19" ht="14.25" customHeight="1">
      <c r="I2405" s="57"/>
      <c r="J2405" s="57"/>
      <c r="K2405" s="57"/>
      <c r="L2405" s="57"/>
      <c r="M2405" s="57"/>
      <c r="P2405" s="38"/>
      <c r="R2405" s="38"/>
      <c r="S2405" s="38"/>
    </row>
    <row r="2406" spans="8:19" ht="14.25" customHeight="1">
      <c r="I2406" s="57"/>
      <c r="J2406" s="57"/>
      <c r="K2406" s="57"/>
      <c r="L2406" s="57"/>
      <c r="M2406" s="57"/>
      <c r="P2406" s="38"/>
      <c r="R2406" s="38"/>
      <c r="S2406" s="38"/>
    </row>
    <row r="2407" spans="8:19" ht="14.25" customHeight="1">
      <c r="I2407" s="57"/>
      <c r="J2407" s="57"/>
      <c r="K2407" s="57"/>
      <c r="L2407" s="57"/>
      <c r="M2407" s="57"/>
      <c r="P2407" s="38"/>
      <c r="R2407" s="38"/>
      <c r="S2407" s="38"/>
    </row>
    <row r="2408" spans="8:19" ht="14.25" customHeight="1">
      <c r="H2408" s="57"/>
      <c r="K2408" s="57"/>
      <c r="L2408" s="57"/>
      <c r="M2408" s="57"/>
      <c r="P2408" s="38"/>
      <c r="R2408" s="38"/>
      <c r="S2408" s="38"/>
    </row>
    <row r="2409" spans="8:19" ht="14.25" customHeight="1">
      <c r="H2409" s="57"/>
      <c r="K2409" s="57"/>
      <c r="L2409" s="57"/>
      <c r="M2409" s="57"/>
      <c r="P2409" s="38"/>
      <c r="R2409" s="38"/>
      <c r="S2409" s="38"/>
    </row>
    <row r="2410" spans="8:19" ht="14.25" customHeight="1">
      <c r="H2410" s="57"/>
      <c r="K2410" s="57"/>
      <c r="L2410" s="57"/>
      <c r="M2410" s="57"/>
      <c r="P2410" s="38"/>
      <c r="R2410" s="38"/>
      <c r="S2410" s="38"/>
    </row>
    <row r="2411" spans="8:19" ht="14.25" customHeight="1">
      <c r="H2411" s="57"/>
      <c r="K2411" s="57"/>
      <c r="L2411" s="57"/>
      <c r="M2411" s="57"/>
      <c r="P2411" s="38"/>
      <c r="R2411" s="38"/>
      <c r="S2411" s="38"/>
    </row>
    <row r="2412" spans="8:19" ht="14.25" customHeight="1">
      <c r="H2412" s="57"/>
      <c r="K2412" s="57"/>
      <c r="L2412" s="57"/>
      <c r="M2412" s="57"/>
      <c r="P2412" s="38"/>
      <c r="R2412" s="38"/>
      <c r="S2412" s="38"/>
    </row>
    <row r="2413" spans="8:19" ht="14.25" customHeight="1">
      <c r="H2413" s="57"/>
      <c r="K2413" s="57"/>
      <c r="L2413" s="57"/>
      <c r="M2413" s="57"/>
      <c r="P2413" s="38"/>
      <c r="R2413" s="38"/>
      <c r="S2413" s="38"/>
    </row>
    <row r="2414" spans="8:19" ht="14.25" customHeight="1">
      <c r="H2414" s="57"/>
      <c r="K2414" s="57"/>
      <c r="L2414" s="57"/>
      <c r="M2414" s="57"/>
      <c r="P2414" s="38"/>
      <c r="R2414" s="38"/>
      <c r="S2414" s="38"/>
    </row>
    <row r="2415" spans="8:19" ht="14.25" customHeight="1">
      <c r="H2415" s="57"/>
      <c r="K2415" s="57"/>
      <c r="L2415" s="57"/>
      <c r="M2415" s="57"/>
      <c r="P2415" s="38"/>
      <c r="R2415" s="38"/>
      <c r="S2415" s="38"/>
    </row>
    <row r="2416" spans="8:19" ht="14.25" customHeight="1">
      <c r="H2416" s="57"/>
      <c r="K2416" s="57"/>
      <c r="L2416" s="57"/>
      <c r="M2416" s="57"/>
      <c r="P2416" s="38"/>
      <c r="R2416" s="38"/>
      <c r="S2416" s="38"/>
    </row>
    <row r="2417" spans="8:19" ht="14.25" customHeight="1">
      <c r="H2417" s="57"/>
      <c r="K2417" s="57"/>
      <c r="L2417" s="57"/>
      <c r="M2417" s="57"/>
      <c r="P2417" s="38"/>
      <c r="R2417" s="38"/>
      <c r="S2417" s="38"/>
    </row>
    <row r="2418" spans="8:19" ht="14.25" customHeight="1">
      <c r="H2418" s="57"/>
      <c r="K2418" s="57"/>
      <c r="L2418" s="57"/>
      <c r="M2418" s="57"/>
      <c r="P2418" s="38"/>
      <c r="R2418" s="38"/>
      <c r="S2418" s="38"/>
    </row>
    <row r="2419" spans="8:19" ht="14.25" customHeight="1">
      <c r="H2419" s="57"/>
      <c r="K2419" s="57"/>
      <c r="L2419" s="57"/>
      <c r="M2419" s="57"/>
      <c r="P2419" s="38"/>
      <c r="R2419" s="38"/>
      <c r="S2419" s="38"/>
    </row>
    <row r="2420" spans="8:19" ht="14.25" customHeight="1">
      <c r="H2420" s="57"/>
      <c r="K2420" s="57"/>
      <c r="L2420" s="57"/>
      <c r="M2420" s="57"/>
      <c r="P2420" s="38"/>
      <c r="R2420" s="38"/>
      <c r="S2420" s="38"/>
    </row>
    <row r="2421" spans="8:19" ht="14.25" customHeight="1">
      <c r="H2421" s="57"/>
      <c r="K2421" s="57"/>
      <c r="L2421" s="57"/>
      <c r="M2421" s="57"/>
      <c r="P2421" s="38"/>
      <c r="R2421" s="38"/>
      <c r="S2421" s="38"/>
    </row>
    <row r="2422" spans="8:19" ht="14.25" customHeight="1">
      <c r="H2422" s="57"/>
      <c r="K2422" s="57"/>
      <c r="L2422" s="57"/>
      <c r="M2422" s="57"/>
      <c r="P2422" s="38"/>
      <c r="R2422" s="38"/>
      <c r="S2422" s="38"/>
    </row>
    <row r="2423" spans="8:19" ht="14.25" customHeight="1">
      <c r="H2423" s="57"/>
      <c r="K2423" s="57"/>
      <c r="L2423" s="57"/>
      <c r="M2423" s="57"/>
      <c r="P2423" s="38"/>
      <c r="R2423" s="38"/>
      <c r="S2423" s="38"/>
    </row>
    <row r="2424" spans="8:19" ht="14.25" customHeight="1">
      <c r="H2424" s="57"/>
      <c r="K2424" s="57"/>
      <c r="L2424" s="57"/>
      <c r="M2424" s="57"/>
      <c r="P2424" s="38"/>
      <c r="R2424" s="38"/>
      <c r="S2424" s="38"/>
    </row>
    <row r="2425" spans="8:19" ht="14.25" customHeight="1">
      <c r="H2425" s="57"/>
      <c r="K2425" s="57"/>
      <c r="L2425" s="57"/>
      <c r="M2425" s="57"/>
      <c r="P2425" s="38"/>
      <c r="R2425" s="38"/>
      <c r="S2425" s="38"/>
    </row>
    <row r="2426" spans="8:19" ht="14.25" customHeight="1">
      <c r="H2426" s="57"/>
      <c r="K2426" s="57"/>
      <c r="L2426" s="57"/>
      <c r="M2426" s="57"/>
      <c r="P2426" s="38"/>
      <c r="R2426" s="38"/>
      <c r="S2426" s="38"/>
    </row>
    <row r="2427" spans="8:19" ht="14.25" customHeight="1">
      <c r="H2427" s="57"/>
      <c r="K2427" s="57"/>
      <c r="L2427" s="57"/>
      <c r="M2427" s="57"/>
      <c r="P2427" s="38"/>
      <c r="R2427" s="38"/>
      <c r="S2427" s="38"/>
    </row>
    <row r="2428" spans="8:19" ht="14.25" customHeight="1">
      <c r="H2428" s="57"/>
      <c r="K2428" s="57"/>
      <c r="L2428" s="57"/>
      <c r="M2428" s="57"/>
      <c r="P2428" s="38"/>
      <c r="R2428" s="38"/>
      <c r="S2428" s="38"/>
    </row>
    <row r="2429" spans="8:19" ht="14.25" customHeight="1">
      <c r="H2429" s="57"/>
      <c r="K2429" s="57"/>
      <c r="L2429" s="57"/>
      <c r="M2429" s="57"/>
      <c r="P2429" s="38"/>
      <c r="R2429" s="38"/>
      <c r="S2429" s="38"/>
    </row>
    <row r="2430" spans="8:19" ht="14.25" customHeight="1">
      <c r="H2430" s="57"/>
      <c r="K2430" s="57"/>
      <c r="L2430" s="57"/>
      <c r="M2430" s="57"/>
      <c r="P2430" s="38"/>
      <c r="R2430" s="38"/>
      <c r="S2430" s="38"/>
    </row>
    <row r="2431" spans="8:19" ht="14.25" customHeight="1">
      <c r="H2431" s="57"/>
      <c r="K2431" s="57"/>
      <c r="L2431" s="57"/>
      <c r="M2431" s="57"/>
      <c r="P2431" s="38"/>
      <c r="R2431" s="38"/>
      <c r="S2431" s="38"/>
    </row>
    <row r="2432" spans="8:19" ht="14.25" customHeight="1">
      <c r="H2432" s="57"/>
      <c r="K2432" s="57"/>
      <c r="L2432" s="57"/>
      <c r="M2432" s="57"/>
      <c r="P2432" s="38"/>
      <c r="R2432" s="38"/>
      <c r="S2432" s="38"/>
    </row>
    <row r="2433" spans="8:19" ht="14.25" customHeight="1">
      <c r="H2433" s="57"/>
      <c r="K2433" s="57"/>
      <c r="L2433" s="57"/>
      <c r="M2433" s="57"/>
      <c r="P2433" s="38"/>
      <c r="R2433" s="38"/>
      <c r="S2433" s="38"/>
    </row>
    <row r="2434" spans="8:19" ht="14.25" customHeight="1">
      <c r="H2434" s="57"/>
      <c r="K2434" s="57"/>
      <c r="L2434" s="57"/>
      <c r="M2434" s="57"/>
      <c r="P2434" s="38"/>
      <c r="R2434" s="38"/>
      <c r="S2434" s="38"/>
    </row>
    <row r="2435" spans="8:19" ht="14.25" customHeight="1">
      <c r="H2435" s="57"/>
      <c r="K2435" s="57"/>
      <c r="L2435" s="57"/>
      <c r="M2435" s="57"/>
      <c r="P2435" s="38"/>
      <c r="R2435" s="38"/>
      <c r="S2435" s="38"/>
    </row>
    <row r="2436" spans="8:19" ht="14.25" customHeight="1">
      <c r="H2436" s="57"/>
      <c r="K2436" s="57"/>
      <c r="L2436" s="57"/>
      <c r="M2436" s="57"/>
      <c r="P2436" s="38"/>
      <c r="R2436" s="38"/>
      <c r="S2436" s="38"/>
    </row>
    <row r="2437" spans="8:19" ht="14.25" customHeight="1">
      <c r="H2437" s="57"/>
      <c r="K2437" s="57"/>
      <c r="L2437" s="57"/>
      <c r="M2437" s="57"/>
      <c r="P2437" s="38"/>
      <c r="R2437" s="38"/>
      <c r="S2437" s="38"/>
    </row>
    <row r="2438" spans="8:19" ht="14.25" customHeight="1">
      <c r="H2438" s="57"/>
      <c r="K2438" s="57"/>
      <c r="L2438" s="57"/>
      <c r="M2438" s="57"/>
      <c r="P2438" s="38"/>
      <c r="R2438" s="38"/>
      <c r="S2438" s="38"/>
    </row>
    <row r="2439" spans="8:19" ht="14.25" customHeight="1">
      <c r="H2439" s="57"/>
      <c r="K2439" s="57"/>
      <c r="L2439" s="57"/>
      <c r="M2439" s="57"/>
      <c r="P2439" s="38"/>
      <c r="R2439" s="38"/>
      <c r="S2439" s="38"/>
    </row>
    <row r="2440" spans="8:19" ht="14.25" customHeight="1">
      <c r="H2440" s="57"/>
      <c r="K2440" s="57"/>
      <c r="L2440" s="57"/>
      <c r="M2440" s="57"/>
      <c r="P2440" s="38"/>
      <c r="R2440" s="38"/>
      <c r="S2440" s="38"/>
    </row>
    <row r="2441" spans="8:19" ht="14.25" customHeight="1">
      <c r="H2441" s="57"/>
      <c r="K2441" s="57"/>
      <c r="L2441" s="57"/>
      <c r="M2441" s="57"/>
      <c r="P2441" s="38"/>
      <c r="R2441" s="38"/>
      <c r="S2441" s="38"/>
    </row>
    <row r="2442" spans="8:19" ht="14.25" customHeight="1">
      <c r="H2442" s="57"/>
      <c r="K2442" s="57"/>
      <c r="L2442" s="57"/>
      <c r="M2442" s="57"/>
      <c r="P2442" s="38"/>
      <c r="R2442" s="38"/>
      <c r="S2442" s="38"/>
    </row>
    <row r="2443" spans="8:19" ht="14.25" customHeight="1">
      <c r="H2443" s="57"/>
      <c r="K2443" s="57"/>
      <c r="L2443" s="57"/>
      <c r="M2443" s="57"/>
      <c r="P2443" s="38"/>
      <c r="R2443" s="38"/>
      <c r="S2443" s="38"/>
    </row>
    <row r="2444" spans="8:19" ht="14.25" customHeight="1">
      <c r="H2444" s="57"/>
      <c r="K2444" s="57"/>
      <c r="L2444" s="57"/>
      <c r="M2444" s="57"/>
      <c r="P2444" s="38"/>
      <c r="R2444" s="38"/>
      <c r="S2444" s="38"/>
    </row>
    <row r="2445" spans="8:19" ht="14.25" customHeight="1">
      <c r="H2445" s="57"/>
      <c r="K2445" s="57"/>
      <c r="L2445" s="57"/>
      <c r="M2445" s="57"/>
      <c r="P2445" s="38"/>
      <c r="R2445" s="38"/>
      <c r="S2445" s="38"/>
    </row>
    <row r="2446" spans="8:19" ht="14.25" customHeight="1">
      <c r="H2446" s="57"/>
      <c r="K2446" s="57"/>
      <c r="L2446" s="57"/>
      <c r="M2446" s="57"/>
      <c r="P2446" s="38"/>
      <c r="R2446" s="38"/>
      <c r="S2446" s="38"/>
    </row>
    <row r="2447" spans="8:19" ht="14.25" customHeight="1">
      <c r="H2447" s="57"/>
      <c r="K2447" s="57"/>
      <c r="L2447" s="57"/>
      <c r="M2447" s="57"/>
      <c r="P2447" s="38"/>
      <c r="R2447" s="38"/>
      <c r="S2447" s="38"/>
    </row>
    <row r="2448" spans="8:19" ht="14.25" customHeight="1">
      <c r="H2448" s="57"/>
      <c r="K2448" s="57"/>
      <c r="L2448" s="57"/>
      <c r="M2448" s="57"/>
      <c r="P2448" s="38"/>
      <c r="R2448" s="38"/>
      <c r="S2448" s="38"/>
    </row>
    <row r="2449" spans="8:19" ht="14.25" customHeight="1">
      <c r="H2449" s="57"/>
      <c r="K2449" s="57"/>
      <c r="L2449" s="57"/>
      <c r="M2449" s="57"/>
      <c r="P2449" s="38"/>
      <c r="R2449" s="38"/>
      <c r="S2449" s="38"/>
    </row>
    <row r="2450" spans="8:19" ht="14.25" customHeight="1">
      <c r="H2450" s="57"/>
      <c r="K2450" s="57"/>
      <c r="L2450" s="57"/>
      <c r="M2450" s="57"/>
      <c r="P2450" s="38"/>
      <c r="R2450" s="38"/>
      <c r="S2450" s="38"/>
    </row>
    <row r="2451" spans="8:19" ht="14.25" customHeight="1">
      <c r="H2451" s="57"/>
      <c r="K2451" s="57"/>
      <c r="L2451" s="57"/>
      <c r="M2451" s="57"/>
      <c r="P2451" s="38"/>
      <c r="R2451" s="38"/>
      <c r="S2451" s="38"/>
    </row>
    <row r="2452" spans="8:19" ht="14.25" customHeight="1">
      <c r="H2452" s="57"/>
      <c r="K2452" s="57"/>
      <c r="L2452" s="57"/>
      <c r="M2452" s="57"/>
      <c r="P2452" s="38"/>
      <c r="R2452" s="38"/>
      <c r="S2452" s="38"/>
    </row>
    <row r="2453" spans="8:19" ht="14.25" customHeight="1">
      <c r="H2453" s="57"/>
      <c r="K2453" s="57"/>
      <c r="L2453" s="57"/>
      <c r="M2453" s="57"/>
      <c r="P2453" s="38"/>
      <c r="R2453" s="38"/>
      <c r="S2453" s="38"/>
    </row>
    <row r="2454" spans="8:19" ht="14.25" customHeight="1">
      <c r="H2454" s="57"/>
      <c r="K2454" s="57"/>
      <c r="L2454" s="57"/>
      <c r="M2454" s="57"/>
      <c r="P2454" s="38"/>
      <c r="R2454" s="38"/>
      <c r="S2454" s="38"/>
    </row>
    <row r="2455" spans="8:19" ht="14.25" customHeight="1">
      <c r="H2455" s="57"/>
      <c r="K2455" s="57"/>
      <c r="L2455" s="57"/>
      <c r="M2455" s="57"/>
      <c r="P2455" s="38"/>
      <c r="R2455" s="38"/>
      <c r="S2455" s="38"/>
    </row>
    <row r="2456" spans="8:19" ht="14.25" customHeight="1">
      <c r="H2456" s="57"/>
      <c r="K2456" s="57"/>
      <c r="L2456" s="57"/>
      <c r="M2456" s="57"/>
      <c r="P2456" s="38"/>
      <c r="R2456" s="38"/>
      <c r="S2456" s="38"/>
    </row>
    <row r="2457" spans="8:19" ht="14.25" customHeight="1">
      <c r="H2457" s="57"/>
      <c r="K2457" s="57"/>
      <c r="L2457" s="57"/>
      <c r="M2457" s="57"/>
      <c r="P2457" s="38"/>
      <c r="R2457" s="38"/>
      <c r="S2457" s="38"/>
    </row>
    <row r="2458" spans="8:19" ht="14.25" customHeight="1">
      <c r="H2458" s="57"/>
      <c r="K2458" s="57"/>
      <c r="L2458" s="57"/>
      <c r="M2458" s="57"/>
      <c r="P2458" s="38"/>
      <c r="R2458" s="38"/>
      <c r="S2458" s="38"/>
    </row>
    <row r="2459" spans="8:19" ht="14.25" customHeight="1">
      <c r="H2459" s="57"/>
      <c r="K2459" s="57"/>
      <c r="L2459" s="57"/>
      <c r="M2459" s="57"/>
      <c r="P2459" s="38"/>
      <c r="R2459" s="38"/>
      <c r="S2459" s="38"/>
    </row>
    <row r="2460" spans="8:19" ht="14.25" customHeight="1">
      <c r="H2460" s="57"/>
      <c r="K2460" s="57"/>
      <c r="L2460" s="57"/>
      <c r="M2460" s="57"/>
      <c r="P2460" s="38"/>
      <c r="R2460" s="38"/>
      <c r="S2460" s="38"/>
    </row>
    <row r="2461" spans="8:19" ht="14.25" customHeight="1">
      <c r="H2461" s="57"/>
      <c r="K2461" s="57"/>
      <c r="L2461" s="57"/>
      <c r="M2461" s="57"/>
      <c r="P2461" s="38"/>
      <c r="R2461" s="38"/>
      <c r="S2461" s="38"/>
    </row>
    <row r="2462" spans="8:19" ht="14.25" customHeight="1">
      <c r="H2462" s="57"/>
      <c r="K2462" s="57"/>
      <c r="L2462" s="57"/>
      <c r="M2462" s="57"/>
      <c r="P2462" s="38"/>
      <c r="R2462" s="38"/>
      <c r="S2462" s="38"/>
    </row>
    <row r="2463" spans="8:19" ht="14.25" customHeight="1">
      <c r="H2463" s="57"/>
      <c r="K2463" s="57"/>
      <c r="L2463" s="57"/>
      <c r="M2463" s="57"/>
      <c r="P2463" s="38"/>
      <c r="R2463" s="38"/>
      <c r="S2463" s="38"/>
    </row>
    <row r="2464" spans="8:19" ht="14.25" customHeight="1">
      <c r="H2464" s="57"/>
      <c r="K2464" s="57"/>
      <c r="L2464" s="57"/>
      <c r="M2464" s="57"/>
      <c r="P2464" s="38"/>
      <c r="R2464" s="38"/>
      <c r="S2464" s="38"/>
    </row>
    <row r="2465" spans="8:19" ht="14.25" customHeight="1">
      <c r="H2465" s="57"/>
      <c r="K2465" s="57"/>
      <c r="L2465" s="57"/>
      <c r="M2465" s="57"/>
      <c r="P2465" s="38"/>
      <c r="R2465" s="38"/>
      <c r="S2465" s="38"/>
    </row>
    <row r="2466" spans="8:19" ht="14.25" customHeight="1">
      <c r="H2466" s="57"/>
      <c r="K2466" s="57"/>
      <c r="L2466" s="57"/>
      <c r="M2466" s="57"/>
      <c r="P2466" s="38"/>
      <c r="R2466" s="38"/>
      <c r="S2466" s="38"/>
    </row>
    <row r="2467" spans="8:19" ht="14.25" customHeight="1">
      <c r="H2467" s="57"/>
      <c r="K2467" s="57"/>
      <c r="L2467" s="57"/>
      <c r="M2467" s="57"/>
      <c r="P2467" s="38"/>
      <c r="R2467" s="38"/>
      <c r="S2467" s="38"/>
    </row>
    <row r="2468" spans="8:19" ht="14.25" customHeight="1">
      <c r="H2468" s="57"/>
      <c r="K2468" s="57"/>
      <c r="L2468" s="57"/>
      <c r="M2468" s="57"/>
      <c r="P2468" s="38"/>
      <c r="R2468" s="38"/>
      <c r="S2468" s="38"/>
    </row>
    <row r="2469" spans="8:19" ht="14.25" customHeight="1">
      <c r="H2469" s="57"/>
      <c r="K2469" s="57"/>
      <c r="L2469" s="57"/>
      <c r="M2469" s="57"/>
      <c r="P2469" s="38"/>
      <c r="R2469" s="38"/>
      <c r="S2469" s="38"/>
    </row>
    <row r="2470" spans="8:19" ht="14.25" customHeight="1">
      <c r="H2470" s="57"/>
      <c r="K2470" s="57"/>
      <c r="L2470" s="57"/>
      <c r="M2470" s="57"/>
      <c r="P2470" s="38"/>
      <c r="R2470" s="38"/>
      <c r="S2470" s="38"/>
    </row>
    <row r="2471" spans="8:19" ht="14.25" customHeight="1">
      <c r="H2471" s="57"/>
      <c r="K2471" s="57"/>
      <c r="L2471" s="57"/>
      <c r="M2471" s="57"/>
      <c r="P2471" s="38"/>
      <c r="R2471" s="38"/>
      <c r="S2471" s="38"/>
    </row>
    <row r="2472" spans="8:19" ht="14.25" customHeight="1">
      <c r="H2472" s="57"/>
      <c r="K2472" s="57"/>
      <c r="L2472" s="57"/>
      <c r="M2472" s="57"/>
      <c r="P2472" s="38"/>
      <c r="R2472" s="38"/>
      <c r="S2472" s="38"/>
    </row>
    <row r="2473" spans="8:19" ht="14.25" customHeight="1">
      <c r="H2473" s="57"/>
      <c r="K2473" s="57"/>
      <c r="L2473" s="57"/>
      <c r="M2473" s="57"/>
      <c r="P2473" s="38"/>
      <c r="R2473" s="38"/>
      <c r="S2473" s="38"/>
    </row>
    <row r="2474" spans="8:19" ht="14.25" customHeight="1">
      <c r="H2474" s="57"/>
      <c r="K2474" s="57"/>
      <c r="L2474" s="57"/>
      <c r="M2474" s="57"/>
      <c r="P2474" s="38"/>
      <c r="R2474" s="38"/>
      <c r="S2474" s="38"/>
    </row>
    <row r="2475" spans="8:19" ht="14.25" customHeight="1">
      <c r="H2475" s="57"/>
      <c r="K2475" s="57"/>
      <c r="L2475" s="57"/>
      <c r="M2475" s="57"/>
      <c r="P2475" s="38"/>
      <c r="R2475" s="38"/>
      <c r="S2475" s="38"/>
    </row>
    <row r="2476" spans="8:19" ht="14.25" customHeight="1">
      <c r="H2476" s="57"/>
      <c r="K2476" s="57"/>
      <c r="L2476" s="57"/>
      <c r="M2476" s="57"/>
      <c r="P2476" s="38"/>
      <c r="R2476" s="38"/>
      <c r="S2476" s="38"/>
    </row>
    <row r="2477" spans="8:19" ht="14.25" customHeight="1">
      <c r="H2477" s="57"/>
      <c r="K2477" s="57"/>
      <c r="L2477" s="57"/>
      <c r="M2477" s="57"/>
      <c r="P2477" s="38"/>
      <c r="R2477" s="38"/>
      <c r="S2477" s="38"/>
    </row>
    <row r="2478" spans="8:19" ht="14.25" customHeight="1">
      <c r="H2478" s="57"/>
      <c r="K2478" s="57"/>
      <c r="L2478" s="57"/>
      <c r="M2478" s="57"/>
      <c r="P2478" s="38"/>
      <c r="R2478" s="38"/>
      <c r="S2478" s="38"/>
    </row>
    <row r="2479" spans="8:19" ht="14.25" customHeight="1">
      <c r="H2479" s="57"/>
      <c r="K2479" s="57"/>
      <c r="L2479" s="57"/>
      <c r="M2479" s="57"/>
      <c r="P2479" s="38"/>
      <c r="R2479" s="38"/>
      <c r="S2479" s="38"/>
    </row>
    <row r="2480" spans="8:19" ht="14.25" customHeight="1">
      <c r="H2480" s="57"/>
      <c r="K2480" s="57"/>
      <c r="L2480" s="57"/>
      <c r="M2480" s="57"/>
      <c r="P2480" s="38"/>
      <c r="R2480" s="38"/>
      <c r="S2480" s="38"/>
    </row>
    <row r="2481" spans="8:19" ht="14.25" customHeight="1">
      <c r="H2481" s="57"/>
      <c r="K2481" s="57"/>
      <c r="L2481" s="57"/>
      <c r="M2481" s="57"/>
      <c r="P2481" s="38"/>
      <c r="R2481" s="38"/>
      <c r="S2481" s="38"/>
    </row>
    <row r="2482" spans="8:19" ht="14.25" customHeight="1">
      <c r="H2482" s="57"/>
      <c r="K2482" s="57"/>
      <c r="L2482" s="57"/>
      <c r="M2482" s="57"/>
      <c r="P2482" s="38"/>
      <c r="R2482" s="38"/>
      <c r="S2482" s="38"/>
    </row>
    <row r="2483" spans="8:19" ht="14.25" customHeight="1">
      <c r="H2483" s="57"/>
      <c r="K2483" s="57"/>
      <c r="L2483" s="57"/>
      <c r="M2483" s="57"/>
      <c r="P2483" s="38"/>
      <c r="R2483" s="38"/>
      <c r="S2483" s="38"/>
    </row>
    <row r="2484" spans="8:19" ht="14.25" customHeight="1">
      <c r="H2484" s="57"/>
      <c r="K2484" s="57"/>
      <c r="L2484" s="57"/>
      <c r="M2484" s="57"/>
      <c r="P2484" s="38"/>
      <c r="R2484" s="38"/>
      <c r="S2484" s="38"/>
    </row>
    <row r="2485" spans="8:19" ht="14.25" customHeight="1">
      <c r="H2485" s="57"/>
      <c r="K2485" s="57"/>
      <c r="L2485" s="57"/>
      <c r="M2485" s="57"/>
      <c r="P2485" s="38"/>
      <c r="R2485" s="38"/>
      <c r="S2485" s="38"/>
    </row>
    <row r="2486" spans="8:19" ht="14.25" customHeight="1">
      <c r="H2486" s="57"/>
      <c r="K2486" s="57"/>
      <c r="L2486" s="57"/>
      <c r="M2486" s="57"/>
      <c r="P2486" s="38"/>
      <c r="R2486" s="38"/>
      <c r="S2486" s="38"/>
    </row>
    <row r="2487" spans="8:19" ht="14.25" customHeight="1">
      <c r="H2487" s="57"/>
      <c r="K2487" s="57"/>
      <c r="L2487" s="57"/>
      <c r="M2487" s="57"/>
      <c r="P2487" s="38"/>
      <c r="R2487" s="38"/>
      <c r="S2487" s="38"/>
    </row>
    <row r="2488" spans="8:19" ht="14.25" customHeight="1">
      <c r="H2488" s="57"/>
      <c r="K2488" s="57"/>
      <c r="L2488" s="57"/>
      <c r="M2488" s="57"/>
      <c r="P2488" s="38"/>
      <c r="R2488" s="38"/>
      <c r="S2488" s="38"/>
    </row>
    <row r="2489" spans="8:19" ht="14.25" customHeight="1">
      <c r="H2489" s="57"/>
      <c r="K2489" s="57"/>
      <c r="L2489" s="57"/>
      <c r="M2489" s="57"/>
      <c r="P2489" s="38"/>
      <c r="R2489" s="38"/>
      <c r="S2489" s="38"/>
    </row>
    <row r="2490" spans="8:19" ht="14.25" customHeight="1">
      <c r="H2490" s="57"/>
      <c r="K2490" s="57"/>
      <c r="L2490" s="57"/>
      <c r="M2490" s="57"/>
      <c r="P2490" s="38"/>
      <c r="R2490" s="38"/>
      <c r="S2490" s="38"/>
    </row>
    <row r="2491" spans="8:19" ht="14.25" customHeight="1">
      <c r="H2491" s="57"/>
      <c r="K2491" s="57"/>
      <c r="L2491" s="57"/>
      <c r="M2491" s="57"/>
      <c r="P2491" s="38"/>
      <c r="R2491" s="38"/>
      <c r="S2491" s="38"/>
    </row>
    <row r="2492" spans="8:19" ht="14.25" customHeight="1">
      <c r="H2492" s="57"/>
      <c r="K2492" s="57"/>
      <c r="L2492" s="57"/>
      <c r="M2492" s="57"/>
      <c r="P2492" s="38"/>
      <c r="R2492" s="38"/>
      <c r="S2492" s="38"/>
    </row>
    <row r="2493" spans="8:19" ht="14.25" customHeight="1">
      <c r="H2493" s="57"/>
      <c r="K2493" s="57"/>
      <c r="L2493" s="57"/>
      <c r="M2493" s="57"/>
      <c r="P2493" s="38"/>
      <c r="R2493" s="38"/>
      <c r="S2493" s="38"/>
    </row>
    <row r="2494" spans="8:19" ht="14.25" customHeight="1">
      <c r="H2494" s="57"/>
      <c r="K2494" s="57"/>
      <c r="L2494" s="57"/>
      <c r="M2494" s="57"/>
      <c r="P2494" s="38"/>
      <c r="R2494" s="38"/>
      <c r="S2494" s="38"/>
    </row>
    <row r="2495" spans="8:19" ht="14.25" customHeight="1">
      <c r="H2495" s="57"/>
      <c r="K2495" s="57"/>
      <c r="L2495" s="57"/>
      <c r="M2495" s="57"/>
      <c r="P2495" s="38"/>
      <c r="R2495" s="38"/>
      <c r="S2495" s="38"/>
    </row>
    <row r="2496" spans="8:19" ht="14.25" customHeight="1">
      <c r="H2496" s="57"/>
      <c r="K2496" s="57"/>
      <c r="L2496" s="57"/>
      <c r="M2496" s="57"/>
      <c r="P2496" s="38"/>
      <c r="R2496" s="38"/>
      <c r="S2496" s="38"/>
    </row>
    <row r="2497" spans="8:19" ht="14.25" customHeight="1">
      <c r="H2497" s="57"/>
      <c r="K2497" s="57"/>
      <c r="L2497" s="57"/>
      <c r="M2497" s="57"/>
      <c r="P2497" s="38"/>
      <c r="R2497" s="38"/>
      <c r="S2497" s="38"/>
    </row>
    <row r="2498" spans="8:19" ht="14.25" customHeight="1">
      <c r="H2498" s="57"/>
      <c r="K2498" s="57"/>
      <c r="L2498" s="57"/>
      <c r="M2498" s="57"/>
      <c r="P2498" s="38"/>
      <c r="R2498" s="38"/>
      <c r="S2498" s="38"/>
    </row>
    <row r="2499" spans="8:19" ht="14.25" customHeight="1">
      <c r="H2499" s="57"/>
      <c r="K2499" s="57"/>
      <c r="L2499" s="57"/>
      <c r="M2499" s="57"/>
      <c r="P2499" s="38"/>
      <c r="R2499" s="38"/>
      <c r="S2499" s="38"/>
    </row>
    <row r="2500" spans="8:19" ht="14.25" customHeight="1">
      <c r="H2500" s="57"/>
      <c r="K2500" s="57"/>
      <c r="L2500" s="57"/>
      <c r="M2500" s="57"/>
      <c r="P2500" s="38"/>
      <c r="R2500" s="38"/>
      <c r="S2500" s="38"/>
    </row>
    <row r="2501" spans="8:19" ht="14.25" customHeight="1">
      <c r="H2501" s="57"/>
      <c r="K2501" s="57"/>
      <c r="L2501" s="57"/>
      <c r="M2501" s="57"/>
      <c r="P2501" s="38"/>
      <c r="R2501" s="38"/>
      <c r="S2501" s="38"/>
    </row>
    <row r="2502" spans="8:19" ht="14.25" customHeight="1">
      <c r="H2502" s="57"/>
      <c r="K2502" s="57"/>
      <c r="L2502" s="57"/>
      <c r="M2502" s="57"/>
      <c r="P2502" s="38"/>
      <c r="R2502" s="38"/>
      <c r="S2502" s="38"/>
    </row>
    <row r="2503" spans="8:19" ht="14.25" customHeight="1">
      <c r="H2503" s="57"/>
      <c r="K2503" s="57"/>
      <c r="L2503" s="57"/>
      <c r="M2503" s="57"/>
      <c r="P2503" s="38"/>
      <c r="R2503" s="38"/>
      <c r="S2503" s="38"/>
    </row>
    <row r="2504" spans="8:19" ht="14.25" customHeight="1">
      <c r="I2504" s="57"/>
      <c r="J2504" s="57"/>
      <c r="K2504" s="57"/>
      <c r="L2504" s="57"/>
      <c r="M2504" s="57"/>
      <c r="P2504" s="38"/>
      <c r="R2504" s="38"/>
      <c r="S2504" s="38"/>
    </row>
    <row r="2505" spans="8:19" ht="14.25" customHeight="1">
      <c r="I2505" s="57"/>
      <c r="J2505" s="57"/>
      <c r="K2505" s="57"/>
      <c r="L2505" s="57"/>
      <c r="M2505" s="57"/>
      <c r="P2505" s="38"/>
      <c r="R2505" s="38"/>
      <c r="S2505" s="38"/>
    </row>
    <row r="2506" spans="8:19" ht="14.25" customHeight="1">
      <c r="I2506" s="57"/>
      <c r="J2506" s="57"/>
      <c r="K2506" s="57"/>
      <c r="L2506" s="57"/>
      <c r="M2506" s="57"/>
      <c r="P2506" s="38"/>
      <c r="R2506" s="38"/>
      <c r="S2506" s="38"/>
    </row>
    <row r="2507" spans="8:19" ht="14.25" customHeight="1">
      <c r="I2507" s="57"/>
      <c r="J2507" s="57"/>
      <c r="K2507" s="57"/>
      <c r="L2507" s="57"/>
      <c r="M2507" s="57"/>
      <c r="P2507" s="38"/>
      <c r="R2507" s="38"/>
      <c r="S2507" s="38"/>
    </row>
    <row r="2508" spans="8:19" ht="14.25" customHeight="1">
      <c r="I2508" s="57"/>
      <c r="J2508" s="57"/>
      <c r="K2508" s="57"/>
      <c r="L2508" s="57"/>
      <c r="M2508" s="57"/>
      <c r="P2508" s="38"/>
      <c r="R2508" s="38"/>
      <c r="S2508" s="38"/>
    </row>
    <row r="2509" spans="8:19" ht="14.25" customHeight="1">
      <c r="I2509" s="57"/>
      <c r="J2509" s="57"/>
      <c r="K2509" s="57"/>
      <c r="L2509" s="57"/>
      <c r="M2509" s="57"/>
      <c r="P2509" s="38"/>
      <c r="R2509" s="38"/>
      <c r="S2509" s="38"/>
    </row>
    <row r="2510" spans="8:19" ht="14.25" customHeight="1">
      <c r="I2510" s="57"/>
      <c r="J2510" s="57"/>
      <c r="K2510" s="57"/>
      <c r="L2510" s="57"/>
      <c r="M2510" s="57"/>
      <c r="P2510" s="38"/>
      <c r="R2510" s="38"/>
      <c r="S2510" s="38"/>
    </row>
    <row r="2511" spans="8:19" ht="14.25" customHeight="1">
      <c r="I2511" s="57"/>
      <c r="J2511" s="57"/>
      <c r="K2511" s="57"/>
      <c r="L2511" s="57"/>
      <c r="M2511" s="57"/>
      <c r="P2511" s="38"/>
      <c r="R2511" s="38"/>
      <c r="S2511" s="38"/>
    </row>
    <row r="2512" spans="8:19" ht="14.25" customHeight="1">
      <c r="I2512" s="57"/>
      <c r="J2512" s="57"/>
      <c r="K2512" s="57"/>
      <c r="L2512" s="57"/>
      <c r="M2512" s="57"/>
      <c r="P2512" s="38"/>
      <c r="R2512" s="38"/>
      <c r="S2512" s="38"/>
    </row>
    <row r="2513" spans="8:19" ht="14.25" customHeight="1">
      <c r="I2513" s="57"/>
      <c r="J2513" s="57"/>
      <c r="K2513" s="57"/>
      <c r="L2513" s="57"/>
      <c r="M2513" s="57"/>
      <c r="P2513" s="38"/>
      <c r="R2513" s="38"/>
      <c r="S2513" s="38"/>
    </row>
    <row r="2514" spans="8:19" ht="14.25" customHeight="1">
      <c r="I2514" s="57"/>
      <c r="J2514" s="57"/>
      <c r="K2514" s="57"/>
      <c r="L2514" s="57"/>
      <c r="M2514" s="57"/>
      <c r="P2514" s="38"/>
      <c r="R2514" s="38"/>
      <c r="S2514" s="38"/>
    </row>
    <row r="2515" spans="8:19" ht="14.25" customHeight="1">
      <c r="I2515" s="57"/>
      <c r="J2515" s="57"/>
      <c r="K2515" s="57"/>
      <c r="L2515" s="57"/>
      <c r="M2515" s="57"/>
      <c r="P2515" s="38"/>
      <c r="R2515" s="38"/>
      <c r="S2515" s="38"/>
    </row>
    <row r="2516" spans="8:19" ht="14.25" customHeight="1">
      <c r="H2516" s="57"/>
      <c r="K2516" s="57"/>
      <c r="L2516" s="57"/>
      <c r="M2516" s="57"/>
      <c r="P2516" s="38"/>
      <c r="R2516" s="38"/>
      <c r="S2516" s="38"/>
    </row>
    <row r="2517" spans="8:19" ht="14.25" customHeight="1">
      <c r="H2517" s="57"/>
      <c r="K2517" s="57"/>
      <c r="L2517" s="57"/>
      <c r="M2517" s="57"/>
      <c r="P2517" s="38"/>
      <c r="R2517" s="38"/>
      <c r="S2517" s="38"/>
    </row>
    <row r="2518" spans="8:19" ht="14.25" customHeight="1">
      <c r="H2518" s="57"/>
      <c r="K2518" s="57"/>
      <c r="L2518" s="57"/>
      <c r="M2518" s="57"/>
      <c r="P2518" s="38"/>
      <c r="R2518" s="38"/>
      <c r="S2518" s="38"/>
    </row>
    <row r="2519" spans="8:19" ht="14.25" customHeight="1">
      <c r="H2519" s="57"/>
      <c r="K2519" s="57"/>
      <c r="L2519" s="57"/>
      <c r="M2519" s="57"/>
      <c r="P2519" s="38"/>
      <c r="R2519" s="38"/>
      <c r="S2519" s="38"/>
    </row>
    <row r="2520" spans="8:19" ht="14.25" customHeight="1">
      <c r="H2520" s="57"/>
      <c r="K2520" s="57"/>
      <c r="L2520" s="57"/>
      <c r="M2520" s="57"/>
      <c r="P2520" s="38"/>
      <c r="R2520" s="38"/>
      <c r="S2520" s="38"/>
    </row>
    <row r="2521" spans="8:19" ht="14.25" customHeight="1">
      <c r="H2521" s="57"/>
      <c r="K2521" s="57"/>
      <c r="L2521" s="57"/>
      <c r="M2521" s="57"/>
      <c r="P2521" s="38"/>
      <c r="R2521" s="38"/>
      <c r="S2521" s="38"/>
    </row>
    <row r="2522" spans="8:19" ht="14.25" customHeight="1">
      <c r="H2522" s="57"/>
      <c r="K2522" s="57"/>
      <c r="L2522" s="57"/>
      <c r="M2522" s="57"/>
      <c r="P2522" s="38"/>
      <c r="R2522" s="38"/>
      <c r="S2522" s="38"/>
    </row>
    <row r="2523" spans="8:19" ht="14.25" customHeight="1">
      <c r="H2523" s="57"/>
      <c r="K2523" s="57"/>
      <c r="L2523" s="57"/>
      <c r="M2523" s="57"/>
      <c r="P2523" s="38"/>
      <c r="R2523" s="38"/>
      <c r="S2523" s="38"/>
    </row>
    <row r="2524" spans="8:19" ht="14.25" customHeight="1">
      <c r="H2524" s="57"/>
      <c r="K2524" s="57"/>
      <c r="L2524" s="57"/>
      <c r="M2524" s="57"/>
      <c r="P2524" s="38"/>
      <c r="R2524" s="38"/>
      <c r="S2524" s="38"/>
    </row>
    <row r="2525" spans="8:19" ht="14.25" customHeight="1">
      <c r="H2525" s="57"/>
      <c r="K2525" s="57"/>
      <c r="L2525" s="57"/>
      <c r="M2525" s="57"/>
      <c r="P2525" s="38"/>
      <c r="R2525" s="38"/>
      <c r="S2525" s="38"/>
    </row>
    <row r="2526" spans="8:19" ht="14.25" customHeight="1">
      <c r="H2526" s="57"/>
      <c r="K2526" s="57"/>
      <c r="L2526" s="57"/>
      <c r="M2526" s="57"/>
      <c r="P2526" s="38"/>
      <c r="R2526" s="38"/>
      <c r="S2526" s="38"/>
    </row>
    <row r="2527" spans="8:19" ht="14.25" customHeight="1">
      <c r="H2527" s="57"/>
      <c r="K2527" s="57"/>
      <c r="L2527" s="57"/>
      <c r="M2527" s="57"/>
      <c r="P2527" s="38"/>
      <c r="R2527" s="38"/>
      <c r="S2527" s="38"/>
    </row>
    <row r="2528" spans="8:19" ht="14.25" customHeight="1">
      <c r="H2528" s="57"/>
      <c r="K2528" s="57"/>
      <c r="L2528" s="57"/>
      <c r="M2528" s="57"/>
      <c r="P2528" s="38"/>
      <c r="R2528" s="38"/>
      <c r="S2528" s="38"/>
    </row>
    <row r="2529" spans="8:19" ht="14.25" customHeight="1">
      <c r="H2529" s="57"/>
      <c r="K2529" s="57"/>
      <c r="L2529" s="57"/>
      <c r="M2529" s="57"/>
      <c r="P2529" s="38"/>
      <c r="R2529" s="38"/>
      <c r="S2529" s="38"/>
    </row>
    <row r="2530" spans="8:19" ht="14.25" customHeight="1">
      <c r="H2530" s="57"/>
      <c r="K2530" s="57"/>
      <c r="L2530" s="57"/>
      <c r="M2530" s="57"/>
      <c r="P2530" s="38"/>
      <c r="R2530" s="38"/>
      <c r="S2530" s="38"/>
    </row>
    <row r="2531" spans="8:19" ht="14.25" customHeight="1">
      <c r="H2531" s="57"/>
      <c r="K2531" s="57"/>
      <c r="L2531" s="57"/>
      <c r="M2531" s="57"/>
      <c r="P2531" s="38"/>
      <c r="R2531" s="38"/>
      <c r="S2531" s="38"/>
    </row>
    <row r="2532" spans="8:19" ht="14.25" customHeight="1">
      <c r="H2532" s="57"/>
      <c r="K2532" s="57"/>
      <c r="L2532" s="57"/>
      <c r="M2532" s="57"/>
      <c r="P2532" s="38"/>
      <c r="R2532" s="38"/>
      <c r="S2532" s="38"/>
    </row>
    <row r="2533" spans="8:19" ht="14.25" customHeight="1">
      <c r="H2533" s="57"/>
      <c r="K2533" s="57"/>
      <c r="L2533" s="57"/>
      <c r="M2533" s="57"/>
      <c r="P2533" s="38"/>
      <c r="R2533" s="38"/>
      <c r="S2533" s="38"/>
    </row>
    <row r="2534" spans="8:19" ht="14.25" customHeight="1">
      <c r="H2534" s="57"/>
      <c r="K2534" s="57"/>
      <c r="L2534" s="57"/>
      <c r="M2534" s="57"/>
      <c r="P2534" s="38"/>
      <c r="R2534" s="38"/>
      <c r="S2534" s="38"/>
    </row>
    <row r="2535" spans="8:19" ht="14.25" customHeight="1">
      <c r="H2535" s="57"/>
      <c r="K2535" s="57"/>
      <c r="L2535" s="57"/>
      <c r="M2535" s="57"/>
      <c r="P2535" s="38"/>
      <c r="R2535" s="38"/>
      <c r="S2535" s="38"/>
    </row>
    <row r="2536" spans="8:19" ht="14.25" customHeight="1">
      <c r="H2536" s="57"/>
      <c r="K2536" s="57"/>
      <c r="L2536" s="57"/>
      <c r="M2536" s="57"/>
      <c r="P2536" s="38"/>
      <c r="R2536" s="38"/>
      <c r="S2536" s="38"/>
    </row>
    <row r="2537" spans="8:19" ht="14.25" customHeight="1">
      <c r="H2537" s="57"/>
      <c r="K2537" s="57"/>
      <c r="L2537" s="57"/>
      <c r="M2537" s="57"/>
      <c r="P2537" s="38"/>
      <c r="R2537" s="38"/>
      <c r="S2537" s="38"/>
    </row>
    <row r="2538" spans="8:19" ht="14.25" customHeight="1">
      <c r="H2538" s="57"/>
      <c r="K2538" s="57"/>
      <c r="L2538" s="57"/>
      <c r="M2538" s="57"/>
      <c r="P2538" s="38"/>
      <c r="R2538" s="38"/>
      <c r="S2538" s="38"/>
    </row>
    <row r="2539" spans="8:19" ht="14.25" customHeight="1">
      <c r="H2539" s="57"/>
      <c r="K2539" s="57"/>
      <c r="L2539" s="57"/>
      <c r="M2539" s="57"/>
      <c r="P2539" s="38"/>
      <c r="R2539" s="38"/>
      <c r="S2539" s="38"/>
    </row>
    <row r="2540" spans="8:19" ht="14.25" customHeight="1">
      <c r="I2540" s="57"/>
      <c r="J2540" s="57"/>
      <c r="K2540" s="57"/>
      <c r="L2540" s="57"/>
      <c r="M2540" s="57"/>
      <c r="P2540" s="38"/>
      <c r="R2540" s="38"/>
      <c r="S2540" s="38"/>
    </row>
    <row r="2541" spans="8:19" ht="14.25" customHeight="1">
      <c r="I2541" s="57"/>
      <c r="J2541" s="57"/>
      <c r="K2541" s="57"/>
      <c r="L2541" s="57"/>
      <c r="M2541" s="57"/>
      <c r="P2541" s="38"/>
      <c r="R2541" s="38"/>
      <c r="S2541" s="38"/>
    </row>
    <row r="2542" spans="8:19" ht="14.25" customHeight="1">
      <c r="I2542" s="57"/>
      <c r="J2542" s="57"/>
      <c r="K2542" s="57"/>
      <c r="L2542" s="57"/>
      <c r="M2542" s="57"/>
      <c r="P2542" s="38"/>
      <c r="R2542" s="38"/>
      <c r="S2542" s="38"/>
    </row>
    <row r="2543" spans="8:19" ht="14.25" customHeight="1">
      <c r="I2543" s="57"/>
      <c r="J2543" s="57"/>
      <c r="K2543" s="57"/>
      <c r="L2543" s="57"/>
      <c r="M2543" s="57"/>
      <c r="P2543" s="38"/>
      <c r="R2543" s="38"/>
      <c r="S2543" s="38"/>
    </row>
    <row r="2544" spans="8:19" ht="14.25" customHeight="1">
      <c r="I2544" s="57"/>
      <c r="J2544" s="57"/>
      <c r="K2544" s="57"/>
      <c r="L2544" s="57"/>
      <c r="M2544" s="57"/>
      <c r="P2544" s="38"/>
      <c r="R2544" s="38"/>
      <c r="S2544" s="38"/>
    </row>
    <row r="2545" spans="9:19" ht="14.25" customHeight="1">
      <c r="I2545" s="57"/>
      <c r="J2545" s="57"/>
      <c r="K2545" s="57"/>
      <c r="L2545" s="57"/>
      <c r="M2545" s="57"/>
      <c r="P2545" s="38"/>
      <c r="R2545" s="38"/>
      <c r="S2545" s="38"/>
    </row>
    <row r="2546" spans="9:19" ht="14.25" customHeight="1">
      <c r="I2546" s="57"/>
      <c r="J2546" s="57"/>
      <c r="K2546" s="57"/>
      <c r="L2546" s="57"/>
      <c r="M2546" s="57"/>
      <c r="P2546" s="38"/>
      <c r="R2546" s="38"/>
      <c r="S2546" s="38"/>
    </row>
    <row r="2547" spans="9:19" ht="14.25" customHeight="1">
      <c r="I2547" s="57"/>
      <c r="J2547" s="57"/>
      <c r="K2547" s="57"/>
      <c r="L2547" s="57"/>
      <c r="M2547" s="57"/>
      <c r="P2547" s="38"/>
      <c r="R2547" s="38"/>
      <c r="S2547" s="38"/>
    </row>
    <row r="2548" spans="9:19" ht="14.25" customHeight="1">
      <c r="I2548" s="57"/>
      <c r="J2548" s="57"/>
      <c r="K2548" s="57"/>
      <c r="L2548" s="57"/>
      <c r="M2548" s="57"/>
      <c r="P2548" s="38"/>
      <c r="R2548" s="38"/>
      <c r="S2548" s="38"/>
    </row>
    <row r="2549" spans="9:19" ht="14.25" customHeight="1">
      <c r="I2549" s="57"/>
      <c r="J2549" s="57"/>
      <c r="K2549" s="57"/>
      <c r="L2549" s="57"/>
      <c r="M2549" s="57"/>
      <c r="P2549" s="38"/>
      <c r="R2549" s="38"/>
      <c r="S2549" s="38"/>
    </row>
    <row r="2550" spans="9:19" ht="14.25" customHeight="1">
      <c r="I2550" s="57"/>
      <c r="J2550" s="57"/>
      <c r="K2550" s="57"/>
      <c r="L2550" s="57"/>
      <c r="M2550" s="57"/>
      <c r="P2550" s="38"/>
      <c r="R2550" s="38"/>
      <c r="S2550" s="38"/>
    </row>
    <row r="2551" spans="9:19" ht="14.25" customHeight="1">
      <c r="I2551" s="57"/>
      <c r="J2551" s="57"/>
      <c r="K2551" s="57"/>
      <c r="L2551" s="57"/>
      <c r="M2551" s="57"/>
      <c r="P2551" s="38"/>
      <c r="R2551" s="38"/>
      <c r="S2551" s="38"/>
    </row>
    <row r="2552" spans="9:19" ht="14.25" customHeight="1">
      <c r="I2552" s="57"/>
      <c r="J2552" s="57"/>
      <c r="K2552" s="57"/>
      <c r="L2552" s="57"/>
      <c r="M2552" s="57"/>
      <c r="P2552" s="38"/>
      <c r="R2552" s="38"/>
      <c r="S2552" s="38"/>
    </row>
    <row r="2553" spans="9:19" ht="14.25" customHeight="1">
      <c r="I2553" s="57"/>
      <c r="J2553" s="57"/>
      <c r="K2553" s="57"/>
      <c r="L2553" s="57"/>
      <c r="M2553" s="57"/>
      <c r="P2553" s="38"/>
      <c r="R2553" s="38"/>
      <c r="S2553" s="38"/>
    </row>
    <row r="2554" spans="9:19" ht="14.25" customHeight="1">
      <c r="I2554" s="57"/>
      <c r="J2554" s="57"/>
      <c r="K2554" s="57"/>
      <c r="L2554" s="57"/>
      <c r="M2554" s="57"/>
      <c r="P2554" s="38"/>
      <c r="R2554" s="38"/>
      <c r="S2554" s="38"/>
    </row>
    <row r="2555" spans="9:19" ht="14.25" customHeight="1">
      <c r="I2555" s="57"/>
      <c r="J2555" s="57"/>
      <c r="K2555" s="57"/>
      <c r="L2555" s="57"/>
      <c r="M2555" s="57"/>
      <c r="P2555" s="38"/>
      <c r="R2555" s="38"/>
      <c r="S2555" s="38"/>
    </row>
    <row r="2556" spans="9:19" ht="14.25" customHeight="1">
      <c r="I2556" s="57"/>
      <c r="J2556" s="57"/>
      <c r="K2556" s="57"/>
      <c r="L2556" s="57"/>
      <c r="M2556" s="57"/>
      <c r="P2556" s="38"/>
      <c r="R2556" s="38"/>
      <c r="S2556" s="38"/>
    </row>
    <row r="2557" spans="9:19" ht="14.25" customHeight="1">
      <c r="I2557" s="57"/>
      <c r="J2557" s="57"/>
      <c r="K2557" s="57"/>
      <c r="L2557" s="57"/>
      <c r="M2557" s="57"/>
      <c r="P2557" s="38"/>
      <c r="R2557" s="38"/>
      <c r="S2557" s="38"/>
    </row>
    <row r="2558" spans="9:19" ht="14.25" customHeight="1">
      <c r="I2558" s="57"/>
      <c r="J2558" s="57"/>
      <c r="K2558" s="57"/>
      <c r="L2558" s="57"/>
      <c r="M2558" s="57"/>
      <c r="P2558" s="38"/>
      <c r="R2558" s="38"/>
      <c r="S2558" s="38"/>
    </row>
    <row r="2559" spans="9:19" ht="14.25" customHeight="1">
      <c r="I2559" s="57"/>
      <c r="J2559" s="57"/>
      <c r="K2559" s="57"/>
      <c r="L2559" s="57"/>
      <c r="M2559" s="57"/>
      <c r="P2559" s="38"/>
      <c r="R2559" s="38"/>
      <c r="S2559" s="38"/>
    </row>
    <row r="2560" spans="9:19" ht="14.25" customHeight="1">
      <c r="I2560" s="57"/>
      <c r="J2560" s="57"/>
      <c r="K2560" s="57"/>
      <c r="L2560" s="57"/>
      <c r="M2560" s="57"/>
      <c r="P2560" s="38"/>
      <c r="R2560" s="38"/>
      <c r="S2560" s="38"/>
    </row>
    <row r="2561" spans="9:19" ht="14.25" customHeight="1">
      <c r="I2561" s="57"/>
      <c r="J2561" s="57"/>
      <c r="K2561" s="57"/>
      <c r="L2561" s="57"/>
      <c r="M2561" s="57"/>
      <c r="P2561" s="38"/>
      <c r="R2561" s="38"/>
      <c r="S2561" s="38"/>
    </row>
    <row r="2562" spans="9:19" ht="14.25" customHeight="1">
      <c r="I2562" s="57"/>
      <c r="J2562" s="57"/>
      <c r="K2562" s="57"/>
      <c r="L2562" s="57"/>
      <c r="M2562" s="57"/>
      <c r="P2562" s="38"/>
      <c r="R2562" s="38"/>
      <c r="S2562" s="38"/>
    </row>
    <row r="2563" spans="9:19" ht="14.25" customHeight="1">
      <c r="I2563" s="57"/>
      <c r="J2563" s="57"/>
      <c r="K2563" s="57"/>
      <c r="L2563" s="57"/>
      <c r="M2563" s="57"/>
      <c r="P2563" s="38"/>
      <c r="R2563" s="38"/>
      <c r="S2563" s="38"/>
    </row>
    <row r="2564" spans="9:19" ht="14.25" customHeight="1">
      <c r="I2564" s="57"/>
      <c r="J2564" s="57"/>
      <c r="K2564" s="57"/>
      <c r="L2564" s="57"/>
      <c r="M2564" s="57"/>
      <c r="P2564" s="38"/>
      <c r="R2564" s="38"/>
      <c r="S2564" s="38"/>
    </row>
    <row r="2565" spans="9:19" ht="14.25" customHeight="1">
      <c r="I2565" s="57"/>
      <c r="J2565" s="57"/>
      <c r="K2565" s="57"/>
      <c r="L2565" s="57"/>
      <c r="M2565" s="57"/>
      <c r="P2565" s="38"/>
      <c r="R2565" s="38"/>
      <c r="S2565" s="38"/>
    </row>
    <row r="2566" spans="9:19" ht="14.25" customHeight="1">
      <c r="I2566" s="57"/>
      <c r="J2566" s="57"/>
      <c r="K2566" s="57"/>
      <c r="L2566" s="57"/>
      <c r="M2566" s="57"/>
      <c r="P2566" s="38"/>
      <c r="R2566" s="38"/>
      <c r="S2566" s="38"/>
    </row>
    <row r="2567" spans="9:19" ht="14.25" customHeight="1">
      <c r="I2567" s="57"/>
      <c r="J2567" s="57"/>
      <c r="K2567" s="57"/>
      <c r="L2567" s="57"/>
      <c r="M2567" s="57"/>
      <c r="P2567" s="38"/>
      <c r="R2567" s="38"/>
      <c r="S2567" s="38"/>
    </row>
    <row r="2568" spans="9:19" ht="14.25" customHeight="1">
      <c r="I2568" s="57"/>
      <c r="J2568" s="57"/>
      <c r="K2568" s="57"/>
      <c r="L2568" s="57"/>
      <c r="M2568" s="57"/>
      <c r="P2568" s="38"/>
      <c r="R2568" s="38"/>
      <c r="S2568" s="38"/>
    </row>
    <row r="2569" spans="9:19" ht="14.25" customHeight="1">
      <c r="I2569" s="57"/>
      <c r="J2569" s="57"/>
      <c r="K2569" s="57"/>
      <c r="L2569" s="57"/>
      <c r="M2569" s="57"/>
      <c r="P2569" s="38"/>
      <c r="R2569" s="38"/>
      <c r="S2569" s="38"/>
    </row>
    <row r="2570" spans="9:19" ht="14.25" customHeight="1">
      <c r="I2570" s="57"/>
      <c r="J2570" s="57"/>
      <c r="K2570" s="57"/>
      <c r="L2570" s="57"/>
      <c r="M2570" s="57"/>
      <c r="P2570" s="38"/>
      <c r="R2570" s="38"/>
      <c r="S2570" s="38"/>
    </row>
    <row r="2571" spans="9:19" ht="14.25" customHeight="1">
      <c r="I2571" s="57"/>
      <c r="J2571" s="57"/>
      <c r="K2571" s="57"/>
      <c r="L2571" s="57"/>
      <c r="M2571" s="57"/>
      <c r="P2571" s="38"/>
      <c r="R2571" s="38"/>
      <c r="S2571" s="38"/>
    </row>
    <row r="2572" spans="9:19" ht="14.25" customHeight="1">
      <c r="I2572" s="57"/>
      <c r="J2572" s="57"/>
      <c r="K2572" s="57"/>
      <c r="L2572" s="57"/>
      <c r="M2572" s="57"/>
      <c r="P2572" s="38"/>
      <c r="R2572" s="38"/>
      <c r="S2572" s="38"/>
    </row>
    <row r="2573" spans="9:19" ht="14.25" customHeight="1">
      <c r="I2573" s="57"/>
      <c r="J2573" s="57"/>
      <c r="K2573" s="57"/>
      <c r="L2573" s="57"/>
      <c r="M2573" s="57"/>
      <c r="P2573" s="38"/>
      <c r="R2573" s="38"/>
      <c r="S2573" s="38"/>
    </row>
    <row r="2574" spans="9:19" ht="14.25" customHeight="1">
      <c r="I2574" s="57"/>
      <c r="J2574" s="57"/>
      <c r="K2574" s="57"/>
      <c r="L2574" s="57"/>
      <c r="M2574" s="57"/>
      <c r="P2574" s="38"/>
      <c r="R2574" s="38"/>
      <c r="S2574" s="38"/>
    </row>
    <row r="2575" spans="9:19" ht="14.25" customHeight="1">
      <c r="I2575" s="57"/>
      <c r="J2575" s="57"/>
      <c r="K2575" s="57"/>
      <c r="L2575" s="57"/>
      <c r="M2575" s="57"/>
      <c r="P2575" s="38"/>
      <c r="R2575" s="38"/>
      <c r="S2575" s="38"/>
    </row>
    <row r="2576" spans="9:19" ht="14.25" customHeight="1">
      <c r="I2576" s="57"/>
      <c r="J2576" s="57"/>
      <c r="K2576" s="57"/>
      <c r="L2576" s="57"/>
      <c r="M2576" s="57"/>
      <c r="P2576" s="38"/>
      <c r="R2576" s="38"/>
      <c r="S2576" s="38"/>
    </row>
    <row r="2577" spans="9:19" ht="14.25" customHeight="1">
      <c r="I2577" s="57"/>
      <c r="J2577" s="57"/>
      <c r="K2577" s="57"/>
      <c r="L2577" s="57"/>
      <c r="M2577" s="57"/>
      <c r="P2577" s="38"/>
      <c r="R2577" s="38"/>
      <c r="S2577" s="38"/>
    </row>
    <row r="2578" spans="9:19" ht="14.25" customHeight="1">
      <c r="I2578" s="57"/>
      <c r="J2578" s="57"/>
      <c r="K2578" s="57"/>
      <c r="L2578" s="57"/>
      <c r="M2578" s="57"/>
      <c r="P2578" s="38"/>
      <c r="R2578" s="38"/>
      <c r="S2578" s="38"/>
    </row>
    <row r="2579" spans="9:19" ht="14.25" customHeight="1">
      <c r="I2579" s="57"/>
      <c r="J2579" s="57"/>
      <c r="K2579" s="57"/>
      <c r="L2579" s="57"/>
      <c r="M2579" s="57"/>
      <c r="P2579" s="38"/>
      <c r="R2579" s="38"/>
      <c r="S2579" s="38"/>
    </row>
    <row r="2580" spans="9:19" ht="14.25" customHeight="1">
      <c r="I2580" s="57"/>
      <c r="J2580" s="57"/>
      <c r="K2580" s="57"/>
      <c r="L2580" s="57"/>
      <c r="M2580" s="57"/>
      <c r="P2580" s="38"/>
      <c r="R2580" s="38"/>
      <c r="S2580" s="38"/>
    </row>
    <row r="2581" spans="9:19" ht="14.25" customHeight="1">
      <c r="I2581" s="57"/>
      <c r="J2581" s="57"/>
      <c r="K2581" s="57"/>
      <c r="L2581" s="57"/>
      <c r="M2581" s="57"/>
      <c r="P2581" s="38"/>
      <c r="R2581" s="38"/>
      <c r="S2581" s="38"/>
    </row>
    <row r="2582" spans="9:19" ht="14.25" customHeight="1">
      <c r="I2582" s="57"/>
      <c r="J2582" s="57"/>
      <c r="K2582" s="57"/>
      <c r="L2582" s="57"/>
      <c r="M2582" s="57"/>
      <c r="P2582" s="38"/>
      <c r="R2582" s="38"/>
      <c r="S2582" s="38"/>
    </row>
    <row r="2583" spans="9:19" ht="14.25" customHeight="1">
      <c r="I2583" s="57"/>
      <c r="J2583" s="57"/>
      <c r="K2583" s="57"/>
      <c r="L2583" s="57"/>
      <c r="M2583" s="57"/>
      <c r="P2583" s="38"/>
      <c r="R2583" s="38"/>
      <c r="S2583" s="38"/>
    </row>
    <row r="2584" spans="9:19" ht="14.25" customHeight="1">
      <c r="I2584" s="57"/>
      <c r="J2584" s="57"/>
      <c r="K2584" s="57"/>
      <c r="L2584" s="57"/>
      <c r="M2584" s="57"/>
      <c r="P2584" s="38"/>
      <c r="R2584" s="38"/>
      <c r="S2584" s="38"/>
    </row>
    <row r="2585" spans="9:19" ht="14.25" customHeight="1">
      <c r="I2585" s="57"/>
      <c r="J2585" s="57"/>
      <c r="K2585" s="57"/>
      <c r="L2585" s="57"/>
      <c r="M2585" s="57"/>
      <c r="P2585" s="38"/>
      <c r="R2585" s="38"/>
      <c r="S2585" s="38"/>
    </row>
    <row r="2586" spans="9:19" ht="14.25" customHeight="1">
      <c r="I2586" s="57"/>
      <c r="J2586" s="57"/>
      <c r="K2586" s="57"/>
      <c r="L2586" s="57"/>
      <c r="M2586" s="57"/>
      <c r="P2586" s="38"/>
      <c r="R2586" s="38"/>
      <c r="S2586" s="38"/>
    </row>
    <row r="2587" spans="9:19" ht="14.25" customHeight="1">
      <c r="I2587" s="57"/>
      <c r="J2587" s="57"/>
      <c r="K2587" s="57"/>
      <c r="L2587" s="57"/>
      <c r="M2587" s="57"/>
      <c r="P2587" s="38"/>
      <c r="R2587" s="38"/>
      <c r="S2587" s="38"/>
    </row>
    <row r="2588" spans="9:19" ht="14.25" customHeight="1">
      <c r="I2588" s="57"/>
      <c r="J2588" s="57"/>
      <c r="K2588" s="57"/>
      <c r="L2588" s="57"/>
      <c r="M2588" s="57"/>
      <c r="P2588" s="38"/>
      <c r="R2588" s="38"/>
      <c r="S2588" s="38"/>
    </row>
    <row r="2589" spans="9:19" ht="14.25" customHeight="1">
      <c r="I2589" s="57"/>
      <c r="J2589" s="57"/>
      <c r="K2589" s="57"/>
      <c r="L2589" s="57"/>
      <c r="M2589" s="57"/>
      <c r="P2589" s="38"/>
      <c r="R2589" s="38"/>
      <c r="S2589" s="38"/>
    </row>
    <row r="2590" spans="9:19" ht="14.25" customHeight="1">
      <c r="I2590" s="57"/>
      <c r="J2590" s="57"/>
      <c r="K2590" s="57"/>
      <c r="L2590" s="57"/>
      <c r="M2590" s="57"/>
      <c r="P2590" s="38"/>
      <c r="R2590" s="38"/>
      <c r="S2590" s="38"/>
    </row>
    <row r="2591" spans="9:19" ht="14.25" customHeight="1">
      <c r="I2591" s="57"/>
      <c r="J2591" s="57"/>
      <c r="K2591" s="57"/>
      <c r="L2591" s="57"/>
      <c r="M2591" s="57"/>
      <c r="P2591" s="38"/>
      <c r="R2591" s="38"/>
      <c r="S2591" s="38"/>
    </row>
    <row r="2592" spans="9:19" ht="14.25" customHeight="1">
      <c r="I2592" s="57"/>
      <c r="J2592" s="57"/>
      <c r="K2592" s="57"/>
      <c r="L2592" s="57"/>
      <c r="M2592" s="57"/>
      <c r="P2592" s="38"/>
      <c r="R2592" s="38"/>
      <c r="S2592" s="38"/>
    </row>
    <row r="2593" spans="8:19" ht="14.25" customHeight="1">
      <c r="I2593" s="57"/>
      <c r="J2593" s="57"/>
      <c r="K2593" s="57"/>
      <c r="L2593" s="57"/>
      <c r="M2593" s="57"/>
      <c r="P2593" s="38"/>
      <c r="R2593" s="38"/>
      <c r="S2593" s="38"/>
    </row>
    <row r="2594" spans="8:19" ht="14.25" customHeight="1">
      <c r="I2594" s="57"/>
      <c r="J2594" s="57"/>
      <c r="K2594" s="57"/>
      <c r="L2594" s="57"/>
      <c r="M2594" s="57"/>
      <c r="P2594" s="38"/>
      <c r="R2594" s="38"/>
      <c r="S2594" s="38"/>
    </row>
    <row r="2595" spans="8:19" ht="14.25" customHeight="1">
      <c r="I2595" s="57"/>
      <c r="J2595" s="57"/>
      <c r="K2595" s="57"/>
      <c r="L2595" s="57"/>
      <c r="M2595" s="57"/>
      <c r="P2595" s="38"/>
      <c r="R2595" s="38"/>
      <c r="S2595" s="38"/>
    </row>
    <row r="2596" spans="8:19" ht="14.25" customHeight="1">
      <c r="I2596" s="57"/>
      <c r="J2596" s="57"/>
      <c r="K2596" s="57"/>
      <c r="L2596" s="57"/>
      <c r="M2596" s="57"/>
      <c r="P2596" s="38"/>
      <c r="R2596" s="38"/>
      <c r="S2596" s="38"/>
    </row>
    <row r="2597" spans="8:19" ht="14.25" customHeight="1">
      <c r="I2597" s="57"/>
      <c r="J2597" s="57"/>
      <c r="K2597" s="57"/>
      <c r="L2597" s="57"/>
      <c r="M2597" s="57"/>
      <c r="P2597" s="38"/>
      <c r="R2597" s="38"/>
      <c r="S2597" s="38"/>
    </row>
    <row r="2598" spans="8:19" ht="14.25" customHeight="1">
      <c r="I2598" s="57"/>
      <c r="J2598" s="57"/>
      <c r="K2598" s="57"/>
      <c r="L2598" s="57"/>
      <c r="M2598" s="57"/>
      <c r="P2598" s="38"/>
      <c r="R2598" s="38"/>
      <c r="S2598" s="38"/>
    </row>
    <row r="2599" spans="8:19" ht="14.25" customHeight="1">
      <c r="I2599" s="57"/>
      <c r="J2599" s="57"/>
      <c r="K2599" s="57"/>
      <c r="L2599" s="57"/>
      <c r="M2599" s="57"/>
      <c r="P2599" s="38"/>
      <c r="R2599" s="38"/>
      <c r="S2599" s="38"/>
    </row>
    <row r="2600" spans="8:19" ht="14.25" customHeight="1">
      <c r="H2600" s="57"/>
      <c r="K2600" s="57"/>
      <c r="L2600" s="57"/>
      <c r="M2600" s="57"/>
      <c r="P2600" s="38"/>
      <c r="R2600" s="38"/>
      <c r="S2600" s="38"/>
    </row>
    <row r="2601" spans="8:19" ht="14.25" customHeight="1">
      <c r="H2601" s="57"/>
      <c r="K2601" s="57"/>
      <c r="L2601" s="57"/>
      <c r="M2601" s="57"/>
      <c r="P2601" s="38"/>
      <c r="R2601" s="38"/>
      <c r="S2601" s="38"/>
    </row>
    <row r="2602" spans="8:19" ht="14.25" customHeight="1">
      <c r="H2602" s="57"/>
      <c r="K2602" s="57"/>
      <c r="L2602" s="57"/>
      <c r="M2602" s="57"/>
      <c r="P2602" s="38"/>
      <c r="R2602" s="38"/>
      <c r="S2602" s="38"/>
    </row>
    <row r="2603" spans="8:19" ht="14.25" customHeight="1">
      <c r="H2603" s="57"/>
      <c r="K2603" s="57"/>
      <c r="L2603" s="57"/>
      <c r="M2603" s="57"/>
      <c r="P2603" s="38"/>
      <c r="R2603" s="38"/>
      <c r="S2603" s="38"/>
    </row>
    <row r="2604" spans="8:19" ht="14.25" customHeight="1">
      <c r="H2604" s="57"/>
      <c r="K2604" s="57"/>
      <c r="L2604" s="57"/>
      <c r="M2604" s="57"/>
      <c r="P2604" s="38"/>
      <c r="R2604" s="38"/>
      <c r="S2604" s="38"/>
    </row>
    <row r="2605" spans="8:19" ht="14.25" customHeight="1">
      <c r="H2605" s="57"/>
      <c r="K2605" s="57"/>
      <c r="L2605" s="57"/>
      <c r="M2605" s="57"/>
      <c r="P2605" s="38"/>
      <c r="R2605" s="38"/>
      <c r="S2605" s="38"/>
    </row>
    <row r="2606" spans="8:19" ht="14.25" customHeight="1">
      <c r="H2606" s="57"/>
      <c r="K2606" s="57"/>
      <c r="L2606" s="57"/>
      <c r="M2606" s="57"/>
      <c r="P2606" s="38"/>
      <c r="R2606" s="38"/>
      <c r="S2606" s="38"/>
    </row>
    <row r="2607" spans="8:19" ht="14.25" customHeight="1">
      <c r="H2607" s="57"/>
      <c r="K2607" s="57"/>
      <c r="L2607" s="57"/>
      <c r="M2607" s="57"/>
      <c r="P2607" s="38"/>
      <c r="R2607" s="38"/>
      <c r="S2607" s="38"/>
    </row>
    <row r="2608" spans="8:19" ht="14.25" customHeight="1">
      <c r="H2608" s="57"/>
      <c r="K2608" s="57"/>
      <c r="L2608" s="57"/>
      <c r="M2608" s="57"/>
      <c r="P2608" s="38"/>
      <c r="R2608" s="38"/>
      <c r="S2608" s="38"/>
    </row>
    <row r="2609" spans="8:19" ht="14.25" customHeight="1">
      <c r="H2609" s="57"/>
      <c r="K2609" s="57"/>
      <c r="L2609" s="57"/>
      <c r="M2609" s="57"/>
      <c r="P2609" s="38"/>
      <c r="R2609" s="38"/>
      <c r="S2609" s="38"/>
    </row>
    <row r="2610" spans="8:19" ht="14.25" customHeight="1">
      <c r="H2610" s="57"/>
      <c r="K2610" s="57"/>
      <c r="L2610" s="57"/>
      <c r="M2610" s="57"/>
      <c r="P2610" s="38"/>
      <c r="R2610" s="38"/>
      <c r="S2610" s="38"/>
    </row>
    <row r="2611" spans="8:19" ht="14.25" customHeight="1">
      <c r="H2611" s="57"/>
      <c r="K2611" s="57"/>
      <c r="L2611" s="57"/>
      <c r="M2611" s="57"/>
      <c r="P2611" s="38"/>
      <c r="R2611" s="38"/>
      <c r="S2611" s="38"/>
    </row>
    <row r="2612" spans="8:19" ht="14.25" customHeight="1">
      <c r="H2612" s="57"/>
      <c r="K2612" s="57"/>
      <c r="L2612" s="57"/>
      <c r="M2612" s="57"/>
      <c r="P2612" s="38"/>
      <c r="R2612" s="38"/>
      <c r="S2612" s="38"/>
    </row>
    <row r="2613" spans="8:19" ht="14.25" customHeight="1">
      <c r="H2613" s="57"/>
      <c r="K2613" s="57"/>
      <c r="L2613" s="57"/>
      <c r="M2613" s="57"/>
      <c r="P2613" s="38"/>
      <c r="R2613" s="38"/>
      <c r="S2613" s="38"/>
    </row>
    <row r="2614" spans="8:19" ht="14.25" customHeight="1">
      <c r="H2614" s="57"/>
      <c r="K2614" s="57"/>
      <c r="L2614" s="57"/>
      <c r="M2614" s="57"/>
      <c r="P2614" s="38"/>
      <c r="R2614" s="38"/>
      <c r="S2614" s="38"/>
    </row>
    <row r="2615" spans="8:19" ht="14.25" customHeight="1">
      <c r="H2615" s="57"/>
      <c r="K2615" s="57"/>
      <c r="L2615" s="57"/>
      <c r="M2615" s="57"/>
      <c r="P2615" s="38"/>
      <c r="R2615" s="38"/>
      <c r="S2615" s="38"/>
    </row>
    <row r="2616" spans="8:19" ht="14.25" customHeight="1">
      <c r="H2616" s="57"/>
      <c r="K2616" s="57"/>
      <c r="L2616" s="57"/>
      <c r="M2616" s="57"/>
      <c r="P2616" s="38"/>
      <c r="R2616" s="38"/>
      <c r="S2616" s="38"/>
    </row>
    <row r="2617" spans="8:19" ht="14.25" customHeight="1">
      <c r="H2617" s="57"/>
      <c r="K2617" s="57"/>
      <c r="L2617" s="57"/>
      <c r="M2617" s="57"/>
      <c r="P2617" s="38"/>
      <c r="R2617" s="38"/>
      <c r="S2617" s="38"/>
    </row>
    <row r="2618" spans="8:19" ht="14.25" customHeight="1">
      <c r="H2618" s="57"/>
      <c r="K2618" s="57"/>
      <c r="L2618" s="57"/>
      <c r="M2618" s="57"/>
      <c r="P2618" s="38"/>
      <c r="R2618" s="38"/>
      <c r="S2618" s="38"/>
    </row>
    <row r="2619" spans="8:19" ht="14.25" customHeight="1">
      <c r="H2619" s="57"/>
      <c r="K2619" s="57"/>
      <c r="L2619" s="57"/>
      <c r="M2619" s="57"/>
      <c r="P2619" s="38"/>
      <c r="R2619" s="38"/>
      <c r="S2619" s="38"/>
    </row>
    <row r="2620" spans="8:19" ht="14.25" customHeight="1">
      <c r="H2620" s="57"/>
      <c r="K2620" s="57"/>
      <c r="L2620" s="57"/>
      <c r="M2620" s="57"/>
      <c r="P2620" s="38"/>
      <c r="R2620" s="38"/>
      <c r="S2620" s="38"/>
    </row>
    <row r="2621" spans="8:19" ht="14.25" customHeight="1">
      <c r="H2621" s="57"/>
      <c r="K2621" s="57"/>
      <c r="L2621" s="57"/>
      <c r="M2621" s="57"/>
      <c r="P2621" s="38"/>
      <c r="R2621" s="38"/>
      <c r="S2621" s="38"/>
    </row>
    <row r="2622" spans="8:19" ht="14.25" customHeight="1">
      <c r="H2622" s="57"/>
      <c r="K2622" s="57"/>
      <c r="L2622" s="57"/>
      <c r="M2622" s="57"/>
      <c r="P2622" s="38"/>
      <c r="R2622" s="38"/>
      <c r="S2622" s="38"/>
    </row>
    <row r="2623" spans="8:19" ht="14.25" customHeight="1">
      <c r="H2623" s="57"/>
      <c r="K2623" s="57"/>
      <c r="L2623" s="57"/>
      <c r="M2623" s="57"/>
      <c r="P2623" s="38"/>
      <c r="R2623" s="38"/>
      <c r="S2623" s="38"/>
    </row>
    <row r="2624" spans="8:19" ht="14.25" customHeight="1">
      <c r="H2624" s="57"/>
      <c r="K2624" s="57"/>
      <c r="L2624" s="57"/>
      <c r="M2624" s="57"/>
      <c r="P2624" s="38"/>
      <c r="R2624" s="38"/>
      <c r="S2624" s="38"/>
    </row>
    <row r="2625" spans="8:19" ht="14.25" customHeight="1">
      <c r="H2625" s="57"/>
      <c r="K2625" s="57"/>
      <c r="L2625" s="57"/>
      <c r="M2625" s="57"/>
      <c r="P2625" s="38"/>
      <c r="R2625" s="38"/>
      <c r="S2625" s="38"/>
    </row>
    <row r="2626" spans="8:19" ht="14.25" customHeight="1">
      <c r="H2626" s="57"/>
      <c r="K2626" s="57"/>
      <c r="L2626" s="57"/>
      <c r="M2626" s="57"/>
      <c r="P2626" s="38"/>
      <c r="R2626" s="38"/>
      <c r="S2626" s="38"/>
    </row>
    <row r="2627" spans="8:19" ht="14.25" customHeight="1">
      <c r="H2627" s="57"/>
      <c r="K2627" s="57"/>
      <c r="L2627" s="57"/>
      <c r="M2627" s="57"/>
      <c r="P2627" s="38"/>
      <c r="R2627" s="38"/>
      <c r="S2627" s="38"/>
    </row>
    <row r="2628" spans="8:19" ht="14.25" customHeight="1">
      <c r="H2628" s="57"/>
      <c r="K2628" s="57"/>
      <c r="L2628" s="57"/>
      <c r="M2628" s="57"/>
      <c r="P2628" s="38"/>
      <c r="R2628" s="38"/>
      <c r="S2628" s="38"/>
    </row>
    <row r="2629" spans="8:19" ht="14.25" customHeight="1">
      <c r="H2629" s="57"/>
      <c r="K2629" s="57"/>
      <c r="L2629" s="57"/>
      <c r="M2629" s="57"/>
      <c r="P2629" s="38"/>
      <c r="R2629" s="38"/>
      <c r="S2629" s="38"/>
    </row>
    <row r="2630" spans="8:19" ht="14.25" customHeight="1">
      <c r="H2630" s="57"/>
      <c r="K2630" s="57"/>
      <c r="L2630" s="57"/>
      <c r="M2630" s="57"/>
      <c r="P2630" s="38"/>
      <c r="R2630" s="38"/>
      <c r="S2630" s="38"/>
    </row>
    <row r="2631" spans="8:19" ht="14.25" customHeight="1">
      <c r="H2631" s="57"/>
      <c r="K2631" s="57"/>
      <c r="L2631" s="57"/>
      <c r="M2631" s="57"/>
      <c r="P2631" s="38"/>
      <c r="R2631" s="38"/>
      <c r="S2631" s="38"/>
    </row>
    <row r="2632" spans="8:19" ht="14.25" customHeight="1">
      <c r="H2632" s="57"/>
      <c r="K2632" s="57"/>
      <c r="L2632" s="57"/>
      <c r="M2632" s="57"/>
      <c r="P2632" s="38"/>
      <c r="R2632" s="38"/>
      <c r="S2632" s="38"/>
    </row>
    <row r="2633" spans="8:19" ht="14.25" customHeight="1">
      <c r="H2633" s="57"/>
      <c r="K2633" s="57"/>
      <c r="L2633" s="57"/>
      <c r="M2633" s="57"/>
      <c r="P2633" s="38"/>
      <c r="R2633" s="38"/>
      <c r="S2633" s="38"/>
    </row>
    <row r="2634" spans="8:19" ht="14.25" customHeight="1">
      <c r="H2634" s="57"/>
      <c r="K2634" s="57"/>
      <c r="L2634" s="57"/>
      <c r="M2634" s="57"/>
      <c r="P2634" s="38"/>
      <c r="R2634" s="38"/>
      <c r="S2634" s="38"/>
    </row>
    <row r="2635" spans="8:19" ht="14.25" customHeight="1">
      <c r="H2635" s="57"/>
      <c r="K2635" s="57"/>
      <c r="L2635" s="57"/>
      <c r="M2635" s="57"/>
      <c r="P2635" s="38"/>
      <c r="R2635" s="38"/>
      <c r="S2635" s="38"/>
    </row>
    <row r="2636" spans="8:19" ht="14.25" customHeight="1">
      <c r="H2636" s="57"/>
      <c r="K2636" s="57"/>
      <c r="L2636" s="57"/>
      <c r="M2636" s="57"/>
      <c r="P2636" s="38"/>
      <c r="R2636" s="38"/>
      <c r="S2636" s="38"/>
    </row>
    <row r="2637" spans="8:19" ht="14.25" customHeight="1">
      <c r="H2637" s="57"/>
      <c r="K2637" s="57"/>
      <c r="L2637" s="57"/>
      <c r="M2637" s="57"/>
      <c r="P2637" s="38"/>
      <c r="R2637" s="38"/>
      <c r="S2637" s="38"/>
    </row>
    <row r="2638" spans="8:19" ht="14.25" customHeight="1">
      <c r="H2638" s="57"/>
      <c r="K2638" s="57"/>
      <c r="L2638" s="57"/>
      <c r="M2638" s="57"/>
      <c r="P2638" s="38"/>
      <c r="R2638" s="38"/>
      <c r="S2638" s="38"/>
    </row>
    <row r="2639" spans="8:19" ht="14.25" customHeight="1">
      <c r="H2639" s="57"/>
      <c r="K2639" s="57"/>
      <c r="L2639" s="57"/>
      <c r="M2639" s="57"/>
      <c r="P2639" s="38"/>
      <c r="R2639" s="38"/>
      <c r="S2639" s="38"/>
    </row>
    <row r="2640" spans="8:19" ht="14.25" customHeight="1">
      <c r="H2640" s="57"/>
      <c r="K2640" s="57"/>
      <c r="L2640" s="57"/>
      <c r="M2640" s="57"/>
      <c r="P2640" s="38"/>
      <c r="R2640" s="38"/>
      <c r="S2640" s="38"/>
    </row>
    <row r="2641" spans="8:19" ht="14.25" customHeight="1">
      <c r="H2641" s="57"/>
      <c r="K2641" s="57"/>
      <c r="L2641" s="57"/>
      <c r="M2641" s="57"/>
      <c r="P2641" s="38"/>
      <c r="R2641" s="38"/>
      <c r="S2641" s="38"/>
    </row>
    <row r="2642" spans="8:19" ht="14.25" customHeight="1">
      <c r="H2642" s="57"/>
      <c r="K2642" s="57"/>
      <c r="L2642" s="57"/>
      <c r="M2642" s="57"/>
      <c r="P2642" s="38"/>
      <c r="R2642" s="38"/>
      <c r="S2642" s="38"/>
    </row>
    <row r="2643" spans="8:19" ht="14.25" customHeight="1">
      <c r="H2643" s="57"/>
      <c r="K2643" s="57"/>
      <c r="L2643" s="57"/>
      <c r="M2643" s="57"/>
      <c r="P2643" s="38"/>
      <c r="R2643" s="38"/>
      <c r="S2643" s="38"/>
    </row>
    <row r="2644" spans="8:19" ht="14.25" customHeight="1">
      <c r="H2644" s="57"/>
      <c r="K2644" s="57"/>
      <c r="L2644" s="57"/>
      <c r="M2644" s="57"/>
      <c r="P2644" s="38"/>
      <c r="R2644" s="38"/>
      <c r="S2644" s="38"/>
    </row>
    <row r="2645" spans="8:19" ht="14.25" customHeight="1">
      <c r="H2645" s="57"/>
      <c r="K2645" s="57"/>
      <c r="L2645" s="57"/>
      <c r="M2645" s="57"/>
      <c r="P2645" s="38"/>
      <c r="R2645" s="38"/>
      <c r="S2645" s="38"/>
    </row>
    <row r="2646" spans="8:19" ht="14.25" customHeight="1">
      <c r="H2646" s="57"/>
      <c r="K2646" s="57"/>
      <c r="L2646" s="57"/>
      <c r="M2646" s="57"/>
      <c r="P2646" s="38"/>
      <c r="R2646" s="38"/>
      <c r="S2646" s="38"/>
    </row>
    <row r="2647" spans="8:19" ht="14.25" customHeight="1">
      <c r="H2647" s="57"/>
      <c r="K2647" s="57"/>
      <c r="L2647" s="57"/>
      <c r="M2647" s="57"/>
      <c r="P2647" s="38"/>
      <c r="R2647" s="38"/>
      <c r="S2647" s="38"/>
    </row>
    <row r="2648" spans="8:19" ht="14.25" customHeight="1">
      <c r="H2648" s="57"/>
      <c r="K2648" s="57"/>
      <c r="L2648" s="57"/>
      <c r="M2648" s="57"/>
      <c r="P2648" s="38"/>
      <c r="R2648" s="38"/>
      <c r="S2648" s="38"/>
    </row>
    <row r="2649" spans="8:19" ht="14.25" customHeight="1">
      <c r="H2649" s="57"/>
      <c r="K2649" s="57"/>
      <c r="L2649" s="57"/>
      <c r="M2649" s="57"/>
      <c r="P2649" s="38"/>
      <c r="R2649" s="38"/>
      <c r="S2649" s="38"/>
    </row>
    <row r="2650" spans="8:19" ht="14.25" customHeight="1">
      <c r="H2650" s="57"/>
      <c r="K2650" s="57"/>
      <c r="L2650" s="57"/>
      <c r="M2650" s="57"/>
      <c r="P2650" s="38"/>
      <c r="R2650" s="38"/>
      <c r="S2650" s="38"/>
    </row>
    <row r="2651" spans="8:19" ht="14.25" customHeight="1">
      <c r="H2651" s="57"/>
      <c r="K2651" s="57"/>
      <c r="L2651" s="57"/>
      <c r="M2651" s="57"/>
      <c r="P2651" s="38"/>
      <c r="R2651" s="38"/>
      <c r="S2651" s="38"/>
    </row>
    <row r="2652" spans="8:19" ht="14.25" customHeight="1">
      <c r="H2652" s="57"/>
      <c r="K2652" s="57"/>
      <c r="L2652" s="57"/>
      <c r="M2652" s="57"/>
      <c r="P2652" s="38"/>
      <c r="R2652" s="38"/>
      <c r="S2652" s="38"/>
    </row>
    <row r="2653" spans="8:19" ht="14.25" customHeight="1">
      <c r="H2653" s="57"/>
      <c r="K2653" s="57"/>
      <c r="L2653" s="57"/>
      <c r="M2653" s="57"/>
      <c r="P2653" s="38"/>
      <c r="R2653" s="38"/>
      <c r="S2653" s="38"/>
    </row>
    <row r="2654" spans="8:19" ht="14.25" customHeight="1">
      <c r="H2654" s="57"/>
      <c r="K2654" s="57"/>
      <c r="L2654" s="57"/>
      <c r="M2654" s="57"/>
      <c r="P2654" s="38"/>
      <c r="R2654" s="38"/>
      <c r="S2654" s="38"/>
    </row>
    <row r="2655" spans="8:19" ht="14.25" customHeight="1">
      <c r="H2655" s="57"/>
      <c r="K2655" s="57"/>
      <c r="L2655" s="57"/>
      <c r="M2655" s="57"/>
      <c r="P2655" s="38"/>
      <c r="R2655" s="38"/>
      <c r="S2655" s="38"/>
    </row>
    <row r="2656" spans="8:19" ht="14.25" customHeight="1">
      <c r="H2656" s="57"/>
      <c r="K2656" s="57"/>
      <c r="L2656" s="57"/>
      <c r="M2656" s="57"/>
      <c r="P2656" s="38"/>
      <c r="R2656" s="38"/>
      <c r="S2656" s="38"/>
    </row>
    <row r="2657" spans="8:19" ht="14.25" customHeight="1">
      <c r="H2657" s="57"/>
      <c r="K2657" s="57"/>
      <c r="L2657" s="57"/>
      <c r="M2657" s="57"/>
      <c r="P2657" s="38"/>
      <c r="R2657" s="38"/>
      <c r="S2657" s="38"/>
    </row>
    <row r="2658" spans="8:19" ht="14.25" customHeight="1">
      <c r="H2658" s="57"/>
      <c r="K2658" s="57"/>
      <c r="L2658" s="57"/>
      <c r="M2658" s="57"/>
      <c r="P2658" s="38"/>
      <c r="R2658" s="38"/>
      <c r="S2658" s="38"/>
    </row>
    <row r="2659" spans="8:19" ht="14.25" customHeight="1">
      <c r="H2659" s="57"/>
      <c r="K2659" s="57"/>
      <c r="L2659" s="57"/>
      <c r="M2659" s="57"/>
      <c r="P2659" s="38"/>
      <c r="R2659" s="38"/>
      <c r="S2659" s="38"/>
    </row>
    <row r="2660" spans="8:19" ht="14.25" customHeight="1">
      <c r="H2660" s="57"/>
      <c r="K2660" s="57"/>
      <c r="L2660" s="57"/>
      <c r="M2660" s="57"/>
      <c r="P2660" s="38"/>
      <c r="R2660" s="38"/>
      <c r="S2660" s="38"/>
    </row>
    <row r="2661" spans="8:19" ht="14.25" customHeight="1">
      <c r="H2661" s="57"/>
      <c r="K2661" s="57"/>
      <c r="L2661" s="57"/>
      <c r="M2661" s="57"/>
      <c r="P2661" s="38"/>
      <c r="R2661" s="38"/>
      <c r="S2661" s="38"/>
    </row>
    <row r="2662" spans="8:19" ht="14.25" customHeight="1">
      <c r="H2662" s="57"/>
      <c r="K2662" s="57"/>
      <c r="L2662" s="57"/>
      <c r="M2662" s="57"/>
      <c r="P2662" s="38"/>
      <c r="R2662" s="38"/>
      <c r="S2662" s="38"/>
    </row>
    <row r="2663" spans="8:19" ht="14.25" customHeight="1">
      <c r="H2663" s="57"/>
      <c r="K2663" s="57"/>
      <c r="L2663" s="57"/>
      <c r="M2663" s="57"/>
      <c r="P2663" s="38"/>
      <c r="R2663" s="38"/>
      <c r="S2663" s="38"/>
    </row>
    <row r="2664" spans="8:19" ht="14.25" customHeight="1">
      <c r="H2664" s="57"/>
      <c r="K2664" s="57"/>
      <c r="L2664" s="57"/>
      <c r="M2664" s="57"/>
      <c r="P2664" s="38"/>
      <c r="R2664" s="38"/>
      <c r="S2664" s="38"/>
    </row>
    <row r="2665" spans="8:19" ht="14.25" customHeight="1">
      <c r="H2665" s="57"/>
      <c r="K2665" s="57"/>
      <c r="L2665" s="57"/>
      <c r="M2665" s="57"/>
      <c r="P2665" s="38"/>
      <c r="R2665" s="38"/>
      <c r="S2665" s="38"/>
    </row>
    <row r="2666" spans="8:19" ht="14.25" customHeight="1">
      <c r="H2666" s="57"/>
      <c r="K2666" s="57"/>
      <c r="L2666" s="57"/>
      <c r="M2666" s="57"/>
      <c r="P2666" s="38"/>
      <c r="R2666" s="38"/>
      <c r="S2666" s="38"/>
    </row>
    <row r="2667" spans="8:19" ht="14.25" customHeight="1">
      <c r="H2667" s="57"/>
      <c r="K2667" s="57"/>
      <c r="L2667" s="57"/>
      <c r="M2667" s="57"/>
      <c r="P2667" s="38"/>
      <c r="R2667" s="38"/>
      <c r="S2667" s="38"/>
    </row>
    <row r="2668" spans="8:19" ht="14.25" customHeight="1">
      <c r="H2668" s="57"/>
      <c r="K2668" s="57"/>
      <c r="L2668" s="57"/>
      <c r="M2668" s="57"/>
      <c r="P2668" s="38"/>
      <c r="R2668" s="38"/>
      <c r="S2668" s="38"/>
    </row>
    <row r="2669" spans="8:19" ht="14.25" customHeight="1">
      <c r="H2669" s="57"/>
      <c r="K2669" s="57"/>
      <c r="L2669" s="57"/>
      <c r="M2669" s="57"/>
      <c r="P2669" s="38"/>
      <c r="R2669" s="38"/>
      <c r="S2669" s="38"/>
    </row>
    <row r="2670" spans="8:19" ht="14.25" customHeight="1">
      <c r="H2670" s="57"/>
      <c r="K2670" s="57"/>
      <c r="L2670" s="57"/>
      <c r="M2670" s="57"/>
      <c r="P2670" s="38"/>
      <c r="R2670" s="38"/>
      <c r="S2670" s="38"/>
    </row>
    <row r="2671" spans="8:19" ht="14.25" customHeight="1">
      <c r="H2671" s="57"/>
      <c r="K2671" s="57"/>
      <c r="L2671" s="57"/>
      <c r="M2671" s="57"/>
      <c r="P2671" s="38"/>
      <c r="R2671" s="38"/>
      <c r="S2671" s="38"/>
    </row>
    <row r="2672" spans="8:19" ht="14.25" customHeight="1">
      <c r="I2672" s="57"/>
      <c r="J2672" s="57"/>
      <c r="K2672" s="57"/>
      <c r="L2672" s="57"/>
      <c r="M2672" s="57"/>
      <c r="P2672" s="38"/>
      <c r="R2672" s="38"/>
      <c r="S2672" s="38"/>
    </row>
    <row r="2673" spans="9:19" ht="14.25" customHeight="1">
      <c r="I2673" s="57"/>
      <c r="J2673" s="57"/>
      <c r="K2673" s="57"/>
      <c r="L2673" s="57"/>
      <c r="M2673" s="57"/>
      <c r="P2673" s="38"/>
      <c r="R2673" s="38"/>
      <c r="S2673" s="38"/>
    </row>
    <row r="2674" spans="9:19" ht="14.25" customHeight="1">
      <c r="I2674" s="57"/>
      <c r="J2674" s="57"/>
      <c r="K2674" s="57"/>
      <c r="L2674" s="57"/>
      <c r="M2674" s="57"/>
      <c r="P2674" s="38"/>
      <c r="R2674" s="38"/>
      <c r="S2674" s="38"/>
    </row>
    <row r="2675" spans="9:19" ht="14.25" customHeight="1">
      <c r="I2675" s="57"/>
      <c r="J2675" s="57"/>
      <c r="K2675" s="57"/>
      <c r="L2675" s="57"/>
      <c r="M2675" s="57"/>
      <c r="P2675" s="38"/>
      <c r="R2675" s="38"/>
      <c r="S2675" s="38"/>
    </row>
    <row r="2676" spans="9:19" ht="14.25" customHeight="1">
      <c r="I2676" s="57"/>
      <c r="J2676" s="57"/>
      <c r="K2676" s="57"/>
      <c r="L2676" s="57"/>
      <c r="M2676" s="57"/>
      <c r="P2676" s="38"/>
      <c r="R2676" s="38"/>
      <c r="S2676" s="38"/>
    </row>
    <row r="2677" spans="9:19" ht="14.25" customHeight="1">
      <c r="I2677" s="57"/>
      <c r="J2677" s="57"/>
      <c r="K2677" s="57"/>
      <c r="L2677" s="57"/>
      <c r="M2677" s="57"/>
      <c r="P2677" s="38"/>
      <c r="R2677" s="38"/>
      <c r="S2677" s="38"/>
    </row>
    <row r="2678" spans="9:19" ht="14.25" customHeight="1">
      <c r="I2678" s="57"/>
      <c r="J2678" s="57"/>
      <c r="K2678" s="57"/>
      <c r="L2678" s="57"/>
      <c r="M2678" s="57"/>
      <c r="P2678" s="38"/>
      <c r="R2678" s="38"/>
      <c r="S2678" s="38"/>
    </row>
    <row r="2679" spans="9:19" ht="14.25" customHeight="1">
      <c r="I2679" s="57"/>
      <c r="J2679" s="57"/>
      <c r="K2679" s="57"/>
      <c r="L2679" s="57"/>
      <c r="M2679" s="57"/>
      <c r="P2679" s="38"/>
      <c r="R2679" s="38"/>
      <c r="S2679" s="38"/>
    </row>
    <row r="2680" spans="9:19" ht="14.25" customHeight="1">
      <c r="I2680" s="57"/>
      <c r="J2680" s="57"/>
      <c r="K2680" s="57"/>
      <c r="L2680" s="57"/>
      <c r="M2680" s="57"/>
      <c r="P2680" s="38"/>
      <c r="R2680" s="38"/>
      <c r="S2680" s="38"/>
    </row>
    <row r="2681" spans="9:19" ht="14.25" customHeight="1">
      <c r="I2681" s="57"/>
      <c r="J2681" s="57"/>
      <c r="K2681" s="57"/>
      <c r="L2681" s="57"/>
      <c r="M2681" s="57"/>
      <c r="P2681" s="38"/>
      <c r="R2681" s="38"/>
      <c r="S2681" s="38"/>
    </row>
    <row r="2682" spans="9:19" ht="14.25" customHeight="1">
      <c r="I2682" s="57"/>
      <c r="J2682" s="57"/>
      <c r="K2682" s="57"/>
      <c r="L2682" s="57"/>
      <c r="M2682" s="57"/>
      <c r="P2682" s="38"/>
      <c r="R2682" s="38"/>
      <c r="S2682" s="38"/>
    </row>
    <row r="2683" spans="9:19" ht="14.25" customHeight="1">
      <c r="I2683" s="57"/>
      <c r="J2683" s="57"/>
      <c r="K2683" s="57"/>
      <c r="L2683" s="57"/>
      <c r="M2683" s="57"/>
      <c r="P2683" s="38"/>
      <c r="R2683" s="38"/>
      <c r="S2683" s="38"/>
    </row>
    <row r="2684" spans="9:19" ht="14.25" customHeight="1">
      <c r="I2684" s="57"/>
      <c r="J2684" s="57"/>
      <c r="K2684" s="57"/>
      <c r="L2684" s="57"/>
      <c r="M2684" s="57"/>
      <c r="P2684" s="38"/>
      <c r="R2684" s="38"/>
      <c r="S2684" s="38"/>
    </row>
    <row r="2685" spans="9:19" ht="14.25" customHeight="1">
      <c r="I2685" s="57"/>
      <c r="J2685" s="57"/>
      <c r="K2685" s="57"/>
      <c r="L2685" s="57"/>
      <c r="M2685" s="57"/>
      <c r="P2685" s="38"/>
      <c r="R2685" s="38"/>
      <c r="S2685" s="38"/>
    </row>
    <row r="2686" spans="9:19" ht="14.25" customHeight="1">
      <c r="I2686" s="57"/>
      <c r="J2686" s="57"/>
      <c r="K2686" s="57"/>
      <c r="L2686" s="57"/>
      <c r="M2686" s="57"/>
      <c r="P2686" s="38"/>
      <c r="R2686" s="38"/>
      <c r="S2686" s="38"/>
    </row>
    <row r="2687" spans="9:19" ht="14.25" customHeight="1">
      <c r="I2687" s="57"/>
      <c r="J2687" s="57"/>
      <c r="K2687" s="57"/>
      <c r="L2687" s="57"/>
      <c r="M2687" s="57"/>
      <c r="P2687" s="38"/>
      <c r="R2687" s="38"/>
      <c r="S2687" s="38"/>
    </row>
    <row r="2688" spans="9:19" ht="14.25" customHeight="1">
      <c r="I2688" s="57"/>
      <c r="J2688" s="57"/>
      <c r="K2688" s="57"/>
      <c r="L2688" s="57"/>
      <c r="M2688" s="57"/>
      <c r="P2688" s="38"/>
      <c r="R2688" s="38"/>
      <c r="S2688" s="38"/>
    </row>
    <row r="2689" spans="8:19" ht="14.25" customHeight="1">
      <c r="I2689" s="57"/>
      <c r="J2689" s="57"/>
      <c r="K2689" s="57"/>
      <c r="L2689" s="57"/>
      <c r="M2689" s="57"/>
      <c r="P2689" s="38"/>
      <c r="R2689" s="38"/>
      <c r="S2689" s="38"/>
    </row>
    <row r="2690" spans="8:19" ht="14.25" customHeight="1">
      <c r="I2690" s="57"/>
      <c r="J2690" s="57"/>
      <c r="K2690" s="57"/>
      <c r="L2690" s="57"/>
      <c r="M2690" s="57"/>
      <c r="P2690" s="38"/>
      <c r="R2690" s="38"/>
      <c r="S2690" s="38"/>
    </row>
    <row r="2691" spans="8:19" ht="14.25" customHeight="1">
      <c r="I2691" s="57"/>
      <c r="J2691" s="57"/>
      <c r="K2691" s="57"/>
      <c r="L2691" s="57"/>
      <c r="M2691" s="57"/>
      <c r="P2691" s="38"/>
      <c r="R2691" s="38"/>
      <c r="S2691" s="38"/>
    </row>
    <row r="2692" spans="8:19" ht="14.25" customHeight="1">
      <c r="I2692" s="57"/>
      <c r="J2692" s="57"/>
      <c r="K2692" s="57"/>
      <c r="L2692" s="57"/>
      <c r="M2692" s="57"/>
      <c r="P2692" s="38"/>
      <c r="R2692" s="38"/>
      <c r="S2692" s="38"/>
    </row>
    <row r="2693" spans="8:19" ht="14.25" customHeight="1">
      <c r="I2693" s="57"/>
      <c r="J2693" s="57"/>
      <c r="K2693" s="57"/>
      <c r="L2693" s="57"/>
      <c r="M2693" s="57"/>
      <c r="P2693" s="38"/>
      <c r="R2693" s="38"/>
      <c r="S2693" s="38"/>
    </row>
    <row r="2694" spans="8:19" ht="14.25" customHeight="1">
      <c r="I2694" s="57"/>
      <c r="J2694" s="57"/>
      <c r="K2694" s="57"/>
      <c r="L2694" s="57"/>
      <c r="M2694" s="57"/>
      <c r="P2694" s="38"/>
      <c r="R2694" s="38"/>
      <c r="S2694" s="38"/>
    </row>
    <row r="2695" spans="8:19" ht="14.25" customHeight="1">
      <c r="I2695" s="57"/>
      <c r="J2695" s="57"/>
      <c r="K2695" s="57"/>
      <c r="L2695" s="57"/>
      <c r="M2695" s="57"/>
      <c r="P2695" s="38"/>
      <c r="R2695" s="38"/>
      <c r="S2695" s="38"/>
    </row>
    <row r="2696" spans="8:19" ht="14.25" customHeight="1">
      <c r="H2696" s="57"/>
      <c r="K2696" s="57"/>
      <c r="L2696" s="57"/>
      <c r="M2696" s="57"/>
      <c r="P2696" s="38"/>
      <c r="R2696" s="38"/>
      <c r="S2696" s="38"/>
    </row>
    <row r="2697" spans="8:19" ht="14.25" customHeight="1">
      <c r="H2697" s="57"/>
      <c r="K2697" s="57"/>
      <c r="L2697" s="57"/>
      <c r="M2697" s="57"/>
      <c r="P2697" s="38"/>
      <c r="R2697" s="38"/>
      <c r="S2697" s="38"/>
    </row>
    <row r="2698" spans="8:19" ht="14.25" customHeight="1">
      <c r="H2698" s="57"/>
      <c r="K2698" s="57"/>
      <c r="L2698" s="57"/>
      <c r="M2698" s="57"/>
      <c r="P2698" s="38"/>
      <c r="R2698" s="38"/>
      <c r="S2698" s="38"/>
    </row>
    <row r="2699" spans="8:19" ht="14.25" customHeight="1">
      <c r="H2699" s="57"/>
      <c r="K2699" s="57"/>
      <c r="L2699" s="57"/>
      <c r="M2699" s="57"/>
      <c r="P2699" s="38"/>
      <c r="R2699" s="38"/>
      <c r="S2699" s="38"/>
    </row>
    <row r="2700" spans="8:19" ht="14.25" customHeight="1">
      <c r="H2700" s="57"/>
      <c r="K2700" s="57"/>
      <c r="L2700" s="57"/>
      <c r="M2700" s="57"/>
      <c r="P2700" s="38"/>
      <c r="R2700" s="38"/>
      <c r="S2700" s="38"/>
    </row>
    <row r="2701" spans="8:19" ht="14.25" customHeight="1">
      <c r="H2701" s="57"/>
      <c r="K2701" s="57"/>
      <c r="L2701" s="57"/>
      <c r="M2701" s="57"/>
      <c r="P2701" s="38"/>
      <c r="R2701" s="38"/>
      <c r="S2701" s="38"/>
    </row>
    <row r="2702" spans="8:19" ht="14.25" customHeight="1">
      <c r="H2702" s="57"/>
      <c r="K2702" s="57"/>
      <c r="L2702" s="57"/>
      <c r="M2702" s="57"/>
      <c r="P2702" s="38"/>
      <c r="R2702" s="38"/>
      <c r="S2702" s="38"/>
    </row>
    <row r="2703" spans="8:19" ht="14.25" customHeight="1">
      <c r="H2703" s="57"/>
      <c r="K2703" s="57"/>
      <c r="L2703" s="57"/>
      <c r="M2703" s="57"/>
      <c r="P2703" s="38"/>
      <c r="R2703" s="38"/>
      <c r="S2703" s="38"/>
    </row>
    <row r="2704" spans="8:19" ht="14.25" customHeight="1">
      <c r="H2704" s="57"/>
      <c r="K2704" s="57"/>
      <c r="L2704" s="57"/>
      <c r="M2704" s="57"/>
      <c r="P2704" s="38"/>
      <c r="R2704" s="38"/>
      <c r="S2704" s="38"/>
    </row>
    <row r="2705" spans="8:19" ht="14.25" customHeight="1">
      <c r="H2705" s="57"/>
      <c r="K2705" s="57"/>
      <c r="L2705" s="57"/>
      <c r="M2705" s="57"/>
      <c r="P2705" s="38"/>
      <c r="R2705" s="38"/>
      <c r="S2705" s="38"/>
    </row>
    <row r="2706" spans="8:19" ht="14.25" customHeight="1">
      <c r="H2706" s="57"/>
      <c r="K2706" s="57"/>
      <c r="L2706" s="57"/>
      <c r="M2706" s="57"/>
      <c r="P2706" s="38"/>
      <c r="R2706" s="38"/>
      <c r="S2706" s="38"/>
    </row>
    <row r="2707" spans="8:19" ht="14.25" customHeight="1">
      <c r="H2707" s="57"/>
      <c r="K2707" s="57"/>
      <c r="L2707" s="57"/>
      <c r="M2707" s="57"/>
      <c r="P2707" s="38"/>
      <c r="R2707" s="38"/>
      <c r="S2707" s="38"/>
    </row>
    <row r="2708" spans="8:19" ht="14.25" customHeight="1">
      <c r="H2708" s="57"/>
      <c r="K2708" s="57"/>
      <c r="L2708" s="57"/>
      <c r="M2708" s="57"/>
      <c r="P2708" s="38"/>
      <c r="R2708" s="38"/>
      <c r="S2708" s="38"/>
    </row>
    <row r="2709" spans="8:19" ht="14.25" customHeight="1">
      <c r="H2709" s="57"/>
      <c r="K2709" s="57"/>
      <c r="L2709" s="57"/>
      <c r="M2709" s="57"/>
      <c r="P2709" s="38"/>
      <c r="R2709" s="38"/>
      <c r="S2709" s="38"/>
    </row>
    <row r="2710" spans="8:19" ht="14.25" customHeight="1">
      <c r="H2710" s="57"/>
      <c r="K2710" s="57"/>
      <c r="L2710" s="57"/>
      <c r="M2710" s="57"/>
      <c r="P2710" s="38"/>
      <c r="R2710" s="38"/>
      <c r="S2710" s="38"/>
    </row>
    <row r="2711" spans="8:19" ht="14.25" customHeight="1">
      <c r="H2711" s="57"/>
      <c r="K2711" s="57"/>
      <c r="L2711" s="57"/>
      <c r="M2711" s="57"/>
      <c r="P2711" s="38"/>
      <c r="R2711" s="38"/>
      <c r="S2711" s="38"/>
    </row>
    <row r="2712" spans="8:19" ht="14.25" customHeight="1">
      <c r="H2712" s="57"/>
      <c r="K2712" s="57"/>
      <c r="L2712" s="57"/>
      <c r="M2712" s="57"/>
      <c r="P2712" s="38"/>
      <c r="R2712" s="38"/>
      <c r="S2712" s="38"/>
    </row>
    <row r="2713" spans="8:19" ht="14.25" customHeight="1">
      <c r="H2713" s="57"/>
      <c r="K2713" s="57"/>
      <c r="L2713" s="57"/>
      <c r="M2713" s="57"/>
      <c r="P2713" s="38"/>
      <c r="R2713" s="38"/>
      <c r="S2713" s="38"/>
    </row>
    <row r="2714" spans="8:19" ht="14.25" customHeight="1">
      <c r="H2714" s="57"/>
      <c r="K2714" s="57"/>
      <c r="L2714" s="57"/>
      <c r="M2714" s="57"/>
      <c r="P2714" s="38"/>
      <c r="R2714" s="38"/>
      <c r="S2714" s="38"/>
    </row>
    <row r="2715" spans="8:19" ht="14.25" customHeight="1">
      <c r="H2715" s="57"/>
      <c r="K2715" s="57"/>
      <c r="L2715" s="57"/>
      <c r="M2715" s="57"/>
      <c r="P2715" s="38"/>
      <c r="R2715" s="38"/>
      <c r="S2715" s="38"/>
    </row>
    <row r="2716" spans="8:19" ht="14.25" customHeight="1">
      <c r="H2716" s="57"/>
      <c r="K2716" s="57"/>
      <c r="L2716" s="57"/>
      <c r="M2716" s="57"/>
      <c r="P2716" s="38"/>
      <c r="R2716" s="38"/>
      <c r="S2716" s="38"/>
    </row>
    <row r="2717" spans="8:19" ht="14.25" customHeight="1">
      <c r="H2717" s="57"/>
      <c r="K2717" s="57"/>
      <c r="L2717" s="57"/>
      <c r="M2717" s="57"/>
      <c r="P2717" s="38"/>
      <c r="R2717" s="38"/>
      <c r="S2717" s="38"/>
    </row>
    <row r="2718" spans="8:19" ht="14.25" customHeight="1">
      <c r="H2718" s="57"/>
      <c r="K2718" s="57"/>
      <c r="L2718" s="57"/>
      <c r="M2718" s="57"/>
      <c r="P2718" s="38"/>
      <c r="R2718" s="38"/>
      <c r="S2718" s="38"/>
    </row>
    <row r="2719" spans="8:19" ht="14.25" customHeight="1">
      <c r="H2719" s="57"/>
      <c r="K2719" s="57"/>
      <c r="L2719" s="57"/>
      <c r="M2719" s="57"/>
      <c r="P2719" s="38"/>
      <c r="R2719" s="38"/>
      <c r="S2719" s="38"/>
    </row>
    <row r="2720" spans="8:19" ht="14.25" customHeight="1">
      <c r="H2720" s="57"/>
      <c r="K2720" s="57"/>
      <c r="L2720" s="57"/>
      <c r="M2720" s="57"/>
      <c r="P2720" s="38"/>
      <c r="R2720" s="38"/>
      <c r="S2720" s="38"/>
    </row>
    <row r="2721" spans="8:19" ht="14.25" customHeight="1">
      <c r="H2721" s="57"/>
      <c r="K2721" s="57"/>
      <c r="L2721" s="57"/>
      <c r="M2721" s="57"/>
      <c r="P2721" s="38"/>
      <c r="R2721" s="38"/>
      <c r="S2721" s="38"/>
    </row>
    <row r="2722" spans="8:19" ht="14.25" customHeight="1">
      <c r="H2722" s="57"/>
      <c r="K2722" s="57"/>
      <c r="L2722" s="57"/>
      <c r="M2722" s="57"/>
      <c r="P2722" s="38"/>
      <c r="R2722" s="38"/>
      <c r="S2722" s="38"/>
    </row>
    <row r="2723" spans="8:19" ht="14.25" customHeight="1">
      <c r="H2723" s="57"/>
      <c r="K2723" s="57"/>
      <c r="L2723" s="57"/>
      <c r="M2723" s="57"/>
      <c r="P2723" s="38"/>
      <c r="R2723" s="38"/>
      <c r="S2723" s="38"/>
    </row>
    <row r="2724" spans="8:19" ht="14.25" customHeight="1">
      <c r="H2724" s="57"/>
      <c r="K2724" s="57"/>
      <c r="L2724" s="57"/>
      <c r="M2724" s="57"/>
      <c r="P2724" s="38"/>
      <c r="R2724" s="38"/>
      <c r="S2724" s="38"/>
    </row>
    <row r="2725" spans="8:19" ht="14.25" customHeight="1">
      <c r="H2725" s="57"/>
      <c r="K2725" s="57"/>
      <c r="L2725" s="57"/>
      <c r="M2725" s="57"/>
      <c r="P2725" s="38"/>
      <c r="R2725" s="38"/>
      <c r="S2725" s="38"/>
    </row>
    <row r="2726" spans="8:19" ht="14.25" customHeight="1">
      <c r="H2726" s="57"/>
      <c r="K2726" s="57"/>
      <c r="L2726" s="57"/>
      <c r="M2726" s="57"/>
      <c r="P2726" s="38"/>
      <c r="R2726" s="38"/>
      <c r="S2726" s="38"/>
    </row>
    <row r="2727" spans="8:19" ht="14.25" customHeight="1">
      <c r="H2727" s="57"/>
      <c r="K2727" s="57"/>
      <c r="L2727" s="57"/>
      <c r="M2727" s="57"/>
      <c r="P2727" s="38"/>
      <c r="R2727" s="38"/>
      <c r="S2727" s="38"/>
    </row>
    <row r="2728" spans="8:19" ht="14.25" customHeight="1">
      <c r="H2728" s="57"/>
      <c r="K2728" s="57"/>
      <c r="L2728" s="57"/>
      <c r="M2728" s="57"/>
      <c r="P2728" s="38"/>
      <c r="R2728" s="38"/>
      <c r="S2728" s="38"/>
    </row>
    <row r="2729" spans="8:19" ht="14.25" customHeight="1">
      <c r="H2729" s="57"/>
      <c r="K2729" s="57"/>
      <c r="L2729" s="57"/>
      <c r="M2729" s="57"/>
      <c r="P2729" s="38"/>
      <c r="R2729" s="38"/>
      <c r="S2729" s="38"/>
    </row>
    <row r="2730" spans="8:19" ht="14.25" customHeight="1">
      <c r="H2730" s="57"/>
      <c r="K2730" s="57"/>
      <c r="L2730" s="57"/>
      <c r="M2730" s="57"/>
      <c r="P2730" s="38"/>
      <c r="R2730" s="38"/>
      <c r="S2730" s="38"/>
    </row>
    <row r="2731" spans="8:19" ht="14.25" customHeight="1">
      <c r="H2731" s="57"/>
      <c r="K2731" s="57"/>
      <c r="L2731" s="57"/>
      <c r="M2731" s="57"/>
      <c r="P2731" s="38"/>
      <c r="R2731" s="38"/>
      <c r="S2731" s="38"/>
    </row>
    <row r="2732" spans="8:19" ht="14.25" customHeight="1">
      <c r="H2732" s="57"/>
      <c r="K2732" s="57"/>
      <c r="L2732" s="57"/>
      <c r="M2732" s="57"/>
      <c r="P2732" s="38"/>
      <c r="R2732" s="38"/>
      <c r="S2732" s="38"/>
    </row>
    <row r="2733" spans="8:19" ht="14.25" customHeight="1">
      <c r="H2733" s="57"/>
      <c r="K2733" s="57"/>
      <c r="L2733" s="57"/>
      <c r="M2733" s="57"/>
      <c r="P2733" s="38"/>
      <c r="R2733" s="38"/>
      <c r="S2733" s="38"/>
    </row>
    <row r="2734" spans="8:19" ht="14.25" customHeight="1">
      <c r="H2734" s="57"/>
      <c r="K2734" s="57"/>
      <c r="L2734" s="57"/>
      <c r="M2734" s="57"/>
      <c r="P2734" s="38"/>
      <c r="R2734" s="38"/>
      <c r="S2734" s="38"/>
    </row>
    <row r="2735" spans="8:19" ht="14.25" customHeight="1">
      <c r="H2735" s="57"/>
      <c r="K2735" s="57"/>
      <c r="L2735" s="57"/>
      <c r="M2735" s="57"/>
      <c r="P2735" s="38"/>
      <c r="R2735" s="38"/>
      <c r="S2735" s="38"/>
    </row>
    <row r="2736" spans="8:19" ht="14.25" customHeight="1">
      <c r="H2736" s="57"/>
      <c r="K2736" s="57"/>
      <c r="L2736" s="57"/>
      <c r="M2736" s="57"/>
      <c r="P2736" s="38"/>
      <c r="R2736" s="38"/>
      <c r="S2736" s="38"/>
    </row>
    <row r="2737" spans="8:19" ht="14.25" customHeight="1">
      <c r="H2737" s="57"/>
      <c r="K2737" s="57"/>
      <c r="L2737" s="57"/>
      <c r="M2737" s="57"/>
      <c r="P2737" s="38"/>
      <c r="R2737" s="38"/>
      <c r="S2737" s="38"/>
    </row>
    <row r="2738" spans="8:19" ht="14.25" customHeight="1">
      <c r="H2738" s="57"/>
      <c r="K2738" s="57"/>
      <c r="L2738" s="57"/>
      <c r="M2738" s="57"/>
      <c r="P2738" s="38"/>
      <c r="R2738" s="38"/>
      <c r="S2738" s="38"/>
    </row>
    <row r="2739" spans="8:19" ht="14.25" customHeight="1">
      <c r="H2739" s="57"/>
      <c r="K2739" s="57"/>
      <c r="L2739" s="57"/>
      <c r="M2739" s="57"/>
      <c r="P2739" s="38"/>
      <c r="R2739" s="38"/>
      <c r="S2739" s="38"/>
    </row>
    <row r="2740" spans="8:19" ht="14.25" customHeight="1">
      <c r="H2740" s="57"/>
      <c r="K2740" s="57"/>
      <c r="L2740" s="57"/>
      <c r="M2740" s="57"/>
      <c r="P2740" s="38"/>
      <c r="R2740" s="38"/>
      <c r="S2740" s="38"/>
    </row>
    <row r="2741" spans="8:19" ht="14.25" customHeight="1">
      <c r="H2741" s="57"/>
      <c r="K2741" s="57"/>
      <c r="L2741" s="57"/>
      <c r="M2741" s="57"/>
      <c r="P2741" s="38"/>
      <c r="R2741" s="38"/>
      <c r="S2741" s="38"/>
    </row>
    <row r="2742" spans="8:19" ht="14.25" customHeight="1">
      <c r="H2742" s="57"/>
      <c r="K2742" s="57"/>
      <c r="L2742" s="57"/>
      <c r="M2742" s="57"/>
      <c r="P2742" s="38"/>
      <c r="R2742" s="38"/>
      <c r="S2742" s="38"/>
    </row>
    <row r="2743" spans="8:19" ht="14.25" customHeight="1">
      <c r="H2743" s="57"/>
      <c r="K2743" s="57"/>
      <c r="L2743" s="57"/>
      <c r="M2743" s="57"/>
      <c r="P2743" s="38"/>
      <c r="R2743" s="38"/>
      <c r="S2743" s="38"/>
    </row>
    <row r="2744" spans="8:19" ht="14.25" customHeight="1">
      <c r="H2744" s="57"/>
      <c r="K2744" s="57"/>
      <c r="L2744" s="57"/>
      <c r="M2744" s="57"/>
      <c r="P2744" s="38"/>
      <c r="R2744" s="38"/>
      <c r="S2744" s="38"/>
    </row>
    <row r="2745" spans="8:19" ht="14.25" customHeight="1">
      <c r="H2745" s="57"/>
      <c r="K2745" s="57"/>
      <c r="L2745" s="57"/>
      <c r="M2745" s="57"/>
      <c r="P2745" s="38"/>
      <c r="R2745" s="38"/>
      <c r="S2745" s="38"/>
    </row>
    <row r="2746" spans="8:19" ht="14.25" customHeight="1">
      <c r="H2746" s="57"/>
      <c r="K2746" s="57"/>
      <c r="L2746" s="57"/>
      <c r="M2746" s="57"/>
      <c r="P2746" s="38"/>
      <c r="R2746" s="38"/>
      <c r="S2746" s="38"/>
    </row>
    <row r="2747" spans="8:19" ht="14.25" customHeight="1">
      <c r="H2747" s="57"/>
      <c r="K2747" s="57"/>
      <c r="L2747" s="57"/>
      <c r="M2747" s="57"/>
      <c r="P2747" s="38"/>
      <c r="R2747" s="38"/>
      <c r="S2747" s="38"/>
    </row>
    <row r="2748" spans="8:19" ht="14.25" customHeight="1">
      <c r="H2748" s="57"/>
      <c r="K2748" s="57"/>
      <c r="L2748" s="57"/>
      <c r="M2748" s="57"/>
      <c r="P2748" s="38"/>
      <c r="R2748" s="38"/>
      <c r="S2748" s="38"/>
    </row>
    <row r="2749" spans="8:19" ht="14.25" customHeight="1">
      <c r="H2749" s="57"/>
      <c r="K2749" s="57"/>
      <c r="L2749" s="57"/>
      <c r="M2749" s="57"/>
      <c r="P2749" s="38"/>
      <c r="R2749" s="38"/>
      <c r="S2749" s="38"/>
    </row>
    <row r="2750" spans="8:19" ht="14.25" customHeight="1">
      <c r="H2750" s="57"/>
      <c r="K2750" s="57"/>
      <c r="L2750" s="57"/>
      <c r="M2750" s="57"/>
      <c r="P2750" s="38"/>
      <c r="R2750" s="38"/>
      <c r="S2750" s="38"/>
    </row>
    <row r="2751" spans="8:19" ht="14.25" customHeight="1">
      <c r="H2751" s="57"/>
      <c r="K2751" s="57"/>
      <c r="L2751" s="57"/>
      <c r="M2751" s="57"/>
      <c r="P2751" s="38"/>
      <c r="R2751" s="38"/>
      <c r="S2751" s="38"/>
    </row>
    <row r="2752" spans="8:19" ht="14.25" customHeight="1">
      <c r="H2752" s="57"/>
      <c r="K2752" s="57"/>
      <c r="L2752" s="57"/>
      <c r="M2752" s="57"/>
      <c r="P2752" s="38"/>
      <c r="R2752" s="38"/>
      <c r="S2752" s="38"/>
    </row>
    <row r="2753" spans="8:19" ht="14.25" customHeight="1">
      <c r="H2753" s="57"/>
      <c r="K2753" s="57"/>
      <c r="L2753" s="57"/>
      <c r="M2753" s="57"/>
      <c r="P2753" s="38"/>
      <c r="R2753" s="38"/>
      <c r="S2753" s="38"/>
    </row>
    <row r="2754" spans="8:19" ht="14.25" customHeight="1">
      <c r="H2754" s="57"/>
      <c r="K2754" s="57"/>
      <c r="L2754" s="57"/>
      <c r="M2754" s="57"/>
      <c r="P2754" s="38"/>
      <c r="R2754" s="38"/>
      <c r="S2754" s="38"/>
    </row>
    <row r="2755" spans="8:19" ht="14.25" customHeight="1">
      <c r="H2755" s="57"/>
      <c r="K2755" s="57"/>
      <c r="L2755" s="57"/>
      <c r="M2755" s="57"/>
      <c r="P2755" s="38"/>
      <c r="R2755" s="38"/>
      <c r="S2755" s="38"/>
    </row>
    <row r="2756" spans="8:19" ht="14.25" customHeight="1">
      <c r="H2756" s="57"/>
      <c r="K2756" s="57"/>
      <c r="L2756" s="57"/>
      <c r="M2756" s="57"/>
      <c r="P2756" s="38"/>
      <c r="R2756" s="38"/>
      <c r="S2756" s="38"/>
    </row>
    <row r="2757" spans="8:19" ht="14.25" customHeight="1">
      <c r="H2757" s="57"/>
      <c r="K2757" s="57"/>
      <c r="L2757" s="57"/>
      <c r="M2757" s="57"/>
      <c r="P2757" s="38"/>
      <c r="R2757" s="38"/>
      <c r="S2757" s="38"/>
    </row>
    <row r="2758" spans="8:19" ht="14.25" customHeight="1">
      <c r="H2758" s="57"/>
      <c r="K2758" s="57"/>
      <c r="L2758" s="57"/>
      <c r="M2758" s="57"/>
      <c r="P2758" s="38"/>
      <c r="R2758" s="38"/>
      <c r="S2758" s="38"/>
    </row>
    <row r="2759" spans="8:19" ht="14.25" customHeight="1">
      <c r="H2759" s="57"/>
      <c r="K2759" s="57"/>
      <c r="L2759" s="57"/>
      <c r="M2759" s="57"/>
      <c r="P2759" s="38"/>
      <c r="R2759" s="38"/>
      <c r="S2759" s="38"/>
    </row>
    <row r="2760" spans="8:19" ht="14.25" customHeight="1">
      <c r="H2760" s="57"/>
      <c r="K2760" s="57"/>
      <c r="L2760" s="57"/>
      <c r="M2760" s="57"/>
      <c r="P2760" s="38"/>
      <c r="R2760" s="38"/>
      <c r="S2760" s="38"/>
    </row>
    <row r="2761" spans="8:19" ht="14.25" customHeight="1">
      <c r="H2761" s="57"/>
      <c r="K2761" s="57"/>
      <c r="L2761" s="57"/>
      <c r="M2761" s="57"/>
      <c r="P2761" s="38"/>
      <c r="R2761" s="38"/>
      <c r="S2761" s="38"/>
    </row>
    <row r="2762" spans="8:19" ht="14.25" customHeight="1">
      <c r="H2762" s="57"/>
      <c r="K2762" s="57"/>
      <c r="L2762" s="57"/>
      <c r="M2762" s="57"/>
      <c r="P2762" s="38"/>
      <c r="R2762" s="38"/>
      <c r="S2762" s="38"/>
    </row>
    <row r="2763" spans="8:19" ht="14.25" customHeight="1">
      <c r="H2763" s="57"/>
      <c r="K2763" s="57"/>
      <c r="L2763" s="57"/>
      <c r="M2763" s="57"/>
      <c r="P2763" s="38"/>
      <c r="R2763" s="38"/>
      <c r="S2763" s="38"/>
    </row>
    <row r="2764" spans="8:19" ht="14.25" customHeight="1">
      <c r="H2764" s="57"/>
      <c r="K2764" s="57"/>
      <c r="L2764" s="57"/>
      <c r="M2764" s="57"/>
      <c r="P2764" s="38"/>
      <c r="R2764" s="38"/>
      <c r="S2764" s="38"/>
    </row>
    <row r="2765" spans="8:19" ht="14.25" customHeight="1">
      <c r="H2765" s="57"/>
      <c r="K2765" s="57"/>
      <c r="L2765" s="57"/>
      <c r="M2765" s="57"/>
      <c r="P2765" s="38"/>
      <c r="R2765" s="38"/>
      <c r="S2765" s="38"/>
    </row>
    <row r="2766" spans="8:19" ht="14.25" customHeight="1">
      <c r="H2766" s="57"/>
      <c r="K2766" s="57"/>
      <c r="L2766" s="57"/>
      <c r="M2766" s="57"/>
      <c r="P2766" s="38"/>
      <c r="R2766" s="38"/>
      <c r="S2766" s="38"/>
    </row>
    <row r="2767" spans="8:19" ht="14.25" customHeight="1">
      <c r="H2767" s="57"/>
      <c r="K2767" s="57"/>
      <c r="L2767" s="57"/>
      <c r="M2767" s="57"/>
      <c r="P2767" s="38"/>
      <c r="R2767" s="38"/>
      <c r="S2767" s="38"/>
    </row>
    <row r="2768" spans="8:19" ht="14.25" customHeight="1">
      <c r="I2768" s="57"/>
      <c r="J2768" s="57"/>
      <c r="K2768" s="57"/>
      <c r="L2768" s="57"/>
      <c r="M2768" s="57"/>
      <c r="P2768" s="38"/>
      <c r="R2768" s="38"/>
      <c r="S2768" s="38"/>
    </row>
    <row r="2769" spans="9:19" ht="14.25" customHeight="1">
      <c r="I2769" s="57"/>
      <c r="J2769" s="57"/>
      <c r="K2769" s="57"/>
      <c r="L2769" s="57"/>
      <c r="M2769" s="57"/>
      <c r="P2769" s="38"/>
      <c r="R2769" s="38"/>
      <c r="S2769" s="38"/>
    </row>
    <row r="2770" spans="9:19" ht="14.25" customHeight="1">
      <c r="I2770" s="57"/>
      <c r="J2770" s="57"/>
      <c r="K2770" s="57"/>
      <c r="L2770" s="57"/>
      <c r="M2770" s="57"/>
      <c r="P2770" s="38"/>
      <c r="R2770" s="38"/>
      <c r="S2770" s="38"/>
    </row>
    <row r="2771" spans="9:19" ht="14.25" customHeight="1">
      <c r="I2771" s="57"/>
      <c r="J2771" s="57"/>
      <c r="K2771" s="57"/>
      <c r="L2771" s="57"/>
      <c r="M2771" s="57"/>
      <c r="P2771" s="38"/>
      <c r="R2771" s="38"/>
      <c r="S2771" s="38"/>
    </row>
    <row r="2772" spans="9:19" ht="14.25" customHeight="1">
      <c r="I2772" s="57"/>
      <c r="J2772" s="57"/>
      <c r="K2772" s="57"/>
      <c r="L2772" s="57"/>
      <c r="M2772" s="57"/>
      <c r="P2772" s="38"/>
      <c r="R2772" s="38"/>
      <c r="S2772" s="38"/>
    </row>
    <row r="2773" spans="9:19" ht="14.25" customHeight="1">
      <c r="I2773" s="57"/>
      <c r="J2773" s="57"/>
      <c r="K2773" s="57"/>
      <c r="L2773" s="57"/>
      <c r="M2773" s="57"/>
      <c r="P2773" s="38"/>
      <c r="R2773" s="38"/>
      <c r="S2773" s="38"/>
    </row>
    <row r="2774" spans="9:19" ht="14.25" customHeight="1">
      <c r="I2774" s="57"/>
      <c r="J2774" s="57"/>
      <c r="K2774" s="57"/>
      <c r="L2774" s="57"/>
      <c r="M2774" s="57"/>
      <c r="P2774" s="38"/>
      <c r="R2774" s="38"/>
      <c r="S2774" s="38"/>
    </row>
    <row r="2775" spans="9:19" ht="14.25" customHeight="1">
      <c r="I2775" s="57"/>
      <c r="J2775" s="57"/>
      <c r="K2775" s="57"/>
      <c r="L2775" s="57"/>
      <c r="M2775" s="57"/>
      <c r="P2775" s="38"/>
      <c r="R2775" s="38"/>
      <c r="S2775" s="38"/>
    </row>
    <row r="2776" spans="9:19" ht="14.25" customHeight="1">
      <c r="I2776" s="57"/>
      <c r="J2776" s="57"/>
      <c r="K2776" s="57"/>
      <c r="L2776" s="57"/>
      <c r="M2776" s="57"/>
      <c r="P2776" s="38"/>
      <c r="R2776" s="38"/>
      <c r="S2776" s="38"/>
    </row>
    <row r="2777" spans="9:19" ht="14.25" customHeight="1">
      <c r="I2777" s="57"/>
      <c r="J2777" s="57"/>
      <c r="K2777" s="57"/>
      <c r="L2777" s="57"/>
      <c r="M2777" s="57"/>
      <c r="P2777" s="38"/>
      <c r="R2777" s="38"/>
      <c r="S2777" s="38"/>
    </row>
    <row r="2778" spans="9:19" ht="14.25" customHeight="1">
      <c r="I2778" s="57"/>
      <c r="J2778" s="57"/>
      <c r="K2778" s="57"/>
      <c r="L2778" s="57"/>
      <c r="M2778" s="57"/>
      <c r="P2778" s="38"/>
      <c r="R2778" s="38"/>
      <c r="S2778" s="38"/>
    </row>
    <row r="2779" spans="9:19" ht="14.25" customHeight="1">
      <c r="I2779" s="57"/>
      <c r="J2779" s="57"/>
      <c r="K2779" s="57"/>
      <c r="L2779" s="57"/>
      <c r="M2779" s="57"/>
      <c r="P2779" s="38"/>
      <c r="R2779" s="38"/>
      <c r="S2779" s="38"/>
    </row>
    <row r="2780" spans="9:19" ht="14.25" customHeight="1">
      <c r="I2780" s="57"/>
      <c r="J2780" s="57"/>
      <c r="K2780" s="57"/>
      <c r="L2780" s="57"/>
      <c r="M2780" s="57"/>
      <c r="P2780" s="38"/>
      <c r="R2780" s="38"/>
      <c r="S2780" s="38"/>
    </row>
    <row r="2781" spans="9:19" ht="14.25" customHeight="1">
      <c r="I2781" s="57"/>
      <c r="J2781" s="57"/>
      <c r="K2781" s="57"/>
      <c r="L2781" s="57"/>
      <c r="M2781" s="57"/>
      <c r="P2781" s="38"/>
      <c r="R2781" s="38"/>
      <c r="S2781" s="38"/>
    </row>
    <row r="2782" spans="9:19" ht="14.25" customHeight="1">
      <c r="I2782" s="57"/>
      <c r="J2782" s="57"/>
      <c r="K2782" s="57"/>
      <c r="L2782" s="57"/>
      <c r="M2782" s="57"/>
      <c r="P2782" s="38"/>
      <c r="R2782" s="38"/>
      <c r="S2782" s="38"/>
    </row>
    <row r="2783" spans="9:19" ht="14.25" customHeight="1">
      <c r="I2783" s="57"/>
      <c r="J2783" s="57"/>
      <c r="K2783" s="57"/>
      <c r="L2783" s="57"/>
      <c r="M2783" s="57"/>
      <c r="P2783" s="38"/>
      <c r="R2783" s="38"/>
      <c r="S2783" s="38"/>
    </row>
    <row r="2784" spans="9:19" ht="14.25" customHeight="1">
      <c r="I2784" s="57"/>
      <c r="J2784" s="57"/>
      <c r="K2784" s="57"/>
      <c r="L2784" s="57"/>
      <c r="M2784" s="57"/>
      <c r="P2784" s="38"/>
      <c r="R2784" s="38"/>
      <c r="S2784" s="38"/>
    </row>
    <row r="2785" spans="8:19" ht="14.25" customHeight="1">
      <c r="I2785" s="57"/>
      <c r="J2785" s="57"/>
      <c r="K2785" s="57"/>
      <c r="L2785" s="57"/>
      <c r="M2785" s="57"/>
      <c r="P2785" s="38"/>
      <c r="R2785" s="38"/>
      <c r="S2785" s="38"/>
    </row>
    <row r="2786" spans="8:19" ht="14.25" customHeight="1">
      <c r="I2786" s="57"/>
      <c r="J2786" s="57"/>
      <c r="K2786" s="57"/>
      <c r="L2786" s="57"/>
      <c r="M2786" s="57"/>
      <c r="P2786" s="38"/>
      <c r="R2786" s="38"/>
      <c r="S2786" s="38"/>
    </row>
    <row r="2787" spans="8:19" ht="14.25" customHeight="1">
      <c r="I2787" s="57"/>
      <c r="J2787" s="57"/>
      <c r="K2787" s="57"/>
      <c r="L2787" s="57"/>
      <c r="M2787" s="57"/>
      <c r="P2787" s="38"/>
      <c r="R2787" s="38"/>
      <c r="S2787" s="38"/>
    </row>
    <row r="2788" spans="8:19" ht="14.25" customHeight="1">
      <c r="I2788" s="57"/>
      <c r="J2788" s="57"/>
      <c r="K2788" s="57"/>
      <c r="L2788" s="57"/>
      <c r="M2788" s="57"/>
      <c r="P2788" s="38"/>
      <c r="R2788" s="38"/>
      <c r="S2788" s="38"/>
    </row>
    <row r="2789" spans="8:19" ht="14.25" customHeight="1">
      <c r="I2789" s="57"/>
      <c r="J2789" s="57"/>
      <c r="K2789" s="57"/>
      <c r="L2789" s="57"/>
      <c r="M2789" s="57"/>
      <c r="P2789" s="38"/>
      <c r="R2789" s="38"/>
      <c r="S2789" s="38"/>
    </row>
    <row r="2790" spans="8:19" ht="14.25" customHeight="1">
      <c r="I2790" s="57"/>
      <c r="J2790" s="57"/>
      <c r="K2790" s="57"/>
      <c r="L2790" s="57"/>
      <c r="M2790" s="57"/>
      <c r="P2790" s="38"/>
      <c r="R2790" s="38"/>
      <c r="S2790" s="38"/>
    </row>
    <row r="2791" spans="8:19" ht="14.25" customHeight="1">
      <c r="I2791" s="57"/>
      <c r="J2791" s="57"/>
      <c r="K2791" s="57"/>
      <c r="L2791" s="57"/>
      <c r="M2791" s="57"/>
      <c r="P2791" s="38"/>
      <c r="R2791" s="38"/>
      <c r="S2791" s="38"/>
    </row>
    <row r="2792" spans="8:19" ht="14.25" customHeight="1">
      <c r="H2792" s="57"/>
      <c r="K2792" s="57"/>
      <c r="L2792" s="57"/>
      <c r="M2792" s="57"/>
      <c r="P2792" s="38"/>
      <c r="R2792" s="38"/>
      <c r="S2792" s="38"/>
    </row>
    <row r="2793" spans="8:19" ht="14.25" customHeight="1">
      <c r="H2793" s="57"/>
      <c r="K2793" s="57"/>
      <c r="L2793" s="57"/>
      <c r="M2793" s="57"/>
      <c r="P2793" s="38"/>
      <c r="R2793" s="38"/>
      <c r="S2793" s="38"/>
    </row>
    <row r="2794" spans="8:19" ht="14.25" customHeight="1">
      <c r="H2794" s="57"/>
      <c r="K2794" s="57"/>
      <c r="L2794" s="57"/>
      <c r="M2794" s="57"/>
      <c r="P2794" s="38"/>
      <c r="R2794" s="38"/>
      <c r="S2794" s="38"/>
    </row>
    <row r="2795" spans="8:19" ht="14.25" customHeight="1">
      <c r="H2795" s="57"/>
      <c r="K2795" s="57"/>
      <c r="L2795" s="57"/>
      <c r="M2795" s="57"/>
      <c r="P2795" s="38"/>
      <c r="R2795" s="38"/>
      <c r="S2795" s="38"/>
    </row>
    <row r="2796" spans="8:19" ht="14.25" customHeight="1">
      <c r="H2796" s="57"/>
      <c r="K2796" s="57"/>
      <c r="L2796" s="57"/>
      <c r="M2796" s="57"/>
      <c r="P2796" s="38"/>
      <c r="R2796" s="38"/>
      <c r="S2796" s="38"/>
    </row>
    <row r="2797" spans="8:19" ht="14.25" customHeight="1">
      <c r="H2797" s="57"/>
      <c r="K2797" s="57"/>
      <c r="L2797" s="57"/>
      <c r="M2797" s="57"/>
      <c r="P2797" s="38"/>
      <c r="R2797" s="38"/>
      <c r="S2797" s="38"/>
    </row>
    <row r="2798" spans="8:19" ht="14.25" customHeight="1">
      <c r="H2798" s="57"/>
      <c r="K2798" s="57"/>
      <c r="L2798" s="57"/>
      <c r="M2798" s="57"/>
      <c r="P2798" s="38"/>
      <c r="R2798" s="38"/>
      <c r="S2798" s="38"/>
    </row>
    <row r="2799" spans="8:19" ht="14.25" customHeight="1">
      <c r="H2799" s="57"/>
      <c r="K2799" s="57"/>
      <c r="L2799" s="57"/>
      <c r="M2799" s="57"/>
      <c r="P2799" s="38"/>
      <c r="R2799" s="38"/>
      <c r="S2799" s="38"/>
    </row>
    <row r="2800" spans="8:19" ht="14.25" customHeight="1">
      <c r="H2800" s="57"/>
      <c r="K2800" s="57"/>
      <c r="L2800" s="57"/>
      <c r="M2800" s="57"/>
      <c r="P2800" s="38"/>
      <c r="R2800" s="38"/>
      <c r="S2800" s="38"/>
    </row>
    <row r="2801" spans="8:19" ht="14.25" customHeight="1">
      <c r="H2801" s="57"/>
      <c r="K2801" s="57"/>
      <c r="L2801" s="57"/>
      <c r="M2801" s="57"/>
      <c r="P2801" s="38"/>
      <c r="R2801" s="38"/>
      <c r="S2801" s="38"/>
    </row>
    <row r="2802" spans="8:19" ht="14.25" customHeight="1">
      <c r="H2802" s="57"/>
      <c r="K2802" s="57"/>
      <c r="L2802" s="57"/>
      <c r="M2802" s="57"/>
      <c r="P2802" s="38"/>
      <c r="R2802" s="38"/>
      <c r="S2802" s="38"/>
    </row>
    <row r="2803" spans="8:19" ht="14.25" customHeight="1">
      <c r="H2803" s="57"/>
      <c r="K2803" s="57"/>
      <c r="L2803" s="57"/>
      <c r="M2803" s="57"/>
      <c r="P2803" s="38"/>
      <c r="R2803" s="38"/>
      <c r="S2803" s="38"/>
    </row>
    <row r="2804" spans="8:19" ht="14.25" customHeight="1">
      <c r="H2804" s="57"/>
      <c r="K2804" s="57"/>
      <c r="L2804" s="57"/>
      <c r="M2804" s="57"/>
      <c r="P2804" s="38"/>
      <c r="R2804" s="38"/>
      <c r="S2804" s="38"/>
    </row>
    <row r="2805" spans="8:19" ht="14.25" customHeight="1">
      <c r="H2805" s="57"/>
      <c r="K2805" s="57"/>
      <c r="L2805" s="57"/>
      <c r="M2805" s="57"/>
      <c r="P2805" s="38"/>
      <c r="R2805" s="38"/>
      <c r="S2805" s="38"/>
    </row>
    <row r="2806" spans="8:19" ht="14.25" customHeight="1">
      <c r="H2806" s="57"/>
      <c r="K2806" s="57"/>
      <c r="L2806" s="57"/>
      <c r="M2806" s="57"/>
      <c r="P2806" s="38"/>
      <c r="R2806" s="38"/>
      <c r="S2806" s="38"/>
    </row>
    <row r="2807" spans="8:19" ht="14.25" customHeight="1">
      <c r="H2807" s="57"/>
      <c r="K2807" s="57"/>
      <c r="L2807" s="57"/>
      <c r="M2807" s="57"/>
      <c r="P2807" s="38"/>
      <c r="R2807" s="38"/>
      <c r="S2807" s="38"/>
    </row>
    <row r="2808" spans="8:19" ht="14.25" customHeight="1">
      <c r="H2808" s="57"/>
      <c r="K2808" s="57"/>
      <c r="L2808" s="57"/>
      <c r="M2808" s="57"/>
      <c r="P2808" s="38"/>
      <c r="R2808" s="38"/>
      <c r="S2808" s="38"/>
    </row>
    <row r="2809" spans="8:19" ht="14.25" customHeight="1">
      <c r="H2809" s="57"/>
      <c r="K2809" s="57"/>
      <c r="L2809" s="57"/>
      <c r="M2809" s="57"/>
      <c r="P2809" s="38"/>
      <c r="R2809" s="38"/>
      <c r="S2809" s="38"/>
    </row>
    <row r="2810" spans="8:19" ht="14.25" customHeight="1">
      <c r="H2810" s="57"/>
      <c r="K2810" s="57"/>
      <c r="L2810" s="57"/>
      <c r="M2810" s="57"/>
      <c r="P2810" s="38"/>
      <c r="R2810" s="38"/>
      <c r="S2810" s="38"/>
    </row>
    <row r="2811" spans="8:19" ht="14.25" customHeight="1">
      <c r="H2811" s="57"/>
      <c r="K2811" s="57"/>
      <c r="L2811" s="57"/>
      <c r="M2811" s="57"/>
      <c r="P2811" s="38"/>
      <c r="R2811" s="38"/>
      <c r="S2811" s="38"/>
    </row>
    <row r="2812" spans="8:19" ht="14.25" customHeight="1">
      <c r="H2812" s="57"/>
      <c r="K2812" s="57"/>
      <c r="L2812" s="57"/>
      <c r="M2812" s="57"/>
      <c r="P2812" s="38"/>
      <c r="R2812" s="38"/>
      <c r="S2812" s="38"/>
    </row>
    <row r="2813" spans="8:19" ht="14.25" customHeight="1">
      <c r="H2813" s="57"/>
      <c r="K2813" s="57"/>
      <c r="L2813" s="57"/>
      <c r="M2813" s="57"/>
      <c r="P2813" s="38"/>
      <c r="R2813" s="38"/>
      <c r="S2813" s="38"/>
    </row>
    <row r="2814" spans="8:19" ht="14.25" customHeight="1">
      <c r="H2814" s="57"/>
      <c r="K2814" s="57"/>
      <c r="L2814" s="57"/>
      <c r="M2814" s="57"/>
      <c r="P2814" s="38"/>
      <c r="R2814" s="38"/>
      <c r="S2814" s="38"/>
    </row>
    <row r="2815" spans="8:19" ht="14.25" customHeight="1">
      <c r="H2815" s="57"/>
      <c r="K2815" s="57"/>
      <c r="L2815" s="57"/>
      <c r="M2815" s="57"/>
      <c r="P2815" s="38"/>
      <c r="R2815" s="38"/>
      <c r="S2815" s="38"/>
    </row>
    <row r="2816" spans="8:19" ht="14.25" customHeight="1">
      <c r="H2816" s="57"/>
      <c r="K2816" s="57"/>
      <c r="L2816" s="57"/>
      <c r="M2816" s="57"/>
      <c r="P2816" s="38"/>
      <c r="R2816" s="38"/>
      <c r="S2816" s="38"/>
    </row>
    <row r="2817" spans="8:19" ht="14.25" customHeight="1">
      <c r="H2817" s="57"/>
      <c r="K2817" s="57"/>
      <c r="L2817" s="57"/>
      <c r="M2817" s="57"/>
      <c r="P2817" s="38"/>
      <c r="R2817" s="38"/>
      <c r="S2817" s="38"/>
    </row>
    <row r="2818" spans="8:19" ht="14.25" customHeight="1">
      <c r="H2818" s="57"/>
      <c r="K2818" s="57"/>
      <c r="L2818" s="57"/>
      <c r="M2818" s="57"/>
      <c r="P2818" s="38"/>
      <c r="R2818" s="38"/>
      <c r="S2818" s="38"/>
    </row>
    <row r="2819" spans="8:19" ht="14.25" customHeight="1">
      <c r="H2819" s="57"/>
      <c r="K2819" s="57"/>
      <c r="L2819" s="57"/>
      <c r="M2819" s="57"/>
      <c r="P2819" s="38"/>
      <c r="R2819" s="38"/>
      <c r="S2819" s="38"/>
    </row>
    <row r="2820" spans="8:19" ht="14.25" customHeight="1">
      <c r="H2820" s="57"/>
      <c r="K2820" s="57"/>
      <c r="L2820" s="57"/>
      <c r="M2820" s="57"/>
      <c r="P2820" s="38"/>
      <c r="R2820" s="38"/>
      <c r="S2820" s="38"/>
    </row>
    <row r="2821" spans="8:19" ht="14.25" customHeight="1">
      <c r="H2821" s="57"/>
      <c r="K2821" s="57"/>
      <c r="L2821" s="57"/>
      <c r="M2821" s="57"/>
      <c r="P2821" s="38"/>
      <c r="R2821" s="38"/>
      <c r="S2821" s="38"/>
    </row>
    <row r="2822" spans="8:19" ht="14.25" customHeight="1">
      <c r="H2822" s="57"/>
      <c r="K2822" s="57"/>
      <c r="L2822" s="57"/>
      <c r="M2822" s="57"/>
      <c r="P2822" s="38"/>
      <c r="R2822" s="38"/>
      <c r="S2822" s="38"/>
    </row>
    <row r="2823" spans="8:19" ht="14.25" customHeight="1">
      <c r="H2823" s="57"/>
      <c r="K2823" s="57"/>
      <c r="L2823" s="57"/>
      <c r="M2823" s="57"/>
      <c r="P2823" s="38"/>
      <c r="R2823" s="38"/>
      <c r="S2823" s="38"/>
    </row>
    <row r="2824" spans="8:19" ht="14.25" customHeight="1">
      <c r="H2824" s="57"/>
      <c r="K2824" s="57"/>
      <c r="L2824" s="57"/>
      <c r="M2824" s="57"/>
      <c r="P2824" s="38"/>
      <c r="R2824" s="38"/>
      <c r="S2824" s="38"/>
    </row>
    <row r="2825" spans="8:19" ht="14.25" customHeight="1">
      <c r="H2825" s="57"/>
      <c r="K2825" s="57"/>
      <c r="L2825" s="57"/>
      <c r="M2825" s="57"/>
      <c r="P2825" s="38"/>
      <c r="R2825" s="38"/>
      <c r="S2825" s="38"/>
    </row>
    <row r="2826" spans="8:19" ht="14.25" customHeight="1">
      <c r="H2826" s="57"/>
      <c r="K2826" s="57"/>
      <c r="L2826" s="57"/>
      <c r="M2826" s="57"/>
      <c r="P2826" s="38"/>
      <c r="R2826" s="38"/>
      <c r="S2826" s="38"/>
    </row>
    <row r="2827" spans="8:19" ht="14.25" customHeight="1">
      <c r="H2827" s="57"/>
      <c r="K2827" s="57"/>
      <c r="L2827" s="57"/>
      <c r="M2827" s="57"/>
      <c r="P2827" s="38"/>
      <c r="R2827" s="38"/>
      <c r="S2827" s="38"/>
    </row>
    <row r="2828" spans="8:19" ht="14.25" customHeight="1">
      <c r="H2828" s="57"/>
      <c r="K2828" s="57"/>
      <c r="L2828" s="57"/>
      <c r="M2828" s="57"/>
      <c r="P2828" s="38"/>
      <c r="R2828" s="38"/>
      <c r="S2828" s="38"/>
    </row>
    <row r="2829" spans="8:19" ht="14.25" customHeight="1">
      <c r="H2829" s="57"/>
      <c r="K2829" s="57"/>
      <c r="L2829" s="57"/>
      <c r="M2829" s="57"/>
      <c r="P2829" s="38"/>
      <c r="R2829" s="38"/>
      <c r="S2829" s="38"/>
    </row>
    <row r="2830" spans="8:19" ht="14.25" customHeight="1">
      <c r="H2830" s="57"/>
      <c r="K2830" s="57"/>
      <c r="L2830" s="57"/>
      <c r="M2830" s="57"/>
      <c r="P2830" s="38"/>
      <c r="R2830" s="38"/>
      <c r="S2830" s="38"/>
    </row>
    <row r="2831" spans="8:19" ht="14.25" customHeight="1">
      <c r="H2831" s="57"/>
      <c r="K2831" s="57"/>
      <c r="L2831" s="57"/>
      <c r="M2831" s="57"/>
      <c r="P2831" s="38"/>
      <c r="R2831" s="38"/>
      <c r="S2831" s="38"/>
    </row>
    <row r="2832" spans="8:19" ht="14.25" customHeight="1">
      <c r="H2832" s="57"/>
      <c r="K2832" s="57"/>
      <c r="L2832" s="57"/>
      <c r="M2832" s="57"/>
      <c r="P2832" s="38"/>
      <c r="R2832" s="38"/>
      <c r="S2832" s="38"/>
    </row>
    <row r="2833" spans="8:19" ht="14.25" customHeight="1">
      <c r="H2833" s="57"/>
      <c r="K2833" s="57"/>
      <c r="L2833" s="57"/>
      <c r="M2833" s="57"/>
      <c r="P2833" s="38"/>
      <c r="R2833" s="38"/>
      <c r="S2833" s="38"/>
    </row>
    <row r="2834" spans="8:19" ht="14.25" customHeight="1">
      <c r="H2834" s="57"/>
      <c r="K2834" s="57"/>
      <c r="L2834" s="57"/>
      <c r="M2834" s="57"/>
      <c r="P2834" s="38"/>
      <c r="R2834" s="38"/>
      <c r="S2834" s="38"/>
    </row>
    <row r="2835" spans="8:19" ht="14.25" customHeight="1">
      <c r="H2835" s="57"/>
      <c r="K2835" s="57"/>
      <c r="L2835" s="57"/>
      <c r="M2835" s="57"/>
      <c r="P2835" s="38"/>
      <c r="R2835" s="38"/>
      <c r="S2835" s="38"/>
    </row>
    <row r="2836" spans="8:19" ht="14.25" customHeight="1">
      <c r="H2836" s="57"/>
      <c r="K2836" s="57"/>
      <c r="L2836" s="57"/>
      <c r="M2836" s="57"/>
      <c r="P2836" s="38"/>
      <c r="R2836" s="38"/>
      <c r="S2836" s="38"/>
    </row>
    <row r="2837" spans="8:19" ht="14.25" customHeight="1">
      <c r="H2837" s="57"/>
      <c r="K2837" s="57"/>
      <c r="L2837" s="57"/>
      <c r="M2837" s="57"/>
      <c r="P2837" s="38"/>
      <c r="R2837" s="38"/>
      <c r="S2837" s="38"/>
    </row>
    <row r="2838" spans="8:19" ht="14.25" customHeight="1">
      <c r="H2838" s="57"/>
      <c r="K2838" s="57"/>
      <c r="L2838" s="57"/>
      <c r="M2838" s="57"/>
      <c r="P2838" s="38"/>
      <c r="R2838" s="38"/>
      <c r="S2838" s="38"/>
    </row>
    <row r="2839" spans="8:19" ht="14.25" customHeight="1">
      <c r="H2839" s="57"/>
      <c r="K2839" s="57"/>
      <c r="L2839" s="57"/>
      <c r="M2839" s="57"/>
      <c r="P2839" s="38"/>
      <c r="R2839" s="38"/>
      <c r="S2839" s="38"/>
    </row>
    <row r="2840" spans="8:19" ht="14.25" customHeight="1">
      <c r="H2840" s="57"/>
      <c r="K2840" s="57"/>
      <c r="L2840" s="57"/>
      <c r="M2840" s="57"/>
      <c r="P2840" s="38"/>
      <c r="R2840" s="38"/>
      <c r="S2840" s="38"/>
    </row>
    <row r="2841" spans="8:19" ht="14.25" customHeight="1">
      <c r="H2841" s="57"/>
      <c r="K2841" s="57"/>
      <c r="L2841" s="57"/>
      <c r="M2841" s="57"/>
      <c r="P2841" s="38"/>
      <c r="R2841" s="38"/>
      <c r="S2841" s="38"/>
    </row>
    <row r="2842" spans="8:19" ht="14.25" customHeight="1">
      <c r="H2842" s="57"/>
      <c r="K2842" s="57"/>
      <c r="L2842" s="57"/>
      <c r="M2842" s="57"/>
      <c r="P2842" s="38"/>
      <c r="R2842" s="38"/>
      <c r="S2842" s="38"/>
    </row>
    <row r="2843" spans="8:19" ht="14.25" customHeight="1">
      <c r="H2843" s="57"/>
      <c r="K2843" s="57"/>
      <c r="L2843" s="57"/>
      <c r="M2843" s="57"/>
      <c r="P2843" s="38"/>
      <c r="R2843" s="38"/>
      <c r="S2843" s="38"/>
    </row>
    <row r="2844" spans="8:19" ht="14.25" customHeight="1">
      <c r="H2844" s="57"/>
      <c r="K2844" s="57"/>
      <c r="L2844" s="57"/>
      <c r="M2844" s="57"/>
      <c r="P2844" s="38"/>
      <c r="R2844" s="38"/>
      <c r="S2844" s="38"/>
    </row>
    <row r="2845" spans="8:19" ht="14.25" customHeight="1">
      <c r="H2845" s="57"/>
      <c r="K2845" s="57"/>
      <c r="L2845" s="57"/>
      <c r="M2845" s="57"/>
      <c r="P2845" s="38"/>
      <c r="R2845" s="38"/>
      <c r="S2845" s="38"/>
    </row>
    <row r="2846" spans="8:19" ht="14.25" customHeight="1">
      <c r="H2846" s="57"/>
      <c r="K2846" s="57"/>
      <c r="L2846" s="57"/>
      <c r="M2846" s="57"/>
      <c r="P2846" s="38"/>
      <c r="R2846" s="38"/>
      <c r="S2846" s="38"/>
    </row>
    <row r="2847" spans="8:19" ht="14.25" customHeight="1">
      <c r="H2847" s="57"/>
      <c r="K2847" s="57"/>
      <c r="L2847" s="57"/>
      <c r="M2847" s="57"/>
      <c r="P2847" s="38"/>
      <c r="R2847" s="38"/>
      <c r="S2847" s="38"/>
    </row>
    <row r="2848" spans="8:19" ht="14.25" customHeight="1">
      <c r="H2848" s="57"/>
      <c r="K2848" s="57"/>
      <c r="L2848" s="57"/>
      <c r="M2848" s="57"/>
      <c r="P2848" s="38"/>
      <c r="R2848" s="38"/>
      <c r="S2848" s="38"/>
    </row>
    <row r="2849" spans="8:19" ht="14.25" customHeight="1">
      <c r="H2849" s="57"/>
      <c r="K2849" s="57"/>
      <c r="L2849" s="57"/>
      <c r="M2849" s="57"/>
      <c r="P2849" s="38"/>
      <c r="R2849" s="38"/>
      <c r="S2849" s="38"/>
    </row>
    <row r="2850" spans="8:19" ht="14.25" customHeight="1">
      <c r="H2850" s="57"/>
      <c r="K2850" s="57"/>
      <c r="L2850" s="57"/>
      <c r="M2850" s="57"/>
      <c r="P2850" s="38"/>
      <c r="R2850" s="38"/>
      <c r="S2850" s="38"/>
    </row>
    <row r="2851" spans="8:19" ht="14.25" customHeight="1">
      <c r="H2851" s="57"/>
      <c r="K2851" s="57"/>
      <c r="L2851" s="57"/>
      <c r="M2851" s="57"/>
      <c r="P2851" s="38"/>
      <c r="R2851" s="38"/>
      <c r="S2851" s="38"/>
    </row>
    <row r="2852" spans="8:19" ht="14.25" customHeight="1">
      <c r="H2852" s="57"/>
      <c r="K2852" s="57"/>
      <c r="L2852" s="57"/>
      <c r="M2852" s="57"/>
      <c r="P2852" s="38"/>
      <c r="R2852" s="38"/>
      <c r="S2852" s="38"/>
    </row>
    <row r="2853" spans="8:19" ht="14.25" customHeight="1">
      <c r="H2853" s="57"/>
      <c r="K2853" s="57"/>
      <c r="L2853" s="57"/>
      <c r="M2853" s="57"/>
      <c r="P2853" s="38"/>
      <c r="R2853" s="38"/>
      <c r="S2853" s="38"/>
    </row>
    <row r="2854" spans="8:19" ht="14.25" customHeight="1">
      <c r="H2854" s="57"/>
      <c r="K2854" s="57"/>
      <c r="L2854" s="57"/>
      <c r="M2854" s="57"/>
      <c r="P2854" s="38"/>
      <c r="R2854" s="38"/>
      <c r="S2854" s="38"/>
    </row>
    <row r="2855" spans="8:19" ht="14.25" customHeight="1">
      <c r="H2855" s="57"/>
      <c r="K2855" s="57"/>
      <c r="L2855" s="57"/>
      <c r="M2855" s="57"/>
      <c r="P2855" s="38"/>
      <c r="R2855" s="38"/>
      <c r="S2855" s="38"/>
    </row>
    <row r="2856" spans="8:19" ht="14.25" customHeight="1">
      <c r="H2856" s="57"/>
      <c r="K2856" s="57"/>
      <c r="L2856" s="57"/>
      <c r="M2856" s="57"/>
      <c r="P2856" s="38"/>
      <c r="R2856" s="38"/>
      <c r="S2856" s="38"/>
    </row>
    <row r="2857" spans="8:19" ht="14.25" customHeight="1">
      <c r="H2857" s="57"/>
      <c r="K2857" s="57"/>
      <c r="L2857" s="57"/>
      <c r="M2857" s="57"/>
      <c r="P2857" s="38"/>
      <c r="R2857" s="38"/>
      <c r="S2857" s="38"/>
    </row>
    <row r="2858" spans="8:19" ht="14.25" customHeight="1">
      <c r="H2858" s="57"/>
      <c r="K2858" s="57"/>
      <c r="L2858" s="57"/>
      <c r="M2858" s="57"/>
      <c r="P2858" s="38"/>
      <c r="R2858" s="38"/>
      <c r="S2858" s="38"/>
    </row>
    <row r="2859" spans="8:19" ht="14.25" customHeight="1">
      <c r="H2859" s="57"/>
      <c r="K2859" s="57"/>
      <c r="L2859" s="57"/>
      <c r="M2859" s="57"/>
      <c r="P2859" s="38"/>
      <c r="R2859" s="38"/>
      <c r="S2859" s="38"/>
    </row>
    <row r="2860" spans="8:19" ht="14.25" customHeight="1">
      <c r="H2860" s="57"/>
      <c r="K2860" s="57"/>
      <c r="L2860" s="57"/>
      <c r="M2860" s="57"/>
      <c r="P2860" s="38"/>
      <c r="R2860" s="38"/>
      <c r="S2860" s="38"/>
    </row>
    <row r="2861" spans="8:19" ht="14.25" customHeight="1">
      <c r="H2861" s="57"/>
      <c r="K2861" s="57"/>
      <c r="L2861" s="57"/>
      <c r="M2861" s="57"/>
      <c r="P2861" s="38"/>
      <c r="R2861" s="38"/>
      <c r="S2861" s="38"/>
    </row>
    <row r="2862" spans="8:19" ht="14.25" customHeight="1">
      <c r="H2862" s="57"/>
      <c r="K2862" s="57"/>
      <c r="L2862" s="57"/>
      <c r="M2862" s="57"/>
      <c r="P2862" s="38"/>
      <c r="R2862" s="38"/>
      <c r="S2862" s="38"/>
    </row>
    <row r="2863" spans="8:19" ht="14.25" customHeight="1">
      <c r="H2863" s="57"/>
      <c r="K2863" s="57"/>
      <c r="L2863" s="57"/>
      <c r="M2863" s="57"/>
      <c r="P2863" s="38"/>
      <c r="R2863" s="38"/>
      <c r="S2863" s="38"/>
    </row>
    <row r="2864" spans="8:19" ht="14.25" customHeight="1">
      <c r="I2864" s="57"/>
      <c r="J2864" s="57"/>
      <c r="K2864" s="57"/>
      <c r="L2864" s="57"/>
      <c r="M2864" s="57"/>
      <c r="P2864" s="38"/>
      <c r="R2864" s="38"/>
      <c r="S2864" s="38"/>
    </row>
    <row r="2865" spans="9:19" ht="14.25" customHeight="1">
      <c r="I2865" s="57"/>
      <c r="J2865" s="57"/>
      <c r="K2865" s="57"/>
      <c r="L2865" s="57"/>
      <c r="M2865" s="57"/>
      <c r="P2865" s="38"/>
      <c r="R2865" s="38"/>
      <c r="S2865" s="38"/>
    </row>
    <row r="2866" spans="9:19" ht="14.25" customHeight="1">
      <c r="I2866" s="57"/>
      <c r="J2866" s="57"/>
      <c r="K2866" s="57"/>
      <c r="L2866" s="57"/>
      <c r="M2866" s="57"/>
      <c r="P2866" s="38"/>
      <c r="R2866" s="38"/>
      <c r="S2866" s="38"/>
    </row>
    <row r="2867" spans="9:19" ht="14.25" customHeight="1">
      <c r="I2867" s="57"/>
      <c r="J2867" s="57"/>
      <c r="K2867" s="57"/>
      <c r="L2867" s="57"/>
      <c r="M2867" s="57"/>
      <c r="P2867" s="38"/>
      <c r="R2867" s="38"/>
      <c r="S2867" s="38"/>
    </row>
    <row r="2868" spans="9:19" ht="14.25" customHeight="1">
      <c r="I2868" s="57"/>
      <c r="J2868" s="57"/>
      <c r="K2868" s="57"/>
      <c r="L2868" s="57"/>
      <c r="M2868" s="57"/>
      <c r="P2868" s="38"/>
      <c r="R2868" s="38"/>
      <c r="S2868" s="38"/>
    </row>
    <row r="2869" spans="9:19" ht="14.25" customHeight="1">
      <c r="I2869" s="57"/>
      <c r="J2869" s="57"/>
      <c r="K2869" s="57"/>
      <c r="L2869" s="57"/>
      <c r="M2869" s="57"/>
      <c r="P2869" s="38"/>
      <c r="R2869" s="38"/>
      <c r="S2869" s="38"/>
    </row>
    <row r="2870" spans="9:19" ht="14.25" customHeight="1">
      <c r="I2870" s="57"/>
      <c r="J2870" s="57"/>
      <c r="K2870" s="57"/>
      <c r="L2870" s="57"/>
      <c r="M2870" s="57"/>
      <c r="P2870" s="38"/>
      <c r="R2870" s="38"/>
      <c r="S2870" s="38"/>
    </row>
    <row r="2871" spans="9:19" ht="14.25" customHeight="1">
      <c r="I2871" s="57"/>
      <c r="J2871" s="57"/>
      <c r="K2871" s="57"/>
      <c r="L2871" s="57"/>
      <c r="M2871" s="57"/>
      <c r="P2871" s="38"/>
      <c r="R2871" s="38"/>
      <c r="S2871" s="38"/>
    </row>
    <row r="2872" spans="9:19" ht="14.25" customHeight="1">
      <c r="I2872" s="57"/>
      <c r="J2872" s="57"/>
      <c r="K2872" s="57"/>
      <c r="L2872" s="57"/>
      <c r="M2872" s="57"/>
      <c r="P2872" s="38"/>
      <c r="R2872" s="38"/>
      <c r="S2872" s="38"/>
    </row>
    <row r="2873" spans="9:19" ht="14.25" customHeight="1">
      <c r="I2873" s="57"/>
      <c r="J2873" s="57"/>
      <c r="K2873" s="57"/>
      <c r="L2873" s="57"/>
      <c r="M2873" s="57"/>
      <c r="P2873" s="38"/>
      <c r="R2873" s="38"/>
      <c r="S2873" s="38"/>
    </row>
    <row r="2874" spans="9:19" ht="14.25" customHeight="1">
      <c r="I2874" s="57"/>
      <c r="J2874" s="57"/>
      <c r="K2874" s="57"/>
      <c r="L2874" s="57"/>
      <c r="M2874" s="57"/>
      <c r="P2874" s="38"/>
      <c r="R2874" s="38"/>
      <c r="S2874" s="38"/>
    </row>
    <row r="2875" spans="9:19" ht="14.25" customHeight="1">
      <c r="I2875" s="57"/>
      <c r="J2875" s="57"/>
      <c r="K2875" s="57"/>
      <c r="L2875" s="57"/>
      <c r="M2875" s="57"/>
      <c r="P2875" s="38"/>
      <c r="R2875" s="38"/>
      <c r="S2875" s="38"/>
    </row>
    <row r="2876" spans="9:19" ht="14.25" customHeight="1">
      <c r="I2876" s="57"/>
      <c r="J2876" s="57"/>
      <c r="K2876" s="57"/>
      <c r="L2876" s="57"/>
      <c r="M2876" s="57"/>
      <c r="P2876" s="38"/>
      <c r="R2876" s="38"/>
      <c r="S2876" s="38"/>
    </row>
    <row r="2877" spans="9:19" ht="14.25" customHeight="1">
      <c r="I2877" s="57"/>
      <c r="J2877" s="57"/>
      <c r="K2877" s="57"/>
      <c r="L2877" s="57"/>
      <c r="M2877" s="57"/>
      <c r="P2877" s="38"/>
      <c r="R2877" s="38"/>
      <c r="S2877" s="38"/>
    </row>
    <row r="2878" spans="9:19" ht="14.25" customHeight="1">
      <c r="I2878" s="57"/>
      <c r="J2878" s="57"/>
      <c r="K2878" s="57"/>
      <c r="L2878" s="57"/>
      <c r="M2878" s="57"/>
      <c r="P2878" s="38"/>
      <c r="R2878" s="38"/>
      <c r="S2878" s="38"/>
    </row>
    <row r="2879" spans="9:19" ht="14.25" customHeight="1">
      <c r="I2879" s="57"/>
      <c r="J2879" s="57"/>
      <c r="K2879" s="57"/>
      <c r="L2879" s="57"/>
      <c r="M2879" s="57"/>
      <c r="P2879" s="38"/>
      <c r="R2879" s="38"/>
      <c r="S2879" s="38"/>
    </row>
    <row r="2880" spans="9:19" ht="14.25" customHeight="1">
      <c r="I2880" s="57"/>
      <c r="J2880" s="57"/>
      <c r="K2880" s="57"/>
      <c r="L2880" s="57"/>
      <c r="M2880" s="57"/>
      <c r="P2880" s="38"/>
      <c r="R2880" s="38"/>
      <c r="S2880" s="38"/>
    </row>
    <row r="2881" spans="8:19" ht="14.25" customHeight="1">
      <c r="I2881" s="57"/>
      <c r="J2881" s="57"/>
      <c r="K2881" s="57"/>
      <c r="L2881" s="57"/>
      <c r="M2881" s="57"/>
      <c r="P2881" s="38"/>
      <c r="R2881" s="38"/>
      <c r="S2881" s="38"/>
    </row>
    <row r="2882" spans="8:19" ht="14.25" customHeight="1">
      <c r="I2882" s="57"/>
      <c r="J2882" s="57"/>
      <c r="K2882" s="57"/>
      <c r="L2882" s="57"/>
      <c r="M2882" s="57"/>
      <c r="P2882" s="38"/>
      <c r="R2882" s="38"/>
      <c r="S2882" s="38"/>
    </row>
    <row r="2883" spans="8:19" ht="14.25" customHeight="1">
      <c r="I2883" s="57"/>
      <c r="J2883" s="57"/>
      <c r="K2883" s="57"/>
      <c r="L2883" s="57"/>
      <c r="M2883" s="57"/>
      <c r="P2883" s="38"/>
      <c r="R2883" s="38"/>
      <c r="S2883" s="38"/>
    </row>
    <row r="2884" spans="8:19" ht="14.25" customHeight="1">
      <c r="I2884" s="57"/>
      <c r="J2884" s="57"/>
      <c r="K2884" s="57"/>
      <c r="L2884" s="57"/>
      <c r="M2884" s="57"/>
      <c r="P2884" s="38"/>
      <c r="R2884" s="38"/>
      <c r="S2884" s="38"/>
    </row>
    <row r="2885" spans="8:19" ht="14.25" customHeight="1">
      <c r="I2885" s="57"/>
      <c r="J2885" s="57"/>
      <c r="K2885" s="57"/>
      <c r="L2885" s="57"/>
      <c r="M2885" s="57"/>
      <c r="P2885" s="38"/>
      <c r="R2885" s="38"/>
      <c r="S2885" s="38"/>
    </row>
    <row r="2886" spans="8:19" ht="14.25" customHeight="1">
      <c r="I2886" s="57"/>
      <c r="J2886" s="57"/>
      <c r="K2886" s="57"/>
      <c r="L2886" s="57"/>
      <c r="M2886" s="57"/>
      <c r="P2886" s="38"/>
      <c r="R2886" s="38"/>
      <c r="S2886" s="38"/>
    </row>
    <row r="2887" spans="8:19" ht="14.25" customHeight="1">
      <c r="I2887" s="57"/>
      <c r="J2887" s="57"/>
      <c r="K2887" s="57"/>
      <c r="L2887" s="57"/>
      <c r="M2887" s="57"/>
      <c r="P2887" s="38"/>
      <c r="R2887" s="38"/>
      <c r="S2887" s="38"/>
    </row>
    <row r="2888" spans="8:19" ht="14.25" customHeight="1">
      <c r="H2888" s="57"/>
      <c r="K2888" s="57"/>
      <c r="L2888" s="57"/>
      <c r="M2888" s="57"/>
      <c r="P2888" s="38"/>
      <c r="R2888" s="38"/>
      <c r="S2888" s="38"/>
    </row>
    <row r="2889" spans="8:19" ht="14.25" customHeight="1">
      <c r="H2889" s="57"/>
      <c r="K2889" s="57"/>
      <c r="L2889" s="57"/>
      <c r="M2889" s="57"/>
      <c r="P2889" s="38"/>
      <c r="R2889" s="38"/>
      <c r="S2889" s="38"/>
    </row>
    <row r="2890" spans="8:19" ht="14.25" customHeight="1">
      <c r="H2890" s="57"/>
      <c r="K2890" s="57"/>
      <c r="L2890" s="57"/>
      <c r="M2890" s="57"/>
      <c r="P2890" s="38"/>
      <c r="R2890" s="38"/>
      <c r="S2890" s="38"/>
    </row>
    <row r="2891" spans="8:19" ht="14.25" customHeight="1">
      <c r="H2891" s="57"/>
      <c r="K2891" s="57"/>
      <c r="L2891" s="57"/>
      <c r="M2891" s="57"/>
      <c r="P2891" s="38"/>
      <c r="R2891" s="38"/>
      <c r="S2891" s="38"/>
    </row>
    <row r="2892" spans="8:19" ht="14.25" customHeight="1">
      <c r="H2892" s="57"/>
      <c r="K2892" s="57"/>
      <c r="L2892" s="57"/>
      <c r="M2892" s="57"/>
      <c r="P2892" s="38"/>
      <c r="R2892" s="38"/>
      <c r="S2892" s="38"/>
    </row>
    <row r="2893" spans="8:19" ht="14.25" customHeight="1">
      <c r="H2893" s="57"/>
      <c r="K2893" s="57"/>
      <c r="L2893" s="57"/>
      <c r="M2893" s="57"/>
      <c r="P2893" s="38"/>
      <c r="R2893" s="38"/>
      <c r="S2893" s="38"/>
    </row>
    <row r="2894" spans="8:19" ht="14.25" customHeight="1">
      <c r="H2894" s="57"/>
      <c r="K2894" s="57"/>
      <c r="L2894" s="57"/>
      <c r="M2894" s="57"/>
      <c r="P2894" s="38"/>
      <c r="R2894" s="38"/>
      <c r="S2894" s="38"/>
    </row>
    <row r="2895" spans="8:19" ht="14.25" customHeight="1">
      <c r="H2895" s="57"/>
      <c r="K2895" s="57"/>
      <c r="L2895" s="57"/>
      <c r="M2895" s="57"/>
      <c r="P2895" s="38"/>
      <c r="R2895" s="38"/>
      <c r="S2895" s="38"/>
    </row>
    <row r="2896" spans="8:19" ht="14.25" customHeight="1">
      <c r="H2896" s="57"/>
      <c r="K2896" s="57"/>
      <c r="L2896" s="57"/>
      <c r="M2896" s="57"/>
      <c r="P2896" s="38"/>
      <c r="R2896" s="38"/>
      <c r="S2896" s="38"/>
    </row>
    <row r="2897" spans="8:19" ht="14.25" customHeight="1">
      <c r="H2897" s="57"/>
      <c r="K2897" s="57"/>
      <c r="L2897" s="57"/>
      <c r="M2897" s="57"/>
      <c r="P2897" s="38"/>
      <c r="R2897" s="38"/>
      <c r="S2897" s="38"/>
    </row>
    <row r="2898" spans="8:19" ht="14.25" customHeight="1">
      <c r="H2898" s="57"/>
      <c r="K2898" s="57"/>
      <c r="L2898" s="57"/>
      <c r="M2898" s="57"/>
      <c r="P2898" s="38"/>
      <c r="R2898" s="38"/>
      <c r="S2898" s="38"/>
    </row>
    <row r="2899" spans="8:19" ht="14.25" customHeight="1">
      <c r="H2899" s="57"/>
      <c r="K2899" s="57"/>
      <c r="L2899" s="57"/>
      <c r="M2899" s="57"/>
      <c r="P2899" s="38"/>
      <c r="R2899" s="38"/>
      <c r="S2899" s="38"/>
    </row>
    <row r="2900" spans="8:19" ht="14.25" customHeight="1">
      <c r="H2900" s="57"/>
      <c r="K2900" s="57"/>
      <c r="L2900" s="57"/>
      <c r="M2900" s="57"/>
      <c r="P2900" s="38"/>
      <c r="R2900" s="38"/>
      <c r="S2900" s="38"/>
    </row>
    <row r="2901" spans="8:19" ht="14.25" customHeight="1">
      <c r="H2901" s="57"/>
      <c r="K2901" s="57"/>
      <c r="L2901" s="57"/>
      <c r="M2901" s="57"/>
      <c r="P2901" s="38"/>
      <c r="R2901" s="38"/>
      <c r="S2901" s="38"/>
    </row>
    <row r="2902" spans="8:19" ht="14.25" customHeight="1">
      <c r="H2902" s="57"/>
      <c r="K2902" s="57"/>
      <c r="L2902" s="57"/>
      <c r="M2902" s="57"/>
      <c r="P2902" s="38"/>
      <c r="R2902" s="38"/>
      <c r="S2902" s="38"/>
    </row>
    <row r="2903" spans="8:19" ht="14.25" customHeight="1">
      <c r="H2903" s="57"/>
      <c r="K2903" s="57"/>
      <c r="L2903" s="57"/>
      <c r="M2903" s="57"/>
      <c r="P2903" s="38"/>
      <c r="R2903" s="38"/>
      <c r="S2903" s="38"/>
    </row>
    <row r="2904" spans="8:19" ht="14.25" customHeight="1">
      <c r="H2904" s="57"/>
      <c r="K2904" s="57"/>
      <c r="L2904" s="57"/>
      <c r="M2904" s="57"/>
      <c r="P2904" s="38"/>
      <c r="R2904" s="38"/>
      <c r="S2904" s="38"/>
    </row>
    <row r="2905" spans="8:19" ht="14.25" customHeight="1">
      <c r="H2905" s="57"/>
      <c r="K2905" s="57"/>
      <c r="L2905" s="57"/>
      <c r="M2905" s="57"/>
      <c r="P2905" s="38"/>
      <c r="R2905" s="38"/>
      <c r="S2905" s="38"/>
    </row>
    <row r="2906" spans="8:19" ht="14.25" customHeight="1">
      <c r="H2906" s="57"/>
      <c r="K2906" s="57"/>
      <c r="L2906" s="57"/>
      <c r="M2906" s="57"/>
      <c r="P2906" s="38"/>
      <c r="R2906" s="38"/>
      <c r="S2906" s="38"/>
    </row>
    <row r="2907" spans="8:19" ht="14.25" customHeight="1">
      <c r="H2907" s="57"/>
      <c r="K2907" s="57"/>
      <c r="L2907" s="57"/>
      <c r="M2907" s="57"/>
      <c r="P2907" s="38"/>
      <c r="R2907" s="38"/>
      <c r="S2907" s="38"/>
    </row>
    <row r="2908" spans="8:19" ht="14.25" customHeight="1">
      <c r="H2908" s="57"/>
      <c r="K2908" s="57"/>
      <c r="L2908" s="57"/>
      <c r="M2908" s="57"/>
      <c r="P2908" s="38"/>
      <c r="R2908" s="38"/>
      <c r="S2908" s="38"/>
    </row>
    <row r="2909" spans="8:19" ht="14.25" customHeight="1">
      <c r="H2909" s="57"/>
      <c r="K2909" s="57"/>
      <c r="L2909" s="57"/>
      <c r="M2909" s="57"/>
      <c r="P2909" s="38"/>
      <c r="R2909" s="38"/>
      <c r="S2909" s="38"/>
    </row>
    <row r="2910" spans="8:19" ht="14.25" customHeight="1">
      <c r="H2910" s="57"/>
      <c r="K2910" s="57"/>
      <c r="L2910" s="57"/>
      <c r="M2910" s="57"/>
      <c r="P2910" s="38"/>
      <c r="R2910" s="38"/>
      <c r="S2910" s="38"/>
    </row>
    <row r="2911" spans="8:19" ht="14.25" customHeight="1">
      <c r="H2911" s="57"/>
      <c r="K2911" s="57"/>
      <c r="L2911" s="57"/>
      <c r="M2911" s="57"/>
      <c r="P2911" s="38"/>
      <c r="R2911" s="38"/>
      <c r="S2911" s="38"/>
    </row>
    <row r="2912" spans="8:19" ht="14.25" customHeight="1">
      <c r="H2912" s="57"/>
      <c r="K2912" s="57"/>
      <c r="L2912" s="57"/>
      <c r="M2912" s="57"/>
      <c r="P2912" s="38"/>
      <c r="R2912" s="38"/>
      <c r="S2912" s="38"/>
    </row>
    <row r="2913" spans="8:19" ht="14.25" customHeight="1">
      <c r="H2913" s="57"/>
      <c r="K2913" s="57"/>
      <c r="L2913" s="57"/>
      <c r="M2913" s="57"/>
      <c r="P2913" s="38"/>
      <c r="R2913" s="38"/>
      <c r="S2913" s="38"/>
    </row>
    <row r="2914" spans="8:19" ht="14.25" customHeight="1">
      <c r="H2914" s="57"/>
      <c r="K2914" s="57"/>
      <c r="L2914" s="57"/>
      <c r="M2914" s="57"/>
      <c r="P2914" s="38"/>
      <c r="R2914" s="38"/>
      <c r="S2914" s="38"/>
    </row>
    <row r="2915" spans="8:19" ht="14.25" customHeight="1">
      <c r="H2915" s="57"/>
      <c r="K2915" s="57"/>
      <c r="L2915" s="57"/>
      <c r="M2915" s="57"/>
      <c r="P2915" s="38"/>
      <c r="R2915" s="38"/>
      <c r="S2915" s="38"/>
    </row>
    <row r="2916" spans="8:19" ht="14.25" customHeight="1">
      <c r="H2916" s="57"/>
      <c r="K2916" s="57"/>
      <c r="L2916" s="57"/>
      <c r="M2916" s="57"/>
      <c r="P2916" s="38"/>
      <c r="R2916" s="38"/>
      <c r="S2916" s="38"/>
    </row>
    <row r="2917" spans="8:19" ht="14.25" customHeight="1">
      <c r="H2917" s="57"/>
      <c r="K2917" s="57"/>
      <c r="L2917" s="57"/>
      <c r="M2917" s="57"/>
      <c r="P2917" s="38"/>
      <c r="R2917" s="38"/>
      <c r="S2917" s="38"/>
    </row>
    <row r="2918" spans="8:19" ht="14.25" customHeight="1">
      <c r="H2918" s="57"/>
      <c r="K2918" s="57"/>
      <c r="L2918" s="57"/>
      <c r="M2918" s="57"/>
      <c r="P2918" s="38"/>
      <c r="R2918" s="38"/>
      <c r="S2918" s="38"/>
    </row>
    <row r="2919" spans="8:19" ht="14.25" customHeight="1">
      <c r="H2919" s="57"/>
      <c r="K2919" s="57"/>
      <c r="L2919" s="57"/>
      <c r="M2919" s="57"/>
      <c r="P2919" s="38"/>
      <c r="R2919" s="38"/>
      <c r="S2919" s="38"/>
    </row>
    <row r="2920" spans="8:19" ht="14.25" customHeight="1">
      <c r="H2920" s="57"/>
      <c r="K2920" s="57"/>
      <c r="L2920" s="57"/>
      <c r="M2920" s="57"/>
      <c r="P2920" s="38"/>
      <c r="R2920" s="38"/>
      <c r="S2920" s="38"/>
    </row>
    <row r="2921" spans="8:19" ht="14.25" customHeight="1">
      <c r="H2921" s="57"/>
      <c r="K2921" s="57"/>
      <c r="L2921" s="57"/>
      <c r="M2921" s="57"/>
      <c r="P2921" s="38"/>
      <c r="R2921" s="38"/>
      <c r="S2921" s="38"/>
    </row>
    <row r="2922" spans="8:19" ht="14.25" customHeight="1">
      <c r="H2922" s="57"/>
      <c r="K2922" s="57"/>
      <c r="L2922" s="57"/>
      <c r="M2922" s="57"/>
      <c r="P2922" s="38"/>
      <c r="R2922" s="38"/>
      <c r="S2922" s="38"/>
    </row>
    <row r="2923" spans="8:19" ht="14.25" customHeight="1">
      <c r="H2923" s="57"/>
      <c r="K2923" s="57"/>
      <c r="L2923" s="57"/>
      <c r="M2923" s="57"/>
      <c r="P2923" s="38"/>
      <c r="R2923" s="38"/>
      <c r="S2923" s="38"/>
    </row>
    <row r="2924" spans="8:19" ht="14.25" customHeight="1">
      <c r="H2924" s="57"/>
      <c r="K2924" s="57"/>
      <c r="L2924" s="57"/>
      <c r="M2924" s="57"/>
      <c r="P2924" s="38"/>
      <c r="R2924" s="38"/>
      <c r="S2924" s="38"/>
    </row>
    <row r="2925" spans="8:19" ht="14.25" customHeight="1">
      <c r="H2925" s="57"/>
      <c r="K2925" s="57"/>
      <c r="L2925" s="57"/>
      <c r="M2925" s="57"/>
      <c r="P2925" s="38"/>
      <c r="R2925" s="38"/>
      <c r="S2925" s="38"/>
    </row>
    <row r="2926" spans="8:19" ht="14.25" customHeight="1">
      <c r="H2926" s="57"/>
      <c r="K2926" s="57"/>
      <c r="L2926" s="57"/>
      <c r="M2926" s="57"/>
      <c r="P2926" s="38"/>
      <c r="R2926" s="38"/>
      <c r="S2926" s="38"/>
    </row>
    <row r="2927" spans="8:19" ht="14.25" customHeight="1">
      <c r="H2927" s="57"/>
      <c r="K2927" s="57"/>
      <c r="L2927" s="57"/>
      <c r="M2927" s="57"/>
      <c r="P2927" s="38"/>
      <c r="R2927" s="38"/>
      <c r="S2927" s="38"/>
    </row>
    <row r="2928" spans="8:19" ht="14.25" customHeight="1">
      <c r="H2928" s="57"/>
      <c r="K2928" s="57"/>
      <c r="L2928" s="57"/>
      <c r="M2928" s="57"/>
      <c r="P2928" s="38"/>
      <c r="R2928" s="38"/>
      <c r="S2928" s="38"/>
    </row>
    <row r="2929" spans="8:19" ht="14.25" customHeight="1">
      <c r="H2929" s="57"/>
      <c r="K2929" s="57"/>
      <c r="L2929" s="57"/>
      <c r="M2929" s="57"/>
      <c r="P2929" s="38"/>
      <c r="R2929" s="38"/>
      <c r="S2929" s="38"/>
    </row>
    <row r="2930" spans="8:19" ht="14.25" customHeight="1">
      <c r="H2930" s="57"/>
      <c r="K2930" s="57"/>
      <c r="L2930" s="57"/>
      <c r="M2930" s="57"/>
      <c r="P2930" s="38"/>
      <c r="R2930" s="38"/>
      <c r="S2930" s="38"/>
    </row>
    <row r="2931" spans="8:19" ht="14.25" customHeight="1">
      <c r="H2931" s="57"/>
      <c r="K2931" s="57"/>
      <c r="L2931" s="57"/>
      <c r="M2931" s="57"/>
      <c r="P2931" s="38"/>
      <c r="R2931" s="38"/>
      <c r="S2931" s="38"/>
    </row>
    <row r="2932" spans="8:19" ht="14.25" customHeight="1">
      <c r="H2932" s="57"/>
      <c r="K2932" s="57"/>
      <c r="L2932" s="57"/>
      <c r="M2932" s="57"/>
      <c r="P2932" s="38"/>
      <c r="R2932" s="38"/>
      <c r="S2932" s="38"/>
    </row>
    <row r="2933" spans="8:19" ht="14.25" customHeight="1">
      <c r="H2933" s="57"/>
      <c r="K2933" s="57"/>
      <c r="L2933" s="57"/>
      <c r="M2933" s="57"/>
      <c r="P2933" s="38"/>
      <c r="R2933" s="38"/>
      <c r="S2933" s="38"/>
    </row>
    <row r="2934" spans="8:19" ht="14.25" customHeight="1">
      <c r="H2934" s="57"/>
      <c r="K2934" s="57"/>
      <c r="L2934" s="57"/>
      <c r="M2934" s="57"/>
      <c r="P2934" s="38"/>
      <c r="R2934" s="38"/>
      <c r="S2934" s="38"/>
    </row>
    <row r="2935" spans="8:19" ht="14.25" customHeight="1">
      <c r="H2935" s="57"/>
      <c r="K2935" s="57"/>
      <c r="L2935" s="57"/>
      <c r="M2935" s="57"/>
      <c r="P2935" s="38"/>
      <c r="R2935" s="38"/>
      <c r="S2935" s="38"/>
    </row>
    <row r="2936" spans="8:19" ht="14.25" customHeight="1">
      <c r="H2936" s="57"/>
      <c r="K2936" s="57"/>
      <c r="L2936" s="57"/>
      <c r="M2936" s="57"/>
      <c r="P2936" s="38"/>
      <c r="R2936" s="38"/>
      <c r="S2936" s="38"/>
    </row>
    <row r="2937" spans="8:19" ht="14.25" customHeight="1">
      <c r="H2937" s="57"/>
      <c r="K2937" s="57"/>
      <c r="L2937" s="57"/>
      <c r="M2937" s="57"/>
      <c r="P2937" s="38"/>
      <c r="R2937" s="38"/>
      <c r="S2937" s="38"/>
    </row>
    <row r="2938" spans="8:19" ht="14.25" customHeight="1">
      <c r="H2938" s="57"/>
      <c r="K2938" s="57"/>
      <c r="L2938" s="57"/>
      <c r="M2938" s="57"/>
      <c r="P2938" s="38"/>
      <c r="R2938" s="38"/>
      <c r="S2938" s="38"/>
    </row>
    <row r="2939" spans="8:19" ht="14.25" customHeight="1">
      <c r="H2939" s="57"/>
      <c r="K2939" s="57"/>
      <c r="L2939" s="57"/>
      <c r="M2939" s="57"/>
      <c r="P2939" s="38"/>
      <c r="R2939" s="38"/>
      <c r="S2939" s="38"/>
    </row>
    <row r="2940" spans="8:19" ht="14.25" customHeight="1">
      <c r="H2940" s="57"/>
      <c r="K2940" s="57"/>
      <c r="L2940" s="57"/>
      <c r="M2940" s="57"/>
      <c r="P2940" s="38"/>
      <c r="R2940" s="38"/>
      <c r="S2940" s="38"/>
    </row>
    <row r="2941" spans="8:19" ht="14.25" customHeight="1">
      <c r="H2941" s="57"/>
      <c r="K2941" s="57"/>
      <c r="L2941" s="57"/>
      <c r="M2941" s="57"/>
      <c r="P2941" s="38"/>
      <c r="R2941" s="38"/>
      <c r="S2941" s="38"/>
    </row>
    <row r="2942" spans="8:19" ht="14.25" customHeight="1">
      <c r="H2942" s="57"/>
      <c r="K2942" s="57"/>
      <c r="L2942" s="57"/>
      <c r="M2942" s="57"/>
      <c r="P2942" s="38"/>
      <c r="R2942" s="38"/>
      <c r="S2942" s="38"/>
    </row>
    <row r="2943" spans="8:19" ht="14.25" customHeight="1">
      <c r="H2943" s="57"/>
      <c r="K2943" s="57"/>
      <c r="L2943" s="57"/>
      <c r="M2943" s="57"/>
      <c r="P2943" s="38"/>
      <c r="R2943" s="38"/>
      <c r="S2943" s="38"/>
    </row>
    <row r="2944" spans="8:19" ht="14.25" customHeight="1">
      <c r="H2944" s="57"/>
      <c r="K2944" s="57"/>
      <c r="L2944" s="57"/>
      <c r="M2944" s="57"/>
      <c r="P2944" s="38"/>
      <c r="R2944" s="38"/>
      <c r="S2944" s="38"/>
    </row>
    <row r="2945" spans="8:19" ht="14.25" customHeight="1">
      <c r="H2945" s="57"/>
      <c r="K2945" s="57"/>
      <c r="L2945" s="57"/>
      <c r="M2945" s="57"/>
      <c r="P2945" s="38"/>
      <c r="R2945" s="38"/>
      <c r="S2945" s="38"/>
    </row>
    <row r="2946" spans="8:19" ht="14.25" customHeight="1">
      <c r="H2946" s="57"/>
      <c r="K2946" s="57"/>
      <c r="L2946" s="57"/>
      <c r="M2946" s="57"/>
      <c r="P2946" s="38"/>
      <c r="R2946" s="38"/>
      <c r="S2946" s="38"/>
    </row>
    <row r="2947" spans="8:19" ht="14.25" customHeight="1">
      <c r="H2947" s="57"/>
      <c r="K2947" s="57"/>
      <c r="L2947" s="57"/>
      <c r="M2947" s="57"/>
      <c r="P2947" s="38"/>
      <c r="R2947" s="38"/>
      <c r="S2947" s="38"/>
    </row>
    <row r="2948" spans="8:19" ht="14.25" customHeight="1">
      <c r="H2948" s="57"/>
      <c r="K2948" s="57"/>
      <c r="L2948" s="57"/>
      <c r="M2948" s="57"/>
      <c r="P2948" s="38"/>
      <c r="R2948" s="38"/>
      <c r="S2948" s="38"/>
    </row>
    <row r="2949" spans="8:19" ht="14.25" customHeight="1">
      <c r="H2949" s="57"/>
      <c r="K2949" s="57"/>
      <c r="L2949" s="57"/>
      <c r="M2949" s="57"/>
      <c r="P2949" s="38"/>
      <c r="R2949" s="38"/>
      <c r="S2949" s="38"/>
    </row>
    <row r="2950" spans="8:19" ht="14.25" customHeight="1">
      <c r="H2950" s="57"/>
      <c r="K2950" s="57"/>
      <c r="L2950" s="57"/>
      <c r="M2950" s="57"/>
      <c r="P2950" s="38"/>
      <c r="R2950" s="38"/>
      <c r="S2950" s="38"/>
    </row>
    <row r="2951" spans="8:19" ht="14.25" customHeight="1">
      <c r="H2951" s="57"/>
      <c r="K2951" s="57"/>
      <c r="L2951" s="57"/>
      <c r="M2951" s="57"/>
      <c r="P2951" s="38"/>
      <c r="R2951" s="38"/>
      <c r="S2951" s="38"/>
    </row>
    <row r="2952" spans="8:19" ht="14.25" customHeight="1">
      <c r="H2952" s="57"/>
      <c r="K2952" s="57"/>
      <c r="L2952" s="57"/>
      <c r="M2952" s="57"/>
      <c r="P2952" s="38"/>
      <c r="R2952" s="38"/>
      <c r="S2952" s="38"/>
    </row>
    <row r="2953" spans="8:19" ht="14.25" customHeight="1">
      <c r="H2953" s="57"/>
      <c r="K2953" s="57"/>
      <c r="L2953" s="57"/>
      <c r="M2953" s="57"/>
      <c r="P2953" s="38"/>
      <c r="R2953" s="38"/>
      <c r="S2953" s="38"/>
    </row>
    <row r="2954" spans="8:19" ht="14.25" customHeight="1">
      <c r="H2954" s="57"/>
      <c r="K2954" s="57"/>
      <c r="L2954" s="57"/>
      <c r="M2954" s="57"/>
      <c r="P2954" s="38"/>
      <c r="R2954" s="38"/>
      <c r="S2954" s="38"/>
    </row>
    <row r="2955" spans="8:19" ht="14.25" customHeight="1">
      <c r="H2955" s="57"/>
      <c r="K2955" s="57"/>
      <c r="L2955" s="57"/>
      <c r="M2955" s="57"/>
      <c r="P2955" s="38"/>
      <c r="R2955" s="38"/>
      <c r="S2955" s="38"/>
    </row>
    <row r="2956" spans="8:19" ht="14.25" customHeight="1">
      <c r="H2956" s="57"/>
      <c r="K2956" s="57"/>
      <c r="L2956" s="57"/>
      <c r="M2956" s="57"/>
      <c r="P2956" s="38"/>
      <c r="R2956" s="38"/>
      <c r="S2956" s="38"/>
    </row>
    <row r="2957" spans="8:19" ht="14.25" customHeight="1">
      <c r="H2957" s="57"/>
      <c r="K2957" s="57"/>
      <c r="L2957" s="57"/>
      <c r="M2957" s="57"/>
      <c r="P2957" s="38"/>
      <c r="R2957" s="38"/>
      <c r="S2957" s="38"/>
    </row>
    <row r="2958" spans="8:19" ht="14.25" customHeight="1">
      <c r="H2958" s="57"/>
      <c r="K2958" s="57"/>
      <c r="L2958" s="57"/>
      <c r="M2958" s="57"/>
      <c r="P2958" s="38"/>
      <c r="R2958" s="38"/>
      <c r="S2958" s="38"/>
    </row>
    <row r="2959" spans="8:19" ht="14.25" customHeight="1">
      <c r="H2959" s="57"/>
      <c r="K2959" s="57"/>
      <c r="L2959" s="57"/>
      <c r="M2959" s="57"/>
      <c r="P2959" s="38"/>
      <c r="R2959" s="38"/>
      <c r="S2959" s="38"/>
    </row>
    <row r="2960" spans="8:19" ht="14.25" customHeight="1">
      <c r="I2960" s="57"/>
      <c r="J2960" s="57"/>
      <c r="K2960" s="57"/>
      <c r="L2960" s="57"/>
      <c r="M2960" s="57"/>
      <c r="P2960" s="38"/>
      <c r="R2960" s="38"/>
      <c r="S2960" s="38"/>
    </row>
    <row r="2961" spans="9:19" ht="14.25" customHeight="1">
      <c r="I2961" s="57"/>
      <c r="J2961" s="57"/>
      <c r="K2961" s="57"/>
      <c r="L2961" s="57"/>
      <c r="M2961" s="57"/>
      <c r="P2961" s="38"/>
      <c r="R2961" s="38"/>
      <c r="S2961" s="38"/>
    </row>
    <row r="2962" spans="9:19" ht="14.25" customHeight="1">
      <c r="I2962" s="57"/>
      <c r="J2962" s="57"/>
      <c r="K2962" s="57"/>
      <c r="L2962" s="57"/>
      <c r="M2962" s="57"/>
      <c r="P2962" s="38"/>
      <c r="R2962" s="38"/>
      <c r="S2962" s="38"/>
    </row>
    <row r="2963" spans="9:19" ht="14.25" customHeight="1">
      <c r="I2963" s="57"/>
      <c r="J2963" s="57"/>
      <c r="K2963" s="57"/>
      <c r="L2963" s="57"/>
      <c r="M2963" s="57"/>
      <c r="P2963" s="38"/>
      <c r="R2963" s="38"/>
      <c r="S2963" s="38"/>
    </row>
    <row r="2964" spans="9:19" ht="14.25" customHeight="1">
      <c r="I2964" s="57"/>
      <c r="J2964" s="57"/>
      <c r="K2964" s="57"/>
      <c r="L2964" s="57"/>
      <c r="M2964" s="57"/>
      <c r="P2964" s="38"/>
      <c r="R2964" s="38"/>
      <c r="S2964" s="38"/>
    </row>
    <row r="2965" spans="9:19" ht="14.25" customHeight="1">
      <c r="I2965" s="57"/>
      <c r="J2965" s="57"/>
      <c r="K2965" s="57"/>
      <c r="L2965" s="57"/>
      <c r="M2965" s="57"/>
      <c r="P2965" s="38"/>
      <c r="R2965" s="38"/>
      <c r="S2965" s="38"/>
    </row>
    <row r="2966" spans="9:19" ht="14.25" customHeight="1">
      <c r="I2966" s="57"/>
      <c r="J2966" s="57"/>
      <c r="K2966" s="57"/>
      <c r="L2966" s="57"/>
      <c r="M2966" s="57"/>
      <c r="P2966" s="38"/>
      <c r="R2966" s="38"/>
      <c r="S2966" s="38"/>
    </row>
    <row r="2967" spans="9:19" ht="14.25" customHeight="1">
      <c r="I2967" s="57"/>
      <c r="J2967" s="57"/>
      <c r="K2967" s="57"/>
      <c r="L2967" s="57"/>
      <c r="M2967" s="57"/>
      <c r="P2967" s="38"/>
      <c r="R2967" s="38"/>
      <c r="S2967" s="38"/>
    </row>
    <row r="2968" spans="9:19" ht="14.25" customHeight="1">
      <c r="I2968" s="57"/>
      <c r="J2968" s="57"/>
      <c r="K2968" s="57"/>
      <c r="L2968" s="57"/>
      <c r="M2968" s="57"/>
      <c r="P2968" s="38"/>
      <c r="R2968" s="38"/>
      <c r="S2968" s="38"/>
    </row>
    <row r="2969" spans="9:19" ht="14.25" customHeight="1">
      <c r="I2969" s="57"/>
      <c r="J2969" s="57"/>
      <c r="K2969" s="57"/>
      <c r="L2969" s="57"/>
      <c r="M2969" s="57"/>
      <c r="P2969" s="38"/>
      <c r="R2969" s="38"/>
      <c r="S2969" s="38"/>
    </row>
    <row r="2970" spans="9:19" ht="14.25" customHeight="1">
      <c r="I2970" s="57"/>
      <c r="J2970" s="57"/>
      <c r="K2970" s="57"/>
      <c r="L2970" s="57"/>
      <c r="M2970" s="57"/>
      <c r="P2970" s="38"/>
      <c r="R2970" s="38"/>
      <c r="S2970" s="38"/>
    </row>
    <row r="2971" spans="9:19" ht="14.25" customHeight="1">
      <c r="I2971" s="57"/>
      <c r="J2971" s="57"/>
      <c r="K2971" s="57"/>
      <c r="L2971" s="57"/>
      <c r="M2971" s="57"/>
      <c r="P2971" s="38"/>
      <c r="R2971" s="38"/>
      <c r="S2971" s="38"/>
    </row>
    <row r="2972" spans="9:19" ht="14.25" customHeight="1">
      <c r="I2972" s="57"/>
      <c r="J2972" s="57"/>
      <c r="K2972" s="57"/>
      <c r="L2972" s="57"/>
      <c r="M2972" s="57"/>
      <c r="P2972" s="38"/>
      <c r="R2972" s="38"/>
      <c r="S2972" s="38"/>
    </row>
    <row r="2973" spans="9:19" ht="14.25" customHeight="1">
      <c r="I2973" s="57"/>
      <c r="J2973" s="57"/>
      <c r="K2973" s="57"/>
      <c r="L2973" s="57"/>
      <c r="M2973" s="57"/>
      <c r="P2973" s="38"/>
      <c r="R2973" s="38"/>
      <c r="S2973" s="38"/>
    </row>
    <row r="2974" spans="9:19" ht="14.25" customHeight="1">
      <c r="I2974" s="57"/>
      <c r="J2974" s="57"/>
      <c r="K2974" s="57"/>
      <c r="L2974" s="57"/>
      <c r="M2974" s="57"/>
      <c r="P2974" s="38"/>
      <c r="R2974" s="38"/>
      <c r="S2974" s="38"/>
    </row>
    <row r="2975" spans="9:19" ht="14.25" customHeight="1">
      <c r="I2975" s="57"/>
      <c r="J2975" s="57"/>
      <c r="K2975" s="57"/>
      <c r="L2975" s="57"/>
      <c r="M2975" s="57"/>
      <c r="P2975" s="38"/>
      <c r="R2975" s="38"/>
      <c r="S2975" s="38"/>
    </row>
    <row r="2976" spans="9:19" ht="14.25" customHeight="1">
      <c r="I2976" s="57"/>
      <c r="J2976" s="57"/>
      <c r="K2976" s="57"/>
      <c r="L2976" s="57"/>
      <c r="M2976" s="57"/>
      <c r="P2976" s="38"/>
      <c r="R2976" s="38"/>
      <c r="S2976" s="38"/>
    </row>
    <row r="2977" spans="8:19" ht="14.25" customHeight="1">
      <c r="I2977" s="57"/>
      <c r="J2977" s="57"/>
      <c r="K2977" s="57"/>
      <c r="L2977" s="57"/>
      <c r="M2977" s="57"/>
      <c r="P2977" s="38"/>
      <c r="R2977" s="38"/>
      <c r="S2977" s="38"/>
    </row>
    <row r="2978" spans="8:19" ht="14.25" customHeight="1">
      <c r="I2978" s="57"/>
      <c r="J2978" s="57"/>
      <c r="K2978" s="57"/>
      <c r="L2978" s="57"/>
      <c r="M2978" s="57"/>
      <c r="P2978" s="38"/>
      <c r="R2978" s="38"/>
      <c r="S2978" s="38"/>
    </row>
    <row r="2979" spans="8:19" ht="14.25" customHeight="1">
      <c r="I2979" s="57"/>
      <c r="J2979" s="57"/>
      <c r="K2979" s="57"/>
      <c r="L2979" s="57"/>
      <c r="M2979" s="57"/>
      <c r="P2979" s="38"/>
      <c r="R2979" s="38"/>
      <c r="S2979" s="38"/>
    </row>
    <row r="2980" spans="8:19" ht="14.25" customHeight="1">
      <c r="I2980" s="57"/>
      <c r="J2980" s="57"/>
      <c r="K2980" s="57"/>
      <c r="L2980" s="57"/>
      <c r="M2980" s="57"/>
      <c r="P2980" s="38"/>
      <c r="R2980" s="38"/>
      <c r="S2980" s="38"/>
    </row>
    <row r="2981" spans="8:19" ht="14.25" customHeight="1">
      <c r="I2981" s="57"/>
      <c r="J2981" s="57"/>
      <c r="K2981" s="57"/>
      <c r="L2981" s="57"/>
      <c r="M2981" s="57"/>
      <c r="P2981" s="38"/>
      <c r="R2981" s="38"/>
      <c r="S2981" s="38"/>
    </row>
    <row r="2982" spans="8:19" ht="14.25" customHeight="1">
      <c r="I2982" s="57"/>
      <c r="J2982" s="57"/>
      <c r="K2982" s="57"/>
      <c r="L2982" s="57"/>
      <c r="M2982" s="57"/>
      <c r="P2982" s="38"/>
      <c r="R2982" s="38"/>
      <c r="S2982" s="38"/>
    </row>
    <row r="2983" spans="8:19" ht="14.25" customHeight="1">
      <c r="I2983" s="57"/>
      <c r="J2983" s="57"/>
      <c r="K2983" s="57"/>
      <c r="L2983" s="57"/>
      <c r="M2983" s="57"/>
      <c r="P2983" s="38"/>
      <c r="R2983" s="38"/>
      <c r="S2983" s="38"/>
    </row>
    <row r="2984" spans="8:19" ht="14.25" customHeight="1">
      <c r="H2984" s="57"/>
      <c r="K2984" s="57"/>
      <c r="L2984" s="57"/>
      <c r="M2984" s="57"/>
      <c r="P2984" s="38"/>
      <c r="R2984" s="38"/>
      <c r="S2984" s="38"/>
    </row>
    <row r="2985" spans="8:19" ht="14.25" customHeight="1">
      <c r="H2985" s="57"/>
      <c r="K2985" s="57"/>
      <c r="L2985" s="57"/>
      <c r="M2985" s="57"/>
      <c r="P2985" s="38"/>
      <c r="R2985" s="38"/>
      <c r="S2985" s="38"/>
    </row>
    <row r="2986" spans="8:19" ht="14.25" customHeight="1">
      <c r="H2986" s="57"/>
      <c r="K2986" s="57"/>
      <c r="L2986" s="57"/>
      <c r="M2986" s="57"/>
      <c r="P2986" s="38"/>
      <c r="R2986" s="38"/>
      <c r="S2986" s="38"/>
    </row>
    <row r="2987" spans="8:19" ht="14.25" customHeight="1">
      <c r="H2987" s="57"/>
      <c r="K2987" s="57"/>
      <c r="L2987" s="57"/>
      <c r="M2987" s="57"/>
      <c r="P2987" s="38"/>
      <c r="R2987" s="38"/>
      <c r="S2987" s="38"/>
    </row>
    <row r="2988" spans="8:19" ht="14.25" customHeight="1">
      <c r="H2988" s="57"/>
      <c r="K2988" s="57"/>
      <c r="L2988" s="57"/>
      <c r="M2988" s="57"/>
      <c r="P2988" s="38"/>
      <c r="R2988" s="38"/>
      <c r="S2988" s="38"/>
    </row>
    <row r="2989" spans="8:19" ht="14.25" customHeight="1">
      <c r="H2989" s="57"/>
      <c r="K2989" s="57"/>
      <c r="L2989" s="57"/>
      <c r="M2989" s="57"/>
      <c r="P2989" s="38"/>
      <c r="R2989" s="38"/>
      <c r="S2989" s="38"/>
    </row>
    <row r="2990" spans="8:19" ht="14.25" customHeight="1">
      <c r="H2990" s="57"/>
      <c r="K2990" s="57"/>
      <c r="L2990" s="57"/>
      <c r="M2990" s="57"/>
      <c r="P2990" s="38"/>
      <c r="R2990" s="38"/>
      <c r="S2990" s="38"/>
    </row>
    <row r="2991" spans="8:19" ht="14.25" customHeight="1">
      <c r="H2991" s="57"/>
      <c r="K2991" s="57"/>
      <c r="L2991" s="57"/>
      <c r="M2991" s="57"/>
      <c r="P2991" s="38"/>
      <c r="R2991" s="38"/>
      <c r="S2991" s="38"/>
    </row>
    <row r="2992" spans="8:19" ht="14.25" customHeight="1">
      <c r="H2992" s="57"/>
      <c r="K2992" s="57"/>
      <c r="L2992" s="57"/>
      <c r="M2992" s="57"/>
      <c r="P2992" s="38"/>
      <c r="R2992" s="38"/>
      <c r="S2992" s="38"/>
    </row>
    <row r="2993" spans="8:19" ht="14.25" customHeight="1">
      <c r="H2993" s="57"/>
      <c r="K2993" s="57"/>
      <c r="L2993" s="57"/>
      <c r="M2993" s="57"/>
      <c r="P2993" s="38"/>
      <c r="R2993" s="38"/>
      <c r="S2993" s="38"/>
    </row>
    <row r="2994" spans="8:19" ht="14.25" customHeight="1">
      <c r="H2994" s="57"/>
      <c r="K2994" s="57"/>
      <c r="L2994" s="57"/>
      <c r="M2994" s="57"/>
      <c r="P2994" s="38"/>
      <c r="R2994" s="38"/>
      <c r="S2994" s="38"/>
    </row>
    <row r="2995" spans="8:19" ht="14.25" customHeight="1">
      <c r="H2995" s="57"/>
      <c r="K2995" s="57"/>
      <c r="L2995" s="57"/>
      <c r="M2995" s="57"/>
      <c r="P2995" s="38"/>
      <c r="R2995" s="38"/>
      <c r="S2995" s="38"/>
    </row>
    <row r="2996" spans="8:19" ht="14.25" customHeight="1">
      <c r="H2996" s="57"/>
      <c r="K2996" s="57"/>
      <c r="L2996" s="57"/>
      <c r="M2996" s="57"/>
      <c r="P2996" s="38"/>
      <c r="R2996" s="38"/>
      <c r="S2996" s="38"/>
    </row>
    <row r="2997" spans="8:19" ht="14.25" customHeight="1">
      <c r="H2997" s="57"/>
      <c r="K2997" s="57"/>
      <c r="L2997" s="57"/>
      <c r="M2997" s="57"/>
      <c r="P2997" s="38"/>
      <c r="R2997" s="38"/>
      <c r="S2997" s="38"/>
    </row>
    <row r="2998" spans="8:19" ht="14.25" customHeight="1">
      <c r="H2998" s="57"/>
      <c r="K2998" s="57"/>
      <c r="L2998" s="57"/>
      <c r="M2998" s="57"/>
      <c r="P2998" s="38"/>
      <c r="R2998" s="38"/>
      <c r="S2998" s="38"/>
    </row>
    <row r="2999" spans="8:19" ht="14.25" customHeight="1">
      <c r="H2999" s="57"/>
      <c r="K2999" s="57"/>
      <c r="L2999" s="57"/>
      <c r="M2999" s="57"/>
      <c r="P2999" s="38"/>
      <c r="R2999" s="38"/>
      <c r="S2999" s="38"/>
    </row>
    <row r="3000" spans="8:19" ht="14.25" customHeight="1">
      <c r="H3000" s="57"/>
      <c r="K3000" s="57"/>
      <c r="L3000" s="57"/>
      <c r="M3000" s="57"/>
      <c r="P3000" s="38"/>
      <c r="R3000" s="38"/>
      <c r="S3000" s="38"/>
    </row>
    <row r="3001" spans="8:19" ht="14.25" customHeight="1">
      <c r="H3001" s="57"/>
      <c r="K3001" s="57"/>
      <c r="L3001" s="57"/>
      <c r="M3001" s="57"/>
      <c r="P3001" s="38"/>
      <c r="R3001" s="38"/>
      <c r="S3001" s="38"/>
    </row>
    <row r="3002" spans="8:19" ht="14.25" customHeight="1">
      <c r="H3002" s="57"/>
      <c r="K3002" s="57"/>
      <c r="L3002" s="57"/>
      <c r="M3002" s="57"/>
      <c r="P3002" s="38"/>
      <c r="R3002" s="38"/>
      <c r="S3002" s="38"/>
    </row>
    <row r="3003" spans="8:19" ht="14.25" customHeight="1">
      <c r="H3003" s="57"/>
      <c r="K3003" s="57"/>
      <c r="L3003" s="57"/>
      <c r="M3003" s="57"/>
      <c r="P3003" s="38"/>
      <c r="R3003" s="38"/>
      <c r="S3003" s="38"/>
    </row>
    <row r="3004" spans="8:19" ht="14.25" customHeight="1">
      <c r="H3004" s="57"/>
      <c r="K3004" s="57"/>
      <c r="L3004" s="57"/>
      <c r="M3004" s="57"/>
      <c r="P3004" s="38"/>
      <c r="R3004" s="38"/>
      <c r="S3004" s="38"/>
    </row>
    <row r="3005" spans="8:19" ht="14.25" customHeight="1">
      <c r="H3005" s="57"/>
      <c r="K3005" s="57"/>
      <c r="L3005" s="57"/>
      <c r="M3005" s="57"/>
      <c r="P3005" s="38"/>
      <c r="R3005" s="38"/>
      <c r="S3005" s="38"/>
    </row>
    <row r="3006" spans="8:19" ht="14.25" customHeight="1">
      <c r="H3006" s="57"/>
      <c r="K3006" s="57"/>
      <c r="L3006" s="57"/>
      <c r="M3006" s="57"/>
      <c r="P3006" s="38"/>
      <c r="R3006" s="38"/>
      <c r="S3006" s="38"/>
    </row>
    <row r="3007" spans="8:19" ht="14.25" customHeight="1">
      <c r="H3007" s="57"/>
      <c r="K3007" s="57"/>
      <c r="L3007" s="57"/>
      <c r="M3007" s="57"/>
      <c r="P3007" s="38"/>
      <c r="R3007" s="38"/>
      <c r="S3007" s="38"/>
    </row>
    <row r="3008" spans="8:19" ht="14.25" customHeight="1">
      <c r="H3008" s="57"/>
      <c r="K3008" s="57"/>
      <c r="L3008" s="57"/>
      <c r="M3008" s="57"/>
      <c r="P3008" s="38"/>
      <c r="R3008" s="38"/>
      <c r="S3008" s="38"/>
    </row>
    <row r="3009" spans="8:19" ht="14.25" customHeight="1">
      <c r="H3009" s="57"/>
      <c r="K3009" s="57"/>
      <c r="L3009" s="57"/>
      <c r="M3009" s="57"/>
      <c r="P3009" s="38"/>
      <c r="R3009" s="38"/>
      <c r="S3009" s="38"/>
    </row>
    <row r="3010" spans="8:19" ht="14.25" customHeight="1">
      <c r="H3010" s="57"/>
      <c r="K3010" s="57"/>
      <c r="L3010" s="57"/>
      <c r="M3010" s="57"/>
      <c r="P3010" s="38"/>
      <c r="R3010" s="38"/>
      <c r="S3010" s="38"/>
    </row>
    <row r="3011" spans="8:19" ht="14.25" customHeight="1">
      <c r="H3011" s="57"/>
      <c r="K3011" s="57"/>
      <c r="L3011" s="57"/>
      <c r="M3011" s="57"/>
      <c r="P3011" s="38"/>
      <c r="R3011" s="38"/>
      <c r="S3011" s="38"/>
    </row>
    <row r="3012" spans="8:19" ht="14.25" customHeight="1">
      <c r="H3012" s="57"/>
      <c r="K3012" s="57"/>
      <c r="L3012" s="57"/>
      <c r="M3012" s="57"/>
      <c r="P3012" s="38"/>
      <c r="R3012" s="38"/>
      <c r="S3012" s="38"/>
    </row>
    <row r="3013" spans="8:19" ht="14.25" customHeight="1">
      <c r="H3013" s="57"/>
      <c r="K3013" s="57"/>
      <c r="L3013" s="57"/>
      <c r="M3013" s="57"/>
      <c r="P3013" s="38"/>
      <c r="R3013" s="38"/>
      <c r="S3013" s="38"/>
    </row>
    <row r="3014" spans="8:19" ht="14.25" customHeight="1">
      <c r="H3014" s="57"/>
      <c r="K3014" s="57"/>
      <c r="L3014" s="57"/>
      <c r="M3014" s="57"/>
      <c r="P3014" s="38"/>
      <c r="R3014" s="38"/>
      <c r="S3014" s="38"/>
    </row>
    <row r="3015" spans="8:19" ht="14.25" customHeight="1">
      <c r="H3015" s="57"/>
      <c r="K3015" s="57"/>
      <c r="L3015" s="57"/>
      <c r="M3015" s="57"/>
      <c r="P3015" s="38"/>
      <c r="R3015" s="38"/>
      <c r="S3015" s="38"/>
    </row>
    <row r="3016" spans="8:19" ht="14.25" customHeight="1">
      <c r="H3016" s="57"/>
      <c r="K3016" s="57"/>
      <c r="L3016" s="57"/>
      <c r="M3016" s="57"/>
      <c r="P3016" s="38"/>
      <c r="R3016" s="38"/>
      <c r="S3016" s="38"/>
    </row>
    <row r="3017" spans="8:19" ht="14.25" customHeight="1">
      <c r="H3017" s="57"/>
      <c r="K3017" s="57"/>
      <c r="L3017" s="57"/>
      <c r="M3017" s="57"/>
      <c r="P3017" s="38"/>
      <c r="R3017" s="38"/>
      <c r="S3017" s="38"/>
    </row>
    <row r="3018" spans="8:19" ht="14.25" customHeight="1">
      <c r="H3018" s="57"/>
      <c r="K3018" s="57"/>
      <c r="L3018" s="57"/>
      <c r="M3018" s="57"/>
      <c r="P3018" s="38"/>
      <c r="R3018" s="38"/>
      <c r="S3018" s="38"/>
    </row>
    <row r="3019" spans="8:19" ht="14.25" customHeight="1">
      <c r="H3019" s="57"/>
      <c r="K3019" s="57"/>
      <c r="L3019" s="57"/>
      <c r="M3019" s="57"/>
      <c r="P3019" s="38"/>
      <c r="R3019" s="38"/>
      <c r="S3019" s="38"/>
    </row>
    <row r="3020" spans="8:19" ht="14.25" customHeight="1">
      <c r="H3020" s="57"/>
      <c r="K3020" s="57"/>
      <c r="L3020" s="57"/>
      <c r="M3020" s="57"/>
      <c r="P3020" s="38"/>
      <c r="R3020" s="38"/>
      <c r="S3020" s="38"/>
    </row>
    <row r="3021" spans="8:19" ht="14.25" customHeight="1">
      <c r="H3021" s="57"/>
      <c r="K3021" s="57"/>
      <c r="L3021" s="57"/>
      <c r="M3021" s="57"/>
      <c r="P3021" s="38"/>
      <c r="R3021" s="38"/>
      <c r="S3021" s="38"/>
    </row>
    <row r="3022" spans="8:19" ht="14.25" customHeight="1">
      <c r="H3022" s="57"/>
      <c r="K3022" s="57"/>
      <c r="L3022" s="57"/>
      <c r="M3022" s="57"/>
      <c r="P3022" s="38"/>
      <c r="R3022" s="38"/>
      <c r="S3022" s="38"/>
    </row>
    <row r="3023" spans="8:19" ht="14.25" customHeight="1">
      <c r="H3023" s="57"/>
      <c r="K3023" s="57"/>
      <c r="L3023" s="57"/>
      <c r="M3023" s="57"/>
      <c r="P3023" s="38"/>
      <c r="R3023" s="38"/>
      <c r="S3023" s="38"/>
    </row>
    <row r="3024" spans="8:19" ht="14.25" customHeight="1">
      <c r="H3024" s="57"/>
      <c r="K3024" s="57"/>
      <c r="L3024" s="57"/>
      <c r="M3024" s="57"/>
      <c r="P3024" s="38"/>
      <c r="R3024" s="38"/>
      <c r="S3024" s="38"/>
    </row>
    <row r="3025" spans="8:19" ht="14.25" customHeight="1">
      <c r="H3025" s="57"/>
      <c r="K3025" s="57"/>
      <c r="L3025" s="57"/>
      <c r="M3025" s="57"/>
      <c r="P3025" s="38"/>
      <c r="R3025" s="38"/>
      <c r="S3025" s="38"/>
    </row>
    <row r="3026" spans="8:19" ht="14.25" customHeight="1">
      <c r="H3026" s="57"/>
      <c r="K3026" s="57"/>
      <c r="L3026" s="57"/>
      <c r="M3026" s="57"/>
      <c r="P3026" s="38"/>
      <c r="R3026" s="38"/>
      <c r="S3026" s="38"/>
    </row>
    <row r="3027" spans="8:19" ht="14.25" customHeight="1">
      <c r="H3027" s="57"/>
      <c r="K3027" s="57"/>
      <c r="L3027" s="57"/>
      <c r="M3027" s="57"/>
      <c r="P3027" s="38"/>
      <c r="R3027" s="38"/>
      <c r="S3027" s="38"/>
    </row>
    <row r="3028" spans="8:19" ht="14.25" customHeight="1">
      <c r="H3028" s="57"/>
      <c r="K3028" s="57"/>
      <c r="L3028" s="57"/>
      <c r="M3028" s="57"/>
      <c r="P3028" s="38"/>
      <c r="R3028" s="38"/>
      <c r="S3028" s="38"/>
    </row>
    <row r="3029" spans="8:19" ht="14.25" customHeight="1">
      <c r="H3029" s="57"/>
      <c r="K3029" s="57"/>
      <c r="L3029" s="57"/>
      <c r="M3029" s="57"/>
      <c r="P3029" s="38"/>
      <c r="R3029" s="38"/>
      <c r="S3029" s="38"/>
    </row>
    <row r="3030" spans="8:19" ht="14.25" customHeight="1">
      <c r="H3030" s="57"/>
      <c r="K3030" s="57"/>
      <c r="L3030" s="57"/>
      <c r="M3030" s="57"/>
      <c r="P3030" s="38"/>
      <c r="R3030" s="38"/>
      <c r="S3030" s="38"/>
    </row>
    <row r="3031" spans="8:19" ht="14.25" customHeight="1">
      <c r="H3031" s="57"/>
      <c r="K3031" s="57"/>
      <c r="L3031" s="57"/>
      <c r="M3031" s="57"/>
      <c r="P3031" s="38"/>
      <c r="R3031" s="38"/>
      <c r="S3031" s="38"/>
    </row>
    <row r="3032" spans="8:19" ht="14.25" customHeight="1">
      <c r="H3032" s="57"/>
      <c r="K3032" s="57"/>
      <c r="L3032" s="57"/>
      <c r="M3032" s="57"/>
      <c r="P3032" s="38"/>
      <c r="R3032" s="38"/>
      <c r="S3032" s="38"/>
    </row>
    <row r="3033" spans="8:19" ht="14.25" customHeight="1">
      <c r="H3033" s="57"/>
      <c r="K3033" s="57"/>
      <c r="L3033" s="57"/>
      <c r="M3033" s="57"/>
      <c r="P3033" s="38"/>
      <c r="R3033" s="38"/>
      <c r="S3033" s="38"/>
    </row>
    <row r="3034" spans="8:19" ht="14.25" customHeight="1">
      <c r="H3034" s="57"/>
      <c r="K3034" s="57"/>
      <c r="L3034" s="57"/>
      <c r="M3034" s="57"/>
      <c r="P3034" s="38"/>
      <c r="R3034" s="38"/>
      <c r="S3034" s="38"/>
    </row>
    <row r="3035" spans="8:19" ht="14.25" customHeight="1">
      <c r="H3035" s="57"/>
      <c r="K3035" s="57"/>
      <c r="L3035" s="57"/>
      <c r="M3035" s="57"/>
      <c r="P3035" s="38"/>
      <c r="R3035" s="38"/>
      <c r="S3035" s="38"/>
    </row>
    <row r="3036" spans="8:19" ht="14.25" customHeight="1">
      <c r="H3036" s="57"/>
      <c r="K3036" s="57"/>
      <c r="L3036" s="57"/>
      <c r="M3036" s="57"/>
      <c r="P3036" s="38"/>
      <c r="R3036" s="38"/>
      <c r="S3036" s="38"/>
    </row>
    <row r="3037" spans="8:19" ht="14.25" customHeight="1">
      <c r="H3037" s="57"/>
      <c r="K3037" s="57"/>
      <c r="L3037" s="57"/>
      <c r="M3037" s="57"/>
      <c r="P3037" s="38"/>
      <c r="R3037" s="38"/>
      <c r="S3037" s="38"/>
    </row>
    <row r="3038" spans="8:19" ht="14.25" customHeight="1">
      <c r="H3038" s="57"/>
      <c r="K3038" s="57"/>
      <c r="L3038" s="57"/>
      <c r="M3038" s="57"/>
      <c r="P3038" s="38"/>
      <c r="R3038" s="38"/>
      <c r="S3038" s="38"/>
    </row>
    <row r="3039" spans="8:19" ht="14.25" customHeight="1">
      <c r="H3039" s="57"/>
      <c r="K3039" s="57"/>
      <c r="L3039" s="57"/>
      <c r="M3039" s="57"/>
      <c r="P3039" s="38"/>
      <c r="R3039" s="38"/>
      <c r="S3039" s="38"/>
    </row>
    <row r="3040" spans="8:19" ht="14.25" customHeight="1">
      <c r="H3040" s="57"/>
      <c r="K3040" s="57"/>
      <c r="L3040" s="57"/>
      <c r="M3040" s="57"/>
      <c r="P3040" s="38"/>
      <c r="R3040" s="38"/>
      <c r="S3040" s="38"/>
    </row>
    <row r="3041" spans="8:19" ht="14.25" customHeight="1">
      <c r="H3041" s="57"/>
      <c r="K3041" s="57"/>
      <c r="L3041" s="57"/>
      <c r="M3041" s="57"/>
      <c r="P3041" s="38"/>
      <c r="R3041" s="38"/>
      <c r="S3041" s="38"/>
    </row>
    <row r="3042" spans="8:19" ht="14.25" customHeight="1">
      <c r="H3042" s="57"/>
      <c r="K3042" s="57"/>
      <c r="L3042" s="57"/>
      <c r="M3042" s="57"/>
      <c r="P3042" s="38"/>
      <c r="R3042" s="38"/>
      <c r="S3042" s="38"/>
    </row>
    <row r="3043" spans="8:19" ht="14.25" customHeight="1">
      <c r="H3043" s="57"/>
      <c r="K3043" s="57"/>
      <c r="L3043" s="57"/>
      <c r="M3043" s="57"/>
      <c r="P3043" s="38"/>
      <c r="R3043" s="38"/>
      <c r="S3043" s="38"/>
    </row>
    <row r="3044" spans="8:19" ht="14.25" customHeight="1">
      <c r="H3044" s="57"/>
      <c r="K3044" s="57"/>
      <c r="L3044" s="57"/>
      <c r="M3044" s="57"/>
      <c r="P3044" s="38"/>
      <c r="R3044" s="38"/>
      <c r="S3044" s="38"/>
    </row>
    <row r="3045" spans="8:19" ht="14.25" customHeight="1">
      <c r="H3045" s="57"/>
      <c r="K3045" s="57"/>
      <c r="L3045" s="57"/>
      <c r="M3045" s="57"/>
      <c r="P3045" s="38"/>
      <c r="R3045" s="38"/>
      <c r="S3045" s="38"/>
    </row>
    <row r="3046" spans="8:19" ht="14.25" customHeight="1">
      <c r="H3046" s="57"/>
      <c r="K3046" s="57"/>
      <c r="L3046" s="57"/>
      <c r="M3046" s="57"/>
      <c r="P3046" s="38"/>
      <c r="R3046" s="38"/>
      <c r="S3046" s="38"/>
    </row>
    <row r="3047" spans="8:19" ht="14.25" customHeight="1">
      <c r="H3047" s="57"/>
      <c r="K3047" s="57"/>
      <c r="L3047" s="57"/>
      <c r="M3047" s="57"/>
      <c r="P3047" s="38"/>
      <c r="R3047" s="38"/>
      <c r="S3047" s="38"/>
    </row>
    <row r="3048" spans="8:19" ht="14.25" customHeight="1">
      <c r="H3048" s="57"/>
      <c r="K3048" s="57"/>
      <c r="L3048" s="57"/>
      <c r="M3048" s="57"/>
      <c r="P3048" s="38"/>
      <c r="R3048" s="38"/>
      <c r="S3048" s="38"/>
    </row>
    <row r="3049" spans="8:19" ht="14.25" customHeight="1">
      <c r="H3049" s="57"/>
      <c r="K3049" s="57"/>
      <c r="L3049" s="57"/>
      <c r="M3049" s="57"/>
      <c r="P3049" s="38"/>
      <c r="R3049" s="38"/>
      <c r="S3049" s="38"/>
    </row>
    <row r="3050" spans="8:19" ht="14.25" customHeight="1">
      <c r="H3050" s="57"/>
      <c r="K3050" s="57"/>
      <c r="L3050" s="57"/>
      <c r="M3050" s="57"/>
      <c r="P3050" s="38"/>
      <c r="R3050" s="38"/>
      <c r="S3050" s="38"/>
    </row>
    <row r="3051" spans="8:19" ht="14.25" customHeight="1">
      <c r="H3051" s="57"/>
      <c r="K3051" s="57"/>
      <c r="L3051" s="57"/>
      <c r="M3051" s="57"/>
      <c r="P3051" s="38"/>
      <c r="R3051" s="38"/>
      <c r="S3051" s="38"/>
    </row>
    <row r="3052" spans="8:19" ht="14.25" customHeight="1">
      <c r="H3052" s="57"/>
      <c r="K3052" s="57"/>
      <c r="L3052" s="57"/>
      <c r="M3052" s="57"/>
      <c r="P3052" s="38"/>
      <c r="R3052" s="38"/>
      <c r="S3052" s="38"/>
    </row>
    <row r="3053" spans="8:19" ht="14.25" customHeight="1">
      <c r="H3053" s="57"/>
      <c r="K3053" s="57"/>
      <c r="L3053" s="57"/>
      <c r="M3053" s="57"/>
      <c r="P3053" s="38"/>
      <c r="R3053" s="38"/>
      <c r="S3053" s="38"/>
    </row>
    <row r="3054" spans="8:19" ht="14.25" customHeight="1">
      <c r="H3054" s="57"/>
      <c r="K3054" s="57"/>
      <c r="L3054" s="57"/>
      <c r="M3054" s="57"/>
      <c r="P3054" s="38"/>
      <c r="R3054" s="38"/>
      <c r="S3054" s="38"/>
    </row>
    <row r="3055" spans="8:19" ht="14.25" customHeight="1">
      <c r="H3055" s="57"/>
      <c r="K3055" s="57"/>
      <c r="L3055" s="57"/>
      <c r="M3055" s="57"/>
      <c r="P3055" s="38"/>
      <c r="R3055" s="38"/>
      <c r="S3055" s="38"/>
    </row>
    <row r="3056" spans="8:19" ht="14.25" customHeight="1">
      <c r="I3056" s="57"/>
      <c r="J3056" s="57"/>
      <c r="K3056" s="57"/>
      <c r="L3056" s="57"/>
      <c r="M3056" s="57"/>
      <c r="P3056" s="38"/>
      <c r="R3056" s="38"/>
      <c r="S3056" s="38"/>
    </row>
    <row r="3057" spans="9:19" ht="14.25" customHeight="1">
      <c r="I3057" s="57"/>
      <c r="J3057" s="57"/>
      <c r="K3057" s="57"/>
      <c r="L3057" s="57"/>
      <c r="M3057" s="57"/>
      <c r="P3057" s="38"/>
      <c r="R3057" s="38"/>
      <c r="S3057" s="38"/>
    </row>
    <row r="3058" spans="9:19" ht="14.25" customHeight="1">
      <c r="I3058" s="57"/>
      <c r="J3058" s="57"/>
      <c r="K3058" s="57"/>
      <c r="L3058" s="57"/>
      <c r="M3058" s="57"/>
      <c r="P3058" s="38"/>
      <c r="R3058" s="38"/>
      <c r="S3058" s="38"/>
    </row>
    <row r="3059" spans="9:19" ht="14.25" customHeight="1">
      <c r="I3059" s="57"/>
      <c r="J3059" s="57"/>
      <c r="K3059" s="57"/>
      <c r="L3059" s="57"/>
      <c r="M3059" s="57"/>
      <c r="P3059" s="38"/>
      <c r="R3059" s="38"/>
      <c r="S3059" s="38"/>
    </row>
    <row r="3060" spans="9:19" ht="14.25" customHeight="1">
      <c r="I3060" s="57"/>
      <c r="J3060" s="57"/>
      <c r="K3060" s="57"/>
      <c r="L3060" s="57"/>
      <c r="M3060" s="57"/>
      <c r="P3060" s="38"/>
      <c r="R3060" s="38"/>
      <c r="S3060" s="38"/>
    </row>
    <row r="3061" spans="9:19" ht="14.25" customHeight="1">
      <c r="I3061" s="57"/>
      <c r="J3061" s="57"/>
      <c r="K3061" s="57"/>
      <c r="L3061" s="57"/>
      <c r="M3061" s="57"/>
      <c r="P3061" s="38"/>
      <c r="R3061" s="38"/>
      <c r="S3061" s="38"/>
    </row>
    <row r="3062" spans="9:19" ht="14.25" customHeight="1">
      <c r="I3062" s="57"/>
      <c r="J3062" s="57"/>
      <c r="K3062" s="57"/>
      <c r="L3062" s="57"/>
      <c r="M3062" s="57"/>
      <c r="P3062" s="38"/>
      <c r="R3062" s="38"/>
      <c r="S3062" s="38"/>
    </row>
    <row r="3063" spans="9:19" ht="14.25" customHeight="1">
      <c r="I3063" s="57"/>
      <c r="J3063" s="57"/>
      <c r="K3063" s="57"/>
      <c r="L3063" s="57"/>
      <c r="M3063" s="57"/>
      <c r="P3063" s="38"/>
      <c r="R3063" s="38"/>
      <c r="S3063" s="38"/>
    </row>
    <row r="3064" spans="9:19" ht="14.25" customHeight="1">
      <c r="I3064" s="57"/>
      <c r="J3064" s="57"/>
      <c r="K3064" s="57"/>
      <c r="L3064" s="57"/>
      <c r="M3064" s="57"/>
      <c r="P3064" s="38"/>
      <c r="R3064" s="38"/>
      <c r="S3064" s="38"/>
    </row>
    <row r="3065" spans="9:19" ht="14.25" customHeight="1">
      <c r="I3065" s="57"/>
      <c r="J3065" s="57"/>
      <c r="K3065" s="57"/>
      <c r="L3065" s="57"/>
      <c r="M3065" s="57"/>
      <c r="P3065" s="38"/>
      <c r="R3065" s="38"/>
      <c r="S3065" s="38"/>
    </row>
    <row r="3066" spans="9:19" ht="14.25" customHeight="1">
      <c r="I3066" s="57"/>
      <c r="J3066" s="57"/>
      <c r="K3066" s="57"/>
      <c r="L3066" s="57"/>
      <c r="M3066" s="57"/>
      <c r="P3066" s="38"/>
      <c r="R3066" s="38"/>
      <c r="S3066" s="38"/>
    </row>
    <row r="3067" spans="9:19" ht="14.25" customHeight="1">
      <c r="I3067" s="57"/>
      <c r="J3067" s="57"/>
      <c r="K3067" s="57"/>
      <c r="L3067" s="57"/>
      <c r="M3067" s="57"/>
      <c r="P3067" s="38"/>
      <c r="R3067" s="38"/>
      <c r="S3067" s="38"/>
    </row>
    <row r="3068" spans="9:19" ht="14.25" customHeight="1">
      <c r="I3068" s="57"/>
      <c r="J3068" s="57"/>
      <c r="K3068" s="57"/>
      <c r="L3068" s="57"/>
      <c r="M3068" s="57"/>
      <c r="P3068" s="38"/>
      <c r="R3068" s="38"/>
      <c r="S3068" s="38"/>
    </row>
    <row r="3069" spans="9:19" ht="14.25" customHeight="1">
      <c r="I3069" s="57"/>
      <c r="J3069" s="57"/>
      <c r="K3069" s="57"/>
      <c r="L3069" s="57"/>
      <c r="M3069" s="57"/>
      <c r="P3069" s="38"/>
      <c r="R3069" s="38"/>
      <c r="S3069" s="38"/>
    </row>
    <row r="3070" spans="9:19" ht="14.25" customHeight="1">
      <c r="I3070" s="57"/>
      <c r="J3070" s="57"/>
      <c r="K3070" s="57"/>
      <c r="L3070" s="57"/>
      <c r="M3070" s="57"/>
      <c r="P3070" s="38"/>
      <c r="R3070" s="38"/>
      <c r="S3070" s="38"/>
    </row>
    <row r="3071" spans="9:19" ht="14.25" customHeight="1">
      <c r="I3071" s="57"/>
      <c r="J3071" s="57"/>
      <c r="K3071" s="57"/>
      <c r="L3071" s="57"/>
      <c r="M3071" s="57"/>
      <c r="P3071" s="38"/>
      <c r="R3071" s="38"/>
      <c r="S3071" s="38"/>
    </row>
    <row r="3072" spans="9:19" ht="14.25" customHeight="1">
      <c r="I3072" s="57"/>
      <c r="J3072" s="57"/>
      <c r="K3072" s="57"/>
      <c r="L3072" s="57"/>
      <c r="M3072" s="57"/>
      <c r="P3072" s="38"/>
      <c r="R3072" s="38"/>
      <c r="S3072" s="38"/>
    </row>
    <row r="3073" spans="8:19" ht="14.25" customHeight="1">
      <c r="I3073" s="57"/>
      <c r="J3073" s="57"/>
      <c r="K3073" s="57"/>
      <c r="L3073" s="57"/>
      <c r="M3073" s="57"/>
      <c r="P3073" s="38"/>
      <c r="R3073" s="38"/>
      <c r="S3073" s="38"/>
    </row>
    <row r="3074" spans="8:19" ht="14.25" customHeight="1">
      <c r="I3074" s="57"/>
      <c r="J3074" s="57"/>
      <c r="K3074" s="57"/>
      <c r="L3074" s="57"/>
      <c r="M3074" s="57"/>
      <c r="P3074" s="38"/>
      <c r="R3074" s="38"/>
      <c r="S3074" s="38"/>
    </row>
    <row r="3075" spans="8:19" ht="14.25" customHeight="1">
      <c r="I3075" s="57"/>
      <c r="J3075" s="57"/>
      <c r="K3075" s="57"/>
      <c r="L3075" s="57"/>
      <c r="M3075" s="57"/>
      <c r="P3075" s="38"/>
      <c r="R3075" s="38"/>
      <c r="S3075" s="38"/>
    </row>
    <row r="3076" spans="8:19" ht="14.25" customHeight="1">
      <c r="I3076" s="57"/>
      <c r="J3076" s="57"/>
      <c r="K3076" s="57"/>
      <c r="L3076" s="57"/>
      <c r="M3076" s="57"/>
      <c r="P3076" s="38"/>
      <c r="R3076" s="38"/>
      <c r="S3076" s="38"/>
    </row>
    <row r="3077" spans="8:19" ht="14.25" customHeight="1">
      <c r="I3077" s="57"/>
      <c r="J3077" s="57"/>
      <c r="K3077" s="57"/>
      <c r="L3077" s="57"/>
      <c r="M3077" s="57"/>
      <c r="P3077" s="38"/>
      <c r="R3077" s="38"/>
      <c r="S3077" s="38"/>
    </row>
    <row r="3078" spans="8:19" ht="14.25" customHeight="1">
      <c r="I3078" s="57"/>
      <c r="J3078" s="57"/>
      <c r="K3078" s="57"/>
      <c r="L3078" s="57"/>
      <c r="M3078" s="57"/>
      <c r="P3078" s="38"/>
      <c r="R3078" s="38"/>
      <c r="S3078" s="38"/>
    </row>
    <row r="3079" spans="8:19" ht="14.25" customHeight="1">
      <c r="I3079" s="57"/>
      <c r="J3079" s="57"/>
      <c r="K3079" s="57"/>
      <c r="L3079" s="57"/>
      <c r="M3079" s="57"/>
      <c r="P3079" s="38"/>
      <c r="R3079" s="38"/>
      <c r="S3079" s="38"/>
    </row>
    <row r="3080" spans="8:19" ht="14.25" customHeight="1">
      <c r="H3080" s="57"/>
      <c r="K3080" s="57"/>
      <c r="L3080" s="57"/>
      <c r="M3080" s="57"/>
      <c r="P3080" s="38"/>
      <c r="R3080" s="38"/>
      <c r="S3080" s="38"/>
    </row>
    <row r="3081" spans="8:19" ht="14.25" customHeight="1">
      <c r="H3081" s="57"/>
      <c r="K3081" s="57"/>
      <c r="L3081" s="57"/>
      <c r="M3081" s="57"/>
      <c r="P3081" s="38"/>
      <c r="R3081" s="38"/>
      <c r="S3081" s="38"/>
    </row>
    <row r="3082" spans="8:19" ht="14.25" customHeight="1">
      <c r="H3082" s="57"/>
      <c r="K3082" s="57"/>
      <c r="L3082" s="57"/>
      <c r="M3082" s="57"/>
      <c r="P3082" s="38"/>
      <c r="R3082" s="38"/>
      <c r="S3082" s="38"/>
    </row>
    <row r="3083" spans="8:19" ht="14.25" customHeight="1">
      <c r="H3083" s="57"/>
      <c r="K3083" s="57"/>
      <c r="L3083" s="57"/>
      <c r="M3083" s="57"/>
      <c r="P3083" s="38"/>
      <c r="R3083" s="38"/>
      <c r="S3083" s="38"/>
    </row>
    <row r="3084" spans="8:19" ht="14.25" customHeight="1">
      <c r="H3084" s="57"/>
      <c r="K3084" s="57"/>
      <c r="L3084" s="57"/>
      <c r="M3084" s="57"/>
      <c r="P3084" s="38"/>
      <c r="R3084" s="38"/>
      <c r="S3084" s="38"/>
    </row>
    <row r="3085" spans="8:19" ht="14.25" customHeight="1">
      <c r="H3085" s="57"/>
      <c r="K3085" s="57"/>
      <c r="L3085" s="57"/>
      <c r="M3085" s="57"/>
      <c r="P3085" s="38"/>
      <c r="R3085" s="38"/>
      <c r="S3085" s="38"/>
    </row>
    <row r="3086" spans="8:19" ht="14.25" customHeight="1">
      <c r="H3086" s="57"/>
      <c r="K3086" s="57"/>
      <c r="L3086" s="57"/>
      <c r="M3086" s="57"/>
      <c r="P3086" s="38"/>
      <c r="R3086" s="38"/>
      <c r="S3086" s="38"/>
    </row>
    <row r="3087" spans="8:19" ht="14.25" customHeight="1">
      <c r="H3087" s="57"/>
      <c r="K3087" s="57"/>
      <c r="L3087" s="57"/>
      <c r="M3087" s="57"/>
      <c r="P3087" s="38"/>
      <c r="R3087" s="38"/>
      <c r="S3087" s="38"/>
    </row>
    <row r="3088" spans="8:19" ht="14.25" customHeight="1">
      <c r="H3088" s="57"/>
      <c r="K3088" s="57"/>
      <c r="L3088" s="57"/>
      <c r="M3088" s="57"/>
      <c r="P3088" s="38"/>
      <c r="R3088" s="38"/>
      <c r="S3088" s="38"/>
    </row>
    <row r="3089" spans="8:19" ht="14.25" customHeight="1">
      <c r="H3089" s="57"/>
      <c r="K3089" s="57"/>
      <c r="L3089" s="57"/>
      <c r="M3089" s="57"/>
      <c r="P3089" s="38"/>
      <c r="R3089" s="38"/>
      <c r="S3089" s="38"/>
    </row>
    <row r="3090" spans="8:19" ht="14.25" customHeight="1">
      <c r="H3090" s="57"/>
      <c r="K3090" s="57"/>
      <c r="L3090" s="57"/>
      <c r="M3090" s="57"/>
      <c r="P3090" s="38"/>
      <c r="R3090" s="38"/>
      <c r="S3090" s="38"/>
    </row>
    <row r="3091" spans="8:19" ht="14.25" customHeight="1">
      <c r="H3091" s="57"/>
      <c r="K3091" s="57"/>
      <c r="L3091" s="57"/>
      <c r="M3091" s="57"/>
      <c r="P3091" s="38"/>
      <c r="R3091" s="38"/>
      <c r="S3091" s="38"/>
    </row>
    <row r="3092" spans="8:19" ht="14.25" customHeight="1">
      <c r="H3092" s="57"/>
      <c r="K3092" s="57"/>
      <c r="L3092" s="57"/>
      <c r="M3092" s="57"/>
      <c r="P3092" s="38"/>
      <c r="R3092" s="38"/>
      <c r="S3092" s="38"/>
    </row>
    <row r="3093" spans="8:19" ht="14.25" customHeight="1">
      <c r="H3093" s="57"/>
      <c r="K3093" s="57"/>
      <c r="L3093" s="57"/>
      <c r="M3093" s="57"/>
      <c r="P3093" s="38"/>
      <c r="R3093" s="38"/>
      <c r="S3093" s="38"/>
    </row>
    <row r="3094" spans="8:19" ht="14.25" customHeight="1">
      <c r="H3094" s="57"/>
      <c r="K3094" s="57"/>
      <c r="L3094" s="57"/>
      <c r="M3094" s="57"/>
      <c r="P3094" s="38"/>
      <c r="R3094" s="38"/>
      <c r="S3094" s="38"/>
    </row>
    <row r="3095" spans="8:19" ht="14.25" customHeight="1">
      <c r="H3095" s="57"/>
      <c r="K3095" s="57"/>
      <c r="L3095" s="57"/>
      <c r="M3095" s="57"/>
      <c r="P3095" s="38"/>
      <c r="R3095" s="38"/>
      <c r="S3095" s="38"/>
    </row>
    <row r="3096" spans="8:19" ht="14.25" customHeight="1">
      <c r="H3096" s="57"/>
      <c r="K3096" s="57"/>
      <c r="L3096" s="57"/>
      <c r="M3096" s="57"/>
      <c r="P3096" s="38"/>
      <c r="R3096" s="38"/>
      <c r="S3096" s="38"/>
    </row>
    <row r="3097" spans="8:19" ht="14.25" customHeight="1">
      <c r="H3097" s="57"/>
      <c r="K3097" s="57"/>
      <c r="L3097" s="57"/>
      <c r="M3097" s="57"/>
      <c r="P3097" s="38"/>
      <c r="R3097" s="38"/>
      <c r="S3097" s="38"/>
    </row>
    <row r="3098" spans="8:19" ht="14.25" customHeight="1">
      <c r="H3098" s="57"/>
      <c r="K3098" s="57"/>
      <c r="L3098" s="57"/>
      <c r="M3098" s="57"/>
      <c r="P3098" s="38"/>
      <c r="R3098" s="38"/>
      <c r="S3098" s="38"/>
    </row>
    <row r="3099" spans="8:19" ht="14.25" customHeight="1">
      <c r="H3099" s="57"/>
      <c r="K3099" s="57"/>
      <c r="L3099" s="57"/>
      <c r="M3099" s="57"/>
      <c r="P3099" s="38"/>
      <c r="R3099" s="38"/>
      <c r="S3099" s="38"/>
    </row>
    <row r="3100" spans="8:19" ht="14.25" customHeight="1">
      <c r="H3100" s="57"/>
      <c r="K3100" s="57"/>
      <c r="L3100" s="57"/>
      <c r="M3100" s="57"/>
      <c r="P3100" s="38"/>
      <c r="R3100" s="38"/>
      <c r="S3100" s="38"/>
    </row>
    <row r="3101" spans="8:19" ht="14.25" customHeight="1">
      <c r="H3101" s="57"/>
      <c r="K3101" s="57"/>
      <c r="L3101" s="57"/>
      <c r="M3101" s="57"/>
      <c r="P3101" s="38"/>
      <c r="R3101" s="38"/>
      <c r="S3101" s="38"/>
    </row>
    <row r="3102" spans="8:19" ht="14.25" customHeight="1">
      <c r="H3102" s="57"/>
      <c r="K3102" s="57"/>
      <c r="L3102" s="57"/>
      <c r="M3102" s="57"/>
      <c r="P3102" s="38"/>
      <c r="R3102" s="38"/>
      <c r="S3102" s="38"/>
    </row>
    <row r="3103" spans="8:19" ht="14.25" customHeight="1">
      <c r="H3103" s="57"/>
      <c r="K3103" s="57"/>
      <c r="L3103" s="57"/>
      <c r="M3103" s="57"/>
      <c r="P3103" s="38"/>
      <c r="R3103" s="38"/>
      <c r="S3103" s="38"/>
    </row>
    <row r="3104" spans="8:19" ht="14.25" customHeight="1">
      <c r="H3104" s="57"/>
      <c r="K3104" s="57"/>
      <c r="L3104" s="57"/>
      <c r="M3104" s="57"/>
      <c r="P3104" s="38"/>
      <c r="R3104" s="38"/>
      <c r="S3104" s="38"/>
    </row>
    <row r="3105" spans="8:19" ht="14.25" customHeight="1">
      <c r="H3105" s="57"/>
      <c r="K3105" s="57"/>
      <c r="L3105" s="57"/>
      <c r="M3105" s="57"/>
      <c r="P3105" s="38"/>
      <c r="R3105" s="38"/>
      <c r="S3105" s="38"/>
    </row>
    <row r="3106" spans="8:19" ht="14.25" customHeight="1">
      <c r="H3106" s="57"/>
      <c r="K3106" s="57"/>
      <c r="L3106" s="57"/>
      <c r="M3106" s="57"/>
      <c r="P3106" s="38"/>
      <c r="R3106" s="38"/>
      <c r="S3106" s="38"/>
    </row>
    <row r="3107" spans="8:19" ht="14.25" customHeight="1">
      <c r="H3107" s="57"/>
      <c r="K3107" s="57"/>
      <c r="L3107" s="57"/>
      <c r="M3107" s="57"/>
      <c r="P3107" s="38"/>
      <c r="R3107" s="38"/>
      <c r="S3107" s="38"/>
    </row>
    <row r="3108" spans="8:19" ht="14.25" customHeight="1">
      <c r="H3108" s="57"/>
      <c r="K3108" s="57"/>
      <c r="L3108" s="57"/>
      <c r="M3108" s="57"/>
      <c r="P3108" s="38"/>
      <c r="R3108" s="38"/>
      <c r="S3108" s="38"/>
    </row>
    <row r="3109" spans="8:19" ht="14.25" customHeight="1">
      <c r="H3109" s="57"/>
      <c r="K3109" s="57"/>
      <c r="L3109" s="57"/>
      <c r="M3109" s="57"/>
      <c r="P3109" s="38"/>
      <c r="R3109" s="38"/>
      <c r="S3109" s="38"/>
    </row>
    <row r="3110" spans="8:19" ht="14.25" customHeight="1">
      <c r="H3110" s="57"/>
      <c r="K3110" s="57"/>
      <c r="L3110" s="57"/>
      <c r="M3110" s="57"/>
      <c r="P3110" s="38"/>
      <c r="R3110" s="38"/>
      <c r="S3110" s="38"/>
    </row>
    <row r="3111" spans="8:19" ht="14.25" customHeight="1">
      <c r="H3111" s="57"/>
      <c r="K3111" s="57"/>
      <c r="L3111" s="57"/>
      <c r="M3111" s="57"/>
      <c r="P3111" s="38"/>
      <c r="R3111" s="38"/>
      <c r="S3111" s="38"/>
    </row>
    <row r="3112" spans="8:19" ht="14.25" customHeight="1">
      <c r="H3112" s="57"/>
      <c r="K3112" s="57"/>
      <c r="L3112" s="57"/>
      <c r="M3112" s="57"/>
      <c r="P3112" s="38"/>
      <c r="R3112" s="38"/>
      <c r="S3112" s="38"/>
    </row>
    <row r="3113" spans="8:19" ht="14.25" customHeight="1">
      <c r="H3113" s="57"/>
      <c r="K3113" s="57"/>
      <c r="L3113" s="57"/>
      <c r="M3113" s="57"/>
      <c r="P3113" s="38"/>
      <c r="R3113" s="38"/>
      <c r="S3113" s="38"/>
    </row>
    <row r="3114" spans="8:19" ht="14.25" customHeight="1">
      <c r="H3114" s="57"/>
      <c r="K3114" s="57"/>
      <c r="L3114" s="57"/>
      <c r="M3114" s="57"/>
      <c r="P3114" s="38"/>
      <c r="R3114" s="38"/>
      <c r="S3114" s="38"/>
    </row>
    <row r="3115" spans="8:19" ht="14.25" customHeight="1">
      <c r="H3115" s="57"/>
      <c r="K3115" s="57"/>
      <c r="L3115" s="57"/>
      <c r="M3115" s="57"/>
      <c r="P3115" s="38"/>
      <c r="R3115" s="38"/>
      <c r="S3115" s="38"/>
    </row>
    <row r="3116" spans="8:19" ht="14.25" customHeight="1">
      <c r="H3116" s="57"/>
      <c r="K3116" s="57"/>
      <c r="L3116" s="57"/>
      <c r="M3116" s="57"/>
      <c r="P3116" s="38"/>
      <c r="R3116" s="38"/>
      <c r="S3116" s="38"/>
    </row>
    <row r="3117" spans="8:19" ht="14.25" customHeight="1">
      <c r="H3117" s="57"/>
      <c r="K3117" s="57"/>
      <c r="L3117" s="57"/>
      <c r="M3117" s="57"/>
      <c r="P3117" s="38"/>
      <c r="R3117" s="38"/>
      <c r="S3117" s="38"/>
    </row>
    <row r="3118" spans="8:19" ht="14.25" customHeight="1">
      <c r="H3118" s="57"/>
      <c r="K3118" s="57"/>
      <c r="L3118" s="57"/>
      <c r="M3118" s="57"/>
      <c r="P3118" s="38"/>
      <c r="R3118" s="38"/>
      <c r="S3118" s="38"/>
    </row>
    <row r="3119" spans="8:19" ht="14.25" customHeight="1">
      <c r="H3119" s="57"/>
      <c r="K3119" s="57"/>
      <c r="L3119" s="57"/>
      <c r="M3119" s="57"/>
      <c r="P3119" s="38"/>
      <c r="R3119" s="38"/>
      <c r="S3119" s="38"/>
    </row>
    <row r="3120" spans="8:19" ht="14.25" customHeight="1">
      <c r="H3120" s="57"/>
      <c r="K3120" s="57"/>
      <c r="L3120" s="57"/>
      <c r="M3120" s="57"/>
      <c r="P3120" s="38"/>
      <c r="R3120" s="38"/>
      <c r="S3120" s="38"/>
    </row>
    <row r="3121" spans="8:19" ht="14.25" customHeight="1">
      <c r="H3121" s="57"/>
      <c r="K3121" s="57"/>
      <c r="L3121" s="57"/>
      <c r="M3121" s="57"/>
      <c r="P3121" s="38"/>
      <c r="R3121" s="38"/>
      <c r="S3121" s="38"/>
    </row>
    <row r="3122" spans="8:19" ht="14.25" customHeight="1">
      <c r="H3122" s="57"/>
      <c r="K3122" s="57"/>
      <c r="L3122" s="57"/>
      <c r="M3122" s="57"/>
      <c r="P3122" s="38"/>
      <c r="R3122" s="38"/>
      <c r="S3122" s="38"/>
    </row>
    <row r="3123" spans="8:19" ht="14.25" customHeight="1">
      <c r="H3123" s="57"/>
      <c r="K3123" s="57"/>
      <c r="L3123" s="57"/>
      <c r="M3123" s="57"/>
      <c r="P3123" s="38"/>
      <c r="R3123" s="38"/>
      <c r="S3123" s="38"/>
    </row>
    <row r="3124" spans="8:19" ht="14.25" customHeight="1">
      <c r="H3124" s="57"/>
      <c r="K3124" s="57"/>
      <c r="L3124" s="57"/>
      <c r="M3124" s="57"/>
      <c r="P3124" s="38"/>
      <c r="R3124" s="38"/>
      <c r="S3124" s="38"/>
    </row>
    <row r="3125" spans="8:19" ht="14.25" customHeight="1">
      <c r="H3125" s="57"/>
      <c r="K3125" s="57"/>
      <c r="L3125" s="57"/>
      <c r="M3125" s="57"/>
      <c r="P3125" s="38"/>
      <c r="R3125" s="38"/>
      <c r="S3125" s="38"/>
    </row>
    <row r="3126" spans="8:19" ht="14.25" customHeight="1">
      <c r="H3126" s="57"/>
      <c r="K3126" s="57"/>
      <c r="L3126" s="57"/>
      <c r="M3126" s="57"/>
      <c r="P3126" s="38"/>
      <c r="R3126" s="38"/>
      <c r="S3126" s="38"/>
    </row>
    <row r="3127" spans="8:19" ht="14.25" customHeight="1">
      <c r="H3127" s="57"/>
      <c r="K3127" s="57"/>
      <c r="L3127" s="57"/>
      <c r="M3127" s="57"/>
      <c r="P3127" s="38"/>
      <c r="R3127" s="38"/>
      <c r="S3127" s="38"/>
    </row>
    <row r="3128" spans="8:19" ht="14.25" customHeight="1">
      <c r="H3128" s="57"/>
      <c r="K3128" s="57"/>
      <c r="L3128" s="57"/>
      <c r="M3128" s="57"/>
      <c r="P3128" s="38"/>
      <c r="R3128" s="38"/>
      <c r="S3128" s="38"/>
    </row>
    <row r="3129" spans="8:19" ht="14.25" customHeight="1">
      <c r="H3129" s="57"/>
      <c r="K3129" s="57"/>
      <c r="L3129" s="57"/>
      <c r="M3129" s="57"/>
      <c r="P3129" s="38"/>
      <c r="R3129" s="38"/>
      <c r="S3129" s="38"/>
    </row>
    <row r="3130" spans="8:19" ht="14.25" customHeight="1">
      <c r="H3130" s="57"/>
      <c r="K3130" s="57"/>
      <c r="L3130" s="57"/>
      <c r="M3130" s="57"/>
      <c r="P3130" s="38"/>
      <c r="R3130" s="38"/>
      <c r="S3130" s="38"/>
    </row>
    <row r="3131" spans="8:19" ht="14.25" customHeight="1">
      <c r="H3131" s="57"/>
      <c r="K3131" s="57"/>
      <c r="L3131" s="57"/>
      <c r="M3131" s="57"/>
      <c r="P3131" s="38"/>
      <c r="R3131" s="38"/>
      <c r="S3131" s="38"/>
    </row>
    <row r="3132" spans="8:19" ht="14.25" customHeight="1">
      <c r="H3132" s="57"/>
      <c r="K3132" s="57"/>
      <c r="L3132" s="57"/>
      <c r="M3132" s="57"/>
      <c r="P3132" s="38"/>
      <c r="R3132" s="38"/>
      <c r="S3132" s="38"/>
    </row>
    <row r="3133" spans="8:19" ht="14.25" customHeight="1">
      <c r="H3133" s="57"/>
      <c r="K3133" s="57"/>
      <c r="L3133" s="57"/>
      <c r="M3133" s="57"/>
      <c r="P3133" s="38"/>
      <c r="R3133" s="38"/>
      <c r="S3133" s="38"/>
    </row>
    <row r="3134" spans="8:19" ht="14.25" customHeight="1">
      <c r="H3134" s="57"/>
      <c r="K3134" s="57"/>
      <c r="L3134" s="57"/>
      <c r="M3134" s="57"/>
      <c r="P3134" s="38"/>
      <c r="R3134" s="38"/>
      <c r="S3134" s="38"/>
    </row>
    <row r="3135" spans="8:19" ht="14.25" customHeight="1">
      <c r="H3135" s="57"/>
      <c r="K3135" s="57"/>
      <c r="L3135" s="57"/>
      <c r="M3135" s="57"/>
      <c r="P3135" s="38"/>
      <c r="R3135" s="38"/>
      <c r="S3135" s="38"/>
    </row>
    <row r="3136" spans="8:19" ht="14.25" customHeight="1">
      <c r="H3136" s="57"/>
      <c r="K3136" s="57"/>
      <c r="L3136" s="57"/>
      <c r="M3136" s="57"/>
      <c r="P3136" s="38"/>
      <c r="R3136" s="38"/>
      <c r="S3136" s="38"/>
    </row>
    <row r="3137" spans="8:19" ht="14.25" customHeight="1">
      <c r="H3137" s="57"/>
      <c r="K3137" s="57"/>
      <c r="L3137" s="57"/>
      <c r="M3137" s="57"/>
      <c r="P3137" s="38"/>
      <c r="R3137" s="38"/>
      <c r="S3137" s="38"/>
    </row>
    <row r="3138" spans="8:19" ht="14.25" customHeight="1">
      <c r="H3138" s="57"/>
      <c r="K3138" s="57"/>
      <c r="L3138" s="57"/>
      <c r="M3138" s="57"/>
      <c r="P3138" s="38"/>
      <c r="R3138" s="38"/>
      <c r="S3138" s="38"/>
    </row>
    <row r="3139" spans="8:19" ht="14.25" customHeight="1">
      <c r="H3139" s="57"/>
      <c r="K3139" s="57"/>
      <c r="L3139" s="57"/>
      <c r="M3139" s="57"/>
      <c r="P3139" s="38"/>
      <c r="R3139" s="38"/>
      <c r="S3139" s="38"/>
    </row>
    <row r="3140" spans="8:19" ht="14.25" customHeight="1">
      <c r="H3140" s="57"/>
      <c r="K3140" s="57"/>
      <c r="L3140" s="57"/>
      <c r="M3140" s="57"/>
      <c r="P3140" s="38"/>
      <c r="R3140" s="38"/>
      <c r="S3140" s="38"/>
    </row>
    <row r="3141" spans="8:19" ht="14.25" customHeight="1">
      <c r="H3141" s="57"/>
      <c r="K3141" s="57"/>
      <c r="L3141" s="57"/>
      <c r="M3141" s="57"/>
      <c r="P3141" s="38"/>
      <c r="R3141" s="38"/>
      <c r="S3141" s="38"/>
    </row>
    <row r="3142" spans="8:19" ht="14.25" customHeight="1">
      <c r="H3142" s="57"/>
      <c r="K3142" s="57"/>
      <c r="L3142" s="57"/>
      <c r="M3142" s="57"/>
      <c r="P3142" s="38"/>
      <c r="R3142" s="38"/>
      <c r="S3142" s="38"/>
    </row>
    <row r="3143" spans="8:19" ht="14.25" customHeight="1">
      <c r="H3143" s="57"/>
      <c r="K3143" s="57"/>
      <c r="L3143" s="57"/>
      <c r="M3143" s="57"/>
      <c r="P3143" s="38"/>
      <c r="R3143" s="38"/>
      <c r="S3143" s="38"/>
    </row>
    <row r="3144" spans="8:19" ht="14.25" customHeight="1">
      <c r="H3144" s="57"/>
      <c r="K3144" s="57"/>
      <c r="L3144" s="57"/>
      <c r="M3144" s="57"/>
      <c r="P3144" s="38"/>
      <c r="R3144" s="38"/>
      <c r="S3144" s="38"/>
    </row>
    <row r="3145" spans="8:19" ht="14.25" customHeight="1">
      <c r="H3145" s="57"/>
      <c r="K3145" s="57"/>
      <c r="L3145" s="57"/>
      <c r="M3145" s="57"/>
      <c r="P3145" s="38"/>
      <c r="R3145" s="38"/>
      <c r="S3145" s="38"/>
    </row>
    <row r="3146" spans="8:19" ht="14.25" customHeight="1">
      <c r="H3146" s="57"/>
      <c r="K3146" s="57"/>
      <c r="L3146" s="57"/>
      <c r="M3146" s="57"/>
      <c r="P3146" s="38"/>
      <c r="R3146" s="38"/>
      <c r="S3146" s="38"/>
    </row>
    <row r="3147" spans="8:19" ht="14.25" customHeight="1">
      <c r="H3147" s="57"/>
      <c r="K3147" s="57"/>
      <c r="L3147" s="57"/>
      <c r="M3147" s="57"/>
      <c r="P3147" s="38"/>
      <c r="R3147" s="38"/>
      <c r="S3147" s="38"/>
    </row>
    <row r="3148" spans="8:19" ht="14.25" customHeight="1">
      <c r="H3148" s="57"/>
      <c r="K3148" s="57"/>
      <c r="L3148" s="57"/>
      <c r="M3148" s="57"/>
      <c r="P3148" s="38"/>
      <c r="R3148" s="38"/>
      <c r="S3148" s="38"/>
    </row>
    <row r="3149" spans="8:19" ht="14.25" customHeight="1">
      <c r="H3149" s="57"/>
      <c r="K3149" s="57"/>
      <c r="L3149" s="57"/>
      <c r="M3149" s="57"/>
      <c r="P3149" s="38"/>
      <c r="R3149" s="38"/>
      <c r="S3149" s="38"/>
    </row>
    <row r="3150" spans="8:19" ht="14.25" customHeight="1">
      <c r="H3150" s="57"/>
      <c r="K3150" s="57"/>
      <c r="L3150" s="57"/>
      <c r="M3150" s="57"/>
      <c r="P3150" s="38"/>
      <c r="R3150" s="38"/>
      <c r="S3150" s="38"/>
    </row>
    <row r="3151" spans="8:19" ht="14.25" customHeight="1">
      <c r="H3151" s="57"/>
      <c r="K3151" s="57"/>
      <c r="L3151" s="57"/>
      <c r="M3151" s="57"/>
      <c r="P3151" s="38"/>
      <c r="R3151" s="38"/>
      <c r="S3151" s="38"/>
    </row>
    <row r="3152" spans="8:19" ht="14.25" customHeight="1">
      <c r="I3152" s="57"/>
      <c r="J3152" s="57"/>
      <c r="K3152" s="57"/>
      <c r="L3152" s="57"/>
      <c r="M3152" s="57"/>
      <c r="P3152" s="38"/>
      <c r="R3152" s="38"/>
      <c r="S3152" s="38"/>
    </row>
    <row r="3153" spans="8:19" ht="14.25" customHeight="1">
      <c r="I3153" s="57"/>
      <c r="J3153" s="57"/>
      <c r="K3153" s="57"/>
      <c r="L3153" s="57"/>
      <c r="M3153" s="57"/>
      <c r="P3153" s="38"/>
      <c r="R3153" s="38"/>
      <c r="S3153" s="38"/>
    </row>
    <row r="3154" spans="8:19" ht="14.25" customHeight="1">
      <c r="I3154" s="57"/>
      <c r="J3154" s="57"/>
      <c r="K3154" s="57"/>
      <c r="L3154" s="57"/>
      <c r="M3154" s="57"/>
      <c r="P3154" s="38"/>
      <c r="R3154" s="38"/>
      <c r="S3154" s="38"/>
    </row>
    <row r="3155" spans="8:19" ht="14.25" customHeight="1">
      <c r="I3155" s="57"/>
      <c r="J3155" s="57"/>
      <c r="K3155" s="57"/>
      <c r="L3155" s="57"/>
      <c r="M3155" s="57"/>
      <c r="P3155" s="38"/>
      <c r="R3155" s="38"/>
      <c r="S3155" s="38"/>
    </row>
    <row r="3156" spans="8:19" ht="14.25" customHeight="1">
      <c r="I3156" s="57"/>
      <c r="J3156" s="57"/>
      <c r="K3156" s="57"/>
      <c r="L3156" s="57"/>
      <c r="M3156" s="57"/>
      <c r="P3156" s="38"/>
      <c r="R3156" s="38"/>
      <c r="S3156" s="38"/>
    </row>
    <row r="3157" spans="8:19" ht="14.25" customHeight="1">
      <c r="I3157" s="57"/>
      <c r="J3157" s="57"/>
      <c r="K3157" s="57"/>
      <c r="L3157" s="57"/>
      <c r="M3157" s="57"/>
      <c r="P3157" s="38"/>
      <c r="R3157" s="38"/>
      <c r="S3157" s="38"/>
    </row>
    <row r="3158" spans="8:19" ht="14.25" customHeight="1">
      <c r="I3158" s="57"/>
      <c r="J3158" s="57"/>
      <c r="K3158" s="57"/>
      <c r="L3158" s="57"/>
      <c r="M3158" s="57"/>
      <c r="P3158" s="38"/>
      <c r="R3158" s="38"/>
      <c r="S3158" s="38"/>
    </row>
    <row r="3159" spans="8:19" ht="14.25" customHeight="1">
      <c r="I3159" s="57"/>
      <c r="J3159" s="57"/>
      <c r="K3159" s="57"/>
      <c r="L3159" s="57"/>
      <c r="M3159" s="57"/>
      <c r="P3159" s="38"/>
      <c r="R3159" s="38"/>
      <c r="S3159" s="38"/>
    </row>
    <row r="3160" spans="8:19" ht="14.25" customHeight="1">
      <c r="I3160" s="57"/>
      <c r="J3160" s="57"/>
      <c r="K3160" s="57"/>
      <c r="L3160" s="57"/>
      <c r="M3160" s="57"/>
      <c r="P3160" s="38"/>
      <c r="R3160" s="38"/>
      <c r="S3160" s="38"/>
    </row>
    <row r="3161" spans="8:19" ht="14.25" customHeight="1">
      <c r="I3161" s="57"/>
      <c r="J3161" s="57"/>
      <c r="K3161" s="57"/>
      <c r="L3161" s="57"/>
      <c r="M3161" s="57"/>
      <c r="P3161" s="38"/>
      <c r="R3161" s="38"/>
      <c r="S3161" s="38"/>
    </row>
    <row r="3162" spans="8:19" ht="14.25" customHeight="1">
      <c r="I3162" s="57"/>
      <c r="J3162" s="57"/>
      <c r="K3162" s="57"/>
      <c r="L3162" s="57"/>
      <c r="M3162" s="57"/>
      <c r="P3162" s="38"/>
      <c r="R3162" s="38"/>
      <c r="S3162" s="38"/>
    </row>
    <row r="3163" spans="8:19" ht="14.25" customHeight="1">
      <c r="I3163" s="57"/>
      <c r="J3163" s="57"/>
      <c r="K3163" s="57"/>
      <c r="L3163" s="57"/>
      <c r="M3163" s="57"/>
      <c r="P3163" s="38"/>
      <c r="R3163" s="38"/>
      <c r="S3163" s="38"/>
    </row>
    <row r="3164" spans="8:19" ht="14.25" customHeight="1">
      <c r="H3164" s="57"/>
      <c r="K3164" s="57"/>
      <c r="L3164" s="57"/>
      <c r="M3164" s="57"/>
      <c r="P3164" s="38"/>
      <c r="R3164" s="38"/>
      <c r="S3164" s="38"/>
    </row>
    <row r="3165" spans="8:19" ht="14.25" customHeight="1">
      <c r="H3165" s="57"/>
      <c r="K3165" s="57"/>
      <c r="L3165" s="57"/>
      <c r="M3165" s="57"/>
      <c r="P3165" s="38"/>
      <c r="R3165" s="38"/>
      <c r="S3165" s="38"/>
    </row>
    <row r="3166" spans="8:19" ht="14.25" customHeight="1">
      <c r="H3166" s="57"/>
      <c r="K3166" s="57"/>
      <c r="L3166" s="57"/>
      <c r="M3166" s="57"/>
      <c r="P3166" s="38"/>
      <c r="R3166" s="38"/>
      <c r="S3166" s="38"/>
    </row>
    <row r="3167" spans="8:19" ht="14.25" customHeight="1">
      <c r="H3167" s="57"/>
      <c r="K3167" s="57"/>
      <c r="L3167" s="57"/>
      <c r="M3167" s="57"/>
      <c r="P3167" s="38"/>
      <c r="R3167" s="38"/>
      <c r="S3167" s="38"/>
    </row>
    <row r="3168" spans="8:19" ht="14.25" customHeight="1">
      <c r="H3168" s="57"/>
      <c r="K3168" s="57"/>
      <c r="L3168" s="57"/>
      <c r="M3168" s="57"/>
      <c r="P3168" s="38"/>
      <c r="R3168" s="38"/>
      <c r="S3168" s="38"/>
    </row>
    <row r="3169" spans="8:19" ht="14.25" customHeight="1">
      <c r="H3169" s="57"/>
      <c r="K3169" s="57"/>
      <c r="L3169" s="57"/>
      <c r="M3169" s="57"/>
      <c r="P3169" s="38"/>
      <c r="R3169" s="38"/>
      <c r="S3169" s="38"/>
    </row>
    <row r="3170" spans="8:19" ht="14.25" customHeight="1">
      <c r="H3170" s="57"/>
      <c r="K3170" s="57"/>
      <c r="L3170" s="57"/>
      <c r="M3170" s="57"/>
      <c r="P3170" s="38"/>
      <c r="R3170" s="38"/>
      <c r="S3170" s="38"/>
    </row>
    <row r="3171" spans="8:19" ht="14.25" customHeight="1">
      <c r="H3171" s="57"/>
      <c r="K3171" s="57"/>
      <c r="L3171" s="57"/>
      <c r="M3171" s="57"/>
      <c r="P3171" s="38"/>
      <c r="R3171" s="38"/>
      <c r="S3171" s="38"/>
    </row>
    <row r="3172" spans="8:19" ht="14.25" customHeight="1">
      <c r="H3172" s="57"/>
      <c r="K3172" s="57"/>
      <c r="L3172" s="57"/>
      <c r="M3172" s="57"/>
      <c r="P3172" s="38"/>
      <c r="R3172" s="38"/>
      <c r="S3172" s="38"/>
    </row>
    <row r="3173" spans="8:19" ht="14.25" customHeight="1">
      <c r="H3173" s="57"/>
      <c r="K3173" s="57"/>
      <c r="L3173" s="57"/>
      <c r="M3173" s="57"/>
      <c r="P3173" s="38"/>
      <c r="R3173" s="38"/>
      <c r="S3173" s="38"/>
    </row>
    <row r="3174" spans="8:19" ht="14.25" customHeight="1">
      <c r="H3174" s="57"/>
      <c r="K3174" s="57"/>
      <c r="L3174" s="57"/>
      <c r="M3174" s="57"/>
      <c r="P3174" s="38"/>
      <c r="R3174" s="38"/>
      <c r="S3174" s="38"/>
    </row>
    <row r="3175" spans="8:19" ht="14.25" customHeight="1">
      <c r="H3175" s="57"/>
      <c r="K3175" s="57"/>
      <c r="L3175" s="57"/>
      <c r="M3175" s="57"/>
      <c r="P3175" s="38"/>
      <c r="R3175" s="38"/>
      <c r="S3175" s="38"/>
    </row>
    <row r="3176" spans="8:19" ht="14.25" customHeight="1">
      <c r="H3176" s="57"/>
      <c r="K3176" s="57"/>
      <c r="L3176" s="57"/>
      <c r="M3176" s="57"/>
      <c r="P3176" s="38"/>
      <c r="R3176" s="38"/>
      <c r="S3176" s="38"/>
    </row>
    <row r="3177" spans="8:19" ht="14.25" customHeight="1">
      <c r="H3177" s="57"/>
      <c r="K3177" s="57"/>
      <c r="L3177" s="57"/>
      <c r="M3177" s="57"/>
      <c r="P3177" s="38"/>
      <c r="R3177" s="38"/>
      <c r="S3177" s="38"/>
    </row>
    <row r="3178" spans="8:19" ht="14.25" customHeight="1">
      <c r="H3178" s="57"/>
      <c r="K3178" s="57"/>
      <c r="L3178" s="57"/>
      <c r="M3178" s="57"/>
      <c r="P3178" s="38"/>
      <c r="R3178" s="38"/>
      <c r="S3178" s="38"/>
    </row>
    <row r="3179" spans="8:19" ht="14.25" customHeight="1">
      <c r="H3179" s="57"/>
      <c r="K3179" s="57"/>
      <c r="L3179" s="57"/>
      <c r="M3179" s="57"/>
      <c r="P3179" s="38"/>
      <c r="R3179" s="38"/>
      <c r="S3179" s="38"/>
    </row>
    <row r="3180" spans="8:19" ht="14.25" customHeight="1">
      <c r="H3180" s="57"/>
      <c r="K3180" s="57"/>
      <c r="L3180" s="57"/>
      <c r="M3180" s="57"/>
      <c r="P3180" s="38"/>
      <c r="R3180" s="38"/>
      <c r="S3180" s="38"/>
    </row>
    <row r="3181" spans="8:19" ht="14.25" customHeight="1">
      <c r="H3181" s="57"/>
      <c r="K3181" s="57"/>
      <c r="L3181" s="57"/>
      <c r="M3181" s="57"/>
      <c r="P3181" s="38"/>
      <c r="R3181" s="38"/>
      <c r="S3181" s="38"/>
    </row>
    <row r="3182" spans="8:19" ht="14.25" customHeight="1">
      <c r="H3182" s="57"/>
      <c r="K3182" s="57"/>
      <c r="L3182" s="57"/>
      <c r="M3182" s="57"/>
      <c r="P3182" s="38"/>
      <c r="R3182" s="38"/>
      <c r="S3182" s="38"/>
    </row>
    <row r="3183" spans="8:19" ht="14.25" customHeight="1">
      <c r="H3183" s="57"/>
      <c r="K3183" s="57"/>
      <c r="L3183" s="57"/>
      <c r="M3183" s="57"/>
      <c r="P3183" s="38"/>
      <c r="R3183" s="38"/>
      <c r="S3183" s="38"/>
    </row>
    <row r="3184" spans="8:19" ht="14.25" customHeight="1">
      <c r="H3184" s="57"/>
      <c r="K3184" s="57"/>
      <c r="L3184" s="57"/>
      <c r="M3184" s="57"/>
      <c r="P3184" s="38"/>
      <c r="R3184" s="38"/>
      <c r="S3184" s="38"/>
    </row>
    <row r="3185" spans="8:19" ht="14.25" customHeight="1">
      <c r="H3185" s="57"/>
      <c r="K3185" s="57"/>
      <c r="L3185" s="57"/>
      <c r="M3185" s="57"/>
      <c r="P3185" s="38"/>
      <c r="R3185" s="38"/>
      <c r="S3185" s="38"/>
    </row>
    <row r="3186" spans="8:19" ht="14.25" customHeight="1">
      <c r="H3186" s="57"/>
      <c r="K3186" s="57"/>
      <c r="L3186" s="57"/>
      <c r="M3186" s="57"/>
      <c r="P3186" s="38"/>
      <c r="R3186" s="38"/>
      <c r="S3186" s="38"/>
    </row>
    <row r="3187" spans="8:19" ht="14.25" customHeight="1">
      <c r="H3187" s="57"/>
      <c r="K3187" s="57"/>
      <c r="L3187" s="57"/>
      <c r="M3187" s="57"/>
      <c r="P3187" s="38"/>
      <c r="R3187" s="38"/>
      <c r="S3187" s="38"/>
    </row>
    <row r="3188" spans="8:19" ht="14.25" customHeight="1">
      <c r="H3188" s="57"/>
      <c r="K3188" s="57"/>
      <c r="L3188" s="57"/>
      <c r="M3188" s="57"/>
      <c r="P3188" s="38"/>
      <c r="R3188" s="38"/>
      <c r="S3188" s="38"/>
    </row>
    <row r="3189" spans="8:19" ht="14.25" customHeight="1">
      <c r="H3189" s="57"/>
      <c r="K3189" s="57"/>
      <c r="L3189" s="57"/>
      <c r="M3189" s="57"/>
      <c r="P3189" s="38"/>
      <c r="R3189" s="38"/>
      <c r="S3189" s="38"/>
    </row>
    <row r="3190" spans="8:19" ht="14.25" customHeight="1">
      <c r="H3190" s="57"/>
      <c r="K3190" s="57"/>
      <c r="L3190" s="57"/>
      <c r="M3190" s="57"/>
      <c r="P3190" s="38"/>
      <c r="R3190" s="38"/>
      <c r="S3190" s="38"/>
    </row>
    <row r="3191" spans="8:19" ht="14.25" customHeight="1">
      <c r="H3191" s="57"/>
      <c r="K3191" s="57"/>
      <c r="L3191" s="57"/>
      <c r="M3191" s="57"/>
      <c r="P3191" s="38"/>
      <c r="R3191" s="38"/>
      <c r="S3191" s="38"/>
    </row>
    <row r="3192" spans="8:19" ht="14.25" customHeight="1">
      <c r="H3192" s="57"/>
      <c r="K3192" s="57"/>
      <c r="L3192" s="57"/>
      <c r="M3192" s="57"/>
      <c r="P3192" s="38"/>
      <c r="R3192" s="38"/>
      <c r="S3192" s="38"/>
    </row>
    <row r="3193" spans="8:19" ht="14.25" customHeight="1">
      <c r="H3193" s="57"/>
      <c r="K3193" s="57"/>
      <c r="L3193" s="57"/>
      <c r="M3193" s="57"/>
      <c r="P3193" s="38"/>
      <c r="R3193" s="38"/>
      <c r="S3193" s="38"/>
    </row>
    <row r="3194" spans="8:19" ht="14.25" customHeight="1">
      <c r="H3194" s="57"/>
      <c r="K3194" s="57"/>
      <c r="L3194" s="57"/>
      <c r="M3194" s="57"/>
      <c r="P3194" s="38"/>
      <c r="R3194" s="38"/>
      <c r="S3194" s="38"/>
    </row>
    <row r="3195" spans="8:19" ht="14.25" customHeight="1">
      <c r="H3195" s="57"/>
      <c r="K3195" s="57"/>
      <c r="L3195" s="57"/>
      <c r="M3195" s="57"/>
      <c r="P3195" s="38"/>
      <c r="R3195" s="38"/>
      <c r="S3195" s="38"/>
    </row>
    <row r="3196" spans="8:19" ht="14.25" customHeight="1">
      <c r="H3196" s="57"/>
      <c r="K3196" s="57"/>
      <c r="L3196" s="57"/>
      <c r="M3196" s="57"/>
      <c r="P3196" s="38"/>
      <c r="R3196" s="38"/>
      <c r="S3196" s="38"/>
    </row>
    <row r="3197" spans="8:19" ht="14.25" customHeight="1">
      <c r="H3197" s="57"/>
      <c r="K3197" s="57"/>
      <c r="L3197" s="57"/>
      <c r="M3197" s="57"/>
      <c r="P3197" s="38"/>
      <c r="R3197" s="38"/>
      <c r="S3197" s="38"/>
    </row>
    <row r="3198" spans="8:19" ht="14.25" customHeight="1">
      <c r="H3198" s="57"/>
      <c r="K3198" s="57"/>
      <c r="L3198" s="57"/>
      <c r="M3198" s="57"/>
      <c r="P3198" s="38"/>
      <c r="R3198" s="38"/>
      <c r="S3198" s="38"/>
    </row>
    <row r="3199" spans="8:19" ht="14.25" customHeight="1">
      <c r="H3199" s="57"/>
      <c r="K3199" s="57"/>
      <c r="L3199" s="57"/>
      <c r="M3199" s="57"/>
      <c r="P3199" s="38"/>
      <c r="R3199" s="38"/>
      <c r="S3199" s="38"/>
    </row>
    <row r="3200" spans="8:19" ht="14.25" customHeight="1">
      <c r="H3200" s="57"/>
      <c r="K3200" s="57"/>
      <c r="L3200" s="57"/>
      <c r="M3200" s="57"/>
      <c r="P3200" s="38"/>
      <c r="R3200" s="38"/>
      <c r="S3200" s="38"/>
    </row>
    <row r="3201" spans="8:19" ht="14.25" customHeight="1">
      <c r="H3201" s="57"/>
      <c r="K3201" s="57"/>
      <c r="L3201" s="57"/>
      <c r="M3201" s="57"/>
      <c r="P3201" s="38"/>
      <c r="R3201" s="38"/>
      <c r="S3201" s="38"/>
    </row>
    <row r="3202" spans="8:19" ht="14.25" customHeight="1">
      <c r="H3202" s="57"/>
      <c r="K3202" s="57"/>
      <c r="L3202" s="57"/>
      <c r="M3202" s="57"/>
      <c r="P3202" s="38"/>
      <c r="R3202" s="38"/>
      <c r="S3202" s="38"/>
    </row>
    <row r="3203" spans="8:19" ht="14.25" customHeight="1">
      <c r="H3203" s="57"/>
      <c r="K3203" s="57"/>
      <c r="L3203" s="57"/>
      <c r="M3203" s="57"/>
      <c r="P3203" s="38"/>
      <c r="R3203" s="38"/>
      <c r="S3203" s="38"/>
    </row>
    <row r="3204" spans="8:19" ht="14.25" customHeight="1">
      <c r="H3204" s="57"/>
      <c r="K3204" s="57"/>
      <c r="L3204" s="57"/>
      <c r="M3204" s="57"/>
      <c r="P3204" s="38"/>
      <c r="R3204" s="38"/>
      <c r="S3204" s="38"/>
    </row>
    <row r="3205" spans="8:19" ht="14.25" customHeight="1">
      <c r="H3205" s="57"/>
      <c r="K3205" s="57"/>
      <c r="L3205" s="57"/>
      <c r="M3205" s="57"/>
      <c r="P3205" s="38"/>
      <c r="R3205" s="38"/>
      <c r="S3205" s="38"/>
    </row>
    <row r="3206" spans="8:19" ht="14.25" customHeight="1">
      <c r="H3206" s="57"/>
      <c r="K3206" s="57"/>
      <c r="L3206" s="57"/>
      <c r="M3206" s="57"/>
      <c r="P3206" s="38"/>
      <c r="R3206" s="38"/>
      <c r="S3206" s="38"/>
    </row>
    <row r="3207" spans="8:19" ht="14.25" customHeight="1">
      <c r="H3207" s="57"/>
      <c r="K3207" s="57"/>
      <c r="L3207" s="57"/>
      <c r="M3207" s="57"/>
      <c r="P3207" s="38"/>
      <c r="R3207" s="38"/>
      <c r="S3207" s="38"/>
    </row>
    <row r="3208" spans="8:19" ht="14.25" customHeight="1">
      <c r="H3208" s="57"/>
      <c r="K3208" s="57"/>
      <c r="L3208" s="57"/>
      <c r="M3208" s="57"/>
      <c r="P3208" s="38"/>
      <c r="R3208" s="38"/>
      <c r="S3208" s="38"/>
    </row>
    <row r="3209" spans="8:19" ht="14.25" customHeight="1">
      <c r="H3209" s="57"/>
      <c r="K3209" s="57"/>
      <c r="L3209" s="57"/>
      <c r="M3209" s="57"/>
      <c r="P3209" s="38"/>
      <c r="R3209" s="38"/>
      <c r="S3209" s="38"/>
    </row>
    <row r="3210" spans="8:19" ht="14.25" customHeight="1">
      <c r="H3210" s="57"/>
      <c r="K3210" s="57"/>
      <c r="L3210" s="57"/>
      <c r="M3210" s="57"/>
      <c r="P3210" s="38"/>
      <c r="R3210" s="38"/>
      <c r="S3210" s="38"/>
    </row>
    <row r="3211" spans="8:19" ht="14.25" customHeight="1">
      <c r="H3211" s="57"/>
      <c r="K3211" s="57"/>
      <c r="L3211" s="57"/>
      <c r="M3211" s="57"/>
      <c r="P3211" s="38"/>
      <c r="R3211" s="38"/>
      <c r="S3211" s="38"/>
    </row>
    <row r="3212" spans="8:19" ht="14.25" customHeight="1">
      <c r="H3212" s="57"/>
      <c r="K3212" s="57"/>
      <c r="L3212" s="57"/>
      <c r="M3212" s="57"/>
      <c r="P3212" s="38"/>
      <c r="R3212" s="38"/>
      <c r="S3212" s="38"/>
    </row>
    <row r="3213" spans="8:19" ht="14.25" customHeight="1">
      <c r="H3213" s="57"/>
      <c r="K3213" s="57"/>
      <c r="L3213" s="57"/>
      <c r="M3213" s="57"/>
      <c r="P3213" s="38"/>
      <c r="R3213" s="38"/>
      <c r="S3213" s="38"/>
    </row>
    <row r="3214" spans="8:19" ht="14.25" customHeight="1">
      <c r="H3214" s="57"/>
      <c r="K3214" s="57"/>
      <c r="L3214" s="57"/>
      <c r="M3214" s="57"/>
      <c r="P3214" s="38"/>
      <c r="R3214" s="38"/>
      <c r="S3214" s="38"/>
    </row>
    <row r="3215" spans="8:19" ht="14.25" customHeight="1">
      <c r="H3215" s="57"/>
      <c r="K3215" s="57"/>
      <c r="L3215" s="57"/>
      <c r="M3215" s="57"/>
      <c r="P3215" s="38"/>
      <c r="R3215" s="38"/>
      <c r="S3215" s="38"/>
    </row>
    <row r="3216" spans="8:19" ht="14.25" customHeight="1">
      <c r="H3216" s="57"/>
      <c r="K3216" s="57"/>
      <c r="L3216" s="57"/>
      <c r="M3216" s="57"/>
      <c r="P3216" s="38"/>
      <c r="R3216" s="38"/>
      <c r="S3216" s="38"/>
    </row>
    <row r="3217" spans="8:19" ht="14.25" customHeight="1">
      <c r="H3217" s="57"/>
      <c r="K3217" s="57"/>
      <c r="L3217" s="57"/>
      <c r="M3217" s="57"/>
      <c r="P3217" s="38"/>
      <c r="R3217" s="38"/>
      <c r="S3217" s="38"/>
    </row>
    <row r="3218" spans="8:19" ht="14.25" customHeight="1">
      <c r="H3218" s="57"/>
      <c r="K3218" s="57"/>
      <c r="L3218" s="57"/>
      <c r="M3218" s="57"/>
      <c r="P3218" s="38"/>
      <c r="R3218" s="38"/>
      <c r="S3218" s="38"/>
    </row>
    <row r="3219" spans="8:19" ht="14.25" customHeight="1">
      <c r="H3219" s="57"/>
      <c r="K3219" s="57"/>
      <c r="L3219" s="57"/>
      <c r="M3219" s="57"/>
      <c r="P3219" s="38"/>
      <c r="R3219" s="38"/>
      <c r="S3219" s="38"/>
    </row>
    <row r="3220" spans="8:19" ht="14.25" customHeight="1">
      <c r="H3220" s="57"/>
      <c r="K3220" s="57"/>
      <c r="L3220" s="57"/>
      <c r="M3220" s="57"/>
      <c r="P3220" s="38"/>
      <c r="R3220" s="38"/>
      <c r="S3220" s="38"/>
    </row>
    <row r="3221" spans="8:19" ht="14.25" customHeight="1">
      <c r="H3221" s="57"/>
      <c r="K3221" s="57"/>
      <c r="L3221" s="57"/>
      <c r="M3221" s="57"/>
      <c r="P3221" s="38"/>
      <c r="R3221" s="38"/>
      <c r="S3221" s="38"/>
    </row>
    <row r="3222" spans="8:19" ht="14.25" customHeight="1">
      <c r="H3222" s="57"/>
      <c r="K3222" s="57"/>
      <c r="L3222" s="57"/>
      <c r="M3222" s="57"/>
      <c r="P3222" s="38"/>
      <c r="R3222" s="38"/>
      <c r="S3222" s="38"/>
    </row>
    <row r="3223" spans="8:19" ht="14.25" customHeight="1">
      <c r="H3223" s="57"/>
      <c r="K3223" s="57"/>
      <c r="L3223" s="57"/>
      <c r="M3223" s="57"/>
      <c r="P3223" s="38"/>
      <c r="R3223" s="38"/>
      <c r="S3223" s="38"/>
    </row>
    <row r="3224" spans="8:19" ht="14.25" customHeight="1">
      <c r="H3224" s="57"/>
      <c r="K3224" s="57"/>
      <c r="L3224" s="57"/>
      <c r="M3224" s="57"/>
      <c r="P3224" s="38"/>
      <c r="R3224" s="38"/>
      <c r="S3224" s="38"/>
    </row>
    <row r="3225" spans="8:19" ht="14.25" customHeight="1">
      <c r="H3225" s="57"/>
      <c r="K3225" s="57"/>
      <c r="L3225" s="57"/>
      <c r="M3225" s="57"/>
      <c r="P3225" s="38"/>
      <c r="R3225" s="38"/>
      <c r="S3225" s="38"/>
    </row>
    <row r="3226" spans="8:19" ht="14.25" customHeight="1">
      <c r="H3226" s="57"/>
      <c r="K3226" s="57"/>
      <c r="L3226" s="57"/>
      <c r="M3226" s="57"/>
      <c r="P3226" s="38"/>
      <c r="R3226" s="38"/>
      <c r="S3226" s="38"/>
    </row>
    <row r="3227" spans="8:19" ht="14.25" customHeight="1">
      <c r="H3227" s="57"/>
      <c r="K3227" s="57"/>
      <c r="L3227" s="57"/>
      <c r="M3227" s="57"/>
      <c r="P3227" s="38"/>
      <c r="R3227" s="38"/>
      <c r="S3227" s="38"/>
    </row>
    <row r="3228" spans="8:19" ht="14.25" customHeight="1">
      <c r="H3228" s="57"/>
      <c r="K3228" s="57"/>
      <c r="L3228" s="57"/>
      <c r="M3228" s="57"/>
      <c r="P3228" s="38"/>
      <c r="R3228" s="38"/>
      <c r="S3228" s="38"/>
    </row>
    <row r="3229" spans="8:19" ht="14.25" customHeight="1">
      <c r="H3229" s="57"/>
      <c r="K3229" s="57"/>
      <c r="L3229" s="57"/>
      <c r="M3229" s="57"/>
      <c r="P3229" s="38"/>
      <c r="R3229" s="38"/>
      <c r="S3229" s="38"/>
    </row>
    <row r="3230" spans="8:19" ht="14.25" customHeight="1">
      <c r="H3230" s="57"/>
      <c r="K3230" s="57"/>
      <c r="L3230" s="57"/>
      <c r="M3230" s="57"/>
      <c r="P3230" s="38"/>
      <c r="R3230" s="38"/>
      <c r="S3230" s="38"/>
    </row>
    <row r="3231" spans="8:19" ht="14.25" customHeight="1">
      <c r="H3231" s="57"/>
      <c r="K3231" s="57"/>
      <c r="L3231" s="57"/>
      <c r="M3231" s="57"/>
      <c r="P3231" s="38"/>
      <c r="R3231" s="38"/>
      <c r="S3231" s="38"/>
    </row>
    <row r="3232" spans="8:19" ht="14.25" customHeight="1">
      <c r="H3232" s="57"/>
      <c r="K3232" s="57"/>
      <c r="L3232" s="57"/>
      <c r="M3232" s="57"/>
      <c r="P3232" s="38"/>
      <c r="R3232" s="38"/>
      <c r="S3232" s="38"/>
    </row>
    <row r="3233" spans="8:19" ht="14.25" customHeight="1">
      <c r="H3233" s="57"/>
      <c r="K3233" s="57"/>
      <c r="L3233" s="57"/>
      <c r="M3233" s="57"/>
      <c r="P3233" s="38"/>
      <c r="R3233" s="38"/>
      <c r="S3233" s="38"/>
    </row>
    <row r="3234" spans="8:19" ht="14.25" customHeight="1">
      <c r="H3234" s="57"/>
      <c r="K3234" s="57"/>
      <c r="L3234" s="57"/>
      <c r="M3234" s="57"/>
      <c r="P3234" s="38"/>
      <c r="R3234" s="38"/>
      <c r="S3234" s="38"/>
    </row>
    <row r="3235" spans="8:19" ht="14.25" customHeight="1">
      <c r="H3235" s="57"/>
      <c r="K3235" s="57"/>
      <c r="L3235" s="57"/>
      <c r="M3235" s="57"/>
      <c r="P3235" s="38"/>
      <c r="R3235" s="38"/>
      <c r="S3235" s="38"/>
    </row>
    <row r="3236" spans="8:19" ht="14.25" customHeight="1">
      <c r="I3236" s="57"/>
      <c r="J3236" s="57"/>
      <c r="K3236" s="57"/>
      <c r="L3236" s="57"/>
      <c r="M3236" s="57"/>
      <c r="P3236" s="38"/>
      <c r="R3236" s="38"/>
      <c r="S3236" s="38"/>
    </row>
    <row r="3237" spans="8:19" ht="14.25" customHeight="1">
      <c r="I3237" s="57"/>
      <c r="J3237" s="57"/>
      <c r="K3237" s="57"/>
      <c r="L3237" s="57"/>
      <c r="M3237" s="57"/>
      <c r="P3237" s="38"/>
      <c r="R3237" s="38"/>
      <c r="S3237" s="38"/>
    </row>
    <row r="3238" spans="8:19" ht="14.25" customHeight="1">
      <c r="I3238" s="57"/>
      <c r="J3238" s="57"/>
      <c r="K3238" s="57"/>
      <c r="L3238" s="57"/>
      <c r="M3238" s="57"/>
      <c r="P3238" s="38"/>
      <c r="R3238" s="38"/>
      <c r="S3238" s="38"/>
    </row>
    <row r="3239" spans="8:19" ht="14.25" customHeight="1">
      <c r="I3239" s="57"/>
      <c r="J3239" s="57"/>
      <c r="K3239" s="57"/>
      <c r="L3239" s="57"/>
      <c r="M3239" s="57"/>
      <c r="P3239" s="38"/>
      <c r="R3239" s="38"/>
      <c r="S3239" s="38"/>
    </row>
    <row r="3240" spans="8:19" ht="14.25" customHeight="1">
      <c r="I3240" s="57"/>
      <c r="J3240" s="57"/>
      <c r="K3240" s="57"/>
      <c r="L3240" s="57"/>
      <c r="M3240" s="57"/>
      <c r="P3240" s="38"/>
      <c r="R3240" s="38"/>
      <c r="S3240" s="38"/>
    </row>
    <row r="3241" spans="8:19" ht="14.25" customHeight="1">
      <c r="I3241" s="57"/>
      <c r="J3241" s="57"/>
      <c r="K3241" s="57"/>
      <c r="L3241" s="57"/>
      <c r="M3241" s="57"/>
      <c r="P3241" s="38"/>
      <c r="R3241" s="38"/>
      <c r="S3241" s="38"/>
    </row>
    <row r="3242" spans="8:19" ht="14.25" customHeight="1">
      <c r="I3242" s="57"/>
      <c r="J3242" s="57"/>
      <c r="K3242" s="57"/>
      <c r="L3242" s="57"/>
      <c r="M3242" s="57"/>
      <c r="P3242" s="38"/>
      <c r="R3242" s="38"/>
      <c r="S3242" s="38"/>
    </row>
    <row r="3243" spans="8:19" ht="14.25" customHeight="1">
      <c r="I3243" s="57"/>
      <c r="J3243" s="57"/>
      <c r="K3243" s="57"/>
      <c r="L3243" s="57"/>
      <c r="M3243" s="57"/>
      <c r="P3243" s="38"/>
      <c r="R3243" s="38"/>
      <c r="S3243" s="38"/>
    </row>
    <row r="3244" spans="8:19" ht="14.25" customHeight="1">
      <c r="I3244" s="57"/>
      <c r="J3244" s="57"/>
      <c r="K3244" s="57"/>
      <c r="L3244" s="57"/>
      <c r="M3244" s="57"/>
      <c r="P3244" s="38"/>
      <c r="R3244" s="38"/>
      <c r="S3244" s="38"/>
    </row>
    <row r="3245" spans="8:19" ht="14.25" customHeight="1">
      <c r="I3245" s="57"/>
      <c r="J3245" s="57"/>
      <c r="K3245" s="57"/>
      <c r="L3245" s="57"/>
      <c r="M3245" s="57"/>
      <c r="P3245" s="38"/>
      <c r="R3245" s="38"/>
      <c r="S3245" s="38"/>
    </row>
    <row r="3246" spans="8:19" ht="14.25" customHeight="1">
      <c r="I3246" s="57"/>
      <c r="J3246" s="57"/>
      <c r="K3246" s="57"/>
      <c r="L3246" s="57"/>
      <c r="M3246" s="57"/>
      <c r="P3246" s="38"/>
      <c r="R3246" s="38"/>
      <c r="S3246" s="38"/>
    </row>
    <row r="3247" spans="8:19" ht="14.25" customHeight="1">
      <c r="I3247" s="57"/>
      <c r="J3247" s="57"/>
      <c r="K3247" s="57"/>
      <c r="L3247" s="57"/>
      <c r="M3247" s="57"/>
      <c r="P3247" s="38"/>
      <c r="R3247" s="38"/>
      <c r="S3247" s="38"/>
    </row>
    <row r="3248" spans="8:19" ht="14.25" customHeight="1">
      <c r="I3248" s="57"/>
      <c r="J3248" s="57"/>
      <c r="K3248" s="57"/>
      <c r="L3248" s="57"/>
      <c r="M3248" s="57"/>
      <c r="P3248" s="38"/>
      <c r="R3248" s="38"/>
      <c r="S3248" s="38"/>
    </row>
    <row r="3249" spans="8:19" ht="14.25" customHeight="1">
      <c r="I3249" s="57"/>
      <c r="J3249" s="57"/>
      <c r="K3249" s="57"/>
      <c r="L3249" s="57"/>
      <c r="M3249" s="57"/>
      <c r="P3249" s="38"/>
      <c r="R3249" s="38"/>
      <c r="S3249" s="38"/>
    </row>
    <row r="3250" spans="8:19" ht="14.25" customHeight="1">
      <c r="I3250" s="57"/>
      <c r="J3250" s="57"/>
      <c r="K3250" s="57"/>
      <c r="L3250" s="57"/>
      <c r="M3250" s="57"/>
      <c r="P3250" s="38"/>
      <c r="R3250" s="38"/>
      <c r="S3250" s="38"/>
    </row>
    <row r="3251" spans="8:19" ht="14.25" customHeight="1">
      <c r="I3251" s="57"/>
      <c r="J3251" s="57"/>
      <c r="K3251" s="57"/>
      <c r="L3251" s="57"/>
      <c r="M3251" s="57"/>
      <c r="P3251" s="38"/>
      <c r="R3251" s="38"/>
      <c r="S3251" s="38"/>
    </row>
    <row r="3252" spans="8:19" ht="14.25" customHeight="1">
      <c r="I3252" s="57"/>
      <c r="J3252" s="57"/>
      <c r="K3252" s="57"/>
      <c r="L3252" s="57"/>
      <c r="M3252" s="57"/>
      <c r="P3252" s="38"/>
      <c r="R3252" s="38"/>
      <c r="S3252" s="38"/>
    </row>
    <row r="3253" spans="8:19" ht="14.25" customHeight="1">
      <c r="I3253" s="57"/>
      <c r="J3253" s="57"/>
      <c r="K3253" s="57"/>
      <c r="L3253" s="57"/>
      <c r="M3253" s="57"/>
      <c r="P3253" s="38"/>
      <c r="R3253" s="38"/>
      <c r="S3253" s="38"/>
    </row>
    <row r="3254" spans="8:19" ht="14.25" customHeight="1">
      <c r="I3254" s="57"/>
      <c r="J3254" s="57"/>
      <c r="K3254" s="57"/>
      <c r="L3254" s="57"/>
      <c r="M3254" s="57"/>
      <c r="P3254" s="38"/>
      <c r="R3254" s="38"/>
      <c r="S3254" s="38"/>
    </row>
    <row r="3255" spans="8:19" ht="14.25" customHeight="1">
      <c r="I3255" s="57"/>
      <c r="J3255" s="57"/>
      <c r="K3255" s="57"/>
      <c r="L3255" s="57"/>
      <c r="M3255" s="57"/>
      <c r="P3255" s="38"/>
      <c r="R3255" s="38"/>
      <c r="S3255" s="38"/>
    </row>
    <row r="3256" spans="8:19" ht="14.25" customHeight="1">
      <c r="I3256" s="57"/>
      <c r="J3256" s="57"/>
      <c r="K3256" s="57"/>
      <c r="L3256" s="57"/>
      <c r="M3256" s="57"/>
      <c r="P3256" s="38"/>
      <c r="R3256" s="38"/>
      <c r="S3256" s="38"/>
    </row>
    <row r="3257" spans="8:19" ht="14.25" customHeight="1">
      <c r="I3257" s="57"/>
      <c r="J3257" s="57"/>
      <c r="K3257" s="57"/>
      <c r="L3257" s="57"/>
      <c r="M3257" s="57"/>
      <c r="P3257" s="38"/>
      <c r="R3257" s="38"/>
      <c r="S3257" s="38"/>
    </row>
    <row r="3258" spans="8:19" ht="14.25" customHeight="1">
      <c r="I3258" s="57"/>
      <c r="J3258" s="57"/>
      <c r="K3258" s="57"/>
      <c r="L3258" s="57"/>
      <c r="M3258" s="57"/>
      <c r="P3258" s="38"/>
      <c r="R3258" s="38"/>
      <c r="S3258" s="38"/>
    </row>
    <row r="3259" spans="8:19" ht="14.25" customHeight="1">
      <c r="I3259" s="57"/>
      <c r="J3259" s="57"/>
      <c r="K3259" s="57"/>
      <c r="L3259" s="57"/>
      <c r="M3259" s="57"/>
      <c r="P3259" s="38"/>
      <c r="R3259" s="38"/>
      <c r="S3259" s="38"/>
    </row>
    <row r="3260" spans="8:19" ht="14.25" customHeight="1">
      <c r="H3260" s="57"/>
      <c r="K3260" s="57"/>
      <c r="L3260" s="57"/>
      <c r="M3260" s="57"/>
      <c r="P3260" s="38"/>
      <c r="R3260" s="38"/>
      <c r="S3260" s="38"/>
    </row>
    <row r="3261" spans="8:19" ht="14.25" customHeight="1">
      <c r="H3261" s="57"/>
      <c r="K3261" s="57"/>
      <c r="L3261" s="57"/>
      <c r="M3261" s="57"/>
      <c r="P3261" s="38"/>
      <c r="R3261" s="38"/>
      <c r="S3261" s="38"/>
    </row>
    <row r="3262" spans="8:19" ht="14.25" customHeight="1">
      <c r="H3262" s="57"/>
      <c r="K3262" s="57"/>
      <c r="L3262" s="57"/>
      <c r="M3262" s="57"/>
      <c r="P3262" s="38"/>
      <c r="R3262" s="38"/>
      <c r="S3262" s="38"/>
    </row>
    <row r="3263" spans="8:19" ht="14.25" customHeight="1">
      <c r="H3263" s="57"/>
      <c r="K3263" s="57"/>
      <c r="L3263" s="57"/>
      <c r="M3263" s="57"/>
      <c r="P3263" s="38"/>
      <c r="R3263" s="38"/>
      <c r="S3263" s="38"/>
    </row>
    <row r="3264" spans="8:19" ht="14.25" customHeight="1">
      <c r="H3264" s="57"/>
      <c r="K3264" s="57"/>
      <c r="L3264" s="57"/>
      <c r="M3264" s="57"/>
      <c r="P3264" s="38"/>
      <c r="R3264" s="38"/>
      <c r="S3264" s="38"/>
    </row>
    <row r="3265" spans="8:19" ht="14.25" customHeight="1">
      <c r="H3265" s="57"/>
      <c r="K3265" s="57"/>
      <c r="L3265" s="57"/>
      <c r="M3265" s="57"/>
      <c r="P3265" s="38"/>
      <c r="R3265" s="38"/>
      <c r="S3265" s="38"/>
    </row>
    <row r="3266" spans="8:19" ht="14.25" customHeight="1">
      <c r="H3266" s="57"/>
      <c r="K3266" s="57"/>
      <c r="L3266" s="57"/>
      <c r="M3266" s="57"/>
      <c r="P3266" s="38"/>
      <c r="R3266" s="38"/>
      <c r="S3266" s="38"/>
    </row>
    <row r="3267" spans="8:19" ht="14.25" customHeight="1">
      <c r="H3267" s="57"/>
      <c r="K3267" s="57"/>
      <c r="L3267" s="57"/>
      <c r="M3267" s="57"/>
      <c r="P3267" s="38"/>
      <c r="R3267" s="38"/>
      <c r="S3267" s="38"/>
    </row>
    <row r="3268" spans="8:19" ht="14.25" customHeight="1">
      <c r="H3268" s="57"/>
      <c r="K3268" s="57"/>
      <c r="L3268" s="57"/>
      <c r="M3268" s="57"/>
      <c r="P3268" s="38"/>
      <c r="R3268" s="38"/>
      <c r="S3268" s="38"/>
    </row>
    <row r="3269" spans="8:19" ht="14.25" customHeight="1">
      <c r="H3269" s="57"/>
      <c r="K3269" s="57"/>
      <c r="L3269" s="57"/>
      <c r="M3269" s="57"/>
      <c r="P3269" s="38"/>
      <c r="R3269" s="38"/>
      <c r="S3269" s="38"/>
    </row>
    <row r="3270" spans="8:19" ht="14.25" customHeight="1">
      <c r="H3270" s="57"/>
      <c r="K3270" s="57"/>
      <c r="L3270" s="57"/>
      <c r="M3270" s="57"/>
      <c r="P3270" s="38"/>
      <c r="R3270" s="38"/>
      <c r="S3270" s="38"/>
    </row>
    <row r="3271" spans="8:19" ht="14.25" customHeight="1">
      <c r="H3271" s="57"/>
      <c r="K3271" s="57"/>
      <c r="L3271" s="57"/>
      <c r="M3271" s="57"/>
      <c r="P3271" s="38"/>
      <c r="R3271" s="38"/>
      <c r="S3271" s="38"/>
    </row>
    <row r="3272" spans="8:19" ht="14.25" customHeight="1">
      <c r="H3272" s="57"/>
      <c r="K3272" s="57"/>
      <c r="L3272" s="57"/>
      <c r="M3272" s="57"/>
      <c r="P3272" s="38"/>
      <c r="R3272" s="38"/>
      <c r="S3272" s="38"/>
    </row>
    <row r="3273" spans="8:19" ht="14.25" customHeight="1">
      <c r="H3273" s="57"/>
      <c r="K3273" s="57"/>
      <c r="L3273" s="57"/>
      <c r="M3273" s="57"/>
      <c r="P3273" s="38"/>
      <c r="R3273" s="38"/>
      <c r="S3273" s="38"/>
    </row>
    <row r="3274" spans="8:19" ht="14.25" customHeight="1">
      <c r="H3274" s="57"/>
      <c r="K3274" s="57"/>
      <c r="L3274" s="57"/>
      <c r="M3274" s="57"/>
      <c r="P3274" s="38"/>
      <c r="R3274" s="38"/>
      <c r="S3274" s="38"/>
    </row>
    <row r="3275" spans="8:19" ht="14.25" customHeight="1">
      <c r="H3275" s="57"/>
      <c r="K3275" s="57"/>
      <c r="L3275" s="57"/>
      <c r="M3275" s="57"/>
      <c r="P3275" s="38"/>
      <c r="R3275" s="38"/>
      <c r="S3275" s="38"/>
    </row>
    <row r="3276" spans="8:19" ht="14.25" customHeight="1">
      <c r="H3276" s="57"/>
      <c r="K3276" s="57"/>
      <c r="L3276" s="57"/>
      <c r="M3276" s="57"/>
      <c r="P3276" s="38"/>
      <c r="R3276" s="38"/>
      <c r="S3276" s="38"/>
    </row>
    <row r="3277" spans="8:19" ht="14.25" customHeight="1">
      <c r="H3277" s="57"/>
      <c r="K3277" s="57"/>
      <c r="L3277" s="57"/>
      <c r="M3277" s="57"/>
      <c r="P3277" s="38"/>
      <c r="R3277" s="38"/>
      <c r="S3277" s="38"/>
    </row>
    <row r="3278" spans="8:19" ht="14.25" customHeight="1">
      <c r="H3278" s="57"/>
      <c r="K3278" s="57"/>
      <c r="L3278" s="57"/>
      <c r="M3278" s="57"/>
      <c r="P3278" s="38"/>
      <c r="R3278" s="38"/>
      <c r="S3278" s="38"/>
    </row>
    <row r="3279" spans="8:19" ht="14.25" customHeight="1">
      <c r="H3279" s="57"/>
      <c r="K3279" s="57"/>
      <c r="L3279" s="57"/>
      <c r="M3279" s="57"/>
      <c r="P3279" s="38"/>
      <c r="R3279" s="38"/>
      <c r="S3279" s="38"/>
    </row>
    <row r="3280" spans="8:19" ht="14.25" customHeight="1">
      <c r="H3280" s="57"/>
      <c r="K3280" s="57"/>
      <c r="L3280" s="57"/>
      <c r="M3280" s="57"/>
      <c r="P3280" s="38"/>
      <c r="R3280" s="38"/>
      <c r="S3280" s="38"/>
    </row>
    <row r="3281" spans="8:19" ht="14.25" customHeight="1">
      <c r="H3281" s="57"/>
      <c r="K3281" s="57"/>
      <c r="L3281" s="57"/>
      <c r="M3281" s="57"/>
      <c r="P3281" s="38"/>
      <c r="R3281" s="38"/>
      <c r="S3281" s="38"/>
    </row>
    <row r="3282" spans="8:19" ht="14.25" customHeight="1">
      <c r="H3282" s="57"/>
      <c r="K3282" s="57"/>
      <c r="L3282" s="57"/>
      <c r="M3282" s="57"/>
      <c r="P3282" s="38"/>
      <c r="R3282" s="38"/>
      <c r="S3282" s="38"/>
    </row>
    <row r="3283" spans="8:19" ht="14.25" customHeight="1">
      <c r="H3283" s="57"/>
      <c r="K3283" s="57"/>
      <c r="L3283" s="57"/>
      <c r="M3283" s="57"/>
      <c r="P3283" s="38"/>
      <c r="R3283" s="38"/>
      <c r="S3283" s="38"/>
    </row>
    <row r="3284" spans="8:19" ht="14.25" customHeight="1">
      <c r="H3284" s="57"/>
      <c r="K3284" s="57"/>
      <c r="L3284" s="57"/>
      <c r="M3284" s="57"/>
      <c r="P3284" s="38"/>
      <c r="R3284" s="38"/>
      <c r="S3284" s="38"/>
    </row>
    <row r="3285" spans="8:19" ht="14.25" customHeight="1">
      <c r="H3285" s="57"/>
      <c r="K3285" s="57"/>
      <c r="L3285" s="57"/>
      <c r="M3285" s="57"/>
      <c r="P3285" s="38"/>
      <c r="R3285" s="38"/>
      <c r="S3285" s="38"/>
    </row>
    <row r="3286" spans="8:19" ht="14.25" customHeight="1">
      <c r="H3286" s="57"/>
      <c r="K3286" s="57"/>
      <c r="L3286" s="57"/>
      <c r="M3286" s="57"/>
      <c r="P3286" s="38"/>
      <c r="R3286" s="38"/>
      <c r="S3286" s="38"/>
    </row>
    <row r="3287" spans="8:19" ht="14.25" customHeight="1">
      <c r="H3287" s="57"/>
      <c r="K3287" s="57"/>
      <c r="L3287" s="57"/>
      <c r="M3287" s="57"/>
      <c r="P3287" s="38"/>
      <c r="R3287" s="38"/>
      <c r="S3287" s="38"/>
    </row>
    <row r="3288" spans="8:19" ht="14.25" customHeight="1">
      <c r="H3288" s="57"/>
      <c r="K3288" s="57"/>
      <c r="L3288" s="57"/>
      <c r="M3288" s="57"/>
      <c r="P3288" s="38"/>
      <c r="R3288" s="38"/>
      <c r="S3288" s="38"/>
    </row>
    <row r="3289" spans="8:19" ht="14.25" customHeight="1">
      <c r="H3289" s="57"/>
      <c r="K3289" s="57"/>
      <c r="L3289" s="57"/>
      <c r="M3289" s="57"/>
      <c r="P3289" s="38"/>
      <c r="R3289" s="38"/>
      <c r="S3289" s="38"/>
    </row>
    <row r="3290" spans="8:19" ht="14.25" customHeight="1">
      <c r="H3290" s="57"/>
      <c r="K3290" s="57"/>
      <c r="L3290" s="57"/>
      <c r="M3290" s="57"/>
      <c r="P3290" s="38"/>
      <c r="R3290" s="38"/>
      <c r="S3290" s="38"/>
    </row>
    <row r="3291" spans="8:19" ht="14.25" customHeight="1">
      <c r="H3291" s="57"/>
      <c r="K3291" s="57"/>
      <c r="L3291" s="57"/>
      <c r="M3291" s="57"/>
      <c r="P3291" s="38"/>
      <c r="R3291" s="38"/>
      <c r="S3291" s="38"/>
    </row>
    <row r="3292" spans="8:19" ht="14.25" customHeight="1">
      <c r="H3292" s="57"/>
      <c r="K3292" s="57"/>
      <c r="L3292" s="57"/>
      <c r="M3292" s="57"/>
      <c r="P3292" s="38"/>
      <c r="R3292" s="38"/>
      <c r="S3292" s="38"/>
    </row>
    <row r="3293" spans="8:19" ht="14.25" customHeight="1">
      <c r="H3293" s="57"/>
      <c r="K3293" s="57"/>
      <c r="L3293" s="57"/>
      <c r="M3293" s="57"/>
      <c r="P3293" s="38"/>
      <c r="R3293" s="38"/>
      <c r="S3293" s="38"/>
    </row>
    <row r="3294" spans="8:19" ht="14.25" customHeight="1">
      <c r="H3294" s="57"/>
      <c r="K3294" s="57"/>
      <c r="L3294" s="57"/>
      <c r="M3294" s="57"/>
      <c r="P3294" s="38"/>
      <c r="R3294" s="38"/>
      <c r="S3294" s="38"/>
    </row>
    <row r="3295" spans="8:19" ht="14.25" customHeight="1">
      <c r="H3295" s="57"/>
      <c r="K3295" s="57"/>
      <c r="L3295" s="57"/>
      <c r="M3295" s="57"/>
      <c r="P3295" s="38"/>
      <c r="R3295" s="38"/>
      <c r="S3295" s="38"/>
    </row>
    <row r="3296" spans="8:19" ht="14.25" customHeight="1">
      <c r="H3296" s="57"/>
      <c r="K3296" s="57"/>
      <c r="L3296" s="57"/>
      <c r="M3296" s="57"/>
      <c r="P3296" s="38"/>
      <c r="R3296" s="38"/>
      <c r="S3296" s="38"/>
    </row>
    <row r="3297" spans="8:19" ht="14.25" customHeight="1">
      <c r="H3297" s="57"/>
      <c r="K3297" s="57"/>
      <c r="L3297" s="57"/>
      <c r="M3297" s="57"/>
      <c r="P3297" s="38"/>
      <c r="R3297" s="38"/>
      <c r="S3297" s="38"/>
    </row>
    <row r="3298" spans="8:19" ht="14.25" customHeight="1">
      <c r="H3298" s="57"/>
      <c r="K3298" s="57"/>
      <c r="L3298" s="57"/>
      <c r="M3298" s="57"/>
      <c r="P3298" s="38"/>
      <c r="R3298" s="38"/>
      <c r="S3298" s="38"/>
    </row>
    <row r="3299" spans="8:19" ht="14.25" customHeight="1">
      <c r="H3299" s="57"/>
      <c r="K3299" s="57"/>
      <c r="L3299" s="57"/>
      <c r="M3299" s="57"/>
      <c r="P3299" s="38"/>
      <c r="R3299" s="38"/>
      <c r="S3299" s="38"/>
    </row>
    <row r="3300" spans="8:19" ht="14.25" customHeight="1">
      <c r="H3300" s="57"/>
      <c r="K3300" s="57"/>
      <c r="L3300" s="57"/>
      <c r="M3300" s="57"/>
      <c r="P3300" s="38"/>
      <c r="R3300" s="38"/>
      <c r="S3300" s="38"/>
    </row>
    <row r="3301" spans="8:19" ht="14.25" customHeight="1">
      <c r="H3301" s="57"/>
      <c r="K3301" s="57"/>
      <c r="L3301" s="57"/>
      <c r="M3301" s="57"/>
      <c r="P3301" s="38"/>
      <c r="R3301" s="38"/>
      <c r="S3301" s="38"/>
    </row>
    <row r="3302" spans="8:19" ht="14.25" customHeight="1">
      <c r="H3302" s="57"/>
      <c r="K3302" s="57"/>
      <c r="L3302" s="57"/>
      <c r="M3302" s="57"/>
      <c r="P3302" s="38"/>
      <c r="R3302" s="38"/>
      <c r="S3302" s="38"/>
    </row>
    <row r="3303" spans="8:19" ht="14.25" customHeight="1">
      <c r="H3303" s="57"/>
      <c r="K3303" s="57"/>
      <c r="L3303" s="57"/>
      <c r="M3303" s="57"/>
      <c r="P3303" s="38"/>
      <c r="R3303" s="38"/>
      <c r="S3303" s="38"/>
    </row>
    <row r="3304" spans="8:19" ht="14.25" customHeight="1">
      <c r="H3304" s="57"/>
      <c r="K3304" s="57"/>
      <c r="L3304" s="57"/>
      <c r="M3304" s="57"/>
      <c r="P3304" s="38"/>
      <c r="R3304" s="38"/>
      <c r="S3304" s="38"/>
    </row>
    <row r="3305" spans="8:19" ht="14.25" customHeight="1">
      <c r="H3305" s="57"/>
      <c r="K3305" s="57"/>
      <c r="L3305" s="57"/>
      <c r="M3305" s="57"/>
      <c r="P3305" s="38"/>
      <c r="R3305" s="38"/>
      <c r="S3305" s="38"/>
    </row>
    <row r="3306" spans="8:19" ht="14.25" customHeight="1">
      <c r="H3306" s="57"/>
      <c r="K3306" s="57"/>
      <c r="L3306" s="57"/>
      <c r="M3306" s="57"/>
      <c r="P3306" s="38"/>
      <c r="R3306" s="38"/>
      <c r="S3306" s="38"/>
    </row>
    <row r="3307" spans="8:19" ht="14.25" customHeight="1">
      <c r="H3307" s="57"/>
      <c r="K3307" s="57"/>
      <c r="L3307" s="57"/>
      <c r="M3307" s="57"/>
      <c r="P3307" s="38"/>
      <c r="R3307" s="38"/>
      <c r="S3307" s="38"/>
    </row>
    <row r="3308" spans="8:19" ht="14.25" customHeight="1">
      <c r="H3308" s="57"/>
      <c r="K3308" s="57"/>
      <c r="L3308" s="57"/>
      <c r="M3308" s="57"/>
      <c r="P3308" s="38"/>
      <c r="R3308" s="38"/>
      <c r="S3308" s="38"/>
    </row>
    <row r="3309" spans="8:19" ht="14.25" customHeight="1">
      <c r="H3309" s="57"/>
      <c r="K3309" s="57"/>
      <c r="L3309" s="57"/>
      <c r="M3309" s="57"/>
      <c r="P3309" s="38"/>
      <c r="R3309" s="38"/>
      <c r="S3309" s="38"/>
    </row>
    <row r="3310" spans="8:19" ht="14.25" customHeight="1">
      <c r="H3310" s="57"/>
      <c r="K3310" s="57"/>
      <c r="L3310" s="57"/>
      <c r="M3310" s="57"/>
      <c r="P3310" s="38"/>
      <c r="R3310" s="38"/>
      <c r="S3310" s="38"/>
    </row>
    <row r="3311" spans="8:19" ht="14.25" customHeight="1">
      <c r="H3311" s="57"/>
      <c r="K3311" s="57"/>
      <c r="L3311" s="57"/>
      <c r="M3311" s="57"/>
      <c r="P3311" s="38"/>
      <c r="R3311" s="38"/>
      <c r="S3311" s="38"/>
    </row>
    <row r="3312" spans="8:19" ht="14.25" customHeight="1">
      <c r="H3312" s="57"/>
      <c r="K3312" s="57"/>
      <c r="L3312" s="57"/>
      <c r="M3312" s="57"/>
      <c r="P3312" s="38"/>
      <c r="R3312" s="38"/>
      <c r="S3312" s="38"/>
    </row>
    <row r="3313" spans="8:19" ht="14.25" customHeight="1">
      <c r="H3313" s="57"/>
      <c r="K3313" s="57"/>
      <c r="L3313" s="57"/>
      <c r="M3313" s="57"/>
      <c r="P3313" s="38"/>
      <c r="R3313" s="38"/>
      <c r="S3313" s="38"/>
    </row>
    <row r="3314" spans="8:19" ht="14.25" customHeight="1">
      <c r="H3314" s="57"/>
      <c r="K3314" s="57"/>
      <c r="L3314" s="57"/>
      <c r="M3314" s="57"/>
      <c r="P3314" s="38"/>
      <c r="R3314" s="38"/>
      <c r="S3314" s="38"/>
    </row>
    <row r="3315" spans="8:19" ht="14.25" customHeight="1">
      <c r="H3315" s="57"/>
      <c r="K3315" s="57"/>
      <c r="L3315" s="57"/>
      <c r="M3315" s="57"/>
      <c r="P3315" s="38"/>
      <c r="R3315" s="38"/>
      <c r="S3315" s="38"/>
    </row>
    <row r="3316" spans="8:19" ht="14.25" customHeight="1">
      <c r="H3316" s="57"/>
      <c r="K3316" s="57"/>
      <c r="L3316" s="57"/>
      <c r="M3316" s="57"/>
      <c r="P3316" s="38"/>
      <c r="R3316" s="38"/>
      <c r="S3316" s="38"/>
    </row>
    <row r="3317" spans="8:19" ht="14.25" customHeight="1">
      <c r="H3317" s="57"/>
      <c r="K3317" s="57"/>
      <c r="L3317" s="57"/>
      <c r="M3317" s="57"/>
      <c r="P3317" s="38"/>
      <c r="R3317" s="38"/>
      <c r="S3317" s="38"/>
    </row>
    <row r="3318" spans="8:19" ht="14.25" customHeight="1">
      <c r="H3318" s="57"/>
      <c r="K3318" s="57"/>
      <c r="L3318" s="57"/>
      <c r="M3318" s="57"/>
      <c r="P3318" s="38"/>
      <c r="R3318" s="38"/>
      <c r="S3318" s="38"/>
    </row>
    <row r="3319" spans="8:19" ht="14.25" customHeight="1">
      <c r="H3319" s="57"/>
      <c r="K3319" s="57"/>
      <c r="L3319" s="57"/>
      <c r="M3319" s="57"/>
      <c r="P3319" s="38"/>
      <c r="R3319" s="38"/>
      <c r="S3319" s="38"/>
    </row>
    <row r="3320" spans="8:19" ht="14.25" customHeight="1">
      <c r="H3320" s="57"/>
      <c r="K3320" s="57"/>
      <c r="L3320" s="57"/>
      <c r="M3320" s="57"/>
      <c r="P3320" s="38"/>
      <c r="R3320" s="38"/>
      <c r="S3320" s="38"/>
    </row>
    <row r="3321" spans="8:19" ht="14.25" customHeight="1">
      <c r="H3321" s="57"/>
      <c r="K3321" s="57"/>
      <c r="L3321" s="57"/>
      <c r="M3321" s="57"/>
      <c r="P3321" s="38"/>
      <c r="R3321" s="38"/>
      <c r="S3321" s="38"/>
    </row>
    <row r="3322" spans="8:19" ht="14.25" customHeight="1">
      <c r="H3322" s="57"/>
      <c r="K3322" s="57"/>
      <c r="L3322" s="57"/>
      <c r="M3322" s="57"/>
      <c r="P3322" s="38"/>
      <c r="R3322" s="38"/>
      <c r="S3322" s="38"/>
    </row>
    <row r="3323" spans="8:19" ht="14.25" customHeight="1">
      <c r="H3323" s="57"/>
      <c r="K3323" s="57"/>
      <c r="L3323" s="57"/>
      <c r="M3323" s="57"/>
      <c r="P3323" s="38"/>
      <c r="R3323" s="38"/>
      <c r="S3323" s="38"/>
    </row>
    <row r="3324" spans="8:19" ht="14.25" customHeight="1">
      <c r="H3324" s="57"/>
      <c r="K3324" s="57"/>
      <c r="L3324" s="57"/>
      <c r="M3324" s="57"/>
      <c r="P3324" s="38"/>
      <c r="R3324" s="38"/>
      <c r="S3324" s="38"/>
    </row>
    <row r="3325" spans="8:19" ht="14.25" customHeight="1">
      <c r="H3325" s="57"/>
      <c r="K3325" s="57"/>
      <c r="L3325" s="57"/>
      <c r="M3325" s="57"/>
      <c r="P3325" s="38"/>
      <c r="R3325" s="38"/>
      <c r="S3325" s="38"/>
    </row>
    <row r="3326" spans="8:19" ht="14.25" customHeight="1">
      <c r="H3326" s="57"/>
      <c r="K3326" s="57"/>
      <c r="L3326" s="57"/>
      <c r="M3326" s="57"/>
      <c r="P3326" s="38"/>
      <c r="R3326" s="38"/>
      <c r="S3326" s="38"/>
    </row>
    <row r="3327" spans="8:19" ht="14.25" customHeight="1">
      <c r="H3327" s="57"/>
      <c r="K3327" s="57"/>
      <c r="L3327" s="57"/>
      <c r="M3327" s="57"/>
      <c r="P3327" s="38"/>
      <c r="R3327" s="38"/>
      <c r="S3327" s="38"/>
    </row>
    <row r="3328" spans="8:19" ht="14.25" customHeight="1">
      <c r="H3328" s="57"/>
      <c r="K3328" s="57"/>
      <c r="L3328" s="57"/>
      <c r="M3328" s="57"/>
      <c r="P3328" s="38"/>
      <c r="R3328" s="38"/>
      <c r="S3328" s="38"/>
    </row>
    <row r="3329" spans="8:19" ht="14.25" customHeight="1">
      <c r="H3329" s="57"/>
      <c r="K3329" s="57"/>
      <c r="L3329" s="57"/>
      <c r="M3329" s="57"/>
      <c r="P3329" s="38"/>
      <c r="R3329" s="38"/>
      <c r="S3329" s="38"/>
    </row>
    <row r="3330" spans="8:19" ht="14.25" customHeight="1">
      <c r="H3330" s="57"/>
      <c r="K3330" s="57"/>
      <c r="L3330" s="57"/>
      <c r="M3330" s="57"/>
      <c r="P3330" s="38"/>
      <c r="R3330" s="38"/>
      <c r="S3330" s="38"/>
    </row>
    <row r="3331" spans="8:19" ht="14.25" customHeight="1">
      <c r="H3331" s="57"/>
      <c r="K3331" s="57"/>
      <c r="L3331" s="57"/>
      <c r="M3331" s="57"/>
      <c r="P3331" s="38"/>
      <c r="R3331" s="38"/>
      <c r="S3331" s="38"/>
    </row>
    <row r="3332" spans="8:19" ht="14.25" customHeight="1">
      <c r="I3332" s="57"/>
      <c r="J3332" s="57"/>
      <c r="K3332" s="57"/>
      <c r="L3332" s="57"/>
      <c r="M3332" s="57"/>
      <c r="P3332" s="38"/>
      <c r="R3332" s="38"/>
      <c r="S3332" s="38"/>
    </row>
    <row r="3333" spans="8:19" ht="14.25" customHeight="1">
      <c r="I3333" s="57"/>
      <c r="J3333" s="57"/>
      <c r="K3333" s="57"/>
      <c r="L3333" s="57"/>
      <c r="M3333" s="57"/>
      <c r="P3333" s="38"/>
      <c r="R3333" s="38"/>
      <c r="S3333" s="38"/>
    </row>
    <row r="3334" spans="8:19" ht="14.25" customHeight="1">
      <c r="I3334" s="57"/>
      <c r="J3334" s="57"/>
      <c r="K3334" s="57"/>
      <c r="L3334" s="57"/>
      <c r="M3334" s="57"/>
      <c r="P3334" s="38"/>
      <c r="R3334" s="38"/>
      <c r="S3334" s="38"/>
    </row>
    <row r="3335" spans="8:19" ht="14.25" customHeight="1">
      <c r="I3335" s="57"/>
      <c r="J3335" s="57"/>
      <c r="K3335" s="57"/>
      <c r="L3335" s="57"/>
      <c r="M3335" s="57"/>
      <c r="P3335" s="38"/>
      <c r="R3335" s="38"/>
      <c r="S3335" s="38"/>
    </row>
    <row r="3336" spans="8:19" ht="14.25" customHeight="1">
      <c r="I3336" s="57"/>
      <c r="J3336" s="57"/>
      <c r="K3336" s="57"/>
      <c r="L3336" s="57"/>
      <c r="M3336" s="57"/>
      <c r="P3336" s="38"/>
      <c r="R3336" s="38"/>
      <c r="S3336" s="38"/>
    </row>
    <row r="3337" spans="8:19" ht="14.25" customHeight="1">
      <c r="I3337" s="57"/>
      <c r="J3337" s="57"/>
      <c r="K3337" s="57"/>
      <c r="L3337" s="57"/>
      <c r="M3337" s="57"/>
      <c r="P3337" s="38"/>
      <c r="R3337" s="38"/>
      <c r="S3337" s="38"/>
    </row>
    <row r="3338" spans="8:19" ht="14.25" customHeight="1">
      <c r="I3338" s="57"/>
      <c r="J3338" s="57"/>
      <c r="K3338" s="57"/>
      <c r="L3338" s="57"/>
      <c r="M3338" s="57"/>
      <c r="P3338" s="38"/>
      <c r="R3338" s="38"/>
      <c r="S3338" s="38"/>
    </row>
    <row r="3339" spans="8:19" ht="14.25" customHeight="1">
      <c r="I3339" s="57"/>
      <c r="J3339" s="57"/>
      <c r="K3339" s="57"/>
      <c r="L3339" s="57"/>
      <c r="M3339" s="57"/>
      <c r="P3339" s="38"/>
      <c r="R3339" s="38"/>
      <c r="S3339" s="38"/>
    </row>
    <row r="3340" spans="8:19" ht="14.25" customHeight="1">
      <c r="I3340" s="57"/>
      <c r="J3340" s="57"/>
      <c r="K3340" s="57"/>
      <c r="L3340" s="57"/>
      <c r="M3340" s="57"/>
      <c r="P3340" s="38"/>
      <c r="R3340" s="38"/>
      <c r="S3340" s="38"/>
    </row>
    <row r="3341" spans="8:19" ht="14.25" customHeight="1">
      <c r="I3341" s="57"/>
      <c r="J3341" s="57"/>
      <c r="K3341" s="57"/>
      <c r="L3341" s="57"/>
      <c r="M3341" s="57"/>
      <c r="P3341" s="38"/>
      <c r="R3341" s="38"/>
      <c r="S3341" s="38"/>
    </row>
    <row r="3342" spans="8:19" ht="14.25" customHeight="1">
      <c r="I3342" s="57"/>
      <c r="J3342" s="57"/>
      <c r="K3342" s="57"/>
      <c r="L3342" s="57"/>
      <c r="M3342" s="57"/>
      <c r="P3342" s="38"/>
      <c r="R3342" s="38"/>
      <c r="S3342" s="38"/>
    </row>
    <row r="3343" spans="8:19" ht="14.25" customHeight="1">
      <c r="I3343" s="57"/>
      <c r="J3343" s="57"/>
      <c r="K3343" s="57"/>
      <c r="L3343" s="57"/>
      <c r="M3343" s="57"/>
      <c r="P3343" s="38"/>
      <c r="R3343" s="38"/>
      <c r="S3343" s="38"/>
    </row>
    <row r="3344" spans="8:19" ht="14.25" customHeight="1">
      <c r="I3344" s="57"/>
      <c r="J3344" s="57"/>
      <c r="K3344" s="57"/>
      <c r="L3344" s="57"/>
      <c r="M3344" s="57"/>
      <c r="P3344" s="38"/>
      <c r="R3344" s="38"/>
      <c r="S3344" s="38"/>
    </row>
    <row r="3345" spans="9:19" ht="14.25" customHeight="1">
      <c r="I3345" s="57"/>
      <c r="J3345" s="57"/>
      <c r="K3345" s="57"/>
      <c r="L3345" s="57"/>
      <c r="M3345" s="57"/>
      <c r="P3345" s="38"/>
      <c r="R3345" s="38"/>
      <c r="S3345" s="38"/>
    </row>
    <row r="3346" spans="9:19" ht="14.25" customHeight="1">
      <c r="I3346" s="57"/>
      <c r="J3346" s="57"/>
      <c r="K3346" s="57"/>
      <c r="L3346" s="57"/>
      <c r="M3346" s="57"/>
      <c r="P3346" s="38"/>
      <c r="R3346" s="38"/>
      <c r="S3346" s="38"/>
    </row>
    <row r="3347" spans="9:19" ht="14.25" customHeight="1">
      <c r="I3347" s="57"/>
      <c r="J3347" s="57"/>
      <c r="K3347" s="57"/>
      <c r="L3347" s="57"/>
      <c r="M3347" s="57"/>
      <c r="P3347" s="38"/>
      <c r="R3347" s="38"/>
      <c r="S3347" s="38"/>
    </row>
    <row r="3348" spans="9:19" ht="14.25" customHeight="1">
      <c r="I3348" s="57"/>
      <c r="J3348" s="57"/>
      <c r="K3348" s="57"/>
      <c r="L3348" s="57"/>
      <c r="M3348" s="57"/>
      <c r="P3348" s="38"/>
      <c r="R3348" s="38"/>
      <c r="S3348" s="38"/>
    </row>
    <row r="3349" spans="9:19" ht="14.25" customHeight="1">
      <c r="I3349" s="57"/>
      <c r="J3349" s="57"/>
      <c r="K3349" s="57"/>
      <c r="L3349" s="57"/>
      <c r="M3349" s="57"/>
      <c r="P3349" s="38"/>
      <c r="R3349" s="38"/>
      <c r="S3349" s="38"/>
    </row>
    <row r="3350" spans="9:19" ht="14.25" customHeight="1">
      <c r="I3350" s="57"/>
      <c r="J3350" s="57"/>
      <c r="K3350" s="57"/>
      <c r="L3350" s="57"/>
      <c r="M3350" s="57"/>
      <c r="P3350" s="38"/>
      <c r="R3350" s="38"/>
      <c r="S3350" s="38"/>
    </row>
    <row r="3351" spans="9:19" ht="14.25" customHeight="1">
      <c r="I3351" s="57"/>
      <c r="J3351" s="57"/>
      <c r="K3351" s="57"/>
      <c r="L3351" s="57"/>
      <c r="M3351" s="57"/>
      <c r="P3351" s="38"/>
      <c r="R3351" s="38"/>
      <c r="S3351" s="38"/>
    </row>
    <row r="3352" spans="9:19" ht="14.25" customHeight="1">
      <c r="I3352" s="57"/>
      <c r="J3352" s="57"/>
      <c r="K3352" s="57"/>
      <c r="L3352" s="57"/>
      <c r="M3352" s="57"/>
      <c r="P3352" s="38"/>
      <c r="R3352" s="38"/>
      <c r="S3352" s="38"/>
    </row>
    <row r="3353" spans="9:19" ht="14.25" customHeight="1">
      <c r="I3353" s="57"/>
      <c r="J3353" s="57"/>
      <c r="K3353" s="57"/>
      <c r="L3353" s="57"/>
      <c r="M3353" s="57"/>
      <c r="P3353" s="38"/>
      <c r="R3353" s="38"/>
      <c r="S3353" s="38"/>
    </row>
    <row r="3354" spans="9:19" ht="14.25" customHeight="1">
      <c r="I3354" s="57"/>
      <c r="J3354" s="57"/>
      <c r="K3354" s="57"/>
      <c r="L3354" s="57"/>
      <c r="M3354" s="57"/>
      <c r="P3354" s="38"/>
      <c r="R3354" s="38"/>
      <c r="S3354" s="38"/>
    </row>
    <row r="3355" spans="9:19" ht="14.25" customHeight="1">
      <c r="I3355" s="57"/>
      <c r="J3355" s="57"/>
      <c r="K3355" s="57"/>
      <c r="L3355" s="57"/>
      <c r="M3355" s="57"/>
      <c r="P3355" s="38"/>
      <c r="R3355" s="38"/>
      <c r="S3355" s="38"/>
    </row>
    <row r="3356" spans="9:19" ht="14.25" customHeight="1">
      <c r="I3356" s="57"/>
      <c r="J3356" s="57"/>
      <c r="K3356" s="57"/>
      <c r="L3356" s="57"/>
      <c r="M3356" s="57"/>
      <c r="P3356" s="38"/>
      <c r="R3356" s="38"/>
      <c r="S3356" s="38"/>
    </row>
    <row r="3357" spans="9:19" ht="14.25" customHeight="1">
      <c r="I3357" s="57"/>
      <c r="J3357" s="57"/>
      <c r="K3357" s="57"/>
      <c r="L3357" s="57"/>
      <c r="M3357" s="57"/>
      <c r="P3357" s="38"/>
      <c r="R3357" s="38"/>
      <c r="S3357" s="38"/>
    </row>
    <row r="3358" spans="9:19" ht="14.25" customHeight="1">
      <c r="I3358" s="57"/>
      <c r="J3358" s="57"/>
      <c r="K3358" s="57"/>
      <c r="L3358" s="57"/>
      <c r="M3358" s="57"/>
      <c r="P3358" s="38"/>
      <c r="R3358" s="38"/>
      <c r="S3358" s="38"/>
    </row>
    <row r="3359" spans="9:19" ht="14.25" customHeight="1">
      <c r="I3359" s="57"/>
      <c r="J3359" s="57"/>
      <c r="K3359" s="57"/>
      <c r="L3359" s="57"/>
      <c r="M3359" s="57"/>
      <c r="P3359" s="38"/>
      <c r="R3359" s="38"/>
      <c r="S3359" s="38"/>
    </row>
    <row r="3360" spans="9:19" ht="14.25" customHeight="1">
      <c r="I3360" s="57"/>
      <c r="J3360" s="57"/>
      <c r="K3360" s="57"/>
      <c r="L3360" s="57"/>
      <c r="M3360" s="57"/>
      <c r="P3360" s="38"/>
      <c r="R3360" s="38"/>
      <c r="S3360" s="38"/>
    </row>
    <row r="3361" spans="8:19" ht="14.25" customHeight="1">
      <c r="I3361" s="57"/>
      <c r="J3361" s="57"/>
      <c r="K3361" s="57"/>
      <c r="L3361" s="57"/>
      <c r="M3361" s="57"/>
      <c r="P3361" s="38"/>
      <c r="R3361" s="38"/>
      <c r="S3361" s="38"/>
    </row>
    <row r="3362" spans="8:19" ht="14.25" customHeight="1">
      <c r="I3362" s="57"/>
      <c r="J3362" s="57"/>
      <c r="K3362" s="57"/>
      <c r="L3362" s="57"/>
      <c r="M3362" s="57"/>
      <c r="P3362" s="38"/>
      <c r="R3362" s="38"/>
      <c r="S3362" s="38"/>
    </row>
    <row r="3363" spans="8:19" ht="14.25" customHeight="1">
      <c r="I3363" s="57"/>
      <c r="J3363" s="57"/>
      <c r="K3363" s="57"/>
      <c r="L3363" s="57"/>
      <c r="M3363" s="57"/>
      <c r="P3363" s="38"/>
      <c r="R3363" s="38"/>
      <c r="S3363" s="38"/>
    </row>
    <row r="3364" spans="8:19" ht="14.25" customHeight="1">
      <c r="I3364" s="57"/>
      <c r="J3364" s="57"/>
      <c r="K3364" s="57"/>
      <c r="L3364" s="57"/>
      <c r="M3364" s="57"/>
      <c r="P3364" s="38"/>
      <c r="R3364" s="38"/>
      <c r="S3364" s="38"/>
    </row>
    <row r="3365" spans="8:19" ht="14.25" customHeight="1">
      <c r="I3365" s="57"/>
      <c r="J3365" s="57"/>
      <c r="K3365" s="57"/>
      <c r="L3365" s="57"/>
      <c r="M3365" s="57"/>
      <c r="P3365" s="38"/>
      <c r="R3365" s="38"/>
      <c r="S3365" s="38"/>
    </row>
    <row r="3366" spans="8:19" ht="14.25" customHeight="1">
      <c r="I3366" s="57"/>
      <c r="J3366" s="57"/>
      <c r="K3366" s="57"/>
      <c r="L3366" s="57"/>
      <c r="M3366" s="57"/>
      <c r="P3366" s="38"/>
      <c r="R3366" s="38"/>
      <c r="S3366" s="38"/>
    </row>
    <row r="3367" spans="8:19" ht="14.25" customHeight="1">
      <c r="I3367" s="57"/>
      <c r="J3367" s="57"/>
      <c r="K3367" s="57"/>
      <c r="L3367" s="57"/>
      <c r="M3367" s="57"/>
      <c r="P3367" s="38"/>
      <c r="R3367" s="38"/>
      <c r="S3367" s="38"/>
    </row>
    <row r="3368" spans="8:19" ht="14.25" customHeight="1">
      <c r="H3368" s="57"/>
      <c r="K3368" s="57"/>
      <c r="L3368" s="57"/>
      <c r="M3368" s="57"/>
      <c r="P3368" s="38"/>
      <c r="R3368" s="38"/>
      <c r="S3368" s="38"/>
    </row>
    <row r="3369" spans="8:19" ht="14.25" customHeight="1">
      <c r="H3369" s="57"/>
      <c r="K3369" s="57"/>
      <c r="L3369" s="57"/>
      <c r="M3369" s="57"/>
      <c r="P3369" s="38"/>
      <c r="R3369" s="38"/>
      <c r="S3369" s="38"/>
    </row>
    <row r="3370" spans="8:19" ht="14.25" customHeight="1">
      <c r="H3370" s="57"/>
      <c r="K3370" s="57"/>
      <c r="L3370" s="57"/>
      <c r="M3370" s="57"/>
      <c r="P3370" s="38"/>
      <c r="R3370" s="38"/>
      <c r="S3370" s="38"/>
    </row>
    <row r="3371" spans="8:19" ht="14.25" customHeight="1">
      <c r="H3371" s="57"/>
      <c r="K3371" s="57"/>
      <c r="L3371" s="57"/>
      <c r="M3371" s="57"/>
      <c r="P3371" s="38"/>
      <c r="R3371" s="38"/>
      <c r="S3371" s="38"/>
    </row>
    <row r="3372" spans="8:19" ht="14.25" customHeight="1">
      <c r="H3372" s="57"/>
      <c r="K3372" s="57"/>
      <c r="L3372" s="57"/>
      <c r="M3372" s="57"/>
      <c r="P3372" s="38"/>
      <c r="R3372" s="38"/>
      <c r="S3372" s="38"/>
    </row>
    <row r="3373" spans="8:19" ht="14.25" customHeight="1">
      <c r="H3373" s="57"/>
      <c r="K3373" s="57"/>
      <c r="L3373" s="57"/>
      <c r="M3373" s="57"/>
      <c r="P3373" s="38"/>
      <c r="R3373" s="38"/>
      <c r="S3373" s="38"/>
    </row>
    <row r="3374" spans="8:19" ht="14.25" customHeight="1">
      <c r="H3374" s="57"/>
      <c r="K3374" s="57"/>
      <c r="L3374" s="57"/>
      <c r="M3374" s="57"/>
      <c r="P3374" s="38"/>
      <c r="R3374" s="38"/>
      <c r="S3374" s="38"/>
    </row>
    <row r="3375" spans="8:19" ht="14.25" customHeight="1">
      <c r="H3375" s="57"/>
      <c r="K3375" s="57"/>
      <c r="L3375" s="57"/>
      <c r="M3375" s="57"/>
      <c r="P3375" s="38"/>
      <c r="R3375" s="38"/>
      <c r="S3375" s="38"/>
    </row>
    <row r="3376" spans="8:19" ht="14.25" customHeight="1">
      <c r="H3376" s="57"/>
      <c r="K3376" s="57"/>
      <c r="L3376" s="57"/>
      <c r="M3376" s="57"/>
      <c r="P3376" s="38"/>
      <c r="R3376" s="38"/>
      <c r="S3376" s="38"/>
    </row>
    <row r="3377" spans="8:19" ht="14.25" customHeight="1">
      <c r="H3377" s="57"/>
      <c r="K3377" s="57"/>
      <c r="L3377" s="57"/>
      <c r="M3377" s="57"/>
      <c r="P3377" s="38"/>
      <c r="R3377" s="38"/>
      <c r="S3377" s="38"/>
    </row>
    <row r="3378" spans="8:19" ht="14.25" customHeight="1">
      <c r="H3378" s="57"/>
      <c r="K3378" s="57"/>
      <c r="L3378" s="57"/>
      <c r="M3378" s="57"/>
      <c r="P3378" s="38"/>
      <c r="R3378" s="38"/>
      <c r="S3378" s="38"/>
    </row>
    <row r="3379" spans="8:19" ht="14.25" customHeight="1">
      <c r="H3379" s="57"/>
      <c r="K3379" s="57"/>
      <c r="L3379" s="57"/>
      <c r="M3379" s="57"/>
      <c r="P3379" s="38"/>
      <c r="R3379" s="38"/>
      <c r="S3379" s="38"/>
    </row>
    <row r="3380" spans="8:19" ht="14.25" customHeight="1">
      <c r="H3380" s="57"/>
      <c r="K3380" s="57"/>
      <c r="L3380" s="57"/>
      <c r="M3380" s="57"/>
      <c r="P3380" s="38"/>
      <c r="R3380" s="38"/>
      <c r="S3380" s="38"/>
    </row>
    <row r="3381" spans="8:19" ht="14.25" customHeight="1">
      <c r="H3381" s="57"/>
      <c r="K3381" s="57"/>
      <c r="L3381" s="57"/>
      <c r="M3381" s="57"/>
      <c r="P3381" s="38"/>
      <c r="R3381" s="38"/>
      <c r="S3381" s="38"/>
    </row>
    <row r="3382" spans="8:19" ht="14.25" customHeight="1">
      <c r="H3382" s="57"/>
      <c r="K3382" s="57"/>
      <c r="L3382" s="57"/>
      <c r="M3382" s="57"/>
      <c r="P3382" s="38"/>
      <c r="R3382" s="38"/>
      <c r="S3382" s="38"/>
    </row>
    <row r="3383" spans="8:19" ht="14.25" customHeight="1">
      <c r="H3383" s="57"/>
      <c r="K3383" s="57"/>
      <c r="L3383" s="57"/>
      <c r="M3383" s="57"/>
      <c r="P3383" s="38"/>
      <c r="R3383" s="38"/>
      <c r="S3383" s="38"/>
    </row>
    <row r="3384" spans="8:19" ht="14.25" customHeight="1">
      <c r="H3384" s="57"/>
      <c r="K3384" s="57"/>
      <c r="L3384" s="57"/>
      <c r="M3384" s="57"/>
      <c r="P3384" s="38"/>
      <c r="R3384" s="38"/>
      <c r="S3384" s="38"/>
    </row>
    <row r="3385" spans="8:19" ht="14.25" customHeight="1">
      <c r="H3385" s="57"/>
      <c r="K3385" s="57"/>
      <c r="L3385" s="57"/>
      <c r="M3385" s="57"/>
      <c r="P3385" s="38"/>
      <c r="R3385" s="38"/>
      <c r="S3385" s="38"/>
    </row>
    <row r="3386" spans="8:19" ht="14.25" customHeight="1">
      <c r="H3386" s="57"/>
      <c r="K3386" s="57"/>
      <c r="L3386" s="57"/>
      <c r="M3386" s="57"/>
      <c r="P3386" s="38"/>
      <c r="R3386" s="38"/>
      <c r="S3386" s="38"/>
    </row>
    <row r="3387" spans="8:19" ht="14.25" customHeight="1">
      <c r="H3387" s="57"/>
      <c r="K3387" s="57"/>
      <c r="L3387" s="57"/>
      <c r="M3387" s="57"/>
      <c r="P3387" s="38"/>
      <c r="R3387" s="38"/>
      <c r="S3387" s="38"/>
    </row>
    <row r="3388" spans="8:19" ht="14.25" customHeight="1">
      <c r="H3388" s="57"/>
      <c r="K3388" s="57"/>
      <c r="L3388" s="57"/>
      <c r="M3388" s="57"/>
      <c r="P3388" s="38"/>
      <c r="R3388" s="38"/>
      <c r="S3388" s="38"/>
    </row>
    <row r="3389" spans="8:19" ht="14.25" customHeight="1">
      <c r="H3389" s="57"/>
      <c r="K3389" s="57"/>
      <c r="L3389" s="57"/>
      <c r="M3389" s="57"/>
      <c r="P3389" s="38"/>
      <c r="R3389" s="38"/>
      <c r="S3389" s="38"/>
    </row>
    <row r="3390" spans="8:19" ht="14.25" customHeight="1">
      <c r="H3390" s="57"/>
      <c r="K3390" s="57"/>
      <c r="L3390" s="57"/>
      <c r="M3390" s="57"/>
      <c r="P3390" s="38"/>
      <c r="R3390" s="38"/>
      <c r="S3390" s="38"/>
    </row>
    <row r="3391" spans="8:19" ht="14.25" customHeight="1">
      <c r="H3391" s="57"/>
      <c r="K3391" s="57"/>
      <c r="L3391" s="57"/>
      <c r="M3391" s="57"/>
      <c r="P3391" s="38"/>
      <c r="R3391" s="38"/>
      <c r="S3391" s="38"/>
    </row>
    <row r="3392" spans="8:19" ht="14.25" customHeight="1">
      <c r="H3392" s="57"/>
      <c r="K3392" s="57"/>
      <c r="L3392" s="57"/>
      <c r="M3392" s="57"/>
      <c r="P3392" s="38"/>
      <c r="R3392" s="38"/>
      <c r="S3392" s="38"/>
    </row>
    <row r="3393" spans="8:19" ht="14.25" customHeight="1">
      <c r="H3393" s="57"/>
      <c r="K3393" s="57"/>
      <c r="L3393" s="57"/>
      <c r="M3393" s="57"/>
      <c r="P3393" s="38"/>
      <c r="R3393" s="38"/>
      <c r="S3393" s="38"/>
    </row>
    <row r="3394" spans="8:19" ht="14.25" customHeight="1">
      <c r="H3394" s="57"/>
      <c r="K3394" s="57"/>
      <c r="L3394" s="57"/>
      <c r="M3394" s="57"/>
      <c r="P3394" s="38"/>
      <c r="R3394" s="38"/>
      <c r="S3394" s="38"/>
    </row>
    <row r="3395" spans="8:19" ht="14.25" customHeight="1">
      <c r="H3395" s="57"/>
      <c r="K3395" s="57"/>
      <c r="L3395" s="57"/>
      <c r="M3395" s="57"/>
      <c r="P3395" s="38"/>
      <c r="R3395" s="38"/>
      <c r="S3395" s="38"/>
    </row>
    <row r="3396" spans="8:19" ht="14.25" customHeight="1">
      <c r="H3396" s="57"/>
      <c r="K3396" s="57"/>
      <c r="L3396" s="57"/>
      <c r="M3396" s="57"/>
      <c r="P3396" s="38"/>
      <c r="R3396" s="38"/>
      <c r="S3396" s="38"/>
    </row>
    <row r="3397" spans="8:19" ht="14.25" customHeight="1">
      <c r="H3397" s="57"/>
      <c r="K3397" s="57"/>
      <c r="L3397" s="57"/>
      <c r="M3397" s="57"/>
      <c r="P3397" s="38"/>
      <c r="R3397" s="38"/>
      <c r="S3397" s="38"/>
    </row>
    <row r="3398" spans="8:19" ht="14.25" customHeight="1">
      <c r="H3398" s="57"/>
      <c r="K3398" s="57"/>
      <c r="L3398" s="57"/>
      <c r="M3398" s="57"/>
      <c r="P3398" s="38"/>
      <c r="R3398" s="38"/>
      <c r="S3398" s="38"/>
    </row>
    <row r="3399" spans="8:19" ht="14.25" customHeight="1">
      <c r="H3399" s="57"/>
      <c r="K3399" s="57"/>
      <c r="L3399" s="57"/>
      <c r="M3399" s="57"/>
      <c r="P3399" s="38"/>
      <c r="R3399" s="38"/>
      <c r="S3399" s="38"/>
    </row>
    <row r="3400" spans="8:19" ht="14.25" customHeight="1">
      <c r="H3400" s="57"/>
      <c r="K3400" s="57"/>
      <c r="L3400" s="57"/>
      <c r="M3400" s="57"/>
      <c r="P3400" s="38"/>
      <c r="R3400" s="38"/>
      <c r="S3400" s="38"/>
    </row>
    <row r="3401" spans="8:19" ht="14.25" customHeight="1">
      <c r="H3401" s="57"/>
      <c r="K3401" s="57"/>
      <c r="L3401" s="57"/>
      <c r="M3401" s="57"/>
      <c r="P3401" s="38"/>
      <c r="R3401" s="38"/>
      <c r="S3401" s="38"/>
    </row>
    <row r="3402" spans="8:19" ht="14.25" customHeight="1">
      <c r="H3402" s="57"/>
      <c r="K3402" s="57"/>
      <c r="L3402" s="57"/>
      <c r="M3402" s="57"/>
      <c r="P3402" s="38"/>
      <c r="R3402" s="38"/>
      <c r="S3402" s="38"/>
    </row>
    <row r="3403" spans="8:19" ht="14.25" customHeight="1">
      <c r="H3403" s="57"/>
      <c r="K3403" s="57"/>
      <c r="L3403" s="57"/>
      <c r="M3403" s="57"/>
      <c r="P3403" s="38"/>
      <c r="R3403" s="38"/>
      <c r="S3403" s="38"/>
    </row>
    <row r="3404" spans="8:19" ht="14.25" customHeight="1">
      <c r="H3404" s="57"/>
      <c r="K3404" s="57"/>
      <c r="L3404" s="57"/>
      <c r="M3404" s="57"/>
      <c r="P3404" s="38"/>
      <c r="R3404" s="38"/>
      <c r="S3404" s="38"/>
    </row>
    <row r="3405" spans="8:19" ht="14.25" customHeight="1">
      <c r="H3405" s="57"/>
      <c r="K3405" s="57"/>
      <c r="L3405" s="57"/>
      <c r="M3405" s="57"/>
      <c r="P3405" s="38"/>
      <c r="R3405" s="38"/>
      <c r="S3405" s="38"/>
    </row>
    <row r="3406" spans="8:19" ht="14.25" customHeight="1">
      <c r="H3406" s="57"/>
      <c r="K3406" s="57"/>
      <c r="L3406" s="57"/>
      <c r="M3406" s="57"/>
      <c r="P3406" s="38"/>
      <c r="R3406" s="38"/>
      <c r="S3406" s="38"/>
    </row>
    <row r="3407" spans="8:19" ht="14.25" customHeight="1">
      <c r="H3407" s="57"/>
      <c r="K3407" s="57"/>
      <c r="L3407" s="57"/>
      <c r="M3407" s="57"/>
      <c r="P3407" s="38"/>
      <c r="R3407" s="38"/>
      <c r="S3407" s="38"/>
    </row>
    <row r="3408" spans="8:19" ht="14.25" customHeight="1">
      <c r="H3408" s="57"/>
      <c r="K3408" s="57"/>
      <c r="L3408" s="57"/>
      <c r="M3408" s="57"/>
      <c r="P3408" s="38"/>
      <c r="R3408" s="38"/>
      <c r="S3408" s="38"/>
    </row>
    <row r="3409" spans="8:19" ht="14.25" customHeight="1">
      <c r="H3409" s="57"/>
      <c r="K3409" s="57"/>
      <c r="L3409" s="57"/>
      <c r="M3409" s="57"/>
      <c r="P3409" s="38"/>
      <c r="R3409" s="38"/>
      <c r="S3409" s="38"/>
    </row>
    <row r="3410" spans="8:19" ht="14.25" customHeight="1">
      <c r="H3410" s="57"/>
      <c r="K3410" s="57"/>
      <c r="L3410" s="57"/>
      <c r="M3410" s="57"/>
      <c r="P3410" s="38"/>
      <c r="R3410" s="38"/>
      <c r="S3410" s="38"/>
    </row>
    <row r="3411" spans="8:19" ht="14.25" customHeight="1">
      <c r="H3411" s="57"/>
      <c r="K3411" s="57"/>
      <c r="L3411" s="57"/>
      <c r="M3411" s="57"/>
      <c r="P3411" s="38"/>
      <c r="R3411" s="38"/>
      <c r="S3411" s="38"/>
    </row>
    <row r="3412" spans="8:19" ht="14.25" customHeight="1">
      <c r="H3412" s="57"/>
      <c r="K3412" s="57"/>
      <c r="L3412" s="57"/>
      <c r="M3412" s="57"/>
      <c r="P3412" s="38"/>
      <c r="R3412" s="38"/>
      <c r="S3412" s="38"/>
    </row>
    <row r="3413" spans="8:19" ht="14.25" customHeight="1">
      <c r="H3413" s="57"/>
      <c r="K3413" s="57"/>
      <c r="L3413" s="57"/>
      <c r="M3413" s="57"/>
      <c r="P3413" s="38"/>
      <c r="R3413" s="38"/>
      <c r="S3413" s="38"/>
    </row>
    <row r="3414" spans="8:19" ht="14.25" customHeight="1">
      <c r="H3414" s="57"/>
      <c r="K3414" s="57"/>
      <c r="L3414" s="57"/>
      <c r="M3414" s="57"/>
      <c r="P3414" s="38"/>
      <c r="R3414" s="38"/>
      <c r="S3414" s="38"/>
    </row>
    <row r="3415" spans="8:19" ht="14.25" customHeight="1">
      <c r="H3415" s="57"/>
      <c r="K3415" s="57"/>
      <c r="L3415" s="57"/>
      <c r="M3415" s="57"/>
      <c r="P3415" s="38"/>
      <c r="R3415" s="38"/>
      <c r="S3415" s="38"/>
    </row>
    <row r="3416" spans="8:19" ht="14.25" customHeight="1">
      <c r="H3416" s="57"/>
      <c r="K3416" s="57"/>
      <c r="L3416" s="57"/>
      <c r="M3416" s="57"/>
      <c r="P3416" s="38"/>
      <c r="R3416" s="38"/>
      <c r="S3416" s="38"/>
    </row>
    <row r="3417" spans="8:19" ht="14.25" customHeight="1">
      <c r="H3417" s="57"/>
      <c r="K3417" s="57"/>
      <c r="L3417" s="57"/>
      <c r="M3417" s="57"/>
      <c r="P3417" s="38"/>
      <c r="R3417" s="38"/>
      <c r="S3417" s="38"/>
    </row>
    <row r="3418" spans="8:19" ht="14.25" customHeight="1">
      <c r="H3418" s="57"/>
      <c r="K3418" s="57"/>
      <c r="L3418" s="57"/>
      <c r="M3418" s="57"/>
      <c r="P3418" s="38"/>
      <c r="R3418" s="38"/>
      <c r="S3418" s="38"/>
    </row>
    <row r="3419" spans="8:19" ht="14.25" customHeight="1">
      <c r="H3419" s="57"/>
      <c r="K3419" s="57"/>
      <c r="L3419" s="57"/>
      <c r="M3419" s="57"/>
      <c r="P3419" s="38"/>
      <c r="R3419" s="38"/>
      <c r="S3419" s="38"/>
    </row>
    <row r="3420" spans="8:19" ht="14.25" customHeight="1">
      <c r="H3420" s="57"/>
      <c r="K3420" s="57"/>
      <c r="L3420" s="57"/>
      <c r="M3420" s="57"/>
      <c r="P3420" s="38"/>
      <c r="R3420" s="38"/>
      <c r="S3420" s="38"/>
    </row>
    <row r="3421" spans="8:19" ht="14.25" customHeight="1">
      <c r="H3421" s="57"/>
      <c r="K3421" s="57"/>
      <c r="L3421" s="57"/>
      <c r="M3421" s="57"/>
      <c r="P3421" s="38"/>
      <c r="R3421" s="38"/>
      <c r="S3421" s="38"/>
    </row>
    <row r="3422" spans="8:19" ht="14.25" customHeight="1">
      <c r="H3422" s="57"/>
      <c r="K3422" s="57"/>
      <c r="L3422" s="57"/>
      <c r="M3422" s="57"/>
      <c r="P3422" s="38"/>
      <c r="R3422" s="38"/>
      <c r="S3422" s="38"/>
    </row>
    <row r="3423" spans="8:19" ht="14.25" customHeight="1">
      <c r="H3423" s="57"/>
      <c r="K3423" s="57"/>
      <c r="L3423" s="57"/>
      <c r="M3423" s="57"/>
      <c r="P3423" s="38"/>
      <c r="R3423" s="38"/>
      <c r="S3423" s="38"/>
    </row>
    <row r="3424" spans="8:19" ht="14.25" customHeight="1">
      <c r="H3424" s="57"/>
      <c r="K3424" s="57"/>
      <c r="L3424" s="57"/>
      <c r="M3424" s="57"/>
      <c r="P3424" s="38"/>
      <c r="R3424" s="38"/>
      <c r="S3424" s="38"/>
    </row>
    <row r="3425" spans="8:19" ht="14.25" customHeight="1">
      <c r="H3425" s="57"/>
      <c r="K3425" s="57"/>
      <c r="L3425" s="57"/>
      <c r="M3425" s="57"/>
      <c r="P3425" s="38"/>
      <c r="R3425" s="38"/>
      <c r="S3425" s="38"/>
    </row>
    <row r="3426" spans="8:19" ht="14.25" customHeight="1">
      <c r="H3426" s="57"/>
      <c r="K3426" s="57"/>
      <c r="L3426" s="57"/>
      <c r="M3426" s="57"/>
      <c r="P3426" s="38"/>
      <c r="R3426" s="38"/>
      <c r="S3426" s="38"/>
    </row>
    <row r="3427" spans="8:19" ht="14.25" customHeight="1">
      <c r="H3427" s="57"/>
      <c r="K3427" s="57"/>
      <c r="L3427" s="57"/>
      <c r="M3427" s="57"/>
      <c r="P3427" s="38"/>
      <c r="R3427" s="38"/>
      <c r="S3427" s="38"/>
    </row>
    <row r="3428" spans="8:19" ht="14.25" customHeight="1">
      <c r="H3428" s="57"/>
      <c r="K3428" s="57"/>
      <c r="L3428" s="57"/>
      <c r="M3428" s="57"/>
      <c r="P3428" s="38"/>
      <c r="R3428" s="38"/>
      <c r="S3428" s="38"/>
    </row>
    <row r="3429" spans="8:19" ht="14.25" customHeight="1">
      <c r="H3429" s="57"/>
      <c r="K3429" s="57"/>
      <c r="L3429" s="57"/>
      <c r="M3429" s="57"/>
      <c r="P3429" s="38"/>
      <c r="R3429" s="38"/>
      <c r="S3429" s="38"/>
    </row>
    <row r="3430" spans="8:19" ht="14.25" customHeight="1">
      <c r="H3430" s="57"/>
      <c r="K3430" s="57"/>
      <c r="L3430" s="57"/>
      <c r="M3430" s="57"/>
      <c r="P3430" s="38"/>
      <c r="R3430" s="38"/>
      <c r="S3430" s="38"/>
    </row>
    <row r="3431" spans="8:19" ht="14.25" customHeight="1">
      <c r="H3431" s="57"/>
      <c r="K3431" s="57"/>
      <c r="L3431" s="57"/>
      <c r="M3431" s="57"/>
      <c r="P3431" s="38"/>
      <c r="R3431" s="38"/>
      <c r="S3431" s="38"/>
    </row>
    <row r="3432" spans="8:19" ht="14.25" customHeight="1">
      <c r="H3432" s="57"/>
      <c r="K3432" s="57"/>
      <c r="L3432" s="57"/>
      <c r="M3432" s="57"/>
      <c r="P3432" s="38"/>
      <c r="R3432" s="38"/>
      <c r="S3432" s="38"/>
    </row>
    <row r="3433" spans="8:19" ht="14.25" customHeight="1">
      <c r="H3433" s="57"/>
      <c r="K3433" s="57"/>
      <c r="L3433" s="57"/>
      <c r="M3433" s="57"/>
      <c r="P3433" s="38"/>
      <c r="R3433" s="38"/>
      <c r="S3433" s="38"/>
    </row>
    <row r="3434" spans="8:19" ht="14.25" customHeight="1">
      <c r="H3434" s="57"/>
      <c r="K3434" s="57"/>
      <c r="L3434" s="57"/>
      <c r="M3434" s="57"/>
      <c r="P3434" s="38"/>
      <c r="R3434" s="38"/>
      <c r="S3434" s="38"/>
    </row>
    <row r="3435" spans="8:19" ht="14.25" customHeight="1">
      <c r="H3435" s="57"/>
      <c r="K3435" s="57"/>
      <c r="L3435" s="57"/>
      <c r="M3435" s="57"/>
      <c r="P3435" s="38"/>
      <c r="R3435" s="38"/>
      <c r="S3435" s="38"/>
    </row>
    <row r="3436" spans="8:19" ht="14.25" customHeight="1">
      <c r="H3436" s="57"/>
      <c r="K3436" s="57"/>
      <c r="L3436" s="57"/>
      <c r="M3436" s="57"/>
      <c r="P3436" s="38"/>
      <c r="R3436" s="38"/>
      <c r="S3436" s="38"/>
    </row>
    <row r="3437" spans="8:19" ht="14.25" customHeight="1">
      <c r="H3437" s="57"/>
      <c r="K3437" s="57"/>
      <c r="L3437" s="57"/>
      <c r="M3437" s="57"/>
      <c r="P3437" s="38"/>
      <c r="R3437" s="38"/>
      <c r="S3437" s="38"/>
    </row>
    <row r="3438" spans="8:19" ht="14.25" customHeight="1">
      <c r="H3438" s="57"/>
      <c r="K3438" s="57"/>
      <c r="L3438" s="57"/>
      <c r="M3438" s="57"/>
      <c r="P3438" s="38"/>
      <c r="R3438" s="38"/>
      <c r="S3438" s="38"/>
    </row>
    <row r="3439" spans="8:19" ht="14.25" customHeight="1">
      <c r="H3439" s="57"/>
      <c r="K3439" s="57"/>
      <c r="L3439" s="57"/>
      <c r="M3439" s="57"/>
      <c r="P3439" s="38"/>
      <c r="R3439" s="38"/>
      <c r="S3439" s="38"/>
    </row>
    <row r="3440" spans="8:19" ht="14.25" customHeight="1">
      <c r="H3440" s="57"/>
      <c r="K3440" s="57"/>
      <c r="L3440" s="57"/>
      <c r="M3440" s="57"/>
      <c r="P3440" s="38"/>
      <c r="R3440" s="38"/>
      <c r="S3440" s="38"/>
    </row>
    <row r="3441" spans="8:19" ht="14.25" customHeight="1">
      <c r="H3441" s="57"/>
      <c r="K3441" s="57"/>
      <c r="L3441" s="57"/>
      <c r="M3441" s="57"/>
      <c r="P3441" s="38"/>
      <c r="R3441" s="38"/>
      <c r="S3441" s="38"/>
    </row>
    <row r="3442" spans="8:19" ht="14.25" customHeight="1">
      <c r="H3442" s="57"/>
      <c r="K3442" s="57"/>
      <c r="L3442" s="57"/>
      <c r="M3442" s="57"/>
      <c r="P3442" s="38"/>
      <c r="R3442" s="38"/>
      <c r="S3442" s="38"/>
    </row>
    <row r="3443" spans="8:19" ht="14.25" customHeight="1">
      <c r="H3443" s="57"/>
      <c r="K3443" s="57"/>
      <c r="L3443" s="57"/>
      <c r="M3443" s="57"/>
      <c r="P3443" s="38"/>
      <c r="R3443" s="38"/>
      <c r="S3443" s="38"/>
    </row>
    <row r="3444" spans="8:19" ht="14.25" customHeight="1">
      <c r="H3444" s="57"/>
      <c r="K3444" s="57"/>
      <c r="L3444" s="57"/>
      <c r="M3444" s="57"/>
      <c r="P3444" s="38"/>
      <c r="R3444" s="38"/>
      <c r="S3444" s="38"/>
    </row>
    <row r="3445" spans="8:19" ht="14.25" customHeight="1">
      <c r="H3445" s="57"/>
      <c r="K3445" s="57"/>
      <c r="L3445" s="57"/>
      <c r="M3445" s="57"/>
      <c r="P3445" s="38"/>
      <c r="R3445" s="38"/>
      <c r="S3445" s="38"/>
    </row>
    <row r="3446" spans="8:19" ht="14.25" customHeight="1">
      <c r="H3446" s="57"/>
      <c r="K3446" s="57"/>
      <c r="L3446" s="57"/>
      <c r="M3446" s="57"/>
      <c r="P3446" s="38"/>
      <c r="R3446" s="38"/>
      <c r="S3446" s="38"/>
    </row>
    <row r="3447" spans="8:19" ht="14.25" customHeight="1">
      <c r="H3447" s="57"/>
      <c r="K3447" s="57"/>
      <c r="L3447" s="57"/>
      <c r="M3447" s="57"/>
      <c r="P3447" s="38"/>
      <c r="R3447" s="38"/>
      <c r="S3447" s="38"/>
    </row>
    <row r="3448" spans="8:19" ht="14.25" customHeight="1">
      <c r="H3448" s="57"/>
      <c r="K3448" s="57"/>
      <c r="L3448" s="57"/>
      <c r="M3448" s="57"/>
      <c r="P3448" s="38"/>
      <c r="R3448" s="38"/>
      <c r="S3448" s="38"/>
    </row>
    <row r="3449" spans="8:19" ht="14.25" customHeight="1">
      <c r="H3449" s="57"/>
      <c r="K3449" s="57"/>
      <c r="L3449" s="57"/>
      <c r="M3449" s="57"/>
      <c r="P3449" s="38"/>
      <c r="R3449" s="38"/>
      <c r="S3449" s="38"/>
    </row>
    <row r="3450" spans="8:19" ht="14.25" customHeight="1">
      <c r="H3450" s="57"/>
      <c r="K3450" s="57"/>
      <c r="L3450" s="57"/>
      <c r="M3450" s="57"/>
      <c r="P3450" s="38"/>
      <c r="R3450" s="38"/>
      <c r="S3450" s="38"/>
    </row>
    <row r="3451" spans="8:19" ht="14.25" customHeight="1">
      <c r="H3451" s="57"/>
      <c r="K3451" s="57"/>
      <c r="L3451" s="57"/>
      <c r="M3451" s="57"/>
      <c r="P3451" s="38"/>
      <c r="R3451" s="38"/>
      <c r="S3451" s="38"/>
    </row>
    <row r="3452" spans="8:19" ht="14.25" customHeight="1">
      <c r="H3452" s="57"/>
      <c r="K3452" s="57"/>
      <c r="L3452" s="57"/>
      <c r="M3452" s="57"/>
      <c r="P3452" s="38"/>
      <c r="R3452" s="38"/>
      <c r="S3452" s="38"/>
    </row>
    <row r="3453" spans="8:19" ht="14.25" customHeight="1">
      <c r="H3453" s="57"/>
      <c r="K3453" s="57"/>
      <c r="L3453" s="57"/>
      <c r="M3453" s="57"/>
      <c r="P3453" s="38"/>
      <c r="R3453" s="38"/>
      <c r="S3453" s="38"/>
    </row>
    <row r="3454" spans="8:19" ht="14.25" customHeight="1">
      <c r="H3454" s="57"/>
      <c r="K3454" s="57"/>
      <c r="L3454" s="57"/>
      <c r="M3454" s="57"/>
      <c r="P3454" s="38"/>
      <c r="R3454" s="38"/>
      <c r="S3454" s="38"/>
    </row>
    <row r="3455" spans="8:19" ht="14.25" customHeight="1">
      <c r="H3455" s="57"/>
      <c r="K3455" s="57"/>
      <c r="L3455" s="57"/>
      <c r="M3455" s="57"/>
      <c r="P3455" s="38"/>
      <c r="R3455" s="38"/>
      <c r="S3455" s="38"/>
    </row>
    <row r="3456" spans="8:19" ht="14.25" customHeight="1">
      <c r="H3456" s="57"/>
      <c r="K3456" s="57"/>
      <c r="L3456" s="57"/>
      <c r="M3456" s="57"/>
      <c r="P3456" s="38"/>
      <c r="R3456" s="38"/>
      <c r="S3456" s="38"/>
    </row>
    <row r="3457" spans="8:19" ht="14.25" customHeight="1">
      <c r="H3457" s="57"/>
      <c r="K3457" s="57"/>
      <c r="L3457" s="57"/>
      <c r="M3457" s="57"/>
      <c r="P3457" s="38"/>
      <c r="R3457" s="38"/>
      <c r="S3457" s="38"/>
    </row>
    <row r="3458" spans="8:19" ht="14.25" customHeight="1">
      <c r="H3458" s="57"/>
      <c r="K3458" s="57"/>
      <c r="L3458" s="57"/>
      <c r="M3458" s="57"/>
      <c r="P3458" s="38"/>
      <c r="R3458" s="38"/>
      <c r="S3458" s="38"/>
    </row>
    <row r="3459" spans="8:19" ht="14.25" customHeight="1">
      <c r="H3459" s="57"/>
      <c r="K3459" s="57"/>
      <c r="L3459" s="57"/>
      <c r="M3459" s="57"/>
      <c r="P3459" s="38"/>
      <c r="R3459" s="38"/>
      <c r="S3459" s="38"/>
    </row>
    <row r="3460" spans="8:19" ht="14.25" customHeight="1">
      <c r="H3460" s="57"/>
      <c r="K3460" s="57"/>
      <c r="L3460" s="57"/>
      <c r="M3460" s="57"/>
      <c r="P3460" s="38"/>
      <c r="R3460" s="38"/>
      <c r="S3460" s="38"/>
    </row>
    <row r="3461" spans="8:19" ht="14.25" customHeight="1">
      <c r="H3461" s="57"/>
      <c r="K3461" s="57"/>
      <c r="L3461" s="57"/>
      <c r="M3461" s="57"/>
      <c r="P3461" s="38"/>
      <c r="R3461" s="38"/>
      <c r="S3461" s="38"/>
    </row>
    <row r="3462" spans="8:19" ht="14.25" customHeight="1">
      <c r="H3462" s="57"/>
      <c r="K3462" s="57"/>
      <c r="L3462" s="57"/>
      <c r="M3462" s="57"/>
      <c r="P3462" s="38"/>
      <c r="R3462" s="38"/>
      <c r="S3462" s="38"/>
    </row>
    <row r="3463" spans="8:19" ht="14.25" customHeight="1">
      <c r="H3463" s="57"/>
      <c r="K3463" s="57"/>
      <c r="L3463" s="57"/>
      <c r="M3463" s="57"/>
      <c r="P3463" s="38"/>
      <c r="R3463" s="38"/>
      <c r="S3463" s="38"/>
    </row>
    <row r="3464" spans="8:19" ht="14.25" customHeight="1">
      <c r="H3464" s="57"/>
      <c r="K3464" s="57"/>
      <c r="L3464" s="57"/>
      <c r="M3464" s="57"/>
      <c r="P3464" s="38"/>
      <c r="R3464" s="38"/>
      <c r="S3464" s="38"/>
    </row>
    <row r="3465" spans="8:19" ht="14.25" customHeight="1">
      <c r="H3465" s="57"/>
      <c r="K3465" s="57"/>
      <c r="L3465" s="57"/>
      <c r="M3465" s="57"/>
      <c r="P3465" s="38"/>
      <c r="R3465" s="38"/>
      <c r="S3465" s="38"/>
    </row>
    <row r="3466" spans="8:19" ht="14.25" customHeight="1">
      <c r="H3466" s="57"/>
      <c r="K3466" s="57"/>
      <c r="L3466" s="57"/>
      <c r="M3466" s="57"/>
      <c r="P3466" s="38"/>
      <c r="R3466" s="38"/>
      <c r="S3466" s="38"/>
    </row>
    <row r="3467" spans="8:19" ht="14.25" customHeight="1">
      <c r="H3467" s="57"/>
      <c r="K3467" s="57"/>
      <c r="L3467" s="57"/>
      <c r="M3467" s="57"/>
      <c r="P3467" s="38"/>
      <c r="R3467" s="38"/>
      <c r="S3467" s="38"/>
    </row>
    <row r="3468" spans="8:19" ht="14.25" customHeight="1">
      <c r="H3468" s="57"/>
      <c r="K3468" s="57"/>
      <c r="L3468" s="57"/>
      <c r="M3468" s="57"/>
      <c r="P3468" s="38"/>
      <c r="R3468" s="38"/>
      <c r="S3468" s="38"/>
    </row>
    <row r="3469" spans="8:19" ht="14.25" customHeight="1">
      <c r="H3469" s="57"/>
      <c r="K3469" s="57"/>
      <c r="L3469" s="57"/>
      <c r="M3469" s="57"/>
      <c r="P3469" s="38"/>
      <c r="R3469" s="38"/>
      <c r="S3469" s="38"/>
    </row>
    <row r="3470" spans="8:19" ht="14.25" customHeight="1">
      <c r="H3470" s="57"/>
      <c r="K3470" s="57"/>
      <c r="L3470" s="57"/>
      <c r="M3470" s="57"/>
      <c r="P3470" s="38"/>
      <c r="R3470" s="38"/>
      <c r="S3470" s="38"/>
    </row>
    <row r="3471" spans="8:19" ht="14.25" customHeight="1">
      <c r="H3471" s="57"/>
      <c r="K3471" s="57"/>
      <c r="L3471" s="57"/>
      <c r="M3471" s="57"/>
      <c r="P3471" s="38"/>
      <c r="R3471" s="38"/>
      <c r="S3471" s="38"/>
    </row>
    <row r="3472" spans="8:19" ht="14.25" customHeight="1">
      <c r="H3472" s="57"/>
      <c r="K3472" s="57"/>
      <c r="L3472" s="57"/>
      <c r="M3472" s="57"/>
      <c r="P3472" s="38"/>
      <c r="R3472" s="38"/>
      <c r="S3472" s="38"/>
    </row>
    <row r="3473" spans="8:19" ht="14.25" customHeight="1">
      <c r="H3473" s="57"/>
      <c r="K3473" s="57"/>
      <c r="L3473" s="57"/>
      <c r="M3473" s="57"/>
      <c r="P3473" s="38"/>
      <c r="R3473" s="38"/>
      <c r="S3473" s="38"/>
    </row>
    <row r="3474" spans="8:19" ht="14.25" customHeight="1">
      <c r="H3474" s="57"/>
      <c r="K3474" s="57"/>
      <c r="L3474" s="57"/>
      <c r="M3474" s="57"/>
      <c r="P3474" s="38"/>
      <c r="R3474" s="38"/>
      <c r="S3474" s="38"/>
    </row>
    <row r="3475" spans="8:19" ht="14.25" customHeight="1">
      <c r="H3475" s="57"/>
      <c r="K3475" s="57"/>
      <c r="L3475" s="57"/>
      <c r="M3475" s="57"/>
      <c r="P3475" s="38"/>
      <c r="R3475" s="38"/>
      <c r="S3475" s="38"/>
    </row>
    <row r="3476" spans="8:19" ht="14.25" customHeight="1">
      <c r="H3476" s="57"/>
      <c r="K3476" s="57"/>
      <c r="L3476" s="57"/>
      <c r="M3476" s="57"/>
      <c r="P3476" s="38"/>
      <c r="R3476" s="38"/>
      <c r="S3476" s="38"/>
    </row>
    <row r="3477" spans="8:19" ht="14.25" customHeight="1">
      <c r="H3477" s="57"/>
      <c r="K3477" s="57"/>
      <c r="L3477" s="57"/>
      <c r="M3477" s="57"/>
      <c r="P3477" s="38"/>
      <c r="R3477" s="38"/>
      <c r="S3477" s="38"/>
    </row>
    <row r="3478" spans="8:19" ht="14.25" customHeight="1">
      <c r="H3478" s="57"/>
      <c r="K3478" s="57"/>
      <c r="L3478" s="57"/>
      <c r="M3478" s="57"/>
      <c r="P3478" s="38"/>
      <c r="R3478" s="38"/>
      <c r="S3478" s="38"/>
    </row>
    <row r="3479" spans="8:19" ht="14.25" customHeight="1">
      <c r="H3479" s="57"/>
      <c r="K3479" s="57"/>
      <c r="L3479" s="57"/>
      <c r="M3479" s="57"/>
      <c r="P3479" s="38"/>
      <c r="R3479" s="38"/>
      <c r="S3479" s="38"/>
    </row>
    <row r="3480" spans="8:19" ht="14.25" customHeight="1">
      <c r="H3480" s="57"/>
      <c r="K3480" s="57"/>
      <c r="L3480" s="57"/>
      <c r="M3480" s="57"/>
      <c r="P3480" s="38"/>
      <c r="R3480" s="38"/>
      <c r="S3480" s="38"/>
    </row>
    <row r="3481" spans="8:19" ht="14.25" customHeight="1">
      <c r="H3481" s="57"/>
      <c r="K3481" s="57"/>
      <c r="L3481" s="57"/>
      <c r="M3481" s="57"/>
      <c r="P3481" s="38"/>
      <c r="R3481" s="38"/>
      <c r="S3481" s="38"/>
    </row>
    <row r="3482" spans="8:19" ht="14.25" customHeight="1">
      <c r="H3482" s="57"/>
      <c r="K3482" s="57"/>
      <c r="L3482" s="57"/>
      <c r="M3482" s="57"/>
      <c r="P3482" s="38"/>
      <c r="R3482" s="38"/>
      <c r="S3482" s="38"/>
    </row>
    <row r="3483" spans="8:19" ht="14.25" customHeight="1">
      <c r="H3483" s="57"/>
      <c r="K3483" s="57"/>
      <c r="L3483" s="57"/>
      <c r="M3483" s="57"/>
      <c r="P3483" s="38"/>
      <c r="R3483" s="38"/>
      <c r="S3483" s="38"/>
    </row>
    <row r="3484" spans="8:19" ht="14.25" customHeight="1">
      <c r="H3484" s="57"/>
      <c r="K3484" s="57"/>
      <c r="L3484" s="57"/>
      <c r="M3484" s="57"/>
      <c r="P3484" s="38"/>
      <c r="R3484" s="38"/>
      <c r="S3484" s="38"/>
    </row>
    <row r="3485" spans="8:19" ht="14.25" customHeight="1">
      <c r="H3485" s="57"/>
      <c r="K3485" s="57"/>
      <c r="L3485" s="57"/>
      <c r="M3485" s="57"/>
      <c r="P3485" s="38"/>
      <c r="R3485" s="38"/>
      <c r="S3485" s="38"/>
    </row>
    <row r="3486" spans="8:19" ht="14.25" customHeight="1">
      <c r="H3486" s="57"/>
      <c r="K3486" s="57"/>
      <c r="L3486" s="57"/>
      <c r="M3486" s="57"/>
      <c r="P3486" s="38"/>
      <c r="R3486" s="38"/>
      <c r="S3486" s="38"/>
    </row>
    <row r="3487" spans="8:19" ht="14.25" customHeight="1">
      <c r="H3487" s="57"/>
      <c r="K3487" s="57"/>
      <c r="L3487" s="57"/>
      <c r="M3487" s="57"/>
      <c r="P3487" s="38"/>
      <c r="R3487" s="38"/>
      <c r="S3487" s="38"/>
    </row>
    <row r="3488" spans="8:19" ht="14.25" customHeight="1">
      <c r="H3488" s="57"/>
      <c r="K3488" s="57"/>
      <c r="L3488" s="57"/>
      <c r="M3488" s="57"/>
      <c r="P3488" s="38"/>
      <c r="R3488" s="38"/>
      <c r="S3488" s="38"/>
    </row>
    <row r="3489" spans="8:19" ht="14.25" customHeight="1">
      <c r="H3489" s="57"/>
      <c r="K3489" s="57"/>
      <c r="L3489" s="57"/>
      <c r="M3489" s="57"/>
      <c r="P3489" s="38"/>
      <c r="R3489" s="38"/>
      <c r="S3489" s="38"/>
    </row>
    <row r="3490" spans="8:19" ht="14.25" customHeight="1">
      <c r="H3490" s="57"/>
      <c r="K3490" s="57"/>
      <c r="L3490" s="57"/>
      <c r="M3490" s="57"/>
      <c r="P3490" s="38"/>
      <c r="R3490" s="38"/>
      <c r="S3490" s="38"/>
    </row>
    <row r="3491" spans="8:19" ht="14.25" customHeight="1">
      <c r="H3491" s="57"/>
      <c r="K3491" s="57"/>
      <c r="L3491" s="57"/>
      <c r="M3491" s="57"/>
      <c r="P3491" s="38"/>
      <c r="R3491" s="38"/>
      <c r="S3491" s="38"/>
    </row>
    <row r="3492" spans="8:19" ht="14.25" customHeight="1">
      <c r="H3492" s="57"/>
      <c r="K3492" s="57"/>
      <c r="L3492" s="57"/>
      <c r="M3492" s="57"/>
      <c r="P3492" s="38"/>
      <c r="R3492" s="38"/>
      <c r="S3492" s="38"/>
    </row>
    <row r="3493" spans="8:19" ht="14.25" customHeight="1">
      <c r="H3493" s="57"/>
      <c r="K3493" s="57"/>
      <c r="L3493" s="57"/>
      <c r="M3493" s="57"/>
      <c r="P3493" s="38"/>
      <c r="R3493" s="38"/>
      <c r="S3493" s="38"/>
    </row>
    <row r="3494" spans="8:19" ht="14.25" customHeight="1">
      <c r="H3494" s="57"/>
      <c r="K3494" s="57"/>
      <c r="L3494" s="57"/>
      <c r="M3494" s="57"/>
      <c r="P3494" s="38"/>
      <c r="R3494" s="38"/>
      <c r="S3494" s="38"/>
    </row>
    <row r="3495" spans="8:19" ht="14.25" customHeight="1">
      <c r="H3495" s="57"/>
      <c r="K3495" s="57"/>
      <c r="L3495" s="57"/>
      <c r="M3495" s="57"/>
      <c r="P3495" s="38"/>
      <c r="R3495" s="38"/>
      <c r="S3495" s="38"/>
    </row>
    <row r="3496" spans="8:19" ht="14.25" customHeight="1">
      <c r="H3496" s="57"/>
      <c r="K3496" s="57"/>
      <c r="L3496" s="57"/>
      <c r="M3496" s="57"/>
      <c r="P3496" s="38"/>
      <c r="R3496" s="38"/>
      <c r="S3496" s="38"/>
    </row>
    <row r="3497" spans="8:19" ht="14.25" customHeight="1">
      <c r="H3497" s="57"/>
      <c r="K3497" s="57"/>
      <c r="L3497" s="57"/>
      <c r="M3497" s="57"/>
      <c r="P3497" s="38"/>
      <c r="R3497" s="38"/>
      <c r="S3497" s="38"/>
    </row>
    <row r="3498" spans="8:19" ht="14.25" customHeight="1">
      <c r="H3498" s="57"/>
      <c r="K3498" s="57"/>
      <c r="L3498" s="57"/>
      <c r="M3498" s="57"/>
      <c r="P3498" s="38"/>
      <c r="R3498" s="38"/>
      <c r="S3498" s="38"/>
    </row>
    <row r="3499" spans="8:19" ht="14.25" customHeight="1">
      <c r="H3499" s="57"/>
      <c r="K3499" s="57"/>
      <c r="L3499" s="57"/>
      <c r="M3499" s="57"/>
      <c r="P3499" s="38"/>
      <c r="R3499" s="38"/>
      <c r="S3499" s="38"/>
    </row>
    <row r="3500" spans="8:19" ht="14.25" customHeight="1">
      <c r="H3500" s="57"/>
      <c r="K3500" s="57"/>
      <c r="L3500" s="57"/>
      <c r="M3500" s="57"/>
      <c r="P3500" s="38"/>
      <c r="R3500" s="38"/>
      <c r="S3500" s="38"/>
    </row>
    <row r="3501" spans="8:19" ht="14.25" customHeight="1">
      <c r="H3501" s="57"/>
      <c r="K3501" s="57"/>
      <c r="L3501" s="57"/>
      <c r="M3501" s="57"/>
      <c r="P3501" s="38"/>
      <c r="R3501" s="38"/>
      <c r="S3501" s="38"/>
    </row>
    <row r="3502" spans="8:19" ht="14.25" customHeight="1">
      <c r="H3502" s="57"/>
      <c r="K3502" s="57"/>
      <c r="L3502" s="57"/>
      <c r="M3502" s="57"/>
      <c r="P3502" s="38"/>
      <c r="R3502" s="38"/>
      <c r="S3502" s="38"/>
    </row>
    <row r="3503" spans="8:19" ht="14.25" customHeight="1">
      <c r="H3503" s="57"/>
      <c r="K3503" s="57"/>
      <c r="L3503" s="57"/>
      <c r="M3503" s="57"/>
      <c r="P3503" s="38"/>
      <c r="R3503" s="38"/>
      <c r="S3503" s="38"/>
    </row>
    <row r="3504" spans="8:19" ht="14.25" customHeight="1">
      <c r="H3504" s="57"/>
      <c r="K3504" s="57"/>
      <c r="L3504" s="57"/>
      <c r="M3504" s="57"/>
      <c r="P3504" s="38"/>
      <c r="R3504" s="38"/>
      <c r="S3504" s="38"/>
    </row>
    <row r="3505" spans="8:19" ht="14.25" customHeight="1">
      <c r="H3505" s="57"/>
      <c r="K3505" s="57"/>
      <c r="L3505" s="57"/>
      <c r="M3505" s="57"/>
      <c r="P3505" s="38"/>
      <c r="R3505" s="38"/>
      <c r="S3505" s="38"/>
    </row>
    <row r="3506" spans="8:19" ht="14.25" customHeight="1">
      <c r="H3506" s="57"/>
      <c r="K3506" s="57"/>
      <c r="L3506" s="57"/>
      <c r="M3506" s="57"/>
      <c r="P3506" s="38"/>
      <c r="R3506" s="38"/>
      <c r="S3506" s="38"/>
    </row>
    <row r="3507" spans="8:19" ht="14.25" customHeight="1">
      <c r="H3507" s="57"/>
      <c r="K3507" s="57"/>
      <c r="L3507" s="57"/>
      <c r="M3507" s="57"/>
      <c r="P3507" s="38"/>
      <c r="R3507" s="38"/>
      <c r="S3507" s="38"/>
    </row>
    <row r="3508" spans="8:19" ht="14.25" customHeight="1">
      <c r="H3508" s="57"/>
      <c r="K3508" s="57"/>
      <c r="L3508" s="57"/>
      <c r="M3508" s="57"/>
      <c r="P3508" s="38"/>
      <c r="R3508" s="38"/>
      <c r="S3508" s="38"/>
    </row>
    <row r="3509" spans="8:19" ht="14.25" customHeight="1">
      <c r="H3509" s="57"/>
      <c r="K3509" s="57"/>
      <c r="L3509" s="57"/>
      <c r="M3509" s="57"/>
      <c r="P3509" s="38"/>
      <c r="R3509" s="38"/>
      <c r="S3509" s="38"/>
    </row>
    <row r="3510" spans="8:19" ht="14.25" customHeight="1">
      <c r="H3510" s="57"/>
      <c r="K3510" s="57"/>
      <c r="L3510" s="57"/>
      <c r="M3510" s="57"/>
      <c r="P3510" s="38"/>
      <c r="R3510" s="38"/>
      <c r="S3510" s="38"/>
    </row>
    <row r="3511" spans="8:19" ht="14.25" customHeight="1">
      <c r="H3511" s="57"/>
      <c r="K3511" s="57"/>
      <c r="L3511" s="57"/>
      <c r="M3511" s="57"/>
      <c r="P3511" s="38"/>
      <c r="R3511" s="38"/>
      <c r="S3511" s="38"/>
    </row>
    <row r="3512" spans="8:19" ht="14.25" customHeight="1">
      <c r="H3512" s="57"/>
      <c r="K3512" s="57"/>
      <c r="L3512" s="57"/>
      <c r="M3512" s="57"/>
      <c r="P3512" s="38"/>
      <c r="R3512" s="38"/>
      <c r="S3512" s="38"/>
    </row>
    <row r="3513" spans="8:19" ht="14.25" customHeight="1">
      <c r="H3513" s="57"/>
      <c r="K3513" s="57"/>
      <c r="L3513" s="57"/>
      <c r="M3513" s="57"/>
      <c r="P3513" s="38"/>
      <c r="R3513" s="38"/>
      <c r="S3513" s="38"/>
    </row>
    <row r="3514" spans="8:19" ht="14.25" customHeight="1">
      <c r="H3514" s="57"/>
      <c r="K3514" s="57"/>
      <c r="L3514" s="57"/>
      <c r="M3514" s="57"/>
      <c r="P3514" s="38"/>
      <c r="R3514" s="38"/>
      <c r="S3514" s="38"/>
    </row>
    <row r="3515" spans="8:19" ht="14.25" customHeight="1">
      <c r="H3515" s="57"/>
      <c r="K3515" s="57"/>
      <c r="L3515" s="57"/>
      <c r="M3515" s="57"/>
      <c r="P3515" s="38"/>
      <c r="R3515" s="38"/>
      <c r="S3515" s="38"/>
    </row>
    <row r="3516" spans="8:19" ht="14.25" customHeight="1">
      <c r="H3516" s="57"/>
      <c r="K3516" s="57"/>
      <c r="L3516" s="57"/>
      <c r="M3516" s="57"/>
      <c r="P3516" s="38"/>
      <c r="R3516" s="38"/>
      <c r="S3516" s="38"/>
    </row>
    <row r="3517" spans="8:19" ht="14.25" customHeight="1">
      <c r="H3517" s="57"/>
      <c r="K3517" s="57"/>
      <c r="L3517" s="57"/>
      <c r="M3517" s="57"/>
      <c r="P3517" s="38"/>
      <c r="R3517" s="38"/>
      <c r="S3517" s="38"/>
    </row>
    <row r="3518" spans="8:19" ht="14.25" customHeight="1">
      <c r="H3518" s="57"/>
      <c r="K3518" s="57"/>
      <c r="L3518" s="57"/>
      <c r="M3518" s="57"/>
      <c r="P3518" s="38"/>
      <c r="R3518" s="38"/>
      <c r="S3518" s="38"/>
    </row>
    <row r="3519" spans="8:19" ht="14.25" customHeight="1">
      <c r="H3519" s="57"/>
      <c r="K3519" s="57"/>
      <c r="L3519" s="57"/>
      <c r="M3519" s="57"/>
      <c r="P3519" s="38"/>
      <c r="R3519" s="38"/>
      <c r="S3519" s="38"/>
    </row>
    <row r="3520" spans="8:19" ht="14.25" customHeight="1">
      <c r="H3520" s="57"/>
      <c r="K3520" s="57"/>
      <c r="L3520" s="57"/>
      <c r="M3520" s="57"/>
      <c r="P3520" s="38"/>
      <c r="R3520" s="38"/>
      <c r="S3520" s="38"/>
    </row>
    <row r="3521" spans="8:19" ht="14.25" customHeight="1">
      <c r="H3521" s="57"/>
      <c r="K3521" s="57"/>
      <c r="L3521" s="57"/>
      <c r="M3521" s="57"/>
      <c r="P3521" s="38"/>
      <c r="R3521" s="38"/>
      <c r="S3521" s="38"/>
    </row>
    <row r="3522" spans="8:19" ht="14.25" customHeight="1">
      <c r="H3522" s="57"/>
      <c r="K3522" s="57"/>
      <c r="L3522" s="57"/>
      <c r="M3522" s="57"/>
      <c r="P3522" s="38"/>
      <c r="R3522" s="38"/>
      <c r="S3522" s="38"/>
    </row>
    <row r="3523" spans="8:19" ht="14.25" customHeight="1">
      <c r="H3523" s="57"/>
      <c r="K3523" s="57"/>
      <c r="L3523" s="57"/>
      <c r="M3523" s="57"/>
      <c r="P3523" s="38"/>
      <c r="R3523" s="38"/>
      <c r="S3523" s="38"/>
    </row>
    <row r="3524" spans="8:19" ht="14.25" customHeight="1">
      <c r="H3524" s="57"/>
      <c r="K3524" s="57"/>
      <c r="L3524" s="57"/>
      <c r="M3524" s="57"/>
      <c r="P3524" s="38"/>
      <c r="R3524" s="38"/>
      <c r="S3524" s="38"/>
    </row>
    <row r="3525" spans="8:19" ht="14.25" customHeight="1">
      <c r="H3525" s="57"/>
      <c r="K3525" s="57"/>
      <c r="L3525" s="57"/>
      <c r="M3525" s="57"/>
      <c r="P3525" s="38"/>
      <c r="R3525" s="38"/>
      <c r="S3525" s="38"/>
    </row>
    <row r="3526" spans="8:19" ht="14.25" customHeight="1">
      <c r="H3526" s="57"/>
      <c r="K3526" s="57"/>
      <c r="L3526" s="57"/>
      <c r="M3526" s="57"/>
      <c r="P3526" s="38"/>
      <c r="R3526" s="38"/>
      <c r="S3526" s="38"/>
    </row>
    <row r="3527" spans="8:19" ht="14.25" customHeight="1">
      <c r="H3527" s="57"/>
      <c r="K3527" s="57"/>
      <c r="L3527" s="57"/>
      <c r="M3527" s="57"/>
      <c r="P3527" s="38"/>
      <c r="R3527" s="38"/>
      <c r="S3527" s="38"/>
    </row>
    <row r="3528" spans="8:19" ht="14.25" customHeight="1">
      <c r="H3528" s="57"/>
      <c r="K3528" s="57"/>
      <c r="L3528" s="57"/>
      <c r="M3528" s="57"/>
      <c r="P3528" s="38"/>
      <c r="R3528" s="38"/>
      <c r="S3528" s="38"/>
    </row>
    <row r="3529" spans="8:19" ht="14.25" customHeight="1">
      <c r="H3529" s="57"/>
      <c r="K3529" s="57"/>
      <c r="L3529" s="57"/>
      <c r="M3529" s="57"/>
      <c r="P3529" s="38"/>
      <c r="R3529" s="38"/>
      <c r="S3529" s="38"/>
    </row>
    <row r="3530" spans="8:19" ht="14.25" customHeight="1">
      <c r="H3530" s="57"/>
      <c r="K3530" s="57"/>
      <c r="L3530" s="57"/>
      <c r="M3530" s="57"/>
      <c r="P3530" s="38"/>
      <c r="R3530" s="38"/>
      <c r="S3530" s="38"/>
    </row>
    <row r="3531" spans="8:19" ht="14.25" customHeight="1">
      <c r="H3531" s="57"/>
      <c r="K3531" s="57"/>
      <c r="L3531" s="57"/>
      <c r="M3531" s="57"/>
      <c r="P3531" s="38"/>
      <c r="R3531" s="38"/>
      <c r="S3531" s="38"/>
    </row>
    <row r="3532" spans="8:19" ht="14.25" customHeight="1">
      <c r="H3532" s="57"/>
      <c r="K3532" s="57"/>
      <c r="L3532" s="57"/>
      <c r="M3532" s="57"/>
      <c r="P3532" s="38"/>
      <c r="R3532" s="38"/>
      <c r="S3532" s="38"/>
    </row>
    <row r="3533" spans="8:19" ht="14.25" customHeight="1">
      <c r="H3533" s="57"/>
      <c r="K3533" s="57"/>
      <c r="L3533" s="57"/>
      <c r="M3533" s="57"/>
      <c r="P3533" s="38"/>
      <c r="R3533" s="38"/>
      <c r="S3533" s="38"/>
    </row>
    <row r="3534" spans="8:19" ht="14.25" customHeight="1">
      <c r="H3534" s="57"/>
      <c r="K3534" s="57"/>
      <c r="L3534" s="57"/>
      <c r="M3534" s="57"/>
      <c r="P3534" s="38"/>
      <c r="R3534" s="38"/>
      <c r="S3534" s="38"/>
    </row>
    <row r="3535" spans="8:19" ht="14.25" customHeight="1">
      <c r="H3535" s="57"/>
      <c r="K3535" s="57"/>
      <c r="L3535" s="57"/>
      <c r="M3535" s="57"/>
      <c r="P3535" s="38"/>
      <c r="R3535" s="38"/>
      <c r="S3535" s="38"/>
    </row>
    <row r="3536" spans="8:19" ht="14.25" customHeight="1">
      <c r="I3536" s="57"/>
      <c r="J3536" s="57"/>
      <c r="K3536" s="57"/>
      <c r="L3536" s="57"/>
      <c r="M3536" s="57"/>
      <c r="P3536" s="38"/>
      <c r="R3536" s="38"/>
      <c r="S3536" s="38"/>
    </row>
    <row r="3537" spans="8:19" ht="14.25" customHeight="1">
      <c r="I3537" s="57"/>
      <c r="J3537" s="57"/>
      <c r="K3537" s="57"/>
      <c r="L3537" s="57"/>
      <c r="M3537" s="57"/>
      <c r="P3537" s="38"/>
      <c r="R3537" s="38"/>
      <c r="S3537" s="38"/>
    </row>
    <row r="3538" spans="8:19" ht="14.25" customHeight="1">
      <c r="I3538" s="57"/>
      <c r="J3538" s="57"/>
      <c r="K3538" s="57"/>
      <c r="L3538" s="57"/>
      <c r="M3538" s="57"/>
      <c r="P3538" s="38"/>
      <c r="R3538" s="38"/>
      <c r="S3538" s="38"/>
    </row>
    <row r="3539" spans="8:19" ht="14.25" customHeight="1">
      <c r="I3539" s="57"/>
      <c r="J3539" s="57"/>
      <c r="K3539" s="57"/>
      <c r="L3539" s="57"/>
      <c r="M3539" s="57"/>
      <c r="P3539" s="38"/>
      <c r="R3539" s="38"/>
      <c r="S3539" s="38"/>
    </row>
    <row r="3540" spans="8:19" ht="14.25" customHeight="1">
      <c r="I3540" s="57"/>
      <c r="J3540" s="57"/>
      <c r="K3540" s="57"/>
      <c r="L3540" s="57"/>
      <c r="M3540" s="57"/>
      <c r="P3540" s="38"/>
      <c r="R3540" s="38"/>
      <c r="S3540" s="38"/>
    </row>
    <row r="3541" spans="8:19" ht="14.25" customHeight="1">
      <c r="I3541" s="57"/>
      <c r="J3541" s="57"/>
      <c r="K3541" s="57"/>
      <c r="L3541" s="57"/>
      <c r="M3541" s="57"/>
      <c r="P3541" s="38"/>
      <c r="R3541" s="38"/>
      <c r="S3541" s="38"/>
    </row>
    <row r="3542" spans="8:19" ht="14.25" customHeight="1">
      <c r="I3542" s="57"/>
      <c r="J3542" s="57"/>
      <c r="K3542" s="57"/>
      <c r="L3542" s="57"/>
      <c r="M3542" s="57"/>
      <c r="P3542" s="38"/>
      <c r="R3542" s="38"/>
      <c r="S3542" s="38"/>
    </row>
    <row r="3543" spans="8:19" ht="14.25" customHeight="1">
      <c r="I3543" s="57"/>
      <c r="J3543" s="57"/>
      <c r="K3543" s="57"/>
      <c r="L3543" s="57"/>
      <c r="M3543" s="57"/>
      <c r="P3543" s="38"/>
      <c r="R3543" s="38"/>
      <c r="S3543" s="38"/>
    </row>
    <row r="3544" spans="8:19" ht="14.25" customHeight="1">
      <c r="I3544" s="57"/>
      <c r="J3544" s="57"/>
      <c r="K3544" s="57"/>
      <c r="L3544" s="57"/>
      <c r="M3544" s="57"/>
      <c r="P3544" s="38"/>
      <c r="R3544" s="38"/>
      <c r="S3544" s="38"/>
    </row>
    <row r="3545" spans="8:19" ht="14.25" customHeight="1">
      <c r="I3545" s="57"/>
      <c r="J3545" s="57"/>
      <c r="K3545" s="57"/>
      <c r="L3545" s="57"/>
      <c r="M3545" s="57"/>
      <c r="P3545" s="38"/>
      <c r="R3545" s="38"/>
      <c r="S3545" s="38"/>
    </row>
    <row r="3546" spans="8:19" ht="14.25" customHeight="1">
      <c r="I3546" s="57"/>
      <c r="J3546" s="57"/>
      <c r="K3546" s="57"/>
      <c r="L3546" s="57"/>
      <c r="M3546" s="57"/>
      <c r="P3546" s="38"/>
      <c r="R3546" s="38"/>
      <c r="S3546" s="38"/>
    </row>
    <row r="3547" spans="8:19" ht="14.25" customHeight="1">
      <c r="I3547" s="57"/>
      <c r="J3547" s="57"/>
      <c r="K3547" s="57"/>
      <c r="L3547" s="57"/>
      <c r="M3547" s="57"/>
      <c r="P3547" s="38"/>
      <c r="R3547" s="38"/>
      <c r="S3547" s="38"/>
    </row>
    <row r="3548" spans="8:19" ht="14.25" customHeight="1">
      <c r="H3548" s="57"/>
      <c r="K3548" s="57"/>
      <c r="L3548" s="57"/>
      <c r="M3548" s="57"/>
      <c r="P3548" s="38"/>
      <c r="R3548" s="38"/>
      <c r="S3548" s="38"/>
    </row>
    <row r="3549" spans="8:19" ht="14.25" customHeight="1">
      <c r="H3549" s="57"/>
      <c r="K3549" s="57"/>
      <c r="L3549" s="57"/>
      <c r="M3549" s="57"/>
      <c r="P3549" s="38"/>
      <c r="R3549" s="38"/>
      <c r="S3549" s="38"/>
    </row>
    <row r="3550" spans="8:19" ht="14.25" customHeight="1">
      <c r="H3550" s="57"/>
      <c r="K3550" s="57"/>
      <c r="L3550" s="57"/>
      <c r="M3550" s="57"/>
      <c r="P3550" s="38"/>
      <c r="R3550" s="38"/>
      <c r="S3550" s="38"/>
    </row>
    <row r="3551" spans="8:19" ht="14.25" customHeight="1">
      <c r="H3551" s="57"/>
      <c r="K3551" s="57"/>
      <c r="L3551" s="57"/>
      <c r="M3551" s="57"/>
      <c r="P3551" s="38"/>
      <c r="R3551" s="38"/>
      <c r="S3551" s="38"/>
    </row>
    <row r="3552" spans="8:19" ht="14.25" customHeight="1">
      <c r="H3552" s="57"/>
      <c r="K3552" s="57"/>
      <c r="L3552" s="57"/>
      <c r="M3552" s="57"/>
      <c r="P3552" s="38"/>
      <c r="R3552" s="38"/>
      <c r="S3552" s="38"/>
    </row>
    <row r="3553" spans="8:19" ht="14.25" customHeight="1">
      <c r="H3553" s="57"/>
      <c r="K3553" s="57"/>
      <c r="L3553" s="57"/>
      <c r="M3553" s="57"/>
      <c r="P3553" s="38"/>
      <c r="R3553" s="38"/>
      <c r="S3553" s="38"/>
    </row>
    <row r="3554" spans="8:19" ht="14.25" customHeight="1">
      <c r="H3554" s="57"/>
      <c r="K3554" s="57"/>
      <c r="L3554" s="57"/>
      <c r="M3554" s="57"/>
      <c r="P3554" s="38"/>
      <c r="R3554" s="38"/>
      <c r="S3554" s="38"/>
    </row>
    <row r="3555" spans="8:19" ht="14.25" customHeight="1">
      <c r="H3555" s="57"/>
      <c r="K3555" s="57"/>
      <c r="L3555" s="57"/>
      <c r="M3555" s="57"/>
      <c r="P3555" s="38"/>
      <c r="R3555" s="38"/>
      <c r="S3555" s="38"/>
    </row>
    <row r="3556" spans="8:19" ht="14.25" customHeight="1">
      <c r="H3556" s="57"/>
      <c r="K3556" s="57"/>
      <c r="L3556" s="57"/>
      <c r="M3556" s="57"/>
      <c r="P3556" s="38"/>
      <c r="R3556" s="38"/>
      <c r="S3556" s="38"/>
    </row>
    <row r="3557" spans="8:19" ht="14.25" customHeight="1">
      <c r="H3557" s="57"/>
      <c r="K3557" s="57"/>
      <c r="L3557" s="57"/>
      <c r="M3557" s="57"/>
      <c r="P3557" s="38"/>
      <c r="R3557" s="38"/>
      <c r="S3557" s="38"/>
    </row>
    <row r="3558" spans="8:19" ht="14.25" customHeight="1">
      <c r="H3558" s="57"/>
      <c r="K3558" s="57"/>
      <c r="L3558" s="57"/>
      <c r="M3558" s="57"/>
      <c r="P3558" s="38"/>
      <c r="R3558" s="38"/>
      <c r="S3558" s="38"/>
    </row>
    <row r="3559" spans="8:19" ht="14.25" customHeight="1">
      <c r="H3559" s="57"/>
      <c r="K3559" s="57"/>
      <c r="L3559" s="57"/>
      <c r="M3559" s="57"/>
      <c r="P3559" s="38"/>
      <c r="R3559" s="38"/>
      <c r="S3559" s="38"/>
    </row>
    <row r="3560" spans="8:19" ht="14.25" customHeight="1">
      <c r="H3560" s="57"/>
      <c r="K3560" s="57"/>
      <c r="L3560" s="57"/>
      <c r="M3560" s="57"/>
      <c r="P3560" s="38"/>
      <c r="R3560" s="38"/>
      <c r="S3560" s="38"/>
    </row>
    <row r="3561" spans="8:19" ht="14.25" customHeight="1">
      <c r="H3561" s="57"/>
      <c r="K3561" s="57"/>
      <c r="L3561" s="57"/>
      <c r="M3561" s="57"/>
      <c r="P3561" s="38"/>
      <c r="R3561" s="38"/>
      <c r="S3561" s="38"/>
    </row>
    <row r="3562" spans="8:19" ht="14.25" customHeight="1">
      <c r="H3562" s="57"/>
      <c r="K3562" s="57"/>
      <c r="L3562" s="57"/>
      <c r="M3562" s="57"/>
      <c r="P3562" s="38"/>
      <c r="R3562" s="38"/>
      <c r="S3562" s="38"/>
    </row>
    <row r="3563" spans="8:19" ht="14.25" customHeight="1">
      <c r="H3563" s="57"/>
      <c r="K3563" s="57"/>
      <c r="L3563" s="57"/>
      <c r="M3563" s="57"/>
      <c r="P3563" s="38"/>
      <c r="R3563" s="38"/>
      <c r="S3563" s="38"/>
    </row>
    <row r="3564" spans="8:19" ht="14.25" customHeight="1">
      <c r="H3564" s="57"/>
      <c r="K3564" s="57"/>
      <c r="L3564" s="57"/>
      <c r="M3564" s="57"/>
      <c r="P3564" s="38"/>
      <c r="R3564" s="38"/>
      <c r="S3564" s="38"/>
    </row>
    <row r="3565" spans="8:19" ht="14.25" customHeight="1">
      <c r="H3565" s="57"/>
      <c r="K3565" s="57"/>
      <c r="L3565" s="57"/>
      <c r="M3565" s="57"/>
      <c r="P3565" s="38"/>
      <c r="R3565" s="38"/>
      <c r="S3565" s="38"/>
    </row>
    <row r="3566" spans="8:19" ht="14.25" customHeight="1">
      <c r="H3566" s="57"/>
      <c r="K3566" s="57"/>
      <c r="L3566" s="57"/>
      <c r="M3566" s="57"/>
      <c r="P3566" s="38"/>
      <c r="R3566" s="38"/>
      <c r="S3566" s="38"/>
    </row>
    <row r="3567" spans="8:19" ht="14.25" customHeight="1">
      <c r="H3567" s="57"/>
      <c r="K3567" s="57"/>
      <c r="L3567" s="57"/>
      <c r="M3567" s="57"/>
      <c r="P3567" s="38"/>
      <c r="R3567" s="38"/>
      <c r="S3567" s="38"/>
    </row>
    <row r="3568" spans="8:19" ht="14.25" customHeight="1">
      <c r="H3568" s="57"/>
      <c r="K3568" s="57"/>
      <c r="L3568" s="57"/>
      <c r="M3568" s="57"/>
      <c r="P3568" s="38"/>
      <c r="R3568" s="38"/>
      <c r="S3568" s="38"/>
    </row>
    <row r="3569" spans="8:19" ht="14.25" customHeight="1">
      <c r="H3569" s="57"/>
      <c r="K3569" s="57"/>
      <c r="L3569" s="57"/>
      <c r="M3569" s="57"/>
      <c r="P3569" s="38"/>
      <c r="R3569" s="38"/>
      <c r="S3569" s="38"/>
    </row>
    <row r="3570" spans="8:19" ht="14.25" customHeight="1">
      <c r="H3570" s="57"/>
      <c r="K3570" s="57"/>
      <c r="L3570" s="57"/>
      <c r="M3570" s="57"/>
      <c r="P3570" s="38"/>
      <c r="R3570" s="38"/>
      <c r="S3570" s="38"/>
    </row>
    <row r="3571" spans="8:19" ht="14.25" customHeight="1">
      <c r="H3571" s="57"/>
      <c r="K3571" s="57"/>
      <c r="L3571" s="57"/>
      <c r="M3571" s="57"/>
      <c r="P3571" s="38"/>
      <c r="R3571" s="38"/>
      <c r="S3571" s="38"/>
    </row>
    <row r="3572" spans="8:19" ht="14.25" customHeight="1">
      <c r="H3572" s="57"/>
      <c r="K3572" s="57"/>
      <c r="L3572" s="57"/>
      <c r="M3572" s="57"/>
      <c r="P3572" s="38"/>
      <c r="R3572" s="38"/>
      <c r="S3572" s="38"/>
    </row>
    <row r="3573" spans="8:19" ht="14.25" customHeight="1">
      <c r="H3573" s="57"/>
      <c r="K3573" s="57"/>
      <c r="L3573" s="57"/>
      <c r="M3573" s="57"/>
      <c r="P3573" s="38"/>
      <c r="R3573" s="38"/>
      <c r="S3573" s="38"/>
    </row>
    <row r="3574" spans="8:19" ht="14.25" customHeight="1">
      <c r="H3574" s="57"/>
      <c r="K3574" s="57"/>
      <c r="L3574" s="57"/>
      <c r="M3574" s="57"/>
      <c r="P3574" s="38"/>
      <c r="R3574" s="38"/>
      <c r="S3574" s="38"/>
    </row>
    <row r="3575" spans="8:19" ht="14.25" customHeight="1">
      <c r="H3575" s="57"/>
      <c r="K3575" s="57"/>
      <c r="L3575" s="57"/>
      <c r="M3575" s="57"/>
      <c r="P3575" s="38"/>
      <c r="R3575" s="38"/>
      <c r="S3575" s="38"/>
    </row>
    <row r="3576" spans="8:19" ht="14.25" customHeight="1">
      <c r="H3576" s="57"/>
      <c r="K3576" s="57"/>
      <c r="L3576" s="57"/>
      <c r="M3576" s="57"/>
      <c r="P3576" s="38"/>
      <c r="R3576" s="38"/>
      <c r="S3576" s="38"/>
    </row>
    <row r="3577" spans="8:19" ht="14.25" customHeight="1">
      <c r="H3577" s="57"/>
      <c r="K3577" s="57"/>
      <c r="L3577" s="57"/>
      <c r="M3577" s="57"/>
      <c r="P3577" s="38"/>
      <c r="R3577" s="38"/>
      <c r="S3577" s="38"/>
    </row>
    <row r="3578" spans="8:19" ht="14.25" customHeight="1">
      <c r="H3578" s="57"/>
      <c r="K3578" s="57"/>
      <c r="L3578" s="57"/>
      <c r="M3578" s="57"/>
      <c r="P3578" s="38"/>
      <c r="R3578" s="38"/>
      <c r="S3578" s="38"/>
    </row>
    <row r="3579" spans="8:19" ht="14.25" customHeight="1">
      <c r="H3579" s="57"/>
      <c r="K3579" s="57"/>
      <c r="L3579" s="57"/>
      <c r="M3579" s="57"/>
      <c r="P3579" s="38"/>
      <c r="R3579" s="38"/>
      <c r="S3579" s="38"/>
    </row>
    <row r="3580" spans="8:19" ht="14.25" customHeight="1">
      <c r="H3580" s="57"/>
      <c r="K3580" s="57"/>
      <c r="L3580" s="57"/>
      <c r="M3580" s="57"/>
      <c r="P3580" s="38"/>
      <c r="R3580" s="38"/>
      <c r="S3580" s="38"/>
    </row>
    <row r="3581" spans="8:19" ht="14.25" customHeight="1">
      <c r="H3581" s="57"/>
      <c r="K3581" s="57"/>
      <c r="L3581" s="57"/>
      <c r="M3581" s="57"/>
      <c r="P3581" s="38"/>
      <c r="R3581" s="38"/>
      <c r="S3581" s="38"/>
    </row>
    <row r="3582" spans="8:19" ht="14.25" customHeight="1">
      <c r="H3582" s="57"/>
      <c r="K3582" s="57"/>
      <c r="L3582" s="57"/>
      <c r="M3582" s="57"/>
      <c r="P3582" s="38"/>
      <c r="R3582" s="38"/>
      <c r="S3582" s="38"/>
    </row>
    <row r="3583" spans="8:19" ht="14.25" customHeight="1">
      <c r="H3583" s="57"/>
      <c r="K3583" s="57"/>
      <c r="L3583" s="57"/>
      <c r="M3583" s="57"/>
      <c r="P3583" s="38"/>
      <c r="R3583" s="38"/>
      <c r="S3583" s="38"/>
    </row>
    <row r="3584" spans="8:19" ht="14.25" customHeight="1">
      <c r="H3584" s="57"/>
      <c r="K3584" s="57"/>
      <c r="L3584" s="57"/>
      <c r="M3584" s="57"/>
      <c r="P3584" s="38"/>
      <c r="R3584" s="38"/>
      <c r="S3584" s="38"/>
    </row>
    <row r="3585" spans="8:19" ht="14.25" customHeight="1">
      <c r="H3585" s="57"/>
      <c r="K3585" s="57"/>
      <c r="L3585" s="57"/>
      <c r="M3585" s="57"/>
      <c r="P3585" s="38"/>
      <c r="R3585" s="38"/>
      <c r="S3585" s="38"/>
    </row>
    <row r="3586" spans="8:19" ht="14.25" customHeight="1">
      <c r="H3586" s="57"/>
      <c r="K3586" s="57"/>
      <c r="L3586" s="57"/>
      <c r="M3586" s="57"/>
      <c r="P3586" s="38"/>
      <c r="R3586" s="38"/>
      <c r="S3586" s="38"/>
    </row>
    <row r="3587" spans="8:19" ht="14.25" customHeight="1">
      <c r="H3587" s="57"/>
      <c r="K3587" s="57"/>
      <c r="L3587" s="57"/>
      <c r="M3587" s="57"/>
      <c r="P3587" s="38"/>
      <c r="R3587" s="38"/>
      <c r="S3587" s="38"/>
    </row>
    <row r="3588" spans="8:19" ht="14.25" customHeight="1">
      <c r="H3588" s="57"/>
      <c r="K3588" s="57"/>
      <c r="L3588" s="57"/>
      <c r="M3588" s="57"/>
      <c r="P3588" s="38"/>
      <c r="R3588" s="38"/>
      <c r="S3588" s="38"/>
    </row>
    <row r="3589" spans="8:19" ht="14.25" customHeight="1">
      <c r="H3589" s="57"/>
      <c r="K3589" s="57"/>
      <c r="L3589" s="57"/>
      <c r="M3589" s="57"/>
      <c r="P3589" s="38"/>
      <c r="R3589" s="38"/>
      <c r="S3589" s="38"/>
    </row>
    <row r="3590" spans="8:19" ht="14.25" customHeight="1">
      <c r="H3590" s="57"/>
      <c r="K3590" s="57"/>
      <c r="L3590" s="57"/>
      <c r="M3590" s="57"/>
      <c r="P3590" s="38"/>
      <c r="R3590" s="38"/>
      <c r="S3590" s="38"/>
    </row>
    <row r="3591" spans="8:19" ht="14.25" customHeight="1">
      <c r="H3591" s="57"/>
      <c r="K3591" s="57"/>
      <c r="L3591" s="57"/>
      <c r="M3591" s="57"/>
      <c r="P3591" s="38"/>
      <c r="R3591" s="38"/>
      <c r="S3591" s="38"/>
    </row>
    <row r="3592" spans="8:19" ht="14.25" customHeight="1">
      <c r="H3592" s="57"/>
      <c r="K3592" s="57"/>
      <c r="L3592" s="57"/>
      <c r="M3592" s="57"/>
      <c r="P3592" s="38"/>
      <c r="R3592" s="38"/>
      <c r="S3592" s="38"/>
    </row>
    <row r="3593" spans="8:19" ht="14.25" customHeight="1">
      <c r="H3593" s="57"/>
      <c r="K3593" s="57"/>
      <c r="L3593" s="57"/>
      <c r="M3593" s="57"/>
      <c r="P3593" s="38"/>
      <c r="R3593" s="38"/>
      <c r="S3593" s="38"/>
    </row>
    <row r="3594" spans="8:19" ht="14.25" customHeight="1">
      <c r="H3594" s="57"/>
      <c r="K3594" s="57"/>
      <c r="L3594" s="57"/>
      <c r="M3594" s="57"/>
      <c r="P3594" s="38"/>
      <c r="R3594" s="38"/>
      <c r="S3594" s="38"/>
    </row>
    <row r="3595" spans="8:19" ht="14.25" customHeight="1">
      <c r="H3595" s="57"/>
      <c r="K3595" s="57"/>
      <c r="L3595" s="57"/>
      <c r="M3595" s="57"/>
      <c r="P3595" s="38"/>
      <c r="R3595" s="38"/>
      <c r="S3595" s="38"/>
    </row>
    <row r="3596" spans="8:19" ht="14.25" customHeight="1">
      <c r="H3596" s="57"/>
      <c r="K3596" s="57"/>
      <c r="L3596" s="57"/>
      <c r="M3596" s="57"/>
      <c r="P3596" s="38"/>
      <c r="R3596" s="38"/>
      <c r="S3596" s="38"/>
    </row>
    <row r="3597" spans="8:19" ht="14.25" customHeight="1">
      <c r="H3597" s="57"/>
      <c r="K3597" s="57"/>
      <c r="L3597" s="57"/>
      <c r="M3597" s="57"/>
      <c r="P3597" s="38"/>
      <c r="R3597" s="38"/>
      <c r="S3597" s="38"/>
    </row>
    <row r="3598" spans="8:19" ht="14.25" customHeight="1">
      <c r="H3598" s="57"/>
      <c r="K3598" s="57"/>
      <c r="L3598" s="57"/>
      <c r="M3598" s="57"/>
      <c r="P3598" s="38"/>
      <c r="R3598" s="38"/>
      <c r="S3598" s="38"/>
    </row>
    <row r="3599" spans="8:19" ht="14.25" customHeight="1">
      <c r="H3599" s="57"/>
      <c r="K3599" s="57"/>
      <c r="L3599" s="57"/>
      <c r="M3599" s="57"/>
      <c r="P3599" s="38"/>
      <c r="R3599" s="38"/>
      <c r="S3599" s="38"/>
    </row>
    <row r="3600" spans="8:19" ht="14.25" customHeight="1">
      <c r="H3600" s="57"/>
      <c r="K3600" s="57"/>
      <c r="L3600" s="57"/>
      <c r="M3600" s="57"/>
      <c r="P3600" s="38"/>
      <c r="R3600" s="38"/>
      <c r="S3600" s="38"/>
    </row>
    <row r="3601" spans="8:19" ht="14.25" customHeight="1">
      <c r="H3601" s="57"/>
      <c r="K3601" s="57"/>
      <c r="L3601" s="57"/>
      <c r="M3601" s="57"/>
      <c r="P3601" s="38"/>
      <c r="R3601" s="38"/>
      <c r="S3601" s="38"/>
    </row>
    <row r="3602" spans="8:19" ht="14.25" customHeight="1">
      <c r="H3602" s="57"/>
      <c r="K3602" s="57"/>
      <c r="L3602" s="57"/>
      <c r="M3602" s="57"/>
      <c r="P3602" s="38"/>
      <c r="R3602" s="38"/>
      <c r="S3602" s="38"/>
    </row>
    <row r="3603" spans="8:19" ht="14.25" customHeight="1">
      <c r="H3603" s="57"/>
      <c r="K3603" s="57"/>
      <c r="L3603" s="57"/>
      <c r="M3603" s="57"/>
      <c r="P3603" s="38"/>
      <c r="R3603" s="38"/>
      <c r="S3603" s="38"/>
    </row>
    <row r="3604" spans="8:19" ht="14.25" customHeight="1">
      <c r="H3604" s="57"/>
      <c r="K3604" s="57"/>
      <c r="L3604" s="57"/>
      <c r="M3604" s="57"/>
      <c r="P3604" s="38"/>
      <c r="R3604" s="38"/>
      <c r="S3604" s="38"/>
    </row>
    <row r="3605" spans="8:19" ht="14.25" customHeight="1">
      <c r="H3605" s="57"/>
      <c r="K3605" s="57"/>
      <c r="L3605" s="57"/>
      <c r="M3605" s="57"/>
      <c r="P3605" s="38"/>
      <c r="R3605" s="38"/>
      <c r="S3605" s="38"/>
    </row>
    <row r="3606" spans="8:19" ht="14.25" customHeight="1">
      <c r="H3606" s="57"/>
      <c r="K3606" s="57"/>
      <c r="L3606" s="57"/>
      <c r="M3606" s="57"/>
      <c r="P3606" s="38"/>
      <c r="R3606" s="38"/>
      <c r="S3606" s="38"/>
    </row>
    <row r="3607" spans="8:19" ht="14.25" customHeight="1">
      <c r="H3607" s="57"/>
      <c r="K3607" s="57"/>
      <c r="L3607" s="57"/>
      <c r="M3607" s="57"/>
      <c r="P3607" s="38"/>
      <c r="R3607" s="38"/>
      <c r="S3607" s="38"/>
    </row>
    <row r="3608" spans="8:19" ht="14.25" customHeight="1">
      <c r="H3608" s="57"/>
      <c r="K3608" s="57"/>
      <c r="L3608" s="57"/>
      <c r="M3608" s="57"/>
      <c r="P3608" s="38"/>
      <c r="R3608" s="38"/>
      <c r="S3608" s="38"/>
    </row>
    <row r="3609" spans="8:19" ht="14.25" customHeight="1">
      <c r="H3609" s="57"/>
      <c r="K3609" s="57"/>
      <c r="L3609" s="57"/>
      <c r="M3609" s="57"/>
      <c r="P3609" s="38"/>
      <c r="R3609" s="38"/>
      <c r="S3609" s="38"/>
    </row>
    <row r="3610" spans="8:19" ht="14.25" customHeight="1">
      <c r="H3610" s="57"/>
      <c r="K3610" s="57"/>
      <c r="L3610" s="57"/>
      <c r="M3610" s="57"/>
      <c r="P3610" s="38"/>
      <c r="R3610" s="38"/>
      <c r="S3610" s="38"/>
    </row>
    <row r="3611" spans="8:19" ht="14.25" customHeight="1">
      <c r="H3611" s="57"/>
      <c r="K3611" s="57"/>
      <c r="L3611" s="57"/>
      <c r="M3611" s="57"/>
      <c r="P3611" s="38"/>
      <c r="R3611" s="38"/>
      <c r="S3611" s="38"/>
    </row>
    <row r="3612" spans="8:19" ht="14.25" customHeight="1">
      <c r="H3612" s="57"/>
      <c r="K3612" s="57"/>
      <c r="L3612" s="57"/>
      <c r="M3612" s="57"/>
      <c r="P3612" s="38"/>
      <c r="R3612" s="38"/>
      <c r="S3612" s="38"/>
    </row>
    <row r="3613" spans="8:19" ht="14.25" customHeight="1">
      <c r="H3613" s="57"/>
      <c r="K3613" s="57"/>
      <c r="L3613" s="57"/>
      <c r="M3613" s="57"/>
      <c r="P3613" s="38"/>
      <c r="R3613" s="38"/>
      <c r="S3613" s="38"/>
    </row>
    <row r="3614" spans="8:19" ht="14.25" customHeight="1">
      <c r="H3614" s="57"/>
      <c r="K3614" s="57"/>
      <c r="L3614" s="57"/>
      <c r="M3614" s="57"/>
      <c r="P3614" s="38"/>
      <c r="R3614" s="38"/>
      <c r="S3614" s="38"/>
    </row>
    <row r="3615" spans="8:19" ht="14.25" customHeight="1">
      <c r="H3615" s="57"/>
      <c r="K3615" s="57"/>
      <c r="L3615" s="57"/>
      <c r="M3615" s="57"/>
      <c r="P3615" s="38"/>
      <c r="R3615" s="38"/>
      <c r="S3615" s="38"/>
    </row>
    <row r="3616" spans="8:19" ht="14.25" customHeight="1">
      <c r="H3616" s="57"/>
      <c r="K3616" s="57"/>
      <c r="L3616" s="57"/>
      <c r="M3616" s="57"/>
      <c r="P3616" s="38"/>
      <c r="R3616" s="38"/>
      <c r="S3616" s="38"/>
    </row>
    <row r="3617" spans="8:19" ht="14.25" customHeight="1">
      <c r="H3617" s="57"/>
      <c r="K3617" s="57"/>
      <c r="L3617" s="57"/>
      <c r="M3617" s="57"/>
      <c r="P3617" s="38"/>
      <c r="R3617" s="38"/>
      <c r="S3617" s="38"/>
    </row>
    <row r="3618" spans="8:19" ht="14.25" customHeight="1">
      <c r="H3618" s="57"/>
      <c r="K3618" s="57"/>
      <c r="L3618" s="57"/>
      <c r="M3618" s="57"/>
      <c r="P3618" s="38"/>
      <c r="R3618" s="38"/>
      <c r="S3618" s="38"/>
    </row>
    <row r="3619" spans="8:19" ht="14.25" customHeight="1">
      <c r="H3619" s="57"/>
      <c r="K3619" s="57"/>
      <c r="L3619" s="57"/>
      <c r="M3619" s="57"/>
      <c r="P3619" s="38"/>
      <c r="R3619" s="38"/>
      <c r="S3619" s="38"/>
    </row>
    <row r="3620" spans="8:19" ht="14.25" customHeight="1">
      <c r="H3620" s="57"/>
      <c r="K3620" s="57"/>
      <c r="L3620" s="57"/>
      <c r="M3620" s="57"/>
      <c r="P3620" s="38"/>
      <c r="R3620" s="38"/>
      <c r="S3620" s="38"/>
    </row>
    <row r="3621" spans="8:19" ht="14.25" customHeight="1">
      <c r="H3621" s="57"/>
      <c r="K3621" s="57"/>
      <c r="L3621" s="57"/>
      <c r="M3621" s="57"/>
      <c r="P3621" s="38"/>
      <c r="R3621" s="38"/>
      <c r="S3621" s="38"/>
    </row>
    <row r="3622" spans="8:19" ht="14.25" customHeight="1">
      <c r="H3622" s="57"/>
      <c r="K3622" s="57"/>
      <c r="L3622" s="57"/>
      <c r="M3622" s="57"/>
      <c r="P3622" s="38"/>
      <c r="R3622" s="38"/>
      <c r="S3622" s="38"/>
    </row>
    <row r="3623" spans="8:19" ht="14.25" customHeight="1">
      <c r="H3623" s="57"/>
      <c r="K3623" s="57"/>
      <c r="L3623" s="57"/>
      <c r="M3623" s="57"/>
      <c r="P3623" s="38"/>
      <c r="R3623" s="38"/>
      <c r="S3623" s="38"/>
    </row>
    <row r="3624" spans="8:19" ht="14.25" customHeight="1">
      <c r="H3624" s="57"/>
      <c r="K3624" s="57"/>
      <c r="L3624" s="57"/>
      <c r="M3624" s="57"/>
      <c r="P3624" s="38"/>
      <c r="R3624" s="38"/>
      <c r="S3624" s="38"/>
    </row>
    <row r="3625" spans="8:19" ht="14.25" customHeight="1">
      <c r="H3625" s="57"/>
      <c r="K3625" s="57"/>
      <c r="L3625" s="57"/>
      <c r="M3625" s="57"/>
      <c r="P3625" s="38"/>
      <c r="R3625" s="38"/>
      <c r="S3625" s="38"/>
    </row>
    <row r="3626" spans="8:19" ht="14.25" customHeight="1">
      <c r="H3626" s="57"/>
      <c r="K3626" s="57"/>
      <c r="L3626" s="57"/>
      <c r="M3626" s="57"/>
      <c r="P3626" s="38"/>
      <c r="R3626" s="38"/>
      <c r="S3626" s="38"/>
    </row>
    <row r="3627" spans="8:19" ht="14.25" customHeight="1">
      <c r="H3627" s="57"/>
      <c r="K3627" s="57"/>
      <c r="L3627" s="57"/>
      <c r="M3627" s="57"/>
      <c r="P3627" s="38"/>
      <c r="R3627" s="38"/>
      <c r="S3627" s="38"/>
    </row>
    <row r="3628" spans="8:19" ht="14.25" customHeight="1">
      <c r="H3628" s="57"/>
      <c r="K3628" s="57"/>
      <c r="L3628" s="57"/>
      <c r="M3628" s="57"/>
      <c r="P3628" s="38"/>
      <c r="R3628" s="38"/>
      <c r="S3628" s="38"/>
    </row>
    <row r="3629" spans="8:19" ht="14.25" customHeight="1">
      <c r="H3629" s="57"/>
      <c r="K3629" s="57"/>
      <c r="L3629" s="57"/>
      <c r="M3629" s="57"/>
      <c r="P3629" s="38"/>
      <c r="R3629" s="38"/>
      <c r="S3629" s="38"/>
    </row>
    <row r="3630" spans="8:19" ht="14.25" customHeight="1">
      <c r="H3630" s="57"/>
      <c r="K3630" s="57"/>
      <c r="L3630" s="57"/>
      <c r="M3630" s="57"/>
      <c r="P3630" s="38"/>
      <c r="R3630" s="38"/>
      <c r="S3630" s="38"/>
    </row>
    <row r="3631" spans="8:19" ht="14.25" customHeight="1">
      <c r="H3631" s="57"/>
      <c r="K3631" s="57"/>
      <c r="L3631" s="57"/>
      <c r="M3631" s="57"/>
      <c r="P3631" s="38"/>
      <c r="R3631" s="38"/>
      <c r="S3631" s="38"/>
    </row>
    <row r="3632" spans="8:19" ht="14.25" customHeight="1">
      <c r="I3632" s="57"/>
      <c r="J3632" s="57"/>
      <c r="K3632" s="57"/>
      <c r="L3632" s="57"/>
      <c r="M3632" s="57"/>
      <c r="P3632" s="38"/>
      <c r="R3632" s="38"/>
      <c r="S3632" s="38"/>
    </row>
    <row r="3633" spans="8:19" ht="14.25" customHeight="1">
      <c r="I3633" s="57"/>
      <c r="J3633" s="57"/>
      <c r="K3633" s="57"/>
      <c r="L3633" s="57"/>
      <c r="M3633" s="57"/>
      <c r="P3633" s="38"/>
      <c r="R3633" s="38"/>
      <c r="S3633" s="38"/>
    </row>
    <row r="3634" spans="8:19" ht="14.25" customHeight="1">
      <c r="I3634" s="57"/>
      <c r="J3634" s="57"/>
      <c r="K3634" s="57"/>
      <c r="L3634" s="57"/>
      <c r="M3634" s="57"/>
      <c r="P3634" s="38"/>
      <c r="R3634" s="38"/>
      <c r="S3634" s="38"/>
    </row>
    <row r="3635" spans="8:19" ht="14.25" customHeight="1">
      <c r="I3635" s="57"/>
      <c r="J3635" s="57"/>
      <c r="K3635" s="57"/>
      <c r="L3635" s="57"/>
      <c r="M3635" s="57"/>
      <c r="P3635" s="38"/>
      <c r="R3635" s="38"/>
      <c r="S3635" s="38"/>
    </row>
    <row r="3636" spans="8:19" ht="14.25" customHeight="1">
      <c r="I3636" s="57"/>
      <c r="J3636" s="57"/>
      <c r="K3636" s="57"/>
      <c r="L3636" s="57"/>
      <c r="M3636" s="57"/>
      <c r="P3636" s="38"/>
      <c r="R3636" s="38"/>
      <c r="S3636" s="38"/>
    </row>
    <row r="3637" spans="8:19" ht="14.25" customHeight="1">
      <c r="I3637" s="57"/>
      <c r="J3637" s="57"/>
      <c r="K3637" s="57"/>
      <c r="L3637" s="57"/>
      <c r="M3637" s="57"/>
      <c r="P3637" s="38"/>
      <c r="R3637" s="38"/>
      <c r="S3637" s="38"/>
    </row>
    <row r="3638" spans="8:19" ht="14.25" customHeight="1">
      <c r="I3638" s="57"/>
      <c r="J3638" s="57"/>
      <c r="K3638" s="57"/>
      <c r="L3638" s="57"/>
      <c r="M3638" s="57"/>
      <c r="P3638" s="38"/>
      <c r="R3638" s="38"/>
      <c r="S3638" s="38"/>
    </row>
    <row r="3639" spans="8:19" ht="14.25" customHeight="1">
      <c r="I3639" s="57"/>
      <c r="J3639" s="57"/>
      <c r="K3639" s="57"/>
      <c r="L3639" s="57"/>
      <c r="M3639" s="57"/>
      <c r="P3639" s="38"/>
      <c r="R3639" s="38"/>
      <c r="S3639" s="38"/>
    </row>
    <row r="3640" spans="8:19" ht="14.25" customHeight="1">
      <c r="I3640" s="57"/>
      <c r="J3640" s="57"/>
      <c r="K3640" s="57"/>
      <c r="L3640" s="57"/>
      <c r="M3640" s="57"/>
      <c r="P3640" s="38"/>
      <c r="R3640" s="38"/>
      <c r="S3640" s="38"/>
    </row>
    <row r="3641" spans="8:19" ht="14.25" customHeight="1">
      <c r="I3641" s="57"/>
      <c r="J3641" s="57"/>
      <c r="K3641" s="57"/>
      <c r="L3641" s="57"/>
      <c r="M3641" s="57"/>
      <c r="P3641" s="38"/>
      <c r="R3641" s="38"/>
      <c r="S3641" s="38"/>
    </row>
    <row r="3642" spans="8:19" ht="14.25" customHeight="1">
      <c r="I3642" s="57"/>
      <c r="J3642" s="57"/>
      <c r="K3642" s="57"/>
      <c r="L3642" s="57"/>
      <c r="M3642" s="57"/>
      <c r="P3642" s="38"/>
      <c r="R3642" s="38"/>
      <c r="S3642" s="38"/>
    </row>
    <row r="3643" spans="8:19" ht="14.25" customHeight="1">
      <c r="I3643" s="57"/>
      <c r="J3643" s="57"/>
      <c r="K3643" s="57"/>
      <c r="L3643" s="57"/>
      <c r="M3643" s="57"/>
      <c r="P3643" s="38"/>
      <c r="R3643" s="38"/>
      <c r="S3643" s="38"/>
    </row>
    <row r="3644" spans="8:19" ht="14.25" customHeight="1">
      <c r="H3644" s="57"/>
      <c r="K3644" s="57"/>
      <c r="L3644" s="57"/>
      <c r="M3644" s="57"/>
      <c r="P3644" s="38"/>
      <c r="R3644" s="38"/>
      <c r="S3644" s="38"/>
    </row>
    <row r="3645" spans="8:19" ht="14.25" customHeight="1">
      <c r="H3645" s="57"/>
      <c r="K3645" s="57"/>
      <c r="L3645" s="57"/>
      <c r="M3645" s="57"/>
      <c r="P3645" s="38"/>
      <c r="R3645" s="38"/>
      <c r="S3645" s="38"/>
    </row>
    <row r="3646" spans="8:19" ht="14.25" customHeight="1">
      <c r="H3646" s="57"/>
      <c r="K3646" s="57"/>
      <c r="L3646" s="57"/>
      <c r="M3646" s="57"/>
      <c r="P3646" s="38"/>
      <c r="R3646" s="38"/>
      <c r="S3646" s="38"/>
    </row>
    <row r="3647" spans="8:19" ht="14.25" customHeight="1">
      <c r="H3647" s="57"/>
      <c r="K3647" s="57"/>
      <c r="L3647" s="57"/>
      <c r="M3647" s="57"/>
      <c r="P3647" s="38"/>
      <c r="R3647" s="38"/>
      <c r="S3647" s="38"/>
    </row>
    <row r="3648" spans="8:19" ht="14.25" customHeight="1">
      <c r="H3648" s="57"/>
      <c r="K3648" s="57"/>
      <c r="L3648" s="57"/>
      <c r="M3648" s="57"/>
      <c r="P3648" s="38"/>
      <c r="R3648" s="38"/>
      <c r="S3648" s="38"/>
    </row>
    <row r="3649" spans="8:19" ht="14.25" customHeight="1">
      <c r="H3649" s="57"/>
      <c r="K3649" s="57"/>
      <c r="L3649" s="57"/>
      <c r="M3649" s="57"/>
      <c r="P3649" s="38"/>
      <c r="R3649" s="38"/>
      <c r="S3649" s="38"/>
    </row>
    <row r="3650" spans="8:19" ht="14.25" customHeight="1">
      <c r="H3650" s="57"/>
      <c r="K3650" s="57"/>
      <c r="L3650" s="57"/>
      <c r="M3650" s="57"/>
      <c r="P3650" s="38"/>
      <c r="R3650" s="38"/>
      <c r="S3650" s="38"/>
    </row>
    <row r="3651" spans="8:19" ht="14.25" customHeight="1">
      <c r="H3651" s="57"/>
      <c r="K3651" s="57"/>
      <c r="L3651" s="57"/>
      <c r="M3651" s="57"/>
      <c r="P3651" s="38"/>
      <c r="R3651" s="38"/>
      <c r="S3651" s="38"/>
    </row>
    <row r="3652" spans="8:19" ht="14.25" customHeight="1">
      <c r="H3652" s="57"/>
      <c r="K3652" s="57"/>
      <c r="L3652" s="57"/>
      <c r="M3652" s="57"/>
      <c r="P3652" s="38"/>
      <c r="R3652" s="38"/>
      <c r="S3652" s="38"/>
    </row>
    <row r="3653" spans="8:19" ht="14.25" customHeight="1">
      <c r="H3653" s="57"/>
      <c r="K3653" s="57"/>
      <c r="L3653" s="57"/>
      <c r="M3653" s="57"/>
      <c r="P3653" s="38"/>
      <c r="R3653" s="38"/>
      <c r="S3653" s="38"/>
    </row>
    <row r="3654" spans="8:19" ht="14.25" customHeight="1">
      <c r="H3654" s="57"/>
      <c r="K3654" s="57"/>
      <c r="L3654" s="57"/>
      <c r="M3654" s="57"/>
      <c r="P3654" s="38"/>
      <c r="R3654" s="38"/>
      <c r="S3654" s="38"/>
    </row>
    <row r="3655" spans="8:19" ht="14.25" customHeight="1">
      <c r="H3655" s="57"/>
      <c r="K3655" s="57"/>
      <c r="L3655" s="57"/>
      <c r="M3655" s="57"/>
      <c r="P3655" s="38"/>
      <c r="R3655" s="38"/>
      <c r="S3655" s="38"/>
    </row>
    <row r="3656" spans="8:19" ht="14.25" customHeight="1">
      <c r="H3656" s="57"/>
      <c r="K3656" s="57"/>
      <c r="L3656" s="57"/>
      <c r="M3656" s="57"/>
      <c r="P3656" s="38"/>
      <c r="R3656" s="38"/>
      <c r="S3656" s="38"/>
    </row>
    <row r="3657" spans="8:19" ht="14.25" customHeight="1">
      <c r="H3657" s="57"/>
      <c r="K3657" s="57"/>
      <c r="L3657" s="57"/>
      <c r="M3657" s="57"/>
      <c r="P3657" s="38"/>
      <c r="R3657" s="38"/>
      <c r="S3657" s="38"/>
    </row>
    <row r="3658" spans="8:19" ht="14.25" customHeight="1">
      <c r="H3658" s="57"/>
      <c r="K3658" s="57"/>
      <c r="L3658" s="57"/>
      <c r="M3658" s="57"/>
      <c r="P3658" s="38"/>
      <c r="R3658" s="38"/>
      <c r="S3658" s="38"/>
    </row>
    <row r="3659" spans="8:19" ht="14.25" customHeight="1">
      <c r="H3659" s="57"/>
      <c r="K3659" s="57"/>
      <c r="L3659" s="57"/>
      <c r="M3659" s="57"/>
      <c r="P3659" s="38"/>
      <c r="R3659" s="38"/>
      <c r="S3659" s="38"/>
    </row>
    <row r="3660" spans="8:19" ht="14.25" customHeight="1">
      <c r="H3660" s="57"/>
      <c r="K3660" s="57"/>
      <c r="L3660" s="57"/>
      <c r="M3660" s="57"/>
      <c r="P3660" s="38"/>
      <c r="R3660" s="38"/>
      <c r="S3660" s="38"/>
    </row>
    <row r="3661" spans="8:19" ht="14.25" customHeight="1">
      <c r="H3661" s="57"/>
      <c r="K3661" s="57"/>
      <c r="L3661" s="57"/>
      <c r="M3661" s="57"/>
      <c r="P3661" s="38"/>
      <c r="R3661" s="38"/>
      <c r="S3661" s="38"/>
    </row>
    <row r="3662" spans="8:19" ht="14.25" customHeight="1">
      <c r="H3662" s="57"/>
      <c r="K3662" s="57"/>
      <c r="L3662" s="57"/>
      <c r="M3662" s="57"/>
      <c r="P3662" s="38"/>
      <c r="R3662" s="38"/>
      <c r="S3662" s="38"/>
    </row>
    <row r="3663" spans="8:19" ht="14.25" customHeight="1">
      <c r="H3663" s="57"/>
      <c r="K3663" s="57"/>
      <c r="L3663" s="57"/>
      <c r="M3663" s="57"/>
      <c r="P3663" s="38"/>
      <c r="R3663" s="38"/>
      <c r="S3663" s="38"/>
    </row>
    <row r="3664" spans="8:19" ht="14.25" customHeight="1">
      <c r="H3664" s="57"/>
      <c r="K3664" s="57"/>
      <c r="L3664" s="57"/>
      <c r="M3664" s="57"/>
      <c r="P3664" s="38"/>
      <c r="R3664" s="38"/>
      <c r="S3664" s="38"/>
    </row>
    <row r="3665" spans="8:19" ht="14.25" customHeight="1">
      <c r="H3665" s="57"/>
      <c r="K3665" s="57"/>
      <c r="L3665" s="57"/>
      <c r="M3665" s="57"/>
      <c r="P3665" s="38"/>
      <c r="R3665" s="38"/>
      <c r="S3665" s="38"/>
    </row>
    <row r="3666" spans="8:19" ht="14.25" customHeight="1">
      <c r="H3666" s="57"/>
      <c r="K3666" s="57"/>
      <c r="L3666" s="57"/>
      <c r="M3666" s="57"/>
      <c r="P3666" s="38"/>
      <c r="R3666" s="38"/>
      <c r="S3666" s="38"/>
    </row>
    <row r="3667" spans="8:19" ht="14.25" customHeight="1">
      <c r="H3667" s="57"/>
      <c r="K3667" s="57"/>
      <c r="L3667" s="57"/>
      <c r="M3667" s="57"/>
      <c r="P3667" s="38"/>
      <c r="R3667" s="38"/>
      <c r="S3667" s="38"/>
    </row>
    <row r="3668" spans="8:19" ht="14.25" customHeight="1">
      <c r="H3668" s="57"/>
      <c r="K3668" s="57"/>
      <c r="L3668" s="57"/>
      <c r="M3668" s="57"/>
      <c r="P3668" s="38"/>
      <c r="R3668" s="38"/>
      <c r="S3668" s="38"/>
    </row>
    <row r="3669" spans="8:19" ht="14.25" customHeight="1">
      <c r="H3669" s="57"/>
      <c r="K3669" s="57"/>
      <c r="L3669" s="57"/>
      <c r="M3669" s="57"/>
      <c r="P3669" s="38"/>
      <c r="R3669" s="38"/>
      <c r="S3669" s="38"/>
    </row>
    <row r="3670" spans="8:19" ht="14.25" customHeight="1">
      <c r="H3670" s="57"/>
      <c r="K3670" s="57"/>
      <c r="L3670" s="57"/>
      <c r="M3670" s="57"/>
      <c r="P3670" s="38"/>
      <c r="R3670" s="38"/>
      <c r="S3670" s="38"/>
    </row>
    <row r="3671" spans="8:19" ht="14.25" customHeight="1">
      <c r="H3671" s="57"/>
      <c r="K3671" s="57"/>
      <c r="L3671" s="57"/>
      <c r="M3671" s="57"/>
      <c r="P3671" s="38"/>
      <c r="R3671" s="38"/>
      <c r="S3671" s="38"/>
    </row>
    <row r="3672" spans="8:19" ht="14.25" customHeight="1">
      <c r="H3672" s="57"/>
      <c r="K3672" s="57"/>
      <c r="L3672" s="57"/>
      <c r="M3672" s="57"/>
      <c r="P3672" s="38"/>
      <c r="R3672" s="38"/>
      <c r="S3672" s="38"/>
    </row>
    <row r="3673" spans="8:19" ht="14.25" customHeight="1">
      <c r="H3673" s="57"/>
      <c r="K3673" s="57"/>
      <c r="L3673" s="57"/>
      <c r="M3673" s="57"/>
      <c r="P3673" s="38"/>
      <c r="R3673" s="38"/>
      <c r="S3673" s="38"/>
    </row>
    <row r="3674" spans="8:19" ht="14.25" customHeight="1">
      <c r="H3674" s="57"/>
      <c r="K3674" s="57"/>
      <c r="L3674" s="57"/>
      <c r="M3674" s="57"/>
      <c r="P3674" s="38"/>
      <c r="R3674" s="38"/>
      <c r="S3674" s="38"/>
    </row>
    <row r="3675" spans="8:19" ht="14.25" customHeight="1">
      <c r="H3675" s="57"/>
      <c r="K3675" s="57"/>
      <c r="L3675" s="57"/>
      <c r="M3675" s="57"/>
      <c r="P3675" s="38"/>
      <c r="R3675" s="38"/>
      <c r="S3675" s="38"/>
    </row>
    <row r="3676" spans="8:19" ht="14.25" customHeight="1">
      <c r="H3676" s="57"/>
      <c r="K3676" s="57"/>
      <c r="L3676" s="57"/>
      <c r="M3676" s="57"/>
      <c r="P3676" s="38"/>
      <c r="R3676" s="38"/>
      <c r="S3676" s="38"/>
    </row>
    <row r="3677" spans="8:19" ht="14.25" customHeight="1">
      <c r="H3677" s="57"/>
      <c r="K3677" s="57"/>
      <c r="L3677" s="57"/>
      <c r="M3677" s="57"/>
      <c r="P3677" s="38"/>
      <c r="R3677" s="38"/>
      <c r="S3677" s="38"/>
    </row>
    <row r="3678" spans="8:19" ht="14.25" customHeight="1">
      <c r="H3678" s="57"/>
      <c r="K3678" s="57"/>
      <c r="L3678" s="57"/>
      <c r="M3678" s="57"/>
      <c r="P3678" s="38"/>
      <c r="R3678" s="38"/>
      <c r="S3678" s="38"/>
    </row>
    <row r="3679" spans="8:19" ht="14.25" customHeight="1">
      <c r="H3679" s="57"/>
      <c r="K3679" s="57"/>
      <c r="L3679" s="57"/>
      <c r="M3679" s="57"/>
      <c r="P3679" s="38"/>
      <c r="R3679" s="38"/>
      <c r="S3679" s="38"/>
    </row>
    <row r="3680" spans="8:19" ht="14.25" customHeight="1">
      <c r="H3680" s="57"/>
      <c r="K3680" s="57"/>
      <c r="L3680" s="57"/>
      <c r="M3680" s="57"/>
      <c r="P3680" s="38"/>
      <c r="R3680" s="38"/>
      <c r="S3680" s="38"/>
    </row>
    <row r="3681" spans="8:19" ht="14.25" customHeight="1">
      <c r="H3681" s="57"/>
      <c r="K3681" s="57"/>
      <c r="L3681" s="57"/>
      <c r="M3681" s="57"/>
      <c r="P3681" s="38"/>
      <c r="R3681" s="38"/>
      <c r="S3681" s="38"/>
    </row>
    <row r="3682" spans="8:19" ht="14.25" customHeight="1">
      <c r="H3682" s="57"/>
      <c r="K3682" s="57"/>
      <c r="L3682" s="57"/>
      <c r="M3682" s="57"/>
      <c r="P3682" s="38"/>
      <c r="R3682" s="38"/>
      <c r="S3682" s="38"/>
    </row>
    <row r="3683" spans="8:19" ht="14.25" customHeight="1">
      <c r="H3683" s="57"/>
      <c r="K3683" s="57"/>
      <c r="L3683" s="57"/>
      <c r="M3683" s="57"/>
      <c r="P3683" s="38"/>
      <c r="R3683" s="38"/>
      <c r="S3683" s="38"/>
    </row>
    <row r="3684" spans="8:19" ht="14.25" customHeight="1">
      <c r="H3684" s="57"/>
      <c r="K3684" s="57"/>
      <c r="L3684" s="57"/>
      <c r="M3684" s="57"/>
      <c r="P3684" s="38"/>
      <c r="R3684" s="38"/>
      <c r="S3684" s="38"/>
    </row>
    <row r="3685" spans="8:19" ht="14.25" customHeight="1">
      <c r="H3685" s="57"/>
      <c r="K3685" s="57"/>
      <c r="L3685" s="57"/>
      <c r="M3685" s="57"/>
      <c r="P3685" s="38"/>
      <c r="R3685" s="38"/>
      <c r="S3685" s="38"/>
    </row>
    <row r="3686" spans="8:19" ht="14.25" customHeight="1">
      <c r="H3686" s="57"/>
      <c r="K3686" s="57"/>
      <c r="L3686" s="57"/>
      <c r="M3686" s="57"/>
      <c r="P3686" s="38"/>
      <c r="R3686" s="38"/>
      <c r="S3686" s="38"/>
    </row>
    <row r="3687" spans="8:19" ht="14.25" customHeight="1">
      <c r="H3687" s="57"/>
      <c r="K3687" s="57"/>
      <c r="L3687" s="57"/>
      <c r="M3687" s="57"/>
      <c r="P3687" s="38"/>
      <c r="R3687" s="38"/>
      <c r="S3687" s="38"/>
    </row>
    <row r="3688" spans="8:19" ht="14.25" customHeight="1">
      <c r="H3688" s="57"/>
      <c r="K3688" s="57"/>
      <c r="L3688" s="57"/>
      <c r="M3688" s="57"/>
      <c r="P3688" s="38"/>
      <c r="R3688" s="38"/>
      <c r="S3688" s="38"/>
    </row>
    <row r="3689" spans="8:19" ht="14.25" customHeight="1">
      <c r="H3689" s="57"/>
      <c r="K3689" s="57"/>
      <c r="L3689" s="57"/>
      <c r="M3689" s="57"/>
      <c r="P3689" s="38"/>
      <c r="R3689" s="38"/>
      <c r="S3689" s="38"/>
    </row>
    <row r="3690" spans="8:19" ht="14.25" customHeight="1">
      <c r="H3690" s="57"/>
      <c r="K3690" s="57"/>
      <c r="L3690" s="57"/>
      <c r="M3690" s="57"/>
      <c r="P3690" s="38"/>
      <c r="R3690" s="38"/>
      <c r="S3690" s="38"/>
    </row>
    <row r="3691" spans="8:19" ht="14.25" customHeight="1">
      <c r="H3691" s="57"/>
      <c r="K3691" s="57"/>
      <c r="L3691" s="57"/>
      <c r="M3691" s="57"/>
      <c r="P3691" s="38"/>
      <c r="R3691" s="38"/>
      <c r="S3691" s="38"/>
    </row>
    <row r="3692" spans="8:19" ht="14.25" customHeight="1">
      <c r="H3692" s="57"/>
      <c r="K3692" s="57"/>
      <c r="L3692" s="57"/>
      <c r="M3692" s="57"/>
      <c r="P3692" s="38"/>
      <c r="R3692" s="38"/>
      <c r="S3692" s="38"/>
    </row>
    <row r="3693" spans="8:19" ht="14.25" customHeight="1">
      <c r="H3693" s="57"/>
      <c r="K3693" s="57"/>
      <c r="L3693" s="57"/>
      <c r="M3693" s="57"/>
      <c r="P3693" s="38"/>
      <c r="R3693" s="38"/>
      <c r="S3693" s="38"/>
    </row>
    <row r="3694" spans="8:19" ht="14.25" customHeight="1">
      <c r="H3694" s="57"/>
      <c r="K3694" s="57"/>
      <c r="L3694" s="57"/>
      <c r="M3694" s="57"/>
      <c r="P3694" s="38"/>
      <c r="R3694" s="38"/>
      <c r="S3694" s="38"/>
    </row>
    <row r="3695" spans="8:19" ht="14.25" customHeight="1">
      <c r="H3695" s="57"/>
      <c r="K3695" s="57"/>
      <c r="L3695" s="57"/>
      <c r="M3695" s="57"/>
      <c r="P3695" s="38"/>
      <c r="R3695" s="38"/>
      <c r="S3695" s="38"/>
    </row>
    <row r="3696" spans="8:19" ht="14.25" customHeight="1">
      <c r="H3696" s="57"/>
      <c r="K3696" s="57"/>
      <c r="L3696" s="57"/>
      <c r="M3696" s="57"/>
      <c r="P3696" s="38"/>
      <c r="R3696" s="38"/>
      <c r="S3696" s="38"/>
    </row>
    <row r="3697" spans="8:19" ht="14.25" customHeight="1">
      <c r="H3697" s="57"/>
      <c r="K3697" s="57"/>
      <c r="L3697" s="57"/>
      <c r="M3697" s="57"/>
      <c r="P3697" s="38"/>
      <c r="R3697" s="38"/>
      <c r="S3697" s="38"/>
    </row>
    <row r="3698" spans="8:19" ht="14.25" customHeight="1">
      <c r="H3698" s="57"/>
      <c r="K3698" s="57"/>
      <c r="L3698" s="57"/>
      <c r="M3698" s="57"/>
      <c r="P3698" s="38"/>
      <c r="R3698" s="38"/>
      <c r="S3698" s="38"/>
    </row>
    <row r="3699" spans="8:19" ht="14.25" customHeight="1">
      <c r="H3699" s="57"/>
      <c r="K3699" s="57"/>
      <c r="L3699" s="57"/>
      <c r="M3699" s="57"/>
      <c r="P3699" s="38"/>
      <c r="R3699" s="38"/>
      <c r="S3699" s="38"/>
    </row>
    <row r="3700" spans="8:19" ht="14.25" customHeight="1">
      <c r="H3700" s="57"/>
      <c r="K3700" s="57"/>
      <c r="L3700" s="57"/>
      <c r="M3700" s="57"/>
      <c r="P3700" s="38"/>
      <c r="R3700" s="38"/>
      <c r="S3700" s="38"/>
    </row>
    <row r="3701" spans="8:19" ht="14.25" customHeight="1">
      <c r="H3701" s="57"/>
      <c r="K3701" s="57"/>
      <c r="L3701" s="57"/>
      <c r="M3701" s="57"/>
      <c r="P3701" s="38"/>
      <c r="R3701" s="38"/>
      <c r="S3701" s="38"/>
    </row>
    <row r="3702" spans="8:19" ht="14.25" customHeight="1">
      <c r="H3702" s="57"/>
      <c r="K3702" s="57"/>
      <c r="L3702" s="57"/>
      <c r="M3702" s="57"/>
      <c r="P3702" s="38"/>
      <c r="R3702" s="38"/>
      <c r="S3702" s="38"/>
    </row>
    <row r="3703" spans="8:19" ht="14.25" customHeight="1">
      <c r="H3703" s="57"/>
      <c r="K3703" s="57"/>
      <c r="L3703" s="57"/>
      <c r="M3703" s="57"/>
      <c r="P3703" s="38"/>
      <c r="R3703" s="38"/>
      <c r="S3703" s="38"/>
    </row>
    <row r="3704" spans="8:19" ht="14.25" customHeight="1">
      <c r="H3704" s="57"/>
      <c r="K3704" s="57"/>
      <c r="L3704" s="57"/>
      <c r="M3704" s="57"/>
      <c r="P3704" s="38"/>
      <c r="R3704" s="38"/>
      <c r="S3704" s="38"/>
    </row>
    <row r="3705" spans="8:19" ht="14.25" customHeight="1">
      <c r="H3705" s="57"/>
      <c r="K3705" s="57"/>
      <c r="L3705" s="57"/>
      <c r="M3705" s="57"/>
      <c r="P3705" s="38"/>
      <c r="R3705" s="38"/>
      <c r="S3705" s="38"/>
    </row>
    <row r="3706" spans="8:19" ht="14.25" customHeight="1">
      <c r="H3706" s="57"/>
      <c r="K3706" s="57"/>
      <c r="L3706" s="57"/>
      <c r="M3706" s="57"/>
      <c r="P3706" s="38"/>
      <c r="R3706" s="38"/>
      <c r="S3706" s="38"/>
    </row>
    <row r="3707" spans="8:19" ht="14.25" customHeight="1">
      <c r="H3707" s="57"/>
      <c r="K3707" s="57"/>
      <c r="L3707" s="57"/>
      <c r="M3707" s="57"/>
      <c r="P3707" s="38"/>
      <c r="R3707" s="38"/>
      <c r="S3707" s="38"/>
    </row>
    <row r="3708" spans="8:19" ht="14.25" customHeight="1">
      <c r="H3708" s="57"/>
      <c r="K3708" s="57"/>
      <c r="L3708" s="57"/>
      <c r="M3708" s="57"/>
      <c r="P3708" s="38"/>
      <c r="R3708" s="38"/>
      <c r="S3708" s="38"/>
    </row>
    <row r="3709" spans="8:19" ht="14.25" customHeight="1">
      <c r="H3709" s="57"/>
      <c r="K3709" s="57"/>
      <c r="L3709" s="57"/>
      <c r="M3709" s="57"/>
      <c r="P3709" s="38"/>
      <c r="R3709" s="38"/>
      <c r="S3709" s="38"/>
    </row>
    <row r="3710" spans="8:19" ht="14.25" customHeight="1">
      <c r="H3710" s="57"/>
      <c r="K3710" s="57"/>
      <c r="L3710" s="57"/>
      <c r="M3710" s="57"/>
      <c r="P3710" s="38"/>
      <c r="R3710" s="38"/>
      <c r="S3710" s="38"/>
    </row>
    <row r="3711" spans="8:19" ht="14.25" customHeight="1">
      <c r="H3711" s="57"/>
      <c r="K3711" s="57"/>
      <c r="L3711" s="57"/>
      <c r="M3711" s="57"/>
      <c r="P3711" s="38"/>
      <c r="R3711" s="38"/>
      <c r="S3711" s="38"/>
    </row>
    <row r="3712" spans="8:19" ht="14.25" customHeight="1">
      <c r="H3712" s="57"/>
      <c r="K3712" s="57"/>
      <c r="L3712" s="57"/>
      <c r="M3712" s="57"/>
      <c r="P3712" s="38"/>
      <c r="R3712" s="38"/>
      <c r="S3712" s="38"/>
    </row>
    <row r="3713" spans="8:19" ht="14.25" customHeight="1">
      <c r="H3713" s="57"/>
      <c r="K3713" s="57"/>
      <c r="L3713" s="57"/>
      <c r="M3713" s="57"/>
      <c r="P3713" s="38"/>
      <c r="R3713" s="38"/>
      <c r="S3713" s="38"/>
    </row>
    <row r="3714" spans="8:19" ht="14.25" customHeight="1">
      <c r="H3714" s="57"/>
      <c r="K3714" s="57"/>
      <c r="L3714" s="57"/>
      <c r="M3714" s="57"/>
      <c r="P3714" s="38"/>
      <c r="R3714" s="38"/>
      <c r="S3714" s="38"/>
    </row>
    <row r="3715" spans="8:19" ht="14.25" customHeight="1">
      <c r="H3715" s="57"/>
      <c r="K3715" s="57"/>
      <c r="L3715" s="57"/>
      <c r="M3715" s="57"/>
      <c r="P3715" s="38"/>
      <c r="R3715" s="38"/>
      <c r="S3715" s="38"/>
    </row>
    <row r="3716" spans="8:19" ht="14.25" customHeight="1">
      <c r="H3716" s="57"/>
      <c r="K3716" s="57"/>
      <c r="L3716" s="57"/>
      <c r="M3716" s="57"/>
      <c r="P3716" s="38"/>
      <c r="R3716" s="38"/>
      <c r="S3716" s="38"/>
    </row>
    <row r="3717" spans="8:19" ht="14.25" customHeight="1">
      <c r="H3717" s="57"/>
      <c r="K3717" s="57"/>
      <c r="L3717" s="57"/>
      <c r="M3717" s="57"/>
      <c r="P3717" s="38"/>
      <c r="R3717" s="38"/>
      <c r="S3717" s="38"/>
    </row>
    <row r="3718" spans="8:19" ht="14.25" customHeight="1">
      <c r="H3718" s="57"/>
      <c r="K3718" s="57"/>
      <c r="L3718" s="57"/>
      <c r="M3718" s="57"/>
      <c r="P3718" s="38"/>
      <c r="R3718" s="38"/>
      <c r="S3718" s="38"/>
    </row>
    <row r="3719" spans="8:19" ht="14.25" customHeight="1">
      <c r="H3719" s="57"/>
      <c r="K3719" s="57"/>
      <c r="L3719" s="57"/>
      <c r="M3719" s="57"/>
      <c r="P3719" s="38"/>
      <c r="R3719" s="38"/>
      <c r="S3719" s="38"/>
    </row>
    <row r="3720" spans="8:19" ht="14.25" customHeight="1">
      <c r="H3720" s="57"/>
      <c r="K3720" s="57"/>
      <c r="L3720" s="57"/>
      <c r="M3720" s="57"/>
      <c r="P3720" s="38"/>
      <c r="R3720" s="38"/>
      <c r="S3720" s="38"/>
    </row>
    <row r="3721" spans="8:19" ht="14.25" customHeight="1">
      <c r="H3721" s="57"/>
      <c r="K3721" s="57"/>
      <c r="L3721" s="57"/>
      <c r="M3721" s="57"/>
      <c r="P3721" s="38"/>
      <c r="R3721" s="38"/>
      <c r="S3721" s="38"/>
    </row>
    <row r="3722" spans="8:19" ht="14.25" customHeight="1">
      <c r="H3722" s="57"/>
      <c r="K3722" s="57"/>
      <c r="L3722" s="57"/>
      <c r="M3722" s="57"/>
      <c r="P3722" s="38"/>
      <c r="R3722" s="38"/>
      <c r="S3722" s="38"/>
    </row>
    <row r="3723" spans="8:19" ht="14.25" customHeight="1">
      <c r="H3723" s="57"/>
      <c r="K3723" s="57"/>
      <c r="L3723" s="57"/>
      <c r="M3723" s="57"/>
      <c r="P3723" s="38"/>
      <c r="R3723" s="38"/>
      <c r="S3723" s="38"/>
    </row>
    <row r="3724" spans="8:19" ht="14.25" customHeight="1">
      <c r="H3724" s="57"/>
      <c r="K3724" s="57"/>
      <c r="L3724" s="57"/>
      <c r="M3724" s="57"/>
      <c r="P3724" s="38"/>
      <c r="R3724" s="38"/>
      <c r="S3724" s="38"/>
    </row>
    <row r="3725" spans="8:19" ht="14.25" customHeight="1">
      <c r="H3725" s="57"/>
      <c r="K3725" s="57"/>
      <c r="L3725" s="57"/>
      <c r="M3725" s="57"/>
      <c r="P3725" s="38"/>
      <c r="R3725" s="38"/>
      <c r="S3725" s="38"/>
    </row>
    <row r="3726" spans="8:19" ht="14.25" customHeight="1">
      <c r="H3726" s="57"/>
      <c r="K3726" s="57"/>
      <c r="L3726" s="57"/>
      <c r="M3726" s="57"/>
      <c r="P3726" s="38"/>
      <c r="R3726" s="38"/>
      <c r="S3726" s="38"/>
    </row>
    <row r="3727" spans="8:19" ht="14.25" customHeight="1">
      <c r="H3727" s="57"/>
      <c r="K3727" s="57"/>
      <c r="L3727" s="57"/>
      <c r="M3727" s="57"/>
      <c r="P3727" s="38"/>
      <c r="R3727" s="38"/>
      <c r="S3727" s="38"/>
    </row>
    <row r="3728" spans="8:19" ht="14.25" customHeight="1">
      <c r="I3728" s="57"/>
      <c r="J3728" s="57"/>
      <c r="K3728" s="57"/>
      <c r="L3728" s="57"/>
      <c r="M3728" s="57"/>
      <c r="P3728" s="38"/>
      <c r="R3728" s="38"/>
      <c r="S3728" s="38"/>
    </row>
    <row r="3729" spans="9:19" ht="14.25" customHeight="1">
      <c r="I3729" s="57"/>
      <c r="J3729" s="57"/>
      <c r="K3729" s="57"/>
      <c r="L3729" s="57"/>
      <c r="M3729" s="57"/>
      <c r="P3729" s="38"/>
      <c r="R3729" s="38"/>
      <c r="S3729" s="38"/>
    </row>
    <row r="3730" spans="9:19" ht="14.25" customHeight="1">
      <c r="I3730" s="57"/>
      <c r="J3730" s="57"/>
      <c r="K3730" s="57"/>
      <c r="L3730" s="57"/>
      <c r="M3730" s="57"/>
      <c r="P3730" s="38"/>
      <c r="R3730" s="38"/>
      <c r="S3730" s="38"/>
    </row>
    <row r="3731" spans="9:19" ht="14.25" customHeight="1">
      <c r="I3731" s="57"/>
      <c r="J3731" s="57"/>
      <c r="K3731" s="57"/>
      <c r="L3731" s="57"/>
      <c r="M3731" s="57"/>
      <c r="P3731" s="38"/>
      <c r="R3731" s="38"/>
      <c r="S3731" s="38"/>
    </row>
    <row r="3732" spans="9:19" ht="14.25" customHeight="1">
      <c r="I3732" s="57"/>
      <c r="J3732" s="57"/>
      <c r="K3732" s="57"/>
      <c r="L3732" s="57"/>
      <c r="M3732" s="57"/>
      <c r="P3732" s="38"/>
      <c r="R3732" s="38"/>
      <c r="S3732" s="38"/>
    </row>
    <row r="3733" spans="9:19" ht="14.25" customHeight="1">
      <c r="I3733" s="57"/>
      <c r="J3733" s="57"/>
      <c r="K3733" s="57"/>
      <c r="L3733" s="57"/>
      <c r="M3733" s="57"/>
      <c r="P3733" s="38"/>
      <c r="R3733" s="38"/>
      <c r="S3733" s="38"/>
    </row>
    <row r="3734" spans="9:19" ht="14.25" customHeight="1">
      <c r="I3734" s="57"/>
      <c r="J3734" s="57"/>
      <c r="K3734" s="57"/>
      <c r="L3734" s="57"/>
      <c r="M3734" s="57"/>
      <c r="P3734" s="38"/>
      <c r="R3734" s="38"/>
      <c r="S3734" s="38"/>
    </row>
    <row r="3735" spans="9:19" ht="14.25" customHeight="1">
      <c r="I3735" s="57"/>
      <c r="J3735" s="57"/>
      <c r="K3735" s="57"/>
      <c r="L3735" s="57"/>
      <c r="M3735" s="57"/>
      <c r="P3735" s="38"/>
      <c r="R3735" s="38"/>
      <c r="S3735" s="38"/>
    </row>
    <row r="3736" spans="9:19" ht="14.25" customHeight="1">
      <c r="I3736" s="57"/>
      <c r="J3736" s="57"/>
      <c r="K3736" s="57"/>
      <c r="L3736" s="57"/>
      <c r="M3736" s="57"/>
      <c r="P3736" s="38"/>
      <c r="R3736" s="38"/>
      <c r="S3736" s="38"/>
    </row>
    <row r="3737" spans="9:19" ht="14.25" customHeight="1">
      <c r="I3737" s="57"/>
      <c r="J3737" s="57"/>
      <c r="K3737" s="57"/>
      <c r="L3737" s="57"/>
      <c r="M3737" s="57"/>
      <c r="P3737" s="38"/>
      <c r="R3737" s="38"/>
      <c r="S3737" s="38"/>
    </row>
    <row r="3738" spans="9:19" ht="14.25" customHeight="1">
      <c r="I3738" s="57"/>
      <c r="J3738" s="57"/>
      <c r="K3738" s="57"/>
      <c r="L3738" s="57"/>
      <c r="M3738" s="57"/>
      <c r="P3738" s="38"/>
      <c r="R3738" s="38"/>
      <c r="S3738" s="38"/>
    </row>
    <row r="3739" spans="9:19" ht="14.25" customHeight="1">
      <c r="I3739" s="57"/>
      <c r="J3739" s="57"/>
      <c r="K3739" s="57"/>
      <c r="L3739" s="57"/>
      <c r="M3739" s="57"/>
      <c r="P3739" s="38"/>
      <c r="R3739" s="38"/>
      <c r="S3739" s="38"/>
    </row>
    <row r="3740" spans="9:19" ht="14.25" customHeight="1">
      <c r="I3740" s="57"/>
      <c r="J3740" s="57"/>
      <c r="K3740" s="57"/>
      <c r="L3740" s="57"/>
      <c r="M3740" s="57"/>
      <c r="P3740" s="38"/>
      <c r="R3740" s="38"/>
      <c r="S3740" s="38"/>
    </row>
    <row r="3741" spans="9:19" ht="14.25" customHeight="1">
      <c r="I3741" s="57"/>
      <c r="J3741" s="57"/>
      <c r="K3741" s="57"/>
      <c r="L3741" s="57"/>
      <c r="M3741" s="57"/>
      <c r="P3741" s="38"/>
      <c r="R3741" s="38"/>
      <c r="S3741" s="38"/>
    </row>
    <row r="3742" spans="9:19" ht="14.25" customHeight="1">
      <c r="I3742" s="57"/>
      <c r="J3742" s="57"/>
      <c r="K3742" s="57"/>
      <c r="L3742" s="57"/>
      <c r="M3742" s="57"/>
      <c r="P3742" s="38"/>
      <c r="R3742" s="38"/>
      <c r="S3742" s="38"/>
    </row>
    <row r="3743" spans="9:19" ht="14.25" customHeight="1">
      <c r="I3743" s="57"/>
      <c r="J3743" s="57"/>
      <c r="K3743" s="57"/>
      <c r="L3743" s="57"/>
      <c r="M3743" s="57"/>
      <c r="P3743" s="38"/>
      <c r="R3743" s="38"/>
      <c r="S3743" s="38"/>
    </row>
    <row r="3744" spans="9:19" ht="14.25" customHeight="1">
      <c r="I3744" s="57"/>
      <c r="J3744" s="57"/>
      <c r="K3744" s="57"/>
      <c r="L3744" s="57"/>
      <c r="M3744" s="57"/>
      <c r="P3744" s="38"/>
      <c r="R3744" s="38"/>
      <c r="S3744" s="38"/>
    </row>
    <row r="3745" spans="8:19" ht="14.25" customHeight="1">
      <c r="I3745" s="57"/>
      <c r="J3745" s="57"/>
      <c r="K3745" s="57"/>
      <c r="L3745" s="57"/>
      <c r="M3745" s="57"/>
      <c r="P3745" s="38"/>
      <c r="R3745" s="38"/>
      <c r="S3745" s="38"/>
    </row>
    <row r="3746" spans="8:19" ht="14.25" customHeight="1">
      <c r="I3746" s="57"/>
      <c r="J3746" s="57"/>
      <c r="K3746" s="57"/>
      <c r="L3746" s="57"/>
      <c r="M3746" s="57"/>
      <c r="P3746" s="38"/>
      <c r="R3746" s="38"/>
      <c r="S3746" s="38"/>
    </row>
    <row r="3747" spans="8:19" ht="14.25" customHeight="1">
      <c r="I3747" s="57"/>
      <c r="J3747" s="57"/>
      <c r="K3747" s="57"/>
      <c r="L3747" s="57"/>
      <c r="M3747" s="57"/>
      <c r="P3747" s="38"/>
      <c r="R3747" s="38"/>
      <c r="S3747" s="38"/>
    </row>
    <row r="3748" spans="8:19" ht="14.25" customHeight="1">
      <c r="I3748" s="57"/>
      <c r="J3748" s="57"/>
      <c r="K3748" s="57"/>
      <c r="L3748" s="57"/>
      <c r="M3748" s="57"/>
      <c r="P3748" s="38"/>
      <c r="R3748" s="38"/>
      <c r="S3748" s="38"/>
    </row>
    <row r="3749" spans="8:19" ht="14.25" customHeight="1">
      <c r="I3749" s="57"/>
      <c r="J3749" s="57"/>
      <c r="K3749" s="57"/>
      <c r="L3749" s="57"/>
      <c r="M3749" s="57"/>
      <c r="P3749" s="38"/>
      <c r="R3749" s="38"/>
      <c r="S3749" s="38"/>
    </row>
    <row r="3750" spans="8:19" ht="14.25" customHeight="1">
      <c r="I3750" s="57"/>
      <c r="J3750" s="57"/>
      <c r="K3750" s="57"/>
      <c r="L3750" s="57"/>
      <c r="M3750" s="57"/>
      <c r="P3750" s="38"/>
      <c r="R3750" s="38"/>
      <c r="S3750" s="38"/>
    </row>
    <row r="3751" spans="8:19" ht="14.25" customHeight="1">
      <c r="I3751" s="57"/>
      <c r="J3751" s="57"/>
      <c r="K3751" s="57"/>
      <c r="L3751" s="57"/>
      <c r="M3751" s="57"/>
      <c r="P3751" s="38"/>
      <c r="R3751" s="38"/>
      <c r="S3751" s="38"/>
    </row>
    <row r="3752" spans="8:19" ht="14.25" customHeight="1">
      <c r="H3752" s="57"/>
      <c r="K3752" s="57"/>
      <c r="L3752" s="57"/>
      <c r="M3752" s="57"/>
      <c r="P3752" s="38"/>
      <c r="R3752" s="38"/>
      <c r="S3752" s="38"/>
    </row>
    <row r="3753" spans="8:19" ht="14.25" customHeight="1">
      <c r="H3753" s="57"/>
      <c r="K3753" s="57"/>
      <c r="L3753" s="57"/>
      <c r="M3753" s="57"/>
      <c r="P3753" s="38"/>
      <c r="R3753" s="38"/>
      <c r="S3753" s="38"/>
    </row>
    <row r="3754" spans="8:19" ht="14.25" customHeight="1">
      <c r="H3754" s="57"/>
      <c r="K3754" s="57"/>
      <c r="L3754" s="57"/>
      <c r="M3754" s="57"/>
      <c r="P3754" s="38"/>
      <c r="R3754" s="38"/>
      <c r="S3754" s="38"/>
    </row>
    <row r="3755" spans="8:19" ht="14.25" customHeight="1">
      <c r="H3755" s="57"/>
      <c r="K3755" s="57"/>
      <c r="L3755" s="57"/>
      <c r="M3755" s="57"/>
      <c r="P3755" s="38"/>
      <c r="R3755" s="38"/>
      <c r="S3755" s="38"/>
    </row>
    <row r="3756" spans="8:19" ht="14.25" customHeight="1">
      <c r="H3756" s="57"/>
      <c r="K3756" s="57"/>
      <c r="L3756" s="57"/>
      <c r="M3756" s="57"/>
      <c r="P3756" s="38"/>
      <c r="R3756" s="38"/>
      <c r="S3756" s="38"/>
    </row>
    <row r="3757" spans="8:19" ht="14.25" customHeight="1">
      <c r="H3757" s="57"/>
      <c r="K3757" s="57"/>
      <c r="L3757" s="57"/>
      <c r="M3757" s="57"/>
      <c r="P3757" s="38"/>
      <c r="R3757" s="38"/>
      <c r="S3757" s="38"/>
    </row>
    <row r="3758" spans="8:19" ht="14.25" customHeight="1">
      <c r="H3758" s="57"/>
      <c r="K3758" s="57"/>
      <c r="L3758" s="57"/>
      <c r="M3758" s="57"/>
      <c r="P3758" s="38"/>
      <c r="R3758" s="38"/>
      <c r="S3758" s="38"/>
    </row>
    <row r="3759" spans="8:19" ht="14.25" customHeight="1">
      <c r="H3759" s="57"/>
      <c r="K3759" s="57"/>
      <c r="L3759" s="57"/>
      <c r="M3759" s="57"/>
      <c r="P3759" s="38"/>
      <c r="R3759" s="38"/>
      <c r="S3759" s="38"/>
    </row>
    <row r="3760" spans="8:19" ht="14.25" customHeight="1">
      <c r="H3760" s="57"/>
      <c r="K3760" s="57"/>
      <c r="L3760" s="57"/>
      <c r="M3760" s="57"/>
      <c r="P3760" s="38"/>
      <c r="R3760" s="38"/>
      <c r="S3760" s="38"/>
    </row>
    <row r="3761" spans="8:19" ht="14.25" customHeight="1">
      <c r="H3761" s="57"/>
      <c r="K3761" s="57"/>
      <c r="L3761" s="57"/>
      <c r="M3761" s="57"/>
      <c r="P3761" s="38"/>
      <c r="R3761" s="38"/>
      <c r="S3761" s="38"/>
    </row>
    <row r="3762" spans="8:19" ht="14.25" customHeight="1">
      <c r="H3762" s="57"/>
      <c r="K3762" s="57"/>
      <c r="L3762" s="57"/>
      <c r="M3762" s="57"/>
      <c r="P3762" s="38"/>
      <c r="R3762" s="38"/>
      <c r="S3762" s="38"/>
    </row>
    <row r="3763" spans="8:19" ht="14.25" customHeight="1">
      <c r="H3763" s="57"/>
      <c r="K3763" s="57"/>
      <c r="L3763" s="57"/>
      <c r="M3763" s="57"/>
      <c r="P3763" s="38"/>
      <c r="R3763" s="38"/>
      <c r="S3763" s="38"/>
    </row>
    <row r="3764" spans="8:19" ht="14.25" customHeight="1">
      <c r="H3764" s="57"/>
      <c r="K3764" s="57"/>
      <c r="L3764" s="57"/>
      <c r="M3764" s="57"/>
      <c r="P3764" s="38"/>
      <c r="R3764" s="38"/>
      <c r="S3764" s="38"/>
    </row>
    <row r="3765" spans="8:19" ht="14.25" customHeight="1">
      <c r="H3765" s="57"/>
      <c r="K3765" s="57"/>
      <c r="L3765" s="57"/>
      <c r="M3765" s="57"/>
      <c r="P3765" s="38"/>
      <c r="R3765" s="38"/>
      <c r="S3765" s="38"/>
    </row>
    <row r="3766" spans="8:19" ht="14.25" customHeight="1">
      <c r="H3766" s="57"/>
      <c r="K3766" s="57"/>
      <c r="L3766" s="57"/>
      <c r="M3766" s="57"/>
      <c r="P3766" s="38"/>
      <c r="R3766" s="38"/>
      <c r="S3766" s="38"/>
    </row>
    <row r="3767" spans="8:19" ht="14.25" customHeight="1">
      <c r="H3767" s="57"/>
      <c r="K3767" s="57"/>
      <c r="L3767" s="57"/>
      <c r="M3767" s="57"/>
      <c r="P3767" s="38"/>
      <c r="R3767" s="38"/>
      <c r="S3767" s="38"/>
    </row>
    <row r="3768" spans="8:19" ht="14.25" customHeight="1">
      <c r="H3768" s="57"/>
      <c r="K3768" s="57"/>
      <c r="L3768" s="57"/>
      <c r="M3768" s="57"/>
      <c r="P3768" s="38"/>
      <c r="R3768" s="38"/>
      <c r="S3768" s="38"/>
    </row>
    <row r="3769" spans="8:19" ht="14.25" customHeight="1">
      <c r="H3769" s="57"/>
      <c r="K3769" s="57"/>
      <c r="L3769" s="57"/>
      <c r="M3769" s="57"/>
      <c r="P3769" s="38"/>
      <c r="R3769" s="38"/>
      <c r="S3769" s="38"/>
    </row>
    <row r="3770" spans="8:19" ht="14.25" customHeight="1">
      <c r="H3770" s="57"/>
      <c r="K3770" s="57"/>
      <c r="L3770" s="57"/>
      <c r="M3770" s="57"/>
      <c r="P3770" s="38"/>
      <c r="R3770" s="38"/>
      <c r="S3770" s="38"/>
    </row>
    <row r="3771" spans="8:19" ht="14.25" customHeight="1">
      <c r="H3771" s="57"/>
      <c r="K3771" s="57"/>
      <c r="L3771" s="57"/>
      <c r="M3771" s="57"/>
      <c r="P3771" s="38"/>
      <c r="R3771" s="38"/>
      <c r="S3771" s="38"/>
    </row>
    <row r="3772" spans="8:19" ht="14.25" customHeight="1">
      <c r="H3772" s="57"/>
      <c r="K3772" s="57"/>
      <c r="L3772" s="57"/>
      <c r="M3772" s="57"/>
      <c r="P3772" s="38"/>
      <c r="R3772" s="38"/>
      <c r="S3772" s="38"/>
    </row>
    <row r="3773" spans="8:19" ht="14.25" customHeight="1">
      <c r="H3773" s="57"/>
      <c r="K3773" s="57"/>
      <c r="L3773" s="57"/>
      <c r="M3773" s="57"/>
      <c r="P3773" s="38"/>
      <c r="R3773" s="38"/>
      <c r="S3773" s="38"/>
    </row>
    <row r="3774" spans="8:19" ht="14.25" customHeight="1">
      <c r="H3774" s="57"/>
      <c r="K3774" s="57"/>
      <c r="L3774" s="57"/>
      <c r="M3774" s="57"/>
      <c r="P3774" s="38"/>
      <c r="R3774" s="38"/>
      <c r="S3774" s="38"/>
    </row>
    <row r="3775" spans="8:19" ht="14.25" customHeight="1">
      <c r="H3775" s="57"/>
      <c r="K3775" s="57"/>
      <c r="L3775" s="57"/>
      <c r="M3775" s="57"/>
      <c r="P3775" s="38"/>
      <c r="R3775" s="38"/>
      <c r="S3775" s="38"/>
    </row>
    <row r="3776" spans="8:19" ht="14.25" customHeight="1">
      <c r="H3776" s="57"/>
      <c r="K3776" s="57"/>
      <c r="L3776" s="57"/>
      <c r="M3776" s="57"/>
      <c r="P3776" s="38"/>
      <c r="R3776" s="38"/>
      <c r="S3776" s="38"/>
    </row>
    <row r="3777" spans="8:19" ht="14.25" customHeight="1">
      <c r="H3777" s="57"/>
      <c r="K3777" s="57"/>
      <c r="L3777" s="57"/>
      <c r="M3777" s="57"/>
      <c r="P3777" s="38"/>
      <c r="R3777" s="38"/>
      <c r="S3777" s="38"/>
    </row>
    <row r="3778" spans="8:19" ht="14.25" customHeight="1">
      <c r="H3778" s="57"/>
      <c r="K3778" s="57"/>
      <c r="L3778" s="57"/>
      <c r="M3778" s="57"/>
      <c r="P3778" s="38"/>
      <c r="R3778" s="38"/>
      <c r="S3778" s="38"/>
    </row>
    <row r="3779" spans="8:19" ht="14.25" customHeight="1">
      <c r="H3779" s="57"/>
      <c r="K3779" s="57"/>
      <c r="L3779" s="57"/>
      <c r="M3779" s="57"/>
      <c r="P3779" s="38"/>
      <c r="R3779" s="38"/>
      <c r="S3779" s="38"/>
    </row>
    <row r="3780" spans="8:19" ht="14.25" customHeight="1">
      <c r="H3780" s="57"/>
      <c r="K3780" s="57"/>
      <c r="L3780" s="57"/>
      <c r="M3780" s="57"/>
      <c r="P3780" s="38"/>
      <c r="R3780" s="38"/>
      <c r="S3780" s="38"/>
    </row>
    <row r="3781" spans="8:19" ht="14.25" customHeight="1">
      <c r="H3781" s="57"/>
      <c r="K3781" s="57"/>
      <c r="L3781" s="57"/>
      <c r="M3781" s="57"/>
      <c r="P3781" s="38"/>
      <c r="R3781" s="38"/>
      <c r="S3781" s="38"/>
    </row>
    <row r="3782" spans="8:19" ht="14.25" customHeight="1">
      <c r="H3782" s="57"/>
      <c r="K3782" s="57"/>
      <c r="L3782" s="57"/>
      <c r="M3782" s="57"/>
      <c r="P3782" s="38"/>
      <c r="R3782" s="38"/>
      <c r="S3782" s="38"/>
    </row>
    <row r="3783" spans="8:19" ht="14.25" customHeight="1">
      <c r="H3783" s="57"/>
      <c r="K3783" s="57"/>
      <c r="L3783" s="57"/>
      <c r="M3783" s="57"/>
      <c r="P3783" s="38"/>
      <c r="R3783" s="38"/>
      <c r="S3783" s="38"/>
    </row>
    <row r="3784" spans="8:19" ht="14.25" customHeight="1">
      <c r="H3784" s="57"/>
      <c r="K3784" s="57"/>
      <c r="L3784" s="57"/>
      <c r="M3784" s="57"/>
      <c r="P3784" s="38"/>
      <c r="R3784" s="38"/>
      <c r="S3784" s="38"/>
    </row>
    <row r="3785" spans="8:19" ht="14.25" customHeight="1">
      <c r="H3785" s="57"/>
      <c r="K3785" s="57"/>
      <c r="L3785" s="57"/>
      <c r="M3785" s="57"/>
      <c r="P3785" s="38"/>
      <c r="R3785" s="38"/>
      <c r="S3785" s="38"/>
    </row>
    <row r="3786" spans="8:19" ht="14.25" customHeight="1">
      <c r="H3786" s="57"/>
      <c r="K3786" s="57"/>
      <c r="L3786" s="57"/>
      <c r="M3786" s="57"/>
      <c r="P3786" s="38"/>
      <c r="R3786" s="38"/>
      <c r="S3786" s="38"/>
    </row>
    <row r="3787" spans="8:19" ht="14.25" customHeight="1">
      <c r="H3787" s="57"/>
      <c r="K3787" s="57"/>
      <c r="L3787" s="57"/>
      <c r="M3787" s="57"/>
      <c r="P3787" s="38"/>
      <c r="R3787" s="38"/>
      <c r="S3787" s="38"/>
    </row>
    <row r="3788" spans="8:19" ht="14.25" customHeight="1">
      <c r="I3788" s="57"/>
      <c r="J3788" s="57"/>
      <c r="K3788" s="57"/>
      <c r="L3788" s="57"/>
      <c r="M3788" s="57"/>
      <c r="P3788" s="38"/>
      <c r="R3788" s="38"/>
      <c r="S3788" s="38"/>
    </row>
    <row r="3789" spans="8:19" ht="14.25" customHeight="1">
      <c r="I3789" s="57"/>
      <c r="J3789" s="57"/>
      <c r="K3789" s="57"/>
      <c r="L3789" s="57"/>
      <c r="M3789" s="57"/>
      <c r="P3789" s="38"/>
      <c r="R3789" s="38"/>
      <c r="S3789" s="38"/>
    </row>
    <row r="3790" spans="8:19" ht="14.25" customHeight="1">
      <c r="I3790" s="57"/>
      <c r="J3790" s="57"/>
      <c r="K3790" s="57"/>
      <c r="L3790" s="57"/>
      <c r="M3790" s="57"/>
      <c r="P3790" s="38"/>
      <c r="R3790" s="38"/>
      <c r="S3790" s="38"/>
    </row>
    <row r="3791" spans="8:19" ht="14.25" customHeight="1">
      <c r="I3791" s="57"/>
      <c r="J3791" s="57"/>
      <c r="K3791" s="57"/>
      <c r="L3791" s="57"/>
      <c r="M3791" s="57"/>
      <c r="P3791" s="38"/>
      <c r="R3791" s="38"/>
      <c r="S3791" s="38"/>
    </row>
    <row r="3792" spans="8:19" ht="14.25" customHeight="1">
      <c r="I3792" s="57"/>
      <c r="J3792" s="57"/>
      <c r="K3792" s="57"/>
      <c r="L3792" s="57"/>
      <c r="M3792" s="57"/>
      <c r="P3792" s="38"/>
      <c r="R3792" s="38"/>
      <c r="S3792" s="38"/>
    </row>
    <row r="3793" spans="8:19" ht="14.25" customHeight="1">
      <c r="I3793" s="57"/>
      <c r="J3793" s="57"/>
      <c r="K3793" s="57"/>
      <c r="L3793" s="57"/>
      <c r="M3793" s="57"/>
      <c r="P3793" s="38"/>
      <c r="R3793" s="38"/>
      <c r="S3793" s="38"/>
    </row>
    <row r="3794" spans="8:19" ht="14.25" customHeight="1">
      <c r="I3794" s="57"/>
      <c r="J3794" s="57"/>
      <c r="K3794" s="57"/>
      <c r="L3794" s="57"/>
      <c r="M3794" s="57"/>
      <c r="P3794" s="38"/>
      <c r="R3794" s="38"/>
      <c r="S3794" s="38"/>
    </row>
    <row r="3795" spans="8:19" ht="14.25" customHeight="1">
      <c r="I3795" s="57"/>
      <c r="J3795" s="57"/>
      <c r="K3795" s="57"/>
      <c r="L3795" s="57"/>
      <c r="M3795" s="57"/>
      <c r="P3795" s="38"/>
      <c r="R3795" s="38"/>
      <c r="S3795" s="38"/>
    </row>
    <row r="3796" spans="8:19" ht="14.25" customHeight="1">
      <c r="I3796" s="57"/>
      <c r="J3796" s="57"/>
      <c r="K3796" s="57"/>
      <c r="L3796" s="57"/>
      <c r="M3796" s="57"/>
      <c r="P3796" s="38"/>
      <c r="R3796" s="38"/>
      <c r="S3796" s="38"/>
    </row>
    <row r="3797" spans="8:19" ht="14.25" customHeight="1">
      <c r="I3797" s="57"/>
      <c r="J3797" s="57"/>
      <c r="K3797" s="57"/>
      <c r="L3797" s="57"/>
      <c r="M3797" s="57"/>
      <c r="P3797" s="38"/>
      <c r="R3797" s="38"/>
      <c r="S3797" s="38"/>
    </row>
    <row r="3798" spans="8:19" ht="14.25" customHeight="1">
      <c r="I3798" s="57"/>
      <c r="J3798" s="57"/>
      <c r="K3798" s="57"/>
      <c r="L3798" s="57"/>
      <c r="M3798" s="57"/>
      <c r="P3798" s="38"/>
      <c r="R3798" s="38"/>
      <c r="S3798" s="38"/>
    </row>
    <row r="3799" spans="8:19" ht="14.25" customHeight="1">
      <c r="I3799" s="57"/>
      <c r="J3799" s="57"/>
      <c r="K3799" s="57"/>
      <c r="L3799" s="57"/>
      <c r="M3799" s="57"/>
      <c r="P3799" s="38"/>
      <c r="R3799" s="38"/>
      <c r="S3799" s="38"/>
    </row>
    <row r="3800" spans="8:19" ht="14.25" customHeight="1">
      <c r="H3800" s="57"/>
      <c r="K3800" s="57"/>
      <c r="L3800" s="57"/>
      <c r="M3800" s="57"/>
      <c r="P3800" s="38"/>
      <c r="R3800" s="38"/>
      <c r="S3800" s="38"/>
    </row>
    <row r="3801" spans="8:19" ht="14.25" customHeight="1">
      <c r="H3801" s="57"/>
      <c r="K3801" s="57"/>
      <c r="L3801" s="57"/>
      <c r="M3801" s="57"/>
      <c r="P3801" s="38"/>
      <c r="R3801" s="38"/>
      <c r="S3801" s="38"/>
    </row>
    <row r="3802" spans="8:19" ht="14.25" customHeight="1">
      <c r="H3802" s="57"/>
      <c r="K3802" s="57"/>
      <c r="L3802" s="57"/>
      <c r="M3802" s="57"/>
      <c r="P3802" s="38"/>
      <c r="R3802" s="38"/>
      <c r="S3802" s="38"/>
    </row>
    <row r="3803" spans="8:19" ht="14.25" customHeight="1">
      <c r="H3803" s="57"/>
      <c r="K3803" s="57"/>
      <c r="L3803" s="57"/>
      <c r="M3803" s="57"/>
      <c r="P3803" s="38"/>
      <c r="R3803" s="38"/>
      <c r="S3803" s="38"/>
    </row>
    <row r="3804" spans="8:19" ht="14.25" customHeight="1">
      <c r="H3804" s="57"/>
      <c r="K3804" s="57"/>
      <c r="L3804" s="57"/>
      <c r="M3804" s="57"/>
      <c r="P3804" s="38"/>
      <c r="R3804" s="38"/>
      <c r="S3804" s="38"/>
    </row>
    <row r="3805" spans="8:19" ht="14.25" customHeight="1">
      <c r="H3805" s="57"/>
      <c r="K3805" s="57"/>
      <c r="L3805" s="57"/>
      <c r="M3805" s="57"/>
      <c r="P3805" s="38"/>
      <c r="R3805" s="38"/>
      <c r="S3805" s="38"/>
    </row>
    <row r="3806" spans="8:19" ht="14.25" customHeight="1">
      <c r="H3806" s="57"/>
      <c r="K3806" s="57"/>
      <c r="L3806" s="57"/>
      <c r="M3806" s="57"/>
      <c r="P3806" s="38"/>
      <c r="R3806" s="38"/>
      <c r="S3806" s="38"/>
    </row>
    <row r="3807" spans="8:19" ht="14.25" customHeight="1">
      <c r="H3807" s="57"/>
      <c r="K3807" s="57"/>
      <c r="L3807" s="57"/>
      <c r="M3807" s="57"/>
      <c r="P3807" s="38"/>
      <c r="R3807" s="38"/>
      <c r="S3807" s="38"/>
    </row>
    <row r="3808" spans="8:19" ht="14.25" customHeight="1">
      <c r="H3808" s="57"/>
      <c r="K3808" s="57"/>
      <c r="L3808" s="57"/>
      <c r="M3808" s="57"/>
      <c r="P3808" s="38"/>
      <c r="R3808" s="38"/>
      <c r="S3808" s="38"/>
    </row>
    <row r="3809" spans="8:19" ht="14.25" customHeight="1">
      <c r="H3809" s="57"/>
      <c r="K3809" s="57"/>
      <c r="L3809" s="57"/>
      <c r="M3809" s="57"/>
      <c r="P3809" s="38"/>
      <c r="R3809" s="38"/>
      <c r="S3809" s="38"/>
    </row>
    <row r="3810" spans="8:19" ht="14.25" customHeight="1">
      <c r="H3810" s="57"/>
      <c r="K3810" s="57"/>
      <c r="L3810" s="57"/>
      <c r="M3810" s="57"/>
      <c r="P3810" s="38"/>
      <c r="R3810" s="38"/>
      <c r="S3810" s="38"/>
    </row>
    <row r="3811" spans="8:19" ht="14.25" customHeight="1">
      <c r="H3811" s="57"/>
      <c r="K3811" s="57"/>
      <c r="L3811" s="57"/>
      <c r="M3811" s="57"/>
      <c r="P3811" s="38"/>
      <c r="R3811" s="38"/>
      <c r="S3811" s="38"/>
    </row>
    <row r="3812" spans="8:19" ht="14.25" customHeight="1">
      <c r="I3812" s="57"/>
      <c r="J3812" s="57"/>
      <c r="K3812" s="57"/>
      <c r="L3812" s="57"/>
      <c r="M3812" s="57"/>
      <c r="P3812" s="38"/>
      <c r="R3812" s="38"/>
      <c r="S3812" s="38"/>
    </row>
    <row r="3813" spans="8:19" ht="14.25" customHeight="1">
      <c r="I3813" s="57"/>
      <c r="J3813" s="57"/>
      <c r="K3813" s="57"/>
      <c r="L3813" s="57"/>
      <c r="M3813" s="57"/>
      <c r="P3813" s="38"/>
      <c r="R3813" s="38"/>
      <c r="S3813" s="38"/>
    </row>
    <row r="3814" spans="8:19" ht="14.25" customHeight="1">
      <c r="I3814" s="57"/>
      <c r="J3814" s="57"/>
      <c r="K3814" s="57"/>
      <c r="L3814" s="57"/>
      <c r="M3814" s="57"/>
      <c r="P3814" s="38"/>
      <c r="R3814" s="38"/>
      <c r="S3814" s="38"/>
    </row>
    <row r="3815" spans="8:19" ht="14.25" customHeight="1">
      <c r="I3815" s="57"/>
      <c r="J3815" s="57"/>
      <c r="K3815" s="57"/>
      <c r="L3815" s="57"/>
      <c r="M3815" s="57"/>
      <c r="P3815" s="38"/>
      <c r="R3815" s="38"/>
      <c r="S3815" s="38"/>
    </row>
    <row r="3816" spans="8:19" ht="14.25" customHeight="1">
      <c r="I3816" s="57"/>
      <c r="J3816" s="57"/>
      <c r="K3816" s="57"/>
      <c r="L3816" s="57"/>
      <c r="M3816" s="57"/>
      <c r="P3816" s="38"/>
      <c r="R3816" s="38"/>
      <c r="S3816" s="38"/>
    </row>
    <row r="3817" spans="8:19" ht="14.25" customHeight="1">
      <c r="I3817" s="57"/>
      <c r="J3817" s="57"/>
      <c r="K3817" s="57"/>
      <c r="L3817" s="57"/>
      <c r="M3817" s="57"/>
      <c r="P3817" s="38"/>
      <c r="R3817" s="38"/>
      <c r="S3817" s="38"/>
    </row>
    <row r="3818" spans="8:19" ht="14.25" customHeight="1">
      <c r="I3818" s="57"/>
      <c r="J3818" s="57"/>
      <c r="K3818" s="57"/>
      <c r="L3818" s="57"/>
      <c r="M3818" s="57"/>
      <c r="P3818" s="38"/>
      <c r="R3818" s="38"/>
      <c r="S3818" s="38"/>
    </row>
    <row r="3819" spans="8:19" ht="14.25" customHeight="1">
      <c r="I3819" s="57"/>
      <c r="J3819" s="57"/>
      <c r="K3819" s="57"/>
      <c r="L3819" s="57"/>
      <c r="M3819" s="57"/>
      <c r="P3819" s="38"/>
      <c r="R3819" s="38"/>
      <c r="S3819" s="38"/>
    </row>
    <row r="3820" spans="8:19" ht="14.25" customHeight="1">
      <c r="I3820" s="57"/>
      <c r="J3820" s="57"/>
      <c r="K3820" s="57"/>
      <c r="L3820" s="57"/>
      <c r="M3820" s="57"/>
      <c r="P3820" s="38"/>
      <c r="R3820" s="38"/>
      <c r="S3820" s="38"/>
    </row>
    <row r="3821" spans="8:19" ht="14.25" customHeight="1">
      <c r="I3821" s="57"/>
      <c r="J3821" s="57"/>
      <c r="K3821" s="57"/>
      <c r="L3821" s="57"/>
      <c r="M3821" s="57"/>
      <c r="P3821" s="38"/>
      <c r="R3821" s="38"/>
      <c r="S3821" s="38"/>
    </row>
    <row r="3822" spans="8:19" ht="14.25" customHeight="1">
      <c r="I3822" s="57"/>
      <c r="J3822" s="57"/>
      <c r="K3822" s="57"/>
      <c r="L3822" s="57"/>
      <c r="M3822" s="57"/>
      <c r="P3822" s="38"/>
      <c r="R3822" s="38"/>
      <c r="S3822" s="38"/>
    </row>
    <row r="3823" spans="8:19" ht="14.25" customHeight="1">
      <c r="I3823" s="57"/>
      <c r="J3823" s="57"/>
      <c r="K3823" s="57"/>
      <c r="L3823" s="57"/>
      <c r="M3823" s="57"/>
      <c r="P3823" s="38"/>
      <c r="R3823" s="38"/>
      <c r="S3823" s="38"/>
    </row>
    <row r="3824" spans="8:19" ht="14.25" customHeight="1">
      <c r="I3824" s="57"/>
      <c r="J3824" s="57"/>
      <c r="K3824" s="57"/>
      <c r="L3824" s="57"/>
      <c r="M3824" s="57"/>
      <c r="P3824" s="38"/>
      <c r="R3824" s="38"/>
      <c r="S3824" s="38"/>
    </row>
    <row r="3825" spans="8:19" ht="14.25" customHeight="1">
      <c r="I3825" s="57"/>
      <c r="J3825" s="57"/>
      <c r="K3825" s="57"/>
      <c r="L3825" s="57"/>
      <c r="M3825" s="57"/>
      <c r="P3825" s="38"/>
      <c r="R3825" s="38"/>
      <c r="S3825" s="38"/>
    </row>
    <row r="3826" spans="8:19" ht="14.25" customHeight="1">
      <c r="I3826" s="57"/>
      <c r="J3826" s="57"/>
      <c r="K3826" s="57"/>
      <c r="L3826" s="57"/>
      <c r="M3826" s="57"/>
      <c r="P3826" s="38"/>
      <c r="R3826" s="38"/>
      <c r="S3826" s="38"/>
    </row>
    <row r="3827" spans="8:19" ht="14.25" customHeight="1">
      <c r="I3827" s="57"/>
      <c r="J3827" s="57"/>
      <c r="K3827" s="57"/>
      <c r="L3827" s="57"/>
      <c r="M3827" s="57"/>
      <c r="P3827" s="38"/>
      <c r="R3827" s="38"/>
      <c r="S3827" s="38"/>
    </row>
    <row r="3828" spans="8:19" ht="14.25" customHeight="1">
      <c r="I3828" s="57"/>
      <c r="J3828" s="57"/>
      <c r="K3828" s="57"/>
      <c r="L3828" s="57"/>
      <c r="M3828" s="57"/>
      <c r="P3828" s="38"/>
      <c r="R3828" s="38"/>
      <c r="S3828" s="38"/>
    </row>
    <row r="3829" spans="8:19" ht="14.25" customHeight="1">
      <c r="I3829" s="57"/>
      <c r="J3829" s="57"/>
      <c r="K3829" s="57"/>
      <c r="L3829" s="57"/>
      <c r="M3829" s="57"/>
      <c r="P3829" s="38"/>
      <c r="R3829" s="38"/>
      <c r="S3829" s="38"/>
    </row>
    <row r="3830" spans="8:19" ht="14.25" customHeight="1">
      <c r="I3830" s="57"/>
      <c r="J3830" s="57"/>
      <c r="K3830" s="57"/>
      <c r="L3830" s="57"/>
      <c r="M3830" s="57"/>
      <c r="P3830" s="38"/>
      <c r="R3830" s="38"/>
      <c r="S3830" s="38"/>
    </row>
    <row r="3831" spans="8:19" ht="14.25" customHeight="1">
      <c r="I3831" s="57"/>
      <c r="J3831" s="57"/>
      <c r="K3831" s="57"/>
      <c r="L3831" s="57"/>
      <c r="M3831" s="57"/>
      <c r="P3831" s="38"/>
      <c r="R3831" s="38"/>
      <c r="S3831" s="38"/>
    </row>
    <row r="3832" spans="8:19" ht="14.25" customHeight="1">
      <c r="I3832" s="57"/>
      <c r="J3832" s="57"/>
      <c r="K3832" s="57"/>
      <c r="L3832" s="57"/>
      <c r="M3832" s="57"/>
      <c r="P3832" s="38"/>
      <c r="R3832" s="38"/>
      <c r="S3832" s="38"/>
    </row>
    <row r="3833" spans="8:19" ht="14.25" customHeight="1">
      <c r="I3833" s="57"/>
      <c r="J3833" s="57"/>
      <c r="K3833" s="57"/>
      <c r="L3833" s="57"/>
      <c r="M3833" s="57"/>
      <c r="P3833" s="38"/>
      <c r="R3833" s="38"/>
      <c r="S3833" s="38"/>
    </row>
    <row r="3834" spans="8:19" ht="14.25" customHeight="1">
      <c r="I3834" s="57"/>
      <c r="J3834" s="57"/>
      <c r="K3834" s="57"/>
      <c r="L3834" s="57"/>
      <c r="M3834" s="57"/>
      <c r="P3834" s="38"/>
      <c r="R3834" s="38"/>
      <c r="S3834" s="38"/>
    </row>
    <row r="3835" spans="8:19" ht="14.25" customHeight="1">
      <c r="I3835" s="57"/>
      <c r="J3835" s="57"/>
      <c r="K3835" s="57"/>
      <c r="L3835" s="57"/>
      <c r="M3835" s="57"/>
      <c r="P3835" s="38"/>
      <c r="R3835" s="38"/>
      <c r="S3835" s="38"/>
    </row>
    <row r="3836" spans="8:19" ht="14.25" customHeight="1">
      <c r="H3836" s="57"/>
      <c r="K3836" s="57"/>
      <c r="L3836" s="57"/>
      <c r="M3836" s="57"/>
      <c r="P3836" s="38"/>
      <c r="R3836" s="38"/>
      <c r="S3836" s="38"/>
    </row>
    <row r="3837" spans="8:19" ht="14.25" customHeight="1">
      <c r="H3837" s="57"/>
      <c r="K3837" s="57"/>
      <c r="L3837" s="57"/>
      <c r="M3837" s="57"/>
      <c r="P3837" s="38"/>
      <c r="R3837" s="38"/>
      <c r="S3837" s="38"/>
    </row>
    <row r="3838" spans="8:19" ht="14.25" customHeight="1">
      <c r="H3838" s="57"/>
      <c r="K3838" s="57"/>
      <c r="L3838" s="57"/>
      <c r="M3838" s="57"/>
      <c r="P3838" s="38"/>
      <c r="R3838" s="38"/>
      <c r="S3838" s="38"/>
    </row>
    <row r="3839" spans="8:19" ht="14.25" customHeight="1">
      <c r="H3839" s="57"/>
      <c r="K3839" s="57"/>
      <c r="L3839" s="57"/>
      <c r="M3839" s="57"/>
      <c r="P3839" s="38"/>
      <c r="R3839" s="38"/>
      <c r="S3839" s="38"/>
    </row>
    <row r="3840" spans="8:19" ht="14.25" customHeight="1">
      <c r="H3840" s="57"/>
      <c r="K3840" s="57"/>
      <c r="L3840" s="57"/>
      <c r="M3840" s="57"/>
      <c r="P3840" s="38"/>
      <c r="R3840" s="38"/>
      <c r="S3840" s="38"/>
    </row>
    <row r="3841" spans="8:19" ht="14.25" customHeight="1">
      <c r="H3841" s="57"/>
      <c r="K3841" s="57"/>
      <c r="L3841" s="57"/>
      <c r="M3841" s="57"/>
      <c r="P3841" s="38"/>
      <c r="R3841" s="38"/>
      <c r="S3841" s="38"/>
    </row>
    <row r="3842" spans="8:19" ht="14.25" customHeight="1">
      <c r="H3842" s="57"/>
      <c r="K3842" s="57"/>
      <c r="L3842" s="57"/>
      <c r="M3842" s="57"/>
      <c r="P3842" s="38"/>
      <c r="R3842" s="38"/>
      <c r="S3842" s="38"/>
    </row>
    <row r="3843" spans="8:19" ht="14.25" customHeight="1">
      <c r="H3843" s="57"/>
      <c r="K3843" s="57"/>
      <c r="L3843" s="57"/>
      <c r="M3843" s="57"/>
      <c r="P3843" s="38"/>
      <c r="R3843" s="38"/>
      <c r="S3843" s="38"/>
    </row>
    <row r="3844" spans="8:19" ht="14.25" customHeight="1">
      <c r="H3844" s="57"/>
      <c r="K3844" s="57"/>
      <c r="L3844" s="57"/>
      <c r="M3844" s="57"/>
      <c r="P3844" s="38"/>
      <c r="R3844" s="38"/>
      <c r="S3844" s="38"/>
    </row>
    <row r="3845" spans="8:19" ht="14.25" customHeight="1">
      <c r="H3845" s="57"/>
      <c r="K3845" s="57"/>
      <c r="L3845" s="57"/>
      <c r="M3845" s="57"/>
      <c r="P3845" s="38"/>
      <c r="R3845" s="38"/>
      <c r="S3845" s="38"/>
    </row>
    <row r="3846" spans="8:19" ht="14.25" customHeight="1">
      <c r="H3846" s="57"/>
      <c r="K3846" s="57"/>
      <c r="L3846" s="57"/>
      <c r="M3846" s="57"/>
      <c r="P3846" s="38"/>
      <c r="R3846" s="38"/>
      <c r="S3846" s="38"/>
    </row>
    <row r="3847" spans="8:19" ht="14.25" customHeight="1">
      <c r="H3847" s="57"/>
      <c r="K3847" s="57"/>
      <c r="L3847" s="57"/>
      <c r="M3847" s="57"/>
      <c r="P3847" s="38"/>
      <c r="R3847" s="38"/>
      <c r="S3847" s="38"/>
    </row>
    <row r="3848" spans="8:19" ht="14.25" customHeight="1">
      <c r="H3848" s="57"/>
      <c r="K3848" s="57"/>
      <c r="L3848" s="57"/>
      <c r="M3848" s="57"/>
      <c r="P3848" s="38"/>
      <c r="R3848" s="38"/>
      <c r="S3848" s="38"/>
    </row>
    <row r="3849" spans="8:19" ht="14.25" customHeight="1">
      <c r="H3849" s="57"/>
      <c r="K3849" s="57"/>
      <c r="L3849" s="57"/>
      <c r="M3849" s="57"/>
      <c r="P3849" s="38"/>
      <c r="R3849" s="38"/>
      <c r="S3849" s="38"/>
    </row>
    <row r="3850" spans="8:19" ht="14.25" customHeight="1">
      <c r="H3850" s="57"/>
      <c r="K3850" s="57"/>
      <c r="L3850" s="57"/>
      <c r="M3850" s="57"/>
      <c r="P3850" s="38"/>
      <c r="R3850" s="38"/>
      <c r="S3850" s="38"/>
    </row>
    <row r="3851" spans="8:19" ht="14.25" customHeight="1">
      <c r="H3851" s="57"/>
      <c r="K3851" s="57"/>
      <c r="L3851" s="57"/>
      <c r="M3851" s="57"/>
      <c r="P3851" s="38"/>
      <c r="R3851" s="38"/>
      <c r="S3851" s="38"/>
    </row>
    <row r="3852" spans="8:19" ht="14.25" customHeight="1">
      <c r="H3852" s="57"/>
      <c r="K3852" s="57"/>
      <c r="L3852" s="57"/>
      <c r="M3852" s="57"/>
      <c r="P3852" s="38"/>
      <c r="R3852" s="38"/>
      <c r="S3852" s="38"/>
    </row>
    <row r="3853" spans="8:19" ht="14.25" customHeight="1">
      <c r="H3853" s="57"/>
      <c r="K3853" s="57"/>
      <c r="L3853" s="57"/>
      <c r="M3853" s="57"/>
      <c r="P3853" s="38"/>
      <c r="R3853" s="38"/>
      <c r="S3853" s="38"/>
    </row>
    <row r="3854" spans="8:19" ht="14.25" customHeight="1">
      <c r="H3854" s="57"/>
      <c r="K3854" s="57"/>
      <c r="L3854" s="57"/>
      <c r="M3854" s="57"/>
      <c r="P3854" s="38"/>
      <c r="R3854" s="38"/>
      <c r="S3854" s="38"/>
    </row>
    <row r="3855" spans="8:19" ht="14.25" customHeight="1">
      <c r="H3855" s="57"/>
      <c r="K3855" s="57"/>
      <c r="L3855" s="57"/>
      <c r="M3855" s="57"/>
      <c r="P3855" s="38"/>
      <c r="R3855" s="38"/>
      <c r="S3855" s="38"/>
    </row>
    <row r="3856" spans="8:19" ht="14.25" customHeight="1">
      <c r="H3856" s="57"/>
      <c r="K3856" s="57"/>
      <c r="L3856" s="57"/>
      <c r="M3856" s="57"/>
      <c r="P3856" s="38"/>
      <c r="R3856" s="38"/>
      <c r="S3856" s="38"/>
    </row>
    <row r="3857" spans="8:19" ht="14.25" customHeight="1">
      <c r="H3857" s="57"/>
      <c r="K3857" s="57"/>
      <c r="L3857" s="57"/>
      <c r="M3857" s="57"/>
      <c r="P3857" s="38"/>
      <c r="R3857" s="38"/>
      <c r="S3857" s="38"/>
    </row>
    <row r="3858" spans="8:19" ht="14.25" customHeight="1">
      <c r="H3858" s="57"/>
      <c r="K3858" s="57"/>
      <c r="L3858" s="57"/>
      <c r="M3858" s="57"/>
      <c r="P3858" s="38"/>
      <c r="R3858" s="38"/>
      <c r="S3858" s="38"/>
    </row>
    <row r="3859" spans="8:19" ht="14.25" customHeight="1">
      <c r="H3859" s="57"/>
      <c r="K3859" s="57"/>
      <c r="L3859" s="57"/>
      <c r="M3859" s="57"/>
      <c r="P3859" s="38"/>
      <c r="R3859" s="38"/>
      <c r="S3859" s="38"/>
    </row>
    <row r="3860" spans="8:19" ht="14.25" customHeight="1">
      <c r="H3860" s="57"/>
      <c r="K3860" s="57"/>
      <c r="L3860" s="57"/>
      <c r="M3860" s="57"/>
      <c r="P3860" s="38"/>
      <c r="R3860" s="38"/>
      <c r="S3860" s="38"/>
    </row>
    <row r="3861" spans="8:19" ht="14.25" customHeight="1">
      <c r="H3861" s="57"/>
      <c r="K3861" s="57"/>
      <c r="L3861" s="57"/>
      <c r="M3861" s="57"/>
      <c r="P3861" s="38"/>
      <c r="R3861" s="38"/>
      <c r="S3861" s="38"/>
    </row>
    <row r="3862" spans="8:19" ht="14.25" customHeight="1">
      <c r="H3862" s="57"/>
      <c r="K3862" s="57"/>
      <c r="L3862" s="57"/>
      <c r="M3862" s="57"/>
      <c r="P3862" s="38"/>
      <c r="R3862" s="38"/>
      <c r="S3862" s="38"/>
    </row>
    <row r="3863" spans="8:19" ht="14.25" customHeight="1">
      <c r="H3863" s="57"/>
      <c r="K3863" s="57"/>
      <c r="L3863" s="57"/>
      <c r="M3863" s="57"/>
      <c r="P3863" s="38"/>
      <c r="R3863" s="38"/>
      <c r="S3863" s="38"/>
    </row>
    <row r="3864" spans="8:19" ht="14.25" customHeight="1">
      <c r="H3864" s="57"/>
      <c r="K3864" s="57"/>
      <c r="L3864" s="57"/>
      <c r="M3864" s="57"/>
      <c r="P3864" s="38"/>
      <c r="R3864" s="38"/>
      <c r="S3864" s="38"/>
    </row>
    <row r="3865" spans="8:19" ht="14.25" customHeight="1">
      <c r="H3865" s="57"/>
      <c r="K3865" s="57"/>
      <c r="L3865" s="57"/>
      <c r="M3865" s="57"/>
      <c r="P3865" s="38"/>
      <c r="R3865" s="38"/>
      <c r="S3865" s="38"/>
    </row>
    <row r="3866" spans="8:19" ht="14.25" customHeight="1">
      <c r="H3866" s="57"/>
      <c r="K3866" s="57"/>
      <c r="L3866" s="57"/>
      <c r="M3866" s="57"/>
      <c r="P3866" s="38"/>
      <c r="R3866" s="38"/>
      <c r="S3866" s="38"/>
    </row>
    <row r="3867" spans="8:19" ht="14.25" customHeight="1">
      <c r="H3867" s="57"/>
      <c r="K3867" s="57"/>
      <c r="L3867" s="57"/>
      <c r="M3867" s="57"/>
      <c r="P3867" s="38"/>
      <c r="R3867" s="38"/>
      <c r="S3867" s="38"/>
    </row>
    <row r="3868" spans="8:19" ht="14.25" customHeight="1">
      <c r="H3868" s="57"/>
      <c r="K3868" s="57"/>
      <c r="L3868" s="57"/>
      <c r="M3868" s="57"/>
      <c r="P3868" s="38"/>
      <c r="R3868" s="38"/>
      <c r="S3868" s="38"/>
    </row>
    <row r="3869" spans="8:19" ht="14.25" customHeight="1">
      <c r="H3869" s="57"/>
      <c r="K3869" s="57"/>
      <c r="L3869" s="57"/>
      <c r="M3869" s="57"/>
      <c r="P3869" s="38"/>
      <c r="R3869" s="38"/>
      <c r="S3869" s="38"/>
    </row>
    <row r="3870" spans="8:19" ht="14.25" customHeight="1">
      <c r="H3870" s="57"/>
      <c r="K3870" s="57"/>
      <c r="L3870" s="57"/>
      <c r="M3870" s="57"/>
      <c r="P3870" s="38"/>
      <c r="R3870" s="38"/>
      <c r="S3870" s="38"/>
    </row>
    <row r="3871" spans="8:19" ht="14.25" customHeight="1">
      <c r="H3871" s="57"/>
      <c r="K3871" s="57"/>
      <c r="L3871" s="57"/>
      <c r="M3871" s="57"/>
      <c r="P3871" s="38"/>
      <c r="R3871" s="38"/>
      <c r="S3871" s="38"/>
    </row>
    <row r="3872" spans="8:19" ht="14.25" customHeight="1">
      <c r="H3872" s="57"/>
      <c r="K3872" s="57"/>
      <c r="L3872" s="57"/>
      <c r="M3872" s="57"/>
      <c r="P3872" s="38"/>
      <c r="R3872" s="38"/>
      <c r="S3872" s="38"/>
    </row>
    <row r="3873" spans="8:19" ht="14.25" customHeight="1">
      <c r="H3873" s="57"/>
      <c r="K3873" s="57"/>
      <c r="L3873" s="57"/>
      <c r="M3873" s="57"/>
      <c r="P3873" s="38"/>
      <c r="R3873" s="38"/>
      <c r="S3873" s="38"/>
    </row>
    <row r="3874" spans="8:19" ht="14.25" customHeight="1">
      <c r="H3874" s="57"/>
      <c r="K3874" s="57"/>
      <c r="L3874" s="57"/>
      <c r="M3874" s="57"/>
      <c r="P3874" s="38"/>
      <c r="R3874" s="38"/>
      <c r="S3874" s="38"/>
    </row>
    <row r="3875" spans="8:19" ht="14.25" customHeight="1">
      <c r="H3875" s="57"/>
      <c r="K3875" s="57"/>
      <c r="L3875" s="57"/>
      <c r="M3875" s="57"/>
      <c r="P3875" s="38"/>
      <c r="R3875" s="38"/>
      <c r="S3875" s="38"/>
    </row>
    <row r="3876" spans="8:19" ht="14.25" customHeight="1">
      <c r="I3876" s="57"/>
      <c r="J3876" s="57"/>
      <c r="K3876" s="57"/>
      <c r="L3876" s="57"/>
      <c r="M3876" s="57"/>
      <c r="P3876" s="38"/>
      <c r="R3876" s="38"/>
      <c r="S3876" s="38"/>
    </row>
    <row r="3877" spans="8:19" ht="14.25" customHeight="1">
      <c r="I3877" s="57"/>
      <c r="J3877" s="57"/>
      <c r="K3877" s="57"/>
      <c r="L3877" s="57"/>
      <c r="M3877" s="57"/>
      <c r="P3877" s="38"/>
      <c r="R3877" s="38"/>
      <c r="S3877" s="38"/>
    </row>
    <row r="3878" spans="8:19" ht="14.25" customHeight="1">
      <c r="I3878" s="57"/>
      <c r="J3878" s="57"/>
      <c r="K3878" s="57"/>
      <c r="L3878" s="57"/>
      <c r="M3878" s="57"/>
      <c r="P3878" s="38"/>
      <c r="R3878" s="38"/>
      <c r="S3878" s="38"/>
    </row>
    <row r="3879" spans="8:19" ht="14.25" customHeight="1">
      <c r="I3879" s="57"/>
      <c r="J3879" s="57"/>
      <c r="K3879" s="57"/>
      <c r="L3879" s="57"/>
      <c r="M3879" s="57"/>
      <c r="P3879" s="38"/>
      <c r="R3879" s="38"/>
      <c r="S3879" s="38"/>
    </row>
    <row r="3880" spans="8:19" ht="14.25" customHeight="1">
      <c r="I3880" s="57"/>
      <c r="J3880" s="57"/>
      <c r="K3880" s="57"/>
      <c r="L3880" s="57"/>
      <c r="M3880" s="57"/>
      <c r="P3880" s="38"/>
      <c r="R3880" s="38"/>
      <c r="S3880" s="38"/>
    </row>
    <row r="3881" spans="8:19" ht="14.25" customHeight="1">
      <c r="I3881" s="57"/>
      <c r="J3881" s="57"/>
      <c r="K3881" s="57"/>
      <c r="L3881" s="57"/>
      <c r="M3881" s="57"/>
      <c r="P3881" s="38"/>
      <c r="R3881" s="38"/>
      <c r="S3881" s="38"/>
    </row>
    <row r="3882" spans="8:19" ht="14.25" customHeight="1">
      <c r="I3882" s="57"/>
      <c r="J3882" s="57"/>
      <c r="K3882" s="57"/>
      <c r="L3882" s="57"/>
      <c r="M3882" s="57"/>
      <c r="P3882" s="38"/>
      <c r="R3882" s="38"/>
      <c r="S3882" s="38"/>
    </row>
    <row r="3883" spans="8:19" ht="14.25" customHeight="1">
      <c r="I3883" s="57"/>
      <c r="J3883" s="57"/>
      <c r="K3883" s="57"/>
      <c r="L3883" s="57"/>
      <c r="M3883" s="57"/>
      <c r="P3883" s="38"/>
      <c r="R3883" s="38"/>
      <c r="S3883" s="38"/>
    </row>
    <row r="3884" spans="8:19" ht="14.25" customHeight="1">
      <c r="H3884" s="57"/>
      <c r="K3884" s="57"/>
      <c r="L3884" s="57"/>
      <c r="M3884" s="57"/>
      <c r="P3884" s="38"/>
      <c r="R3884" s="38"/>
      <c r="S3884" s="38"/>
    </row>
    <row r="3885" spans="8:19" ht="14.25" customHeight="1">
      <c r="H3885" s="57"/>
      <c r="K3885" s="57"/>
      <c r="L3885" s="57"/>
      <c r="M3885" s="57"/>
      <c r="P3885" s="38"/>
      <c r="R3885" s="38"/>
      <c r="S3885" s="38"/>
    </row>
    <row r="3886" spans="8:19" ht="14.25" customHeight="1">
      <c r="H3886" s="57"/>
      <c r="K3886" s="57"/>
      <c r="L3886" s="57"/>
      <c r="M3886" s="57"/>
      <c r="P3886" s="38"/>
      <c r="R3886" s="38"/>
      <c r="S3886" s="38"/>
    </row>
    <row r="3887" spans="8:19" ht="14.25" customHeight="1">
      <c r="H3887" s="57"/>
      <c r="K3887" s="57"/>
      <c r="L3887" s="57"/>
      <c r="M3887" s="57"/>
      <c r="P3887" s="38"/>
      <c r="R3887" s="38"/>
      <c r="S3887" s="38"/>
    </row>
    <row r="3888" spans="8:19" ht="14.25" customHeight="1">
      <c r="H3888" s="57"/>
      <c r="K3888" s="57"/>
      <c r="L3888" s="57"/>
      <c r="M3888" s="57"/>
      <c r="P3888" s="38"/>
      <c r="R3888" s="38"/>
      <c r="S3888" s="38"/>
    </row>
    <row r="3889" spans="8:19" ht="14.25" customHeight="1">
      <c r="H3889" s="57"/>
      <c r="K3889" s="57"/>
      <c r="L3889" s="57"/>
      <c r="M3889" s="57"/>
      <c r="P3889" s="38"/>
      <c r="R3889" s="38"/>
      <c r="S3889" s="38"/>
    </row>
    <row r="3890" spans="8:19" ht="14.25" customHeight="1">
      <c r="H3890" s="57"/>
      <c r="K3890" s="57"/>
      <c r="L3890" s="57"/>
      <c r="M3890" s="57"/>
      <c r="P3890" s="38"/>
      <c r="R3890" s="38"/>
      <c r="S3890" s="38"/>
    </row>
    <row r="3891" spans="8:19" ht="14.25" customHeight="1">
      <c r="H3891" s="57"/>
      <c r="K3891" s="57"/>
      <c r="L3891" s="57"/>
      <c r="M3891" s="57"/>
      <c r="P3891" s="38"/>
      <c r="R3891" s="38"/>
      <c r="S3891" s="38"/>
    </row>
    <row r="3892" spans="8:19" ht="14.25" customHeight="1">
      <c r="H3892" s="57"/>
      <c r="K3892" s="57"/>
      <c r="L3892" s="57"/>
      <c r="M3892" s="57"/>
      <c r="P3892" s="38"/>
      <c r="R3892" s="38"/>
      <c r="S3892" s="38"/>
    </row>
    <row r="3893" spans="8:19" ht="14.25" customHeight="1">
      <c r="H3893" s="57"/>
      <c r="K3893" s="57"/>
      <c r="L3893" s="57"/>
      <c r="M3893" s="57"/>
      <c r="P3893" s="38"/>
      <c r="R3893" s="38"/>
      <c r="S3893" s="38"/>
    </row>
    <row r="3894" spans="8:19" ht="14.25" customHeight="1">
      <c r="H3894" s="57"/>
      <c r="K3894" s="57"/>
      <c r="L3894" s="57"/>
      <c r="M3894" s="57"/>
      <c r="P3894" s="38"/>
      <c r="R3894" s="38"/>
      <c r="S3894" s="38"/>
    </row>
    <row r="3895" spans="8:19" ht="14.25" customHeight="1">
      <c r="H3895" s="57"/>
      <c r="K3895" s="57"/>
      <c r="L3895" s="57"/>
      <c r="M3895" s="57"/>
      <c r="P3895" s="38"/>
      <c r="R3895" s="38"/>
      <c r="S3895" s="38"/>
    </row>
    <row r="3896" spans="8:19" ht="14.25" customHeight="1">
      <c r="H3896" s="57"/>
      <c r="K3896" s="57"/>
      <c r="L3896" s="57"/>
      <c r="M3896" s="57"/>
      <c r="P3896" s="38"/>
      <c r="R3896" s="38"/>
      <c r="S3896" s="38"/>
    </row>
    <row r="3897" spans="8:19" ht="14.25" customHeight="1">
      <c r="H3897" s="57"/>
      <c r="K3897" s="57"/>
      <c r="L3897" s="57"/>
      <c r="M3897" s="57"/>
      <c r="P3897" s="38"/>
      <c r="R3897" s="38"/>
      <c r="S3897" s="38"/>
    </row>
    <row r="3898" spans="8:19" ht="14.25" customHeight="1">
      <c r="H3898" s="57"/>
      <c r="K3898" s="57"/>
      <c r="L3898" s="57"/>
      <c r="M3898" s="57"/>
      <c r="P3898" s="38"/>
      <c r="R3898" s="38"/>
      <c r="S3898" s="38"/>
    </row>
    <row r="3899" spans="8:19" ht="14.25" customHeight="1">
      <c r="H3899" s="57"/>
      <c r="K3899" s="57"/>
      <c r="L3899" s="57"/>
      <c r="M3899" s="57"/>
      <c r="P3899" s="38"/>
      <c r="R3899" s="38"/>
      <c r="S3899" s="38"/>
    </row>
    <row r="3900" spans="8:19" ht="14.25" customHeight="1">
      <c r="H3900" s="57"/>
      <c r="K3900" s="57"/>
      <c r="L3900" s="57"/>
      <c r="M3900" s="57"/>
      <c r="P3900" s="38"/>
      <c r="R3900" s="38"/>
      <c r="S3900" s="38"/>
    </row>
    <row r="3901" spans="8:19" ht="14.25" customHeight="1">
      <c r="H3901" s="57"/>
      <c r="K3901" s="57"/>
      <c r="L3901" s="57"/>
      <c r="M3901" s="57"/>
      <c r="P3901" s="38"/>
      <c r="R3901" s="38"/>
      <c r="S3901" s="38"/>
    </row>
    <row r="3902" spans="8:19" ht="14.25" customHeight="1">
      <c r="H3902" s="57"/>
      <c r="K3902" s="57"/>
      <c r="L3902" s="57"/>
      <c r="M3902" s="57"/>
      <c r="P3902" s="38"/>
      <c r="R3902" s="38"/>
      <c r="S3902" s="38"/>
    </row>
    <row r="3903" spans="8:19" ht="14.25" customHeight="1">
      <c r="H3903" s="57"/>
      <c r="K3903" s="57"/>
      <c r="L3903" s="57"/>
      <c r="M3903" s="57"/>
      <c r="P3903" s="38"/>
      <c r="R3903" s="38"/>
      <c r="S3903" s="38"/>
    </row>
    <row r="3904" spans="8:19" ht="14.25" customHeight="1">
      <c r="H3904" s="57"/>
      <c r="K3904" s="57"/>
      <c r="L3904" s="57"/>
      <c r="M3904" s="57"/>
      <c r="P3904" s="38"/>
      <c r="R3904" s="38"/>
      <c r="S3904" s="38"/>
    </row>
    <row r="3905" spans="8:19" ht="14.25" customHeight="1">
      <c r="H3905" s="57"/>
      <c r="K3905" s="57"/>
      <c r="L3905" s="57"/>
      <c r="M3905" s="57"/>
      <c r="P3905" s="38"/>
      <c r="R3905" s="38"/>
      <c r="S3905" s="38"/>
    </row>
    <row r="3906" spans="8:19" ht="14.25" customHeight="1">
      <c r="H3906" s="57"/>
      <c r="K3906" s="57"/>
      <c r="L3906" s="57"/>
      <c r="M3906" s="57"/>
      <c r="P3906" s="38"/>
      <c r="R3906" s="38"/>
      <c r="S3906" s="38"/>
    </row>
    <row r="3907" spans="8:19" ht="14.25" customHeight="1">
      <c r="H3907" s="57"/>
      <c r="K3907" s="57"/>
      <c r="L3907" s="57"/>
      <c r="M3907" s="57"/>
      <c r="P3907" s="38"/>
      <c r="R3907" s="38"/>
      <c r="S3907" s="38"/>
    </row>
    <row r="3908" spans="8:19" ht="14.25" customHeight="1">
      <c r="I3908" s="57"/>
      <c r="J3908" s="57"/>
      <c r="K3908" s="57"/>
      <c r="L3908" s="57"/>
      <c r="M3908" s="57"/>
      <c r="P3908" s="38"/>
      <c r="R3908" s="38"/>
      <c r="S3908" s="38"/>
    </row>
    <row r="3909" spans="8:19" ht="14.25" customHeight="1">
      <c r="I3909" s="57"/>
      <c r="J3909" s="57"/>
      <c r="K3909" s="57"/>
      <c r="L3909" s="57"/>
      <c r="M3909" s="57"/>
      <c r="P3909" s="38"/>
      <c r="R3909" s="38"/>
      <c r="S3909" s="38"/>
    </row>
    <row r="3910" spans="8:19" ht="14.25" customHeight="1">
      <c r="I3910" s="57"/>
      <c r="J3910" s="57"/>
      <c r="K3910" s="57"/>
      <c r="L3910" s="57"/>
      <c r="M3910" s="57"/>
      <c r="P3910" s="38"/>
      <c r="R3910" s="38"/>
      <c r="S3910" s="38"/>
    </row>
    <row r="3911" spans="8:19" ht="14.25" customHeight="1">
      <c r="I3911" s="57"/>
      <c r="J3911" s="57"/>
      <c r="K3911" s="57"/>
      <c r="L3911" s="57"/>
      <c r="M3911" s="57"/>
      <c r="P3911" s="38"/>
      <c r="R3911" s="38"/>
      <c r="S3911" s="38"/>
    </row>
    <row r="3912" spans="8:19" ht="14.25" customHeight="1">
      <c r="I3912" s="57"/>
      <c r="J3912" s="57"/>
      <c r="K3912" s="57"/>
      <c r="L3912" s="57"/>
      <c r="M3912" s="57"/>
      <c r="P3912" s="38"/>
      <c r="R3912" s="38"/>
      <c r="S3912" s="38"/>
    </row>
    <row r="3913" spans="8:19" ht="14.25" customHeight="1">
      <c r="I3913" s="57"/>
      <c r="J3913" s="57"/>
      <c r="K3913" s="57"/>
      <c r="L3913" s="57"/>
      <c r="M3913" s="57"/>
      <c r="P3913" s="38"/>
      <c r="R3913" s="38"/>
      <c r="S3913" s="38"/>
    </row>
    <row r="3914" spans="8:19" ht="14.25" customHeight="1">
      <c r="I3914" s="57"/>
      <c r="J3914" s="57"/>
      <c r="K3914" s="57"/>
      <c r="L3914" s="57"/>
      <c r="M3914" s="57"/>
      <c r="P3914" s="38"/>
      <c r="R3914" s="38"/>
      <c r="S3914" s="38"/>
    </row>
    <row r="3915" spans="8:19" ht="14.25" customHeight="1">
      <c r="I3915" s="57"/>
      <c r="J3915" s="57"/>
      <c r="K3915" s="57"/>
      <c r="L3915" s="57"/>
      <c r="M3915" s="57"/>
      <c r="P3915" s="38"/>
      <c r="R3915" s="38"/>
      <c r="S3915" s="38"/>
    </row>
    <row r="3916" spans="8:19" ht="14.25" customHeight="1">
      <c r="I3916" s="57"/>
      <c r="J3916" s="57"/>
      <c r="K3916" s="57"/>
      <c r="L3916" s="57"/>
      <c r="M3916" s="57"/>
      <c r="P3916" s="38"/>
      <c r="R3916" s="38"/>
      <c r="S3916" s="38"/>
    </row>
    <row r="3917" spans="8:19" ht="14.25" customHeight="1">
      <c r="I3917" s="57"/>
      <c r="J3917" s="57"/>
      <c r="K3917" s="57"/>
      <c r="L3917" s="57"/>
      <c r="M3917" s="57"/>
      <c r="P3917" s="38"/>
      <c r="R3917" s="38"/>
      <c r="S3917" s="38"/>
    </row>
    <row r="3918" spans="8:19" ht="14.25" customHeight="1">
      <c r="I3918" s="57"/>
      <c r="J3918" s="57"/>
      <c r="K3918" s="57"/>
      <c r="L3918" s="57"/>
      <c r="M3918" s="57"/>
      <c r="P3918" s="38"/>
      <c r="R3918" s="38"/>
      <c r="S3918" s="38"/>
    </row>
    <row r="3919" spans="8:19" ht="14.25" customHeight="1">
      <c r="I3919" s="57"/>
      <c r="J3919" s="57"/>
      <c r="K3919" s="57"/>
      <c r="L3919" s="57"/>
      <c r="M3919" s="57"/>
      <c r="P3919" s="38"/>
      <c r="R3919" s="38"/>
      <c r="S3919" s="38"/>
    </row>
    <row r="3920" spans="8:19" ht="14.25" customHeight="1">
      <c r="I3920" s="57"/>
      <c r="J3920" s="57"/>
      <c r="K3920" s="57"/>
      <c r="L3920" s="57"/>
      <c r="M3920" s="57"/>
      <c r="P3920" s="38"/>
      <c r="R3920" s="38"/>
      <c r="S3920" s="38"/>
    </row>
    <row r="3921" spans="8:19" ht="14.25" customHeight="1">
      <c r="I3921" s="57"/>
      <c r="J3921" s="57"/>
      <c r="K3921" s="57"/>
      <c r="L3921" s="57"/>
      <c r="M3921" s="57"/>
      <c r="P3921" s="38"/>
      <c r="R3921" s="38"/>
      <c r="S3921" s="38"/>
    </row>
    <row r="3922" spans="8:19" ht="14.25" customHeight="1">
      <c r="I3922" s="57"/>
      <c r="J3922" s="57"/>
      <c r="K3922" s="57"/>
      <c r="L3922" s="57"/>
      <c r="M3922" s="57"/>
      <c r="P3922" s="38"/>
      <c r="R3922" s="38"/>
      <c r="S3922" s="38"/>
    </row>
    <row r="3923" spans="8:19" ht="14.25" customHeight="1">
      <c r="I3923" s="57"/>
      <c r="J3923" s="57"/>
      <c r="K3923" s="57"/>
      <c r="L3923" s="57"/>
      <c r="M3923" s="57"/>
      <c r="P3923" s="38"/>
      <c r="R3923" s="38"/>
      <c r="S3923" s="38"/>
    </row>
    <row r="3924" spans="8:19" ht="14.25" customHeight="1">
      <c r="I3924" s="57"/>
      <c r="J3924" s="57"/>
      <c r="K3924" s="57"/>
      <c r="L3924" s="57"/>
      <c r="M3924" s="57"/>
      <c r="P3924" s="38"/>
      <c r="R3924" s="38"/>
      <c r="S3924" s="38"/>
    </row>
    <row r="3925" spans="8:19" ht="14.25" customHeight="1">
      <c r="I3925" s="57"/>
      <c r="J3925" s="57"/>
      <c r="K3925" s="57"/>
      <c r="L3925" s="57"/>
      <c r="M3925" s="57"/>
      <c r="P3925" s="38"/>
      <c r="R3925" s="38"/>
      <c r="S3925" s="38"/>
    </row>
    <row r="3926" spans="8:19" ht="14.25" customHeight="1">
      <c r="I3926" s="57"/>
      <c r="J3926" s="57"/>
      <c r="K3926" s="57"/>
      <c r="L3926" s="57"/>
      <c r="M3926" s="57"/>
      <c r="P3926" s="38"/>
      <c r="R3926" s="38"/>
      <c r="S3926" s="38"/>
    </row>
    <row r="3927" spans="8:19" ht="14.25" customHeight="1">
      <c r="I3927" s="57"/>
      <c r="J3927" s="57"/>
      <c r="K3927" s="57"/>
      <c r="L3927" s="57"/>
      <c r="M3927" s="57"/>
      <c r="P3927" s="38"/>
      <c r="R3927" s="38"/>
      <c r="S3927" s="38"/>
    </row>
    <row r="3928" spans="8:19" ht="14.25" customHeight="1">
      <c r="I3928" s="57"/>
      <c r="J3928" s="57"/>
      <c r="K3928" s="57"/>
      <c r="L3928" s="57"/>
      <c r="M3928" s="57"/>
      <c r="P3928" s="38"/>
      <c r="R3928" s="38"/>
      <c r="S3928" s="38"/>
    </row>
    <row r="3929" spans="8:19" ht="14.25" customHeight="1">
      <c r="I3929" s="57"/>
      <c r="J3929" s="57"/>
      <c r="K3929" s="57"/>
      <c r="L3929" s="57"/>
      <c r="M3929" s="57"/>
      <c r="P3929" s="38"/>
      <c r="R3929" s="38"/>
      <c r="S3929" s="38"/>
    </row>
    <row r="3930" spans="8:19" ht="14.25" customHeight="1">
      <c r="I3930" s="57"/>
      <c r="J3930" s="57"/>
      <c r="K3930" s="57"/>
      <c r="L3930" s="57"/>
      <c r="M3930" s="57"/>
      <c r="P3930" s="38"/>
      <c r="R3930" s="38"/>
      <c r="S3930" s="38"/>
    </row>
    <row r="3931" spans="8:19" ht="14.25" customHeight="1">
      <c r="I3931" s="57"/>
      <c r="J3931" s="57"/>
      <c r="K3931" s="57"/>
      <c r="L3931" s="57"/>
      <c r="M3931" s="57"/>
      <c r="P3931" s="38"/>
      <c r="R3931" s="38"/>
      <c r="S3931" s="38"/>
    </row>
    <row r="3932" spans="8:19" ht="14.25" customHeight="1">
      <c r="H3932" s="57"/>
      <c r="K3932" s="57"/>
      <c r="L3932" s="57"/>
      <c r="M3932" s="57"/>
      <c r="P3932" s="38"/>
      <c r="R3932" s="38"/>
      <c r="S3932" s="38"/>
    </row>
    <row r="3933" spans="8:19" ht="14.25" customHeight="1">
      <c r="H3933" s="57"/>
      <c r="K3933" s="57"/>
      <c r="L3933" s="57"/>
      <c r="M3933" s="57"/>
      <c r="P3933" s="38"/>
      <c r="R3933" s="38"/>
      <c r="S3933" s="38"/>
    </row>
    <row r="3934" spans="8:19" ht="14.25" customHeight="1">
      <c r="H3934" s="57"/>
      <c r="K3934" s="57"/>
      <c r="L3934" s="57"/>
      <c r="M3934" s="57"/>
      <c r="P3934" s="38"/>
      <c r="R3934" s="38"/>
      <c r="S3934" s="38"/>
    </row>
    <row r="3935" spans="8:19" ht="14.25" customHeight="1">
      <c r="H3935" s="57"/>
      <c r="K3935" s="57"/>
      <c r="L3935" s="57"/>
      <c r="M3935" s="57"/>
      <c r="P3935" s="38"/>
      <c r="R3935" s="38"/>
      <c r="S3935" s="38"/>
    </row>
    <row r="3936" spans="8:19" ht="14.25" customHeight="1">
      <c r="H3936" s="57"/>
      <c r="K3936" s="57"/>
      <c r="L3936" s="57"/>
      <c r="M3936" s="57"/>
      <c r="P3936" s="38"/>
      <c r="R3936" s="38"/>
      <c r="S3936" s="38"/>
    </row>
    <row r="3937" spans="8:19" ht="14.25" customHeight="1">
      <c r="H3937" s="57"/>
      <c r="K3937" s="57"/>
      <c r="L3937" s="57"/>
      <c r="M3937" s="57"/>
      <c r="P3937" s="38"/>
      <c r="R3937" s="38"/>
      <c r="S3937" s="38"/>
    </row>
    <row r="3938" spans="8:19" ht="14.25" customHeight="1">
      <c r="H3938" s="57"/>
      <c r="K3938" s="57"/>
      <c r="L3938" s="57"/>
      <c r="M3938" s="57"/>
      <c r="P3938" s="38"/>
      <c r="R3938" s="38"/>
      <c r="S3938" s="38"/>
    </row>
    <row r="3939" spans="8:19" ht="14.25" customHeight="1">
      <c r="H3939" s="57"/>
      <c r="K3939" s="57"/>
      <c r="L3939" s="57"/>
      <c r="M3939" s="57"/>
      <c r="P3939" s="38"/>
      <c r="R3939" s="38"/>
      <c r="S3939" s="38"/>
    </row>
    <row r="3940" spans="8:19" ht="14.25" customHeight="1">
      <c r="H3940" s="57"/>
      <c r="K3940" s="57"/>
      <c r="L3940" s="57"/>
      <c r="M3940" s="57"/>
      <c r="P3940" s="38"/>
      <c r="R3940" s="38"/>
      <c r="S3940" s="38"/>
    </row>
    <row r="3941" spans="8:19" ht="14.25" customHeight="1">
      <c r="H3941" s="57"/>
      <c r="K3941" s="57"/>
      <c r="L3941" s="57"/>
      <c r="M3941" s="57"/>
      <c r="P3941" s="38"/>
      <c r="R3941" s="38"/>
      <c r="S3941" s="38"/>
    </row>
    <row r="3942" spans="8:19" ht="14.25" customHeight="1">
      <c r="H3942" s="57"/>
      <c r="K3942" s="57"/>
      <c r="L3942" s="57"/>
      <c r="M3942" s="57"/>
      <c r="P3942" s="38"/>
      <c r="R3942" s="38"/>
      <c r="S3942" s="38"/>
    </row>
    <row r="3943" spans="8:19" ht="14.25" customHeight="1">
      <c r="H3943" s="57"/>
      <c r="K3943" s="57"/>
      <c r="L3943" s="57"/>
      <c r="M3943" s="57"/>
      <c r="P3943" s="38"/>
      <c r="R3943" s="38"/>
      <c r="S3943" s="38"/>
    </row>
    <row r="3944" spans="8:19" ht="14.25" customHeight="1">
      <c r="H3944" s="57"/>
      <c r="K3944" s="57"/>
      <c r="L3944" s="57"/>
      <c r="M3944" s="57"/>
      <c r="P3944" s="38"/>
      <c r="R3944" s="38"/>
      <c r="S3944" s="38"/>
    </row>
    <row r="3945" spans="8:19" ht="14.25" customHeight="1">
      <c r="H3945" s="57"/>
      <c r="K3945" s="57"/>
      <c r="L3945" s="57"/>
      <c r="M3945" s="57"/>
      <c r="P3945" s="38"/>
      <c r="R3945" s="38"/>
      <c r="S3945" s="38"/>
    </row>
    <row r="3946" spans="8:19" ht="14.25" customHeight="1">
      <c r="H3946" s="57"/>
      <c r="K3946" s="57"/>
      <c r="L3946" s="57"/>
      <c r="M3946" s="57"/>
      <c r="P3946" s="38"/>
      <c r="R3946" s="38"/>
      <c r="S3946" s="38"/>
    </row>
    <row r="3947" spans="8:19" ht="14.25" customHeight="1">
      <c r="H3947" s="57"/>
      <c r="K3947" s="57"/>
      <c r="L3947" s="57"/>
      <c r="M3947" s="57"/>
      <c r="P3947" s="38"/>
      <c r="R3947" s="38"/>
      <c r="S3947" s="38"/>
    </row>
    <row r="3948" spans="8:19" ht="14.25" customHeight="1">
      <c r="H3948" s="57"/>
      <c r="K3948" s="57"/>
      <c r="L3948" s="57"/>
      <c r="M3948" s="57"/>
      <c r="P3948" s="38"/>
      <c r="R3948" s="38"/>
      <c r="S3948" s="38"/>
    </row>
    <row r="3949" spans="8:19" ht="14.25" customHeight="1">
      <c r="H3949" s="57"/>
      <c r="K3949" s="57"/>
      <c r="L3949" s="57"/>
      <c r="M3949" s="57"/>
      <c r="P3949" s="38"/>
      <c r="R3949" s="38"/>
      <c r="S3949" s="38"/>
    </row>
    <row r="3950" spans="8:19" ht="14.25" customHeight="1">
      <c r="H3950" s="57"/>
      <c r="K3950" s="57"/>
      <c r="L3950" s="57"/>
      <c r="M3950" s="57"/>
      <c r="P3950" s="38"/>
      <c r="R3950" s="38"/>
      <c r="S3950" s="38"/>
    </row>
    <row r="3951" spans="8:19" ht="14.25" customHeight="1">
      <c r="H3951" s="57"/>
      <c r="K3951" s="57"/>
      <c r="L3951" s="57"/>
      <c r="M3951" s="57"/>
      <c r="P3951" s="38"/>
      <c r="R3951" s="38"/>
      <c r="S3951" s="38"/>
    </row>
    <row r="3952" spans="8:19" ht="14.25" customHeight="1">
      <c r="H3952" s="57"/>
      <c r="K3952" s="57"/>
      <c r="L3952" s="57"/>
      <c r="M3952" s="57"/>
      <c r="P3952" s="38"/>
      <c r="R3952" s="38"/>
      <c r="S3952" s="38"/>
    </row>
    <row r="3953" spans="8:19" ht="14.25" customHeight="1">
      <c r="H3953" s="57"/>
      <c r="K3953" s="57"/>
      <c r="L3953" s="57"/>
      <c r="M3953" s="57"/>
      <c r="P3953" s="38"/>
      <c r="R3953" s="38"/>
      <c r="S3953" s="38"/>
    </row>
    <row r="3954" spans="8:19" ht="14.25" customHeight="1">
      <c r="H3954" s="57"/>
      <c r="K3954" s="57"/>
      <c r="L3954" s="57"/>
      <c r="M3954" s="57"/>
      <c r="P3954" s="38"/>
      <c r="R3954" s="38"/>
      <c r="S3954" s="38"/>
    </row>
    <row r="3955" spans="8:19" ht="14.25" customHeight="1">
      <c r="H3955" s="57"/>
      <c r="K3955" s="57"/>
      <c r="L3955" s="57"/>
      <c r="M3955" s="57"/>
      <c r="P3955" s="38"/>
      <c r="R3955" s="38"/>
      <c r="S3955" s="38"/>
    </row>
    <row r="3956" spans="8:19" ht="14.25" customHeight="1">
      <c r="H3956" s="57"/>
      <c r="K3956" s="57"/>
      <c r="L3956" s="57"/>
      <c r="M3956" s="57"/>
      <c r="P3956" s="38"/>
      <c r="R3956" s="38"/>
      <c r="S3956" s="38"/>
    </row>
    <row r="3957" spans="8:19" ht="14.25" customHeight="1">
      <c r="H3957" s="57"/>
      <c r="K3957" s="57"/>
      <c r="L3957" s="57"/>
      <c r="M3957" s="57"/>
      <c r="P3957" s="38"/>
      <c r="R3957" s="38"/>
      <c r="S3957" s="38"/>
    </row>
    <row r="3958" spans="8:19" ht="14.25" customHeight="1">
      <c r="H3958" s="57"/>
      <c r="K3958" s="57"/>
      <c r="L3958" s="57"/>
      <c r="M3958" s="57"/>
      <c r="P3958" s="38"/>
      <c r="R3958" s="38"/>
      <c r="S3958" s="38"/>
    </row>
    <row r="3959" spans="8:19" ht="14.25" customHeight="1">
      <c r="H3959" s="57"/>
      <c r="K3959" s="57"/>
      <c r="L3959" s="57"/>
      <c r="M3959" s="57"/>
      <c r="P3959" s="38"/>
      <c r="R3959" s="38"/>
      <c r="S3959" s="38"/>
    </row>
    <row r="3960" spans="8:19" ht="14.25" customHeight="1">
      <c r="H3960" s="57"/>
      <c r="K3960" s="57"/>
      <c r="L3960" s="57"/>
      <c r="M3960" s="57"/>
      <c r="P3960" s="38"/>
      <c r="R3960" s="38"/>
      <c r="S3960" s="38"/>
    </row>
    <row r="3961" spans="8:19" ht="14.25" customHeight="1">
      <c r="H3961" s="57"/>
      <c r="K3961" s="57"/>
      <c r="L3961" s="57"/>
      <c r="M3961" s="57"/>
      <c r="P3961" s="38"/>
      <c r="R3961" s="38"/>
      <c r="S3961" s="38"/>
    </row>
    <row r="3962" spans="8:19" ht="14.25" customHeight="1">
      <c r="H3962" s="57"/>
      <c r="K3962" s="57"/>
      <c r="L3962" s="57"/>
      <c r="M3962" s="57"/>
      <c r="P3962" s="38"/>
      <c r="R3962" s="38"/>
      <c r="S3962" s="38"/>
    </row>
    <row r="3963" spans="8:19" ht="14.25" customHeight="1">
      <c r="H3963" s="57"/>
      <c r="K3963" s="57"/>
      <c r="L3963" s="57"/>
      <c r="M3963" s="57"/>
      <c r="P3963" s="38"/>
      <c r="R3963" s="38"/>
      <c r="S3963" s="38"/>
    </row>
    <row r="3964" spans="8:19" ht="14.25" customHeight="1">
      <c r="H3964" s="57"/>
      <c r="K3964" s="57"/>
      <c r="L3964" s="57"/>
      <c r="M3964" s="57"/>
      <c r="P3964" s="38"/>
      <c r="R3964" s="38"/>
      <c r="S3964" s="38"/>
    </row>
    <row r="3965" spans="8:19" ht="14.25" customHeight="1">
      <c r="H3965" s="57"/>
      <c r="K3965" s="57"/>
      <c r="L3965" s="57"/>
      <c r="M3965" s="57"/>
      <c r="P3965" s="38"/>
      <c r="R3965" s="38"/>
      <c r="S3965" s="38"/>
    </row>
    <row r="3966" spans="8:19" ht="14.25" customHeight="1">
      <c r="H3966" s="57"/>
      <c r="K3966" s="57"/>
      <c r="L3966" s="57"/>
      <c r="M3966" s="57"/>
      <c r="P3966" s="38"/>
      <c r="R3966" s="38"/>
      <c r="S3966" s="38"/>
    </row>
    <row r="3967" spans="8:19" ht="14.25" customHeight="1">
      <c r="H3967" s="57"/>
      <c r="K3967" s="57"/>
      <c r="L3967" s="57"/>
      <c r="M3967" s="57"/>
      <c r="P3967" s="38"/>
      <c r="R3967" s="38"/>
      <c r="S3967" s="38"/>
    </row>
    <row r="3968" spans="8:19" ht="14.25" customHeight="1">
      <c r="H3968" s="57"/>
      <c r="K3968" s="57"/>
      <c r="L3968" s="57"/>
      <c r="M3968" s="57"/>
      <c r="P3968" s="38"/>
      <c r="R3968" s="38"/>
      <c r="S3968" s="38"/>
    </row>
    <row r="3969" spans="8:19" ht="14.25" customHeight="1">
      <c r="H3969" s="57"/>
      <c r="K3969" s="57"/>
      <c r="L3969" s="57"/>
      <c r="M3969" s="57"/>
      <c r="P3969" s="38"/>
      <c r="R3969" s="38"/>
      <c r="S3969" s="38"/>
    </row>
    <row r="3970" spans="8:19" ht="14.25" customHeight="1">
      <c r="H3970" s="57"/>
      <c r="K3970" s="57"/>
      <c r="L3970" s="57"/>
      <c r="M3970" s="57"/>
      <c r="P3970" s="38"/>
      <c r="R3970" s="38"/>
      <c r="S3970" s="38"/>
    </row>
    <row r="3971" spans="8:19" ht="14.25" customHeight="1">
      <c r="H3971" s="57"/>
      <c r="K3971" s="57"/>
      <c r="L3971" s="57"/>
      <c r="M3971" s="57"/>
      <c r="P3971" s="38"/>
      <c r="R3971" s="38"/>
      <c r="S3971" s="38"/>
    </row>
    <row r="3972" spans="8:19" ht="14.25" customHeight="1">
      <c r="H3972" s="57"/>
      <c r="K3972" s="57"/>
      <c r="L3972" s="57"/>
      <c r="M3972" s="57"/>
      <c r="P3972" s="38"/>
      <c r="R3972" s="38"/>
      <c r="S3972" s="38"/>
    </row>
    <row r="3973" spans="8:19" ht="14.25" customHeight="1">
      <c r="H3973" s="57"/>
      <c r="K3973" s="57"/>
      <c r="L3973" s="57"/>
      <c r="M3973" s="57"/>
      <c r="P3973" s="38"/>
      <c r="R3973" s="38"/>
      <c r="S3973" s="38"/>
    </row>
    <row r="3974" spans="8:19" ht="14.25" customHeight="1">
      <c r="H3974" s="57"/>
      <c r="K3974" s="57"/>
      <c r="L3974" s="57"/>
      <c r="M3974" s="57"/>
      <c r="P3974" s="38"/>
      <c r="R3974" s="38"/>
      <c r="S3974" s="38"/>
    </row>
    <row r="3975" spans="8:19" ht="14.25" customHeight="1">
      <c r="H3975" s="57"/>
      <c r="K3975" s="57"/>
      <c r="L3975" s="57"/>
      <c r="M3975" s="57"/>
      <c r="P3975" s="38"/>
      <c r="R3975" s="38"/>
      <c r="S3975" s="38"/>
    </row>
    <row r="3976" spans="8:19" ht="14.25" customHeight="1">
      <c r="H3976" s="57"/>
      <c r="K3976" s="57"/>
      <c r="L3976" s="57"/>
      <c r="M3976" s="57"/>
      <c r="P3976" s="38"/>
      <c r="R3976" s="38"/>
      <c r="S3976" s="38"/>
    </row>
    <row r="3977" spans="8:19" ht="14.25" customHeight="1">
      <c r="H3977" s="57"/>
      <c r="K3977" s="57"/>
      <c r="L3977" s="57"/>
      <c r="M3977" s="57"/>
      <c r="P3977" s="38"/>
      <c r="R3977" s="38"/>
      <c r="S3977" s="38"/>
    </row>
    <row r="3978" spans="8:19" ht="14.25" customHeight="1">
      <c r="H3978" s="57"/>
      <c r="K3978" s="57"/>
      <c r="L3978" s="57"/>
      <c r="M3978" s="57"/>
      <c r="P3978" s="38"/>
      <c r="R3978" s="38"/>
      <c r="S3978" s="38"/>
    </row>
    <row r="3979" spans="8:19" ht="14.25" customHeight="1">
      <c r="H3979" s="57"/>
      <c r="K3979" s="57"/>
      <c r="L3979" s="57"/>
      <c r="M3979" s="57"/>
      <c r="P3979" s="38"/>
      <c r="R3979" s="38"/>
      <c r="S3979" s="38"/>
    </row>
    <row r="3980" spans="8:19" ht="14.25" customHeight="1">
      <c r="H3980" s="57"/>
      <c r="K3980" s="57"/>
      <c r="L3980" s="57"/>
      <c r="M3980" s="57"/>
      <c r="P3980" s="38"/>
      <c r="R3980" s="38"/>
      <c r="S3980" s="38"/>
    </row>
    <row r="3981" spans="8:19" ht="14.25" customHeight="1">
      <c r="H3981" s="57"/>
      <c r="K3981" s="57"/>
      <c r="L3981" s="57"/>
      <c r="M3981" s="57"/>
      <c r="P3981" s="38"/>
      <c r="R3981" s="38"/>
      <c r="S3981" s="38"/>
    </row>
    <row r="3982" spans="8:19" ht="14.25" customHeight="1">
      <c r="H3982" s="57"/>
      <c r="K3982" s="57"/>
      <c r="L3982" s="57"/>
      <c r="M3982" s="57"/>
      <c r="P3982" s="38"/>
      <c r="R3982" s="38"/>
      <c r="S3982" s="38"/>
    </row>
    <row r="3983" spans="8:19" ht="14.25" customHeight="1">
      <c r="H3983" s="57"/>
      <c r="K3983" s="57"/>
      <c r="L3983" s="57"/>
      <c r="M3983" s="57"/>
      <c r="P3983" s="38"/>
      <c r="R3983" s="38"/>
      <c r="S3983" s="38"/>
    </row>
    <row r="3984" spans="8:19" ht="14.25" customHeight="1">
      <c r="H3984" s="57"/>
      <c r="K3984" s="57"/>
      <c r="L3984" s="57"/>
      <c r="M3984" s="57"/>
      <c r="P3984" s="38"/>
      <c r="R3984" s="38"/>
      <c r="S3984" s="38"/>
    </row>
    <row r="3985" spans="8:19" ht="14.25" customHeight="1">
      <c r="H3985" s="57"/>
      <c r="K3985" s="57"/>
      <c r="L3985" s="57"/>
      <c r="M3985" s="57"/>
      <c r="P3985" s="38"/>
      <c r="R3985" s="38"/>
      <c r="S3985" s="38"/>
    </row>
    <row r="3986" spans="8:19" ht="14.25" customHeight="1">
      <c r="H3986" s="57"/>
      <c r="K3986" s="57"/>
      <c r="L3986" s="57"/>
      <c r="M3986" s="57"/>
      <c r="P3986" s="38"/>
      <c r="R3986" s="38"/>
      <c r="S3986" s="38"/>
    </row>
    <row r="3987" spans="8:19" ht="14.25" customHeight="1">
      <c r="H3987" s="57"/>
      <c r="K3987" s="57"/>
      <c r="L3987" s="57"/>
      <c r="M3987" s="57"/>
      <c r="P3987" s="38"/>
      <c r="R3987" s="38"/>
      <c r="S3987" s="38"/>
    </row>
    <row r="3988" spans="8:19" ht="14.25" customHeight="1">
      <c r="H3988" s="57"/>
      <c r="K3988" s="57"/>
      <c r="L3988" s="57"/>
      <c r="M3988" s="57"/>
      <c r="P3988" s="38"/>
      <c r="R3988" s="38"/>
      <c r="S3988" s="38"/>
    </row>
    <row r="3989" spans="8:19" ht="14.25" customHeight="1">
      <c r="H3989" s="57"/>
      <c r="K3989" s="57"/>
      <c r="L3989" s="57"/>
      <c r="M3989" s="57"/>
      <c r="P3989" s="38"/>
      <c r="R3989" s="38"/>
      <c r="S3989" s="38"/>
    </row>
    <row r="3990" spans="8:19" ht="14.25" customHeight="1">
      <c r="H3990" s="57"/>
      <c r="K3990" s="57"/>
      <c r="L3990" s="57"/>
      <c r="M3990" s="57"/>
      <c r="P3990" s="38"/>
      <c r="R3990" s="38"/>
      <c r="S3990" s="38"/>
    </row>
    <row r="3991" spans="8:19" ht="14.25" customHeight="1">
      <c r="H3991" s="57"/>
      <c r="K3991" s="57"/>
      <c r="L3991" s="57"/>
      <c r="M3991" s="57"/>
      <c r="P3991" s="38"/>
      <c r="R3991" s="38"/>
      <c r="S3991" s="38"/>
    </row>
    <row r="3992" spans="8:19" ht="14.25" customHeight="1">
      <c r="H3992" s="57"/>
      <c r="K3992" s="57"/>
      <c r="L3992" s="57"/>
      <c r="M3992" s="57"/>
      <c r="P3992" s="38"/>
      <c r="R3992" s="38"/>
      <c r="S3992" s="38"/>
    </row>
    <row r="3993" spans="8:19" ht="14.25" customHeight="1">
      <c r="H3993" s="57"/>
      <c r="K3993" s="57"/>
      <c r="L3993" s="57"/>
      <c r="M3993" s="57"/>
      <c r="P3993" s="38"/>
      <c r="R3993" s="38"/>
      <c r="S3993" s="38"/>
    </row>
    <row r="3994" spans="8:19" ht="14.25" customHeight="1">
      <c r="H3994" s="57"/>
      <c r="K3994" s="57"/>
      <c r="L3994" s="57"/>
      <c r="M3994" s="57"/>
      <c r="P3994" s="38"/>
      <c r="R3994" s="38"/>
      <c r="S3994" s="38"/>
    </row>
    <row r="3995" spans="8:19" ht="14.25" customHeight="1">
      <c r="H3995" s="57"/>
      <c r="K3995" s="57"/>
      <c r="L3995" s="57"/>
      <c r="M3995" s="57"/>
      <c r="P3995" s="38"/>
      <c r="R3995" s="38"/>
      <c r="S3995" s="38"/>
    </row>
    <row r="3996" spans="8:19" ht="14.25" customHeight="1">
      <c r="H3996" s="57"/>
      <c r="K3996" s="57"/>
      <c r="L3996" s="57"/>
      <c r="M3996" s="57"/>
      <c r="P3996" s="38"/>
      <c r="R3996" s="38"/>
      <c r="S3996" s="38"/>
    </row>
    <row r="3997" spans="8:19" ht="14.25" customHeight="1">
      <c r="H3997" s="57"/>
      <c r="K3997" s="57"/>
      <c r="L3997" s="57"/>
      <c r="M3997" s="57"/>
      <c r="P3997" s="38"/>
      <c r="R3997" s="38"/>
      <c r="S3997" s="38"/>
    </row>
    <row r="3998" spans="8:19" ht="14.25" customHeight="1">
      <c r="H3998" s="57"/>
      <c r="K3998" s="57"/>
      <c r="L3998" s="57"/>
      <c r="M3998" s="57"/>
      <c r="P3998" s="38"/>
      <c r="R3998" s="38"/>
      <c r="S3998" s="38"/>
    </row>
    <row r="3999" spans="8:19" ht="14.25" customHeight="1">
      <c r="H3999" s="57"/>
      <c r="K3999" s="57"/>
      <c r="L3999" s="57"/>
      <c r="M3999" s="57"/>
      <c r="P3999" s="38"/>
      <c r="R3999" s="38"/>
      <c r="S3999" s="38"/>
    </row>
    <row r="4000" spans="8:19" ht="14.25" customHeight="1">
      <c r="H4000" s="57"/>
      <c r="K4000" s="57"/>
      <c r="L4000" s="57"/>
      <c r="M4000" s="57"/>
      <c r="P4000" s="38"/>
      <c r="R4000" s="38"/>
      <c r="S4000" s="38"/>
    </row>
    <row r="4001" spans="8:19" ht="14.25" customHeight="1">
      <c r="H4001" s="57"/>
      <c r="K4001" s="57"/>
      <c r="L4001" s="57"/>
      <c r="M4001" s="57"/>
      <c r="P4001" s="38"/>
      <c r="R4001" s="38"/>
      <c r="S4001" s="38"/>
    </row>
    <row r="4002" spans="8:19" ht="14.25" customHeight="1">
      <c r="H4002" s="57"/>
      <c r="K4002" s="57"/>
      <c r="L4002" s="57"/>
      <c r="M4002" s="57"/>
      <c r="P4002" s="38"/>
      <c r="R4002" s="38"/>
      <c r="S4002" s="38"/>
    </row>
    <row r="4003" spans="8:19" ht="14.25" customHeight="1">
      <c r="H4003" s="57"/>
      <c r="K4003" s="57"/>
      <c r="L4003" s="57"/>
      <c r="M4003" s="57"/>
      <c r="P4003" s="38"/>
      <c r="R4003" s="38"/>
      <c r="S4003" s="38"/>
    </row>
    <row r="4004" spans="8:19" ht="14.25" customHeight="1">
      <c r="H4004" s="57"/>
      <c r="K4004" s="57"/>
      <c r="L4004" s="57"/>
      <c r="M4004" s="57"/>
      <c r="P4004" s="38"/>
      <c r="R4004" s="38"/>
      <c r="S4004" s="38"/>
    </row>
    <row r="4005" spans="8:19" ht="14.25" customHeight="1">
      <c r="H4005" s="57"/>
      <c r="K4005" s="57"/>
      <c r="L4005" s="57"/>
      <c r="M4005" s="57"/>
      <c r="P4005" s="38"/>
      <c r="R4005" s="38"/>
      <c r="S4005" s="38"/>
    </row>
    <row r="4006" spans="8:19" ht="14.25" customHeight="1">
      <c r="H4006" s="57"/>
      <c r="K4006" s="57"/>
      <c r="L4006" s="57"/>
      <c r="M4006" s="57"/>
      <c r="P4006" s="38"/>
      <c r="R4006" s="38"/>
      <c r="S4006" s="38"/>
    </row>
    <row r="4007" spans="8:19" ht="14.25" customHeight="1">
      <c r="H4007" s="57"/>
      <c r="K4007" s="57"/>
      <c r="L4007" s="57"/>
      <c r="M4007" s="57"/>
      <c r="P4007" s="38"/>
      <c r="R4007" s="38"/>
      <c r="S4007" s="38"/>
    </row>
    <row r="4008" spans="8:19" ht="14.25" customHeight="1">
      <c r="H4008" s="57"/>
      <c r="K4008" s="57"/>
      <c r="L4008" s="57"/>
      <c r="M4008" s="57"/>
      <c r="P4008" s="38"/>
      <c r="R4008" s="38"/>
      <c r="S4008" s="38"/>
    </row>
    <row r="4009" spans="8:19" ht="14.25" customHeight="1">
      <c r="H4009" s="57"/>
      <c r="K4009" s="57"/>
      <c r="L4009" s="57"/>
      <c r="M4009" s="57"/>
      <c r="P4009" s="38"/>
      <c r="R4009" s="38"/>
      <c r="S4009" s="38"/>
    </row>
    <row r="4010" spans="8:19" ht="14.25" customHeight="1">
      <c r="H4010" s="57"/>
      <c r="K4010" s="57"/>
      <c r="L4010" s="57"/>
      <c r="M4010" s="57"/>
      <c r="P4010" s="38"/>
      <c r="R4010" s="38"/>
      <c r="S4010" s="38"/>
    </row>
    <row r="4011" spans="8:19" ht="14.25" customHeight="1">
      <c r="H4011" s="57"/>
      <c r="K4011" s="57"/>
      <c r="L4011" s="57"/>
      <c r="M4011" s="57"/>
      <c r="P4011" s="38"/>
      <c r="R4011" s="38"/>
      <c r="S4011" s="38"/>
    </row>
    <row r="4012" spans="8:19" ht="14.25" customHeight="1">
      <c r="H4012" s="57"/>
      <c r="K4012" s="57"/>
      <c r="L4012" s="57"/>
      <c r="M4012" s="57"/>
      <c r="P4012" s="38"/>
      <c r="R4012" s="38"/>
      <c r="S4012" s="38"/>
    </row>
    <row r="4013" spans="8:19" ht="14.25" customHeight="1">
      <c r="H4013" s="57"/>
      <c r="K4013" s="57"/>
      <c r="L4013" s="57"/>
      <c r="M4013" s="57"/>
      <c r="P4013" s="38"/>
      <c r="R4013" s="38"/>
      <c r="S4013" s="38"/>
    </row>
    <row r="4014" spans="8:19" ht="14.25" customHeight="1">
      <c r="H4014" s="57"/>
      <c r="K4014" s="57"/>
      <c r="L4014" s="57"/>
      <c r="M4014" s="57"/>
      <c r="P4014" s="38"/>
      <c r="R4014" s="38"/>
      <c r="S4014" s="38"/>
    </row>
    <row r="4015" spans="8:19" ht="14.25" customHeight="1">
      <c r="H4015" s="57"/>
      <c r="K4015" s="57"/>
      <c r="L4015" s="57"/>
      <c r="M4015" s="57"/>
      <c r="P4015" s="38"/>
      <c r="R4015" s="38"/>
      <c r="S4015" s="38"/>
    </row>
    <row r="4016" spans="8:19" ht="14.25" customHeight="1">
      <c r="H4016" s="57"/>
      <c r="K4016" s="57"/>
      <c r="L4016" s="57"/>
      <c r="M4016" s="57"/>
      <c r="P4016" s="38"/>
      <c r="R4016" s="38"/>
      <c r="S4016" s="38"/>
    </row>
    <row r="4017" spans="8:19" ht="14.25" customHeight="1">
      <c r="H4017" s="57"/>
      <c r="K4017" s="57"/>
      <c r="L4017" s="57"/>
      <c r="M4017" s="57"/>
      <c r="P4017" s="38"/>
      <c r="R4017" s="38"/>
      <c r="S4017" s="38"/>
    </row>
    <row r="4018" spans="8:19" ht="14.25" customHeight="1">
      <c r="H4018" s="57"/>
      <c r="K4018" s="57"/>
      <c r="L4018" s="57"/>
      <c r="M4018" s="57"/>
      <c r="P4018" s="38"/>
      <c r="R4018" s="38"/>
      <c r="S4018" s="38"/>
    </row>
    <row r="4019" spans="8:19" ht="14.25" customHeight="1">
      <c r="H4019" s="57"/>
      <c r="K4019" s="57"/>
      <c r="L4019" s="57"/>
      <c r="M4019" s="57"/>
      <c r="P4019" s="38"/>
      <c r="R4019" s="38"/>
      <c r="S4019" s="38"/>
    </row>
    <row r="4020" spans="8:19" ht="14.25" customHeight="1">
      <c r="H4020" s="57"/>
      <c r="K4020" s="57"/>
      <c r="L4020" s="57"/>
      <c r="M4020" s="57"/>
      <c r="P4020" s="38"/>
      <c r="R4020" s="38"/>
      <c r="S4020" s="38"/>
    </row>
    <row r="4021" spans="8:19" ht="14.25" customHeight="1">
      <c r="H4021" s="57"/>
      <c r="K4021" s="57"/>
      <c r="L4021" s="57"/>
      <c r="M4021" s="57"/>
      <c r="P4021" s="38"/>
      <c r="R4021" s="38"/>
      <c r="S4021" s="38"/>
    </row>
    <row r="4022" spans="8:19" ht="14.25" customHeight="1">
      <c r="H4022" s="57"/>
      <c r="K4022" s="57"/>
      <c r="L4022" s="57"/>
      <c r="M4022" s="57"/>
      <c r="P4022" s="38"/>
      <c r="R4022" s="38"/>
      <c r="S4022" s="38"/>
    </row>
    <row r="4023" spans="8:19" ht="14.25" customHeight="1">
      <c r="H4023" s="57"/>
      <c r="K4023" s="57"/>
      <c r="L4023" s="57"/>
      <c r="M4023" s="57"/>
      <c r="P4023" s="38"/>
      <c r="R4023" s="38"/>
      <c r="S4023" s="38"/>
    </row>
    <row r="4024" spans="8:19" ht="14.25" customHeight="1">
      <c r="H4024" s="57"/>
      <c r="K4024" s="57"/>
      <c r="L4024" s="57"/>
      <c r="M4024" s="57"/>
      <c r="P4024" s="38"/>
      <c r="R4024" s="38"/>
      <c r="S4024" s="38"/>
    </row>
    <row r="4025" spans="8:19" ht="14.25" customHeight="1">
      <c r="H4025" s="57"/>
      <c r="K4025" s="57"/>
      <c r="L4025" s="57"/>
      <c r="M4025" s="57"/>
      <c r="P4025" s="38"/>
      <c r="R4025" s="38"/>
      <c r="S4025" s="38"/>
    </row>
    <row r="4026" spans="8:19" ht="14.25" customHeight="1">
      <c r="H4026" s="57"/>
      <c r="K4026" s="57"/>
      <c r="L4026" s="57"/>
      <c r="M4026" s="57"/>
      <c r="P4026" s="38"/>
      <c r="R4026" s="38"/>
      <c r="S4026" s="38"/>
    </row>
    <row r="4027" spans="8:19" ht="14.25" customHeight="1">
      <c r="H4027" s="57"/>
      <c r="K4027" s="57"/>
      <c r="L4027" s="57"/>
      <c r="M4027" s="57"/>
      <c r="P4027" s="38"/>
      <c r="R4027" s="38"/>
      <c r="S4027" s="38"/>
    </row>
    <row r="4028" spans="8:19" ht="14.25" customHeight="1">
      <c r="H4028" s="57"/>
      <c r="K4028" s="57"/>
      <c r="L4028" s="57"/>
      <c r="M4028" s="57"/>
      <c r="P4028" s="38"/>
      <c r="R4028" s="38"/>
      <c r="S4028" s="38"/>
    </row>
    <row r="4029" spans="8:19" ht="14.25" customHeight="1">
      <c r="H4029" s="57"/>
      <c r="K4029" s="57"/>
      <c r="L4029" s="57"/>
      <c r="M4029" s="57"/>
      <c r="P4029" s="38"/>
      <c r="R4029" s="38"/>
      <c r="S4029" s="38"/>
    </row>
    <row r="4030" spans="8:19" ht="14.25" customHeight="1">
      <c r="H4030" s="57"/>
      <c r="K4030" s="57"/>
      <c r="L4030" s="57"/>
      <c r="M4030" s="57"/>
      <c r="P4030" s="38"/>
      <c r="R4030" s="38"/>
      <c r="S4030" s="38"/>
    </row>
    <row r="4031" spans="8:19" ht="14.25" customHeight="1">
      <c r="H4031" s="57"/>
      <c r="K4031" s="57"/>
      <c r="L4031" s="57"/>
      <c r="M4031" s="57"/>
      <c r="P4031" s="38"/>
      <c r="R4031" s="38"/>
      <c r="S4031" s="38"/>
    </row>
    <row r="4032" spans="8:19" ht="14.25" customHeight="1">
      <c r="H4032" s="57"/>
      <c r="K4032" s="57"/>
      <c r="L4032" s="57"/>
      <c r="M4032" s="57"/>
      <c r="P4032" s="38"/>
      <c r="R4032" s="38"/>
      <c r="S4032" s="38"/>
    </row>
    <row r="4033" spans="8:19" ht="14.25" customHeight="1">
      <c r="H4033" s="57"/>
      <c r="K4033" s="57"/>
      <c r="L4033" s="57"/>
      <c r="M4033" s="57"/>
      <c r="P4033" s="38"/>
      <c r="R4033" s="38"/>
      <c r="S4033" s="38"/>
    </row>
    <row r="4034" spans="8:19" ht="14.25" customHeight="1">
      <c r="H4034" s="57"/>
      <c r="K4034" s="57"/>
      <c r="L4034" s="57"/>
      <c r="M4034" s="57"/>
      <c r="P4034" s="38"/>
      <c r="R4034" s="38"/>
      <c r="S4034" s="38"/>
    </row>
    <row r="4035" spans="8:19" ht="14.25" customHeight="1">
      <c r="H4035" s="57"/>
      <c r="K4035" s="57"/>
      <c r="L4035" s="57"/>
      <c r="M4035" s="57"/>
      <c r="P4035" s="38"/>
      <c r="R4035" s="38"/>
      <c r="S4035" s="38"/>
    </row>
    <row r="4036" spans="8:19" ht="14.25" customHeight="1">
      <c r="H4036" s="57"/>
      <c r="K4036" s="57"/>
      <c r="L4036" s="57"/>
      <c r="M4036" s="57"/>
      <c r="P4036" s="38"/>
      <c r="R4036" s="38"/>
      <c r="S4036" s="38"/>
    </row>
    <row r="4037" spans="8:19" ht="14.25" customHeight="1">
      <c r="H4037" s="57"/>
      <c r="K4037" s="57"/>
      <c r="L4037" s="57"/>
      <c r="M4037" s="57"/>
      <c r="P4037" s="38"/>
      <c r="R4037" s="38"/>
      <c r="S4037" s="38"/>
    </row>
    <row r="4038" spans="8:19" ht="14.25" customHeight="1">
      <c r="H4038" s="57"/>
      <c r="K4038" s="57"/>
      <c r="L4038" s="57"/>
      <c r="M4038" s="57"/>
      <c r="P4038" s="38"/>
      <c r="R4038" s="38"/>
      <c r="S4038" s="38"/>
    </row>
    <row r="4039" spans="8:19" ht="14.25" customHeight="1">
      <c r="H4039" s="57"/>
      <c r="K4039" s="57"/>
      <c r="L4039" s="57"/>
      <c r="M4039" s="57"/>
      <c r="P4039" s="38"/>
      <c r="R4039" s="38"/>
      <c r="S4039" s="38"/>
    </row>
    <row r="4040" spans="8:19" ht="14.25" customHeight="1">
      <c r="I4040" s="57"/>
      <c r="J4040" s="57"/>
      <c r="K4040" s="57"/>
      <c r="L4040" s="57"/>
      <c r="M4040" s="57"/>
      <c r="P4040" s="38"/>
      <c r="R4040" s="38"/>
      <c r="S4040" s="38"/>
    </row>
    <row r="4041" spans="8:19" ht="14.25" customHeight="1">
      <c r="I4041" s="57"/>
      <c r="J4041" s="57"/>
      <c r="K4041" s="57"/>
      <c r="L4041" s="57"/>
      <c r="M4041" s="57"/>
      <c r="P4041" s="38"/>
      <c r="R4041" s="38"/>
      <c r="S4041" s="38"/>
    </row>
    <row r="4042" spans="8:19" ht="14.25" customHeight="1">
      <c r="I4042" s="57"/>
      <c r="J4042" s="57"/>
      <c r="K4042" s="57"/>
      <c r="L4042" s="57"/>
      <c r="M4042" s="57"/>
      <c r="P4042" s="38"/>
      <c r="R4042" s="38"/>
      <c r="S4042" s="38"/>
    </row>
    <row r="4043" spans="8:19" ht="14.25" customHeight="1">
      <c r="I4043" s="57"/>
      <c r="J4043" s="57"/>
      <c r="K4043" s="57"/>
      <c r="L4043" s="57"/>
      <c r="M4043" s="57"/>
      <c r="P4043" s="38"/>
      <c r="R4043" s="38"/>
      <c r="S4043" s="38"/>
    </row>
    <row r="4044" spans="8:19" ht="14.25" customHeight="1">
      <c r="I4044" s="57"/>
      <c r="J4044" s="57"/>
      <c r="K4044" s="57"/>
      <c r="L4044" s="57"/>
      <c r="M4044" s="57"/>
      <c r="P4044" s="38"/>
      <c r="R4044" s="38"/>
      <c r="S4044" s="38"/>
    </row>
    <row r="4045" spans="8:19" ht="14.25" customHeight="1">
      <c r="I4045" s="57"/>
      <c r="J4045" s="57"/>
      <c r="K4045" s="57"/>
      <c r="L4045" s="57"/>
      <c r="M4045" s="57"/>
      <c r="P4045" s="38"/>
      <c r="R4045" s="38"/>
      <c r="S4045" s="38"/>
    </row>
    <row r="4046" spans="8:19" ht="14.25" customHeight="1">
      <c r="I4046" s="57"/>
      <c r="J4046" s="57"/>
      <c r="K4046" s="57"/>
      <c r="L4046" s="57"/>
      <c r="M4046" s="57"/>
      <c r="P4046" s="38"/>
      <c r="R4046" s="38"/>
      <c r="S4046" s="38"/>
    </row>
    <row r="4047" spans="8:19" ht="14.25" customHeight="1">
      <c r="I4047" s="57"/>
      <c r="J4047" s="57"/>
      <c r="K4047" s="57"/>
      <c r="L4047" s="57"/>
      <c r="M4047" s="57"/>
      <c r="P4047" s="38"/>
      <c r="R4047" s="38"/>
      <c r="S4047" s="38"/>
    </row>
    <row r="4048" spans="8:19" ht="14.25" customHeight="1">
      <c r="I4048" s="57"/>
      <c r="J4048" s="57"/>
      <c r="K4048" s="57"/>
      <c r="L4048" s="57"/>
      <c r="M4048" s="57"/>
      <c r="P4048" s="38"/>
      <c r="R4048" s="38"/>
      <c r="S4048" s="38"/>
    </row>
    <row r="4049" spans="8:19" ht="14.25" customHeight="1">
      <c r="I4049" s="57"/>
      <c r="J4049" s="57"/>
      <c r="K4049" s="57"/>
      <c r="L4049" s="57"/>
      <c r="M4049" s="57"/>
      <c r="P4049" s="38"/>
      <c r="R4049" s="38"/>
      <c r="S4049" s="38"/>
    </row>
    <row r="4050" spans="8:19" ht="14.25" customHeight="1">
      <c r="I4050" s="57"/>
      <c r="J4050" s="57"/>
      <c r="K4050" s="57"/>
      <c r="L4050" s="57"/>
      <c r="M4050" s="57"/>
      <c r="P4050" s="38"/>
      <c r="R4050" s="38"/>
      <c r="S4050" s="38"/>
    </row>
    <row r="4051" spans="8:19" ht="14.25" customHeight="1">
      <c r="I4051" s="57"/>
      <c r="J4051" s="57"/>
      <c r="K4051" s="57"/>
      <c r="L4051" s="57"/>
      <c r="M4051" s="57"/>
      <c r="P4051" s="38"/>
      <c r="R4051" s="38"/>
      <c r="S4051" s="38"/>
    </row>
    <row r="4052" spans="8:19" ht="14.25" customHeight="1">
      <c r="H4052" s="57"/>
      <c r="K4052" s="57"/>
      <c r="L4052" s="57"/>
      <c r="M4052" s="57"/>
      <c r="P4052" s="38"/>
      <c r="R4052" s="38"/>
      <c r="S4052" s="38"/>
    </row>
    <row r="4053" spans="8:19" ht="14.25" customHeight="1">
      <c r="H4053" s="57"/>
      <c r="K4053" s="57"/>
      <c r="L4053" s="57"/>
      <c r="M4053" s="57"/>
      <c r="P4053" s="38"/>
      <c r="R4053" s="38"/>
      <c r="S4053" s="38"/>
    </row>
    <row r="4054" spans="8:19" ht="14.25" customHeight="1">
      <c r="H4054" s="57"/>
      <c r="K4054" s="57"/>
      <c r="L4054" s="57"/>
      <c r="M4054" s="57"/>
      <c r="P4054" s="38"/>
      <c r="R4054" s="38"/>
      <c r="S4054" s="38"/>
    </row>
    <row r="4055" spans="8:19" ht="14.25" customHeight="1">
      <c r="H4055" s="57"/>
      <c r="K4055" s="57"/>
      <c r="L4055" s="57"/>
      <c r="M4055" s="57"/>
      <c r="P4055" s="38"/>
      <c r="R4055" s="38"/>
      <c r="S4055" s="38"/>
    </row>
    <row r="4056" spans="8:19" ht="14.25" customHeight="1">
      <c r="H4056" s="57"/>
      <c r="K4056" s="57"/>
      <c r="L4056" s="57"/>
      <c r="M4056" s="57"/>
      <c r="P4056" s="38"/>
      <c r="R4056" s="38"/>
      <c r="S4056" s="38"/>
    </row>
    <row r="4057" spans="8:19" ht="14.25" customHeight="1">
      <c r="H4057" s="57"/>
      <c r="K4057" s="57"/>
      <c r="L4057" s="57"/>
      <c r="M4057" s="57"/>
      <c r="P4057" s="38"/>
      <c r="R4057" s="38"/>
      <c r="S4057" s="38"/>
    </row>
    <row r="4058" spans="8:19" ht="14.25" customHeight="1">
      <c r="H4058" s="57"/>
      <c r="K4058" s="57"/>
      <c r="L4058" s="57"/>
      <c r="M4058" s="57"/>
      <c r="P4058" s="38"/>
      <c r="R4058" s="38"/>
      <c r="S4058" s="38"/>
    </row>
    <row r="4059" spans="8:19" ht="14.25" customHeight="1">
      <c r="H4059" s="57"/>
      <c r="K4059" s="57"/>
      <c r="L4059" s="57"/>
      <c r="M4059" s="57"/>
      <c r="P4059" s="38"/>
      <c r="R4059" s="38"/>
      <c r="S4059" s="38"/>
    </row>
    <row r="4060" spans="8:19" ht="14.25" customHeight="1">
      <c r="H4060" s="57"/>
      <c r="K4060" s="57"/>
      <c r="L4060" s="57"/>
      <c r="M4060" s="57"/>
      <c r="P4060" s="38"/>
      <c r="R4060" s="38"/>
      <c r="S4060" s="38"/>
    </row>
    <row r="4061" spans="8:19" ht="14.25" customHeight="1">
      <c r="H4061" s="57"/>
      <c r="K4061" s="57"/>
      <c r="L4061" s="57"/>
      <c r="M4061" s="57"/>
      <c r="P4061" s="38"/>
      <c r="R4061" s="38"/>
      <c r="S4061" s="38"/>
    </row>
    <row r="4062" spans="8:19" ht="14.25" customHeight="1">
      <c r="H4062" s="57"/>
      <c r="K4062" s="57"/>
      <c r="L4062" s="57"/>
      <c r="M4062" s="57"/>
      <c r="P4062" s="38"/>
      <c r="R4062" s="38"/>
      <c r="S4062" s="38"/>
    </row>
    <row r="4063" spans="8:19" ht="14.25" customHeight="1">
      <c r="H4063" s="57"/>
      <c r="K4063" s="57"/>
      <c r="L4063" s="57"/>
      <c r="M4063" s="57"/>
      <c r="P4063" s="38"/>
      <c r="R4063" s="38"/>
      <c r="S4063" s="38"/>
    </row>
    <row r="4064" spans="8:19" ht="14.25" customHeight="1">
      <c r="H4064" s="57"/>
      <c r="K4064" s="57"/>
      <c r="L4064" s="57"/>
      <c r="M4064" s="57"/>
      <c r="P4064" s="38"/>
      <c r="R4064" s="38"/>
      <c r="S4064" s="38"/>
    </row>
    <row r="4065" spans="8:19" ht="14.25" customHeight="1">
      <c r="H4065" s="57"/>
      <c r="K4065" s="57"/>
      <c r="L4065" s="57"/>
      <c r="M4065" s="57"/>
      <c r="P4065" s="38"/>
      <c r="R4065" s="38"/>
      <c r="S4065" s="38"/>
    </row>
    <row r="4066" spans="8:19" ht="14.25" customHeight="1">
      <c r="H4066" s="57"/>
      <c r="K4066" s="57"/>
      <c r="L4066" s="57"/>
      <c r="M4066" s="57"/>
      <c r="P4066" s="38"/>
      <c r="R4066" s="38"/>
      <c r="S4066" s="38"/>
    </row>
    <row r="4067" spans="8:19" ht="14.25" customHeight="1">
      <c r="H4067" s="57"/>
      <c r="K4067" s="57"/>
      <c r="L4067" s="57"/>
      <c r="M4067" s="57"/>
      <c r="P4067" s="38"/>
      <c r="R4067" s="38"/>
      <c r="S4067" s="38"/>
    </row>
    <row r="4068" spans="8:19" ht="14.25" customHeight="1">
      <c r="I4068" s="57"/>
      <c r="J4068" s="57"/>
      <c r="K4068" s="57"/>
      <c r="L4068" s="57"/>
      <c r="M4068" s="57"/>
      <c r="P4068" s="38"/>
      <c r="R4068" s="38"/>
      <c r="S4068" s="38"/>
    </row>
    <row r="4069" spans="8:19" ht="14.25" customHeight="1">
      <c r="I4069" s="57"/>
      <c r="J4069" s="57"/>
      <c r="K4069" s="57"/>
      <c r="L4069" s="57"/>
      <c r="M4069" s="57"/>
      <c r="P4069" s="38"/>
      <c r="R4069" s="38"/>
      <c r="S4069" s="38"/>
    </row>
    <row r="4070" spans="8:19" ht="14.25" customHeight="1">
      <c r="I4070" s="57"/>
      <c r="J4070" s="57"/>
      <c r="K4070" s="57"/>
      <c r="L4070" s="57"/>
      <c r="M4070" s="57"/>
      <c r="P4070" s="38"/>
      <c r="R4070" s="38"/>
      <c r="S4070" s="38"/>
    </row>
    <row r="4071" spans="8:19" ht="14.25" customHeight="1">
      <c r="I4071" s="57"/>
      <c r="J4071" s="57"/>
      <c r="K4071" s="57"/>
      <c r="L4071" s="57"/>
      <c r="M4071" s="57"/>
      <c r="P4071" s="38"/>
      <c r="R4071" s="38"/>
      <c r="S4071" s="38"/>
    </row>
    <row r="4072" spans="8:19" ht="14.25" customHeight="1">
      <c r="I4072" s="57"/>
      <c r="J4072" s="57"/>
      <c r="K4072" s="57"/>
      <c r="L4072" s="57"/>
      <c r="M4072" s="57"/>
      <c r="P4072" s="38"/>
      <c r="R4072" s="38"/>
      <c r="S4072" s="38"/>
    </row>
    <row r="4073" spans="8:19" ht="14.25" customHeight="1">
      <c r="I4073" s="57"/>
      <c r="J4073" s="57"/>
      <c r="K4073" s="57"/>
      <c r="L4073" s="57"/>
      <c r="M4073" s="57"/>
      <c r="P4073" s="38"/>
      <c r="R4073" s="38"/>
      <c r="S4073" s="38"/>
    </row>
    <row r="4074" spans="8:19" ht="14.25" customHeight="1">
      <c r="I4074" s="57"/>
      <c r="J4074" s="57"/>
      <c r="K4074" s="57"/>
      <c r="L4074" s="57"/>
      <c r="M4074" s="57"/>
      <c r="P4074" s="38"/>
      <c r="R4074" s="38"/>
      <c r="S4074" s="38"/>
    </row>
    <row r="4075" spans="8:19" ht="14.25" customHeight="1">
      <c r="I4075" s="57"/>
      <c r="J4075" s="57"/>
      <c r="K4075" s="57"/>
      <c r="L4075" s="57"/>
      <c r="M4075" s="57"/>
      <c r="P4075" s="38"/>
      <c r="R4075" s="38"/>
      <c r="S4075" s="38"/>
    </row>
    <row r="4076" spans="8:19" ht="14.25" customHeight="1">
      <c r="H4076" s="57"/>
      <c r="K4076" s="57"/>
      <c r="L4076" s="57"/>
      <c r="M4076" s="57"/>
      <c r="P4076" s="38"/>
      <c r="R4076" s="38"/>
      <c r="S4076" s="38"/>
    </row>
    <row r="4077" spans="8:19" ht="14.25" customHeight="1">
      <c r="H4077" s="57"/>
      <c r="K4077" s="57"/>
      <c r="L4077" s="57"/>
      <c r="M4077" s="57"/>
      <c r="P4077" s="38"/>
      <c r="R4077" s="38"/>
      <c r="S4077" s="38"/>
    </row>
    <row r="4078" spans="8:19" ht="14.25" customHeight="1">
      <c r="H4078" s="57"/>
      <c r="K4078" s="57"/>
      <c r="L4078" s="57"/>
      <c r="M4078" s="57"/>
      <c r="P4078" s="38"/>
      <c r="R4078" s="38"/>
      <c r="S4078" s="38"/>
    </row>
    <row r="4079" spans="8:19" ht="14.25" customHeight="1">
      <c r="H4079" s="57"/>
      <c r="K4079" s="57"/>
      <c r="L4079" s="57"/>
      <c r="M4079" s="57"/>
      <c r="P4079" s="38"/>
      <c r="R4079" s="38"/>
      <c r="S4079" s="38"/>
    </row>
    <row r="4080" spans="8:19" ht="14.25" customHeight="1">
      <c r="H4080" s="57"/>
      <c r="K4080" s="57"/>
      <c r="L4080" s="57"/>
      <c r="M4080" s="57"/>
      <c r="P4080" s="38"/>
      <c r="R4080" s="38"/>
      <c r="S4080" s="38"/>
    </row>
    <row r="4081" spans="8:19" ht="14.25" customHeight="1">
      <c r="H4081" s="57"/>
      <c r="K4081" s="57"/>
      <c r="L4081" s="57"/>
      <c r="M4081" s="57"/>
      <c r="P4081" s="38"/>
      <c r="R4081" s="38"/>
      <c r="S4081" s="38"/>
    </row>
    <row r="4082" spans="8:19" ht="14.25" customHeight="1">
      <c r="H4082" s="57"/>
      <c r="K4082" s="57"/>
      <c r="L4082" s="57"/>
      <c r="M4082" s="57"/>
      <c r="P4082" s="38"/>
      <c r="R4082" s="38"/>
      <c r="S4082" s="38"/>
    </row>
    <row r="4083" spans="8:19" ht="14.25" customHeight="1">
      <c r="H4083" s="57"/>
      <c r="K4083" s="57"/>
      <c r="L4083" s="57"/>
      <c r="M4083" s="57"/>
      <c r="P4083" s="38"/>
      <c r="R4083" s="38"/>
      <c r="S4083" s="38"/>
    </row>
    <row r="4084" spans="8:19" ht="14.25" customHeight="1">
      <c r="H4084" s="57"/>
      <c r="K4084" s="57"/>
      <c r="L4084" s="57"/>
      <c r="M4084" s="57"/>
      <c r="P4084" s="38"/>
      <c r="R4084" s="38"/>
      <c r="S4084" s="38"/>
    </row>
    <row r="4085" spans="8:19" ht="14.25" customHeight="1">
      <c r="H4085" s="57"/>
      <c r="K4085" s="57"/>
      <c r="L4085" s="57"/>
      <c r="M4085" s="57"/>
      <c r="P4085" s="38"/>
      <c r="R4085" s="38"/>
      <c r="S4085" s="38"/>
    </row>
    <row r="4086" spans="8:19" ht="14.25" customHeight="1">
      <c r="H4086" s="57"/>
      <c r="K4086" s="57"/>
      <c r="L4086" s="57"/>
      <c r="M4086" s="57"/>
      <c r="P4086" s="38"/>
      <c r="R4086" s="38"/>
      <c r="S4086" s="38"/>
    </row>
    <row r="4087" spans="8:19" ht="14.25" customHeight="1">
      <c r="H4087" s="57"/>
      <c r="K4087" s="57"/>
      <c r="L4087" s="57"/>
      <c r="M4087" s="57"/>
      <c r="P4087" s="38"/>
      <c r="R4087" s="38"/>
      <c r="S4087" s="38"/>
    </row>
    <row r="4088" spans="8:19" ht="14.25" customHeight="1">
      <c r="H4088" s="57"/>
      <c r="K4088" s="57"/>
      <c r="L4088" s="57"/>
      <c r="M4088" s="57"/>
      <c r="P4088" s="38"/>
      <c r="R4088" s="38"/>
      <c r="S4088" s="38"/>
    </row>
    <row r="4089" spans="8:19" ht="14.25" customHeight="1">
      <c r="H4089" s="57"/>
      <c r="K4089" s="57"/>
      <c r="L4089" s="57"/>
      <c r="M4089" s="57"/>
      <c r="P4089" s="38"/>
      <c r="R4089" s="38"/>
      <c r="S4089" s="38"/>
    </row>
    <row r="4090" spans="8:19" ht="14.25" customHeight="1">
      <c r="H4090" s="57"/>
      <c r="K4090" s="57"/>
      <c r="L4090" s="57"/>
      <c r="M4090" s="57"/>
      <c r="P4090" s="38"/>
      <c r="R4090" s="38"/>
      <c r="S4090" s="38"/>
    </row>
    <row r="4091" spans="8:19" ht="14.25" customHeight="1">
      <c r="H4091" s="57"/>
      <c r="K4091" s="57"/>
      <c r="L4091" s="57"/>
      <c r="M4091" s="57"/>
      <c r="P4091" s="38"/>
      <c r="R4091" s="38"/>
      <c r="S4091" s="38"/>
    </row>
    <row r="4092" spans="8:19" ht="14.25" customHeight="1">
      <c r="H4092" s="57"/>
      <c r="K4092" s="57"/>
      <c r="L4092" s="57"/>
      <c r="M4092" s="57"/>
      <c r="P4092" s="38"/>
      <c r="R4092" s="38"/>
      <c r="S4092" s="38"/>
    </row>
    <row r="4093" spans="8:19" ht="14.25" customHeight="1">
      <c r="H4093" s="57"/>
      <c r="K4093" s="57"/>
      <c r="L4093" s="57"/>
      <c r="M4093" s="57"/>
      <c r="P4093" s="38"/>
      <c r="R4093" s="38"/>
      <c r="S4093" s="38"/>
    </row>
    <row r="4094" spans="8:19" ht="14.25" customHeight="1">
      <c r="H4094" s="57"/>
      <c r="K4094" s="57"/>
      <c r="L4094" s="57"/>
      <c r="M4094" s="57"/>
      <c r="P4094" s="38"/>
      <c r="R4094" s="38"/>
      <c r="S4094" s="38"/>
    </row>
    <row r="4095" spans="8:19" ht="14.25" customHeight="1">
      <c r="H4095" s="57"/>
      <c r="K4095" s="57"/>
      <c r="L4095" s="57"/>
      <c r="M4095" s="57"/>
      <c r="P4095" s="38"/>
      <c r="R4095" s="38"/>
      <c r="S4095" s="38"/>
    </row>
    <row r="4096" spans="8:19" ht="14.25" customHeight="1">
      <c r="H4096" s="57"/>
      <c r="K4096" s="57"/>
      <c r="L4096" s="57"/>
      <c r="M4096" s="57"/>
      <c r="P4096" s="38"/>
      <c r="R4096" s="38"/>
      <c r="S4096" s="38"/>
    </row>
    <row r="4097" spans="8:19" ht="14.25" customHeight="1">
      <c r="H4097" s="57"/>
      <c r="K4097" s="57"/>
      <c r="L4097" s="57"/>
      <c r="M4097" s="57"/>
      <c r="P4097" s="38"/>
      <c r="R4097" s="38"/>
      <c r="S4097" s="38"/>
    </row>
    <row r="4098" spans="8:19" ht="14.25" customHeight="1">
      <c r="H4098" s="57"/>
      <c r="K4098" s="57"/>
      <c r="L4098" s="57"/>
      <c r="M4098" s="57"/>
      <c r="P4098" s="38"/>
      <c r="R4098" s="38"/>
      <c r="S4098" s="38"/>
    </row>
    <row r="4099" spans="8:19" ht="14.25" customHeight="1">
      <c r="H4099" s="57"/>
      <c r="K4099" s="57"/>
      <c r="L4099" s="57"/>
      <c r="M4099" s="57"/>
      <c r="P4099" s="38"/>
      <c r="R4099" s="38"/>
      <c r="S4099" s="38"/>
    </row>
    <row r="4100" spans="8:19" ht="14.25" customHeight="1">
      <c r="H4100" s="57"/>
      <c r="K4100" s="57"/>
      <c r="L4100" s="57"/>
      <c r="M4100" s="57"/>
      <c r="P4100" s="38"/>
      <c r="R4100" s="38"/>
      <c r="S4100" s="38"/>
    </row>
    <row r="4101" spans="8:19" ht="14.25" customHeight="1">
      <c r="H4101" s="57"/>
      <c r="K4101" s="57"/>
      <c r="L4101" s="57"/>
      <c r="M4101" s="57"/>
      <c r="P4101" s="38"/>
      <c r="R4101" s="38"/>
      <c r="S4101" s="38"/>
    </row>
    <row r="4102" spans="8:19" ht="14.25" customHeight="1">
      <c r="H4102" s="57"/>
      <c r="K4102" s="57"/>
      <c r="L4102" s="57"/>
      <c r="M4102" s="57"/>
      <c r="P4102" s="38"/>
      <c r="R4102" s="38"/>
      <c r="S4102" s="38"/>
    </row>
    <row r="4103" spans="8:19" ht="14.25" customHeight="1">
      <c r="H4103" s="57"/>
      <c r="K4103" s="57"/>
      <c r="L4103" s="57"/>
      <c r="M4103" s="57"/>
      <c r="P4103" s="38"/>
      <c r="R4103" s="38"/>
      <c r="S4103" s="38"/>
    </row>
    <row r="4104" spans="8:19" ht="14.25" customHeight="1">
      <c r="H4104" s="57"/>
      <c r="K4104" s="57"/>
      <c r="L4104" s="57"/>
      <c r="M4104" s="57"/>
      <c r="P4104" s="38"/>
      <c r="R4104" s="38"/>
      <c r="S4104" s="38"/>
    </row>
    <row r="4105" spans="8:19" ht="14.25" customHeight="1">
      <c r="H4105" s="57"/>
      <c r="K4105" s="57"/>
      <c r="L4105" s="57"/>
      <c r="M4105" s="57"/>
      <c r="P4105" s="38"/>
      <c r="R4105" s="38"/>
      <c r="S4105" s="38"/>
    </row>
    <row r="4106" spans="8:19" ht="14.25" customHeight="1">
      <c r="H4106" s="57"/>
      <c r="K4106" s="57"/>
      <c r="L4106" s="57"/>
      <c r="M4106" s="57"/>
      <c r="P4106" s="38"/>
      <c r="R4106" s="38"/>
      <c r="S4106" s="38"/>
    </row>
    <row r="4107" spans="8:19" ht="14.25" customHeight="1">
      <c r="H4107" s="57"/>
      <c r="K4107" s="57"/>
      <c r="L4107" s="57"/>
      <c r="M4107" s="57"/>
      <c r="P4107" s="38"/>
      <c r="R4107" s="38"/>
      <c r="S4107" s="38"/>
    </row>
    <row r="4108" spans="8:19" ht="14.25" customHeight="1">
      <c r="H4108" s="57"/>
      <c r="K4108" s="57"/>
      <c r="L4108" s="57"/>
      <c r="M4108" s="57"/>
      <c r="P4108" s="38"/>
      <c r="R4108" s="38"/>
      <c r="S4108" s="38"/>
    </row>
    <row r="4109" spans="8:19" ht="14.25" customHeight="1">
      <c r="H4109" s="57"/>
      <c r="K4109" s="57"/>
      <c r="L4109" s="57"/>
      <c r="M4109" s="57"/>
      <c r="P4109" s="38"/>
      <c r="R4109" s="38"/>
      <c r="S4109" s="38"/>
    </row>
    <row r="4110" spans="8:19" ht="14.25" customHeight="1">
      <c r="H4110" s="57"/>
      <c r="K4110" s="57"/>
      <c r="L4110" s="57"/>
      <c r="M4110" s="57"/>
      <c r="P4110" s="38"/>
      <c r="R4110" s="38"/>
      <c r="S4110" s="38"/>
    </row>
    <row r="4111" spans="8:19" ht="14.25" customHeight="1">
      <c r="H4111" s="57"/>
      <c r="K4111" s="57"/>
      <c r="L4111" s="57"/>
      <c r="M4111" s="57"/>
      <c r="P4111" s="38"/>
      <c r="R4111" s="38"/>
      <c r="S4111" s="38"/>
    </row>
    <row r="4112" spans="8:19" ht="14.25" customHeight="1">
      <c r="I4112" s="57"/>
      <c r="J4112" s="57"/>
      <c r="K4112" s="57"/>
      <c r="L4112" s="57"/>
      <c r="M4112" s="57"/>
      <c r="P4112" s="38"/>
      <c r="R4112" s="38"/>
      <c r="S4112" s="38"/>
    </row>
    <row r="4113" spans="9:19" ht="14.25" customHeight="1">
      <c r="I4113" s="57"/>
      <c r="J4113" s="57"/>
      <c r="K4113" s="57"/>
      <c r="L4113" s="57"/>
      <c r="M4113" s="57"/>
      <c r="P4113" s="38"/>
      <c r="R4113" s="38"/>
      <c r="S4113" s="38"/>
    </row>
    <row r="4114" spans="9:19" ht="14.25" customHeight="1">
      <c r="I4114" s="57"/>
      <c r="J4114" s="57"/>
      <c r="K4114" s="57"/>
      <c r="L4114" s="57"/>
      <c r="M4114" s="57"/>
      <c r="P4114" s="38"/>
      <c r="R4114" s="38"/>
      <c r="S4114" s="38"/>
    </row>
    <row r="4115" spans="9:19" ht="14.25" customHeight="1">
      <c r="I4115" s="57"/>
      <c r="J4115" s="57"/>
      <c r="K4115" s="57"/>
      <c r="L4115" s="57"/>
      <c r="M4115" s="57"/>
      <c r="P4115" s="38"/>
      <c r="R4115" s="38"/>
      <c r="S4115" s="38"/>
    </row>
    <row r="4116" spans="9:19" ht="14.25" customHeight="1">
      <c r="I4116" s="57"/>
      <c r="J4116" s="57"/>
      <c r="K4116" s="57"/>
      <c r="L4116" s="57"/>
      <c r="M4116" s="57"/>
      <c r="P4116" s="38"/>
      <c r="R4116" s="38"/>
      <c r="S4116" s="38"/>
    </row>
    <row r="4117" spans="9:19" ht="14.25" customHeight="1">
      <c r="I4117" s="57"/>
      <c r="J4117" s="57"/>
      <c r="K4117" s="57"/>
      <c r="L4117" s="57"/>
      <c r="M4117" s="57"/>
      <c r="P4117" s="38"/>
      <c r="R4117" s="38"/>
      <c r="S4117" s="38"/>
    </row>
    <row r="4118" spans="9:19" ht="14.25" customHeight="1">
      <c r="I4118" s="57"/>
      <c r="J4118" s="57"/>
      <c r="K4118" s="57"/>
      <c r="L4118" s="57"/>
      <c r="M4118" s="57"/>
      <c r="P4118" s="38"/>
      <c r="R4118" s="38"/>
      <c r="S4118" s="38"/>
    </row>
    <row r="4119" spans="9:19" ht="14.25" customHeight="1">
      <c r="I4119" s="57"/>
      <c r="J4119" s="57"/>
      <c r="K4119" s="57"/>
      <c r="L4119" s="57"/>
      <c r="M4119" s="57"/>
      <c r="P4119" s="38"/>
      <c r="R4119" s="38"/>
      <c r="S4119" s="38"/>
    </row>
    <row r="4120" spans="9:19" ht="14.25" customHeight="1">
      <c r="I4120" s="57"/>
      <c r="J4120" s="57"/>
      <c r="K4120" s="57"/>
      <c r="L4120" s="57"/>
      <c r="M4120" s="57"/>
      <c r="P4120" s="38"/>
      <c r="R4120" s="38"/>
      <c r="S4120" s="38"/>
    </row>
    <row r="4121" spans="9:19" ht="14.25" customHeight="1">
      <c r="I4121" s="57"/>
      <c r="J4121" s="57"/>
      <c r="K4121" s="57"/>
      <c r="L4121" s="57"/>
      <c r="M4121" s="57"/>
      <c r="P4121" s="38"/>
      <c r="R4121" s="38"/>
      <c r="S4121" s="38"/>
    </row>
    <row r="4122" spans="9:19" ht="14.25" customHeight="1">
      <c r="I4122" s="57"/>
      <c r="J4122" s="57"/>
      <c r="K4122" s="57"/>
      <c r="L4122" s="57"/>
      <c r="M4122" s="57"/>
      <c r="P4122" s="38"/>
      <c r="R4122" s="38"/>
      <c r="S4122" s="38"/>
    </row>
    <row r="4123" spans="9:19" ht="14.25" customHeight="1">
      <c r="I4123" s="57"/>
      <c r="J4123" s="57"/>
      <c r="K4123" s="57"/>
      <c r="L4123" s="57"/>
      <c r="M4123" s="57"/>
      <c r="P4123" s="38"/>
      <c r="R4123" s="38"/>
      <c r="S4123" s="38"/>
    </row>
    <row r="4124" spans="9:19" ht="14.25" customHeight="1">
      <c r="I4124" s="57"/>
      <c r="J4124" s="57"/>
      <c r="K4124" s="57"/>
      <c r="L4124" s="57"/>
      <c r="M4124" s="57"/>
      <c r="P4124" s="38"/>
      <c r="R4124" s="38"/>
      <c r="S4124" s="38"/>
    </row>
    <row r="4125" spans="9:19" ht="14.25" customHeight="1">
      <c r="I4125" s="57"/>
      <c r="J4125" s="57"/>
      <c r="K4125" s="57"/>
      <c r="L4125" s="57"/>
      <c r="M4125" s="57"/>
      <c r="P4125" s="38"/>
      <c r="R4125" s="38"/>
      <c r="S4125" s="38"/>
    </row>
    <row r="4126" spans="9:19" ht="14.25" customHeight="1">
      <c r="I4126" s="57"/>
      <c r="J4126" s="57"/>
      <c r="K4126" s="57"/>
      <c r="L4126" s="57"/>
      <c r="M4126" s="57"/>
      <c r="P4126" s="38"/>
      <c r="R4126" s="38"/>
      <c r="S4126" s="38"/>
    </row>
    <row r="4127" spans="9:19" ht="14.25" customHeight="1">
      <c r="I4127" s="57"/>
      <c r="J4127" s="57"/>
      <c r="K4127" s="57"/>
      <c r="L4127" s="57"/>
      <c r="M4127" s="57"/>
      <c r="P4127" s="38"/>
      <c r="R4127" s="38"/>
      <c r="S4127" s="38"/>
    </row>
    <row r="4128" spans="9:19" ht="14.25" customHeight="1">
      <c r="I4128" s="57"/>
      <c r="J4128" s="57"/>
      <c r="K4128" s="57"/>
      <c r="L4128" s="57"/>
      <c r="M4128" s="57"/>
      <c r="P4128" s="38"/>
      <c r="R4128" s="38"/>
      <c r="S4128" s="38"/>
    </row>
    <row r="4129" spans="8:19" ht="14.25" customHeight="1">
      <c r="I4129" s="57"/>
      <c r="J4129" s="57"/>
      <c r="K4129" s="57"/>
      <c r="L4129" s="57"/>
      <c r="M4129" s="57"/>
      <c r="P4129" s="38"/>
      <c r="R4129" s="38"/>
      <c r="S4129" s="38"/>
    </row>
    <row r="4130" spans="8:19" ht="14.25" customHeight="1">
      <c r="I4130" s="57"/>
      <c r="J4130" s="57"/>
      <c r="K4130" s="57"/>
      <c r="L4130" s="57"/>
      <c r="M4130" s="57"/>
      <c r="P4130" s="38"/>
      <c r="R4130" s="38"/>
      <c r="S4130" s="38"/>
    </row>
    <row r="4131" spans="8:19" ht="14.25" customHeight="1">
      <c r="I4131" s="57"/>
      <c r="J4131" s="57"/>
      <c r="K4131" s="57"/>
      <c r="L4131" s="57"/>
      <c r="M4131" s="57"/>
      <c r="P4131" s="38"/>
      <c r="R4131" s="38"/>
      <c r="S4131" s="38"/>
    </row>
    <row r="4132" spans="8:19" ht="14.25" customHeight="1">
      <c r="I4132" s="57"/>
      <c r="J4132" s="57"/>
      <c r="K4132" s="57"/>
      <c r="L4132" s="57"/>
      <c r="M4132" s="57"/>
      <c r="P4132" s="38"/>
      <c r="R4132" s="38"/>
      <c r="S4132" s="38"/>
    </row>
    <row r="4133" spans="8:19" ht="14.25" customHeight="1">
      <c r="I4133" s="57"/>
      <c r="J4133" s="57"/>
      <c r="K4133" s="57"/>
      <c r="L4133" s="57"/>
      <c r="M4133" s="57"/>
      <c r="P4133" s="38"/>
      <c r="R4133" s="38"/>
      <c r="S4133" s="38"/>
    </row>
    <row r="4134" spans="8:19" ht="14.25" customHeight="1">
      <c r="I4134" s="57"/>
      <c r="J4134" s="57"/>
      <c r="K4134" s="57"/>
      <c r="L4134" s="57"/>
      <c r="M4134" s="57"/>
      <c r="P4134" s="38"/>
      <c r="R4134" s="38"/>
      <c r="S4134" s="38"/>
    </row>
    <row r="4135" spans="8:19" ht="14.25" customHeight="1">
      <c r="I4135" s="57"/>
      <c r="J4135" s="57"/>
      <c r="K4135" s="57"/>
      <c r="L4135" s="57"/>
      <c r="M4135" s="57"/>
      <c r="P4135" s="38"/>
      <c r="R4135" s="38"/>
      <c r="S4135" s="38"/>
    </row>
    <row r="4136" spans="8:19" ht="14.25" customHeight="1">
      <c r="H4136" s="57"/>
      <c r="K4136" s="57"/>
      <c r="L4136" s="57"/>
      <c r="M4136" s="57"/>
      <c r="P4136" s="38"/>
      <c r="R4136" s="38"/>
      <c r="S4136" s="38"/>
    </row>
    <row r="4137" spans="8:19" ht="14.25" customHeight="1">
      <c r="H4137" s="57"/>
      <c r="K4137" s="57"/>
      <c r="L4137" s="57"/>
      <c r="M4137" s="57"/>
      <c r="P4137" s="38"/>
      <c r="R4137" s="38"/>
      <c r="S4137" s="38"/>
    </row>
    <row r="4138" spans="8:19" ht="14.25" customHeight="1">
      <c r="H4138" s="57"/>
      <c r="K4138" s="57"/>
      <c r="L4138" s="57"/>
      <c r="M4138" s="57"/>
      <c r="P4138" s="38"/>
      <c r="R4138" s="38"/>
      <c r="S4138" s="38"/>
    </row>
    <row r="4139" spans="8:19" ht="14.25" customHeight="1">
      <c r="H4139" s="57"/>
      <c r="K4139" s="57"/>
      <c r="L4139" s="57"/>
      <c r="M4139" s="57"/>
      <c r="P4139" s="38"/>
      <c r="R4139" s="38"/>
      <c r="S4139" s="38"/>
    </row>
    <row r="4140" spans="8:19" ht="14.25" customHeight="1">
      <c r="H4140" s="57"/>
      <c r="K4140" s="57"/>
      <c r="L4140" s="57"/>
      <c r="M4140" s="57"/>
      <c r="P4140" s="38"/>
      <c r="R4140" s="38"/>
      <c r="S4140" s="38"/>
    </row>
    <row r="4141" spans="8:19" ht="14.25" customHeight="1">
      <c r="H4141" s="57"/>
      <c r="K4141" s="57"/>
      <c r="L4141" s="57"/>
      <c r="M4141" s="57"/>
      <c r="P4141" s="38"/>
      <c r="R4141" s="38"/>
      <c r="S4141" s="38"/>
    </row>
    <row r="4142" spans="8:19" ht="14.25" customHeight="1">
      <c r="H4142" s="57"/>
      <c r="K4142" s="57"/>
      <c r="L4142" s="57"/>
      <c r="M4142" s="57"/>
      <c r="P4142" s="38"/>
      <c r="R4142" s="38"/>
      <c r="S4142" s="38"/>
    </row>
    <row r="4143" spans="8:19" ht="14.25" customHeight="1">
      <c r="H4143" s="57"/>
      <c r="K4143" s="57"/>
      <c r="L4143" s="57"/>
      <c r="M4143" s="57"/>
      <c r="P4143" s="38"/>
      <c r="R4143" s="38"/>
      <c r="S4143" s="38"/>
    </row>
    <row r="4144" spans="8:19" ht="14.25" customHeight="1">
      <c r="H4144" s="57"/>
      <c r="K4144" s="57"/>
      <c r="L4144" s="57"/>
      <c r="M4144" s="57"/>
      <c r="P4144" s="38"/>
      <c r="R4144" s="38"/>
      <c r="S4144" s="38"/>
    </row>
    <row r="4145" spans="8:19" ht="14.25" customHeight="1">
      <c r="H4145" s="57"/>
      <c r="K4145" s="57"/>
      <c r="L4145" s="57"/>
      <c r="M4145" s="57"/>
      <c r="P4145" s="38"/>
      <c r="R4145" s="38"/>
      <c r="S4145" s="38"/>
    </row>
    <row r="4146" spans="8:19" ht="14.25" customHeight="1">
      <c r="H4146" s="57"/>
      <c r="K4146" s="57"/>
      <c r="L4146" s="57"/>
      <c r="M4146" s="57"/>
      <c r="P4146" s="38"/>
      <c r="R4146" s="38"/>
      <c r="S4146" s="38"/>
    </row>
    <row r="4147" spans="8:19" ht="14.25" customHeight="1">
      <c r="H4147" s="57"/>
      <c r="K4147" s="57"/>
      <c r="L4147" s="57"/>
      <c r="M4147" s="57"/>
      <c r="P4147" s="38"/>
      <c r="R4147" s="38"/>
      <c r="S4147" s="38"/>
    </row>
    <row r="4148" spans="8:19" ht="14.25" customHeight="1">
      <c r="H4148" s="57"/>
      <c r="K4148" s="57"/>
      <c r="L4148" s="57"/>
      <c r="M4148" s="57"/>
      <c r="P4148" s="38"/>
      <c r="R4148" s="38"/>
      <c r="S4148" s="38"/>
    </row>
    <row r="4149" spans="8:19" ht="14.25" customHeight="1">
      <c r="H4149" s="57"/>
      <c r="K4149" s="57"/>
      <c r="L4149" s="57"/>
      <c r="M4149" s="57"/>
      <c r="P4149" s="38"/>
      <c r="R4149" s="38"/>
      <c r="S4149" s="38"/>
    </row>
    <row r="4150" spans="8:19" ht="14.25" customHeight="1">
      <c r="H4150" s="57"/>
      <c r="K4150" s="57"/>
      <c r="L4150" s="57"/>
      <c r="M4150" s="57"/>
      <c r="P4150" s="38"/>
      <c r="R4150" s="38"/>
      <c r="S4150" s="38"/>
    </row>
    <row r="4151" spans="8:19" ht="14.25" customHeight="1">
      <c r="H4151" s="57"/>
      <c r="K4151" s="57"/>
      <c r="L4151" s="57"/>
      <c r="M4151" s="57"/>
      <c r="P4151" s="38"/>
      <c r="R4151" s="38"/>
      <c r="S4151" s="38"/>
    </row>
    <row r="4152" spans="8:19" ht="14.25" customHeight="1">
      <c r="H4152" s="57"/>
      <c r="K4152" s="57"/>
      <c r="L4152" s="57"/>
      <c r="M4152" s="57"/>
      <c r="P4152" s="38"/>
      <c r="R4152" s="38"/>
      <c r="S4152" s="38"/>
    </row>
    <row r="4153" spans="8:19" ht="14.25" customHeight="1">
      <c r="H4153" s="57"/>
      <c r="K4153" s="57"/>
      <c r="L4153" s="57"/>
      <c r="M4153" s="57"/>
      <c r="P4153" s="38"/>
      <c r="R4153" s="38"/>
      <c r="S4153" s="38"/>
    </row>
    <row r="4154" spans="8:19" ht="14.25" customHeight="1">
      <c r="H4154" s="57"/>
      <c r="K4154" s="57"/>
      <c r="L4154" s="57"/>
      <c r="M4154" s="57"/>
      <c r="P4154" s="38"/>
      <c r="R4154" s="38"/>
      <c r="S4154" s="38"/>
    </row>
    <row r="4155" spans="8:19" ht="14.25" customHeight="1">
      <c r="H4155" s="57"/>
      <c r="K4155" s="57"/>
      <c r="L4155" s="57"/>
      <c r="M4155" s="57"/>
      <c r="P4155" s="38"/>
      <c r="R4155" s="38"/>
      <c r="S4155" s="38"/>
    </row>
    <row r="4156" spans="8:19" ht="14.25" customHeight="1">
      <c r="H4156" s="57"/>
      <c r="K4156" s="57"/>
      <c r="L4156" s="57"/>
      <c r="M4156" s="57"/>
      <c r="P4156" s="38"/>
      <c r="R4156" s="38"/>
      <c r="S4156" s="38"/>
    </row>
    <row r="4157" spans="8:19" ht="14.25" customHeight="1">
      <c r="H4157" s="57"/>
      <c r="K4157" s="57"/>
      <c r="L4157" s="57"/>
      <c r="M4157" s="57"/>
      <c r="P4157" s="38"/>
      <c r="R4157" s="38"/>
      <c r="S4157" s="38"/>
    </row>
    <row r="4158" spans="8:19" ht="14.25" customHeight="1">
      <c r="H4158" s="57"/>
      <c r="K4158" s="57"/>
      <c r="L4158" s="57"/>
      <c r="M4158" s="57"/>
      <c r="P4158" s="38"/>
      <c r="R4158" s="38"/>
      <c r="S4158" s="38"/>
    </row>
    <row r="4159" spans="8:19" ht="14.25" customHeight="1">
      <c r="H4159" s="57"/>
      <c r="K4159" s="57"/>
      <c r="L4159" s="57"/>
      <c r="M4159" s="57"/>
      <c r="P4159" s="38"/>
      <c r="R4159" s="38"/>
      <c r="S4159" s="38"/>
    </row>
    <row r="4160" spans="8:19" ht="14.25" customHeight="1">
      <c r="H4160" s="57"/>
      <c r="K4160" s="57"/>
      <c r="L4160" s="57"/>
      <c r="M4160" s="57"/>
      <c r="P4160" s="38"/>
      <c r="R4160" s="38"/>
      <c r="S4160" s="38"/>
    </row>
    <row r="4161" spans="8:19" ht="14.25" customHeight="1">
      <c r="H4161" s="57"/>
      <c r="K4161" s="57"/>
      <c r="L4161" s="57"/>
      <c r="M4161" s="57"/>
      <c r="P4161" s="38"/>
      <c r="R4161" s="38"/>
      <c r="S4161" s="38"/>
    </row>
    <row r="4162" spans="8:19" ht="14.25" customHeight="1">
      <c r="H4162" s="57"/>
      <c r="K4162" s="57"/>
      <c r="L4162" s="57"/>
      <c r="M4162" s="57"/>
      <c r="P4162" s="38"/>
      <c r="R4162" s="38"/>
      <c r="S4162" s="38"/>
    </row>
    <row r="4163" spans="8:19" ht="14.25" customHeight="1">
      <c r="H4163" s="57"/>
      <c r="K4163" s="57"/>
      <c r="L4163" s="57"/>
      <c r="M4163" s="57"/>
      <c r="P4163" s="38"/>
      <c r="R4163" s="38"/>
      <c r="S4163" s="38"/>
    </row>
    <row r="4164" spans="8:19" ht="14.25" customHeight="1">
      <c r="H4164" s="57"/>
      <c r="K4164" s="57"/>
      <c r="L4164" s="57"/>
      <c r="M4164" s="57"/>
      <c r="P4164" s="38"/>
      <c r="R4164" s="38"/>
      <c r="S4164" s="38"/>
    </row>
    <row r="4165" spans="8:19" ht="14.25" customHeight="1">
      <c r="H4165" s="57"/>
      <c r="K4165" s="57"/>
      <c r="L4165" s="57"/>
      <c r="M4165" s="57"/>
      <c r="P4165" s="38"/>
      <c r="R4165" s="38"/>
      <c r="S4165" s="38"/>
    </row>
    <row r="4166" spans="8:19" ht="14.25" customHeight="1">
      <c r="H4166" s="57"/>
      <c r="K4166" s="57"/>
      <c r="L4166" s="57"/>
      <c r="M4166" s="57"/>
      <c r="P4166" s="38"/>
      <c r="R4166" s="38"/>
      <c r="S4166" s="38"/>
    </row>
    <row r="4167" spans="8:19" ht="14.25" customHeight="1">
      <c r="H4167" s="57"/>
      <c r="K4167" s="57"/>
      <c r="L4167" s="57"/>
      <c r="M4167" s="57"/>
      <c r="P4167" s="38"/>
      <c r="R4167" s="38"/>
      <c r="S4167" s="38"/>
    </row>
    <row r="4168" spans="8:19" ht="14.25" customHeight="1">
      <c r="H4168" s="57"/>
      <c r="K4168" s="57"/>
      <c r="L4168" s="57"/>
      <c r="M4168" s="57"/>
      <c r="P4168" s="38"/>
      <c r="R4168" s="38"/>
      <c r="S4168" s="38"/>
    </row>
    <row r="4169" spans="8:19" ht="14.25" customHeight="1">
      <c r="H4169" s="57"/>
      <c r="K4169" s="57"/>
      <c r="L4169" s="57"/>
      <c r="M4169" s="57"/>
      <c r="P4169" s="38"/>
      <c r="R4169" s="38"/>
      <c r="S4169" s="38"/>
    </row>
    <row r="4170" spans="8:19" ht="14.25" customHeight="1">
      <c r="H4170" s="57"/>
      <c r="K4170" s="57"/>
      <c r="L4170" s="57"/>
      <c r="M4170" s="57"/>
      <c r="P4170" s="38"/>
      <c r="R4170" s="38"/>
      <c r="S4170" s="38"/>
    </row>
    <row r="4171" spans="8:19" ht="14.25" customHeight="1">
      <c r="H4171" s="57"/>
      <c r="K4171" s="57"/>
      <c r="L4171" s="57"/>
      <c r="M4171" s="57"/>
      <c r="P4171" s="38"/>
      <c r="R4171" s="38"/>
      <c r="S4171" s="38"/>
    </row>
    <row r="4172" spans="8:19" ht="14.25" customHeight="1">
      <c r="H4172" s="57"/>
      <c r="K4172" s="57"/>
      <c r="L4172" s="57"/>
      <c r="M4172" s="57"/>
      <c r="P4172" s="38"/>
      <c r="R4172" s="38"/>
      <c r="S4172" s="38"/>
    </row>
    <row r="4173" spans="8:19" ht="14.25" customHeight="1">
      <c r="H4173" s="57"/>
      <c r="K4173" s="57"/>
      <c r="L4173" s="57"/>
      <c r="M4173" s="57"/>
      <c r="P4173" s="38"/>
      <c r="R4173" s="38"/>
      <c r="S4173" s="38"/>
    </row>
    <row r="4174" spans="8:19" ht="14.25" customHeight="1">
      <c r="H4174" s="57"/>
      <c r="K4174" s="57"/>
      <c r="L4174" s="57"/>
      <c r="M4174" s="57"/>
      <c r="P4174" s="38"/>
      <c r="R4174" s="38"/>
      <c r="S4174" s="38"/>
    </row>
    <row r="4175" spans="8:19" ht="14.25" customHeight="1">
      <c r="H4175" s="57"/>
      <c r="K4175" s="57"/>
      <c r="L4175" s="57"/>
      <c r="M4175" s="57"/>
      <c r="P4175" s="38"/>
      <c r="R4175" s="38"/>
      <c r="S4175" s="38"/>
    </row>
    <row r="4176" spans="8:19" ht="14.25" customHeight="1">
      <c r="H4176" s="57"/>
      <c r="K4176" s="57"/>
      <c r="L4176" s="57"/>
      <c r="M4176" s="57"/>
      <c r="P4176" s="38"/>
      <c r="R4176" s="38"/>
      <c r="S4176" s="38"/>
    </row>
    <row r="4177" spans="8:19" ht="14.25" customHeight="1">
      <c r="H4177" s="57"/>
      <c r="K4177" s="57"/>
      <c r="L4177" s="57"/>
      <c r="M4177" s="57"/>
      <c r="P4177" s="38"/>
      <c r="R4177" s="38"/>
      <c r="S4177" s="38"/>
    </row>
    <row r="4178" spans="8:19" ht="14.25" customHeight="1">
      <c r="H4178" s="57"/>
      <c r="K4178" s="57"/>
      <c r="L4178" s="57"/>
      <c r="M4178" s="57"/>
      <c r="P4178" s="38"/>
      <c r="R4178" s="38"/>
      <c r="S4178" s="38"/>
    </row>
    <row r="4179" spans="8:19" ht="14.25" customHeight="1">
      <c r="H4179" s="57"/>
      <c r="K4179" s="57"/>
      <c r="L4179" s="57"/>
      <c r="M4179" s="57"/>
      <c r="P4179" s="38"/>
      <c r="R4179" s="38"/>
      <c r="S4179" s="38"/>
    </row>
    <row r="4180" spans="8:19" ht="14.25" customHeight="1">
      <c r="H4180" s="57"/>
      <c r="K4180" s="57"/>
      <c r="L4180" s="57"/>
      <c r="M4180" s="57"/>
      <c r="P4180" s="38"/>
      <c r="R4180" s="38"/>
      <c r="S4180" s="38"/>
    </row>
    <row r="4181" spans="8:19" ht="14.25" customHeight="1">
      <c r="H4181" s="57"/>
      <c r="K4181" s="57"/>
      <c r="L4181" s="57"/>
      <c r="M4181" s="57"/>
      <c r="P4181" s="38"/>
      <c r="R4181" s="38"/>
      <c r="S4181" s="38"/>
    </row>
    <row r="4182" spans="8:19" ht="14.25" customHeight="1">
      <c r="H4182" s="57"/>
      <c r="K4182" s="57"/>
      <c r="L4182" s="57"/>
      <c r="M4182" s="57"/>
      <c r="P4182" s="38"/>
      <c r="R4182" s="38"/>
      <c r="S4182" s="38"/>
    </row>
    <row r="4183" spans="8:19" ht="14.25" customHeight="1">
      <c r="H4183" s="57"/>
      <c r="K4183" s="57"/>
      <c r="L4183" s="57"/>
      <c r="M4183" s="57"/>
      <c r="P4183" s="38"/>
      <c r="R4183" s="38"/>
      <c r="S4183" s="38"/>
    </row>
    <row r="4184" spans="8:19" ht="14.25" customHeight="1">
      <c r="H4184" s="57"/>
      <c r="K4184" s="57"/>
      <c r="L4184" s="57"/>
      <c r="M4184" s="57"/>
      <c r="P4184" s="38"/>
      <c r="R4184" s="38"/>
      <c r="S4184" s="38"/>
    </row>
    <row r="4185" spans="8:19" ht="14.25" customHeight="1">
      <c r="H4185" s="57"/>
      <c r="K4185" s="57"/>
      <c r="L4185" s="57"/>
      <c r="M4185" s="57"/>
      <c r="P4185" s="38"/>
      <c r="R4185" s="38"/>
      <c r="S4185" s="38"/>
    </row>
    <row r="4186" spans="8:19" ht="14.25" customHeight="1">
      <c r="H4186" s="57"/>
      <c r="K4186" s="57"/>
      <c r="L4186" s="57"/>
      <c r="M4186" s="57"/>
      <c r="P4186" s="38"/>
      <c r="R4186" s="38"/>
      <c r="S4186" s="38"/>
    </row>
    <row r="4187" spans="8:19" ht="14.25" customHeight="1">
      <c r="H4187" s="57"/>
      <c r="K4187" s="57"/>
      <c r="L4187" s="57"/>
      <c r="M4187" s="57"/>
      <c r="P4187" s="38"/>
      <c r="R4187" s="38"/>
      <c r="S4187" s="38"/>
    </row>
    <row r="4188" spans="8:19" ht="14.25" customHeight="1">
      <c r="H4188" s="57"/>
      <c r="K4188" s="57"/>
      <c r="L4188" s="57"/>
      <c r="M4188" s="57"/>
      <c r="P4188" s="38"/>
      <c r="R4188" s="38"/>
      <c r="S4188" s="38"/>
    </row>
    <row r="4189" spans="8:19" ht="14.25" customHeight="1">
      <c r="H4189" s="57"/>
      <c r="K4189" s="57"/>
      <c r="L4189" s="57"/>
      <c r="M4189" s="57"/>
      <c r="P4189" s="38"/>
      <c r="R4189" s="38"/>
      <c r="S4189" s="38"/>
    </row>
    <row r="4190" spans="8:19" ht="14.25" customHeight="1">
      <c r="H4190" s="57"/>
      <c r="K4190" s="57"/>
      <c r="L4190" s="57"/>
      <c r="M4190" s="57"/>
      <c r="P4190" s="38"/>
      <c r="R4190" s="38"/>
      <c r="S4190" s="38"/>
    </row>
    <row r="4191" spans="8:19" ht="14.25" customHeight="1">
      <c r="H4191" s="57"/>
      <c r="K4191" s="57"/>
      <c r="L4191" s="57"/>
      <c r="M4191" s="57"/>
      <c r="P4191" s="38"/>
      <c r="R4191" s="38"/>
      <c r="S4191" s="38"/>
    </row>
    <row r="4192" spans="8:19" ht="14.25" customHeight="1">
      <c r="H4192" s="57"/>
      <c r="K4192" s="57"/>
      <c r="L4192" s="57"/>
      <c r="M4192" s="57"/>
      <c r="P4192" s="38"/>
      <c r="R4192" s="38"/>
      <c r="S4192" s="38"/>
    </row>
    <row r="4193" spans="8:19" ht="14.25" customHeight="1">
      <c r="H4193" s="57"/>
      <c r="K4193" s="57"/>
      <c r="L4193" s="57"/>
      <c r="M4193" s="57"/>
      <c r="P4193" s="38"/>
      <c r="R4193" s="38"/>
      <c r="S4193" s="38"/>
    </row>
    <row r="4194" spans="8:19" ht="14.25" customHeight="1">
      <c r="H4194" s="57"/>
      <c r="K4194" s="57"/>
      <c r="L4194" s="57"/>
      <c r="M4194" s="57"/>
      <c r="P4194" s="38"/>
      <c r="R4194" s="38"/>
      <c r="S4194" s="38"/>
    </row>
    <row r="4195" spans="8:19" ht="14.25" customHeight="1">
      <c r="H4195" s="57"/>
      <c r="K4195" s="57"/>
      <c r="L4195" s="57"/>
      <c r="M4195" s="57"/>
      <c r="P4195" s="38"/>
      <c r="R4195" s="38"/>
      <c r="S4195" s="38"/>
    </row>
    <row r="4196" spans="8:19" ht="14.25" customHeight="1">
      <c r="H4196" s="57"/>
      <c r="K4196" s="57"/>
      <c r="L4196" s="57"/>
      <c r="M4196" s="57"/>
      <c r="P4196" s="38"/>
      <c r="R4196" s="38"/>
      <c r="S4196" s="38"/>
    </row>
    <row r="4197" spans="8:19" ht="14.25" customHeight="1">
      <c r="H4197" s="57"/>
      <c r="K4197" s="57"/>
      <c r="L4197" s="57"/>
      <c r="M4197" s="57"/>
      <c r="P4197" s="38"/>
      <c r="R4197" s="38"/>
      <c r="S4197" s="38"/>
    </row>
    <row r="4198" spans="8:19" ht="14.25" customHeight="1">
      <c r="H4198" s="57"/>
      <c r="K4198" s="57"/>
      <c r="L4198" s="57"/>
      <c r="M4198" s="57"/>
      <c r="P4198" s="38"/>
      <c r="R4198" s="38"/>
      <c r="S4198" s="38"/>
    </row>
    <row r="4199" spans="8:19" ht="14.25" customHeight="1">
      <c r="H4199" s="57"/>
      <c r="K4199" s="57"/>
      <c r="L4199" s="57"/>
      <c r="M4199" s="57"/>
      <c r="P4199" s="38"/>
      <c r="R4199" s="38"/>
      <c r="S4199" s="38"/>
    </row>
    <row r="4200" spans="8:19" ht="14.25" customHeight="1">
      <c r="H4200" s="57"/>
      <c r="K4200" s="57"/>
      <c r="L4200" s="57"/>
      <c r="M4200" s="57"/>
      <c r="P4200" s="38"/>
      <c r="R4200" s="38"/>
      <c r="S4200" s="38"/>
    </row>
    <row r="4201" spans="8:19" ht="14.25" customHeight="1">
      <c r="H4201" s="57"/>
      <c r="K4201" s="57"/>
      <c r="L4201" s="57"/>
      <c r="M4201" s="57"/>
      <c r="P4201" s="38"/>
      <c r="R4201" s="38"/>
      <c r="S4201" s="38"/>
    </row>
    <row r="4202" spans="8:19" ht="14.25" customHeight="1">
      <c r="H4202" s="57"/>
      <c r="K4202" s="57"/>
      <c r="L4202" s="57"/>
      <c r="M4202" s="57"/>
      <c r="P4202" s="38"/>
      <c r="R4202" s="38"/>
      <c r="S4202" s="38"/>
    </row>
    <row r="4203" spans="8:19" ht="14.25" customHeight="1">
      <c r="H4203" s="57"/>
      <c r="K4203" s="57"/>
      <c r="L4203" s="57"/>
      <c r="M4203" s="57"/>
      <c r="P4203" s="38"/>
      <c r="R4203" s="38"/>
      <c r="S4203" s="38"/>
    </row>
    <row r="4204" spans="8:19" ht="14.25" customHeight="1">
      <c r="H4204" s="57"/>
      <c r="K4204" s="57"/>
      <c r="L4204" s="57"/>
      <c r="M4204" s="57"/>
      <c r="P4204" s="38"/>
      <c r="R4204" s="38"/>
      <c r="S4204" s="38"/>
    </row>
    <row r="4205" spans="8:19" ht="14.25" customHeight="1">
      <c r="H4205" s="57"/>
      <c r="K4205" s="57"/>
      <c r="L4205" s="57"/>
      <c r="M4205" s="57"/>
      <c r="P4205" s="38"/>
      <c r="R4205" s="38"/>
      <c r="S4205" s="38"/>
    </row>
    <row r="4206" spans="8:19" ht="14.25" customHeight="1">
      <c r="H4206" s="57"/>
      <c r="K4206" s="57"/>
      <c r="L4206" s="57"/>
      <c r="M4206" s="57"/>
      <c r="P4206" s="38"/>
      <c r="R4206" s="38"/>
      <c r="S4206" s="38"/>
    </row>
    <row r="4207" spans="8:19" ht="14.25" customHeight="1">
      <c r="H4207" s="57"/>
      <c r="K4207" s="57"/>
      <c r="L4207" s="57"/>
      <c r="M4207" s="57"/>
      <c r="P4207" s="38"/>
      <c r="R4207" s="38"/>
      <c r="S4207" s="38"/>
    </row>
    <row r="4208" spans="8:19" ht="14.25" customHeight="1">
      <c r="I4208" s="57"/>
      <c r="J4208" s="57"/>
      <c r="K4208" s="57"/>
      <c r="L4208" s="57"/>
      <c r="M4208" s="57"/>
      <c r="P4208" s="38"/>
      <c r="R4208" s="38"/>
      <c r="S4208" s="38"/>
    </row>
    <row r="4209" spans="8:19" ht="14.25" customHeight="1">
      <c r="I4209" s="57"/>
      <c r="J4209" s="57"/>
      <c r="K4209" s="57"/>
      <c r="L4209" s="57"/>
      <c r="M4209" s="57"/>
      <c r="P4209" s="38"/>
      <c r="R4209" s="38"/>
      <c r="S4209" s="38"/>
    </row>
    <row r="4210" spans="8:19" ht="14.25" customHeight="1">
      <c r="I4210" s="57"/>
      <c r="J4210" s="57"/>
      <c r="K4210" s="57"/>
      <c r="L4210" s="57"/>
      <c r="M4210" s="57"/>
      <c r="P4210" s="38"/>
      <c r="R4210" s="38"/>
      <c r="S4210" s="38"/>
    </row>
    <row r="4211" spans="8:19" ht="14.25" customHeight="1">
      <c r="I4211" s="57"/>
      <c r="J4211" s="57"/>
      <c r="K4211" s="57"/>
      <c r="L4211" s="57"/>
      <c r="M4211" s="57"/>
      <c r="P4211" s="38"/>
      <c r="R4211" s="38"/>
      <c r="S4211" s="38"/>
    </row>
    <row r="4212" spans="8:19" ht="14.25" customHeight="1">
      <c r="I4212" s="57"/>
      <c r="J4212" s="57"/>
      <c r="K4212" s="57"/>
      <c r="L4212" s="57"/>
      <c r="M4212" s="57"/>
      <c r="P4212" s="38"/>
      <c r="R4212" s="38"/>
      <c r="S4212" s="38"/>
    </row>
    <row r="4213" spans="8:19" ht="14.25" customHeight="1">
      <c r="I4213" s="57"/>
      <c r="J4213" s="57"/>
      <c r="K4213" s="57"/>
      <c r="L4213" s="57"/>
      <c r="M4213" s="57"/>
      <c r="P4213" s="38"/>
      <c r="R4213" s="38"/>
      <c r="S4213" s="38"/>
    </row>
    <row r="4214" spans="8:19" ht="14.25" customHeight="1">
      <c r="I4214" s="57"/>
      <c r="J4214" s="57"/>
      <c r="K4214" s="57"/>
      <c r="L4214" s="57"/>
      <c r="M4214" s="57"/>
      <c r="P4214" s="38"/>
      <c r="R4214" s="38"/>
      <c r="S4214" s="38"/>
    </row>
    <row r="4215" spans="8:19" ht="14.25" customHeight="1">
      <c r="I4215" s="57"/>
      <c r="J4215" s="57"/>
      <c r="K4215" s="57"/>
      <c r="L4215" s="57"/>
      <c r="M4215" s="57"/>
      <c r="P4215" s="38"/>
      <c r="R4215" s="38"/>
      <c r="S4215" s="38"/>
    </row>
    <row r="4216" spans="8:19" ht="14.25" customHeight="1">
      <c r="I4216" s="57"/>
      <c r="J4216" s="57"/>
      <c r="K4216" s="57"/>
      <c r="L4216" s="57"/>
      <c r="M4216" s="57"/>
      <c r="P4216" s="38"/>
      <c r="R4216" s="38"/>
      <c r="S4216" s="38"/>
    </row>
    <row r="4217" spans="8:19" ht="14.25" customHeight="1">
      <c r="I4217" s="57"/>
      <c r="J4217" s="57"/>
      <c r="K4217" s="57"/>
      <c r="L4217" s="57"/>
      <c r="M4217" s="57"/>
      <c r="P4217" s="38"/>
      <c r="R4217" s="38"/>
      <c r="S4217" s="38"/>
    </row>
    <row r="4218" spans="8:19" ht="14.25" customHeight="1">
      <c r="I4218" s="57"/>
      <c r="J4218" s="57"/>
      <c r="K4218" s="57"/>
      <c r="L4218" s="57"/>
      <c r="M4218" s="57"/>
      <c r="P4218" s="38"/>
      <c r="R4218" s="38"/>
      <c r="S4218" s="38"/>
    </row>
    <row r="4219" spans="8:19" ht="14.25" customHeight="1">
      <c r="I4219" s="57"/>
      <c r="J4219" s="57"/>
      <c r="K4219" s="57"/>
      <c r="L4219" s="57"/>
      <c r="M4219" s="57"/>
      <c r="P4219" s="38"/>
      <c r="R4219" s="38"/>
      <c r="S4219" s="38"/>
    </row>
    <row r="4220" spans="8:19" ht="14.25" customHeight="1">
      <c r="H4220" s="57"/>
      <c r="K4220" s="57"/>
      <c r="L4220" s="57"/>
      <c r="M4220" s="57"/>
      <c r="P4220" s="38"/>
      <c r="R4220" s="38"/>
      <c r="S4220" s="38"/>
    </row>
    <row r="4221" spans="8:19" ht="14.25" customHeight="1">
      <c r="H4221" s="57"/>
      <c r="K4221" s="57"/>
      <c r="L4221" s="57"/>
      <c r="M4221" s="57"/>
      <c r="P4221" s="38"/>
      <c r="R4221" s="38"/>
      <c r="S4221" s="38"/>
    </row>
    <row r="4222" spans="8:19" ht="14.25" customHeight="1">
      <c r="H4222" s="57"/>
      <c r="K4222" s="57"/>
      <c r="L4222" s="57"/>
      <c r="M4222" s="57"/>
      <c r="P4222" s="38"/>
      <c r="R4222" s="38"/>
      <c r="S4222" s="38"/>
    </row>
    <row r="4223" spans="8:19" ht="14.25" customHeight="1">
      <c r="H4223" s="57"/>
      <c r="K4223" s="57"/>
      <c r="L4223" s="57"/>
      <c r="M4223" s="57"/>
      <c r="P4223" s="38"/>
      <c r="R4223" s="38"/>
      <c r="S4223" s="38"/>
    </row>
    <row r="4224" spans="8:19" ht="14.25" customHeight="1">
      <c r="H4224" s="57"/>
      <c r="K4224" s="57"/>
      <c r="L4224" s="57"/>
      <c r="M4224" s="57"/>
      <c r="P4224" s="38"/>
      <c r="R4224" s="38"/>
      <c r="S4224" s="38"/>
    </row>
    <row r="4225" spans="8:19" ht="14.25" customHeight="1">
      <c r="H4225" s="57"/>
      <c r="K4225" s="57"/>
      <c r="L4225" s="57"/>
      <c r="M4225" s="57"/>
      <c r="P4225" s="38"/>
      <c r="R4225" s="38"/>
      <c r="S4225" s="38"/>
    </row>
    <row r="4226" spans="8:19" ht="14.25" customHeight="1">
      <c r="H4226" s="57"/>
      <c r="K4226" s="57"/>
      <c r="L4226" s="57"/>
      <c r="M4226" s="57"/>
      <c r="P4226" s="38"/>
      <c r="R4226" s="38"/>
      <c r="S4226" s="38"/>
    </row>
    <row r="4227" spans="8:19" ht="14.25" customHeight="1">
      <c r="H4227" s="57"/>
      <c r="K4227" s="57"/>
      <c r="L4227" s="57"/>
      <c r="M4227" s="57"/>
      <c r="P4227" s="38"/>
      <c r="R4227" s="38"/>
      <c r="S4227" s="38"/>
    </row>
    <row r="4228" spans="8:19" ht="14.25" customHeight="1">
      <c r="H4228" s="57"/>
      <c r="K4228" s="57"/>
      <c r="L4228" s="57"/>
      <c r="M4228" s="57"/>
      <c r="P4228" s="38"/>
      <c r="R4228" s="38"/>
      <c r="S4228" s="38"/>
    </row>
    <row r="4229" spans="8:19" ht="14.25" customHeight="1">
      <c r="H4229" s="57"/>
      <c r="K4229" s="57"/>
      <c r="L4229" s="57"/>
      <c r="M4229" s="57"/>
      <c r="P4229" s="38"/>
      <c r="R4229" s="38"/>
      <c r="S4229" s="38"/>
    </row>
    <row r="4230" spans="8:19" ht="14.25" customHeight="1">
      <c r="H4230" s="57"/>
      <c r="K4230" s="57"/>
      <c r="L4230" s="57"/>
      <c r="M4230" s="57"/>
      <c r="P4230" s="38"/>
      <c r="R4230" s="38"/>
      <c r="S4230" s="38"/>
    </row>
    <row r="4231" spans="8:19" ht="14.25" customHeight="1">
      <c r="H4231" s="57"/>
      <c r="K4231" s="57"/>
      <c r="L4231" s="57"/>
      <c r="M4231" s="57"/>
      <c r="P4231" s="38"/>
      <c r="R4231" s="38"/>
      <c r="S4231" s="38"/>
    </row>
    <row r="4232" spans="8:19" ht="14.25" customHeight="1">
      <c r="H4232" s="57"/>
      <c r="K4232" s="57"/>
      <c r="L4232" s="57"/>
      <c r="M4232" s="57"/>
      <c r="P4232" s="38"/>
      <c r="R4232" s="38"/>
      <c r="S4232" s="38"/>
    </row>
    <row r="4233" spans="8:19" ht="14.25" customHeight="1">
      <c r="H4233" s="57"/>
      <c r="K4233" s="57"/>
      <c r="L4233" s="57"/>
      <c r="M4233" s="57"/>
      <c r="P4233" s="38"/>
      <c r="R4233" s="38"/>
      <c r="S4233" s="38"/>
    </row>
    <row r="4234" spans="8:19" ht="14.25" customHeight="1">
      <c r="H4234" s="57"/>
      <c r="K4234" s="57"/>
      <c r="L4234" s="57"/>
      <c r="M4234" s="57"/>
      <c r="P4234" s="38"/>
      <c r="R4234" s="38"/>
      <c r="S4234" s="38"/>
    </row>
    <row r="4235" spans="8:19" ht="14.25" customHeight="1">
      <c r="H4235" s="57"/>
      <c r="K4235" s="57"/>
      <c r="L4235" s="57"/>
      <c r="M4235" s="57"/>
      <c r="P4235" s="38"/>
      <c r="R4235" s="38"/>
      <c r="S4235" s="38"/>
    </row>
    <row r="4236" spans="8:19" ht="14.25" customHeight="1">
      <c r="H4236" s="57"/>
      <c r="K4236" s="57"/>
      <c r="L4236" s="57"/>
      <c r="M4236" s="57"/>
      <c r="P4236" s="38"/>
      <c r="R4236" s="38"/>
      <c r="S4236" s="38"/>
    </row>
    <row r="4237" spans="8:19" ht="14.25" customHeight="1">
      <c r="H4237" s="57"/>
      <c r="K4237" s="57"/>
      <c r="L4237" s="57"/>
      <c r="M4237" s="57"/>
      <c r="P4237" s="38"/>
      <c r="R4237" s="38"/>
      <c r="S4237" s="38"/>
    </row>
    <row r="4238" spans="8:19" ht="14.25" customHeight="1">
      <c r="H4238" s="57"/>
      <c r="K4238" s="57"/>
      <c r="L4238" s="57"/>
      <c r="M4238" s="57"/>
      <c r="P4238" s="38"/>
      <c r="R4238" s="38"/>
      <c r="S4238" s="38"/>
    </row>
    <row r="4239" spans="8:19" ht="14.25" customHeight="1">
      <c r="H4239" s="57"/>
      <c r="K4239" s="57"/>
      <c r="L4239" s="57"/>
      <c r="M4239" s="57"/>
      <c r="P4239" s="38"/>
      <c r="R4239" s="38"/>
      <c r="S4239" s="38"/>
    </row>
    <row r="4240" spans="8:19" ht="14.25" customHeight="1">
      <c r="H4240" s="57"/>
      <c r="K4240" s="57"/>
      <c r="L4240" s="57"/>
      <c r="M4240" s="57"/>
      <c r="P4240" s="38"/>
      <c r="R4240" s="38"/>
      <c r="S4240" s="38"/>
    </row>
    <row r="4241" spans="8:19" ht="14.25" customHeight="1">
      <c r="H4241" s="57"/>
      <c r="K4241" s="57"/>
      <c r="L4241" s="57"/>
      <c r="M4241" s="57"/>
      <c r="P4241" s="38"/>
      <c r="R4241" s="38"/>
      <c r="S4241" s="38"/>
    </row>
    <row r="4242" spans="8:19" ht="14.25" customHeight="1">
      <c r="H4242" s="57"/>
      <c r="K4242" s="57"/>
      <c r="L4242" s="57"/>
      <c r="M4242" s="57"/>
      <c r="P4242" s="38"/>
      <c r="R4242" s="38"/>
      <c r="S4242" s="38"/>
    </row>
    <row r="4243" spans="8:19" ht="14.25" customHeight="1">
      <c r="H4243" s="57"/>
      <c r="K4243" s="57"/>
      <c r="L4243" s="57"/>
      <c r="M4243" s="57"/>
      <c r="P4243" s="38"/>
      <c r="R4243" s="38"/>
      <c r="S4243" s="38"/>
    </row>
    <row r="4244" spans="8:19" ht="14.25" customHeight="1">
      <c r="H4244" s="57"/>
      <c r="K4244" s="57"/>
      <c r="L4244" s="57"/>
      <c r="M4244" s="57"/>
      <c r="P4244" s="38"/>
      <c r="R4244" s="38"/>
      <c r="S4244" s="38"/>
    </row>
    <row r="4245" spans="8:19" ht="14.25" customHeight="1">
      <c r="H4245" s="57"/>
      <c r="K4245" s="57"/>
      <c r="L4245" s="57"/>
      <c r="M4245" s="57"/>
      <c r="P4245" s="38"/>
      <c r="R4245" s="38"/>
      <c r="S4245" s="38"/>
    </row>
    <row r="4246" spans="8:19" ht="14.25" customHeight="1">
      <c r="H4246" s="57"/>
      <c r="K4246" s="57"/>
      <c r="L4246" s="57"/>
      <c r="M4246" s="57"/>
      <c r="P4246" s="38"/>
      <c r="R4246" s="38"/>
      <c r="S4246" s="38"/>
    </row>
    <row r="4247" spans="8:19" ht="14.25" customHeight="1">
      <c r="H4247" s="57"/>
      <c r="K4247" s="57"/>
      <c r="L4247" s="57"/>
      <c r="M4247" s="57"/>
      <c r="P4247" s="38"/>
      <c r="R4247" s="38"/>
      <c r="S4247" s="38"/>
    </row>
    <row r="4248" spans="8:19" ht="14.25" customHeight="1">
      <c r="H4248" s="57"/>
      <c r="K4248" s="57"/>
      <c r="L4248" s="57"/>
      <c r="M4248" s="57"/>
      <c r="P4248" s="38"/>
      <c r="R4248" s="38"/>
      <c r="S4248" s="38"/>
    </row>
    <row r="4249" spans="8:19" ht="14.25" customHeight="1">
      <c r="H4249" s="57"/>
      <c r="K4249" s="57"/>
      <c r="L4249" s="57"/>
      <c r="M4249" s="57"/>
      <c r="P4249" s="38"/>
      <c r="R4249" s="38"/>
      <c r="S4249" s="38"/>
    </row>
    <row r="4250" spans="8:19" ht="14.25" customHeight="1">
      <c r="H4250" s="57"/>
      <c r="K4250" s="57"/>
      <c r="L4250" s="57"/>
      <c r="M4250" s="57"/>
      <c r="P4250" s="38"/>
      <c r="R4250" s="38"/>
      <c r="S4250" s="38"/>
    </row>
    <row r="4251" spans="8:19" ht="14.25" customHeight="1">
      <c r="H4251" s="57"/>
      <c r="K4251" s="57"/>
      <c r="L4251" s="57"/>
      <c r="M4251" s="57"/>
      <c r="P4251" s="38"/>
      <c r="R4251" s="38"/>
      <c r="S4251" s="38"/>
    </row>
    <row r="4252" spans="8:19" ht="14.25" customHeight="1">
      <c r="H4252" s="57"/>
      <c r="K4252" s="57"/>
      <c r="L4252" s="57"/>
      <c r="M4252" s="57"/>
      <c r="P4252" s="38"/>
      <c r="R4252" s="38"/>
      <c r="S4252" s="38"/>
    </row>
    <row r="4253" spans="8:19" ht="14.25" customHeight="1">
      <c r="H4253" s="57"/>
      <c r="K4253" s="57"/>
      <c r="L4253" s="57"/>
      <c r="M4253" s="57"/>
      <c r="P4253" s="38"/>
      <c r="R4253" s="38"/>
      <c r="S4253" s="38"/>
    </row>
    <row r="4254" spans="8:19" ht="14.25" customHeight="1">
      <c r="H4254" s="57"/>
      <c r="K4254" s="57"/>
      <c r="L4254" s="57"/>
      <c r="M4254" s="57"/>
      <c r="P4254" s="38"/>
      <c r="R4254" s="38"/>
      <c r="S4254" s="38"/>
    </row>
    <row r="4255" spans="8:19" ht="14.25" customHeight="1">
      <c r="H4255" s="57"/>
      <c r="K4255" s="57"/>
      <c r="L4255" s="57"/>
      <c r="M4255" s="57"/>
      <c r="P4255" s="38"/>
      <c r="R4255" s="38"/>
      <c r="S4255" s="38"/>
    </row>
    <row r="4256" spans="8:19" ht="14.25" customHeight="1">
      <c r="H4256" s="57"/>
      <c r="K4256" s="57"/>
      <c r="L4256" s="57"/>
      <c r="M4256" s="57"/>
      <c r="P4256" s="38"/>
      <c r="R4256" s="38"/>
      <c r="S4256" s="38"/>
    </row>
    <row r="4257" spans="8:19" ht="14.25" customHeight="1">
      <c r="H4257" s="57"/>
      <c r="K4257" s="57"/>
      <c r="L4257" s="57"/>
      <c r="M4257" s="57"/>
      <c r="P4257" s="38"/>
      <c r="R4257" s="38"/>
      <c r="S4257" s="38"/>
    </row>
    <row r="4258" spans="8:19" ht="14.25" customHeight="1">
      <c r="H4258" s="57"/>
      <c r="K4258" s="57"/>
      <c r="L4258" s="57"/>
      <c r="M4258" s="57"/>
      <c r="P4258" s="38"/>
      <c r="R4258" s="38"/>
      <c r="S4258" s="38"/>
    </row>
    <row r="4259" spans="8:19" ht="14.25" customHeight="1">
      <c r="H4259" s="57"/>
      <c r="K4259" s="57"/>
      <c r="L4259" s="57"/>
      <c r="M4259" s="57"/>
      <c r="P4259" s="38"/>
      <c r="R4259" s="38"/>
      <c r="S4259" s="38"/>
    </row>
    <row r="4260" spans="8:19" ht="14.25" customHeight="1">
      <c r="H4260" s="57"/>
      <c r="K4260" s="57"/>
      <c r="L4260" s="57"/>
      <c r="M4260" s="57"/>
      <c r="P4260" s="38"/>
      <c r="R4260" s="38"/>
      <c r="S4260" s="38"/>
    </row>
    <row r="4261" spans="8:19" ht="14.25" customHeight="1">
      <c r="H4261" s="57"/>
      <c r="K4261" s="57"/>
      <c r="L4261" s="57"/>
      <c r="M4261" s="57"/>
      <c r="P4261" s="38"/>
      <c r="R4261" s="38"/>
      <c r="S4261" s="38"/>
    </row>
    <row r="4262" spans="8:19" ht="14.25" customHeight="1">
      <c r="H4262" s="57"/>
      <c r="K4262" s="57"/>
      <c r="L4262" s="57"/>
      <c r="M4262" s="57"/>
      <c r="P4262" s="38"/>
      <c r="R4262" s="38"/>
      <c r="S4262" s="38"/>
    </row>
    <row r="4263" spans="8:19" ht="14.25" customHeight="1">
      <c r="H4263" s="57"/>
      <c r="K4263" s="57"/>
      <c r="L4263" s="57"/>
      <c r="M4263" s="57"/>
      <c r="P4263" s="38"/>
      <c r="R4263" s="38"/>
      <c r="S4263" s="38"/>
    </row>
    <row r="4264" spans="8:19" ht="14.25" customHeight="1">
      <c r="H4264" s="57"/>
      <c r="K4264" s="57"/>
      <c r="L4264" s="57"/>
      <c r="M4264" s="57"/>
      <c r="P4264" s="38"/>
      <c r="R4264" s="38"/>
      <c r="S4264" s="38"/>
    </row>
    <row r="4265" spans="8:19" ht="14.25" customHeight="1">
      <c r="H4265" s="57"/>
      <c r="K4265" s="57"/>
      <c r="L4265" s="57"/>
      <c r="M4265" s="57"/>
      <c r="P4265" s="38"/>
      <c r="R4265" s="38"/>
      <c r="S4265" s="38"/>
    </row>
    <row r="4266" spans="8:19" ht="14.25" customHeight="1">
      <c r="H4266" s="57"/>
      <c r="K4266" s="57"/>
      <c r="L4266" s="57"/>
      <c r="M4266" s="57"/>
      <c r="P4266" s="38"/>
      <c r="R4266" s="38"/>
      <c r="S4266" s="38"/>
    </row>
    <row r="4267" spans="8:19" ht="14.25" customHeight="1">
      <c r="H4267" s="57"/>
      <c r="K4267" s="57"/>
      <c r="L4267" s="57"/>
      <c r="M4267" s="57"/>
      <c r="P4267" s="38"/>
      <c r="R4267" s="38"/>
      <c r="S4267" s="38"/>
    </row>
    <row r="4268" spans="8:19" ht="14.25" customHeight="1">
      <c r="H4268" s="57"/>
      <c r="K4268" s="57"/>
      <c r="L4268" s="57"/>
      <c r="M4268" s="57"/>
      <c r="P4268" s="38"/>
      <c r="R4268" s="38"/>
      <c r="S4268" s="38"/>
    </row>
    <row r="4269" spans="8:19" ht="14.25" customHeight="1">
      <c r="H4269" s="57"/>
      <c r="K4269" s="57"/>
      <c r="L4269" s="57"/>
      <c r="M4269" s="57"/>
      <c r="P4269" s="38"/>
      <c r="R4269" s="38"/>
      <c r="S4269" s="38"/>
    </row>
    <row r="4270" spans="8:19" ht="14.25" customHeight="1">
      <c r="H4270" s="57"/>
      <c r="K4270" s="57"/>
      <c r="L4270" s="57"/>
      <c r="M4270" s="57"/>
      <c r="P4270" s="38"/>
      <c r="R4270" s="38"/>
      <c r="S4270" s="38"/>
    </row>
    <row r="4271" spans="8:19" ht="14.25" customHeight="1">
      <c r="H4271" s="57"/>
      <c r="K4271" s="57"/>
      <c r="L4271" s="57"/>
      <c r="M4271" s="57"/>
      <c r="P4271" s="38"/>
      <c r="R4271" s="38"/>
      <c r="S4271" s="38"/>
    </row>
    <row r="4272" spans="8:19" ht="14.25" customHeight="1">
      <c r="H4272" s="57"/>
      <c r="K4272" s="57"/>
      <c r="L4272" s="57"/>
      <c r="M4272" s="57"/>
      <c r="P4272" s="38"/>
      <c r="R4272" s="38"/>
      <c r="S4272" s="38"/>
    </row>
    <row r="4273" spans="8:19" ht="14.25" customHeight="1">
      <c r="H4273" s="57"/>
      <c r="K4273" s="57"/>
      <c r="L4273" s="57"/>
      <c r="M4273" s="57"/>
      <c r="P4273" s="38"/>
      <c r="R4273" s="38"/>
      <c r="S4273" s="38"/>
    </row>
    <row r="4274" spans="8:19" ht="14.25" customHeight="1">
      <c r="H4274" s="57"/>
      <c r="K4274" s="57"/>
      <c r="L4274" s="57"/>
      <c r="M4274" s="57"/>
      <c r="P4274" s="38"/>
      <c r="R4274" s="38"/>
      <c r="S4274" s="38"/>
    </row>
    <row r="4275" spans="8:19" ht="14.25" customHeight="1">
      <c r="H4275" s="57"/>
      <c r="K4275" s="57"/>
      <c r="L4275" s="57"/>
      <c r="M4275" s="57"/>
      <c r="P4275" s="38"/>
      <c r="R4275" s="38"/>
      <c r="S4275" s="38"/>
    </row>
    <row r="4276" spans="8:19" ht="14.25" customHeight="1">
      <c r="H4276" s="57"/>
      <c r="K4276" s="57"/>
      <c r="L4276" s="57"/>
      <c r="M4276" s="57"/>
      <c r="P4276" s="38"/>
      <c r="R4276" s="38"/>
      <c r="S4276" s="38"/>
    </row>
    <row r="4277" spans="8:19" ht="14.25" customHeight="1">
      <c r="H4277" s="57"/>
      <c r="K4277" s="57"/>
      <c r="L4277" s="57"/>
      <c r="M4277" s="57"/>
      <c r="P4277" s="38"/>
      <c r="R4277" s="38"/>
      <c r="S4277" s="38"/>
    </row>
    <row r="4278" spans="8:19" ht="14.25" customHeight="1">
      <c r="H4278" s="57"/>
      <c r="K4278" s="57"/>
      <c r="L4278" s="57"/>
      <c r="M4278" s="57"/>
      <c r="P4278" s="38"/>
      <c r="R4278" s="38"/>
      <c r="S4278" s="38"/>
    </row>
    <row r="4279" spans="8:19" ht="14.25" customHeight="1">
      <c r="H4279" s="57"/>
      <c r="K4279" s="57"/>
      <c r="L4279" s="57"/>
      <c r="M4279" s="57"/>
      <c r="P4279" s="38"/>
      <c r="R4279" s="38"/>
      <c r="S4279" s="38"/>
    </row>
    <row r="4280" spans="8:19" ht="14.25" customHeight="1">
      <c r="H4280" s="57"/>
      <c r="K4280" s="57"/>
      <c r="L4280" s="57"/>
      <c r="M4280" s="57"/>
      <c r="P4280" s="38"/>
      <c r="R4280" s="38"/>
      <c r="S4280" s="38"/>
    </row>
    <row r="4281" spans="8:19" ht="14.25" customHeight="1">
      <c r="H4281" s="57"/>
      <c r="K4281" s="57"/>
      <c r="L4281" s="57"/>
      <c r="M4281" s="57"/>
      <c r="P4281" s="38"/>
      <c r="R4281" s="38"/>
      <c r="S4281" s="38"/>
    </row>
    <row r="4282" spans="8:19" ht="14.25" customHeight="1">
      <c r="H4282" s="57"/>
      <c r="K4282" s="57"/>
      <c r="L4282" s="57"/>
      <c r="M4282" s="57"/>
      <c r="P4282" s="38"/>
      <c r="R4282" s="38"/>
      <c r="S4282" s="38"/>
    </row>
    <row r="4283" spans="8:19" ht="14.25" customHeight="1">
      <c r="H4283" s="57"/>
      <c r="K4283" s="57"/>
      <c r="L4283" s="57"/>
      <c r="M4283" s="57"/>
      <c r="P4283" s="38"/>
      <c r="R4283" s="38"/>
      <c r="S4283" s="38"/>
    </row>
    <row r="4284" spans="8:19" ht="14.25" customHeight="1">
      <c r="H4284" s="57"/>
      <c r="K4284" s="57"/>
      <c r="L4284" s="57"/>
      <c r="M4284" s="57"/>
      <c r="P4284" s="38"/>
      <c r="R4284" s="38"/>
      <c r="S4284" s="38"/>
    </row>
    <row r="4285" spans="8:19" ht="14.25" customHeight="1">
      <c r="H4285" s="57"/>
      <c r="K4285" s="57"/>
      <c r="L4285" s="57"/>
      <c r="M4285" s="57"/>
      <c r="P4285" s="38"/>
      <c r="R4285" s="38"/>
      <c r="S4285" s="38"/>
    </row>
    <row r="4286" spans="8:19" ht="14.25" customHeight="1">
      <c r="H4286" s="57"/>
      <c r="K4286" s="57"/>
      <c r="L4286" s="57"/>
      <c r="M4286" s="57"/>
      <c r="P4286" s="38"/>
      <c r="R4286" s="38"/>
      <c r="S4286" s="38"/>
    </row>
    <row r="4287" spans="8:19" ht="14.25" customHeight="1">
      <c r="H4287" s="57"/>
      <c r="K4287" s="57"/>
      <c r="L4287" s="57"/>
      <c r="M4287" s="57"/>
      <c r="P4287" s="38"/>
      <c r="R4287" s="38"/>
      <c r="S4287" s="38"/>
    </row>
    <row r="4288" spans="8:19" ht="14.25" customHeight="1">
      <c r="H4288" s="57"/>
      <c r="K4288" s="57"/>
      <c r="L4288" s="57"/>
      <c r="M4288" s="57"/>
      <c r="P4288" s="38"/>
      <c r="R4288" s="38"/>
      <c r="S4288" s="38"/>
    </row>
    <row r="4289" spans="8:19" ht="14.25" customHeight="1">
      <c r="H4289" s="57"/>
      <c r="K4289" s="57"/>
      <c r="L4289" s="57"/>
      <c r="M4289" s="57"/>
      <c r="P4289" s="38"/>
      <c r="R4289" s="38"/>
      <c r="S4289" s="38"/>
    </row>
    <row r="4290" spans="8:19" ht="14.25" customHeight="1">
      <c r="H4290" s="57"/>
      <c r="K4290" s="57"/>
      <c r="L4290" s="57"/>
      <c r="M4290" s="57"/>
      <c r="P4290" s="38"/>
      <c r="R4290" s="38"/>
      <c r="S4290" s="38"/>
    </row>
    <row r="4291" spans="8:19" ht="14.25" customHeight="1">
      <c r="H4291" s="57"/>
      <c r="K4291" s="57"/>
      <c r="L4291" s="57"/>
      <c r="M4291" s="57"/>
      <c r="P4291" s="38"/>
      <c r="R4291" s="38"/>
      <c r="S4291" s="38"/>
    </row>
    <row r="4292" spans="8:19" ht="14.25" customHeight="1">
      <c r="H4292" s="57"/>
      <c r="K4292" s="57"/>
      <c r="L4292" s="57"/>
      <c r="M4292" s="57"/>
      <c r="P4292" s="38"/>
      <c r="R4292" s="38"/>
      <c r="S4292" s="38"/>
    </row>
    <row r="4293" spans="8:19" ht="14.25" customHeight="1">
      <c r="H4293" s="57"/>
      <c r="K4293" s="57"/>
      <c r="L4293" s="57"/>
      <c r="M4293" s="57"/>
      <c r="P4293" s="38"/>
      <c r="R4293" s="38"/>
      <c r="S4293" s="38"/>
    </row>
    <row r="4294" spans="8:19" ht="14.25" customHeight="1">
      <c r="H4294" s="57"/>
      <c r="K4294" s="57"/>
      <c r="L4294" s="57"/>
      <c r="M4294" s="57"/>
      <c r="P4294" s="38"/>
      <c r="R4294" s="38"/>
      <c r="S4294" s="38"/>
    </row>
    <row r="4295" spans="8:19" ht="14.25" customHeight="1">
      <c r="H4295" s="57"/>
      <c r="K4295" s="57"/>
      <c r="L4295" s="57"/>
      <c r="M4295" s="57"/>
      <c r="P4295" s="38"/>
      <c r="R4295" s="38"/>
      <c r="S4295" s="38"/>
    </row>
    <row r="4296" spans="8:19" ht="14.25" customHeight="1">
      <c r="H4296" s="57"/>
      <c r="K4296" s="57"/>
      <c r="L4296" s="57"/>
      <c r="M4296" s="57"/>
      <c r="P4296" s="38"/>
      <c r="R4296" s="38"/>
      <c r="S4296" s="38"/>
    </row>
    <row r="4297" spans="8:19" ht="14.25" customHeight="1">
      <c r="H4297" s="57"/>
      <c r="K4297" s="57"/>
      <c r="L4297" s="57"/>
      <c r="M4297" s="57"/>
      <c r="P4297" s="38"/>
      <c r="R4297" s="38"/>
      <c r="S4297" s="38"/>
    </row>
    <row r="4298" spans="8:19" ht="14.25" customHeight="1">
      <c r="H4298" s="57"/>
      <c r="K4298" s="57"/>
      <c r="L4298" s="57"/>
      <c r="M4298" s="57"/>
      <c r="P4298" s="38"/>
      <c r="R4298" s="38"/>
      <c r="S4298" s="38"/>
    </row>
    <row r="4299" spans="8:19" ht="14.25" customHeight="1">
      <c r="H4299" s="57"/>
      <c r="K4299" s="57"/>
      <c r="L4299" s="57"/>
      <c r="M4299" s="57"/>
      <c r="P4299" s="38"/>
      <c r="R4299" s="38"/>
      <c r="S4299" s="38"/>
    </row>
    <row r="4300" spans="8:19" ht="14.25" customHeight="1">
      <c r="H4300" s="57"/>
      <c r="K4300" s="57"/>
      <c r="L4300" s="57"/>
      <c r="M4300" s="57"/>
      <c r="P4300" s="38"/>
      <c r="R4300" s="38"/>
      <c r="S4300" s="38"/>
    </row>
    <row r="4301" spans="8:19" ht="14.25" customHeight="1">
      <c r="H4301" s="57"/>
      <c r="K4301" s="57"/>
      <c r="L4301" s="57"/>
      <c r="M4301" s="57"/>
      <c r="P4301" s="38"/>
      <c r="R4301" s="38"/>
      <c r="S4301" s="38"/>
    </row>
    <row r="4302" spans="8:19" ht="14.25" customHeight="1">
      <c r="H4302" s="57"/>
      <c r="K4302" s="57"/>
      <c r="L4302" s="57"/>
      <c r="M4302" s="57"/>
      <c r="P4302" s="38"/>
      <c r="R4302" s="38"/>
      <c r="S4302" s="38"/>
    </row>
    <row r="4303" spans="8:19" ht="14.25" customHeight="1">
      <c r="H4303" s="57"/>
      <c r="K4303" s="57"/>
      <c r="L4303" s="57"/>
      <c r="M4303" s="57"/>
      <c r="P4303" s="38"/>
      <c r="R4303" s="38"/>
      <c r="S4303" s="38"/>
    </row>
    <row r="4304" spans="8:19" ht="14.25" customHeight="1">
      <c r="I4304" s="57"/>
      <c r="J4304" s="57"/>
      <c r="K4304" s="57"/>
      <c r="L4304" s="57"/>
      <c r="M4304" s="57"/>
      <c r="P4304" s="38"/>
      <c r="R4304" s="38"/>
      <c r="S4304" s="38"/>
    </row>
    <row r="4305" spans="8:19" ht="14.25" customHeight="1">
      <c r="I4305" s="57"/>
      <c r="J4305" s="57"/>
      <c r="K4305" s="57"/>
      <c r="L4305" s="57"/>
      <c r="M4305" s="57"/>
      <c r="P4305" s="38"/>
      <c r="R4305" s="38"/>
      <c r="S4305" s="38"/>
    </row>
    <row r="4306" spans="8:19" ht="14.25" customHeight="1">
      <c r="I4306" s="57"/>
      <c r="J4306" s="57"/>
      <c r="K4306" s="57"/>
      <c r="L4306" s="57"/>
      <c r="M4306" s="57"/>
      <c r="P4306" s="38"/>
      <c r="R4306" s="38"/>
      <c r="S4306" s="38"/>
    </row>
    <row r="4307" spans="8:19" ht="14.25" customHeight="1">
      <c r="I4307" s="57"/>
      <c r="J4307" s="57"/>
      <c r="K4307" s="57"/>
      <c r="L4307" s="57"/>
      <c r="M4307" s="57"/>
      <c r="P4307" s="38"/>
      <c r="R4307" s="38"/>
      <c r="S4307" s="38"/>
    </row>
    <row r="4308" spans="8:19" ht="14.25" customHeight="1">
      <c r="I4308" s="57"/>
      <c r="J4308" s="57"/>
      <c r="K4308" s="57"/>
      <c r="L4308" s="57"/>
      <c r="M4308" s="57"/>
      <c r="P4308" s="38"/>
      <c r="R4308" s="38"/>
      <c r="S4308" s="38"/>
    </row>
    <row r="4309" spans="8:19" ht="14.25" customHeight="1">
      <c r="I4309" s="57"/>
      <c r="J4309" s="57"/>
      <c r="K4309" s="57"/>
      <c r="L4309" s="57"/>
      <c r="M4309" s="57"/>
      <c r="P4309" s="38"/>
      <c r="R4309" s="38"/>
      <c r="S4309" s="38"/>
    </row>
    <row r="4310" spans="8:19" ht="14.25" customHeight="1">
      <c r="I4310" s="57"/>
      <c r="J4310" s="57"/>
      <c r="K4310" s="57"/>
      <c r="L4310" s="57"/>
      <c r="M4310" s="57"/>
      <c r="P4310" s="38"/>
      <c r="R4310" s="38"/>
      <c r="S4310" s="38"/>
    </row>
    <row r="4311" spans="8:19" ht="14.25" customHeight="1">
      <c r="I4311" s="57"/>
      <c r="J4311" s="57"/>
      <c r="K4311" s="57"/>
      <c r="L4311" s="57"/>
      <c r="M4311" s="57"/>
      <c r="P4311" s="38"/>
      <c r="R4311" s="38"/>
      <c r="S4311" s="38"/>
    </row>
    <row r="4312" spans="8:19" ht="14.25" customHeight="1">
      <c r="I4312" s="57"/>
      <c r="J4312" s="57"/>
      <c r="K4312" s="57"/>
      <c r="L4312" s="57"/>
      <c r="M4312" s="57"/>
      <c r="P4312" s="38"/>
      <c r="R4312" s="38"/>
      <c r="S4312" s="38"/>
    </row>
    <row r="4313" spans="8:19" ht="14.25" customHeight="1">
      <c r="I4313" s="57"/>
      <c r="J4313" s="57"/>
      <c r="K4313" s="57"/>
      <c r="L4313" s="57"/>
      <c r="M4313" s="57"/>
      <c r="P4313" s="38"/>
      <c r="R4313" s="38"/>
      <c r="S4313" s="38"/>
    </row>
    <row r="4314" spans="8:19" ht="14.25" customHeight="1">
      <c r="I4314" s="57"/>
      <c r="J4314" s="57"/>
      <c r="K4314" s="57"/>
      <c r="L4314" s="57"/>
      <c r="M4314" s="57"/>
      <c r="P4314" s="38"/>
      <c r="R4314" s="38"/>
      <c r="S4314" s="38"/>
    </row>
    <row r="4315" spans="8:19" ht="14.25" customHeight="1">
      <c r="I4315" s="57"/>
      <c r="J4315" s="57"/>
      <c r="K4315" s="57"/>
      <c r="L4315" s="57"/>
      <c r="M4315" s="57"/>
      <c r="P4315" s="38"/>
      <c r="R4315" s="38"/>
      <c r="S4315" s="38"/>
    </row>
    <row r="4316" spans="8:19" ht="14.25" customHeight="1">
      <c r="H4316" s="57"/>
      <c r="K4316" s="57"/>
      <c r="L4316" s="57"/>
      <c r="M4316" s="57"/>
      <c r="P4316" s="38"/>
      <c r="R4316" s="38"/>
      <c r="S4316" s="38"/>
    </row>
    <row r="4317" spans="8:19" ht="14.25" customHeight="1">
      <c r="H4317" s="57"/>
      <c r="K4317" s="57"/>
      <c r="L4317" s="57"/>
      <c r="M4317" s="57"/>
      <c r="P4317" s="38"/>
      <c r="R4317" s="38"/>
      <c r="S4317" s="38"/>
    </row>
    <row r="4318" spans="8:19" ht="14.25" customHeight="1">
      <c r="H4318" s="57"/>
      <c r="K4318" s="57"/>
      <c r="L4318" s="57"/>
      <c r="M4318" s="57"/>
      <c r="P4318" s="38"/>
      <c r="R4318" s="38"/>
      <c r="S4318" s="38"/>
    </row>
    <row r="4319" spans="8:19" ht="14.25" customHeight="1">
      <c r="H4319" s="57"/>
      <c r="K4319" s="57"/>
      <c r="L4319" s="57"/>
      <c r="M4319" s="57"/>
      <c r="P4319" s="38"/>
      <c r="R4319" s="38"/>
      <c r="S4319" s="38"/>
    </row>
    <row r="4320" spans="8:19" ht="14.25" customHeight="1">
      <c r="H4320" s="57"/>
      <c r="K4320" s="57"/>
      <c r="L4320" s="57"/>
      <c r="M4320" s="57"/>
      <c r="P4320" s="38"/>
      <c r="R4320" s="38"/>
      <c r="S4320" s="38"/>
    </row>
    <row r="4321" spans="8:19" ht="14.25" customHeight="1">
      <c r="H4321" s="57"/>
      <c r="K4321" s="57"/>
      <c r="L4321" s="57"/>
      <c r="M4321" s="57"/>
      <c r="P4321" s="38"/>
      <c r="R4321" s="38"/>
      <c r="S4321" s="38"/>
    </row>
    <row r="4322" spans="8:19" ht="14.25" customHeight="1">
      <c r="H4322" s="57"/>
      <c r="K4322" s="57"/>
      <c r="L4322" s="57"/>
      <c r="M4322" s="57"/>
      <c r="P4322" s="38"/>
      <c r="R4322" s="38"/>
      <c r="S4322" s="38"/>
    </row>
    <row r="4323" spans="8:19" ht="14.25" customHeight="1">
      <c r="H4323" s="57"/>
      <c r="K4323" s="57"/>
      <c r="L4323" s="57"/>
      <c r="M4323" s="57"/>
      <c r="P4323" s="38"/>
      <c r="R4323" s="38"/>
      <c r="S4323" s="38"/>
    </row>
    <row r="4324" spans="8:19" ht="14.25" customHeight="1">
      <c r="H4324" s="57"/>
      <c r="K4324" s="57"/>
      <c r="L4324" s="57"/>
      <c r="M4324" s="57"/>
      <c r="P4324" s="38"/>
      <c r="R4324" s="38"/>
      <c r="S4324" s="38"/>
    </row>
    <row r="4325" spans="8:19" ht="14.25" customHeight="1">
      <c r="H4325" s="57"/>
      <c r="K4325" s="57"/>
      <c r="L4325" s="57"/>
      <c r="M4325" s="57"/>
      <c r="P4325" s="38"/>
      <c r="R4325" s="38"/>
      <c r="S4325" s="38"/>
    </row>
    <row r="4326" spans="8:19" ht="14.25" customHeight="1">
      <c r="H4326" s="57"/>
      <c r="K4326" s="57"/>
      <c r="L4326" s="57"/>
      <c r="M4326" s="57"/>
      <c r="P4326" s="38"/>
      <c r="R4326" s="38"/>
      <c r="S4326" s="38"/>
    </row>
    <row r="4327" spans="8:19" ht="14.25" customHeight="1">
      <c r="H4327" s="57"/>
      <c r="K4327" s="57"/>
      <c r="L4327" s="57"/>
      <c r="M4327" s="57"/>
      <c r="P4327" s="38"/>
      <c r="R4327" s="38"/>
      <c r="S4327" s="38"/>
    </row>
    <row r="4328" spans="8:19" ht="14.25" customHeight="1">
      <c r="I4328" s="57"/>
      <c r="J4328" s="57"/>
      <c r="K4328" s="57"/>
      <c r="L4328" s="57"/>
      <c r="M4328" s="57"/>
      <c r="P4328" s="38"/>
      <c r="R4328" s="38"/>
      <c r="S4328" s="38"/>
    </row>
    <row r="4329" spans="8:19" ht="14.25" customHeight="1">
      <c r="I4329" s="57"/>
      <c r="J4329" s="57"/>
      <c r="K4329" s="57"/>
      <c r="L4329" s="57"/>
      <c r="M4329" s="57"/>
      <c r="P4329" s="38"/>
      <c r="R4329" s="38"/>
      <c r="S4329" s="38"/>
    </row>
    <row r="4330" spans="8:19" ht="14.25" customHeight="1">
      <c r="I4330" s="57"/>
      <c r="J4330" s="57"/>
      <c r="K4330" s="57"/>
      <c r="L4330" s="57"/>
      <c r="M4330" s="57"/>
      <c r="P4330" s="38"/>
      <c r="R4330" s="38"/>
      <c r="S4330" s="38"/>
    </row>
    <row r="4331" spans="8:19" ht="14.25" customHeight="1">
      <c r="I4331" s="57"/>
      <c r="J4331" s="57"/>
      <c r="K4331" s="57"/>
      <c r="L4331" s="57"/>
      <c r="M4331" s="57"/>
      <c r="P4331" s="38"/>
      <c r="R4331" s="38"/>
      <c r="S4331" s="38"/>
    </row>
    <row r="4332" spans="8:19" ht="14.25" customHeight="1">
      <c r="I4332" s="57"/>
      <c r="J4332" s="57"/>
      <c r="K4332" s="57"/>
      <c r="L4332" s="57"/>
      <c r="M4332" s="57"/>
      <c r="P4332" s="38"/>
      <c r="R4332" s="38"/>
      <c r="S4332" s="38"/>
    </row>
    <row r="4333" spans="8:19" ht="14.25" customHeight="1">
      <c r="I4333" s="57"/>
      <c r="J4333" s="57"/>
      <c r="K4333" s="57"/>
      <c r="L4333" s="57"/>
      <c r="M4333" s="57"/>
      <c r="P4333" s="38"/>
      <c r="R4333" s="38"/>
      <c r="S4333" s="38"/>
    </row>
    <row r="4334" spans="8:19" ht="14.25" customHeight="1">
      <c r="I4334" s="57"/>
      <c r="J4334" s="57"/>
      <c r="K4334" s="57"/>
      <c r="L4334" s="57"/>
      <c r="M4334" s="57"/>
      <c r="P4334" s="38"/>
      <c r="R4334" s="38"/>
      <c r="S4334" s="38"/>
    </row>
    <row r="4335" spans="8:19" ht="14.25" customHeight="1">
      <c r="I4335" s="57"/>
      <c r="J4335" s="57"/>
      <c r="K4335" s="57"/>
      <c r="L4335" s="57"/>
      <c r="M4335" s="57"/>
      <c r="P4335" s="38"/>
      <c r="R4335" s="38"/>
      <c r="S4335" s="38"/>
    </row>
    <row r="4336" spans="8:19" ht="14.25" customHeight="1">
      <c r="I4336" s="57"/>
      <c r="J4336" s="57"/>
      <c r="K4336" s="57"/>
      <c r="L4336" s="57"/>
      <c r="M4336" s="57"/>
      <c r="P4336" s="38"/>
      <c r="R4336" s="38"/>
      <c r="S4336" s="38"/>
    </row>
    <row r="4337" spans="8:19" ht="14.25" customHeight="1">
      <c r="I4337" s="57"/>
      <c r="J4337" s="57"/>
      <c r="K4337" s="57"/>
      <c r="L4337" s="57"/>
      <c r="M4337" s="57"/>
      <c r="P4337" s="38"/>
      <c r="R4337" s="38"/>
      <c r="S4337" s="38"/>
    </row>
    <row r="4338" spans="8:19" ht="14.25" customHeight="1">
      <c r="I4338" s="57"/>
      <c r="J4338" s="57"/>
      <c r="K4338" s="57"/>
      <c r="L4338" s="57"/>
      <c r="M4338" s="57"/>
      <c r="P4338" s="38"/>
      <c r="R4338" s="38"/>
      <c r="S4338" s="38"/>
    </row>
    <row r="4339" spans="8:19" ht="14.25" customHeight="1">
      <c r="I4339" s="57"/>
      <c r="J4339" s="57"/>
      <c r="K4339" s="57"/>
      <c r="L4339" s="57"/>
      <c r="M4339" s="57"/>
      <c r="P4339" s="38"/>
      <c r="R4339" s="38"/>
      <c r="S4339" s="38"/>
    </row>
    <row r="4340" spans="8:19" ht="14.25" customHeight="1">
      <c r="H4340" s="57"/>
      <c r="K4340" s="57"/>
      <c r="L4340" s="57"/>
      <c r="M4340" s="57"/>
      <c r="P4340" s="38"/>
      <c r="R4340" s="38"/>
      <c r="S4340" s="38"/>
    </row>
    <row r="4341" spans="8:19" ht="14.25" customHeight="1">
      <c r="H4341" s="57"/>
      <c r="K4341" s="57"/>
      <c r="L4341" s="57"/>
      <c r="M4341" s="57"/>
      <c r="P4341" s="38"/>
      <c r="R4341" s="38"/>
      <c r="S4341" s="38"/>
    </row>
    <row r="4342" spans="8:19" ht="14.25" customHeight="1">
      <c r="H4342" s="57"/>
      <c r="K4342" s="57"/>
      <c r="L4342" s="57"/>
      <c r="M4342" s="57"/>
      <c r="P4342" s="38"/>
      <c r="R4342" s="38"/>
      <c r="S4342" s="38"/>
    </row>
    <row r="4343" spans="8:19" ht="14.25" customHeight="1">
      <c r="H4343" s="57"/>
      <c r="K4343" s="57"/>
      <c r="L4343" s="57"/>
      <c r="M4343" s="57"/>
      <c r="P4343" s="38"/>
      <c r="R4343" s="38"/>
      <c r="S4343" s="38"/>
    </row>
    <row r="4344" spans="8:19" ht="14.25" customHeight="1">
      <c r="H4344" s="57"/>
      <c r="K4344" s="57"/>
      <c r="L4344" s="57"/>
      <c r="M4344" s="57"/>
      <c r="P4344" s="38"/>
      <c r="R4344" s="38"/>
      <c r="S4344" s="38"/>
    </row>
    <row r="4345" spans="8:19" ht="14.25" customHeight="1">
      <c r="H4345" s="57"/>
      <c r="K4345" s="57"/>
      <c r="L4345" s="57"/>
      <c r="M4345" s="57"/>
      <c r="P4345" s="38"/>
      <c r="R4345" s="38"/>
      <c r="S4345" s="38"/>
    </row>
    <row r="4346" spans="8:19" ht="14.25" customHeight="1">
      <c r="H4346" s="57"/>
      <c r="K4346" s="57"/>
      <c r="L4346" s="57"/>
      <c r="M4346" s="57"/>
      <c r="P4346" s="38"/>
      <c r="R4346" s="38"/>
      <c r="S4346" s="38"/>
    </row>
    <row r="4347" spans="8:19" ht="14.25" customHeight="1">
      <c r="H4347" s="57"/>
      <c r="K4347" s="57"/>
      <c r="L4347" s="57"/>
      <c r="M4347" s="57"/>
      <c r="P4347" s="38"/>
      <c r="R4347" s="38"/>
      <c r="S4347" s="38"/>
    </row>
    <row r="4348" spans="8:19" ht="14.25" customHeight="1">
      <c r="H4348" s="57"/>
      <c r="K4348" s="57"/>
      <c r="L4348" s="57"/>
      <c r="M4348" s="57"/>
      <c r="P4348" s="38"/>
      <c r="R4348" s="38"/>
      <c r="S4348" s="38"/>
    </row>
    <row r="4349" spans="8:19" ht="14.25" customHeight="1">
      <c r="H4349" s="57"/>
      <c r="K4349" s="57"/>
      <c r="L4349" s="57"/>
      <c r="M4349" s="57"/>
      <c r="P4349" s="38"/>
      <c r="R4349" s="38"/>
      <c r="S4349" s="38"/>
    </row>
    <row r="4350" spans="8:19" ht="14.25" customHeight="1">
      <c r="H4350" s="57"/>
      <c r="K4350" s="57"/>
      <c r="L4350" s="57"/>
      <c r="M4350" s="57"/>
      <c r="P4350" s="38"/>
      <c r="R4350" s="38"/>
      <c r="S4350" s="38"/>
    </row>
    <row r="4351" spans="8:19" ht="14.25" customHeight="1">
      <c r="H4351" s="57"/>
      <c r="K4351" s="57"/>
      <c r="L4351" s="57"/>
      <c r="M4351" s="57"/>
      <c r="P4351" s="38"/>
      <c r="R4351" s="38"/>
      <c r="S4351" s="38"/>
    </row>
    <row r="4352" spans="8:19" ht="14.25" customHeight="1">
      <c r="H4352" s="57"/>
      <c r="K4352" s="57"/>
      <c r="L4352" s="57"/>
      <c r="M4352" s="57"/>
      <c r="P4352" s="38"/>
      <c r="R4352" s="38"/>
      <c r="S4352" s="38"/>
    </row>
    <row r="4353" spans="8:19" ht="14.25" customHeight="1">
      <c r="H4353" s="57"/>
      <c r="K4353" s="57"/>
      <c r="L4353" s="57"/>
      <c r="M4353" s="57"/>
      <c r="P4353" s="38"/>
      <c r="R4353" s="38"/>
      <c r="S4353" s="38"/>
    </row>
    <row r="4354" spans="8:19" ht="14.25" customHeight="1">
      <c r="H4354" s="57"/>
      <c r="K4354" s="57"/>
      <c r="L4354" s="57"/>
      <c r="M4354" s="57"/>
      <c r="P4354" s="38"/>
      <c r="R4354" s="38"/>
      <c r="S4354" s="38"/>
    </row>
    <row r="4355" spans="8:19" ht="14.25" customHeight="1">
      <c r="H4355" s="57"/>
      <c r="K4355" s="57"/>
      <c r="L4355" s="57"/>
      <c r="M4355" s="57"/>
      <c r="P4355" s="38"/>
      <c r="R4355" s="38"/>
      <c r="S4355" s="38"/>
    </row>
    <row r="4356" spans="8:19" ht="14.25" customHeight="1">
      <c r="I4356" s="57"/>
      <c r="J4356" s="57"/>
      <c r="K4356" s="57"/>
      <c r="L4356" s="57"/>
      <c r="M4356" s="57"/>
      <c r="P4356" s="38"/>
      <c r="R4356" s="38"/>
      <c r="S4356" s="38"/>
    </row>
    <row r="4357" spans="8:19" ht="14.25" customHeight="1">
      <c r="I4357" s="57"/>
      <c r="J4357" s="57"/>
      <c r="K4357" s="57"/>
      <c r="L4357" s="57"/>
      <c r="M4357" s="57"/>
      <c r="P4357" s="38"/>
      <c r="R4357" s="38"/>
      <c r="S4357" s="38"/>
    </row>
    <row r="4358" spans="8:19" ht="14.25" customHeight="1">
      <c r="I4358" s="57"/>
      <c r="J4358" s="57"/>
      <c r="K4358" s="57"/>
      <c r="L4358" s="57"/>
      <c r="M4358" s="57"/>
      <c r="P4358" s="38"/>
      <c r="R4358" s="38"/>
      <c r="S4358" s="38"/>
    </row>
    <row r="4359" spans="8:19" ht="14.25" customHeight="1">
      <c r="I4359" s="57"/>
      <c r="J4359" s="57"/>
      <c r="K4359" s="57"/>
      <c r="L4359" s="57"/>
      <c r="M4359" s="57"/>
      <c r="P4359" s="38"/>
      <c r="R4359" s="38"/>
      <c r="S4359" s="38"/>
    </row>
    <row r="4360" spans="8:19" ht="14.25" customHeight="1">
      <c r="I4360" s="57"/>
      <c r="J4360" s="57"/>
      <c r="K4360" s="57"/>
      <c r="L4360" s="57"/>
      <c r="M4360" s="57"/>
      <c r="P4360" s="38"/>
      <c r="R4360" s="38"/>
      <c r="S4360" s="38"/>
    </row>
    <row r="4361" spans="8:19" ht="14.25" customHeight="1">
      <c r="I4361" s="57"/>
      <c r="J4361" s="57"/>
      <c r="K4361" s="57"/>
      <c r="L4361" s="57"/>
      <c r="M4361" s="57"/>
      <c r="P4361" s="38"/>
      <c r="R4361" s="38"/>
      <c r="S4361" s="38"/>
    </row>
    <row r="4362" spans="8:19" ht="14.25" customHeight="1">
      <c r="I4362" s="57"/>
      <c r="J4362" s="57"/>
      <c r="K4362" s="57"/>
      <c r="L4362" s="57"/>
      <c r="M4362" s="57"/>
      <c r="P4362" s="38"/>
      <c r="R4362" s="38"/>
      <c r="S4362" s="38"/>
    </row>
    <row r="4363" spans="8:19" ht="14.25" customHeight="1">
      <c r="I4363" s="57"/>
      <c r="J4363" s="57"/>
      <c r="K4363" s="57"/>
      <c r="L4363" s="57"/>
      <c r="M4363" s="57"/>
      <c r="P4363" s="38"/>
      <c r="R4363" s="38"/>
      <c r="S4363" s="38"/>
    </row>
    <row r="4364" spans="8:19" ht="14.25" customHeight="1">
      <c r="H4364" s="57"/>
      <c r="K4364" s="57"/>
      <c r="L4364" s="57"/>
      <c r="M4364" s="57"/>
      <c r="P4364" s="38"/>
      <c r="R4364" s="38"/>
      <c r="S4364" s="38"/>
    </row>
    <row r="4365" spans="8:19" ht="14.25" customHeight="1">
      <c r="H4365" s="57"/>
      <c r="K4365" s="57"/>
      <c r="L4365" s="57"/>
      <c r="M4365" s="57"/>
      <c r="P4365" s="38"/>
      <c r="R4365" s="38"/>
      <c r="S4365" s="38"/>
    </row>
    <row r="4366" spans="8:19" ht="14.25" customHeight="1">
      <c r="H4366" s="57"/>
      <c r="K4366" s="57"/>
      <c r="L4366" s="57"/>
      <c r="M4366" s="57"/>
      <c r="P4366" s="38"/>
      <c r="R4366" s="38"/>
      <c r="S4366" s="38"/>
    </row>
    <row r="4367" spans="8:19" ht="14.25" customHeight="1">
      <c r="H4367" s="57"/>
      <c r="K4367" s="57"/>
      <c r="L4367" s="57"/>
      <c r="M4367" s="57"/>
      <c r="P4367" s="38"/>
      <c r="R4367" s="38"/>
      <c r="S4367" s="38"/>
    </row>
    <row r="4368" spans="8:19" ht="14.25" customHeight="1">
      <c r="H4368" s="57"/>
      <c r="K4368" s="57"/>
      <c r="L4368" s="57"/>
      <c r="M4368" s="57"/>
      <c r="P4368" s="38"/>
      <c r="R4368" s="38"/>
      <c r="S4368" s="38"/>
    </row>
    <row r="4369" spans="8:19" ht="14.25" customHeight="1">
      <c r="H4369" s="57"/>
      <c r="K4369" s="57"/>
      <c r="L4369" s="57"/>
      <c r="M4369" s="57"/>
      <c r="P4369" s="38"/>
      <c r="R4369" s="38"/>
      <c r="S4369" s="38"/>
    </row>
    <row r="4370" spans="8:19" ht="14.25" customHeight="1">
      <c r="H4370" s="57"/>
      <c r="K4370" s="57"/>
      <c r="L4370" s="57"/>
      <c r="M4370" s="57"/>
      <c r="P4370" s="38"/>
      <c r="R4370" s="38"/>
      <c r="S4370" s="38"/>
    </row>
    <row r="4371" spans="8:19" ht="14.25" customHeight="1">
      <c r="H4371" s="57"/>
      <c r="K4371" s="57"/>
      <c r="L4371" s="57"/>
      <c r="M4371" s="57"/>
      <c r="P4371" s="38"/>
      <c r="R4371" s="38"/>
      <c r="S4371" s="38"/>
    </row>
    <row r="4372" spans="8:19" ht="14.25" customHeight="1">
      <c r="H4372" s="57"/>
      <c r="K4372" s="57"/>
      <c r="L4372" s="57"/>
      <c r="M4372" s="57"/>
      <c r="P4372" s="38"/>
      <c r="R4372" s="38"/>
      <c r="S4372" s="38"/>
    </row>
    <row r="4373" spans="8:19" ht="14.25" customHeight="1">
      <c r="H4373" s="57"/>
      <c r="K4373" s="57"/>
      <c r="L4373" s="57"/>
      <c r="M4373" s="57"/>
      <c r="P4373" s="38"/>
      <c r="R4373" s="38"/>
      <c r="S4373" s="38"/>
    </row>
    <row r="4374" spans="8:19" ht="14.25" customHeight="1">
      <c r="H4374" s="57"/>
      <c r="K4374" s="57"/>
      <c r="L4374" s="57"/>
      <c r="M4374" s="57"/>
      <c r="P4374" s="38"/>
      <c r="R4374" s="38"/>
      <c r="S4374" s="38"/>
    </row>
    <row r="4375" spans="8:19" ht="14.25" customHeight="1">
      <c r="H4375" s="57"/>
      <c r="K4375" s="57"/>
      <c r="L4375" s="57"/>
      <c r="M4375" s="57"/>
      <c r="P4375" s="38"/>
      <c r="R4375" s="38"/>
      <c r="S4375" s="38"/>
    </row>
    <row r="4376" spans="8:19" ht="14.25" customHeight="1">
      <c r="H4376" s="57"/>
      <c r="K4376" s="57"/>
      <c r="L4376" s="57"/>
      <c r="M4376" s="57"/>
      <c r="P4376" s="38"/>
      <c r="R4376" s="38"/>
      <c r="S4376" s="38"/>
    </row>
    <row r="4377" spans="8:19" ht="14.25" customHeight="1">
      <c r="H4377" s="57"/>
      <c r="K4377" s="57"/>
      <c r="L4377" s="57"/>
      <c r="M4377" s="57"/>
      <c r="P4377" s="38"/>
      <c r="R4377" s="38"/>
      <c r="S4377" s="38"/>
    </row>
    <row r="4378" spans="8:19" ht="14.25" customHeight="1">
      <c r="H4378" s="57"/>
      <c r="K4378" s="57"/>
      <c r="L4378" s="57"/>
      <c r="M4378" s="57"/>
      <c r="P4378" s="38"/>
      <c r="R4378" s="38"/>
      <c r="S4378" s="38"/>
    </row>
    <row r="4379" spans="8:19" ht="14.25" customHeight="1">
      <c r="H4379" s="57"/>
      <c r="K4379" s="57"/>
      <c r="L4379" s="57"/>
      <c r="M4379" s="57"/>
      <c r="P4379" s="38"/>
      <c r="R4379" s="38"/>
      <c r="S4379" s="38"/>
    </row>
    <row r="4380" spans="8:19" ht="14.25" customHeight="1">
      <c r="H4380" s="57"/>
      <c r="K4380" s="57"/>
      <c r="L4380" s="57"/>
      <c r="M4380" s="57"/>
      <c r="P4380" s="38"/>
      <c r="R4380" s="38"/>
      <c r="S4380" s="38"/>
    </row>
    <row r="4381" spans="8:19" ht="14.25" customHeight="1">
      <c r="H4381" s="57"/>
      <c r="K4381" s="57"/>
      <c r="L4381" s="57"/>
      <c r="M4381" s="57"/>
      <c r="P4381" s="38"/>
      <c r="R4381" s="38"/>
      <c r="S4381" s="38"/>
    </row>
    <row r="4382" spans="8:19" ht="14.25" customHeight="1">
      <c r="H4382" s="57"/>
      <c r="K4382" s="57"/>
      <c r="L4382" s="57"/>
      <c r="M4382" s="57"/>
      <c r="P4382" s="38"/>
      <c r="R4382" s="38"/>
      <c r="S4382" s="38"/>
    </row>
    <row r="4383" spans="8:19" ht="14.25" customHeight="1">
      <c r="H4383" s="57"/>
      <c r="K4383" s="57"/>
      <c r="L4383" s="57"/>
      <c r="M4383" s="57"/>
      <c r="P4383" s="38"/>
      <c r="R4383" s="38"/>
      <c r="S4383" s="38"/>
    </row>
    <row r="4384" spans="8:19" ht="14.25" customHeight="1">
      <c r="H4384" s="57"/>
      <c r="K4384" s="57"/>
      <c r="L4384" s="57"/>
      <c r="M4384" s="57"/>
      <c r="P4384" s="38"/>
      <c r="R4384" s="38"/>
      <c r="S4384" s="38"/>
    </row>
    <row r="4385" spans="8:19" ht="14.25" customHeight="1">
      <c r="H4385" s="57"/>
      <c r="K4385" s="57"/>
      <c r="L4385" s="57"/>
      <c r="M4385" s="57"/>
      <c r="P4385" s="38"/>
      <c r="R4385" s="38"/>
      <c r="S4385" s="38"/>
    </row>
    <row r="4386" spans="8:19" ht="14.25" customHeight="1">
      <c r="H4386" s="57"/>
      <c r="K4386" s="57"/>
      <c r="L4386" s="57"/>
      <c r="M4386" s="57"/>
      <c r="P4386" s="38"/>
      <c r="R4386" s="38"/>
      <c r="S4386" s="38"/>
    </row>
    <row r="4387" spans="8:19" ht="14.25" customHeight="1">
      <c r="H4387" s="57"/>
      <c r="K4387" s="57"/>
      <c r="L4387" s="57"/>
      <c r="M4387" s="57"/>
      <c r="P4387" s="38"/>
      <c r="R4387" s="38"/>
      <c r="S4387" s="38"/>
    </row>
    <row r="4388" spans="8:19" ht="14.25" customHeight="1">
      <c r="I4388" s="57"/>
      <c r="J4388" s="57"/>
      <c r="K4388" s="57"/>
      <c r="L4388" s="57"/>
      <c r="M4388" s="57"/>
      <c r="P4388" s="38"/>
      <c r="R4388" s="38"/>
      <c r="S4388" s="38"/>
    </row>
    <row r="4389" spans="8:19" ht="14.25" customHeight="1">
      <c r="I4389" s="57"/>
      <c r="J4389" s="57"/>
      <c r="K4389" s="57"/>
      <c r="L4389" s="57"/>
      <c r="M4389" s="57"/>
      <c r="P4389" s="38"/>
      <c r="R4389" s="38"/>
      <c r="S4389" s="38"/>
    </row>
    <row r="4390" spans="8:19" ht="14.25" customHeight="1">
      <c r="I4390" s="57"/>
      <c r="J4390" s="57"/>
      <c r="K4390" s="57"/>
      <c r="L4390" s="57"/>
      <c r="M4390" s="57"/>
      <c r="P4390" s="38"/>
      <c r="R4390" s="38"/>
      <c r="S4390" s="38"/>
    </row>
    <row r="4391" spans="8:19" ht="14.25" customHeight="1">
      <c r="I4391" s="57"/>
      <c r="J4391" s="57"/>
      <c r="K4391" s="57"/>
      <c r="L4391" s="57"/>
      <c r="M4391" s="57"/>
      <c r="P4391" s="38"/>
      <c r="R4391" s="38"/>
      <c r="S4391" s="38"/>
    </row>
    <row r="4392" spans="8:19" ht="14.25" customHeight="1">
      <c r="I4392" s="57"/>
      <c r="J4392" s="57"/>
      <c r="K4392" s="57"/>
      <c r="L4392" s="57"/>
      <c r="M4392" s="57"/>
      <c r="P4392" s="38"/>
      <c r="R4392" s="38"/>
      <c r="S4392" s="38"/>
    </row>
    <row r="4393" spans="8:19" ht="14.25" customHeight="1">
      <c r="I4393" s="57"/>
      <c r="J4393" s="57"/>
      <c r="K4393" s="57"/>
      <c r="L4393" s="57"/>
      <c r="M4393" s="57"/>
      <c r="P4393" s="38"/>
      <c r="R4393" s="38"/>
      <c r="S4393" s="38"/>
    </row>
    <row r="4394" spans="8:19" ht="14.25" customHeight="1">
      <c r="I4394" s="57"/>
      <c r="J4394" s="57"/>
      <c r="K4394" s="57"/>
      <c r="L4394" s="57"/>
      <c r="M4394" s="57"/>
      <c r="P4394" s="38"/>
      <c r="R4394" s="38"/>
      <c r="S4394" s="38"/>
    </row>
    <row r="4395" spans="8:19" ht="14.25" customHeight="1">
      <c r="I4395" s="57"/>
      <c r="J4395" s="57"/>
      <c r="K4395" s="57"/>
      <c r="L4395" s="57"/>
      <c r="M4395" s="57"/>
      <c r="P4395" s="38"/>
      <c r="R4395" s="38"/>
      <c r="S4395" s="38"/>
    </row>
    <row r="4396" spans="8:19" ht="14.25" customHeight="1">
      <c r="I4396" s="57"/>
      <c r="J4396" s="57"/>
      <c r="K4396" s="57"/>
      <c r="L4396" s="57"/>
      <c r="M4396" s="57"/>
      <c r="P4396" s="38"/>
      <c r="R4396" s="38"/>
      <c r="S4396" s="38"/>
    </row>
    <row r="4397" spans="8:19" ht="14.25" customHeight="1">
      <c r="I4397" s="57"/>
      <c r="J4397" s="57"/>
      <c r="K4397" s="57"/>
      <c r="L4397" s="57"/>
      <c r="M4397" s="57"/>
      <c r="P4397" s="38"/>
      <c r="R4397" s="38"/>
      <c r="S4397" s="38"/>
    </row>
    <row r="4398" spans="8:19" ht="14.25" customHeight="1">
      <c r="I4398" s="57"/>
      <c r="J4398" s="57"/>
      <c r="K4398" s="57"/>
      <c r="L4398" s="57"/>
      <c r="M4398" s="57"/>
      <c r="P4398" s="38"/>
      <c r="R4398" s="38"/>
      <c r="S4398" s="38"/>
    </row>
    <row r="4399" spans="8:19" ht="14.25" customHeight="1">
      <c r="I4399" s="57"/>
      <c r="J4399" s="57"/>
      <c r="K4399" s="57"/>
      <c r="L4399" s="57"/>
      <c r="M4399" s="57"/>
      <c r="P4399" s="38"/>
      <c r="R4399" s="38"/>
      <c r="S4399" s="38"/>
    </row>
    <row r="4400" spans="8:19" ht="14.25" customHeight="1">
      <c r="I4400" s="57"/>
      <c r="J4400" s="57"/>
      <c r="K4400" s="57"/>
      <c r="L4400" s="57"/>
      <c r="M4400" s="57"/>
      <c r="P4400" s="38"/>
      <c r="R4400" s="38"/>
      <c r="S4400" s="38"/>
    </row>
    <row r="4401" spans="9:19" ht="14.25" customHeight="1">
      <c r="I4401" s="57"/>
      <c r="J4401" s="57"/>
      <c r="K4401" s="57"/>
      <c r="L4401" s="57"/>
      <c r="M4401" s="57"/>
      <c r="P4401" s="38"/>
      <c r="R4401" s="38"/>
      <c r="S4401" s="38"/>
    </row>
    <row r="4402" spans="9:19" ht="14.25" customHeight="1">
      <c r="I4402" s="57"/>
      <c r="J4402" s="57"/>
      <c r="K4402" s="57"/>
      <c r="L4402" s="57"/>
      <c r="M4402" s="57"/>
      <c r="P4402" s="38"/>
      <c r="R4402" s="38"/>
      <c r="S4402" s="38"/>
    </row>
    <row r="4403" spans="9:19" ht="14.25" customHeight="1">
      <c r="I4403" s="57"/>
      <c r="J4403" s="57"/>
      <c r="K4403" s="57"/>
      <c r="L4403" s="57"/>
      <c r="M4403" s="57"/>
      <c r="P4403" s="38"/>
      <c r="R4403" s="38"/>
      <c r="S4403" s="38"/>
    </row>
    <row r="4404" spans="9:19" ht="14.25" customHeight="1">
      <c r="I4404" s="57"/>
      <c r="J4404" s="57"/>
      <c r="K4404" s="57"/>
      <c r="L4404" s="57"/>
      <c r="M4404" s="57"/>
      <c r="P4404" s="38"/>
      <c r="R4404" s="38"/>
      <c r="S4404" s="38"/>
    </row>
    <row r="4405" spans="9:19" ht="14.25" customHeight="1">
      <c r="I4405" s="57"/>
      <c r="J4405" s="57"/>
      <c r="K4405" s="57"/>
      <c r="L4405" s="57"/>
      <c r="M4405" s="57"/>
      <c r="P4405" s="38"/>
      <c r="R4405" s="38"/>
      <c r="S4405" s="38"/>
    </row>
    <row r="4406" spans="9:19" ht="14.25" customHeight="1">
      <c r="I4406" s="57"/>
      <c r="J4406" s="57"/>
      <c r="K4406" s="57"/>
      <c r="L4406" s="57"/>
      <c r="M4406" s="57"/>
      <c r="P4406" s="38"/>
      <c r="R4406" s="38"/>
      <c r="S4406" s="38"/>
    </row>
    <row r="4407" spans="9:19" ht="14.25" customHeight="1">
      <c r="I4407" s="57"/>
      <c r="J4407" s="57"/>
      <c r="K4407" s="57"/>
      <c r="L4407" s="57"/>
      <c r="M4407" s="57"/>
      <c r="P4407" s="38"/>
      <c r="R4407" s="38"/>
      <c r="S4407" s="38"/>
    </row>
    <row r="4408" spans="9:19" ht="14.25" customHeight="1">
      <c r="I4408" s="57"/>
      <c r="J4408" s="57"/>
      <c r="K4408" s="57"/>
      <c r="L4408" s="57"/>
      <c r="M4408" s="57"/>
      <c r="P4408" s="38"/>
      <c r="R4408" s="38"/>
      <c r="S4408" s="38"/>
    </row>
    <row r="4409" spans="9:19" ht="14.25" customHeight="1">
      <c r="I4409" s="57"/>
      <c r="J4409" s="57"/>
      <c r="K4409" s="57"/>
      <c r="L4409" s="57"/>
      <c r="M4409" s="57"/>
      <c r="P4409" s="38"/>
      <c r="R4409" s="38"/>
      <c r="S4409" s="38"/>
    </row>
    <row r="4410" spans="9:19" ht="14.25" customHeight="1">
      <c r="I4410" s="57"/>
      <c r="J4410" s="57"/>
      <c r="K4410" s="57"/>
      <c r="L4410" s="57"/>
      <c r="M4410" s="57"/>
      <c r="P4410" s="38"/>
      <c r="R4410" s="38"/>
      <c r="S4410" s="38"/>
    </row>
    <row r="4411" spans="9:19" ht="14.25" customHeight="1">
      <c r="I4411" s="57"/>
      <c r="J4411" s="57"/>
      <c r="K4411" s="57"/>
      <c r="L4411" s="57"/>
      <c r="M4411" s="57"/>
      <c r="P4411" s="38"/>
      <c r="R4411" s="38"/>
      <c r="S4411" s="38"/>
    </row>
    <row r="4412" spans="9:19" ht="14.25" customHeight="1">
      <c r="I4412" s="57"/>
      <c r="J4412" s="57"/>
      <c r="K4412" s="57"/>
      <c r="L4412" s="57"/>
      <c r="M4412" s="57"/>
      <c r="P4412" s="38"/>
      <c r="R4412" s="38"/>
      <c r="S4412" s="38"/>
    </row>
    <row r="4413" spans="9:19" ht="14.25" customHeight="1">
      <c r="I4413" s="57"/>
      <c r="J4413" s="57"/>
      <c r="K4413" s="57"/>
      <c r="L4413" s="57"/>
      <c r="M4413" s="57"/>
      <c r="P4413" s="38"/>
      <c r="R4413" s="38"/>
      <c r="S4413" s="38"/>
    </row>
    <row r="4414" spans="9:19" ht="14.25" customHeight="1">
      <c r="I4414" s="57"/>
      <c r="J4414" s="57"/>
      <c r="K4414" s="57"/>
      <c r="L4414" s="57"/>
      <c r="M4414" s="57"/>
      <c r="P4414" s="38"/>
      <c r="R4414" s="38"/>
      <c r="S4414" s="38"/>
    </row>
    <row r="4415" spans="9:19" ht="14.25" customHeight="1">
      <c r="I4415" s="57"/>
      <c r="J4415" s="57"/>
      <c r="K4415" s="57"/>
      <c r="L4415" s="57"/>
      <c r="M4415" s="57"/>
      <c r="P4415" s="38"/>
      <c r="R4415" s="38"/>
      <c r="S4415" s="38"/>
    </row>
    <row r="4416" spans="9:19" ht="14.25" customHeight="1">
      <c r="I4416" s="57"/>
      <c r="J4416" s="57"/>
      <c r="K4416" s="57"/>
      <c r="L4416" s="57"/>
      <c r="M4416" s="57"/>
      <c r="P4416" s="38"/>
      <c r="R4416" s="38"/>
      <c r="S4416" s="38"/>
    </row>
    <row r="4417" spans="8:19" ht="14.25" customHeight="1">
      <c r="I4417" s="57"/>
      <c r="J4417" s="57"/>
      <c r="K4417" s="57"/>
      <c r="L4417" s="57"/>
      <c r="M4417" s="57"/>
      <c r="P4417" s="38"/>
      <c r="R4417" s="38"/>
      <c r="S4417" s="38"/>
    </row>
    <row r="4418" spans="8:19" ht="14.25" customHeight="1">
      <c r="I4418" s="57"/>
      <c r="J4418" s="57"/>
      <c r="K4418" s="57"/>
      <c r="L4418" s="57"/>
      <c r="M4418" s="57"/>
      <c r="P4418" s="38"/>
      <c r="R4418" s="38"/>
      <c r="S4418" s="38"/>
    </row>
    <row r="4419" spans="8:19" ht="14.25" customHeight="1">
      <c r="I4419" s="57"/>
      <c r="J4419" s="57"/>
      <c r="K4419" s="57"/>
      <c r="L4419" s="57"/>
      <c r="M4419" s="57"/>
      <c r="P4419" s="38"/>
      <c r="R4419" s="38"/>
      <c r="S4419" s="38"/>
    </row>
    <row r="4420" spans="8:19" ht="14.25" customHeight="1">
      <c r="I4420" s="57"/>
      <c r="J4420" s="57"/>
      <c r="K4420" s="57"/>
      <c r="L4420" s="57"/>
      <c r="M4420" s="57"/>
      <c r="P4420" s="38"/>
      <c r="R4420" s="38"/>
      <c r="S4420" s="38"/>
    </row>
    <row r="4421" spans="8:19" ht="14.25" customHeight="1">
      <c r="I4421" s="57"/>
      <c r="J4421" s="57"/>
      <c r="K4421" s="57"/>
      <c r="L4421" s="57"/>
      <c r="M4421" s="57"/>
      <c r="P4421" s="38"/>
      <c r="R4421" s="38"/>
      <c r="S4421" s="38"/>
    </row>
    <row r="4422" spans="8:19" ht="14.25" customHeight="1">
      <c r="I4422" s="57"/>
      <c r="J4422" s="57"/>
      <c r="K4422" s="57"/>
      <c r="L4422" s="57"/>
      <c r="M4422" s="57"/>
      <c r="P4422" s="38"/>
      <c r="R4422" s="38"/>
      <c r="S4422" s="38"/>
    </row>
    <row r="4423" spans="8:19" ht="14.25" customHeight="1">
      <c r="I4423" s="57"/>
      <c r="J4423" s="57"/>
      <c r="K4423" s="57"/>
      <c r="L4423" s="57"/>
      <c r="M4423" s="57"/>
      <c r="P4423" s="38"/>
      <c r="R4423" s="38"/>
      <c r="S4423" s="38"/>
    </row>
    <row r="4424" spans="8:19" ht="14.25" customHeight="1">
      <c r="H4424" s="57"/>
      <c r="K4424" s="57"/>
      <c r="L4424" s="57"/>
      <c r="M4424" s="57"/>
      <c r="P4424" s="38"/>
      <c r="R4424" s="38"/>
      <c r="S4424" s="38"/>
    </row>
    <row r="4425" spans="8:19" ht="14.25" customHeight="1">
      <c r="H4425" s="57"/>
      <c r="K4425" s="57"/>
      <c r="L4425" s="57"/>
      <c r="M4425" s="57"/>
      <c r="P4425" s="38"/>
      <c r="R4425" s="38"/>
      <c r="S4425" s="38"/>
    </row>
    <row r="4426" spans="8:19" ht="14.25" customHeight="1">
      <c r="H4426" s="57"/>
      <c r="K4426" s="57"/>
      <c r="L4426" s="57"/>
      <c r="M4426" s="57"/>
      <c r="P4426" s="38"/>
      <c r="R4426" s="38"/>
      <c r="S4426" s="38"/>
    </row>
    <row r="4427" spans="8:19" ht="14.25" customHeight="1">
      <c r="H4427" s="57"/>
      <c r="K4427" s="57"/>
      <c r="L4427" s="57"/>
      <c r="M4427" s="57"/>
      <c r="P4427" s="38"/>
      <c r="R4427" s="38"/>
      <c r="S4427" s="38"/>
    </row>
    <row r="4428" spans="8:19" ht="14.25" customHeight="1">
      <c r="H4428" s="57"/>
      <c r="K4428" s="57"/>
      <c r="L4428" s="57"/>
      <c r="M4428" s="57"/>
      <c r="P4428" s="38"/>
      <c r="R4428" s="38"/>
      <c r="S4428" s="38"/>
    </row>
    <row r="4429" spans="8:19" ht="14.25" customHeight="1">
      <c r="H4429" s="57"/>
      <c r="K4429" s="57"/>
      <c r="L4429" s="57"/>
      <c r="M4429" s="57"/>
      <c r="P4429" s="38"/>
      <c r="R4429" s="38"/>
      <c r="S4429" s="38"/>
    </row>
    <row r="4430" spans="8:19" ht="14.25" customHeight="1">
      <c r="H4430" s="57"/>
      <c r="K4430" s="57"/>
      <c r="L4430" s="57"/>
      <c r="M4430" s="57"/>
      <c r="P4430" s="38"/>
      <c r="R4430" s="38"/>
      <c r="S4430" s="38"/>
    </row>
    <row r="4431" spans="8:19" ht="14.25" customHeight="1">
      <c r="H4431" s="57"/>
      <c r="K4431" s="57"/>
      <c r="L4431" s="57"/>
      <c r="M4431" s="57"/>
      <c r="P4431" s="38"/>
      <c r="R4431" s="38"/>
      <c r="S4431" s="38"/>
    </row>
    <row r="4432" spans="8:19" ht="14.25" customHeight="1">
      <c r="H4432" s="57"/>
      <c r="K4432" s="57"/>
      <c r="L4432" s="57"/>
      <c r="M4432" s="57"/>
      <c r="P4432" s="38"/>
      <c r="R4432" s="38"/>
      <c r="S4432" s="38"/>
    </row>
    <row r="4433" spans="8:19" ht="14.25" customHeight="1">
      <c r="H4433" s="57"/>
      <c r="K4433" s="57"/>
      <c r="L4433" s="57"/>
      <c r="M4433" s="57"/>
      <c r="P4433" s="38"/>
      <c r="R4433" s="38"/>
      <c r="S4433" s="38"/>
    </row>
    <row r="4434" spans="8:19" ht="14.25" customHeight="1">
      <c r="H4434" s="57"/>
      <c r="K4434" s="57"/>
      <c r="L4434" s="57"/>
      <c r="M4434" s="57"/>
      <c r="P4434" s="38"/>
      <c r="R4434" s="38"/>
      <c r="S4434" s="38"/>
    </row>
    <row r="4435" spans="8:19" ht="14.25" customHeight="1">
      <c r="H4435" s="57"/>
      <c r="K4435" s="57"/>
      <c r="L4435" s="57"/>
      <c r="M4435" s="57"/>
      <c r="P4435" s="38"/>
      <c r="R4435" s="38"/>
      <c r="S4435" s="38"/>
    </row>
    <row r="4436" spans="8:19" ht="14.25" customHeight="1">
      <c r="H4436" s="57"/>
      <c r="K4436" s="57"/>
      <c r="L4436" s="57"/>
      <c r="M4436" s="57"/>
      <c r="P4436" s="38"/>
      <c r="R4436" s="38"/>
      <c r="S4436" s="38"/>
    </row>
    <row r="4437" spans="8:19" ht="14.25" customHeight="1">
      <c r="H4437" s="57"/>
      <c r="K4437" s="57"/>
      <c r="L4437" s="57"/>
      <c r="M4437" s="57"/>
      <c r="P4437" s="38"/>
      <c r="R4437" s="38"/>
      <c r="S4437" s="38"/>
    </row>
    <row r="4438" spans="8:19" ht="14.25" customHeight="1">
      <c r="H4438" s="57"/>
      <c r="K4438" s="57"/>
      <c r="L4438" s="57"/>
      <c r="M4438" s="57"/>
      <c r="P4438" s="38"/>
      <c r="R4438" s="38"/>
      <c r="S4438" s="38"/>
    </row>
    <row r="4439" spans="8:19" ht="14.25" customHeight="1">
      <c r="H4439" s="57"/>
      <c r="K4439" s="57"/>
      <c r="L4439" s="57"/>
      <c r="M4439" s="57"/>
      <c r="P4439" s="38"/>
      <c r="R4439" s="38"/>
      <c r="S4439" s="38"/>
    </row>
    <row r="4440" spans="8:19" ht="14.25" customHeight="1">
      <c r="H4440" s="57"/>
      <c r="K4440" s="57"/>
      <c r="L4440" s="57"/>
      <c r="M4440" s="57"/>
      <c r="P4440" s="38"/>
      <c r="R4440" s="38"/>
      <c r="S4440" s="38"/>
    </row>
    <row r="4441" spans="8:19" ht="14.25" customHeight="1">
      <c r="H4441" s="57"/>
      <c r="K4441" s="57"/>
      <c r="L4441" s="57"/>
      <c r="M4441" s="57"/>
      <c r="P4441" s="38"/>
      <c r="R4441" s="38"/>
      <c r="S4441" s="38"/>
    </row>
    <row r="4442" spans="8:19" ht="14.25" customHeight="1">
      <c r="H4442" s="57"/>
      <c r="K4442" s="57"/>
      <c r="L4442" s="57"/>
      <c r="M4442" s="57"/>
      <c r="P4442" s="38"/>
      <c r="R4442" s="38"/>
      <c r="S4442" s="38"/>
    </row>
    <row r="4443" spans="8:19" ht="14.25" customHeight="1">
      <c r="H4443" s="57"/>
      <c r="K4443" s="57"/>
      <c r="L4443" s="57"/>
      <c r="M4443" s="57"/>
      <c r="P4443" s="38"/>
      <c r="R4443" s="38"/>
      <c r="S4443" s="38"/>
    </row>
    <row r="4444" spans="8:19" ht="14.25" customHeight="1">
      <c r="H4444" s="57"/>
      <c r="K4444" s="57"/>
      <c r="L4444" s="57"/>
      <c r="M4444" s="57"/>
      <c r="P4444" s="38"/>
      <c r="R4444" s="38"/>
      <c r="S4444" s="38"/>
    </row>
    <row r="4445" spans="8:19" ht="14.25" customHeight="1">
      <c r="H4445" s="57"/>
      <c r="K4445" s="57"/>
      <c r="L4445" s="57"/>
      <c r="M4445" s="57"/>
      <c r="P4445" s="38"/>
      <c r="R4445" s="38"/>
      <c r="S4445" s="38"/>
    </row>
    <row r="4446" spans="8:19" ht="14.25" customHeight="1">
      <c r="H4446" s="57"/>
      <c r="K4446" s="57"/>
      <c r="L4446" s="57"/>
      <c r="M4446" s="57"/>
      <c r="P4446" s="38"/>
      <c r="R4446" s="38"/>
      <c r="S4446" s="38"/>
    </row>
    <row r="4447" spans="8:19" ht="14.25" customHeight="1">
      <c r="H4447" s="57"/>
      <c r="K4447" s="57"/>
      <c r="L4447" s="57"/>
      <c r="M4447" s="57"/>
      <c r="P4447" s="38"/>
      <c r="R4447" s="38"/>
      <c r="S4447" s="38"/>
    </row>
    <row r="4448" spans="8:19" ht="14.25" customHeight="1">
      <c r="H4448" s="57"/>
      <c r="K4448" s="57"/>
      <c r="L4448" s="57"/>
      <c r="M4448" s="57"/>
      <c r="P4448" s="38"/>
      <c r="R4448" s="38"/>
      <c r="S4448" s="38"/>
    </row>
    <row r="4449" spans="8:19" ht="14.25" customHeight="1">
      <c r="H4449" s="57"/>
      <c r="K4449" s="57"/>
      <c r="L4449" s="57"/>
      <c r="M4449" s="57"/>
      <c r="P4449" s="38"/>
      <c r="R4449" s="38"/>
      <c r="S4449" s="38"/>
    </row>
    <row r="4450" spans="8:19" ht="14.25" customHeight="1">
      <c r="H4450" s="57"/>
      <c r="K4450" s="57"/>
      <c r="L4450" s="57"/>
      <c r="M4450" s="57"/>
      <c r="P4450" s="38"/>
      <c r="R4450" s="38"/>
      <c r="S4450" s="38"/>
    </row>
    <row r="4451" spans="8:19" ht="14.25" customHeight="1">
      <c r="H4451" s="57"/>
      <c r="K4451" s="57"/>
      <c r="L4451" s="57"/>
      <c r="M4451" s="57"/>
      <c r="P4451" s="38"/>
      <c r="R4451" s="38"/>
      <c r="S4451" s="38"/>
    </row>
    <row r="4452" spans="8:19" ht="14.25" customHeight="1">
      <c r="H4452" s="57"/>
      <c r="K4452" s="57"/>
      <c r="L4452" s="57"/>
      <c r="M4452" s="57"/>
      <c r="P4452" s="38"/>
      <c r="R4452" s="38"/>
      <c r="S4452" s="38"/>
    </row>
    <row r="4453" spans="8:19" ht="14.25" customHeight="1">
      <c r="H4453" s="57"/>
      <c r="K4453" s="57"/>
      <c r="L4453" s="57"/>
      <c r="M4453" s="57"/>
      <c r="P4453" s="38"/>
      <c r="R4453" s="38"/>
      <c r="S4453" s="38"/>
    </row>
    <row r="4454" spans="8:19" ht="14.25" customHeight="1">
      <c r="H4454" s="57"/>
      <c r="K4454" s="57"/>
      <c r="L4454" s="57"/>
      <c r="M4454" s="57"/>
      <c r="P4454" s="38"/>
      <c r="R4454" s="38"/>
      <c r="S4454" s="38"/>
    </row>
    <row r="4455" spans="8:19" ht="14.25" customHeight="1">
      <c r="H4455" s="57"/>
      <c r="K4455" s="57"/>
      <c r="L4455" s="57"/>
      <c r="M4455" s="57"/>
      <c r="P4455" s="38"/>
      <c r="R4455" s="38"/>
      <c r="S4455" s="38"/>
    </row>
    <row r="4456" spans="8:19" ht="14.25" customHeight="1">
      <c r="H4456" s="57"/>
      <c r="K4456" s="57"/>
      <c r="L4456" s="57"/>
      <c r="M4456" s="57"/>
      <c r="P4456" s="38"/>
      <c r="R4456" s="38"/>
      <c r="S4456" s="38"/>
    </row>
    <row r="4457" spans="8:19" ht="14.25" customHeight="1">
      <c r="H4457" s="57"/>
      <c r="K4457" s="57"/>
      <c r="L4457" s="57"/>
      <c r="M4457" s="57"/>
      <c r="P4457" s="38"/>
      <c r="R4457" s="38"/>
      <c r="S4457" s="38"/>
    </row>
    <row r="4458" spans="8:19" ht="14.25" customHeight="1">
      <c r="H4458" s="57"/>
      <c r="K4458" s="57"/>
      <c r="L4458" s="57"/>
      <c r="M4458" s="57"/>
      <c r="P4458" s="38"/>
      <c r="R4458" s="38"/>
      <c r="S4458" s="38"/>
    </row>
    <row r="4459" spans="8:19" ht="14.25" customHeight="1">
      <c r="H4459" s="57"/>
      <c r="K4459" s="57"/>
      <c r="L4459" s="57"/>
      <c r="M4459" s="57"/>
      <c r="P4459" s="38"/>
      <c r="R4459" s="38"/>
      <c r="S4459" s="38"/>
    </row>
    <row r="4460" spans="8:19" ht="14.25" customHeight="1">
      <c r="I4460" s="57"/>
      <c r="J4460" s="57"/>
      <c r="K4460" s="57"/>
      <c r="L4460" s="57"/>
      <c r="M4460" s="57"/>
      <c r="P4460" s="38"/>
      <c r="R4460" s="38"/>
      <c r="S4460" s="38"/>
    </row>
    <row r="4461" spans="8:19" ht="14.25" customHeight="1">
      <c r="I4461" s="57"/>
      <c r="J4461" s="57"/>
      <c r="K4461" s="57"/>
      <c r="L4461" s="57"/>
      <c r="M4461" s="57"/>
      <c r="P4461" s="38"/>
      <c r="R4461" s="38"/>
      <c r="S4461" s="38"/>
    </row>
    <row r="4462" spans="8:19" ht="14.25" customHeight="1">
      <c r="I4462" s="57"/>
      <c r="J4462" s="57"/>
      <c r="K4462" s="57"/>
      <c r="L4462" s="57"/>
      <c r="M4462" s="57"/>
      <c r="P4462" s="38"/>
      <c r="R4462" s="38"/>
      <c r="S4462" s="38"/>
    </row>
    <row r="4463" spans="8:19" ht="14.25" customHeight="1">
      <c r="I4463" s="57"/>
      <c r="J4463" s="57"/>
      <c r="K4463" s="57"/>
      <c r="L4463" s="57"/>
      <c r="M4463" s="57"/>
      <c r="P4463" s="38"/>
      <c r="R4463" s="38"/>
      <c r="S4463" s="38"/>
    </row>
    <row r="4464" spans="8:19" ht="14.25" customHeight="1">
      <c r="I4464" s="57"/>
      <c r="J4464" s="57"/>
      <c r="K4464" s="57"/>
      <c r="L4464" s="57"/>
      <c r="M4464" s="57"/>
      <c r="P4464" s="38"/>
      <c r="R4464" s="38"/>
      <c r="S4464" s="38"/>
    </row>
    <row r="4465" spans="8:19" ht="14.25" customHeight="1">
      <c r="I4465" s="57"/>
      <c r="J4465" s="57"/>
      <c r="K4465" s="57"/>
      <c r="L4465" s="57"/>
      <c r="M4465" s="57"/>
      <c r="P4465" s="38"/>
      <c r="R4465" s="38"/>
      <c r="S4465" s="38"/>
    </row>
    <row r="4466" spans="8:19" ht="14.25" customHeight="1">
      <c r="I4466" s="57"/>
      <c r="J4466" s="57"/>
      <c r="K4466" s="57"/>
      <c r="L4466" s="57"/>
      <c r="M4466" s="57"/>
      <c r="P4466" s="38"/>
      <c r="R4466" s="38"/>
      <c r="S4466" s="38"/>
    </row>
    <row r="4467" spans="8:19" ht="14.25" customHeight="1">
      <c r="I4467" s="57"/>
      <c r="J4467" s="57"/>
      <c r="K4467" s="57"/>
      <c r="L4467" s="57"/>
      <c r="M4467" s="57"/>
      <c r="P4467" s="38"/>
      <c r="R4467" s="38"/>
      <c r="S4467" s="38"/>
    </row>
    <row r="4468" spans="8:19" ht="14.25" customHeight="1">
      <c r="I4468" s="57"/>
      <c r="J4468" s="57"/>
      <c r="K4468" s="57"/>
      <c r="L4468" s="57"/>
      <c r="M4468" s="57"/>
      <c r="P4468" s="38"/>
      <c r="R4468" s="38"/>
      <c r="S4468" s="38"/>
    </row>
    <row r="4469" spans="8:19" ht="14.25" customHeight="1">
      <c r="I4469" s="57"/>
      <c r="J4469" s="57"/>
      <c r="K4469" s="57"/>
      <c r="L4469" s="57"/>
      <c r="M4469" s="57"/>
      <c r="P4469" s="38"/>
      <c r="R4469" s="38"/>
      <c r="S4469" s="38"/>
    </row>
    <row r="4470" spans="8:19" ht="14.25" customHeight="1">
      <c r="I4470" s="57"/>
      <c r="J4470" s="57"/>
      <c r="K4470" s="57"/>
      <c r="L4470" s="57"/>
      <c r="M4470" s="57"/>
      <c r="P4470" s="38"/>
      <c r="R4470" s="38"/>
      <c r="S4470" s="38"/>
    </row>
    <row r="4471" spans="8:19" ht="14.25" customHeight="1">
      <c r="I4471" s="57"/>
      <c r="J4471" s="57"/>
      <c r="K4471" s="57"/>
      <c r="L4471" s="57"/>
      <c r="M4471" s="57"/>
      <c r="P4471" s="38"/>
      <c r="R4471" s="38"/>
      <c r="S4471" s="38"/>
    </row>
    <row r="4472" spans="8:19" ht="14.25" customHeight="1">
      <c r="H4472" s="57"/>
      <c r="K4472" s="57"/>
      <c r="L4472" s="57"/>
      <c r="M4472" s="57"/>
      <c r="P4472" s="38"/>
      <c r="R4472" s="38"/>
      <c r="S4472" s="38"/>
    </row>
    <row r="4473" spans="8:19" ht="14.25" customHeight="1">
      <c r="H4473" s="57"/>
      <c r="K4473" s="57"/>
      <c r="L4473" s="57"/>
      <c r="M4473" s="57"/>
      <c r="P4473" s="38"/>
      <c r="R4473" s="38"/>
      <c r="S4473" s="38"/>
    </row>
    <row r="4474" spans="8:19" ht="14.25" customHeight="1">
      <c r="H4474" s="57"/>
      <c r="K4474" s="57"/>
      <c r="L4474" s="57"/>
      <c r="M4474" s="57"/>
      <c r="P4474" s="38"/>
      <c r="R4474" s="38"/>
      <c r="S4474" s="38"/>
    </row>
    <row r="4475" spans="8:19" ht="14.25" customHeight="1">
      <c r="H4475" s="57"/>
      <c r="K4475" s="57"/>
      <c r="L4475" s="57"/>
      <c r="M4475" s="57"/>
      <c r="P4475" s="38"/>
      <c r="R4475" s="38"/>
      <c r="S4475" s="38"/>
    </row>
    <row r="4476" spans="8:19" ht="14.25" customHeight="1">
      <c r="H4476" s="57"/>
      <c r="K4476" s="57"/>
      <c r="L4476" s="57"/>
      <c r="M4476" s="57"/>
      <c r="P4476" s="38"/>
      <c r="R4476" s="38"/>
      <c r="S4476" s="38"/>
    </row>
    <row r="4477" spans="8:19" ht="14.25" customHeight="1">
      <c r="H4477" s="57"/>
      <c r="K4477" s="57"/>
      <c r="L4477" s="57"/>
      <c r="M4477" s="57"/>
      <c r="P4477" s="38"/>
      <c r="R4477" s="38"/>
      <c r="S4477" s="38"/>
    </row>
    <row r="4478" spans="8:19" ht="14.25" customHeight="1">
      <c r="H4478" s="57"/>
      <c r="K4478" s="57"/>
      <c r="L4478" s="57"/>
      <c r="M4478" s="57"/>
      <c r="P4478" s="38"/>
      <c r="R4478" s="38"/>
      <c r="S4478" s="38"/>
    </row>
    <row r="4479" spans="8:19" ht="14.25" customHeight="1">
      <c r="H4479" s="57"/>
      <c r="K4479" s="57"/>
      <c r="L4479" s="57"/>
      <c r="M4479" s="57"/>
      <c r="P4479" s="38"/>
      <c r="R4479" s="38"/>
      <c r="S4479" s="38"/>
    </row>
    <row r="4480" spans="8:19" ht="14.25" customHeight="1">
      <c r="H4480" s="57"/>
      <c r="K4480" s="57"/>
      <c r="L4480" s="57"/>
      <c r="M4480" s="57"/>
      <c r="P4480" s="38"/>
      <c r="R4480" s="38"/>
      <c r="S4480" s="38"/>
    </row>
    <row r="4481" spans="8:19" ht="14.25" customHeight="1">
      <c r="H4481" s="57"/>
      <c r="K4481" s="57"/>
      <c r="L4481" s="57"/>
      <c r="M4481" s="57"/>
      <c r="P4481" s="38"/>
      <c r="R4481" s="38"/>
      <c r="S4481" s="38"/>
    </row>
    <row r="4482" spans="8:19" ht="14.25" customHeight="1">
      <c r="H4482" s="57"/>
      <c r="K4482" s="57"/>
      <c r="L4482" s="57"/>
      <c r="M4482" s="57"/>
      <c r="P4482" s="38"/>
      <c r="R4482" s="38"/>
      <c r="S4482" s="38"/>
    </row>
    <row r="4483" spans="8:19" ht="14.25" customHeight="1">
      <c r="H4483" s="57"/>
      <c r="K4483" s="57"/>
      <c r="L4483" s="57"/>
      <c r="M4483" s="57"/>
      <c r="P4483" s="38"/>
      <c r="R4483" s="38"/>
      <c r="S4483" s="38"/>
    </row>
    <row r="4484" spans="8:19" ht="14.25" customHeight="1">
      <c r="I4484" s="57"/>
      <c r="J4484" s="57"/>
      <c r="K4484" s="57"/>
      <c r="L4484" s="57"/>
      <c r="M4484" s="57"/>
      <c r="P4484" s="38"/>
      <c r="R4484" s="38"/>
      <c r="S4484" s="38"/>
    </row>
    <row r="4485" spans="8:19" ht="14.25" customHeight="1">
      <c r="I4485" s="57"/>
      <c r="J4485" s="57"/>
      <c r="K4485" s="57"/>
      <c r="L4485" s="57"/>
      <c r="M4485" s="57"/>
      <c r="P4485" s="38"/>
      <c r="R4485" s="38"/>
      <c r="S4485" s="38"/>
    </row>
    <row r="4486" spans="8:19" ht="14.25" customHeight="1">
      <c r="I4486" s="57"/>
      <c r="J4486" s="57"/>
      <c r="K4486" s="57"/>
      <c r="L4486" s="57"/>
      <c r="M4486" s="57"/>
      <c r="P4486" s="38"/>
      <c r="R4486" s="38"/>
      <c r="S4486" s="38"/>
    </row>
    <row r="4487" spans="8:19" ht="14.25" customHeight="1">
      <c r="I4487" s="57"/>
      <c r="J4487" s="57"/>
      <c r="K4487" s="57"/>
      <c r="L4487" s="57"/>
      <c r="M4487" s="57"/>
      <c r="P4487" s="38"/>
      <c r="R4487" s="38"/>
      <c r="S4487" s="38"/>
    </row>
    <row r="4488" spans="8:19" ht="14.25" customHeight="1">
      <c r="I4488" s="57"/>
      <c r="J4488" s="57"/>
      <c r="K4488" s="57"/>
      <c r="L4488" s="57"/>
      <c r="M4488" s="57"/>
      <c r="P4488" s="38"/>
      <c r="R4488" s="38"/>
      <c r="S4488" s="38"/>
    </row>
    <row r="4489" spans="8:19" ht="14.25" customHeight="1">
      <c r="I4489" s="57"/>
      <c r="J4489" s="57"/>
      <c r="K4489" s="57"/>
      <c r="L4489" s="57"/>
      <c r="M4489" s="57"/>
      <c r="P4489" s="38"/>
      <c r="R4489" s="38"/>
      <c r="S4489" s="38"/>
    </row>
    <row r="4490" spans="8:19" ht="14.25" customHeight="1">
      <c r="I4490" s="57"/>
      <c r="J4490" s="57"/>
      <c r="K4490" s="57"/>
      <c r="L4490" s="57"/>
      <c r="M4490" s="57"/>
      <c r="P4490" s="38"/>
      <c r="R4490" s="38"/>
      <c r="S4490" s="38"/>
    </row>
    <row r="4491" spans="8:19" ht="14.25" customHeight="1">
      <c r="I4491" s="57"/>
      <c r="J4491" s="57"/>
      <c r="K4491" s="57"/>
      <c r="L4491" s="57"/>
      <c r="M4491" s="57"/>
      <c r="P4491" s="38"/>
      <c r="R4491" s="38"/>
      <c r="S4491" s="38"/>
    </row>
    <row r="4492" spans="8:19" ht="14.25" customHeight="1">
      <c r="I4492" s="57"/>
      <c r="J4492" s="57"/>
      <c r="K4492" s="57"/>
      <c r="L4492" s="57"/>
      <c r="M4492" s="57"/>
      <c r="P4492" s="38"/>
      <c r="R4492" s="38"/>
      <c r="S4492" s="38"/>
    </row>
    <row r="4493" spans="8:19" ht="14.25" customHeight="1">
      <c r="I4493" s="57"/>
      <c r="J4493" s="57"/>
      <c r="K4493" s="57"/>
      <c r="L4493" s="57"/>
      <c r="M4493" s="57"/>
      <c r="P4493" s="38"/>
      <c r="R4493" s="38"/>
      <c r="S4493" s="38"/>
    </row>
    <row r="4494" spans="8:19" ht="14.25" customHeight="1">
      <c r="I4494" s="57"/>
      <c r="J4494" s="57"/>
      <c r="K4494" s="57"/>
      <c r="L4494" s="57"/>
      <c r="M4494" s="57"/>
      <c r="P4494" s="38"/>
      <c r="R4494" s="38"/>
      <c r="S4494" s="38"/>
    </row>
    <row r="4495" spans="8:19" ht="14.25" customHeight="1">
      <c r="I4495" s="57"/>
      <c r="J4495" s="57"/>
      <c r="K4495" s="57"/>
      <c r="L4495" s="57"/>
      <c r="M4495" s="57"/>
      <c r="P4495" s="38"/>
      <c r="R4495" s="38"/>
      <c r="S4495" s="38"/>
    </row>
    <row r="4496" spans="8:19" ht="14.25" customHeight="1">
      <c r="I4496" s="57"/>
      <c r="J4496" s="57"/>
      <c r="K4496" s="57"/>
      <c r="L4496" s="57"/>
      <c r="M4496" s="57"/>
      <c r="P4496" s="38"/>
      <c r="R4496" s="38"/>
      <c r="S4496" s="38"/>
    </row>
    <row r="4497" spans="8:19" ht="14.25" customHeight="1">
      <c r="I4497" s="57"/>
      <c r="J4497" s="57"/>
      <c r="K4497" s="57"/>
      <c r="L4497" s="57"/>
      <c r="M4497" s="57"/>
      <c r="P4497" s="38"/>
      <c r="R4497" s="38"/>
      <c r="S4497" s="38"/>
    </row>
    <row r="4498" spans="8:19" ht="14.25" customHeight="1">
      <c r="I4498" s="57"/>
      <c r="J4498" s="57"/>
      <c r="K4498" s="57"/>
      <c r="L4498" s="57"/>
      <c r="M4498" s="57"/>
      <c r="P4498" s="38"/>
      <c r="R4498" s="38"/>
      <c r="S4498" s="38"/>
    </row>
    <row r="4499" spans="8:19" ht="14.25" customHeight="1">
      <c r="I4499" s="57"/>
      <c r="J4499" s="57"/>
      <c r="K4499" s="57"/>
      <c r="L4499" s="57"/>
      <c r="M4499" s="57"/>
      <c r="P4499" s="38"/>
      <c r="R4499" s="38"/>
      <c r="S4499" s="38"/>
    </row>
    <row r="4500" spans="8:19" ht="14.25" customHeight="1">
      <c r="I4500" s="57"/>
      <c r="J4500" s="57"/>
      <c r="K4500" s="57"/>
      <c r="L4500" s="57"/>
      <c r="M4500" s="57"/>
      <c r="P4500" s="38"/>
      <c r="R4500" s="38"/>
      <c r="S4500" s="38"/>
    </row>
    <row r="4501" spans="8:19" ht="14.25" customHeight="1">
      <c r="I4501" s="57"/>
      <c r="J4501" s="57"/>
      <c r="K4501" s="57"/>
      <c r="L4501" s="57"/>
      <c r="M4501" s="57"/>
      <c r="P4501" s="38"/>
      <c r="R4501" s="38"/>
      <c r="S4501" s="38"/>
    </row>
    <row r="4502" spans="8:19" ht="14.25" customHeight="1">
      <c r="I4502" s="57"/>
      <c r="J4502" s="57"/>
      <c r="K4502" s="57"/>
      <c r="L4502" s="57"/>
      <c r="M4502" s="57"/>
      <c r="P4502" s="38"/>
      <c r="R4502" s="38"/>
      <c r="S4502" s="38"/>
    </row>
    <row r="4503" spans="8:19" ht="14.25" customHeight="1">
      <c r="I4503" s="57"/>
      <c r="J4503" s="57"/>
      <c r="K4503" s="57"/>
      <c r="L4503" s="57"/>
      <c r="M4503" s="57"/>
      <c r="P4503" s="38"/>
      <c r="R4503" s="38"/>
      <c r="S4503" s="38"/>
    </row>
    <row r="4504" spans="8:19" ht="14.25" customHeight="1">
      <c r="I4504" s="57"/>
      <c r="J4504" s="57"/>
      <c r="K4504" s="57"/>
      <c r="L4504" s="57"/>
      <c r="M4504" s="57"/>
      <c r="P4504" s="38"/>
      <c r="R4504" s="38"/>
      <c r="S4504" s="38"/>
    </row>
    <row r="4505" spans="8:19" ht="14.25" customHeight="1">
      <c r="I4505" s="57"/>
      <c r="J4505" s="57"/>
      <c r="K4505" s="57"/>
      <c r="L4505" s="57"/>
      <c r="M4505" s="57"/>
      <c r="P4505" s="38"/>
      <c r="R4505" s="38"/>
      <c r="S4505" s="38"/>
    </row>
    <row r="4506" spans="8:19" ht="14.25" customHeight="1">
      <c r="I4506" s="57"/>
      <c r="J4506" s="57"/>
      <c r="K4506" s="57"/>
      <c r="L4506" s="57"/>
      <c r="M4506" s="57"/>
      <c r="P4506" s="38"/>
      <c r="R4506" s="38"/>
      <c r="S4506" s="38"/>
    </row>
    <row r="4507" spans="8:19" ht="14.25" customHeight="1">
      <c r="I4507" s="57"/>
      <c r="J4507" s="57"/>
      <c r="K4507" s="57"/>
      <c r="L4507" s="57"/>
      <c r="M4507" s="57"/>
      <c r="P4507" s="38"/>
      <c r="R4507" s="38"/>
      <c r="S4507" s="38"/>
    </row>
    <row r="4508" spans="8:19" ht="14.25" customHeight="1">
      <c r="H4508" s="57"/>
      <c r="K4508" s="57"/>
      <c r="L4508" s="57"/>
      <c r="M4508" s="57"/>
      <c r="P4508" s="38"/>
      <c r="R4508" s="38"/>
      <c r="S4508" s="38"/>
    </row>
    <row r="4509" spans="8:19" ht="14.25" customHeight="1">
      <c r="H4509" s="57"/>
      <c r="K4509" s="57"/>
      <c r="L4509" s="57"/>
      <c r="M4509" s="57"/>
      <c r="P4509" s="38"/>
      <c r="R4509" s="38"/>
      <c r="S4509" s="38"/>
    </row>
    <row r="4510" spans="8:19" ht="14.25" customHeight="1">
      <c r="H4510" s="57"/>
      <c r="K4510" s="57"/>
      <c r="L4510" s="57"/>
      <c r="M4510" s="57"/>
      <c r="P4510" s="38"/>
      <c r="R4510" s="38"/>
      <c r="S4510" s="38"/>
    </row>
    <row r="4511" spans="8:19" ht="14.25" customHeight="1">
      <c r="H4511" s="57"/>
      <c r="K4511" s="57"/>
      <c r="L4511" s="57"/>
      <c r="M4511" s="57"/>
      <c r="P4511" s="38"/>
      <c r="R4511" s="38"/>
      <c r="S4511" s="38"/>
    </row>
    <row r="4512" spans="8:19" ht="14.25" customHeight="1">
      <c r="H4512" s="57"/>
      <c r="K4512" s="57"/>
      <c r="L4512" s="57"/>
      <c r="M4512" s="57"/>
      <c r="P4512" s="38"/>
      <c r="R4512" s="38"/>
      <c r="S4512" s="38"/>
    </row>
    <row r="4513" spans="8:19" ht="14.25" customHeight="1">
      <c r="H4513" s="57"/>
      <c r="K4513" s="57"/>
      <c r="L4513" s="57"/>
      <c r="M4513" s="57"/>
      <c r="P4513" s="38"/>
      <c r="R4513" s="38"/>
      <c r="S4513" s="38"/>
    </row>
    <row r="4514" spans="8:19" ht="14.25" customHeight="1">
      <c r="H4514" s="57"/>
      <c r="K4514" s="57"/>
      <c r="L4514" s="57"/>
      <c r="M4514" s="57"/>
      <c r="P4514" s="38"/>
      <c r="R4514" s="38"/>
      <c r="S4514" s="38"/>
    </row>
    <row r="4515" spans="8:19" ht="14.25" customHeight="1">
      <c r="H4515" s="57"/>
      <c r="K4515" s="57"/>
      <c r="L4515" s="57"/>
      <c r="M4515" s="57"/>
      <c r="P4515" s="38"/>
      <c r="R4515" s="38"/>
      <c r="S4515" s="38"/>
    </row>
    <row r="4516" spans="8:19" ht="14.25" customHeight="1">
      <c r="H4516" s="57"/>
      <c r="K4516" s="57"/>
      <c r="L4516" s="57"/>
      <c r="M4516" s="57"/>
      <c r="P4516" s="38"/>
      <c r="R4516" s="38"/>
      <c r="S4516" s="38"/>
    </row>
    <row r="4517" spans="8:19" ht="14.25" customHeight="1">
      <c r="H4517" s="57"/>
      <c r="K4517" s="57"/>
      <c r="L4517" s="57"/>
      <c r="M4517" s="57"/>
      <c r="P4517" s="38"/>
      <c r="R4517" s="38"/>
      <c r="S4517" s="38"/>
    </row>
    <row r="4518" spans="8:19" ht="14.25" customHeight="1">
      <c r="H4518" s="57"/>
      <c r="K4518" s="57"/>
      <c r="L4518" s="57"/>
      <c r="M4518" s="57"/>
      <c r="P4518" s="38"/>
      <c r="R4518" s="38"/>
      <c r="S4518" s="38"/>
    </row>
    <row r="4519" spans="8:19" ht="14.25" customHeight="1">
      <c r="H4519" s="57"/>
      <c r="K4519" s="57"/>
      <c r="L4519" s="57"/>
      <c r="M4519" s="57"/>
      <c r="P4519" s="38"/>
      <c r="R4519" s="38"/>
      <c r="S4519" s="38"/>
    </row>
    <row r="4520" spans="8:19" ht="14.25" customHeight="1">
      <c r="H4520" s="57"/>
      <c r="K4520" s="57"/>
      <c r="L4520" s="57"/>
      <c r="M4520" s="57"/>
      <c r="P4520" s="38"/>
      <c r="R4520" s="38"/>
      <c r="S4520" s="38"/>
    </row>
    <row r="4521" spans="8:19" ht="14.25" customHeight="1">
      <c r="H4521" s="57"/>
      <c r="K4521" s="57"/>
      <c r="L4521" s="57"/>
      <c r="M4521" s="57"/>
      <c r="P4521" s="38"/>
      <c r="R4521" s="38"/>
      <c r="S4521" s="38"/>
    </row>
    <row r="4522" spans="8:19" ht="14.25" customHeight="1">
      <c r="H4522" s="57"/>
      <c r="K4522" s="57"/>
      <c r="L4522" s="57"/>
      <c r="M4522" s="57"/>
      <c r="P4522" s="38"/>
      <c r="R4522" s="38"/>
      <c r="S4522" s="38"/>
    </row>
    <row r="4523" spans="8:19" ht="14.25" customHeight="1">
      <c r="H4523" s="57"/>
      <c r="K4523" s="57"/>
      <c r="L4523" s="57"/>
      <c r="M4523" s="57"/>
      <c r="P4523" s="38"/>
      <c r="R4523" s="38"/>
      <c r="S4523" s="38"/>
    </row>
    <row r="4524" spans="8:19" ht="14.25" customHeight="1">
      <c r="H4524" s="57"/>
      <c r="K4524" s="57"/>
      <c r="L4524" s="57"/>
      <c r="M4524" s="57"/>
      <c r="P4524" s="38"/>
      <c r="R4524" s="38"/>
      <c r="S4524" s="38"/>
    </row>
    <row r="4525" spans="8:19" ht="14.25" customHeight="1">
      <c r="H4525" s="57"/>
      <c r="K4525" s="57"/>
      <c r="L4525" s="57"/>
      <c r="M4525" s="57"/>
      <c r="P4525" s="38"/>
      <c r="R4525" s="38"/>
      <c r="S4525" s="38"/>
    </row>
    <row r="4526" spans="8:19" ht="14.25" customHeight="1">
      <c r="H4526" s="57"/>
      <c r="K4526" s="57"/>
      <c r="L4526" s="57"/>
      <c r="M4526" s="57"/>
      <c r="P4526" s="38"/>
      <c r="R4526" s="38"/>
      <c r="S4526" s="38"/>
    </row>
    <row r="4527" spans="8:19" ht="14.25" customHeight="1">
      <c r="H4527" s="57"/>
      <c r="K4527" s="57"/>
      <c r="L4527" s="57"/>
      <c r="M4527" s="57"/>
      <c r="P4527" s="38"/>
      <c r="R4527" s="38"/>
      <c r="S4527" s="38"/>
    </row>
    <row r="4528" spans="8:19" ht="14.25" customHeight="1">
      <c r="H4528" s="57"/>
      <c r="K4528" s="57"/>
      <c r="L4528" s="57"/>
      <c r="M4528" s="57"/>
      <c r="P4528" s="38"/>
      <c r="R4528" s="38"/>
      <c r="S4528" s="38"/>
    </row>
    <row r="4529" spans="8:19" ht="14.25" customHeight="1">
      <c r="H4529" s="57"/>
      <c r="K4529" s="57"/>
      <c r="L4529" s="57"/>
      <c r="M4529" s="57"/>
      <c r="P4529" s="38"/>
      <c r="R4529" s="38"/>
      <c r="S4529" s="38"/>
    </row>
    <row r="4530" spans="8:19" ht="14.25" customHeight="1">
      <c r="H4530" s="57"/>
      <c r="K4530" s="57"/>
      <c r="L4530" s="57"/>
      <c r="M4530" s="57"/>
      <c r="P4530" s="38"/>
      <c r="R4530" s="38"/>
      <c r="S4530" s="38"/>
    </row>
    <row r="4531" spans="8:19" ht="14.25" customHeight="1">
      <c r="H4531" s="57"/>
      <c r="K4531" s="57"/>
      <c r="L4531" s="57"/>
      <c r="M4531" s="57"/>
      <c r="P4531" s="38"/>
      <c r="R4531" s="38"/>
      <c r="S4531" s="38"/>
    </row>
    <row r="4532" spans="8:19" ht="14.25" customHeight="1">
      <c r="H4532" s="57"/>
      <c r="K4532" s="57"/>
      <c r="L4532" s="57"/>
      <c r="M4532" s="57"/>
      <c r="P4532" s="38"/>
      <c r="R4532" s="38"/>
      <c r="S4532" s="38"/>
    </row>
    <row r="4533" spans="8:19" ht="14.25" customHeight="1">
      <c r="H4533" s="57"/>
      <c r="K4533" s="57"/>
      <c r="L4533" s="57"/>
      <c r="M4533" s="57"/>
      <c r="P4533" s="38"/>
      <c r="R4533" s="38"/>
      <c r="S4533" s="38"/>
    </row>
    <row r="4534" spans="8:19" ht="14.25" customHeight="1">
      <c r="H4534" s="57"/>
      <c r="K4534" s="57"/>
      <c r="L4534" s="57"/>
      <c r="M4534" s="57"/>
      <c r="P4534" s="38"/>
      <c r="R4534" s="38"/>
      <c r="S4534" s="38"/>
    </row>
    <row r="4535" spans="8:19" ht="14.25" customHeight="1">
      <c r="H4535" s="57"/>
      <c r="K4535" s="57"/>
      <c r="L4535" s="57"/>
      <c r="M4535" s="57"/>
      <c r="P4535" s="38"/>
      <c r="R4535" s="38"/>
      <c r="S4535" s="38"/>
    </row>
    <row r="4536" spans="8:19" ht="14.25" customHeight="1">
      <c r="H4536" s="57"/>
      <c r="K4536" s="57"/>
      <c r="L4536" s="57"/>
      <c r="M4536" s="57"/>
      <c r="P4536" s="38"/>
      <c r="R4536" s="38"/>
      <c r="S4536" s="38"/>
    </row>
    <row r="4537" spans="8:19" ht="14.25" customHeight="1">
      <c r="H4537" s="57"/>
      <c r="K4537" s="57"/>
      <c r="L4537" s="57"/>
      <c r="M4537" s="57"/>
      <c r="P4537" s="38"/>
      <c r="R4537" s="38"/>
      <c r="S4537" s="38"/>
    </row>
    <row r="4538" spans="8:19" ht="14.25" customHeight="1">
      <c r="H4538" s="57"/>
      <c r="K4538" s="57"/>
      <c r="L4538" s="57"/>
      <c r="M4538" s="57"/>
      <c r="P4538" s="38"/>
      <c r="R4538" s="38"/>
      <c r="S4538" s="38"/>
    </row>
    <row r="4539" spans="8:19" ht="14.25" customHeight="1">
      <c r="H4539" s="57"/>
      <c r="K4539" s="57"/>
      <c r="L4539" s="57"/>
      <c r="M4539" s="57"/>
      <c r="P4539" s="38"/>
      <c r="R4539" s="38"/>
      <c r="S4539" s="38"/>
    </row>
    <row r="4540" spans="8:19" ht="14.25" customHeight="1">
      <c r="H4540" s="57"/>
      <c r="K4540" s="57"/>
      <c r="L4540" s="57"/>
      <c r="M4540" s="57"/>
      <c r="P4540" s="38"/>
      <c r="R4540" s="38"/>
      <c r="S4540" s="38"/>
    </row>
    <row r="4541" spans="8:19" ht="14.25" customHeight="1">
      <c r="H4541" s="57"/>
      <c r="K4541" s="57"/>
      <c r="L4541" s="57"/>
      <c r="M4541" s="57"/>
      <c r="P4541" s="38"/>
      <c r="R4541" s="38"/>
      <c r="S4541" s="38"/>
    </row>
    <row r="4542" spans="8:19" ht="14.25" customHeight="1">
      <c r="H4542" s="57"/>
      <c r="K4542" s="57"/>
      <c r="L4542" s="57"/>
      <c r="M4542" s="57"/>
      <c r="P4542" s="38"/>
      <c r="R4542" s="38"/>
      <c r="S4542" s="38"/>
    </row>
    <row r="4543" spans="8:19" ht="14.25" customHeight="1">
      <c r="H4543" s="57"/>
      <c r="K4543" s="57"/>
      <c r="L4543" s="57"/>
      <c r="M4543" s="57"/>
      <c r="P4543" s="38"/>
      <c r="R4543" s="38"/>
      <c r="S4543" s="38"/>
    </row>
    <row r="4544" spans="8:19" ht="14.25" customHeight="1">
      <c r="H4544" s="57"/>
      <c r="K4544" s="57"/>
      <c r="L4544" s="57"/>
      <c r="M4544" s="57"/>
      <c r="P4544" s="38"/>
      <c r="R4544" s="38"/>
      <c r="S4544" s="38"/>
    </row>
    <row r="4545" spans="8:19" ht="14.25" customHeight="1">
      <c r="H4545" s="57"/>
      <c r="K4545" s="57"/>
      <c r="L4545" s="57"/>
      <c r="M4545" s="57"/>
      <c r="P4545" s="38"/>
      <c r="R4545" s="38"/>
      <c r="S4545" s="38"/>
    </row>
    <row r="4546" spans="8:19" ht="14.25" customHeight="1">
      <c r="H4546" s="57"/>
      <c r="K4546" s="57"/>
      <c r="L4546" s="57"/>
      <c r="M4546" s="57"/>
      <c r="P4546" s="38"/>
      <c r="R4546" s="38"/>
      <c r="S4546" s="38"/>
    </row>
    <row r="4547" spans="8:19" ht="14.25" customHeight="1">
      <c r="H4547" s="57"/>
      <c r="K4547" s="57"/>
      <c r="L4547" s="57"/>
      <c r="M4547" s="57"/>
      <c r="P4547" s="38"/>
      <c r="R4547" s="38"/>
      <c r="S4547" s="38"/>
    </row>
    <row r="4548" spans="8:19" ht="14.25" customHeight="1">
      <c r="I4548" s="57"/>
      <c r="J4548" s="57"/>
      <c r="K4548" s="57"/>
      <c r="L4548" s="57"/>
      <c r="M4548" s="57"/>
      <c r="P4548" s="38"/>
      <c r="R4548" s="38"/>
      <c r="S4548" s="38"/>
    </row>
    <row r="4549" spans="8:19" ht="14.25" customHeight="1">
      <c r="I4549" s="57"/>
      <c r="J4549" s="57"/>
      <c r="K4549" s="57"/>
      <c r="L4549" s="57"/>
      <c r="M4549" s="57"/>
      <c r="P4549" s="38"/>
      <c r="R4549" s="38"/>
      <c r="S4549" s="38"/>
    </row>
    <row r="4550" spans="8:19" ht="14.25" customHeight="1">
      <c r="I4550" s="57"/>
      <c r="J4550" s="57"/>
      <c r="K4550" s="57"/>
      <c r="L4550" s="57"/>
      <c r="M4550" s="57"/>
      <c r="P4550" s="38"/>
      <c r="R4550" s="38"/>
      <c r="S4550" s="38"/>
    </row>
    <row r="4551" spans="8:19" ht="14.25" customHeight="1">
      <c r="I4551" s="57"/>
      <c r="J4551" s="57"/>
      <c r="K4551" s="57"/>
      <c r="L4551" s="57"/>
      <c r="M4551" s="57"/>
      <c r="P4551" s="38"/>
      <c r="R4551" s="38"/>
      <c r="S4551" s="38"/>
    </row>
    <row r="4552" spans="8:19" ht="14.25" customHeight="1">
      <c r="I4552" s="57"/>
      <c r="J4552" s="57"/>
      <c r="K4552" s="57"/>
      <c r="L4552" s="57"/>
      <c r="M4552" s="57"/>
      <c r="P4552" s="38"/>
      <c r="R4552" s="38"/>
      <c r="S4552" s="38"/>
    </row>
    <row r="4553" spans="8:19" ht="14.25" customHeight="1">
      <c r="I4553" s="57"/>
      <c r="J4553" s="57"/>
      <c r="K4553" s="57"/>
      <c r="L4553" s="57"/>
      <c r="M4553" s="57"/>
      <c r="P4553" s="38"/>
      <c r="R4553" s="38"/>
      <c r="S4553" s="38"/>
    </row>
    <row r="4554" spans="8:19" ht="14.25" customHeight="1">
      <c r="I4554" s="57"/>
      <c r="J4554" s="57"/>
      <c r="K4554" s="57"/>
      <c r="L4554" s="57"/>
      <c r="M4554" s="57"/>
      <c r="P4554" s="38"/>
      <c r="R4554" s="38"/>
      <c r="S4554" s="38"/>
    </row>
    <row r="4555" spans="8:19" ht="14.25" customHeight="1">
      <c r="I4555" s="57"/>
      <c r="J4555" s="57"/>
      <c r="K4555" s="57"/>
      <c r="L4555" s="57"/>
      <c r="M4555" s="57"/>
      <c r="P4555" s="38"/>
      <c r="R4555" s="38"/>
      <c r="S4555" s="38"/>
    </row>
    <row r="4556" spans="8:19" ht="14.25" customHeight="1">
      <c r="I4556" s="57"/>
      <c r="J4556" s="57"/>
      <c r="K4556" s="57"/>
      <c r="L4556" s="57"/>
      <c r="M4556" s="57"/>
      <c r="P4556" s="38"/>
      <c r="R4556" s="38"/>
      <c r="S4556" s="38"/>
    </row>
    <row r="4557" spans="8:19" ht="14.25" customHeight="1">
      <c r="I4557" s="57"/>
      <c r="J4557" s="57"/>
      <c r="K4557" s="57"/>
      <c r="L4557" s="57"/>
      <c r="M4557" s="57"/>
      <c r="P4557" s="38"/>
      <c r="R4557" s="38"/>
      <c r="S4557" s="38"/>
    </row>
    <row r="4558" spans="8:19" ht="14.25" customHeight="1">
      <c r="I4558" s="57"/>
      <c r="J4558" s="57"/>
      <c r="K4558" s="57"/>
      <c r="L4558" s="57"/>
      <c r="M4558" s="57"/>
      <c r="P4558" s="38"/>
      <c r="R4558" s="38"/>
      <c r="S4558" s="38"/>
    </row>
    <row r="4559" spans="8:19" ht="14.25" customHeight="1">
      <c r="I4559" s="57"/>
      <c r="J4559" s="57"/>
      <c r="K4559" s="57"/>
      <c r="L4559" s="57"/>
      <c r="M4559" s="57"/>
      <c r="P4559" s="38"/>
      <c r="R4559" s="38"/>
      <c r="S4559" s="38"/>
    </row>
    <row r="4560" spans="8:19" ht="14.25" customHeight="1">
      <c r="I4560" s="57"/>
      <c r="J4560" s="57"/>
      <c r="K4560" s="57"/>
      <c r="L4560" s="57"/>
      <c r="M4560" s="57"/>
      <c r="P4560" s="38"/>
      <c r="R4560" s="38"/>
      <c r="S4560" s="38"/>
    </row>
    <row r="4561" spans="9:19" ht="14.25" customHeight="1">
      <c r="I4561" s="57"/>
      <c r="J4561" s="57"/>
      <c r="K4561" s="57"/>
      <c r="L4561" s="57"/>
      <c r="M4561" s="57"/>
      <c r="P4561" s="38"/>
      <c r="R4561" s="38"/>
      <c r="S4561" s="38"/>
    </row>
    <row r="4562" spans="9:19" ht="14.25" customHeight="1">
      <c r="I4562" s="57"/>
      <c r="J4562" s="57"/>
      <c r="K4562" s="57"/>
      <c r="L4562" s="57"/>
      <c r="M4562" s="57"/>
      <c r="P4562" s="38"/>
      <c r="R4562" s="38"/>
      <c r="S4562" s="38"/>
    </row>
    <row r="4563" spans="9:19" ht="14.25" customHeight="1">
      <c r="I4563" s="57"/>
      <c r="J4563" s="57"/>
      <c r="K4563" s="57"/>
      <c r="L4563" s="57"/>
      <c r="M4563" s="57"/>
      <c r="P4563" s="38"/>
      <c r="R4563" s="38"/>
      <c r="S4563" s="38"/>
    </row>
    <row r="4564" spans="9:19" ht="14.25" customHeight="1">
      <c r="I4564" s="57"/>
      <c r="J4564" s="57"/>
      <c r="K4564" s="57"/>
      <c r="L4564" s="57"/>
      <c r="M4564" s="57"/>
      <c r="P4564" s="38"/>
      <c r="R4564" s="38"/>
      <c r="S4564" s="38"/>
    </row>
    <row r="4565" spans="9:19" ht="14.25" customHeight="1">
      <c r="I4565" s="57"/>
      <c r="J4565" s="57"/>
      <c r="K4565" s="57"/>
      <c r="L4565" s="57"/>
      <c r="M4565" s="57"/>
      <c r="P4565" s="38"/>
      <c r="R4565" s="38"/>
      <c r="S4565" s="38"/>
    </row>
    <row r="4566" spans="9:19" ht="14.25" customHeight="1">
      <c r="I4566" s="57"/>
      <c r="J4566" s="57"/>
      <c r="K4566" s="57"/>
      <c r="L4566" s="57"/>
      <c r="M4566" s="57"/>
      <c r="P4566" s="38"/>
      <c r="R4566" s="38"/>
      <c r="S4566" s="38"/>
    </row>
    <row r="4567" spans="9:19" ht="14.25" customHeight="1">
      <c r="I4567" s="57"/>
      <c r="J4567" s="57"/>
      <c r="K4567" s="57"/>
      <c r="L4567" s="57"/>
      <c r="M4567" s="57"/>
      <c r="P4567" s="38"/>
      <c r="R4567" s="38"/>
      <c r="S4567" s="38"/>
    </row>
    <row r="4568" spans="9:19" ht="14.25" customHeight="1">
      <c r="I4568" s="57"/>
      <c r="J4568" s="57"/>
      <c r="K4568" s="57"/>
      <c r="L4568" s="57"/>
      <c r="M4568" s="57"/>
      <c r="P4568" s="38"/>
      <c r="R4568" s="38"/>
      <c r="S4568" s="38"/>
    </row>
    <row r="4569" spans="9:19" ht="14.25" customHeight="1">
      <c r="I4569" s="57"/>
      <c r="J4569" s="57"/>
      <c r="K4569" s="57"/>
      <c r="L4569" s="57"/>
      <c r="M4569" s="57"/>
      <c r="P4569" s="38"/>
      <c r="R4569" s="38"/>
      <c r="S4569" s="38"/>
    </row>
    <row r="4570" spans="9:19" ht="14.25" customHeight="1">
      <c r="I4570" s="57"/>
      <c r="J4570" s="57"/>
      <c r="K4570" s="57"/>
      <c r="L4570" s="57"/>
      <c r="M4570" s="57"/>
      <c r="P4570" s="38"/>
      <c r="R4570" s="38"/>
      <c r="S4570" s="38"/>
    </row>
    <row r="4571" spans="9:19" ht="14.25" customHeight="1">
      <c r="I4571" s="57"/>
      <c r="J4571" s="57"/>
      <c r="K4571" s="57"/>
      <c r="L4571" s="57"/>
      <c r="M4571" s="57"/>
      <c r="P4571" s="38"/>
      <c r="R4571" s="38"/>
      <c r="S4571" s="38"/>
    </row>
    <row r="4572" spans="9:19" ht="14.25" customHeight="1">
      <c r="I4572" s="57"/>
      <c r="J4572" s="57"/>
      <c r="K4572" s="57"/>
      <c r="L4572" s="57"/>
      <c r="M4572" s="57"/>
      <c r="P4572" s="38"/>
      <c r="R4572" s="38"/>
      <c r="S4572" s="38"/>
    </row>
    <row r="4573" spans="9:19" ht="14.25" customHeight="1">
      <c r="I4573" s="57"/>
      <c r="J4573" s="57"/>
      <c r="K4573" s="57"/>
      <c r="L4573" s="57"/>
      <c r="M4573" s="57"/>
      <c r="P4573" s="38"/>
      <c r="R4573" s="38"/>
      <c r="S4573" s="38"/>
    </row>
    <row r="4574" spans="9:19" ht="14.25" customHeight="1">
      <c r="I4574" s="57"/>
      <c r="J4574" s="57"/>
      <c r="K4574" s="57"/>
      <c r="L4574" s="57"/>
      <c r="M4574" s="57"/>
      <c r="P4574" s="38"/>
      <c r="R4574" s="38"/>
      <c r="S4574" s="38"/>
    </row>
    <row r="4575" spans="9:19" ht="14.25" customHeight="1">
      <c r="I4575" s="57"/>
      <c r="J4575" s="57"/>
      <c r="K4575" s="57"/>
      <c r="L4575" s="57"/>
      <c r="M4575" s="57"/>
      <c r="P4575" s="38"/>
      <c r="R4575" s="38"/>
      <c r="S4575" s="38"/>
    </row>
    <row r="4576" spans="9:19" ht="14.25" customHeight="1">
      <c r="I4576" s="57"/>
      <c r="J4576" s="57"/>
      <c r="K4576" s="57"/>
      <c r="L4576" s="57"/>
      <c r="M4576" s="57"/>
      <c r="P4576" s="38"/>
      <c r="R4576" s="38"/>
      <c r="S4576" s="38"/>
    </row>
    <row r="4577" spans="9:19" ht="14.25" customHeight="1">
      <c r="I4577" s="57"/>
      <c r="J4577" s="57"/>
      <c r="K4577" s="57"/>
      <c r="L4577" s="57"/>
      <c r="M4577" s="57"/>
      <c r="P4577" s="38"/>
      <c r="R4577" s="38"/>
      <c r="S4577" s="38"/>
    </row>
    <row r="4578" spans="9:19" ht="14.25" customHeight="1">
      <c r="I4578" s="57"/>
      <c r="J4578" s="57"/>
      <c r="K4578" s="57"/>
      <c r="L4578" s="57"/>
      <c r="M4578" s="57"/>
      <c r="P4578" s="38"/>
      <c r="R4578" s="38"/>
      <c r="S4578" s="38"/>
    </row>
    <row r="4579" spans="9:19" ht="14.25" customHeight="1">
      <c r="I4579" s="57"/>
      <c r="J4579" s="57"/>
      <c r="K4579" s="57"/>
      <c r="L4579" s="57"/>
      <c r="M4579" s="57"/>
      <c r="P4579" s="38"/>
      <c r="R4579" s="38"/>
      <c r="S4579" s="38"/>
    </row>
    <row r="4580" spans="9:19" ht="14.25" customHeight="1">
      <c r="I4580" s="57"/>
      <c r="J4580" s="57"/>
      <c r="K4580" s="57"/>
      <c r="L4580" s="57"/>
      <c r="M4580" s="57"/>
      <c r="P4580" s="38"/>
      <c r="R4580" s="38"/>
      <c r="S4580" s="38"/>
    </row>
    <row r="4581" spans="9:19" ht="14.25" customHeight="1">
      <c r="I4581" s="57"/>
      <c r="J4581" s="57"/>
      <c r="K4581" s="57"/>
      <c r="L4581" s="57"/>
      <c r="M4581" s="57"/>
      <c r="P4581" s="38"/>
      <c r="R4581" s="38"/>
      <c r="S4581" s="38"/>
    </row>
    <row r="4582" spans="9:19" ht="14.25" customHeight="1">
      <c r="I4582" s="57"/>
      <c r="J4582" s="57"/>
      <c r="K4582" s="57"/>
      <c r="L4582" s="57"/>
      <c r="M4582" s="57"/>
      <c r="P4582" s="38"/>
      <c r="R4582" s="38"/>
      <c r="S4582" s="38"/>
    </row>
    <row r="4583" spans="9:19" ht="14.25" customHeight="1">
      <c r="I4583" s="57"/>
      <c r="J4583" s="57"/>
      <c r="K4583" s="57"/>
      <c r="L4583" s="57"/>
      <c r="M4583" s="57"/>
      <c r="P4583" s="38"/>
      <c r="R4583" s="38"/>
      <c r="S4583" s="38"/>
    </row>
    <row r="4584" spans="9:19" ht="14.25" customHeight="1">
      <c r="I4584" s="57"/>
      <c r="J4584" s="57"/>
      <c r="K4584" s="57"/>
      <c r="L4584" s="57"/>
      <c r="M4584" s="57"/>
      <c r="P4584" s="38"/>
      <c r="R4584" s="38"/>
      <c r="S4584" s="38"/>
    </row>
    <row r="4585" spans="9:19" ht="14.25" customHeight="1">
      <c r="I4585" s="57"/>
      <c r="J4585" s="57"/>
      <c r="K4585" s="57"/>
      <c r="L4585" s="57"/>
      <c r="M4585" s="57"/>
      <c r="P4585" s="38"/>
      <c r="R4585" s="38"/>
      <c r="S4585" s="38"/>
    </row>
    <row r="4586" spans="9:19" ht="14.25" customHeight="1">
      <c r="I4586" s="57"/>
      <c r="J4586" s="57"/>
      <c r="K4586" s="57"/>
      <c r="L4586" s="57"/>
      <c r="M4586" s="57"/>
      <c r="P4586" s="38"/>
      <c r="R4586" s="38"/>
      <c r="S4586" s="38"/>
    </row>
    <row r="4587" spans="9:19" ht="14.25" customHeight="1">
      <c r="I4587" s="57"/>
      <c r="J4587" s="57"/>
      <c r="K4587" s="57"/>
      <c r="L4587" s="57"/>
      <c r="M4587" s="57"/>
      <c r="P4587" s="38"/>
      <c r="R4587" s="38"/>
      <c r="S4587" s="38"/>
    </row>
    <row r="4588" spans="9:19" ht="14.25" customHeight="1">
      <c r="I4588" s="57"/>
      <c r="J4588" s="57"/>
      <c r="K4588" s="57"/>
      <c r="L4588" s="57"/>
      <c r="M4588" s="57"/>
      <c r="P4588" s="38"/>
      <c r="R4588" s="38"/>
      <c r="S4588" s="38"/>
    </row>
    <row r="4589" spans="9:19" ht="14.25" customHeight="1">
      <c r="I4589" s="57"/>
      <c r="J4589" s="57"/>
      <c r="K4589" s="57"/>
      <c r="L4589" s="57"/>
      <c r="M4589" s="57"/>
      <c r="P4589" s="38"/>
      <c r="R4589" s="38"/>
      <c r="S4589" s="38"/>
    </row>
    <row r="4590" spans="9:19" ht="14.25" customHeight="1">
      <c r="I4590" s="57"/>
      <c r="J4590" s="57"/>
      <c r="K4590" s="57"/>
      <c r="L4590" s="57"/>
      <c r="M4590" s="57"/>
      <c r="P4590" s="38"/>
      <c r="R4590" s="38"/>
      <c r="S4590" s="38"/>
    </row>
    <row r="4591" spans="9:19" ht="14.25" customHeight="1">
      <c r="I4591" s="57"/>
      <c r="J4591" s="57"/>
      <c r="K4591" s="57"/>
      <c r="L4591" s="57"/>
      <c r="M4591" s="57"/>
      <c r="P4591" s="38"/>
      <c r="R4591" s="38"/>
      <c r="S4591" s="38"/>
    </row>
    <row r="4592" spans="9:19" ht="14.25" customHeight="1">
      <c r="I4592" s="57"/>
      <c r="J4592" s="57"/>
      <c r="K4592" s="57"/>
      <c r="L4592" s="57"/>
      <c r="M4592" s="57"/>
      <c r="P4592" s="38"/>
      <c r="R4592" s="38"/>
      <c r="S4592" s="38"/>
    </row>
    <row r="4593" spans="9:19" ht="14.25" customHeight="1">
      <c r="I4593" s="57"/>
      <c r="J4593" s="57"/>
      <c r="K4593" s="57"/>
      <c r="L4593" s="57"/>
      <c r="M4593" s="57"/>
      <c r="P4593" s="38"/>
      <c r="R4593" s="38"/>
      <c r="S4593" s="38"/>
    </row>
    <row r="4594" spans="9:19" ht="14.25" customHeight="1">
      <c r="I4594" s="57"/>
      <c r="J4594" s="57"/>
      <c r="K4594" s="57"/>
      <c r="L4594" s="57"/>
      <c r="M4594" s="57"/>
      <c r="P4594" s="38"/>
      <c r="R4594" s="38"/>
      <c r="S4594" s="38"/>
    </row>
    <row r="4595" spans="9:19" ht="14.25" customHeight="1">
      <c r="I4595" s="57"/>
      <c r="J4595" s="57"/>
      <c r="K4595" s="57"/>
      <c r="L4595" s="57"/>
      <c r="M4595" s="57"/>
      <c r="P4595" s="38"/>
      <c r="R4595" s="38"/>
      <c r="S4595" s="38"/>
    </row>
    <row r="4596" spans="9:19" ht="14.25" customHeight="1">
      <c r="I4596" s="57"/>
      <c r="J4596" s="57"/>
      <c r="K4596" s="57"/>
      <c r="L4596" s="57"/>
      <c r="M4596" s="57"/>
      <c r="P4596" s="38"/>
      <c r="R4596" s="38"/>
      <c r="S4596" s="38"/>
    </row>
    <row r="4597" spans="9:19" ht="14.25" customHeight="1">
      <c r="I4597" s="57"/>
      <c r="J4597" s="57"/>
      <c r="K4597" s="57"/>
      <c r="L4597" s="57"/>
      <c r="M4597" s="57"/>
      <c r="P4597" s="38"/>
      <c r="R4597" s="38"/>
      <c r="S4597" s="38"/>
    </row>
    <row r="4598" spans="9:19" ht="14.25" customHeight="1">
      <c r="I4598" s="57"/>
      <c r="J4598" s="57"/>
      <c r="K4598" s="57"/>
      <c r="L4598" s="57"/>
      <c r="M4598" s="57"/>
      <c r="P4598" s="38"/>
      <c r="R4598" s="38"/>
      <c r="S4598" s="38"/>
    </row>
    <row r="4599" spans="9:19" ht="14.25" customHeight="1">
      <c r="I4599" s="57"/>
      <c r="J4599" s="57"/>
      <c r="K4599" s="57"/>
      <c r="L4599" s="57"/>
      <c r="M4599" s="57"/>
      <c r="P4599" s="38"/>
      <c r="R4599" s="38"/>
      <c r="S4599" s="38"/>
    </row>
    <row r="4600" spans="9:19" ht="14.25" customHeight="1">
      <c r="I4600" s="57"/>
      <c r="J4600" s="57"/>
      <c r="K4600" s="57"/>
      <c r="L4600" s="57"/>
      <c r="M4600" s="57"/>
      <c r="P4600" s="38"/>
      <c r="R4600" s="38"/>
      <c r="S4600" s="38"/>
    </row>
    <row r="4601" spans="9:19" ht="14.25" customHeight="1">
      <c r="I4601" s="57"/>
      <c r="J4601" s="57"/>
      <c r="K4601" s="57"/>
      <c r="L4601" s="57"/>
      <c r="M4601" s="57"/>
      <c r="P4601" s="38"/>
      <c r="R4601" s="38"/>
      <c r="S4601" s="38"/>
    </row>
    <row r="4602" spans="9:19" ht="14.25" customHeight="1">
      <c r="I4602" s="57"/>
      <c r="J4602" s="57"/>
      <c r="K4602" s="57"/>
      <c r="L4602" s="57"/>
      <c r="M4602" s="57"/>
      <c r="P4602" s="38"/>
      <c r="R4602" s="38"/>
      <c r="S4602" s="38"/>
    </row>
    <row r="4603" spans="9:19" ht="14.25" customHeight="1">
      <c r="I4603" s="57"/>
      <c r="J4603" s="57"/>
      <c r="K4603" s="57"/>
      <c r="L4603" s="57"/>
      <c r="M4603" s="57"/>
      <c r="P4603" s="38"/>
      <c r="R4603" s="38"/>
      <c r="S4603" s="38"/>
    </row>
    <row r="4604" spans="9:19" ht="14.25" customHeight="1">
      <c r="I4604" s="57"/>
      <c r="J4604" s="57"/>
      <c r="K4604" s="57"/>
      <c r="L4604" s="57"/>
      <c r="M4604" s="57"/>
      <c r="P4604" s="38"/>
      <c r="R4604" s="38"/>
      <c r="S4604" s="38"/>
    </row>
    <row r="4605" spans="9:19" ht="14.25" customHeight="1">
      <c r="I4605" s="57"/>
      <c r="J4605" s="57"/>
      <c r="K4605" s="57"/>
      <c r="L4605" s="57"/>
      <c r="M4605" s="57"/>
      <c r="P4605" s="38"/>
      <c r="R4605" s="38"/>
      <c r="S4605" s="38"/>
    </row>
    <row r="4606" spans="9:19" ht="14.25" customHeight="1">
      <c r="I4606" s="57"/>
      <c r="J4606" s="57"/>
      <c r="K4606" s="57"/>
      <c r="L4606" s="57"/>
      <c r="M4606" s="57"/>
      <c r="P4606" s="38"/>
      <c r="R4606" s="38"/>
      <c r="S4606" s="38"/>
    </row>
    <row r="4607" spans="9:19" ht="14.25" customHeight="1">
      <c r="I4607" s="57"/>
      <c r="J4607" s="57"/>
      <c r="K4607" s="57"/>
      <c r="L4607" s="57"/>
      <c r="M4607" s="57"/>
      <c r="P4607" s="38"/>
      <c r="R4607" s="38"/>
      <c r="S4607" s="38"/>
    </row>
    <row r="4608" spans="9:19" ht="14.25" customHeight="1">
      <c r="I4608" s="57"/>
      <c r="J4608" s="57"/>
      <c r="K4608" s="57"/>
      <c r="L4608" s="57"/>
      <c r="M4608" s="57"/>
      <c r="P4608" s="38"/>
      <c r="R4608" s="38"/>
      <c r="S4608" s="38"/>
    </row>
    <row r="4609" spans="9:19" ht="14.25" customHeight="1">
      <c r="I4609" s="57"/>
      <c r="J4609" s="57"/>
      <c r="K4609" s="57"/>
      <c r="L4609" s="57"/>
      <c r="M4609" s="57"/>
      <c r="P4609" s="38"/>
      <c r="R4609" s="38"/>
      <c r="S4609" s="38"/>
    </row>
    <row r="4610" spans="9:19" ht="14.25" customHeight="1">
      <c r="I4610" s="57"/>
      <c r="J4610" s="57"/>
      <c r="K4610" s="57"/>
      <c r="L4610" s="57"/>
      <c r="M4610" s="57"/>
      <c r="P4610" s="38"/>
      <c r="R4610" s="38"/>
      <c r="S4610" s="38"/>
    </row>
    <row r="4611" spans="9:19" ht="14.25" customHeight="1">
      <c r="I4611" s="57"/>
      <c r="J4611" s="57"/>
      <c r="K4611" s="57"/>
      <c r="L4611" s="57"/>
      <c r="M4611" s="57"/>
      <c r="P4611" s="38"/>
      <c r="R4611" s="38"/>
      <c r="S4611" s="38"/>
    </row>
    <row r="4612" spans="9:19" ht="14.25" customHeight="1">
      <c r="I4612" s="57"/>
      <c r="J4612" s="57"/>
      <c r="K4612" s="57"/>
      <c r="L4612" s="57"/>
      <c r="M4612" s="57"/>
      <c r="P4612" s="38"/>
      <c r="R4612" s="38"/>
      <c r="S4612" s="38"/>
    </row>
    <row r="4613" spans="9:19" ht="14.25" customHeight="1">
      <c r="I4613" s="57"/>
      <c r="J4613" s="57"/>
      <c r="K4613" s="57"/>
      <c r="L4613" s="57"/>
      <c r="M4613" s="57"/>
      <c r="P4613" s="38"/>
      <c r="R4613" s="38"/>
      <c r="S4613" s="38"/>
    </row>
    <row r="4614" spans="9:19" ht="14.25" customHeight="1">
      <c r="I4614" s="57"/>
      <c r="J4614" s="57"/>
      <c r="K4614" s="57"/>
      <c r="L4614" s="57"/>
      <c r="M4614" s="57"/>
      <c r="P4614" s="38"/>
      <c r="R4614" s="38"/>
      <c r="S4614" s="38"/>
    </row>
    <row r="4615" spans="9:19" ht="14.25" customHeight="1">
      <c r="I4615" s="57"/>
      <c r="J4615" s="57"/>
      <c r="K4615" s="57"/>
      <c r="L4615" s="57"/>
      <c r="M4615" s="57"/>
      <c r="P4615" s="38"/>
      <c r="R4615" s="38"/>
      <c r="S4615" s="38"/>
    </row>
    <row r="4616" spans="9:19" ht="14.25" customHeight="1">
      <c r="I4616" s="57"/>
      <c r="J4616" s="57"/>
      <c r="K4616" s="57"/>
      <c r="L4616" s="57"/>
      <c r="M4616" s="57"/>
      <c r="P4616" s="38"/>
      <c r="R4616" s="38"/>
      <c r="S4616" s="38"/>
    </row>
    <row r="4617" spans="9:19" ht="14.25" customHeight="1">
      <c r="I4617" s="57"/>
      <c r="J4617" s="57"/>
      <c r="K4617" s="57"/>
      <c r="L4617" s="57"/>
      <c r="M4617" s="57"/>
      <c r="P4617" s="38"/>
      <c r="R4617" s="38"/>
      <c r="S4617" s="38"/>
    </row>
    <row r="4618" spans="9:19" ht="14.25" customHeight="1">
      <c r="I4618" s="57"/>
      <c r="J4618" s="57"/>
      <c r="K4618" s="57"/>
      <c r="L4618" s="57"/>
      <c r="M4618" s="57"/>
      <c r="P4618" s="38"/>
      <c r="R4618" s="38"/>
      <c r="S4618" s="38"/>
    </row>
    <row r="4619" spans="9:19" ht="14.25" customHeight="1">
      <c r="I4619" s="57"/>
      <c r="J4619" s="57"/>
      <c r="K4619" s="57"/>
      <c r="L4619" s="57"/>
      <c r="M4619" s="57"/>
      <c r="P4619" s="38"/>
      <c r="R4619" s="38"/>
      <c r="S4619" s="38"/>
    </row>
    <row r="4620" spans="9:19" ht="14.25" customHeight="1">
      <c r="I4620" s="57"/>
      <c r="J4620" s="57"/>
      <c r="K4620" s="57"/>
      <c r="L4620" s="57"/>
      <c r="M4620" s="57"/>
      <c r="P4620" s="38"/>
      <c r="R4620" s="38"/>
      <c r="S4620" s="38"/>
    </row>
    <row r="4621" spans="9:19" ht="14.25" customHeight="1">
      <c r="I4621" s="57"/>
      <c r="J4621" s="57"/>
      <c r="K4621" s="57"/>
      <c r="L4621" s="57"/>
      <c r="M4621" s="57"/>
      <c r="P4621" s="38"/>
      <c r="R4621" s="38"/>
      <c r="S4621" s="38"/>
    </row>
    <row r="4622" spans="9:19" ht="14.25" customHeight="1">
      <c r="I4622" s="57"/>
      <c r="J4622" s="57"/>
      <c r="K4622" s="57"/>
      <c r="L4622" s="57"/>
      <c r="M4622" s="57"/>
      <c r="P4622" s="38"/>
      <c r="R4622" s="38"/>
      <c r="S4622" s="38"/>
    </row>
    <row r="4623" spans="9:19" ht="14.25" customHeight="1">
      <c r="I4623" s="57"/>
      <c r="J4623" s="57"/>
      <c r="K4623" s="57"/>
      <c r="L4623" s="57"/>
      <c r="M4623" s="57"/>
      <c r="P4623" s="38"/>
      <c r="R4623" s="38"/>
      <c r="S4623" s="38"/>
    </row>
    <row r="4624" spans="9:19" ht="14.25" customHeight="1">
      <c r="I4624" s="57"/>
      <c r="J4624" s="57"/>
      <c r="K4624" s="57"/>
      <c r="L4624" s="57"/>
      <c r="M4624" s="57"/>
      <c r="P4624" s="38"/>
      <c r="R4624" s="38"/>
      <c r="S4624" s="38"/>
    </row>
    <row r="4625" spans="9:19" ht="14.25" customHeight="1">
      <c r="I4625" s="57"/>
      <c r="J4625" s="57"/>
      <c r="K4625" s="57"/>
      <c r="L4625" s="57"/>
      <c r="M4625" s="57"/>
      <c r="P4625" s="38"/>
      <c r="R4625" s="38"/>
      <c r="S4625" s="38"/>
    </row>
    <row r="4626" spans="9:19" ht="14.25" customHeight="1">
      <c r="I4626" s="57"/>
      <c r="J4626" s="57"/>
      <c r="K4626" s="57"/>
      <c r="L4626" s="57"/>
      <c r="M4626" s="57"/>
      <c r="P4626" s="38"/>
      <c r="R4626" s="38"/>
      <c r="S4626" s="38"/>
    </row>
    <row r="4627" spans="9:19" ht="14.25" customHeight="1">
      <c r="I4627" s="57"/>
      <c r="J4627" s="57"/>
      <c r="K4627" s="57"/>
      <c r="L4627" s="57"/>
      <c r="M4627" s="57"/>
      <c r="P4627" s="38"/>
      <c r="R4627" s="38"/>
      <c r="S4627" s="38"/>
    </row>
    <row r="4628" spans="9:19" ht="14.25" customHeight="1">
      <c r="I4628" s="57"/>
      <c r="J4628" s="57"/>
      <c r="K4628" s="57"/>
      <c r="L4628" s="57"/>
      <c r="M4628" s="57"/>
      <c r="P4628" s="38"/>
      <c r="R4628" s="38"/>
      <c r="S4628" s="38"/>
    </row>
    <row r="4629" spans="9:19" ht="14.25" customHeight="1">
      <c r="I4629" s="57"/>
      <c r="J4629" s="57"/>
      <c r="K4629" s="57"/>
      <c r="L4629" s="57"/>
      <c r="M4629" s="57"/>
      <c r="P4629" s="38"/>
      <c r="R4629" s="38"/>
      <c r="S4629" s="38"/>
    </row>
    <row r="4630" spans="9:19" ht="14.25" customHeight="1">
      <c r="I4630" s="57"/>
      <c r="J4630" s="57"/>
      <c r="K4630" s="57"/>
      <c r="L4630" s="57"/>
      <c r="M4630" s="57"/>
      <c r="P4630" s="38"/>
      <c r="R4630" s="38"/>
      <c r="S4630" s="38"/>
    </row>
    <row r="4631" spans="9:19" ht="14.25" customHeight="1">
      <c r="I4631" s="57"/>
      <c r="J4631" s="57"/>
      <c r="K4631" s="57"/>
      <c r="L4631" s="57"/>
      <c r="M4631" s="57"/>
      <c r="P4631" s="38"/>
      <c r="R4631" s="38"/>
      <c r="S4631" s="38"/>
    </row>
    <row r="4632" spans="9:19" ht="14.25" customHeight="1">
      <c r="I4632" s="57"/>
      <c r="J4632" s="57"/>
      <c r="K4632" s="57"/>
      <c r="L4632" s="57"/>
      <c r="M4632" s="57"/>
      <c r="P4632" s="38"/>
      <c r="R4632" s="38"/>
      <c r="S4632" s="38"/>
    </row>
    <row r="4633" spans="9:19" ht="14.25" customHeight="1">
      <c r="I4633" s="57"/>
      <c r="J4633" s="57"/>
      <c r="K4633" s="57"/>
      <c r="L4633" s="57"/>
      <c r="M4633" s="57"/>
      <c r="P4633" s="38"/>
      <c r="R4633" s="38"/>
      <c r="S4633" s="38"/>
    </row>
    <row r="4634" spans="9:19" ht="14.25" customHeight="1">
      <c r="I4634" s="57"/>
      <c r="J4634" s="57"/>
      <c r="K4634" s="57"/>
      <c r="L4634" s="57"/>
      <c r="M4634" s="57"/>
      <c r="P4634" s="38"/>
      <c r="R4634" s="38"/>
      <c r="S4634" s="38"/>
    </row>
    <row r="4635" spans="9:19" ht="14.25" customHeight="1">
      <c r="I4635" s="57"/>
      <c r="J4635" s="57"/>
      <c r="K4635" s="57"/>
      <c r="L4635" s="57"/>
      <c r="M4635" s="57"/>
      <c r="P4635" s="38"/>
      <c r="R4635" s="38"/>
      <c r="S4635" s="38"/>
    </row>
    <row r="4636" spans="9:19" ht="14.25" customHeight="1">
      <c r="I4636" s="57"/>
      <c r="J4636" s="57"/>
      <c r="K4636" s="57"/>
      <c r="L4636" s="57"/>
      <c r="M4636" s="57"/>
      <c r="P4636" s="38"/>
      <c r="R4636" s="38"/>
      <c r="S4636" s="38"/>
    </row>
    <row r="4637" spans="9:19" ht="14.25" customHeight="1">
      <c r="I4637" s="57"/>
      <c r="J4637" s="57"/>
      <c r="K4637" s="57"/>
      <c r="L4637" s="57"/>
      <c r="M4637" s="57"/>
      <c r="P4637" s="38"/>
      <c r="R4637" s="38"/>
      <c r="S4637" s="38"/>
    </row>
    <row r="4638" spans="9:19" ht="14.25" customHeight="1">
      <c r="I4638" s="57"/>
      <c r="J4638" s="57"/>
      <c r="K4638" s="57"/>
      <c r="L4638" s="57"/>
      <c r="M4638" s="57"/>
      <c r="P4638" s="38"/>
      <c r="R4638" s="38"/>
      <c r="S4638" s="38"/>
    </row>
    <row r="4639" spans="9:19" ht="14.25" customHeight="1">
      <c r="I4639" s="57"/>
      <c r="J4639" s="57"/>
      <c r="K4639" s="57"/>
      <c r="L4639" s="57"/>
      <c r="M4639" s="57"/>
      <c r="P4639" s="38"/>
      <c r="R4639" s="38"/>
      <c r="S4639" s="38"/>
    </row>
    <row r="4640" spans="9:19" ht="14.25" customHeight="1">
      <c r="I4640" s="57"/>
      <c r="J4640" s="57"/>
      <c r="K4640" s="57"/>
      <c r="L4640" s="57"/>
      <c r="M4640" s="57"/>
      <c r="P4640" s="38"/>
      <c r="R4640" s="38"/>
      <c r="S4640" s="38"/>
    </row>
    <row r="4641" spans="8:19" ht="14.25" customHeight="1">
      <c r="I4641" s="57"/>
      <c r="J4641" s="57"/>
      <c r="K4641" s="57"/>
      <c r="L4641" s="57"/>
      <c r="M4641" s="57"/>
      <c r="P4641" s="38"/>
      <c r="R4641" s="38"/>
      <c r="S4641" s="38"/>
    </row>
    <row r="4642" spans="8:19" ht="14.25" customHeight="1">
      <c r="I4642" s="57"/>
      <c r="J4642" s="57"/>
      <c r="K4642" s="57"/>
      <c r="L4642" s="57"/>
      <c r="M4642" s="57"/>
      <c r="P4642" s="38"/>
      <c r="R4642" s="38"/>
      <c r="S4642" s="38"/>
    </row>
    <row r="4643" spans="8:19" ht="14.25" customHeight="1">
      <c r="I4643" s="57"/>
      <c r="J4643" s="57"/>
      <c r="K4643" s="57"/>
      <c r="L4643" s="57"/>
      <c r="M4643" s="57"/>
      <c r="P4643" s="38"/>
      <c r="R4643" s="38"/>
      <c r="S4643" s="38"/>
    </row>
    <row r="4644" spans="8:19" ht="14.25" customHeight="1">
      <c r="I4644" s="57"/>
      <c r="J4644" s="57"/>
      <c r="K4644" s="57"/>
      <c r="L4644" s="57"/>
      <c r="M4644" s="57"/>
      <c r="P4644" s="38"/>
      <c r="R4644" s="38"/>
      <c r="S4644" s="38"/>
    </row>
    <row r="4645" spans="8:19" ht="14.25" customHeight="1">
      <c r="I4645" s="57"/>
      <c r="J4645" s="57"/>
      <c r="K4645" s="57"/>
      <c r="L4645" s="57"/>
      <c r="M4645" s="57"/>
      <c r="P4645" s="38"/>
      <c r="R4645" s="38"/>
      <c r="S4645" s="38"/>
    </row>
    <row r="4646" spans="8:19" ht="14.25" customHeight="1">
      <c r="I4646" s="57"/>
      <c r="J4646" s="57"/>
      <c r="K4646" s="57"/>
      <c r="L4646" s="57"/>
      <c r="M4646" s="57"/>
      <c r="P4646" s="38"/>
      <c r="R4646" s="38"/>
      <c r="S4646" s="38"/>
    </row>
    <row r="4647" spans="8:19" ht="14.25" customHeight="1">
      <c r="I4647" s="57"/>
      <c r="J4647" s="57"/>
      <c r="K4647" s="57"/>
      <c r="L4647" s="57"/>
      <c r="M4647" s="57"/>
      <c r="P4647" s="38"/>
      <c r="R4647" s="38"/>
      <c r="S4647" s="38"/>
    </row>
    <row r="4648" spans="8:19" ht="14.25" customHeight="1">
      <c r="I4648" s="57"/>
      <c r="J4648" s="57"/>
      <c r="K4648" s="57"/>
      <c r="L4648" s="57"/>
      <c r="M4648" s="57"/>
      <c r="P4648" s="38"/>
      <c r="R4648" s="38"/>
      <c r="S4648" s="38"/>
    </row>
    <row r="4649" spans="8:19" ht="14.25" customHeight="1">
      <c r="I4649" s="57"/>
      <c r="J4649" s="57"/>
      <c r="K4649" s="57"/>
      <c r="L4649" s="57"/>
      <c r="M4649" s="57"/>
      <c r="P4649" s="38"/>
      <c r="R4649" s="38"/>
      <c r="S4649" s="38"/>
    </row>
    <row r="4650" spans="8:19" ht="14.25" customHeight="1">
      <c r="I4650" s="57"/>
      <c r="J4650" s="57"/>
      <c r="K4650" s="57"/>
      <c r="L4650" s="57"/>
      <c r="M4650" s="57"/>
      <c r="P4650" s="38"/>
      <c r="R4650" s="38"/>
      <c r="S4650" s="38"/>
    </row>
    <row r="4651" spans="8:19" ht="14.25" customHeight="1">
      <c r="I4651" s="57"/>
      <c r="J4651" s="57"/>
      <c r="K4651" s="57"/>
      <c r="L4651" s="57"/>
      <c r="M4651" s="57"/>
      <c r="P4651" s="38"/>
      <c r="R4651" s="38"/>
      <c r="S4651" s="38"/>
    </row>
    <row r="4652" spans="8:19" ht="14.25" customHeight="1">
      <c r="H4652" s="57"/>
      <c r="K4652" s="57"/>
      <c r="L4652" s="57"/>
      <c r="M4652" s="57"/>
      <c r="P4652" s="38"/>
      <c r="R4652" s="38"/>
      <c r="S4652" s="38"/>
    </row>
    <row r="4653" spans="8:19" ht="14.25" customHeight="1">
      <c r="H4653" s="57"/>
      <c r="K4653" s="57"/>
      <c r="L4653" s="57"/>
      <c r="M4653" s="57"/>
      <c r="P4653" s="38"/>
      <c r="R4653" s="38"/>
      <c r="S4653" s="38"/>
    </row>
    <row r="4654" spans="8:19" ht="14.25" customHeight="1">
      <c r="H4654" s="57"/>
      <c r="K4654" s="57"/>
      <c r="L4654" s="57"/>
      <c r="M4654" s="57"/>
      <c r="P4654" s="38"/>
      <c r="R4654" s="38"/>
      <c r="S4654" s="38"/>
    </row>
    <row r="4655" spans="8:19" ht="14.25" customHeight="1">
      <c r="H4655" s="57"/>
      <c r="K4655" s="57"/>
      <c r="L4655" s="57"/>
      <c r="M4655" s="57"/>
      <c r="P4655" s="38"/>
      <c r="R4655" s="38"/>
      <c r="S4655" s="38"/>
    </row>
    <row r="4656" spans="8:19" ht="14.25" customHeight="1">
      <c r="H4656" s="57"/>
      <c r="K4656" s="57"/>
      <c r="L4656" s="57"/>
      <c r="M4656" s="57"/>
      <c r="P4656" s="38"/>
      <c r="R4656" s="38"/>
      <c r="S4656" s="38"/>
    </row>
    <row r="4657" spans="8:19" ht="14.25" customHeight="1">
      <c r="H4657" s="57"/>
      <c r="K4657" s="57"/>
      <c r="L4657" s="57"/>
      <c r="M4657" s="57"/>
      <c r="P4657" s="38"/>
      <c r="R4657" s="38"/>
      <c r="S4657" s="38"/>
    </row>
    <row r="4658" spans="8:19" ht="14.25" customHeight="1">
      <c r="H4658" s="57"/>
      <c r="K4658" s="57"/>
      <c r="L4658" s="57"/>
      <c r="M4658" s="57"/>
      <c r="P4658" s="38"/>
      <c r="R4658" s="38"/>
      <c r="S4658" s="38"/>
    </row>
    <row r="4659" spans="8:19" ht="14.25" customHeight="1">
      <c r="H4659" s="57"/>
      <c r="K4659" s="57"/>
      <c r="L4659" s="57"/>
      <c r="M4659" s="57"/>
      <c r="P4659" s="38"/>
      <c r="R4659" s="38"/>
      <c r="S4659" s="38"/>
    </row>
    <row r="4660" spans="8:19" ht="14.25" customHeight="1">
      <c r="H4660" s="57"/>
      <c r="K4660" s="57"/>
      <c r="L4660" s="57"/>
      <c r="M4660" s="57"/>
      <c r="P4660" s="38"/>
      <c r="R4660" s="38"/>
      <c r="S4660" s="38"/>
    </row>
    <row r="4661" spans="8:19" ht="14.25" customHeight="1">
      <c r="H4661" s="57"/>
      <c r="K4661" s="57"/>
      <c r="L4661" s="57"/>
      <c r="M4661" s="57"/>
      <c r="P4661" s="38"/>
      <c r="R4661" s="38"/>
      <c r="S4661" s="38"/>
    </row>
    <row r="4662" spans="8:19" ht="14.25" customHeight="1">
      <c r="H4662" s="57"/>
      <c r="K4662" s="57"/>
      <c r="L4662" s="57"/>
      <c r="M4662" s="57"/>
      <c r="P4662" s="38"/>
      <c r="R4662" s="38"/>
      <c r="S4662" s="38"/>
    </row>
    <row r="4663" spans="8:19" ht="14.25" customHeight="1">
      <c r="H4663" s="57"/>
      <c r="K4663" s="57"/>
      <c r="L4663" s="57"/>
      <c r="M4663" s="57"/>
      <c r="P4663" s="38"/>
      <c r="R4663" s="38"/>
      <c r="S4663" s="38"/>
    </row>
    <row r="4664" spans="8:19" ht="14.25" customHeight="1">
      <c r="H4664" s="57"/>
      <c r="K4664" s="57"/>
      <c r="L4664" s="57"/>
      <c r="M4664" s="57"/>
      <c r="P4664" s="38"/>
      <c r="R4664" s="38"/>
      <c r="S4664" s="38"/>
    </row>
    <row r="4665" spans="8:19" ht="14.25" customHeight="1">
      <c r="H4665" s="57"/>
      <c r="K4665" s="57"/>
      <c r="L4665" s="57"/>
      <c r="M4665" s="57"/>
      <c r="P4665" s="38"/>
      <c r="R4665" s="38"/>
      <c r="S4665" s="38"/>
    </row>
    <row r="4666" spans="8:19" ht="14.25" customHeight="1">
      <c r="H4666" s="57"/>
      <c r="K4666" s="57"/>
      <c r="L4666" s="57"/>
      <c r="M4666" s="57"/>
      <c r="P4666" s="38"/>
      <c r="R4666" s="38"/>
      <c r="S4666" s="38"/>
    </row>
    <row r="4667" spans="8:19" ht="14.25" customHeight="1">
      <c r="H4667" s="57"/>
      <c r="K4667" s="57"/>
      <c r="L4667" s="57"/>
      <c r="M4667" s="57"/>
      <c r="P4667" s="38"/>
      <c r="R4667" s="38"/>
      <c r="S4667" s="38"/>
    </row>
    <row r="4668" spans="8:19" ht="14.25" customHeight="1">
      <c r="H4668" s="57"/>
      <c r="K4668" s="57"/>
      <c r="L4668" s="57"/>
      <c r="M4668" s="57"/>
      <c r="P4668" s="38"/>
      <c r="R4668" s="38"/>
      <c r="S4668" s="38"/>
    </row>
    <row r="4669" spans="8:19" ht="14.25" customHeight="1">
      <c r="H4669" s="57"/>
      <c r="K4669" s="57"/>
      <c r="L4669" s="57"/>
      <c r="M4669" s="57"/>
      <c r="P4669" s="38"/>
      <c r="R4669" s="38"/>
      <c r="S4669" s="38"/>
    </row>
    <row r="4670" spans="8:19" ht="14.25" customHeight="1">
      <c r="H4670" s="57"/>
      <c r="K4670" s="57"/>
      <c r="L4670" s="57"/>
      <c r="M4670" s="57"/>
      <c r="P4670" s="38"/>
      <c r="R4670" s="38"/>
      <c r="S4670" s="38"/>
    </row>
    <row r="4671" spans="8:19" ht="14.25" customHeight="1">
      <c r="H4671" s="57"/>
      <c r="K4671" s="57"/>
      <c r="L4671" s="57"/>
      <c r="M4671" s="57"/>
      <c r="P4671" s="38"/>
      <c r="R4671" s="38"/>
      <c r="S4671" s="38"/>
    </row>
    <row r="4672" spans="8:19" ht="14.25" customHeight="1">
      <c r="H4672" s="57"/>
      <c r="K4672" s="57"/>
      <c r="L4672" s="57"/>
      <c r="M4672" s="57"/>
      <c r="P4672" s="38"/>
      <c r="R4672" s="38"/>
      <c r="S4672" s="38"/>
    </row>
    <row r="4673" spans="8:19" ht="14.25" customHeight="1">
      <c r="H4673" s="57"/>
      <c r="K4673" s="57"/>
      <c r="L4673" s="57"/>
      <c r="M4673" s="57"/>
      <c r="P4673" s="38"/>
      <c r="R4673" s="38"/>
      <c r="S4673" s="38"/>
    </row>
    <row r="4674" spans="8:19" ht="14.25" customHeight="1">
      <c r="H4674" s="57"/>
      <c r="K4674" s="57"/>
      <c r="L4674" s="57"/>
      <c r="M4674" s="57"/>
      <c r="P4674" s="38"/>
      <c r="R4674" s="38"/>
      <c r="S4674" s="38"/>
    </row>
    <row r="4675" spans="8:19" ht="14.25" customHeight="1">
      <c r="H4675" s="57"/>
      <c r="K4675" s="57"/>
      <c r="L4675" s="57"/>
      <c r="M4675" s="57"/>
      <c r="P4675" s="38"/>
      <c r="R4675" s="38"/>
      <c r="S4675" s="38"/>
    </row>
    <row r="4676" spans="8:19" ht="14.25" customHeight="1">
      <c r="I4676" s="57"/>
      <c r="J4676" s="57"/>
      <c r="K4676" s="57"/>
      <c r="L4676" s="57"/>
      <c r="M4676" s="57"/>
      <c r="P4676" s="38"/>
      <c r="R4676" s="38"/>
      <c r="S4676" s="38"/>
    </row>
    <row r="4677" spans="8:19" ht="14.25" customHeight="1">
      <c r="I4677" s="57"/>
      <c r="J4677" s="57"/>
      <c r="K4677" s="57"/>
      <c r="L4677" s="57"/>
      <c r="M4677" s="57"/>
      <c r="P4677" s="38"/>
      <c r="R4677" s="38"/>
      <c r="S4677" s="38"/>
    </row>
    <row r="4678" spans="8:19" ht="14.25" customHeight="1">
      <c r="I4678" s="57"/>
      <c r="J4678" s="57"/>
      <c r="K4678" s="57"/>
      <c r="L4678" s="57"/>
      <c r="M4678" s="57"/>
      <c r="P4678" s="38"/>
      <c r="R4678" s="38"/>
      <c r="S4678" s="38"/>
    </row>
    <row r="4679" spans="8:19" ht="14.25" customHeight="1">
      <c r="I4679" s="57"/>
      <c r="J4679" s="57"/>
      <c r="K4679" s="57"/>
      <c r="L4679" s="57"/>
      <c r="M4679" s="57"/>
      <c r="P4679" s="38"/>
      <c r="R4679" s="38"/>
      <c r="S4679" s="38"/>
    </row>
    <row r="4680" spans="8:19" ht="14.25" customHeight="1">
      <c r="I4680" s="57"/>
      <c r="J4680" s="57"/>
      <c r="K4680" s="57"/>
      <c r="L4680" s="57"/>
      <c r="M4680" s="57"/>
      <c r="P4680" s="38"/>
      <c r="R4680" s="38"/>
      <c r="S4680" s="38"/>
    </row>
    <row r="4681" spans="8:19" ht="14.25" customHeight="1">
      <c r="I4681" s="57"/>
      <c r="J4681" s="57"/>
      <c r="K4681" s="57"/>
      <c r="L4681" s="57"/>
      <c r="M4681" s="57"/>
      <c r="P4681" s="38"/>
      <c r="R4681" s="38"/>
      <c r="S4681" s="38"/>
    </row>
    <row r="4682" spans="8:19" ht="14.25" customHeight="1">
      <c r="I4682" s="57"/>
      <c r="J4682" s="57"/>
      <c r="K4682" s="57"/>
      <c r="L4682" s="57"/>
      <c r="M4682" s="57"/>
      <c r="P4682" s="38"/>
      <c r="R4682" s="38"/>
      <c r="S4682" s="38"/>
    </row>
    <row r="4683" spans="8:19" ht="14.25" customHeight="1">
      <c r="I4683" s="57"/>
      <c r="J4683" s="57"/>
      <c r="K4683" s="57"/>
      <c r="L4683" s="57"/>
      <c r="M4683" s="57"/>
      <c r="P4683" s="38"/>
      <c r="R4683" s="38"/>
      <c r="S4683" s="38"/>
    </row>
    <row r="4684" spans="8:19" ht="14.25" customHeight="1">
      <c r="I4684" s="57"/>
      <c r="J4684" s="57"/>
      <c r="K4684" s="57"/>
      <c r="L4684" s="57"/>
      <c r="M4684" s="57"/>
      <c r="P4684" s="38"/>
      <c r="R4684" s="38"/>
      <c r="S4684" s="38"/>
    </row>
    <row r="4685" spans="8:19" ht="14.25" customHeight="1">
      <c r="I4685" s="57"/>
      <c r="J4685" s="57"/>
      <c r="K4685" s="57"/>
      <c r="L4685" s="57"/>
      <c r="M4685" s="57"/>
      <c r="P4685" s="38"/>
      <c r="R4685" s="38"/>
      <c r="S4685" s="38"/>
    </row>
    <row r="4686" spans="8:19" ht="14.25" customHeight="1">
      <c r="I4686" s="57"/>
      <c r="J4686" s="57"/>
      <c r="K4686" s="57"/>
      <c r="L4686" s="57"/>
      <c r="M4686" s="57"/>
      <c r="P4686" s="38"/>
      <c r="R4686" s="38"/>
      <c r="S4686" s="38"/>
    </row>
    <row r="4687" spans="8:19" ht="14.25" customHeight="1">
      <c r="I4687" s="57"/>
      <c r="J4687" s="57"/>
      <c r="K4687" s="57"/>
      <c r="L4687" s="57"/>
      <c r="M4687" s="57"/>
      <c r="P4687" s="38"/>
      <c r="R4687" s="38"/>
      <c r="S4687" s="38"/>
    </row>
    <row r="4688" spans="8:19" ht="14.25" customHeight="1">
      <c r="I4688" s="57"/>
      <c r="J4688" s="57"/>
      <c r="K4688" s="57"/>
      <c r="L4688" s="57"/>
      <c r="M4688" s="57"/>
      <c r="P4688" s="38"/>
      <c r="R4688" s="38"/>
      <c r="S4688" s="38"/>
    </row>
    <row r="4689" spans="9:19" ht="14.25" customHeight="1">
      <c r="I4689" s="57"/>
      <c r="J4689" s="57"/>
      <c r="K4689" s="57"/>
      <c r="L4689" s="57"/>
      <c r="M4689" s="57"/>
      <c r="P4689" s="38"/>
      <c r="R4689" s="38"/>
      <c r="S4689" s="38"/>
    </row>
    <row r="4690" spans="9:19" ht="14.25" customHeight="1">
      <c r="I4690" s="57"/>
      <c r="J4690" s="57"/>
      <c r="K4690" s="57"/>
      <c r="L4690" s="57"/>
      <c r="M4690" s="57"/>
      <c r="P4690" s="38"/>
      <c r="R4690" s="38"/>
      <c r="S4690" s="38"/>
    </row>
    <row r="4691" spans="9:19" ht="14.25" customHeight="1">
      <c r="I4691" s="57"/>
      <c r="J4691" s="57"/>
      <c r="K4691" s="57"/>
      <c r="L4691" s="57"/>
      <c r="M4691" s="57"/>
      <c r="P4691" s="38"/>
      <c r="R4691" s="38"/>
      <c r="S4691" s="38"/>
    </row>
    <row r="4692" spans="9:19" ht="14.25" customHeight="1">
      <c r="I4692" s="57"/>
      <c r="J4692" s="57"/>
      <c r="K4692" s="57"/>
      <c r="L4692" s="57"/>
      <c r="M4692" s="57"/>
      <c r="P4692" s="38"/>
      <c r="R4692" s="38"/>
      <c r="S4692" s="38"/>
    </row>
    <row r="4693" spans="9:19" ht="14.25" customHeight="1">
      <c r="I4693" s="57"/>
      <c r="J4693" s="57"/>
      <c r="K4693" s="57"/>
      <c r="L4693" s="57"/>
      <c r="M4693" s="57"/>
      <c r="P4693" s="38"/>
      <c r="R4693" s="38"/>
      <c r="S4693" s="38"/>
    </row>
    <row r="4694" spans="9:19" ht="14.25" customHeight="1">
      <c r="I4694" s="57"/>
      <c r="J4694" s="57"/>
      <c r="K4694" s="57"/>
      <c r="L4694" s="57"/>
      <c r="M4694" s="57"/>
      <c r="P4694" s="38"/>
      <c r="R4694" s="38"/>
      <c r="S4694" s="38"/>
    </row>
    <row r="4695" spans="9:19" ht="14.25" customHeight="1">
      <c r="I4695" s="57"/>
      <c r="J4695" s="57"/>
      <c r="K4695" s="57"/>
      <c r="L4695" s="57"/>
      <c r="M4695" s="57"/>
      <c r="P4695" s="38"/>
      <c r="R4695" s="38"/>
      <c r="S4695" s="38"/>
    </row>
    <row r="4696" spans="9:19" ht="14.25" customHeight="1">
      <c r="I4696" s="57"/>
      <c r="J4696" s="57"/>
      <c r="K4696" s="57"/>
      <c r="L4696" s="57"/>
      <c r="M4696" s="57"/>
      <c r="P4696" s="38"/>
      <c r="R4696" s="38"/>
      <c r="S4696" s="38"/>
    </row>
    <row r="4697" spans="9:19" ht="14.25" customHeight="1">
      <c r="I4697" s="57"/>
      <c r="J4697" s="57"/>
      <c r="K4697" s="57"/>
      <c r="L4697" s="57"/>
      <c r="M4697" s="57"/>
      <c r="P4697" s="38"/>
      <c r="R4697" s="38"/>
      <c r="S4697" s="38"/>
    </row>
    <row r="4698" spans="9:19" ht="14.25" customHeight="1">
      <c r="I4698" s="57"/>
      <c r="J4698" s="57"/>
      <c r="K4698" s="57"/>
      <c r="L4698" s="57"/>
      <c r="M4698" s="57"/>
      <c r="P4698" s="38"/>
      <c r="R4698" s="38"/>
      <c r="S4698" s="38"/>
    </row>
    <row r="4699" spans="9:19" ht="14.25" customHeight="1">
      <c r="I4699" s="57"/>
      <c r="J4699" s="57"/>
      <c r="K4699" s="57"/>
      <c r="L4699" s="57"/>
      <c r="M4699" s="57"/>
      <c r="P4699" s="38"/>
      <c r="R4699" s="38"/>
      <c r="S4699" s="38"/>
    </row>
    <row r="4700" spans="9:19" ht="14.25" customHeight="1">
      <c r="I4700" s="57"/>
      <c r="J4700" s="57"/>
      <c r="K4700" s="57"/>
      <c r="L4700" s="57"/>
      <c r="M4700" s="57"/>
      <c r="P4700" s="38"/>
      <c r="R4700" s="38"/>
      <c r="S4700" s="38"/>
    </row>
    <row r="4701" spans="9:19" ht="14.25" customHeight="1">
      <c r="I4701" s="57"/>
      <c r="J4701" s="57"/>
      <c r="K4701" s="57"/>
      <c r="L4701" s="57"/>
      <c r="M4701" s="57"/>
      <c r="P4701" s="38"/>
      <c r="R4701" s="38"/>
      <c r="S4701" s="38"/>
    </row>
    <row r="4702" spans="9:19" ht="14.25" customHeight="1">
      <c r="I4702" s="57"/>
      <c r="J4702" s="57"/>
      <c r="K4702" s="57"/>
      <c r="L4702" s="57"/>
      <c r="M4702" s="57"/>
      <c r="P4702" s="38"/>
      <c r="R4702" s="38"/>
      <c r="S4702" s="38"/>
    </row>
    <row r="4703" spans="9:19" ht="14.25" customHeight="1">
      <c r="I4703" s="57"/>
      <c r="J4703" s="57"/>
      <c r="K4703" s="57"/>
      <c r="L4703" s="57"/>
      <c r="M4703" s="57"/>
      <c r="P4703" s="38"/>
      <c r="R4703" s="38"/>
      <c r="S4703" s="38"/>
    </row>
    <row r="4704" spans="9:19" ht="14.25" customHeight="1">
      <c r="I4704" s="57"/>
      <c r="J4704" s="57"/>
      <c r="K4704" s="57"/>
      <c r="L4704" s="57"/>
      <c r="M4704" s="57"/>
      <c r="P4704" s="38"/>
      <c r="R4704" s="38"/>
      <c r="S4704" s="38"/>
    </row>
    <row r="4705" spans="9:19" ht="14.25" customHeight="1">
      <c r="I4705" s="57"/>
      <c r="J4705" s="57"/>
      <c r="K4705" s="57"/>
      <c r="L4705" s="57"/>
      <c r="M4705" s="57"/>
      <c r="P4705" s="38"/>
      <c r="R4705" s="38"/>
      <c r="S4705" s="38"/>
    </row>
    <row r="4706" spans="9:19" ht="14.25" customHeight="1">
      <c r="I4706" s="57"/>
      <c r="J4706" s="57"/>
      <c r="K4706" s="57"/>
      <c r="L4706" s="57"/>
      <c r="M4706" s="57"/>
      <c r="P4706" s="38"/>
      <c r="R4706" s="38"/>
      <c r="S4706" s="38"/>
    </row>
    <row r="4707" spans="9:19" ht="14.25" customHeight="1">
      <c r="I4707" s="57"/>
      <c r="J4707" s="57"/>
      <c r="K4707" s="57"/>
      <c r="L4707" s="57"/>
      <c r="M4707" s="57"/>
      <c r="P4707" s="38"/>
      <c r="R4707" s="38"/>
      <c r="S4707" s="38"/>
    </row>
    <row r="4708" spans="9:19" ht="14.25" customHeight="1">
      <c r="I4708" s="57"/>
      <c r="J4708" s="57"/>
      <c r="K4708" s="57"/>
      <c r="L4708" s="57"/>
      <c r="M4708" s="57"/>
      <c r="P4708" s="38"/>
      <c r="R4708" s="38"/>
      <c r="S4708" s="38"/>
    </row>
    <row r="4709" spans="9:19" ht="14.25" customHeight="1">
      <c r="I4709" s="57"/>
      <c r="J4709" s="57"/>
      <c r="K4709" s="57"/>
      <c r="L4709" s="57"/>
      <c r="M4709" s="57"/>
      <c r="P4709" s="38"/>
      <c r="R4709" s="38"/>
      <c r="S4709" s="38"/>
    </row>
    <row r="4710" spans="9:19" ht="14.25" customHeight="1">
      <c r="I4710" s="57"/>
      <c r="J4710" s="57"/>
      <c r="K4710" s="57"/>
      <c r="L4710" s="57"/>
      <c r="M4710" s="57"/>
      <c r="P4710" s="38"/>
      <c r="R4710" s="38"/>
      <c r="S4710" s="38"/>
    </row>
    <row r="4711" spans="9:19" ht="14.25" customHeight="1">
      <c r="I4711" s="57"/>
      <c r="J4711" s="57"/>
      <c r="K4711" s="57"/>
      <c r="L4711" s="57"/>
      <c r="M4711" s="57"/>
      <c r="P4711" s="38"/>
      <c r="R4711" s="38"/>
      <c r="S4711" s="38"/>
    </row>
    <row r="4712" spans="9:19" ht="14.25" customHeight="1">
      <c r="I4712" s="57"/>
      <c r="J4712" s="57"/>
      <c r="K4712" s="57"/>
      <c r="L4712" s="57"/>
      <c r="M4712" s="57"/>
      <c r="P4712" s="38"/>
      <c r="R4712" s="38"/>
      <c r="S4712" s="38"/>
    </row>
    <row r="4713" spans="9:19" ht="14.25" customHeight="1">
      <c r="I4713" s="57"/>
      <c r="J4713" s="57"/>
      <c r="K4713" s="57"/>
      <c r="L4713" s="57"/>
      <c r="M4713" s="57"/>
      <c r="P4713" s="38"/>
      <c r="R4713" s="38"/>
      <c r="S4713" s="38"/>
    </row>
    <row r="4714" spans="9:19" ht="14.25" customHeight="1">
      <c r="I4714" s="57"/>
      <c r="J4714" s="57"/>
      <c r="K4714" s="57"/>
      <c r="L4714" s="57"/>
      <c r="M4714" s="57"/>
      <c r="P4714" s="38"/>
      <c r="R4714" s="38"/>
      <c r="S4714" s="38"/>
    </row>
    <row r="4715" spans="9:19" ht="14.25" customHeight="1">
      <c r="I4715" s="57"/>
      <c r="J4715" s="57"/>
      <c r="K4715" s="57"/>
      <c r="L4715" s="57"/>
      <c r="M4715" s="57"/>
      <c r="P4715" s="38"/>
      <c r="R4715" s="38"/>
      <c r="S4715" s="38"/>
    </row>
    <row r="4716" spans="9:19" ht="14.25" customHeight="1">
      <c r="I4716" s="57"/>
      <c r="J4716" s="57"/>
      <c r="K4716" s="57"/>
      <c r="L4716" s="57"/>
      <c r="M4716" s="57"/>
      <c r="P4716" s="38"/>
      <c r="R4716" s="38"/>
      <c r="S4716" s="38"/>
    </row>
    <row r="4717" spans="9:19" ht="14.25" customHeight="1">
      <c r="I4717" s="57"/>
      <c r="J4717" s="57"/>
      <c r="K4717" s="57"/>
      <c r="L4717" s="57"/>
      <c r="M4717" s="57"/>
      <c r="P4717" s="38"/>
      <c r="R4717" s="38"/>
      <c r="S4717" s="38"/>
    </row>
    <row r="4718" spans="9:19" ht="14.25" customHeight="1">
      <c r="I4718" s="57"/>
      <c r="J4718" s="57"/>
      <c r="K4718" s="57"/>
      <c r="L4718" s="57"/>
      <c r="M4718" s="57"/>
      <c r="P4718" s="38"/>
      <c r="R4718" s="38"/>
      <c r="S4718" s="38"/>
    </row>
    <row r="4719" spans="9:19" ht="14.25" customHeight="1">
      <c r="I4719" s="57"/>
      <c r="J4719" s="57"/>
      <c r="K4719" s="57"/>
      <c r="L4719" s="57"/>
      <c r="M4719" s="57"/>
      <c r="P4719" s="38"/>
      <c r="R4719" s="38"/>
      <c r="S4719" s="38"/>
    </row>
    <row r="4720" spans="9:19" ht="14.25" customHeight="1">
      <c r="I4720" s="57"/>
      <c r="J4720" s="57"/>
      <c r="K4720" s="57"/>
      <c r="L4720" s="57"/>
      <c r="M4720" s="57"/>
      <c r="P4720" s="38"/>
      <c r="R4720" s="38"/>
      <c r="S4720" s="38"/>
    </row>
    <row r="4721" spans="9:19" ht="14.25" customHeight="1">
      <c r="I4721" s="57"/>
      <c r="J4721" s="57"/>
      <c r="K4721" s="57"/>
      <c r="L4721" s="57"/>
      <c r="M4721" s="57"/>
      <c r="P4721" s="38"/>
      <c r="R4721" s="38"/>
      <c r="S4721" s="38"/>
    </row>
    <row r="4722" spans="9:19" ht="14.25" customHeight="1">
      <c r="I4722" s="57"/>
      <c r="J4722" s="57"/>
      <c r="K4722" s="57"/>
      <c r="L4722" s="57"/>
      <c r="M4722" s="57"/>
      <c r="P4722" s="38"/>
      <c r="R4722" s="38"/>
      <c r="S4722" s="38"/>
    </row>
    <row r="4723" spans="9:19" ht="14.25" customHeight="1">
      <c r="I4723" s="57"/>
      <c r="J4723" s="57"/>
      <c r="K4723" s="57"/>
      <c r="L4723" s="57"/>
      <c r="M4723" s="57"/>
      <c r="P4723" s="38"/>
      <c r="R4723" s="38"/>
      <c r="S4723" s="38"/>
    </row>
    <row r="4724" spans="9:19" ht="14.25" customHeight="1">
      <c r="I4724" s="57"/>
      <c r="J4724" s="57"/>
      <c r="K4724" s="57"/>
      <c r="L4724" s="57"/>
      <c r="M4724" s="57"/>
      <c r="P4724" s="38"/>
      <c r="R4724" s="38"/>
      <c r="S4724" s="38"/>
    </row>
    <row r="4725" spans="9:19" ht="14.25" customHeight="1">
      <c r="I4725" s="57"/>
      <c r="J4725" s="57"/>
      <c r="K4725" s="57"/>
      <c r="L4725" s="57"/>
      <c r="M4725" s="57"/>
      <c r="P4725" s="38"/>
      <c r="R4725" s="38"/>
      <c r="S4725" s="38"/>
    </row>
    <row r="4726" spans="9:19" ht="14.25" customHeight="1">
      <c r="I4726" s="57"/>
      <c r="J4726" s="57"/>
      <c r="K4726" s="57"/>
      <c r="L4726" s="57"/>
      <c r="M4726" s="57"/>
      <c r="P4726" s="38"/>
      <c r="R4726" s="38"/>
      <c r="S4726" s="38"/>
    </row>
    <row r="4727" spans="9:19" ht="14.25" customHeight="1">
      <c r="I4727" s="57"/>
      <c r="J4727" s="57"/>
      <c r="K4727" s="57"/>
      <c r="L4727" s="57"/>
      <c r="M4727" s="57"/>
      <c r="P4727" s="38"/>
      <c r="R4727" s="38"/>
      <c r="S4727" s="38"/>
    </row>
    <row r="4728" spans="9:19" ht="14.25" customHeight="1">
      <c r="I4728" s="57"/>
      <c r="J4728" s="57"/>
      <c r="K4728" s="57"/>
      <c r="L4728" s="57"/>
      <c r="M4728" s="57"/>
      <c r="P4728" s="38"/>
      <c r="R4728" s="38"/>
      <c r="S4728" s="38"/>
    </row>
    <row r="4729" spans="9:19" ht="14.25" customHeight="1">
      <c r="I4729" s="57"/>
      <c r="J4729" s="57"/>
      <c r="K4729" s="57"/>
      <c r="L4729" s="57"/>
      <c r="M4729" s="57"/>
      <c r="P4729" s="38"/>
      <c r="R4729" s="38"/>
      <c r="S4729" s="38"/>
    </row>
    <row r="4730" spans="9:19" ht="14.25" customHeight="1">
      <c r="I4730" s="57"/>
      <c r="J4730" s="57"/>
      <c r="K4730" s="57"/>
      <c r="L4730" s="57"/>
      <c r="M4730" s="57"/>
      <c r="P4730" s="38"/>
      <c r="R4730" s="38"/>
      <c r="S4730" s="38"/>
    </row>
    <row r="4731" spans="9:19" ht="14.25" customHeight="1">
      <c r="I4731" s="57"/>
      <c r="J4731" s="57"/>
      <c r="K4731" s="57"/>
      <c r="L4731" s="57"/>
      <c r="M4731" s="57"/>
      <c r="P4731" s="38"/>
      <c r="R4731" s="38"/>
      <c r="S4731" s="38"/>
    </row>
    <row r="4732" spans="9:19" ht="14.25" customHeight="1">
      <c r="I4732" s="57"/>
      <c r="J4732" s="57"/>
      <c r="K4732" s="57"/>
      <c r="L4732" s="57"/>
      <c r="M4732" s="57"/>
      <c r="P4732" s="38"/>
      <c r="R4732" s="38"/>
      <c r="S4732" s="38"/>
    </row>
    <row r="4733" spans="9:19" ht="14.25" customHeight="1">
      <c r="I4733" s="57"/>
      <c r="J4733" s="57"/>
      <c r="K4733" s="57"/>
      <c r="L4733" s="57"/>
      <c r="M4733" s="57"/>
      <c r="P4733" s="38"/>
      <c r="R4733" s="38"/>
      <c r="S4733" s="38"/>
    </row>
    <row r="4734" spans="9:19" ht="14.25" customHeight="1">
      <c r="I4734" s="57"/>
      <c r="J4734" s="57"/>
      <c r="K4734" s="57"/>
      <c r="L4734" s="57"/>
      <c r="M4734" s="57"/>
      <c r="P4734" s="38"/>
      <c r="R4734" s="38"/>
      <c r="S4734" s="38"/>
    </row>
    <row r="4735" spans="9:19" ht="14.25" customHeight="1">
      <c r="I4735" s="57"/>
      <c r="J4735" s="57"/>
      <c r="K4735" s="57"/>
      <c r="L4735" s="57"/>
      <c r="M4735" s="57"/>
      <c r="P4735" s="38"/>
      <c r="R4735" s="38"/>
      <c r="S4735" s="38"/>
    </row>
    <row r="4736" spans="9:19" ht="14.25" customHeight="1">
      <c r="I4736" s="57"/>
      <c r="J4736" s="57"/>
      <c r="K4736" s="57"/>
      <c r="L4736" s="57"/>
      <c r="M4736" s="57"/>
      <c r="P4736" s="38"/>
      <c r="R4736" s="38"/>
      <c r="S4736" s="38"/>
    </row>
    <row r="4737" spans="8:19" ht="14.25" customHeight="1">
      <c r="I4737" s="57"/>
      <c r="J4737" s="57"/>
      <c r="K4737" s="57"/>
      <c r="L4737" s="57"/>
      <c r="M4737" s="57"/>
      <c r="P4737" s="38"/>
      <c r="R4737" s="38"/>
      <c r="S4737" s="38"/>
    </row>
    <row r="4738" spans="8:19" ht="14.25" customHeight="1">
      <c r="I4738" s="57"/>
      <c r="J4738" s="57"/>
      <c r="K4738" s="57"/>
      <c r="L4738" s="57"/>
      <c r="M4738" s="57"/>
      <c r="P4738" s="38"/>
      <c r="R4738" s="38"/>
      <c r="S4738" s="38"/>
    </row>
    <row r="4739" spans="8:19" ht="14.25" customHeight="1">
      <c r="I4739" s="57"/>
      <c r="J4739" s="57"/>
      <c r="K4739" s="57"/>
      <c r="L4739" s="57"/>
      <c r="M4739" s="57"/>
      <c r="P4739" s="38"/>
      <c r="R4739" s="38"/>
      <c r="S4739" s="38"/>
    </row>
    <row r="4740" spans="8:19" ht="14.25" customHeight="1">
      <c r="I4740" s="57"/>
      <c r="J4740" s="57"/>
      <c r="K4740" s="57"/>
      <c r="L4740" s="57"/>
      <c r="M4740" s="57"/>
      <c r="P4740" s="38"/>
      <c r="R4740" s="38"/>
      <c r="S4740" s="38"/>
    </row>
    <row r="4741" spans="8:19" ht="14.25" customHeight="1">
      <c r="I4741" s="57"/>
      <c r="J4741" s="57"/>
      <c r="K4741" s="57"/>
      <c r="L4741" s="57"/>
      <c r="M4741" s="57"/>
      <c r="P4741" s="38"/>
      <c r="R4741" s="38"/>
      <c r="S4741" s="38"/>
    </row>
    <row r="4742" spans="8:19" ht="14.25" customHeight="1">
      <c r="I4742" s="57"/>
      <c r="J4742" s="57"/>
      <c r="K4742" s="57"/>
      <c r="L4742" s="57"/>
      <c r="M4742" s="57"/>
      <c r="P4742" s="38"/>
      <c r="R4742" s="38"/>
      <c r="S4742" s="38"/>
    </row>
    <row r="4743" spans="8:19" ht="14.25" customHeight="1">
      <c r="I4743" s="57"/>
      <c r="J4743" s="57"/>
      <c r="K4743" s="57"/>
      <c r="L4743" s="57"/>
      <c r="M4743" s="57"/>
      <c r="P4743" s="38"/>
      <c r="R4743" s="38"/>
      <c r="S4743" s="38"/>
    </row>
    <row r="4744" spans="8:19" ht="14.25" customHeight="1">
      <c r="I4744" s="57"/>
      <c r="J4744" s="57"/>
      <c r="K4744" s="57"/>
      <c r="L4744" s="57"/>
      <c r="M4744" s="57"/>
      <c r="P4744" s="38"/>
      <c r="R4744" s="38"/>
      <c r="S4744" s="38"/>
    </row>
    <row r="4745" spans="8:19" ht="14.25" customHeight="1">
      <c r="I4745" s="57"/>
      <c r="J4745" s="57"/>
      <c r="K4745" s="57"/>
      <c r="L4745" s="57"/>
      <c r="M4745" s="57"/>
      <c r="P4745" s="38"/>
      <c r="R4745" s="38"/>
      <c r="S4745" s="38"/>
    </row>
    <row r="4746" spans="8:19" ht="14.25" customHeight="1">
      <c r="I4746" s="57"/>
      <c r="J4746" s="57"/>
      <c r="K4746" s="57"/>
      <c r="L4746" s="57"/>
      <c r="M4746" s="57"/>
      <c r="P4746" s="38"/>
      <c r="R4746" s="38"/>
      <c r="S4746" s="38"/>
    </row>
    <row r="4747" spans="8:19" ht="14.25" customHeight="1">
      <c r="I4747" s="57"/>
      <c r="J4747" s="57"/>
      <c r="K4747" s="57"/>
      <c r="L4747" s="57"/>
      <c r="M4747" s="57"/>
      <c r="P4747" s="38"/>
      <c r="R4747" s="38"/>
      <c r="S4747" s="38"/>
    </row>
    <row r="4748" spans="8:19" ht="14.25" customHeight="1">
      <c r="H4748" s="57"/>
      <c r="K4748" s="57"/>
      <c r="L4748" s="57"/>
      <c r="M4748" s="57"/>
      <c r="P4748" s="38"/>
      <c r="R4748" s="38"/>
      <c r="S4748" s="38"/>
    </row>
    <row r="4749" spans="8:19" ht="14.25" customHeight="1">
      <c r="H4749" s="57"/>
      <c r="K4749" s="57"/>
      <c r="L4749" s="57"/>
      <c r="M4749" s="57"/>
      <c r="P4749" s="38"/>
      <c r="R4749" s="38"/>
      <c r="S4749" s="38"/>
    </row>
    <row r="4750" spans="8:19" ht="14.25" customHeight="1">
      <c r="H4750" s="57"/>
      <c r="K4750" s="57"/>
      <c r="L4750" s="57"/>
      <c r="M4750" s="57"/>
      <c r="P4750" s="38"/>
      <c r="R4750" s="38"/>
      <c r="S4750" s="38"/>
    </row>
    <row r="4751" spans="8:19" ht="14.25" customHeight="1">
      <c r="H4751" s="57"/>
      <c r="K4751" s="57"/>
      <c r="L4751" s="57"/>
      <c r="M4751" s="57"/>
      <c r="P4751" s="38"/>
      <c r="R4751" s="38"/>
      <c r="S4751" s="38"/>
    </row>
    <row r="4752" spans="8:19" ht="14.25" customHeight="1">
      <c r="H4752" s="57"/>
      <c r="K4752" s="57"/>
      <c r="L4752" s="57"/>
      <c r="M4752" s="57"/>
      <c r="P4752" s="38"/>
      <c r="R4752" s="38"/>
      <c r="S4752" s="38"/>
    </row>
    <row r="4753" spans="8:19" ht="14.25" customHeight="1">
      <c r="H4753" s="57"/>
      <c r="K4753" s="57"/>
      <c r="L4753" s="57"/>
      <c r="M4753" s="57"/>
      <c r="P4753" s="38"/>
      <c r="R4753" s="38"/>
      <c r="S4753" s="38"/>
    </row>
    <row r="4754" spans="8:19" ht="14.25" customHeight="1">
      <c r="H4754" s="57"/>
      <c r="K4754" s="57"/>
      <c r="L4754" s="57"/>
      <c r="M4754" s="57"/>
      <c r="P4754" s="38"/>
      <c r="R4754" s="38"/>
      <c r="S4754" s="38"/>
    </row>
    <row r="4755" spans="8:19" ht="14.25" customHeight="1">
      <c r="H4755" s="57"/>
      <c r="K4755" s="57"/>
      <c r="L4755" s="57"/>
      <c r="M4755" s="57"/>
      <c r="P4755" s="38"/>
      <c r="R4755" s="38"/>
      <c r="S4755" s="38"/>
    </row>
    <row r="4756" spans="8:19" ht="14.25" customHeight="1">
      <c r="H4756" s="57"/>
      <c r="K4756" s="57"/>
      <c r="L4756" s="57"/>
      <c r="M4756" s="57"/>
      <c r="P4756" s="38"/>
      <c r="R4756" s="38"/>
      <c r="S4756" s="38"/>
    </row>
    <row r="4757" spans="8:19" ht="14.25" customHeight="1">
      <c r="H4757" s="57"/>
      <c r="K4757" s="57"/>
      <c r="L4757" s="57"/>
      <c r="M4757" s="57"/>
      <c r="P4757" s="38"/>
      <c r="R4757" s="38"/>
      <c r="S4757" s="38"/>
    </row>
    <row r="4758" spans="8:19" ht="14.25" customHeight="1">
      <c r="H4758" s="57"/>
      <c r="K4758" s="57"/>
      <c r="L4758" s="57"/>
      <c r="M4758" s="57"/>
      <c r="P4758" s="38"/>
      <c r="R4758" s="38"/>
      <c r="S4758" s="38"/>
    </row>
    <row r="4759" spans="8:19" ht="14.25" customHeight="1">
      <c r="H4759" s="57"/>
      <c r="K4759" s="57"/>
      <c r="L4759" s="57"/>
      <c r="M4759" s="57"/>
      <c r="P4759" s="38"/>
      <c r="R4759" s="38"/>
      <c r="S4759" s="38"/>
    </row>
    <row r="4760" spans="8:19" ht="14.25" customHeight="1">
      <c r="H4760" s="57"/>
      <c r="K4760" s="57"/>
      <c r="L4760" s="57"/>
      <c r="M4760" s="57"/>
      <c r="P4760" s="38"/>
      <c r="R4760" s="38"/>
      <c r="S4760" s="38"/>
    </row>
    <row r="4761" spans="8:19" ht="14.25" customHeight="1">
      <c r="H4761" s="57"/>
      <c r="K4761" s="57"/>
      <c r="L4761" s="57"/>
      <c r="M4761" s="57"/>
      <c r="P4761" s="38"/>
      <c r="R4761" s="38"/>
      <c r="S4761" s="38"/>
    </row>
    <row r="4762" spans="8:19" ht="14.25" customHeight="1">
      <c r="H4762" s="57"/>
      <c r="K4762" s="57"/>
      <c r="L4762" s="57"/>
      <c r="M4762" s="57"/>
      <c r="P4762" s="38"/>
      <c r="R4762" s="38"/>
      <c r="S4762" s="38"/>
    </row>
    <row r="4763" spans="8:19" ht="14.25" customHeight="1">
      <c r="H4763" s="57"/>
      <c r="K4763" s="57"/>
      <c r="L4763" s="57"/>
      <c r="M4763" s="57"/>
      <c r="P4763" s="38"/>
      <c r="R4763" s="38"/>
      <c r="S4763" s="38"/>
    </row>
    <row r="4764" spans="8:19" ht="14.25" customHeight="1">
      <c r="H4764" s="57"/>
      <c r="K4764" s="57"/>
      <c r="L4764" s="57"/>
      <c r="M4764" s="57"/>
      <c r="P4764" s="38"/>
      <c r="R4764" s="38"/>
      <c r="S4764" s="38"/>
    </row>
    <row r="4765" spans="8:19" ht="14.25" customHeight="1">
      <c r="H4765" s="57"/>
      <c r="K4765" s="57"/>
      <c r="L4765" s="57"/>
      <c r="M4765" s="57"/>
      <c r="P4765" s="38"/>
      <c r="R4765" s="38"/>
      <c r="S4765" s="38"/>
    </row>
    <row r="4766" spans="8:19" ht="14.25" customHeight="1">
      <c r="H4766" s="57"/>
      <c r="K4766" s="57"/>
      <c r="L4766" s="57"/>
      <c r="M4766" s="57"/>
      <c r="P4766" s="38"/>
      <c r="R4766" s="38"/>
      <c r="S4766" s="38"/>
    </row>
    <row r="4767" spans="8:19" ht="14.25" customHeight="1">
      <c r="H4767" s="57"/>
      <c r="K4767" s="57"/>
      <c r="L4767" s="57"/>
      <c r="M4767" s="57"/>
      <c r="P4767" s="38"/>
      <c r="R4767" s="38"/>
      <c r="S4767" s="38"/>
    </row>
    <row r="4768" spans="8:19" ht="14.25" customHeight="1">
      <c r="H4768" s="57"/>
      <c r="K4768" s="57"/>
      <c r="L4768" s="57"/>
      <c r="M4768" s="57"/>
      <c r="P4768" s="38"/>
      <c r="R4768" s="38"/>
      <c r="S4768" s="38"/>
    </row>
    <row r="4769" spans="8:19" ht="14.25" customHeight="1">
      <c r="H4769" s="57"/>
      <c r="K4769" s="57"/>
      <c r="L4769" s="57"/>
      <c r="M4769" s="57"/>
      <c r="P4769" s="38"/>
      <c r="R4769" s="38"/>
      <c r="S4769" s="38"/>
    </row>
    <row r="4770" spans="8:19" ht="14.25" customHeight="1">
      <c r="H4770" s="57"/>
      <c r="K4770" s="57"/>
      <c r="L4770" s="57"/>
      <c r="M4770" s="57"/>
      <c r="P4770" s="38"/>
      <c r="R4770" s="38"/>
      <c r="S4770" s="38"/>
    </row>
    <row r="4771" spans="8:19" ht="14.25" customHeight="1">
      <c r="H4771" s="57"/>
      <c r="K4771" s="57"/>
      <c r="L4771" s="57"/>
      <c r="M4771" s="57"/>
      <c r="P4771" s="38"/>
      <c r="R4771" s="38"/>
      <c r="S4771" s="38"/>
    </row>
    <row r="4772" spans="8:19" ht="14.25" customHeight="1">
      <c r="I4772" s="57"/>
      <c r="J4772" s="57"/>
      <c r="K4772" s="57"/>
      <c r="L4772" s="57"/>
      <c r="M4772" s="57"/>
      <c r="P4772" s="38"/>
      <c r="R4772" s="38"/>
      <c r="S4772" s="38"/>
    </row>
    <row r="4773" spans="8:19" ht="14.25" customHeight="1">
      <c r="I4773" s="57"/>
      <c r="J4773" s="57"/>
      <c r="K4773" s="57"/>
      <c r="L4773" s="57"/>
      <c r="M4773" s="57"/>
      <c r="P4773" s="38"/>
      <c r="R4773" s="38"/>
      <c r="S4773" s="38"/>
    </row>
    <row r="4774" spans="8:19" ht="14.25" customHeight="1">
      <c r="I4774" s="57"/>
      <c r="J4774" s="57"/>
      <c r="K4774" s="57"/>
      <c r="L4774" s="57"/>
      <c r="M4774" s="57"/>
      <c r="P4774" s="38"/>
      <c r="R4774" s="38"/>
      <c r="S4774" s="38"/>
    </row>
    <row r="4775" spans="8:19" ht="14.25" customHeight="1">
      <c r="I4775" s="57"/>
      <c r="J4775" s="57"/>
      <c r="K4775" s="57"/>
      <c r="L4775" s="57"/>
      <c r="M4775" s="57"/>
      <c r="P4775" s="38"/>
      <c r="R4775" s="38"/>
      <c r="S4775" s="38"/>
    </row>
    <row r="4776" spans="8:19" ht="14.25" customHeight="1">
      <c r="I4776" s="57"/>
      <c r="J4776" s="57"/>
      <c r="K4776" s="57"/>
      <c r="L4776" s="57"/>
      <c r="M4776" s="57"/>
      <c r="P4776" s="38"/>
      <c r="R4776" s="38"/>
      <c r="S4776" s="38"/>
    </row>
    <row r="4777" spans="8:19" ht="14.25" customHeight="1">
      <c r="I4777" s="57"/>
      <c r="J4777" s="57"/>
      <c r="K4777" s="57"/>
      <c r="L4777" s="57"/>
      <c r="M4777" s="57"/>
      <c r="P4777" s="38"/>
      <c r="R4777" s="38"/>
      <c r="S4777" s="38"/>
    </row>
    <row r="4778" spans="8:19" ht="14.25" customHeight="1">
      <c r="I4778" s="57"/>
      <c r="J4778" s="57"/>
      <c r="K4778" s="57"/>
      <c r="L4778" s="57"/>
      <c r="M4778" s="57"/>
      <c r="P4778" s="38"/>
      <c r="R4778" s="38"/>
      <c r="S4778" s="38"/>
    </row>
    <row r="4779" spans="8:19" ht="14.25" customHeight="1">
      <c r="I4779" s="57"/>
      <c r="J4779" s="57"/>
      <c r="K4779" s="57"/>
      <c r="L4779" s="57"/>
      <c r="M4779" s="57"/>
      <c r="P4779" s="38"/>
      <c r="R4779" s="38"/>
      <c r="S4779" s="38"/>
    </row>
    <row r="4780" spans="8:19" ht="14.25" customHeight="1">
      <c r="I4780" s="57"/>
      <c r="J4780" s="57"/>
      <c r="K4780" s="57"/>
      <c r="L4780" s="57"/>
      <c r="M4780" s="57"/>
      <c r="P4780" s="38"/>
      <c r="R4780" s="38"/>
      <c r="S4780" s="38"/>
    </row>
    <row r="4781" spans="8:19" ht="14.25" customHeight="1">
      <c r="I4781" s="57"/>
      <c r="J4781" s="57"/>
      <c r="K4781" s="57"/>
      <c r="L4781" s="57"/>
      <c r="M4781" s="57"/>
      <c r="P4781" s="38"/>
      <c r="R4781" s="38"/>
      <c r="S4781" s="38"/>
    </row>
    <row r="4782" spans="8:19" ht="14.25" customHeight="1">
      <c r="I4782" s="57"/>
      <c r="J4782" s="57"/>
      <c r="K4782" s="57"/>
      <c r="L4782" s="57"/>
      <c r="M4782" s="57"/>
      <c r="P4782" s="38"/>
      <c r="R4782" s="38"/>
      <c r="S4782" s="38"/>
    </row>
    <row r="4783" spans="8:19" ht="14.25" customHeight="1">
      <c r="I4783" s="57"/>
      <c r="J4783" s="57"/>
      <c r="K4783" s="57"/>
      <c r="L4783" s="57"/>
      <c r="M4783" s="57"/>
      <c r="P4783" s="38"/>
      <c r="R4783" s="38"/>
      <c r="S4783" s="38"/>
    </row>
    <row r="4784" spans="8:19" ht="14.25" customHeight="1">
      <c r="I4784" s="57"/>
      <c r="J4784" s="57"/>
      <c r="K4784" s="57"/>
      <c r="L4784" s="57"/>
      <c r="M4784" s="57"/>
      <c r="P4784" s="38"/>
      <c r="R4784" s="38"/>
      <c r="S4784" s="38"/>
    </row>
    <row r="4785" spans="9:19" ht="14.25" customHeight="1">
      <c r="I4785" s="57"/>
      <c r="J4785" s="57"/>
      <c r="K4785" s="57"/>
      <c r="L4785" s="57"/>
      <c r="M4785" s="57"/>
      <c r="P4785" s="38"/>
      <c r="R4785" s="38"/>
      <c r="S4785" s="38"/>
    </row>
    <row r="4786" spans="9:19" ht="14.25" customHeight="1">
      <c r="I4786" s="57"/>
      <c r="J4786" s="57"/>
      <c r="K4786" s="57"/>
      <c r="L4786" s="57"/>
      <c r="M4786" s="57"/>
      <c r="P4786" s="38"/>
      <c r="R4786" s="38"/>
      <c r="S4786" s="38"/>
    </row>
    <row r="4787" spans="9:19" ht="14.25" customHeight="1">
      <c r="I4787" s="57"/>
      <c r="J4787" s="57"/>
      <c r="K4787" s="57"/>
      <c r="L4787" s="57"/>
      <c r="M4787" s="57"/>
      <c r="P4787" s="38"/>
      <c r="R4787" s="38"/>
      <c r="S4787" s="38"/>
    </row>
    <row r="4788" spans="9:19" ht="14.25" customHeight="1">
      <c r="I4788" s="57"/>
      <c r="J4788" s="57"/>
      <c r="K4788" s="57"/>
      <c r="L4788" s="57"/>
      <c r="M4788" s="57"/>
      <c r="P4788" s="38"/>
      <c r="R4788" s="38"/>
      <c r="S4788" s="38"/>
    </row>
    <row r="4789" spans="9:19" ht="14.25" customHeight="1">
      <c r="I4789" s="57"/>
      <c r="J4789" s="57"/>
      <c r="K4789" s="57"/>
      <c r="L4789" s="57"/>
      <c r="M4789" s="57"/>
      <c r="P4789" s="38"/>
      <c r="R4789" s="38"/>
      <c r="S4789" s="38"/>
    </row>
    <row r="4790" spans="9:19" ht="14.25" customHeight="1">
      <c r="I4790" s="57"/>
      <c r="J4790" s="57"/>
      <c r="K4790" s="57"/>
      <c r="L4790" s="57"/>
      <c r="M4790" s="57"/>
      <c r="P4790" s="38"/>
      <c r="R4790" s="38"/>
      <c r="S4790" s="38"/>
    </row>
    <row r="4791" spans="9:19" ht="14.25" customHeight="1">
      <c r="I4791" s="57"/>
      <c r="J4791" s="57"/>
      <c r="K4791" s="57"/>
      <c r="L4791" s="57"/>
      <c r="M4791" s="57"/>
      <c r="P4791" s="38"/>
      <c r="R4791" s="38"/>
      <c r="S4791" s="38"/>
    </row>
    <row r="4792" spans="9:19" ht="14.25" customHeight="1">
      <c r="I4792" s="57"/>
      <c r="J4792" s="57"/>
      <c r="K4792" s="57"/>
      <c r="L4792" s="57"/>
      <c r="M4792" s="57"/>
      <c r="P4792" s="38"/>
      <c r="R4792" s="38"/>
      <c r="S4792" s="38"/>
    </row>
    <row r="4793" spans="9:19" ht="14.25" customHeight="1">
      <c r="I4793" s="57"/>
      <c r="J4793" s="57"/>
      <c r="K4793" s="57"/>
      <c r="L4793" s="57"/>
      <c r="M4793" s="57"/>
      <c r="P4793" s="38"/>
      <c r="R4793" s="38"/>
      <c r="S4793" s="38"/>
    </row>
    <row r="4794" spans="9:19" ht="14.25" customHeight="1">
      <c r="I4794" s="57"/>
      <c r="J4794" s="57"/>
      <c r="K4794" s="57"/>
      <c r="L4794" s="57"/>
      <c r="M4794" s="57"/>
      <c r="P4794" s="38"/>
      <c r="R4794" s="38"/>
      <c r="S4794" s="38"/>
    </row>
    <row r="4795" spans="9:19" ht="14.25" customHeight="1">
      <c r="I4795" s="57"/>
      <c r="J4795" s="57"/>
      <c r="K4795" s="57"/>
      <c r="L4795" s="57"/>
      <c r="M4795" s="57"/>
      <c r="P4795" s="38"/>
      <c r="R4795" s="38"/>
      <c r="S4795" s="38"/>
    </row>
    <row r="4796" spans="9:19" ht="14.25" customHeight="1">
      <c r="I4796" s="57"/>
      <c r="J4796" s="57"/>
      <c r="K4796" s="57"/>
      <c r="L4796" s="57"/>
      <c r="M4796" s="57"/>
      <c r="P4796" s="38"/>
      <c r="R4796" s="38"/>
      <c r="S4796" s="38"/>
    </row>
    <row r="4797" spans="9:19" ht="14.25" customHeight="1">
      <c r="I4797" s="57"/>
      <c r="J4797" s="57"/>
      <c r="K4797" s="57"/>
      <c r="L4797" s="57"/>
      <c r="M4797" s="57"/>
      <c r="P4797" s="38"/>
      <c r="R4797" s="38"/>
      <c r="S4797" s="38"/>
    </row>
    <row r="4798" spans="9:19" ht="14.25" customHeight="1">
      <c r="I4798" s="57"/>
      <c r="J4798" s="57"/>
      <c r="K4798" s="57"/>
      <c r="L4798" s="57"/>
      <c r="M4798" s="57"/>
      <c r="P4798" s="38"/>
      <c r="R4798" s="38"/>
      <c r="S4798" s="38"/>
    </row>
    <row r="4799" spans="9:19" ht="14.25" customHeight="1">
      <c r="I4799" s="57"/>
      <c r="J4799" s="57"/>
      <c r="K4799" s="57"/>
      <c r="L4799" s="57"/>
      <c r="M4799" s="57"/>
      <c r="P4799" s="38"/>
      <c r="R4799" s="38"/>
      <c r="S4799" s="38"/>
    </row>
    <row r="4800" spans="9:19" ht="14.25" customHeight="1">
      <c r="I4800" s="57"/>
      <c r="J4800" s="57"/>
      <c r="K4800" s="57"/>
      <c r="L4800" s="57"/>
      <c r="M4800" s="57"/>
      <c r="P4800" s="38"/>
      <c r="R4800" s="38"/>
      <c r="S4800" s="38"/>
    </row>
    <row r="4801" spans="8:19" ht="14.25" customHeight="1">
      <c r="I4801" s="57"/>
      <c r="J4801" s="57"/>
      <c r="K4801" s="57"/>
      <c r="L4801" s="57"/>
      <c r="M4801" s="57"/>
      <c r="P4801" s="38"/>
      <c r="R4801" s="38"/>
      <c r="S4801" s="38"/>
    </row>
    <row r="4802" spans="8:19" ht="14.25" customHeight="1">
      <c r="I4802" s="57"/>
      <c r="J4802" s="57"/>
      <c r="K4802" s="57"/>
      <c r="L4802" s="57"/>
      <c r="M4802" s="57"/>
      <c r="P4802" s="38"/>
      <c r="R4802" s="38"/>
      <c r="S4802" s="38"/>
    </row>
    <row r="4803" spans="8:19" ht="14.25" customHeight="1">
      <c r="I4803" s="57"/>
      <c r="J4803" s="57"/>
      <c r="K4803" s="57"/>
      <c r="L4803" s="57"/>
      <c r="M4803" s="57"/>
      <c r="P4803" s="38"/>
      <c r="R4803" s="38"/>
      <c r="S4803" s="38"/>
    </row>
    <row r="4804" spans="8:19" ht="14.25" customHeight="1">
      <c r="I4804" s="57"/>
      <c r="J4804" s="57"/>
      <c r="K4804" s="57"/>
      <c r="L4804" s="57"/>
      <c r="M4804" s="57"/>
      <c r="P4804" s="38"/>
      <c r="R4804" s="38"/>
      <c r="S4804" s="38"/>
    </row>
    <row r="4805" spans="8:19" ht="14.25" customHeight="1">
      <c r="I4805" s="57"/>
      <c r="J4805" s="57"/>
      <c r="K4805" s="57"/>
      <c r="L4805" s="57"/>
      <c r="M4805" s="57"/>
      <c r="P4805" s="38"/>
      <c r="R4805" s="38"/>
      <c r="S4805" s="38"/>
    </row>
    <row r="4806" spans="8:19" ht="14.25" customHeight="1">
      <c r="I4806" s="57"/>
      <c r="J4806" s="57"/>
      <c r="K4806" s="57"/>
      <c r="L4806" s="57"/>
      <c r="M4806" s="57"/>
      <c r="P4806" s="38"/>
      <c r="R4806" s="38"/>
      <c r="S4806" s="38"/>
    </row>
    <row r="4807" spans="8:19" ht="14.25" customHeight="1">
      <c r="I4807" s="57"/>
      <c r="J4807" s="57"/>
      <c r="K4807" s="57"/>
      <c r="L4807" s="57"/>
      <c r="M4807" s="57"/>
      <c r="P4807" s="38"/>
      <c r="R4807" s="38"/>
      <c r="S4807" s="38"/>
    </row>
    <row r="4808" spans="8:19" ht="14.25" customHeight="1">
      <c r="H4808" s="57"/>
      <c r="K4808" s="57"/>
      <c r="L4808" s="57"/>
      <c r="M4808" s="57"/>
      <c r="P4808" s="38"/>
      <c r="R4808" s="38"/>
      <c r="S4808" s="38"/>
    </row>
    <row r="4809" spans="8:19" ht="14.25" customHeight="1">
      <c r="H4809" s="57"/>
      <c r="K4809" s="57"/>
      <c r="L4809" s="57"/>
      <c r="M4809" s="57"/>
      <c r="P4809" s="38"/>
      <c r="R4809" s="38"/>
      <c r="S4809" s="38"/>
    </row>
    <row r="4810" spans="8:19" ht="14.25" customHeight="1">
      <c r="H4810" s="57"/>
      <c r="K4810" s="57"/>
      <c r="L4810" s="57"/>
      <c r="M4810" s="57"/>
      <c r="P4810" s="38"/>
      <c r="R4810" s="38"/>
      <c r="S4810" s="38"/>
    </row>
    <row r="4811" spans="8:19" ht="14.25" customHeight="1">
      <c r="H4811" s="57"/>
      <c r="K4811" s="57"/>
      <c r="L4811" s="57"/>
      <c r="M4811" s="57"/>
      <c r="P4811" s="38"/>
      <c r="R4811" s="38"/>
      <c r="S4811" s="38"/>
    </row>
    <row r="4812" spans="8:19" ht="14.25" customHeight="1">
      <c r="H4812" s="57"/>
      <c r="K4812" s="57"/>
      <c r="L4812" s="57"/>
      <c r="M4812" s="57"/>
      <c r="P4812" s="38"/>
      <c r="R4812" s="38"/>
      <c r="S4812" s="38"/>
    </row>
    <row r="4813" spans="8:19" ht="14.25" customHeight="1">
      <c r="H4813" s="57"/>
      <c r="K4813" s="57"/>
      <c r="L4813" s="57"/>
      <c r="M4813" s="57"/>
      <c r="P4813" s="38"/>
      <c r="R4813" s="38"/>
      <c r="S4813" s="38"/>
    </row>
    <row r="4814" spans="8:19" ht="14.25" customHeight="1">
      <c r="H4814" s="57"/>
      <c r="K4814" s="57"/>
      <c r="L4814" s="57"/>
      <c r="M4814" s="57"/>
      <c r="P4814" s="38"/>
      <c r="R4814" s="38"/>
      <c r="S4814" s="38"/>
    </row>
    <row r="4815" spans="8:19" ht="14.25" customHeight="1">
      <c r="H4815" s="57"/>
      <c r="K4815" s="57"/>
      <c r="L4815" s="57"/>
      <c r="M4815" s="57"/>
      <c r="P4815" s="38"/>
      <c r="R4815" s="38"/>
      <c r="S4815" s="38"/>
    </row>
    <row r="4816" spans="8:19" ht="14.25" customHeight="1">
      <c r="H4816" s="57"/>
      <c r="K4816" s="57"/>
      <c r="L4816" s="57"/>
      <c r="M4816" s="57"/>
      <c r="P4816" s="38"/>
      <c r="R4816" s="38"/>
      <c r="S4816" s="38"/>
    </row>
    <row r="4817" spans="8:19" ht="14.25" customHeight="1">
      <c r="H4817" s="57"/>
      <c r="K4817" s="57"/>
      <c r="L4817" s="57"/>
      <c r="M4817" s="57"/>
      <c r="P4817" s="38"/>
      <c r="R4817" s="38"/>
      <c r="S4817" s="38"/>
    </row>
    <row r="4818" spans="8:19" ht="14.25" customHeight="1">
      <c r="H4818" s="57"/>
      <c r="K4818" s="57"/>
      <c r="L4818" s="57"/>
      <c r="M4818" s="57"/>
      <c r="P4818" s="38"/>
      <c r="R4818" s="38"/>
      <c r="S4818" s="38"/>
    </row>
    <row r="4819" spans="8:19" ht="14.25" customHeight="1">
      <c r="H4819" s="57"/>
      <c r="K4819" s="57"/>
      <c r="L4819" s="57"/>
      <c r="M4819" s="57"/>
      <c r="P4819" s="38"/>
      <c r="R4819" s="38"/>
      <c r="S4819" s="38"/>
    </row>
    <row r="4820" spans="8:19" ht="14.25" customHeight="1">
      <c r="I4820" s="57"/>
      <c r="J4820" s="57"/>
      <c r="K4820" s="57"/>
      <c r="L4820" s="57"/>
      <c r="M4820" s="57"/>
      <c r="P4820" s="38"/>
      <c r="R4820" s="38"/>
      <c r="S4820" s="38"/>
    </row>
    <row r="4821" spans="8:19" ht="14.25" customHeight="1">
      <c r="I4821" s="57"/>
      <c r="J4821" s="57"/>
      <c r="K4821" s="57"/>
      <c r="L4821" s="57"/>
      <c r="M4821" s="57"/>
      <c r="P4821" s="38"/>
      <c r="R4821" s="38"/>
      <c r="S4821" s="38"/>
    </row>
    <row r="4822" spans="8:19" ht="14.25" customHeight="1">
      <c r="I4822" s="57"/>
      <c r="J4822" s="57"/>
      <c r="K4822" s="57"/>
      <c r="L4822" s="57"/>
      <c r="M4822" s="57"/>
      <c r="P4822" s="38"/>
      <c r="R4822" s="38"/>
      <c r="S4822" s="38"/>
    </row>
    <row r="4823" spans="8:19" ht="14.25" customHeight="1">
      <c r="I4823" s="57"/>
      <c r="J4823" s="57"/>
      <c r="K4823" s="57"/>
      <c r="L4823" s="57"/>
      <c r="M4823" s="57"/>
      <c r="P4823" s="38"/>
      <c r="R4823" s="38"/>
      <c r="S4823" s="38"/>
    </row>
    <row r="4824" spans="8:19" ht="14.25" customHeight="1">
      <c r="I4824" s="57"/>
      <c r="J4824" s="57"/>
      <c r="K4824" s="57"/>
      <c r="L4824" s="57"/>
      <c r="M4824" s="57"/>
      <c r="P4824" s="38"/>
      <c r="R4824" s="38"/>
      <c r="S4824" s="38"/>
    </row>
    <row r="4825" spans="8:19" ht="14.25" customHeight="1">
      <c r="I4825" s="57"/>
      <c r="J4825" s="57"/>
      <c r="K4825" s="57"/>
      <c r="L4825" s="57"/>
      <c r="M4825" s="57"/>
      <c r="P4825" s="38"/>
      <c r="R4825" s="38"/>
      <c r="S4825" s="38"/>
    </row>
    <row r="4826" spans="8:19" ht="14.25" customHeight="1">
      <c r="I4826" s="57"/>
      <c r="J4826" s="57"/>
      <c r="K4826" s="57"/>
      <c r="L4826" s="57"/>
      <c r="M4826" s="57"/>
      <c r="P4826" s="38"/>
      <c r="R4826" s="38"/>
      <c r="S4826" s="38"/>
    </row>
    <row r="4827" spans="8:19" ht="14.25" customHeight="1">
      <c r="I4827" s="57"/>
      <c r="J4827" s="57"/>
      <c r="K4827" s="57"/>
      <c r="L4827" s="57"/>
      <c r="M4827" s="57"/>
      <c r="P4827" s="38"/>
      <c r="R4827" s="38"/>
      <c r="S4827" s="38"/>
    </row>
    <row r="4828" spans="8:19" ht="14.25" customHeight="1">
      <c r="I4828" s="57"/>
      <c r="J4828" s="57"/>
      <c r="K4828" s="57"/>
      <c r="L4828" s="57"/>
      <c r="M4828" s="57"/>
      <c r="P4828" s="38"/>
      <c r="R4828" s="38"/>
      <c r="S4828" s="38"/>
    </row>
    <row r="4829" spans="8:19" ht="14.25" customHeight="1">
      <c r="I4829" s="57"/>
      <c r="J4829" s="57"/>
      <c r="K4829" s="57"/>
      <c r="L4829" s="57"/>
      <c r="M4829" s="57"/>
      <c r="P4829" s="38"/>
      <c r="R4829" s="38"/>
      <c r="S4829" s="38"/>
    </row>
    <row r="4830" spans="8:19" ht="14.25" customHeight="1">
      <c r="I4830" s="57"/>
      <c r="J4830" s="57"/>
      <c r="K4830" s="57"/>
      <c r="L4830" s="57"/>
      <c r="M4830" s="57"/>
      <c r="P4830" s="38"/>
      <c r="R4830" s="38"/>
      <c r="S4830" s="38"/>
    </row>
    <row r="4831" spans="8:19" ht="14.25" customHeight="1">
      <c r="I4831" s="57"/>
      <c r="J4831" s="57"/>
      <c r="K4831" s="57"/>
      <c r="L4831" s="57"/>
      <c r="M4831" s="57"/>
      <c r="P4831" s="38"/>
      <c r="R4831" s="38"/>
      <c r="S4831" s="38"/>
    </row>
    <row r="4832" spans="8:19" ht="14.25" customHeight="1">
      <c r="I4832" s="57"/>
      <c r="J4832" s="57"/>
      <c r="K4832" s="57"/>
      <c r="L4832" s="57"/>
      <c r="M4832" s="57"/>
      <c r="P4832" s="38"/>
      <c r="R4832" s="38"/>
      <c r="S4832" s="38"/>
    </row>
    <row r="4833" spans="8:19" ht="14.25" customHeight="1">
      <c r="I4833" s="57"/>
      <c r="J4833" s="57"/>
      <c r="K4833" s="57"/>
      <c r="L4833" s="57"/>
      <c r="M4833" s="57"/>
      <c r="P4833" s="38"/>
      <c r="R4833" s="38"/>
      <c r="S4833" s="38"/>
    </row>
    <row r="4834" spans="8:19" ht="14.25" customHeight="1">
      <c r="I4834" s="57"/>
      <c r="J4834" s="57"/>
      <c r="K4834" s="57"/>
      <c r="L4834" s="57"/>
      <c r="M4834" s="57"/>
      <c r="P4834" s="38"/>
      <c r="R4834" s="38"/>
      <c r="S4834" s="38"/>
    </row>
    <row r="4835" spans="8:19" ht="14.25" customHeight="1">
      <c r="I4835" s="57"/>
      <c r="J4835" s="57"/>
      <c r="K4835" s="57"/>
      <c r="L4835" s="57"/>
      <c r="M4835" s="57"/>
      <c r="P4835" s="38"/>
      <c r="R4835" s="38"/>
      <c r="S4835" s="38"/>
    </row>
    <row r="4836" spans="8:19" ht="14.25" customHeight="1">
      <c r="H4836" s="57"/>
      <c r="K4836" s="57"/>
      <c r="L4836" s="57"/>
      <c r="M4836" s="57"/>
      <c r="P4836" s="38"/>
      <c r="R4836" s="38"/>
      <c r="S4836" s="38"/>
    </row>
    <row r="4837" spans="8:19" ht="14.25" customHeight="1">
      <c r="H4837" s="57"/>
      <c r="K4837" s="57"/>
      <c r="L4837" s="57"/>
      <c r="M4837" s="57"/>
      <c r="P4837" s="38"/>
      <c r="R4837" s="38"/>
      <c r="S4837" s="38"/>
    </row>
    <row r="4838" spans="8:19" ht="14.25" customHeight="1">
      <c r="H4838" s="57"/>
      <c r="K4838" s="57"/>
      <c r="L4838" s="57"/>
      <c r="M4838" s="57"/>
      <c r="P4838" s="38"/>
      <c r="R4838" s="38"/>
      <c r="S4838" s="38"/>
    </row>
    <row r="4839" spans="8:19" ht="14.25" customHeight="1">
      <c r="H4839" s="57"/>
      <c r="K4839" s="57"/>
      <c r="L4839" s="57"/>
      <c r="M4839" s="57"/>
      <c r="P4839" s="38"/>
      <c r="R4839" s="38"/>
      <c r="S4839" s="38"/>
    </row>
    <row r="4840" spans="8:19" ht="14.25" customHeight="1">
      <c r="H4840" s="57"/>
      <c r="K4840" s="57"/>
      <c r="L4840" s="57"/>
      <c r="M4840" s="57"/>
      <c r="P4840" s="38"/>
      <c r="R4840" s="38"/>
      <c r="S4840" s="38"/>
    </row>
    <row r="4841" spans="8:19" ht="14.25" customHeight="1">
      <c r="H4841" s="57"/>
      <c r="K4841" s="57"/>
      <c r="L4841" s="57"/>
      <c r="M4841" s="57"/>
      <c r="P4841" s="38"/>
      <c r="R4841" s="38"/>
      <c r="S4841" s="38"/>
    </row>
    <row r="4842" spans="8:19" ht="14.25" customHeight="1">
      <c r="H4842" s="57"/>
      <c r="K4842" s="57"/>
      <c r="L4842" s="57"/>
      <c r="M4842" s="57"/>
      <c r="P4842" s="38"/>
      <c r="R4842" s="38"/>
      <c r="S4842" s="38"/>
    </row>
    <row r="4843" spans="8:19" ht="14.25" customHeight="1">
      <c r="H4843" s="57"/>
      <c r="K4843" s="57"/>
      <c r="L4843" s="57"/>
      <c r="M4843" s="57"/>
      <c r="P4843" s="38"/>
      <c r="R4843" s="38"/>
      <c r="S4843" s="38"/>
    </row>
    <row r="4844" spans="8:19" ht="14.25" customHeight="1">
      <c r="H4844" s="57"/>
      <c r="K4844" s="57"/>
      <c r="L4844" s="57"/>
      <c r="M4844" s="57"/>
      <c r="P4844" s="38"/>
      <c r="R4844" s="38"/>
      <c r="S4844" s="38"/>
    </row>
    <row r="4845" spans="8:19" ht="14.25" customHeight="1">
      <c r="H4845" s="57"/>
      <c r="K4845" s="57"/>
      <c r="L4845" s="57"/>
      <c r="M4845" s="57"/>
      <c r="P4845" s="38"/>
      <c r="R4845" s="38"/>
      <c r="S4845" s="38"/>
    </row>
    <row r="4846" spans="8:19" ht="14.25" customHeight="1">
      <c r="H4846" s="57"/>
      <c r="K4846" s="57"/>
      <c r="L4846" s="57"/>
      <c r="M4846" s="57"/>
      <c r="P4846" s="38"/>
      <c r="R4846" s="38"/>
      <c r="S4846" s="38"/>
    </row>
    <row r="4847" spans="8:19" ht="14.25" customHeight="1">
      <c r="H4847" s="57"/>
      <c r="K4847" s="57"/>
      <c r="L4847" s="57"/>
      <c r="M4847" s="57"/>
      <c r="P4847" s="38"/>
      <c r="R4847" s="38"/>
      <c r="S4847" s="38"/>
    </row>
    <row r="4848" spans="8:19" ht="14.25" customHeight="1">
      <c r="H4848" s="57"/>
      <c r="K4848" s="57"/>
      <c r="L4848" s="57"/>
      <c r="M4848" s="57"/>
      <c r="P4848" s="38"/>
      <c r="R4848" s="38"/>
      <c r="S4848" s="38"/>
    </row>
    <row r="4849" spans="8:19" ht="14.25" customHeight="1">
      <c r="H4849" s="57"/>
      <c r="K4849" s="57"/>
      <c r="L4849" s="57"/>
      <c r="M4849" s="57"/>
      <c r="P4849" s="38"/>
      <c r="R4849" s="38"/>
      <c r="S4849" s="38"/>
    </row>
    <row r="4850" spans="8:19" ht="14.25" customHeight="1">
      <c r="H4850" s="57"/>
      <c r="K4850" s="57"/>
      <c r="L4850" s="57"/>
      <c r="M4850" s="57"/>
      <c r="P4850" s="38"/>
      <c r="R4850" s="38"/>
      <c r="S4850" s="38"/>
    </row>
    <row r="4851" spans="8:19" ht="14.25" customHeight="1">
      <c r="H4851" s="57"/>
      <c r="K4851" s="57"/>
      <c r="L4851" s="57"/>
      <c r="M4851" s="57"/>
      <c r="P4851" s="38"/>
      <c r="R4851" s="38"/>
      <c r="S4851" s="38"/>
    </row>
    <row r="4852" spans="8:19" ht="14.25" customHeight="1">
      <c r="H4852" s="57"/>
      <c r="K4852" s="57"/>
      <c r="L4852" s="57"/>
      <c r="M4852" s="57"/>
      <c r="P4852" s="38"/>
      <c r="R4852" s="38"/>
      <c r="S4852" s="38"/>
    </row>
    <row r="4853" spans="8:19" ht="14.25" customHeight="1">
      <c r="H4853" s="57"/>
      <c r="K4853" s="57"/>
      <c r="L4853" s="57"/>
      <c r="M4853" s="57"/>
      <c r="P4853" s="38"/>
      <c r="R4853" s="38"/>
      <c r="S4853" s="38"/>
    </row>
    <row r="4854" spans="8:19" ht="14.25" customHeight="1">
      <c r="H4854" s="57"/>
      <c r="K4854" s="57"/>
      <c r="L4854" s="57"/>
      <c r="M4854" s="57"/>
      <c r="P4854" s="38"/>
      <c r="R4854" s="38"/>
      <c r="S4854" s="38"/>
    </row>
    <row r="4855" spans="8:19" ht="14.25" customHeight="1">
      <c r="H4855" s="57"/>
      <c r="K4855" s="57"/>
      <c r="L4855" s="57"/>
      <c r="M4855" s="57"/>
      <c r="P4855" s="38"/>
      <c r="R4855" s="38"/>
      <c r="S4855" s="38"/>
    </row>
    <row r="4856" spans="8:19" ht="14.25" customHeight="1">
      <c r="H4856" s="57"/>
      <c r="K4856" s="57"/>
      <c r="L4856" s="57"/>
      <c r="M4856" s="57"/>
      <c r="P4856" s="38"/>
      <c r="R4856" s="38"/>
      <c r="S4856" s="38"/>
    </row>
    <row r="4857" spans="8:19" ht="14.25" customHeight="1">
      <c r="H4857" s="57"/>
      <c r="K4857" s="57"/>
      <c r="L4857" s="57"/>
      <c r="M4857" s="57"/>
      <c r="P4857" s="38"/>
      <c r="R4857" s="38"/>
      <c r="S4857" s="38"/>
    </row>
    <row r="4858" spans="8:19" ht="14.25" customHeight="1">
      <c r="H4858" s="57"/>
      <c r="K4858" s="57"/>
      <c r="L4858" s="57"/>
      <c r="M4858" s="57"/>
      <c r="P4858" s="38"/>
      <c r="R4858" s="38"/>
      <c r="S4858" s="38"/>
    </row>
    <row r="4859" spans="8:19" ht="14.25" customHeight="1">
      <c r="H4859" s="57"/>
      <c r="K4859" s="57"/>
      <c r="L4859" s="57"/>
      <c r="M4859" s="57"/>
      <c r="P4859" s="38"/>
      <c r="R4859" s="38"/>
      <c r="S4859" s="38"/>
    </row>
    <row r="4860" spans="8:19" ht="14.25" customHeight="1">
      <c r="H4860" s="57"/>
      <c r="K4860" s="57"/>
      <c r="L4860" s="57"/>
      <c r="M4860" s="57"/>
      <c r="P4860" s="38"/>
      <c r="R4860" s="38"/>
      <c r="S4860" s="38"/>
    </row>
    <row r="4861" spans="8:19" ht="14.25" customHeight="1">
      <c r="H4861" s="57"/>
      <c r="K4861" s="57"/>
      <c r="L4861" s="57"/>
      <c r="M4861" s="57"/>
      <c r="P4861" s="38"/>
      <c r="R4861" s="38"/>
      <c r="S4861" s="38"/>
    </row>
    <row r="4862" spans="8:19" ht="14.25" customHeight="1">
      <c r="H4862" s="57"/>
      <c r="K4862" s="57"/>
      <c r="L4862" s="57"/>
      <c r="M4862" s="57"/>
      <c r="P4862" s="38"/>
      <c r="R4862" s="38"/>
      <c r="S4862" s="38"/>
    </row>
    <row r="4863" spans="8:19" ht="14.25" customHeight="1">
      <c r="H4863" s="57"/>
      <c r="K4863" s="57"/>
      <c r="L4863" s="57"/>
      <c r="M4863" s="57"/>
      <c r="P4863" s="38"/>
      <c r="R4863" s="38"/>
      <c r="S4863" s="38"/>
    </row>
    <row r="4864" spans="8:19" ht="14.25" customHeight="1">
      <c r="H4864" s="57"/>
      <c r="K4864" s="57"/>
      <c r="L4864" s="57"/>
      <c r="M4864" s="57"/>
      <c r="P4864" s="38"/>
      <c r="R4864" s="38"/>
      <c r="S4864" s="38"/>
    </row>
    <row r="4865" spans="8:19" ht="14.25" customHeight="1">
      <c r="H4865" s="57"/>
      <c r="K4865" s="57"/>
      <c r="L4865" s="57"/>
      <c r="M4865" s="57"/>
      <c r="P4865" s="38"/>
      <c r="R4865" s="38"/>
      <c r="S4865" s="38"/>
    </row>
    <row r="4866" spans="8:19" ht="14.25" customHeight="1">
      <c r="H4866" s="57"/>
      <c r="K4866" s="57"/>
      <c r="L4866" s="57"/>
      <c r="M4866" s="57"/>
      <c r="P4866" s="38"/>
      <c r="R4866" s="38"/>
      <c r="S4866" s="38"/>
    </row>
    <row r="4867" spans="8:19" ht="14.25" customHeight="1">
      <c r="H4867" s="57"/>
      <c r="K4867" s="57"/>
      <c r="L4867" s="57"/>
      <c r="M4867" s="57"/>
      <c r="P4867" s="38"/>
      <c r="R4867" s="38"/>
      <c r="S4867" s="38"/>
    </row>
    <row r="4868" spans="8:19" ht="14.25" customHeight="1">
      <c r="H4868" s="57"/>
      <c r="K4868" s="57"/>
      <c r="L4868" s="57"/>
      <c r="M4868" s="57"/>
      <c r="P4868" s="38"/>
      <c r="R4868" s="38"/>
      <c r="S4868" s="38"/>
    </row>
    <row r="4869" spans="8:19" ht="14.25" customHeight="1">
      <c r="H4869" s="57"/>
      <c r="K4869" s="57"/>
      <c r="L4869" s="57"/>
      <c r="M4869" s="57"/>
      <c r="P4869" s="38"/>
      <c r="R4869" s="38"/>
      <c r="S4869" s="38"/>
    </row>
    <row r="4870" spans="8:19" ht="14.25" customHeight="1">
      <c r="H4870" s="57"/>
      <c r="K4870" s="57"/>
      <c r="L4870" s="57"/>
      <c r="M4870" s="57"/>
      <c r="P4870" s="38"/>
      <c r="R4870" s="38"/>
      <c r="S4870" s="38"/>
    </row>
    <row r="4871" spans="8:19" ht="14.25" customHeight="1">
      <c r="H4871" s="57"/>
      <c r="K4871" s="57"/>
      <c r="L4871" s="57"/>
      <c r="M4871" s="57"/>
      <c r="P4871" s="38"/>
      <c r="R4871" s="38"/>
      <c r="S4871" s="38"/>
    </row>
    <row r="4872" spans="8:19" ht="14.25" customHeight="1">
      <c r="H4872" s="57"/>
      <c r="K4872" s="57"/>
      <c r="L4872" s="57"/>
      <c r="M4872" s="57"/>
      <c r="P4872" s="38"/>
      <c r="R4872" s="38"/>
      <c r="S4872" s="38"/>
    </row>
    <row r="4873" spans="8:19" ht="14.25" customHeight="1">
      <c r="H4873" s="57"/>
      <c r="K4873" s="57"/>
      <c r="L4873" s="57"/>
      <c r="M4873" s="57"/>
      <c r="P4873" s="38"/>
      <c r="R4873" s="38"/>
      <c r="S4873" s="38"/>
    </row>
    <row r="4874" spans="8:19" ht="14.25" customHeight="1">
      <c r="H4874" s="57"/>
      <c r="K4874" s="57"/>
      <c r="L4874" s="57"/>
      <c r="M4874" s="57"/>
      <c r="P4874" s="38"/>
      <c r="R4874" s="38"/>
      <c r="S4874" s="38"/>
    </row>
    <row r="4875" spans="8:19" ht="14.25" customHeight="1">
      <c r="H4875" s="57"/>
      <c r="K4875" s="57"/>
      <c r="L4875" s="57"/>
      <c r="M4875" s="57"/>
      <c r="P4875" s="38"/>
      <c r="R4875" s="38"/>
      <c r="S4875" s="38"/>
    </row>
    <row r="4876" spans="8:19" ht="14.25" customHeight="1">
      <c r="H4876" s="57"/>
      <c r="K4876" s="57"/>
      <c r="L4876" s="57"/>
      <c r="M4876" s="57"/>
      <c r="P4876" s="38"/>
      <c r="R4876" s="38"/>
      <c r="S4876" s="38"/>
    </row>
    <row r="4877" spans="8:19" ht="14.25" customHeight="1">
      <c r="H4877" s="57"/>
      <c r="K4877" s="57"/>
      <c r="L4877" s="57"/>
      <c r="M4877" s="57"/>
      <c r="P4877" s="38"/>
      <c r="R4877" s="38"/>
      <c r="S4877" s="38"/>
    </row>
    <row r="4878" spans="8:19" ht="14.25" customHeight="1">
      <c r="H4878" s="57"/>
      <c r="K4878" s="57"/>
      <c r="L4878" s="57"/>
      <c r="M4878" s="57"/>
      <c r="P4878" s="38"/>
      <c r="R4878" s="38"/>
      <c r="S4878" s="38"/>
    </row>
    <row r="4879" spans="8:19" ht="14.25" customHeight="1">
      <c r="H4879" s="57"/>
      <c r="K4879" s="57"/>
      <c r="L4879" s="57"/>
      <c r="M4879" s="57"/>
      <c r="P4879" s="38"/>
      <c r="R4879" s="38"/>
      <c r="S4879" s="38"/>
    </row>
    <row r="4880" spans="8:19" ht="14.25" customHeight="1">
      <c r="I4880" s="57"/>
      <c r="J4880" s="57"/>
      <c r="K4880" s="57"/>
      <c r="L4880" s="57"/>
      <c r="M4880" s="57"/>
      <c r="P4880" s="38"/>
      <c r="R4880" s="38"/>
      <c r="S4880" s="38"/>
    </row>
    <row r="4881" spans="9:19" ht="14.25" customHeight="1">
      <c r="I4881" s="57"/>
      <c r="J4881" s="57"/>
      <c r="K4881" s="57"/>
      <c r="L4881" s="57"/>
      <c r="M4881" s="57"/>
      <c r="P4881" s="38"/>
      <c r="R4881" s="38"/>
      <c r="S4881" s="38"/>
    </row>
    <row r="4882" spans="9:19" ht="14.25" customHeight="1">
      <c r="I4882" s="57"/>
      <c r="J4882" s="57"/>
      <c r="K4882" s="57"/>
      <c r="L4882" s="57"/>
      <c r="M4882" s="57"/>
      <c r="P4882" s="38"/>
      <c r="R4882" s="38"/>
      <c r="S4882" s="38"/>
    </row>
    <row r="4883" spans="9:19" ht="14.25" customHeight="1">
      <c r="I4883" s="57"/>
      <c r="J4883" s="57"/>
      <c r="K4883" s="57"/>
      <c r="L4883" s="57"/>
      <c r="M4883" s="57"/>
      <c r="P4883" s="38"/>
      <c r="R4883" s="38"/>
      <c r="S4883" s="38"/>
    </row>
    <row r="4884" spans="9:19" ht="14.25" customHeight="1">
      <c r="I4884" s="57"/>
      <c r="J4884" s="57"/>
      <c r="K4884" s="57"/>
      <c r="L4884" s="57"/>
      <c r="M4884" s="57"/>
      <c r="P4884" s="38"/>
      <c r="R4884" s="38"/>
      <c r="S4884" s="38"/>
    </row>
    <row r="4885" spans="9:19" ht="14.25" customHeight="1">
      <c r="I4885" s="57"/>
      <c r="J4885" s="57"/>
      <c r="K4885" s="57"/>
      <c r="L4885" s="57"/>
      <c r="M4885" s="57"/>
      <c r="P4885" s="38"/>
      <c r="R4885" s="38"/>
      <c r="S4885" s="38"/>
    </row>
    <row r="4886" spans="9:19" ht="14.25" customHeight="1">
      <c r="I4886" s="57"/>
      <c r="J4886" s="57"/>
      <c r="K4886" s="57"/>
      <c r="L4886" s="57"/>
      <c r="M4886" s="57"/>
      <c r="P4886" s="38"/>
      <c r="R4886" s="38"/>
      <c r="S4886" s="38"/>
    </row>
    <row r="4887" spans="9:19" ht="14.25" customHeight="1">
      <c r="I4887" s="57"/>
      <c r="J4887" s="57"/>
      <c r="K4887" s="57"/>
      <c r="L4887" s="57"/>
      <c r="M4887" s="57"/>
      <c r="P4887" s="38"/>
      <c r="R4887" s="38"/>
      <c r="S4887" s="38"/>
    </row>
    <row r="4888" spans="9:19" ht="14.25" customHeight="1">
      <c r="I4888" s="57"/>
      <c r="J4888" s="57"/>
      <c r="K4888" s="57"/>
      <c r="L4888" s="57"/>
      <c r="M4888" s="57"/>
      <c r="P4888" s="38"/>
      <c r="R4888" s="38"/>
      <c r="S4888" s="38"/>
    </row>
    <row r="4889" spans="9:19" ht="14.25" customHeight="1">
      <c r="I4889" s="57"/>
      <c r="J4889" s="57"/>
      <c r="K4889" s="57"/>
      <c r="L4889" s="57"/>
      <c r="M4889" s="57"/>
      <c r="P4889" s="38"/>
      <c r="R4889" s="38"/>
      <c r="S4889" s="38"/>
    </row>
    <row r="4890" spans="9:19" ht="14.25" customHeight="1">
      <c r="I4890" s="57"/>
      <c r="J4890" s="57"/>
      <c r="K4890" s="57"/>
      <c r="L4890" s="57"/>
      <c r="M4890" s="57"/>
      <c r="P4890" s="38"/>
      <c r="R4890" s="38"/>
      <c r="S4890" s="38"/>
    </row>
    <row r="4891" spans="9:19" ht="14.25" customHeight="1">
      <c r="I4891" s="57"/>
      <c r="J4891" s="57"/>
      <c r="K4891" s="57"/>
      <c r="L4891" s="57"/>
      <c r="M4891" s="57"/>
      <c r="P4891" s="38"/>
      <c r="R4891" s="38"/>
      <c r="S4891" s="38"/>
    </row>
    <row r="4892" spans="9:19" ht="14.25" customHeight="1">
      <c r="I4892" s="57"/>
      <c r="J4892" s="57"/>
      <c r="K4892" s="57"/>
      <c r="L4892" s="57"/>
      <c r="M4892" s="57"/>
      <c r="P4892" s="38"/>
      <c r="R4892" s="38"/>
      <c r="S4892" s="38"/>
    </row>
    <row r="4893" spans="9:19" ht="14.25" customHeight="1">
      <c r="I4893" s="57"/>
      <c r="J4893" s="57"/>
      <c r="K4893" s="57"/>
      <c r="L4893" s="57"/>
      <c r="M4893" s="57"/>
      <c r="P4893" s="38"/>
      <c r="R4893" s="38"/>
      <c r="S4893" s="38"/>
    </row>
    <row r="4894" spans="9:19" ht="14.25" customHeight="1">
      <c r="I4894" s="57"/>
      <c r="J4894" s="57"/>
      <c r="K4894" s="57"/>
      <c r="L4894" s="57"/>
      <c r="M4894" s="57"/>
      <c r="P4894" s="38"/>
      <c r="R4894" s="38"/>
      <c r="S4894" s="38"/>
    </row>
    <row r="4895" spans="9:19" ht="14.25" customHeight="1">
      <c r="I4895" s="57"/>
      <c r="J4895" s="57"/>
      <c r="K4895" s="57"/>
      <c r="L4895" s="57"/>
      <c r="M4895" s="57"/>
      <c r="P4895" s="38"/>
      <c r="R4895" s="38"/>
      <c r="S4895" s="38"/>
    </row>
    <row r="4896" spans="9:19" ht="14.25" customHeight="1">
      <c r="I4896" s="57"/>
      <c r="J4896" s="57"/>
      <c r="K4896" s="57"/>
      <c r="L4896" s="57"/>
      <c r="M4896" s="57"/>
      <c r="P4896" s="38"/>
      <c r="R4896" s="38"/>
      <c r="S4896" s="38"/>
    </row>
    <row r="4897" spans="8:19" ht="14.25" customHeight="1">
      <c r="I4897" s="57"/>
      <c r="J4897" s="57"/>
      <c r="K4897" s="57"/>
      <c r="L4897" s="57"/>
      <c r="M4897" s="57"/>
      <c r="P4897" s="38"/>
      <c r="R4897" s="38"/>
      <c r="S4897" s="38"/>
    </row>
    <row r="4898" spans="8:19" ht="14.25" customHeight="1">
      <c r="I4898" s="57"/>
      <c r="J4898" s="57"/>
      <c r="K4898" s="57"/>
      <c r="L4898" s="57"/>
      <c r="M4898" s="57"/>
      <c r="P4898" s="38"/>
      <c r="R4898" s="38"/>
      <c r="S4898" s="38"/>
    </row>
    <row r="4899" spans="8:19" ht="14.25" customHeight="1">
      <c r="I4899" s="57"/>
      <c r="J4899" s="57"/>
      <c r="K4899" s="57"/>
      <c r="L4899" s="57"/>
      <c r="M4899" s="57"/>
      <c r="P4899" s="38"/>
      <c r="R4899" s="38"/>
      <c r="S4899" s="38"/>
    </row>
    <row r="4900" spans="8:19" ht="14.25" customHeight="1">
      <c r="I4900" s="57"/>
      <c r="J4900" s="57"/>
      <c r="K4900" s="57"/>
      <c r="L4900" s="57"/>
      <c r="M4900" s="57"/>
      <c r="P4900" s="38"/>
      <c r="R4900" s="38"/>
      <c r="S4900" s="38"/>
    </row>
    <row r="4901" spans="8:19" ht="14.25" customHeight="1">
      <c r="I4901" s="57"/>
      <c r="J4901" s="57"/>
      <c r="K4901" s="57"/>
      <c r="L4901" s="57"/>
      <c r="M4901" s="57"/>
      <c r="P4901" s="38"/>
      <c r="R4901" s="38"/>
      <c r="S4901" s="38"/>
    </row>
    <row r="4902" spans="8:19" ht="14.25" customHeight="1">
      <c r="I4902" s="57"/>
      <c r="J4902" s="57"/>
      <c r="K4902" s="57"/>
      <c r="L4902" s="57"/>
      <c r="M4902" s="57"/>
      <c r="P4902" s="38"/>
      <c r="R4902" s="38"/>
      <c r="S4902" s="38"/>
    </row>
    <row r="4903" spans="8:19" ht="14.25" customHeight="1">
      <c r="I4903" s="57"/>
      <c r="J4903" s="57"/>
      <c r="K4903" s="57"/>
      <c r="L4903" s="57"/>
      <c r="M4903" s="57"/>
      <c r="P4903" s="38"/>
      <c r="R4903" s="38"/>
      <c r="S4903" s="38"/>
    </row>
    <row r="4904" spans="8:19" ht="14.25" customHeight="1">
      <c r="H4904" s="57"/>
      <c r="K4904" s="57"/>
      <c r="L4904" s="57"/>
      <c r="M4904" s="57"/>
      <c r="P4904" s="38"/>
      <c r="R4904" s="38"/>
      <c r="S4904" s="38"/>
    </row>
    <row r="4905" spans="8:19" ht="14.25" customHeight="1">
      <c r="H4905" s="57"/>
      <c r="K4905" s="57"/>
      <c r="L4905" s="57"/>
      <c r="M4905" s="57"/>
      <c r="P4905" s="38"/>
      <c r="R4905" s="38"/>
      <c r="S4905" s="38"/>
    </row>
    <row r="4906" spans="8:19" ht="14.25" customHeight="1">
      <c r="H4906" s="57"/>
      <c r="K4906" s="57"/>
      <c r="L4906" s="57"/>
      <c r="M4906" s="57"/>
      <c r="P4906" s="38"/>
      <c r="R4906" s="38"/>
      <c r="S4906" s="38"/>
    </row>
    <row r="4907" spans="8:19" ht="14.25" customHeight="1">
      <c r="H4907" s="57"/>
      <c r="K4907" s="57"/>
      <c r="L4907" s="57"/>
      <c r="M4907" s="57"/>
      <c r="P4907" s="38"/>
      <c r="R4907" s="38"/>
      <c r="S4907" s="38"/>
    </row>
    <row r="4908" spans="8:19" ht="14.25" customHeight="1">
      <c r="H4908" s="57"/>
      <c r="K4908" s="57"/>
      <c r="L4908" s="57"/>
      <c r="M4908" s="57"/>
      <c r="P4908" s="38"/>
      <c r="R4908" s="38"/>
      <c r="S4908" s="38"/>
    </row>
    <row r="4909" spans="8:19" ht="14.25" customHeight="1">
      <c r="H4909" s="57"/>
      <c r="K4909" s="57"/>
      <c r="L4909" s="57"/>
      <c r="M4909" s="57"/>
      <c r="P4909" s="38"/>
      <c r="R4909" s="38"/>
      <c r="S4909" s="38"/>
    </row>
    <row r="4910" spans="8:19" ht="14.25" customHeight="1">
      <c r="H4910" s="57"/>
      <c r="K4910" s="57"/>
      <c r="L4910" s="57"/>
      <c r="M4910" s="57"/>
      <c r="P4910" s="38"/>
      <c r="R4910" s="38"/>
      <c r="S4910" s="38"/>
    </row>
    <row r="4911" spans="8:19" ht="14.25" customHeight="1">
      <c r="H4911" s="57"/>
      <c r="K4911" s="57"/>
      <c r="L4911" s="57"/>
      <c r="M4911" s="57"/>
      <c r="P4911" s="38"/>
      <c r="R4911" s="38"/>
      <c r="S4911" s="38"/>
    </row>
    <row r="4912" spans="8:19" ht="14.25" customHeight="1">
      <c r="H4912" s="57"/>
      <c r="K4912" s="57"/>
      <c r="L4912" s="57"/>
      <c r="M4912" s="57"/>
      <c r="P4912" s="38"/>
      <c r="R4912" s="38"/>
      <c r="S4912" s="38"/>
    </row>
    <row r="4913" spans="8:19" ht="14.25" customHeight="1">
      <c r="H4913" s="57"/>
      <c r="K4913" s="57"/>
      <c r="L4913" s="57"/>
      <c r="M4913" s="57"/>
      <c r="P4913" s="38"/>
      <c r="R4913" s="38"/>
      <c r="S4913" s="38"/>
    </row>
    <row r="4914" spans="8:19" ht="14.25" customHeight="1">
      <c r="H4914" s="57"/>
      <c r="K4914" s="57"/>
      <c r="L4914" s="57"/>
      <c r="M4914" s="57"/>
      <c r="P4914" s="38"/>
      <c r="R4914" s="38"/>
      <c r="S4914" s="38"/>
    </row>
    <row r="4915" spans="8:19" ht="14.25" customHeight="1">
      <c r="H4915" s="57"/>
      <c r="K4915" s="57"/>
      <c r="L4915" s="57"/>
      <c r="M4915" s="57"/>
      <c r="P4915" s="38"/>
      <c r="R4915" s="38"/>
      <c r="S4915" s="38"/>
    </row>
    <row r="4916" spans="8:19" ht="14.25" customHeight="1">
      <c r="H4916" s="57"/>
      <c r="K4916" s="57"/>
      <c r="L4916" s="57"/>
      <c r="M4916" s="57"/>
      <c r="P4916" s="38"/>
      <c r="R4916" s="38"/>
      <c r="S4916" s="38"/>
    </row>
    <row r="4917" spans="8:19" ht="14.25" customHeight="1">
      <c r="H4917" s="57"/>
      <c r="K4917" s="57"/>
      <c r="L4917" s="57"/>
      <c r="M4917" s="57"/>
      <c r="P4917" s="38"/>
      <c r="R4917" s="38"/>
      <c r="S4917" s="38"/>
    </row>
    <row r="4918" spans="8:19" ht="14.25" customHeight="1">
      <c r="H4918" s="57"/>
      <c r="K4918" s="57"/>
      <c r="L4918" s="57"/>
      <c r="M4918" s="57"/>
      <c r="P4918" s="38"/>
      <c r="R4918" s="38"/>
      <c r="S4918" s="38"/>
    </row>
    <row r="4919" spans="8:19" ht="14.25" customHeight="1">
      <c r="H4919" s="57"/>
      <c r="K4919" s="57"/>
      <c r="L4919" s="57"/>
      <c r="M4919" s="57"/>
      <c r="P4919" s="38"/>
      <c r="R4919" s="38"/>
      <c r="S4919" s="38"/>
    </row>
    <row r="4920" spans="8:19" ht="14.25" customHeight="1">
      <c r="H4920" s="57"/>
      <c r="K4920" s="57"/>
      <c r="L4920" s="57"/>
      <c r="M4920" s="57"/>
      <c r="P4920" s="38"/>
      <c r="R4920" s="38"/>
      <c r="S4920" s="38"/>
    </row>
    <row r="4921" spans="8:19" ht="14.25" customHeight="1">
      <c r="H4921" s="57"/>
      <c r="K4921" s="57"/>
      <c r="L4921" s="57"/>
      <c r="M4921" s="57"/>
      <c r="P4921" s="38"/>
      <c r="R4921" s="38"/>
      <c r="S4921" s="38"/>
    </row>
    <row r="4922" spans="8:19" ht="14.25" customHeight="1">
      <c r="H4922" s="57"/>
      <c r="K4922" s="57"/>
      <c r="L4922" s="57"/>
      <c r="M4922" s="57"/>
      <c r="P4922" s="38"/>
      <c r="R4922" s="38"/>
      <c r="S4922" s="38"/>
    </row>
    <row r="4923" spans="8:19" ht="14.25" customHeight="1">
      <c r="H4923" s="57"/>
      <c r="K4923" s="57"/>
      <c r="L4923" s="57"/>
      <c r="M4923" s="57"/>
      <c r="P4923" s="38"/>
      <c r="R4923" s="38"/>
      <c r="S4923" s="38"/>
    </row>
    <row r="4924" spans="8:19" ht="14.25" customHeight="1">
      <c r="H4924" s="57"/>
      <c r="K4924" s="57"/>
      <c r="L4924" s="57"/>
      <c r="M4924" s="57"/>
      <c r="P4924" s="38"/>
      <c r="R4924" s="38"/>
      <c r="S4924" s="38"/>
    </row>
    <row r="4925" spans="8:19" ht="14.25" customHeight="1">
      <c r="H4925" s="57"/>
      <c r="K4925" s="57"/>
      <c r="L4925" s="57"/>
      <c r="M4925" s="57"/>
      <c r="P4925" s="38"/>
      <c r="R4925" s="38"/>
      <c r="S4925" s="38"/>
    </row>
    <row r="4926" spans="8:19" ht="14.25" customHeight="1">
      <c r="H4926" s="57"/>
      <c r="K4926" s="57"/>
      <c r="L4926" s="57"/>
      <c r="M4926" s="57"/>
      <c r="P4926" s="38"/>
      <c r="R4926" s="38"/>
      <c r="S4926" s="38"/>
    </row>
    <row r="4927" spans="8:19" ht="14.25" customHeight="1">
      <c r="H4927" s="57"/>
      <c r="K4927" s="57"/>
      <c r="L4927" s="57"/>
      <c r="M4927" s="57"/>
      <c r="P4927" s="38"/>
      <c r="R4927" s="38"/>
      <c r="S4927" s="38"/>
    </row>
    <row r="4928" spans="8:19" ht="14.25" customHeight="1">
      <c r="H4928" s="57"/>
      <c r="K4928" s="57"/>
      <c r="L4928" s="57"/>
      <c r="M4928" s="57"/>
      <c r="P4928" s="38"/>
      <c r="R4928" s="38"/>
      <c r="S4928" s="38"/>
    </row>
    <row r="4929" spans="8:19" ht="14.25" customHeight="1">
      <c r="H4929" s="57"/>
      <c r="K4929" s="57"/>
      <c r="L4929" s="57"/>
      <c r="M4929" s="57"/>
      <c r="P4929" s="38"/>
      <c r="R4929" s="38"/>
      <c r="S4929" s="38"/>
    </row>
    <row r="4930" spans="8:19" ht="14.25" customHeight="1">
      <c r="H4930" s="57"/>
      <c r="K4930" s="57"/>
      <c r="L4930" s="57"/>
      <c r="M4930" s="57"/>
      <c r="P4930" s="38"/>
      <c r="R4930" s="38"/>
      <c r="S4930" s="38"/>
    </row>
    <row r="4931" spans="8:19" ht="14.25" customHeight="1">
      <c r="H4931" s="57"/>
      <c r="K4931" s="57"/>
      <c r="L4931" s="57"/>
      <c r="M4931" s="57"/>
      <c r="P4931" s="38"/>
      <c r="R4931" s="38"/>
      <c r="S4931" s="38"/>
    </row>
    <row r="4932" spans="8:19" ht="14.25" customHeight="1">
      <c r="H4932" s="57"/>
      <c r="K4932" s="57"/>
      <c r="L4932" s="57"/>
      <c r="M4932" s="57"/>
      <c r="P4932" s="38"/>
      <c r="R4932" s="38"/>
      <c r="S4932" s="38"/>
    </row>
    <row r="4933" spans="8:19" ht="14.25" customHeight="1">
      <c r="H4933" s="57"/>
      <c r="K4933" s="57"/>
      <c r="L4933" s="57"/>
      <c r="M4933" s="57"/>
      <c r="P4933" s="38"/>
      <c r="R4933" s="38"/>
      <c r="S4933" s="38"/>
    </row>
    <row r="4934" spans="8:19" ht="14.25" customHeight="1">
      <c r="H4934" s="57"/>
      <c r="K4934" s="57"/>
      <c r="L4934" s="57"/>
      <c r="M4934" s="57"/>
      <c r="P4934" s="38"/>
      <c r="R4934" s="38"/>
      <c r="S4934" s="38"/>
    </row>
    <row r="4935" spans="8:19" ht="14.25" customHeight="1">
      <c r="H4935" s="57"/>
      <c r="K4935" s="57"/>
      <c r="L4935" s="57"/>
      <c r="M4935" s="57"/>
      <c r="P4935" s="38"/>
      <c r="R4935" s="38"/>
      <c r="S4935" s="38"/>
    </row>
    <row r="4936" spans="8:19" ht="14.25" customHeight="1">
      <c r="H4936" s="57"/>
      <c r="K4936" s="57"/>
      <c r="L4936" s="57"/>
      <c r="M4936" s="57"/>
      <c r="P4936" s="38"/>
      <c r="R4936" s="38"/>
      <c r="S4936" s="38"/>
    </row>
    <row r="4937" spans="8:19" ht="14.25" customHeight="1">
      <c r="H4937" s="57"/>
      <c r="K4937" s="57"/>
      <c r="L4937" s="57"/>
      <c r="M4937" s="57"/>
      <c r="P4937" s="38"/>
      <c r="R4937" s="38"/>
      <c r="S4937" s="38"/>
    </row>
    <row r="4938" spans="8:19" ht="14.25" customHeight="1">
      <c r="H4938" s="57"/>
      <c r="K4938" s="57"/>
      <c r="L4938" s="57"/>
      <c r="M4938" s="57"/>
      <c r="P4938" s="38"/>
      <c r="R4938" s="38"/>
      <c r="S4938" s="38"/>
    </row>
    <row r="4939" spans="8:19" ht="14.25" customHeight="1">
      <c r="H4939" s="57"/>
      <c r="K4939" s="57"/>
      <c r="L4939" s="57"/>
      <c r="M4939" s="57"/>
      <c r="P4939" s="38"/>
      <c r="R4939" s="38"/>
      <c r="S4939" s="38"/>
    </row>
    <row r="4940" spans="8:19" ht="14.25" customHeight="1">
      <c r="H4940" s="57"/>
      <c r="K4940" s="57"/>
      <c r="L4940" s="57"/>
      <c r="M4940" s="57"/>
      <c r="P4940" s="38"/>
      <c r="R4940" s="38"/>
      <c r="S4940" s="38"/>
    </row>
    <row r="4941" spans="8:19" ht="14.25" customHeight="1">
      <c r="H4941" s="57"/>
      <c r="K4941" s="57"/>
      <c r="L4941" s="57"/>
      <c r="M4941" s="57"/>
      <c r="P4941" s="38"/>
      <c r="R4941" s="38"/>
      <c r="S4941" s="38"/>
    </row>
    <row r="4942" spans="8:19" ht="14.25" customHeight="1">
      <c r="H4942" s="57"/>
      <c r="K4942" s="57"/>
      <c r="L4942" s="57"/>
      <c r="M4942" s="57"/>
      <c r="P4942" s="38"/>
      <c r="R4942" s="38"/>
      <c r="S4942" s="38"/>
    </row>
    <row r="4943" spans="8:19" ht="14.25" customHeight="1">
      <c r="H4943" s="57"/>
      <c r="K4943" s="57"/>
      <c r="L4943" s="57"/>
      <c r="M4943" s="57"/>
      <c r="P4943" s="38"/>
      <c r="R4943" s="38"/>
      <c r="S4943" s="38"/>
    </row>
    <row r="4944" spans="8:19" ht="14.25" customHeight="1">
      <c r="H4944" s="57"/>
      <c r="K4944" s="57"/>
      <c r="L4944" s="57"/>
      <c r="M4944" s="57"/>
      <c r="P4944" s="38"/>
      <c r="R4944" s="38"/>
      <c r="S4944" s="38"/>
    </row>
    <row r="4945" spans="8:19" ht="14.25" customHeight="1">
      <c r="H4945" s="57"/>
      <c r="K4945" s="57"/>
      <c r="L4945" s="57"/>
      <c r="M4945" s="57"/>
      <c r="P4945" s="38"/>
      <c r="R4945" s="38"/>
      <c r="S4945" s="38"/>
    </row>
    <row r="4946" spans="8:19" ht="14.25" customHeight="1">
      <c r="H4946" s="57"/>
      <c r="K4946" s="57"/>
      <c r="L4946" s="57"/>
      <c r="M4946" s="57"/>
      <c r="P4946" s="38"/>
      <c r="R4946" s="38"/>
      <c r="S4946" s="38"/>
    </row>
    <row r="4947" spans="8:19" ht="14.25" customHeight="1">
      <c r="H4947" s="57"/>
      <c r="K4947" s="57"/>
      <c r="L4947" s="57"/>
      <c r="M4947" s="57"/>
      <c r="P4947" s="38"/>
      <c r="R4947" s="38"/>
      <c r="S4947" s="38"/>
    </row>
    <row r="4948" spans="8:19" ht="14.25" customHeight="1">
      <c r="H4948" s="57"/>
      <c r="K4948" s="57"/>
      <c r="L4948" s="57"/>
      <c r="M4948" s="57"/>
      <c r="P4948" s="38"/>
      <c r="R4948" s="38"/>
      <c r="S4948" s="38"/>
    </row>
    <row r="4949" spans="8:19" ht="14.25" customHeight="1">
      <c r="H4949" s="57"/>
      <c r="K4949" s="57"/>
      <c r="L4949" s="57"/>
      <c r="M4949" s="57"/>
      <c r="P4949" s="38"/>
      <c r="R4949" s="38"/>
      <c r="S4949" s="38"/>
    </row>
    <row r="4950" spans="8:19" ht="14.25" customHeight="1">
      <c r="H4950" s="57"/>
      <c r="K4950" s="57"/>
      <c r="L4950" s="57"/>
      <c r="M4950" s="57"/>
      <c r="P4950" s="38"/>
      <c r="R4950" s="38"/>
      <c r="S4950" s="38"/>
    </row>
    <row r="4951" spans="8:19" ht="14.25" customHeight="1">
      <c r="H4951" s="57"/>
      <c r="K4951" s="57"/>
      <c r="L4951" s="57"/>
      <c r="M4951" s="57"/>
      <c r="P4951" s="38"/>
      <c r="R4951" s="38"/>
      <c r="S4951" s="38"/>
    </row>
    <row r="4952" spans="8:19" ht="14.25" customHeight="1">
      <c r="H4952" s="57"/>
      <c r="K4952" s="57"/>
      <c r="L4952" s="57"/>
      <c r="M4952" s="57"/>
      <c r="P4952" s="38"/>
      <c r="R4952" s="38"/>
      <c r="S4952" s="38"/>
    </row>
    <row r="4953" spans="8:19" ht="14.25" customHeight="1">
      <c r="H4953" s="57"/>
      <c r="K4953" s="57"/>
      <c r="L4953" s="57"/>
      <c r="M4953" s="57"/>
      <c r="P4953" s="38"/>
      <c r="R4953" s="38"/>
      <c r="S4953" s="38"/>
    </row>
    <row r="4954" spans="8:19" ht="14.25" customHeight="1">
      <c r="H4954" s="57"/>
      <c r="K4954" s="57"/>
      <c r="L4954" s="57"/>
      <c r="M4954" s="57"/>
      <c r="P4954" s="38"/>
      <c r="R4954" s="38"/>
      <c r="S4954" s="38"/>
    </row>
    <row r="4955" spans="8:19" ht="14.25" customHeight="1">
      <c r="H4955" s="57"/>
      <c r="K4955" s="57"/>
      <c r="L4955" s="57"/>
      <c r="M4955" s="57"/>
      <c r="P4955" s="38"/>
      <c r="R4955" s="38"/>
      <c r="S4955" s="38"/>
    </row>
    <row r="4956" spans="8:19" ht="14.25" customHeight="1">
      <c r="H4956" s="57"/>
      <c r="K4956" s="57"/>
      <c r="L4956" s="57"/>
      <c r="M4956" s="57"/>
      <c r="P4956" s="38"/>
      <c r="R4956" s="38"/>
      <c r="S4956" s="38"/>
    </row>
    <row r="4957" spans="8:19" ht="14.25" customHeight="1">
      <c r="H4957" s="57"/>
      <c r="K4957" s="57"/>
      <c r="L4957" s="57"/>
      <c r="M4957" s="57"/>
      <c r="P4957" s="38"/>
      <c r="R4957" s="38"/>
      <c r="S4957" s="38"/>
    </row>
    <row r="4958" spans="8:19" ht="14.25" customHeight="1">
      <c r="H4958" s="57"/>
      <c r="K4958" s="57"/>
      <c r="L4958" s="57"/>
      <c r="M4958" s="57"/>
      <c r="P4958" s="38"/>
      <c r="R4958" s="38"/>
      <c r="S4958" s="38"/>
    </row>
    <row r="4959" spans="8:19" ht="14.25" customHeight="1">
      <c r="H4959" s="57"/>
      <c r="K4959" s="57"/>
      <c r="L4959" s="57"/>
      <c r="M4959" s="57"/>
      <c r="P4959" s="38"/>
      <c r="R4959" s="38"/>
      <c r="S4959" s="38"/>
    </row>
    <row r="4960" spans="8:19" ht="14.25" customHeight="1">
      <c r="H4960" s="57"/>
      <c r="K4960" s="57"/>
      <c r="L4960" s="57"/>
      <c r="M4960" s="57"/>
      <c r="P4960" s="38"/>
      <c r="R4960" s="38"/>
      <c r="S4960" s="38"/>
    </row>
    <row r="4961" spans="8:19" ht="14.25" customHeight="1">
      <c r="H4961" s="57"/>
      <c r="K4961" s="57"/>
      <c r="L4961" s="57"/>
      <c r="M4961" s="57"/>
      <c r="P4961" s="38"/>
      <c r="R4961" s="38"/>
      <c r="S4961" s="38"/>
    </row>
    <row r="4962" spans="8:19" ht="14.25" customHeight="1">
      <c r="H4962" s="57"/>
      <c r="K4962" s="57"/>
      <c r="L4962" s="57"/>
      <c r="M4962" s="57"/>
      <c r="P4962" s="38"/>
      <c r="R4962" s="38"/>
      <c r="S4962" s="38"/>
    </row>
    <row r="4963" spans="8:19" ht="14.25" customHeight="1">
      <c r="H4963" s="57"/>
      <c r="K4963" s="57"/>
      <c r="L4963" s="57"/>
      <c r="M4963" s="57"/>
      <c r="P4963" s="38"/>
      <c r="R4963" s="38"/>
      <c r="S4963" s="38"/>
    </row>
    <row r="4964" spans="8:19" ht="14.25" customHeight="1">
      <c r="H4964" s="57"/>
      <c r="K4964" s="57"/>
      <c r="L4964" s="57"/>
      <c r="M4964" s="57"/>
      <c r="P4964" s="38"/>
      <c r="R4964" s="38"/>
      <c r="S4964" s="38"/>
    </row>
    <row r="4965" spans="8:19" ht="14.25" customHeight="1">
      <c r="H4965" s="57"/>
      <c r="K4965" s="57"/>
      <c r="L4965" s="57"/>
      <c r="M4965" s="57"/>
      <c r="P4965" s="38"/>
      <c r="R4965" s="38"/>
      <c r="S4965" s="38"/>
    </row>
    <row r="4966" spans="8:19" ht="14.25" customHeight="1">
      <c r="H4966" s="57"/>
      <c r="K4966" s="57"/>
      <c r="L4966" s="57"/>
      <c r="M4966" s="57"/>
      <c r="P4966" s="38"/>
      <c r="R4966" s="38"/>
      <c r="S4966" s="38"/>
    </row>
    <row r="4967" spans="8:19" ht="14.25" customHeight="1">
      <c r="H4967" s="57"/>
      <c r="K4967" s="57"/>
      <c r="L4967" s="57"/>
      <c r="M4967" s="57"/>
      <c r="P4967" s="38"/>
      <c r="R4967" s="38"/>
      <c r="S4967" s="38"/>
    </row>
    <row r="4968" spans="8:19" ht="14.25" customHeight="1">
      <c r="H4968" s="57"/>
      <c r="K4968" s="57"/>
      <c r="L4968" s="57"/>
      <c r="M4968" s="57"/>
      <c r="P4968" s="38"/>
      <c r="R4968" s="38"/>
      <c r="S4968" s="38"/>
    </row>
    <row r="4969" spans="8:19" ht="14.25" customHeight="1">
      <c r="H4969" s="57"/>
      <c r="K4969" s="57"/>
      <c r="L4969" s="57"/>
      <c r="M4969" s="57"/>
      <c r="P4969" s="38"/>
      <c r="R4969" s="38"/>
      <c r="S4969" s="38"/>
    </row>
    <row r="4970" spans="8:19" ht="14.25" customHeight="1">
      <c r="H4970" s="57"/>
      <c r="K4970" s="57"/>
      <c r="L4970" s="57"/>
      <c r="M4970" s="57"/>
      <c r="P4970" s="38"/>
      <c r="R4970" s="38"/>
      <c r="S4970" s="38"/>
    </row>
    <row r="4971" spans="8:19" ht="14.25" customHeight="1">
      <c r="H4971" s="57"/>
      <c r="K4971" s="57"/>
      <c r="L4971" s="57"/>
      <c r="M4971" s="57"/>
      <c r="P4971" s="38"/>
      <c r="R4971" s="38"/>
      <c r="S4971" s="38"/>
    </row>
    <row r="4972" spans="8:19" ht="14.25" customHeight="1">
      <c r="H4972" s="57"/>
      <c r="K4972" s="57"/>
      <c r="L4972" s="57"/>
      <c r="M4972" s="57"/>
      <c r="P4972" s="38"/>
      <c r="R4972" s="38"/>
      <c r="S4972" s="38"/>
    </row>
    <row r="4973" spans="8:19" ht="14.25" customHeight="1">
      <c r="H4973" s="57"/>
      <c r="K4973" s="57"/>
      <c r="L4973" s="57"/>
      <c r="M4973" s="57"/>
      <c r="P4973" s="38"/>
      <c r="R4973" s="38"/>
      <c r="S4973" s="38"/>
    </row>
    <row r="4974" spans="8:19" ht="14.25" customHeight="1">
      <c r="H4974" s="57"/>
      <c r="K4974" s="57"/>
      <c r="L4974" s="57"/>
      <c r="M4974" s="57"/>
      <c r="P4974" s="38"/>
      <c r="R4974" s="38"/>
      <c r="S4974" s="38"/>
    </row>
    <row r="4975" spans="8:19" ht="14.25" customHeight="1">
      <c r="H4975" s="57"/>
      <c r="K4975" s="57"/>
      <c r="L4975" s="57"/>
      <c r="M4975" s="57"/>
      <c r="P4975" s="38"/>
      <c r="R4975" s="38"/>
      <c r="S4975" s="38"/>
    </row>
    <row r="4976" spans="8:19" ht="14.25" customHeight="1">
      <c r="I4976" s="57"/>
      <c r="J4976" s="57"/>
      <c r="K4976" s="57"/>
      <c r="L4976" s="57"/>
      <c r="M4976" s="57"/>
      <c r="P4976" s="38"/>
      <c r="R4976" s="38"/>
      <c r="S4976" s="38"/>
    </row>
    <row r="4977" spans="8:19" ht="14.25" customHeight="1">
      <c r="I4977" s="57"/>
      <c r="J4977" s="57"/>
      <c r="K4977" s="57"/>
      <c r="L4977" s="57"/>
      <c r="M4977" s="57"/>
      <c r="P4977" s="38"/>
      <c r="R4977" s="38"/>
      <c r="S4977" s="38"/>
    </row>
    <row r="4978" spans="8:19" ht="14.25" customHeight="1">
      <c r="I4978" s="57"/>
      <c r="J4978" s="57"/>
      <c r="K4978" s="57"/>
      <c r="L4978" s="57"/>
      <c r="M4978" s="57"/>
      <c r="P4978" s="38"/>
      <c r="R4978" s="38"/>
      <c r="S4978" s="38"/>
    </row>
    <row r="4979" spans="8:19" ht="14.25" customHeight="1">
      <c r="I4979" s="57"/>
      <c r="J4979" s="57"/>
      <c r="K4979" s="57"/>
      <c r="L4979" s="57"/>
      <c r="M4979" s="57"/>
      <c r="P4979" s="38"/>
      <c r="R4979" s="38"/>
      <c r="S4979" s="38"/>
    </row>
    <row r="4980" spans="8:19" ht="14.25" customHeight="1">
      <c r="I4980" s="57"/>
      <c r="J4980" s="57"/>
      <c r="K4980" s="57"/>
      <c r="L4980" s="57"/>
      <c r="M4980" s="57"/>
      <c r="P4980" s="38"/>
      <c r="R4980" s="38"/>
      <c r="S4980" s="38"/>
    </row>
    <row r="4981" spans="8:19" ht="14.25" customHeight="1">
      <c r="I4981" s="57"/>
      <c r="J4981" s="57"/>
      <c r="K4981" s="57"/>
      <c r="L4981" s="57"/>
      <c r="M4981" s="57"/>
      <c r="P4981" s="38"/>
      <c r="R4981" s="38"/>
      <c r="S4981" s="38"/>
    </row>
    <row r="4982" spans="8:19" ht="14.25" customHeight="1">
      <c r="I4982" s="57"/>
      <c r="J4982" s="57"/>
      <c r="K4982" s="57"/>
      <c r="L4982" s="57"/>
      <c r="M4982" s="57"/>
      <c r="P4982" s="38"/>
      <c r="R4982" s="38"/>
      <c r="S4982" s="38"/>
    </row>
    <row r="4983" spans="8:19" ht="14.25" customHeight="1">
      <c r="I4983" s="57"/>
      <c r="J4983" s="57"/>
      <c r="K4983" s="57"/>
      <c r="L4983" s="57"/>
      <c r="M4983" s="57"/>
      <c r="P4983" s="38"/>
      <c r="R4983" s="38"/>
      <c r="S4983" s="38"/>
    </row>
    <row r="4984" spans="8:19" ht="14.25" customHeight="1">
      <c r="I4984" s="57"/>
      <c r="J4984" s="57"/>
      <c r="K4984" s="57"/>
      <c r="L4984" s="57"/>
      <c r="M4984" s="57"/>
      <c r="P4984" s="38"/>
      <c r="R4984" s="38"/>
      <c r="S4984" s="38"/>
    </row>
    <row r="4985" spans="8:19" ht="14.25" customHeight="1">
      <c r="I4985" s="57"/>
      <c r="J4985" s="57"/>
      <c r="K4985" s="57"/>
      <c r="L4985" s="57"/>
      <c r="M4985" s="57"/>
      <c r="P4985" s="38"/>
      <c r="R4985" s="38"/>
      <c r="S4985" s="38"/>
    </row>
    <row r="4986" spans="8:19" ht="14.25" customHeight="1">
      <c r="I4986" s="57"/>
      <c r="J4986" s="57"/>
      <c r="K4986" s="57"/>
      <c r="L4986" s="57"/>
      <c r="M4986" s="57"/>
      <c r="P4986" s="38"/>
      <c r="R4986" s="38"/>
      <c r="S4986" s="38"/>
    </row>
    <row r="4987" spans="8:19" ht="14.25" customHeight="1">
      <c r="I4987" s="57"/>
      <c r="J4987" s="57"/>
      <c r="K4987" s="57"/>
      <c r="L4987" s="57"/>
      <c r="M4987" s="57"/>
      <c r="P4987" s="38"/>
      <c r="R4987" s="38"/>
      <c r="S4987" s="38"/>
    </row>
    <row r="4988" spans="8:19" ht="14.25" customHeight="1">
      <c r="H4988" s="57"/>
      <c r="K4988" s="57"/>
      <c r="L4988" s="57"/>
      <c r="M4988" s="57"/>
      <c r="P4988" s="38"/>
      <c r="R4988" s="38"/>
      <c r="S4988" s="38"/>
    </row>
    <row r="4989" spans="8:19" ht="14.25" customHeight="1">
      <c r="H4989" s="57"/>
      <c r="K4989" s="57"/>
      <c r="L4989" s="57"/>
      <c r="M4989" s="57"/>
      <c r="P4989" s="38"/>
      <c r="R4989" s="38"/>
      <c r="S4989" s="38"/>
    </row>
    <row r="4990" spans="8:19" ht="14.25" customHeight="1">
      <c r="H4990" s="57"/>
      <c r="K4990" s="57"/>
      <c r="L4990" s="57"/>
      <c r="M4990" s="57"/>
      <c r="P4990" s="38"/>
      <c r="R4990" s="38"/>
      <c r="S4990" s="38"/>
    </row>
    <row r="4991" spans="8:19" ht="14.25" customHeight="1">
      <c r="H4991" s="57"/>
      <c r="K4991" s="57"/>
      <c r="L4991" s="57"/>
      <c r="M4991" s="57"/>
      <c r="P4991" s="38"/>
      <c r="R4991" s="38"/>
      <c r="S4991" s="38"/>
    </row>
    <row r="4992" spans="8:19" ht="14.25" customHeight="1">
      <c r="H4992" s="57"/>
      <c r="K4992" s="57"/>
      <c r="L4992" s="57"/>
      <c r="M4992" s="57"/>
      <c r="P4992" s="38"/>
      <c r="R4992" s="38"/>
      <c r="S4992" s="38"/>
    </row>
    <row r="4993" spans="8:19" ht="14.25" customHeight="1">
      <c r="H4993" s="57"/>
      <c r="K4993" s="57"/>
      <c r="L4993" s="57"/>
      <c r="M4993" s="57"/>
      <c r="P4993" s="38"/>
      <c r="R4993" s="38"/>
      <c r="S4993" s="38"/>
    </row>
    <row r="4994" spans="8:19" ht="14.25" customHeight="1">
      <c r="H4994" s="57"/>
      <c r="K4994" s="57"/>
      <c r="L4994" s="57"/>
      <c r="M4994" s="57"/>
      <c r="P4994" s="38"/>
      <c r="R4994" s="38"/>
      <c r="S4994" s="38"/>
    </row>
    <row r="4995" spans="8:19" ht="14.25" customHeight="1">
      <c r="H4995" s="57"/>
      <c r="K4995" s="57"/>
      <c r="L4995" s="57"/>
      <c r="M4995" s="57"/>
      <c r="P4995" s="38"/>
      <c r="R4995" s="38"/>
      <c r="S4995" s="38"/>
    </row>
    <row r="4996" spans="8:19" ht="14.25" customHeight="1">
      <c r="H4996" s="57"/>
      <c r="K4996" s="57"/>
      <c r="L4996" s="57"/>
      <c r="M4996" s="57"/>
      <c r="P4996" s="38"/>
      <c r="R4996" s="38"/>
      <c r="S4996" s="38"/>
    </row>
    <row r="4997" spans="8:19" ht="14.25" customHeight="1">
      <c r="H4997" s="57"/>
      <c r="K4997" s="57"/>
      <c r="L4997" s="57"/>
      <c r="M4997" s="57"/>
      <c r="P4997" s="38"/>
      <c r="R4997" s="38"/>
      <c r="S4997" s="38"/>
    </row>
    <row r="4998" spans="8:19" ht="14.25" customHeight="1">
      <c r="H4998" s="57"/>
      <c r="K4998" s="57"/>
      <c r="L4998" s="57"/>
      <c r="M4998" s="57"/>
      <c r="P4998" s="38"/>
      <c r="R4998" s="38"/>
      <c r="S4998" s="38"/>
    </row>
    <row r="4999" spans="8:19" ht="14.25" customHeight="1">
      <c r="H4999" s="57"/>
      <c r="K4999" s="57"/>
      <c r="L4999" s="57"/>
      <c r="M4999" s="57"/>
      <c r="P4999" s="38"/>
      <c r="R4999" s="38"/>
      <c r="S4999" s="38"/>
    </row>
    <row r="5000" spans="8:19" ht="14.25" customHeight="1">
      <c r="H5000" s="57"/>
      <c r="K5000" s="57"/>
      <c r="L5000" s="57"/>
      <c r="M5000" s="57"/>
      <c r="P5000" s="38"/>
      <c r="R5000" s="38"/>
      <c r="S5000" s="38"/>
    </row>
    <row r="5001" spans="8:19" ht="14.25" customHeight="1">
      <c r="H5001" s="57"/>
      <c r="K5001" s="57"/>
      <c r="L5001" s="57"/>
      <c r="M5001" s="57"/>
      <c r="P5001" s="38"/>
      <c r="R5001" s="38"/>
      <c r="S5001" s="38"/>
    </row>
    <row r="5002" spans="8:19" ht="14.25" customHeight="1">
      <c r="H5002" s="57"/>
      <c r="K5002" s="57"/>
      <c r="L5002" s="57"/>
      <c r="M5002" s="57"/>
      <c r="P5002" s="38"/>
      <c r="R5002" s="38"/>
      <c r="S5002" s="38"/>
    </row>
    <row r="5003" spans="8:19" ht="14.25" customHeight="1">
      <c r="H5003" s="57"/>
      <c r="K5003" s="57"/>
      <c r="L5003" s="57"/>
      <c r="M5003" s="57"/>
      <c r="P5003" s="38"/>
      <c r="R5003" s="38"/>
      <c r="S5003" s="38"/>
    </row>
    <row r="5004" spans="8:19" ht="14.25" customHeight="1">
      <c r="H5004" s="57"/>
      <c r="K5004" s="57"/>
      <c r="L5004" s="57"/>
      <c r="M5004" s="57"/>
      <c r="P5004" s="38"/>
      <c r="R5004" s="38"/>
      <c r="S5004" s="38"/>
    </row>
    <row r="5005" spans="8:19" ht="14.25" customHeight="1">
      <c r="H5005" s="57"/>
      <c r="K5005" s="57"/>
      <c r="L5005" s="57"/>
      <c r="M5005" s="57"/>
      <c r="P5005" s="38"/>
      <c r="R5005" s="38"/>
      <c r="S5005" s="38"/>
    </row>
    <row r="5006" spans="8:19" ht="14.25" customHeight="1">
      <c r="H5006" s="57"/>
      <c r="K5006" s="57"/>
      <c r="L5006" s="57"/>
      <c r="M5006" s="57"/>
      <c r="P5006" s="38"/>
      <c r="R5006" s="38"/>
      <c r="S5006" s="38"/>
    </row>
    <row r="5007" spans="8:19" ht="14.25" customHeight="1">
      <c r="H5007" s="57"/>
      <c r="K5007" s="57"/>
      <c r="L5007" s="57"/>
      <c r="M5007" s="57"/>
      <c r="P5007" s="38"/>
      <c r="R5007" s="38"/>
      <c r="S5007" s="38"/>
    </row>
    <row r="5008" spans="8:19" ht="14.25" customHeight="1">
      <c r="H5008" s="57"/>
      <c r="K5008" s="57"/>
      <c r="L5008" s="57"/>
      <c r="M5008" s="57"/>
      <c r="P5008" s="38"/>
      <c r="R5008" s="38"/>
      <c r="S5008" s="38"/>
    </row>
    <row r="5009" spans="8:19" ht="14.25" customHeight="1">
      <c r="H5009" s="57"/>
      <c r="K5009" s="57"/>
      <c r="L5009" s="57"/>
      <c r="M5009" s="57"/>
      <c r="P5009" s="38"/>
      <c r="R5009" s="38"/>
      <c r="S5009" s="38"/>
    </row>
    <row r="5010" spans="8:19" ht="14.25" customHeight="1">
      <c r="H5010" s="57"/>
      <c r="K5010" s="57"/>
      <c r="L5010" s="57"/>
      <c r="M5010" s="57"/>
      <c r="P5010" s="38"/>
      <c r="R5010" s="38"/>
      <c r="S5010" s="38"/>
    </row>
    <row r="5011" spans="8:19" ht="14.25" customHeight="1">
      <c r="H5011" s="57"/>
      <c r="K5011" s="57"/>
      <c r="L5011" s="57"/>
      <c r="M5011" s="57"/>
      <c r="P5011" s="38"/>
      <c r="R5011" s="38"/>
      <c r="S5011" s="38"/>
    </row>
    <row r="5012" spans="8:19" ht="14.25" customHeight="1">
      <c r="H5012" s="57"/>
      <c r="K5012" s="57"/>
      <c r="L5012" s="57"/>
      <c r="M5012" s="57"/>
      <c r="P5012" s="38"/>
      <c r="R5012" s="38"/>
      <c r="S5012" s="38"/>
    </row>
    <row r="5013" spans="8:19" ht="14.25" customHeight="1">
      <c r="H5013" s="57"/>
      <c r="K5013" s="57"/>
      <c r="L5013" s="57"/>
      <c r="M5013" s="57"/>
      <c r="P5013" s="38"/>
      <c r="R5013" s="38"/>
      <c r="S5013" s="38"/>
    </row>
    <row r="5014" spans="8:19" ht="14.25" customHeight="1">
      <c r="H5014" s="57"/>
      <c r="K5014" s="57"/>
      <c r="L5014" s="57"/>
      <c r="M5014" s="57"/>
      <c r="P5014" s="38"/>
      <c r="R5014" s="38"/>
      <c r="S5014" s="38"/>
    </row>
    <row r="5015" spans="8:19" ht="14.25" customHeight="1">
      <c r="H5015" s="57"/>
      <c r="K5015" s="57"/>
      <c r="L5015" s="57"/>
      <c r="M5015" s="57"/>
      <c r="P5015" s="38"/>
      <c r="R5015" s="38"/>
      <c r="S5015" s="38"/>
    </row>
    <row r="5016" spans="8:19" ht="14.25" customHeight="1">
      <c r="H5016" s="57"/>
      <c r="K5016" s="57"/>
      <c r="L5016" s="57"/>
      <c r="M5016" s="57"/>
      <c r="P5016" s="38"/>
      <c r="R5016" s="38"/>
      <c r="S5016" s="38"/>
    </row>
    <row r="5017" spans="8:19" ht="14.25" customHeight="1">
      <c r="H5017" s="57"/>
      <c r="K5017" s="57"/>
      <c r="L5017" s="57"/>
      <c r="M5017" s="57"/>
      <c r="P5017" s="38"/>
      <c r="R5017" s="38"/>
      <c r="S5017" s="38"/>
    </row>
    <row r="5018" spans="8:19" ht="14.25" customHeight="1">
      <c r="H5018" s="57"/>
      <c r="K5018" s="57"/>
      <c r="L5018" s="57"/>
      <c r="M5018" s="57"/>
      <c r="P5018" s="38"/>
      <c r="R5018" s="38"/>
      <c r="S5018" s="38"/>
    </row>
    <row r="5019" spans="8:19" ht="14.25" customHeight="1">
      <c r="H5019" s="57"/>
      <c r="K5019" s="57"/>
      <c r="L5019" s="57"/>
      <c r="M5019" s="57"/>
      <c r="P5019" s="38"/>
      <c r="R5019" s="38"/>
      <c r="S5019" s="38"/>
    </row>
    <row r="5020" spans="8:19" ht="14.25" customHeight="1">
      <c r="H5020" s="57"/>
      <c r="K5020" s="57"/>
      <c r="L5020" s="57"/>
      <c r="M5020" s="57"/>
      <c r="P5020" s="38"/>
      <c r="R5020" s="38"/>
      <c r="S5020" s="38"/>
    </row>
    <row r="5021" spans="8:19" ht="14.25" customHeight="1">
      <c r="H5021" s="57"/>
      <c r="K5021" s="57"/>
      <c r="L5021" s="57"/>
      <c r="M5021" s="57"/>
      <c r="P5021" s="38"/>
      <c r="R5021" s="38"/>
      <c r="S5021" s="38"/>
    </row>
    <row r="5022" spans="8:19" ht="14.25" customHeight="1">
      <c r="H5022" s="57"/>
      <c r="K5022" s="57"/>
      <c r="L5022" s="57"/>
      <c r="M5022" s="57"/>
      <c r="P5022" s="38"/>
      <c r="R5022" s="38"/>
      <c r="S5022" s="38"/>
    </row>
    <row r="5023" spans="8:19" ht="14.25" customHeight="1">
      <c r="H5023" s="57"/>
      <c r="K5023" s="57"/>
      <c r="L5023" s="57"/>
      <c r="M5023" s="57"/>
      <c r="P5023" s="38"/>
      <c r="R5023" s="38"/>
      <c r="S5023" s="38"/>
    </row>
    <row r="5024" spans="8:19" ht="14.25" customHeight="1">
      <c r="H5024" s="57"/>
      <c r="K5024" s="57"/>
      <c r="L5024" s="57"/>
      <c r="M5024" s="57"/>
      <c r="P5024" s="38"/>
      <c r="R5024" s="38"/>
      <c r="S5024" s="38"/>
    </row>
    <row r="5025" spans="8:19" ht="14.25" customHeight="1">
      <c r="H5025" s="57"/>
      <c r="K5025" s="57"/>
      <c r="L5025" s="57"/>
      <c r="M5025" s="57"/>
      <c r="P5025" s="38"/>
      <c r="R5025" s="38"/>
      <c r="S5025" s="38"/>
    </row>
    <row r="5026" spans="8:19" ht="14.25" customHeight="1">
      <c r="H5026" s="57"/>
      <c r="K5026" s="57"/>
      <c r="L5026" s="57"/>
      <c r="M5026" s="57"/>
      <c r="P5026" s="38"/>
      <c r="R5026" s="38"/>
      <c r="S5026" s="38"/>
    </row>
    <row r="5027" spans="8:19" ht="14.25" customHeight="1">
      <c r="H5027" s="57"/>
      <c r="K5027" s="57"/>
      <c r="L5027" s="57"/>
      <c r="M5027" s="57"/>
      <c r="P5027" s="38"/>
      <c r="R5027" s="38"/>
      <c r="S5027" s="38"/>
    </row>
    <row r="5028" spans="8:19" ht="14.25" customHeight="1">
      <c r="H5028" s="57"/>
      <c r="K5028" s="57"/>
      <c r="L5028" s="57"/>
      <c r="M5028" s="57"/>
      <c r="P5028" s="38"/>
      <c r="R5028" s="38"/>
      <c r="S5028" s="38"/>
    </row>
    <row r="5029" spans="8:19" ht="14.25" customHeight="1">
      <c r="H5029" s="57"/>
      <c r="K5029" s="57"/>
      <c r="L5029" s="57"/>
      <c r="M5029" s="57"/>
      <c r="P5029" s="38"/>
      <c r="R5029" s="38"/>
      <c r="S5029" s="38"/>
    </row>
    <row r="5030" spans="8:19" ht="14.25" customHeight="1">
      <c r="H5030" s="57"/>
      <c r="K5030" s="57"/>
      <c r="L5030" s="57"/>
      <c r="M5030" s="57"/>
      <c r="P5030" s="38"/>
      <c r="R5030" s="38"/>
      <c r="S5030" s="38"/>
    </row>
    <row r="5031" spans="8:19" ht="14.25" customHeight="1">
      <c r="H5031" s="57"/>
      <c r="K5031" s="57"/>
      <c r="L5031" s="57"/>
      <c r="M5031" s="57"/>
      <c r="P5031" s="38"/>
      <c r="R5031" s="38"/>
      <c r="S5031" s="38"/>
    </row>
    <row r="5032" spans="8:19" ht="14.25" customHeight="1">
      <c r="H5032" s="57"/>
      <c r="K5032" s="57"/>
      <c r="L5032" s="57"/>
      <c r="M5032" s="57"/>
      <c r="P5032" s="38"/>
      <c r="R5032" s="38"/>
      <c r="S5032" s="38"/>
    </row>
    <row r="5033" spans="8:19" ht="14.25" customHeight="1">
      <c r="H5033" s="57"/>
      <c r="K5033" s="57"/>
      <c r="L5033" s="57"/>
      <c r="M5033" s="57"/>
      <c r="P5033" s="38"/>
      <c r="R5033" s="38"/>
      <c r="S5033" s="38"/>
    </row>
    <row r="5034" spans="8:19" ht="14.25" customHeight="1">
      <c r="H5034" s="57"/>
      <c r="K5034" s="57"/>
      <c r="L5034" s="57"/>
      <c r="M5034" s="57"/>
      <c r="P5034" s="38"/>
      <c r="R5034" s="38"/>
      <c r="S5034" s="38"/>
    </row>
    <row r="5035" spans="8:19" ht="14.25" customHeight="1">
      <c r="H5035" s="57"/>
      <c r="K5035" s="57"/>
      <c r="L5035" s="57"/>
      <c r="M5035" s="57"/>
      <c r="P5035" s="38"/>
      <c r="R5035" s="38"/>
      <c r="S5035" s="38"/>
    </row>
    <row r="5036" spans="8:19" ht="14.25" customHeight="1">
      <c r="H5036" s="57"/>
      <c r="K5036" s="57"/>
      <c r="L5036" s="57"/>
      <c r="M5036" s="57"/>
      <c r="P5036" s="38"/>
      <c r="R5036" s="38"/>
      <c r="S5036" s="38"/>
    </row>
    <row r="5037" spans="8:19" ht="14.25" customHeight="1">
      <c r="H5037" s="57"/>
      <c r="K5037" s="57"/>
      <c r="L5037" s="57"/>
      <c r="M5037" s="57"/>
      <c r="P5037" s="38"/>
      <c r="R5037" s="38"/>
      <c r="S5037" s="38"/>
    </row>
    <row r="5038" spans="8:19" ht="14.25" customHeight="1">
      <c r="H5038" s="57"/>
      <c r="K5038" s="57"/>
      <c r="L5038" s="57"/>
      <c r="M5038" s="57"/>
      <c r="P5038" s="38"/>
      <c r="R5038" s="38"/>
      <c r="S5038" s="38"/>
    </row>
    <row r="5039" spans="8:19" ht="14.25" customHeight="1">
      <c r="H5039" s="57"/>
      <c r="K5039" s="57"/>
      <c r="L5039" s="57"/>
      <c r="M5039" s="57"/>
      <c r="P5039" s="38"/>
      <c r="R5039" s="38"/>
      <c r="S5039" s="38"/>
    </row>
    <row r="5040" spans="8:19" ht="14.25" customHeight="1">
      <c r="H5040" s="57"/>
      <c r="K5040" s="57"/>
      <c r="L5040" s="57"/>
      <c r="M5040" s="57"/>
      <c r="P5040" s="38"/>
      <c r="R5040" s="38"/>
      <c r="S5040" s="38"/>
    </row>
    <row r="5041" spans="8:19" ht="14.25" customHeight="1">
      <c r="H5041" s="57"/>
      <c r="K5041" s="57"/>
      <c r="L5041" s="57"/>
      <c r="M5041" s="57"/>
      <c r="P5041" s="38"/>
      <c r="R5041" s="38"/>
      <c r="S5041" s="38"/>
    </row>
    <row r="5042" spans="8:19" ht="14.25" customHeight="1">
      <c r="H5042" s="57"/>
      <c r="K5042" s="57"/>
      <c r="L5042" s="57"/>
      <c r="M5042" s="57"/>
      <c r="P5042" s="38"/>
      <c r="R5042" s="38"/>
      <c r="S5042" s="38"/>
    </row>
    <row r="5043" spans="8:19" ht="14.25" customHeight="1">
      <c r="H5043" s="57"/>
      <c r="K5043" s="57"/>
      <c r="L5043" s="57"/>
      <c r="M5043" s="57"/>
      <c r="P5043" s="38"/>
      <c r="R5043" s="38"/>
      <c r="S5043" s="38"/>
    </row>
    <row r="5044" spans="8:19" ht="14.25" customHeight="1">
      <c r="H5044" s="57"/>
      <c r="K5044" s="57"/>
      <c r="L5044" s="57"/>
      <c r="M5044" s="57"/>
      <c r="P5044" s="38"/>
      <c r="R5044" s="38"/>
      <c r="S5044" s="38"/>
    </row>
    <row r="5045" spans="8:19" ht="14.25" customHeight="1">
      <c r="H5045" s="57"/>
      <c r="K5045" s="57"/>
      <c r="L5045" s="57"/>
      <c r="M5045" s="57"/>
      <c r="P5045" s="38"/>
      <c r="R5045" s="38"/>
      <c r="S5045" s="38"/>
    </row>
    <row r="5046" spans="8:19" ht="14.25" customHeight="1">
      <c r="H5046" s="57"/>
      <c r="K5046" s="57"/>
      <c r="L5046" s="57"/>
      <c r="M5046" s="57"/>
      <c r="P5046" s="38"/>
      <c r="R5046" s="38"/>
      <c r="S5046" s="38"/>
    </row>
    <row r="5047" spans="8:19" ht="14.25" customHeight="1">
      <c r="H5047" s="57"/>
      <c r="K5047" s="57"/>
      <c r="L5047" s="57"/>
      <c r="M5047" s="57"/>
      <c r="P5047" s="38"/>
      <c r="R5047" s="38"/>
      <c r="S5047" s="38"/>
    </row>
    <row r="5048" spans="8:19" ht="14.25" customHeight="1">
      <c r="H5048" s="57"/>
      <c r="K5048" s="57"/>
      <c r="L5048" s="57"/>
      <c r="M5048" s="57"/>
      <c r="P5048" s="38"/>
      <c r="R5048" s="38"/>
      <c r="S5048" s="38"/>
    </row>
    <row r="5049" spans="8:19" ht="14.25" customHeight="1">
      <c r="H5049" s="57"/>
      <c r="K5049" s="57"/>
      <c r="L5049" s="57"/>
      <c r="M5049" s="57"/>
      <c r="P5049" s="38"/>
      <c r="R5049" s="38"/>
      <c r="S5049" s="38"/>
    </row>
    <row r="5050" spans="8:19" ht="14.25" customHeight="1">
      <c r="H5050" s="57"/>
      <c r="K5050" s="57"/>
      <c r="L5050" s="57"/>
      <c r="M5050" s="57"/>
      <c r="P5050" s="38"/>
      <c r="R5050" s="38"/>
      <c r="S5050" s="38"/>
    </row>
    <row r="5051" spans="8:19" ht="14.25" customHeight="1">
      <c r="H5051" s="57"/>
      <c r="K5051" s="57"/>
      <c r="L5051" s="57"/>
      <c r="M5051" s="57"/>
      <c r="P5051" s="38"/>
      <c r="R5051" s="38"/>
      <c r="S5051" s="38"/>
    </row>
    <row r="5052" spans="8:19" ht="14.25" customHeight="1">
      <c r="H5052" s="57"/>
      <c r="K5052" s="57"/>
      <c r="L5052" s="57"/>
      <c r="M5052" s="57"/>
      <c r="P5052" s="38"/>
      <c r="R5052" s="38"/>
      <c r="S5052" s="38"/>
    </row>
    <row r="5053" spans="8:19" ht="14.25" customHeight="1">
      <c r="H5053" s="57"/>
      <c r="K5053" s="57"/>
      <c r="L5053" s="57"/>
      <c r="M5053" s="57"/>
      <c r="P5053" s="38"/>
      <c r="R5053" s="38"/>
      <c r="S5053" s="38"/>
    </row>
    <row r="5054" spans="8:19" ht="14.25" customHeight="1">
      <c r="H5054" s="57"/>
      <c r="K5054" s="57"/>
      <c r="L5054" s="57"/>
      <c r="M5054" s="57"/>
      <c r="P5054" s="38"/>
      <c r="R5054" s="38"/>
      <c r="S5054" s="38"/>
    </row>
    <row r="5055" spans="8:19" ht="14.25" customHeight="1">
      <c r="H5055" s="57"/>
      <c r="K5055" s="57"/>
      <c r="L5055" s="57"/>
      <c r="M5055" s="57"/>
      <c r="P5055" s="38"/>
      <c r="R5055" s="38"/>
      <c r="S5055" s="38"/>
    </row>
    <row r="5056" spans="8:19" ht="14.25" customHeight="1">
      <c r="H5056" s="57"/>
      <c r="K5056" s="57"/>
      <c r="L5056" s="57"/>
      <c r="M5056" s="57"/>
      <c r="P5056" s="38"/>
      <c r="R5056" s="38"/>
      <c r="S5056" s="38"/>
    </row>
    <row r="5057" spans="8:19" ht="14.25" customHeight="1">
      <c r="H5057" s="57"/>
      <c r="K5057" s="57"/>
      <c r="L5057" s="57"/>
      <c r="M5057" s="57"/>
      <c r="P5057" s="38"/>
      <c r="R5057" s="38"/>
      <c r="S5057" s="38"/>
    </row>
    <row r="5058" spans="8:19" ht="14.25" customHeight="1">
      <c r="H5058" s="57"/>
      <c r="K5058" s="57"/>
      <c r="L5058" s="57"/>
      <c r="M5058" s="57"/>
      <c r="P5058" s="38"/>
      <c r="R5058" s="38"/>
      <c r="S5058" s="38"/>
    </row>
    <row r="5059" spans="8:19" ht="14.25" customHeight="1">
      <c r="H5059" s="57"/>
      <c r="K5059" s="57"/>
      <c r="L5059" s="57"/>
      <c r="M5059" s="57"/>
      <c r="P5059" s="38"/>
      <c r="R5059" s="38"/>
      <c r="S5059" s="38"/>
    </row>
    <row r="5060" spans="8:19" ht="14.25" customHeight="1">
      <c r="I5060" s="57"/>
      <c r="J5060" s="57"/>
      <c r="K5060" s="57"/>
      <c r="L5060" s="57"/>
      <c r="M5060" s="57"/>
      <c r="P5060" s="38"/>
      <c r="R5060" s="38"/>
      <c r="S5060" s="38"/>
    </row>
    <row r="5061" spans="8:19" ht="14.25" customHeight="1">
      <c r="I5061" s="57"/>
      <c r="J5061" s="57"/>
      <c r="K5061" s="57"/>
      <c r="L5061" s="57"/>
      <c r="M5061" s="57"/>
      <c r="P5061" s="38"/>
      <c r="R5061" s="38"/>
      <c r="S5061" s="38"/>
    </row>
    <row r="5062" spans="8:19" ht="14.25" customHeight="1">
      <c r="I5062" s="57"/>
      <c r="J5062" s="57"/>
      <c r="K5062" s="57"/>
      <c r="L5062" s="57"/>
      <c r="M5062" s="57"/>
      <c r="P5062" s="38"/>
      <c r="R5062" s="38"/>
      <c r="S5062" s="38"/>
    </row>
    <row r="5063" spans="8:19" ht="14.25" customHeight="1">
      <c r="I5063" s="57"/>
      <c r="J5063" s="57"/>
      <c r="K5063" s="57"/>
      <c r="L5063" s="57"/>
      <c r="M5063" s="57"/>
      <c r="P5063" s="38"/>
      <c r="R5063" s="38"/>
      <c r="S5063" s="38"/>
    </row>
    <row r="5064" spans="8:19" ht="14.25" customHeight="1">
      <c r="I5064" s="57"/>
      <c r="J5064" s="57"/>
      <c r="K5064" s="57"/>
      <c r="L5064" s="57"/>
      <c r="M5064" s="57"/>
      <c r="P5064" s="38"/>
      <c r="R5064" s="38"/>
      <c r="S5064" s="38"/>
    </row>
    <row r="5065" spans="8:19" ht="14.25" customHeight="1">
      <c r="I5065" s="57"/>
      <c r="J5065" s="57"/>
      <c r="K5065" s="57"/>
      <c r="L5065" s="57"/>
      <c r="M5065" s="57"/>
      <c r="P5065" s="38"/>
      <c r="R5065" s="38"/>
      <c r="S5065" s="38"/>
    </row>
    <row r="5066" spans="8:19" ht="14.25" customHeight="1">
      <c r="I5066" s="57"/>
      <c r="J5066" s="57"/>
      <c r="K5066" s="57"/>
      <c r="L5066" s="57"/>
      <c r="M5066" s="57"/>
      <c r="P5066" s="38"/>
      <c r="R5066" s="38"/>
      <c r="S5066" s="38"/>
    </row>
    <row r="5067" spans="8:19" ht="14.25" customHeight="1">
      <c r="I5067" s="57"/>
      <c r="J5067" s="57"/>
      <c r="K5067" s="57"/>
      <c r="L5067" s="57"/>
      <c r="M5067" s="57"/>
      <c r="P5067" s="38"/>
      <c r="R5067" s="38"/>
      <c r="S5067" s="38"/>
    </row>
    <row r="5068" spans="8:19" ht="14.25" customHeight="1">
      <c r="I5068" s="57"/>
      <c r="J5068" s="57"/>
      <c r="K5068" s="57"/>
      <c r="L5068" s="57"/>
      <c r="M5068" s="57"/>
      <c r="P5068" s="38"/>
      <c r="R5068" s="38"/>
      <c r="S5068" s="38"/>
    </row>
    <row r="5069" spans="8:19" ht="14.25" customHeight="1">
      <c r="I5069" s="57"/>
      <c r="J5069" s="57"/>
      <c r="K5069" s="57"/>
      <c r="L5069" s="57"/>
      <c r="M5069" s="57"/>
      <c r="P5069" s="38"/>
      <c r="R5069" s="38"/>
      <c r="S5069" s="38"/>
    </row>
    <row r="5070" spans="8:19" ht="14.25" customHeight="1">
      <c r="I5070" s="57"/>
      <c r="J5070" s="57"/>
      <c r="K5070" s="57"/>
      <c r="L5070" s="57"/>
      <c r="M5070" s="57"/>
      <c r="P5070" s="38"/>
      <c r="R5070" s="38"/>
      <c r="S5070" s="38"/>
    </row>
    <row r="5071" spans="8:19" ht="14.25" customHeight="1">
      <c r="I5071" s="57"/>
      <c r="J5071" s="57"/>
      <c r="K5071" s="57"/>
      <c r="L5071" s="57"/>
      <c r="M5071" s="57"/>
      <c r="P5071" s="38"/>
      <c r="R5071" s="38"/>
      <c r="S5071" s="38"/>
    </row>
    <row r="5072" spans="8:19" ht="14.25" customHeight="1">
      <c r="I5072" s="57"/>
      <c r="J5072" s="57"/>
      <c r="K5072" s="57"/>
      <c r="L5072" s="57"/>
      <c r="M5072" s="57"/>
      <c r="P5072" s="38"/>
      <c r="R5072" s="38"/>
      <c r="S5072" s="38"/>
    </row>
    <row r="5073" spans="8:19" ht="14.25" customHeight="1">
      <c r="I5073" s="57"/>
      <c r="J5073" s="57"/>
      <c r="K5073" s="57"/>
      <c r="L5073" s="57"/>
      <c r="M5073" s="57"/>
      <c r="P5073" s="38"/>
      <c r="R5073" s="38"/>
      <c r="S5073" s="38"/>
    </row>
    <row r="5074" spans="8:19" ht="14.25" customHeight="1">
      <c r="I5074" s="57"/>
      <c r="J5074" s="57"/>
      <c r="K5074" s="57"/>
      <c r="L5074" s="57"/>
      <c r="M5074" s="57"/>
      <c r="P5074" s="38"/>
      <c r="R5074" s="38"/>
      <c r="S5074" s="38"/>
    </row>
    <row r="5075" spans="8:19" ht="14.25" customHeight="1">
      <c r="I5075" s="57"/>
      <c r="J5075" s="57"/>
      <c r="K5075" s="57"/>
      <c r="L5075" s="57"/>
      <c r="M5075" s="57"/>
      <c r="P5075" s="38"/>
      <c r="R5075" s="38"/>
      <c r="S5075" s="38"/>
    </row>
    <row r="5076" spans="8:19" ht="14.25" customHeight="1">
      <c r="I5076" s="57"/>
      <c r="J5076" s="57"/>
      <c r="K5076" s="57"/>
      <c r="L5076" s="57"/>
      <c r="M5076" s="57"/>
      <c r="P5076" s="38"/>
      <c r="R5076" s="38"/>
      <c r="S5076" s="38"/>
    </row>
    <row r="5077" spans="8:19" ht="14.25" customHeight="1">
      <c r="I5077" s="57"/>
      <c r="J5077" s="57"/>
      <c r="K5077" s="57"/>
      <c r="L5077" s="57"/>
      <c r="M5077" s="57"/>
      <c r="P5077" s="38"/>
      <c r="R5077" s="38"/>
      <c r="S5077" s="38"/>
    </row>
    <row r="5078" spans="8:19" ht="14.25" customHeight="1">
      <c r="I5078" s="57"/>
      <c r="J5078" s="57"/>
      <c r="K5078" s="57"/>
      <c r="L5078" s="57"/>
      <c r="M5078" s="57"/>
      <c r="P5078" s="38"/>
      <c r="R5078" s="38"/>
      <c r="S5078" s="38"/>
    </row>
    <row r="5079" spans="8:19" ht="14.25" customHeight="1">
      <c r="I5079" s="57"/>
      <c r="J5079" s="57"/>
      <c r="K5079" s="57"/>
      <c r="L5079" s="57"/>
      <c r="M5079" s="57"/>
      <c r="P5079" s="38"/>
      <c r="R5079" s="38"/>
      <c r="S5079" s="38"/>
    </row>
    <row r="5080" spans="8:19" ht="14.25" customHeight="1">
      <c r="I5080" s="57"/>
      <c r="J5080" s="57"/>
      <c r="K5080" s="57"/>
      <c r="L5080" s="57"/>
      <c r="M5080" s="57"/>
      <c r="P5080" s="38"/>
      <c r="R5080" s="38"/>
      <c r="S5080" s="38"/>
    </row>
    <row r="5081" spans="8:19" ht="14.25" customHeight="1">
      <c r="I5081" s="57"/>
      <c r="J5081" s="57"/>
      <c r="K5081" s="57"/>
      <c r="L5081" s="57"/>
      <c r="M5081" s="57"/>
      <c r="P5081" s="38"/>
      <c r="R5081" s="38"/>
      <c r="S5081" s="38"/>
    </row>
    <row r="5082" spans="8:19" ht="14.25" customHeight="1">
      <c r="I5082" s="57"/>
      <c r="J5082" s="57"/>
      <c r="K5082" s="57"/>
      <c r="L5082" s="57"/>
      <c r="M5082" s="57"/>
      <c r="P5082" s="38"/>
      <c r="R5082" s="38"/>
      <c r="S5082" s="38"/>
    </row>
    <row r="5083" spans="8:19" ht="14.25" customHeight="1">
      <c r="I5083" s="57"/>
      <c r="J5083" s="57"/>
      <c r="K5083" s="57"/>
      <c r="L5083" s="57"/>
      <c r="M5083" s="57"/>
      <c r="P5083" s="38"/>
      <c r="R5083" s="38"/>
      <c r="S5083" s="38"/>
    </row>
    <row r="5084" spans="8:19" ht="14.25" customHeight="1">
      <c r="H5084" s="57"/>
      <c r="K5084" s="57"/>
      <c r="L5084" s="57"/>
      <c r="M5084" s="57"/>
      <c r="P5084" s="38"/>
      <c r="R5084" s="38"/>
      <c r="S5084" s="38"/>
    </row>
    <row r="5085" spans="8:19" ht="14.25" customHeight="1">
      <c r="H5085" s="57"/>
      <c r="K5085" s="57"/>
      <c r="L5085" s="57"/>
      <c r="M5085" s="57"/>
      <c r="P5085" s="38"/>
      <c r="R5085" s="38"/>
      <c r="S5085" s="38"/>
    </row>
    <row r="5086" spans="8:19" ht="14.25" customHeight="1">
      <c r="H5086" s="57"/>
      <c r="K5086" s="57"/>
      <c r="L5086" s="57"/>
      <c r="M5086" s="57"/>
      <c r="P5086" s="38"/>
      <c r="R5086" s="38"/>
      <c r="S5086" s="38"/>
    </row>
    <row r="5087" spans="8:19" ht="14.25" customHeight="1">
      <c r="H5087" s="57"/>
      <c r="K5087" s="57"/>
      <c r="L5087" s="57"/>
      <c r="M5087" s="57"/>
      <c r="P5087" s="38"/>
      <c r="R5087" s="38"/>
      <c r="S5087" s="38"/>
    </row>
    <row r="5088" spans="8:19" ht="14.25" customHeight="1">
      <c r="H5088" s="57"/>
      <c r="K5088" s="57"/>
      <c r="L5088" s="57"/>
      <c r="M5088" s="57"/>
      <c r="P5088" s="38"/>
      <c r="R5088" s="38"/>
      <c r="S5088" s="38"/>
    </row>
    <row r="5089" spans="8:19" ht="14.25" customHeight="1">
      <c r="H5089" s="57"/>
      <c r="K5089" s="57"/>
      <c r="L5089" s="57"/>
      <c r="M5089" s="57"/>
      <c r="P5089" s="38"/>
      <c r="R5089" s="38"/>
      <c r="S5089" s="38"/>
    </row>
    <row r="5090" spans="8:19" ht="14.25" customHeight="1">
      <c r="H5090" s="57"/>
      <c r="K5090" s="57"/>
      <c r="L5090" s="57"/>
      <c r="M5090" s="57"/>
      <c r="P5090" s="38"/>
      <c r="R5090" s="38"/>
      <c r="S5090" s="38"/>
    </row>
    <row r="5091" spans="8:19" ht="14.25" customHeight="1">
      <c r="H5091" s="57"/>
      <c r="K5091" s="57"/>
      <c r="L5091" s="57"/>
      <c r="M5091" s="57"/>
      <c r="P5091" s="38"/>
      <c r="R5091" s="38"/>
      <c r="S5091" s="38"/>
    </row>
    <row r="5092" spans="8:19" ht="14.25" customHeight="1">
      <c r="H5092" s="57"/>
      <c r="K5092" s="57"/>
      <c r="L5092" s="57"/>
      <c r="M5092" s="57"/>
      <c r="P5092" s="38"/>
      <c r="R5092" s="38"/>
      <c r="S5092" s="38"/>
    </row>
    <row r="5093" spans="8:19" ht="14.25" customHeight="1">
      <c r="H5093" s="57"/>
      <c r="K5093" s="57"/>
      <c r="L5093" s="57"/>
      <c r="M5093" s="57"/>
      <c r="P5093" s="38"/>
      <c r="R5093" s="38"/>
      <c r="S5093" s="38"/>
    </row>
    <row r="5094" spans="8:19" ht="14.25" customHeight="1">
      <c r="H5094" s="57"/>
      <c r="K5094" s="57"/>
      <c r="L5094" s="57"/>
      <c r="M5094" s="57"/>
      <c r="P5094" s="38"/>
      <c r="R5094" s="38"/>
      <c r="S5094" s="38"/>
    </row>
    <row r="5095" spans="8:19" ht="14.25" customHeight="1">
      <c r="H5095" s="57"/>
      <c r="K5095" s="57"/>
      <c r="L5095" s="57"/>
      <c r="M5095" s="57"/>
      <c r="P5095" s="38"/>
      <c r="R5095" s="38"/>
      <c r="S5095" s="38"/>
    </row>
    <row r="5096" spans="8:19" ht="14.25" customHeight="1">
      <c r="H5096" s="57"/>
      <c r="K5096" s="57"/>
      <c r="L5096" s="57"/>
      <c r="M5096" s="57"/>
      <c r="P5096" s="38"/>
      <c r="R5096" s="38"/>
      <c r="S5096" s="38"/>
    </row>
    <row r="5097" spans="8:19" ht="14.25" customHeight="1">
      <c r="H5097" s="57"/>
      <c r="K5097" s="57"/>
      <c r="L5097" s="57"/>
      <c r="M5097" s="57"/>
      <c r="P5097" s="38"/>
      <c r="R5097" s="38"/>
      <c r="S5097" s="38"/>
    </row>
    <row r="5098" spans="8:19" ht="14.25" customHeight="1">
      <c r="H5098" s="57"/>
      <c r="K5098" s="57"/>
      <c r="L5098" s="57"/>
      <c r="M5098" s="57"/>
      <c r="P5098" s="38"/>
      <c r="R5098" s="38"/>
      <c r="S5098" s="38"/>
    </row>
    <row r="5099" spans="8:19" ht="14.25" customHeight="1">
      <c r="H5099" s="57"/>
      <c r="K5099" s="57"/>
      <c r="L5099" s="57"/>
      <c r="M5099" s="57"/>
      <c r="P5099" s="38"/>
      <c r="R5099" s="38"/>
      <c r="S5099" s="38"/>
    </row>
    <row r="5100" spans="8:19" ht="14.25" customHeight="1">
      <c r="H5100" s="57"/>
      <c r="K5100" s="57"/>
      <c r="L5100" s="57"/>
      <c r="M5100" s="57"/>
      <c r="P5100" s="38"/>
      <c r="R5100" s="38"/>
      <c r="S5100" s="38"/>
    </row>
    <row r="5101" spans="8:19" ht="14.25" customHeight="1">
      <c r="H5101" s="57"/>
      <c r="K5101" s="57"/>
      <c r="L5101" s="57"/>
      <c r="M5101" s="57"/>
      <c r="P5101" s="38"/>
      <c r="R5101" s="38"/>
      <c r="S5101" s="38"/>
    </row>
    <row r="5102" spans="8:19" ht="14.25" customHeight="1">
      <c r="H5102" s="57"/>
      <c r="K5102" s="57"/>
      <c r="L5102" s="57"/>
      <c r="M5102" s="57"/>
      <c r="P5102" s="38"/>
      <c r="R5102" s="38"/>
      <c r="S5102" s="38"/>
    </row>
    <row r="5103" spans="8:19" ht="14.25" customHeight="1">
      <c r="H5103" s="57"/>
      <c r="K5103" s="57"/>
      <c r="L5103" s="57"/>
      <c r="M5103" s="57"/>
      <c r="P5103" s="38"/>
      <c r="R5103" s="38"/>
      <c r="S5103" s="38"/>
    </row>
    <row r="5104" spans="8:19" ht="14.25" customHeight="1">
      <c r="H5104" s="57"/>
      <c r="K5104" s="57"/>
      <c r="L5104" s="57"/>
      <c r="M5104" s="57"/>
      <c r="P5104" s="38"/>
      <c r="R5104" s="38"/>
      <c r="S5104" s="38"/>
    </row>
    <row r="5105" spans="8:19" ht="14.25" customHeight="1">
      <c r="H5105" s="57"/>
      <c r="K5105" s="57"/>
      <c r="L5105" s="57"/>
      <c r="M5105" s="57"/>
      <c r="P5105" s="38"/>
      <c r="R5105" s="38"/>
      <c r="S5105" s="38"/>
    </row>
    <row r="5106" spans="8:19" ht="14.25" customHeight="1">
      <c r="H5106" s="57"/>
      <c r="K5106" s="57"/>
      <c r="L5106" s="57"/>
      <c r="M5106" s="57"/>
      <c r="P5106" s="38"/>
      <c r="R5106" s="38"/>
      <c r="S5106" s="38"/>
    </row>
    <row r="5107" spans="8:19" ht="14.25" customHeight="1">
      <c r="H5107" s="57"/>
      <c r="K5107" s="57"/>
      <c r="L5107" s="57"/>
      <c r="M5107" s="57"/>
      <c r="P5107" s="38"/>
      <c r="R5107" s="38"/>
      <c r="S5107" s="38"/>
    </row>
    <row r="5108" spans="8:19" ht="14.25" customHeight="1">
      <c r="H5108" s="57"/>
      <c r="K5108" s="57"/>
      <c r="L5108" s="57"/>
      <c r="M5108" s="57"/>
      <c r="P5108" s="38"/>
      <c r="R5108" s="38"/>
      <c r="S5108" s="38"/>
    </row>
    <row r="5109" spans="8:19" ht="14.25" customHeight="1">
      <c r="H5109" s="57"/>
      <c r="K5109" s="57"/>
      <c r="L5109" s="57"/>
      <c r="M5109" s="57"/>
      <c r="P5109" s="38"/>
      <c r="R5109" s="38"/>
      <c r="S5109" s="38"/>
    </row>
    <row r="5110" spans="8:19" ht="14.25" customHeight="1">
      <c r="H5110" s="57"/>
      <c r="K5110" s="57"/>
      <c r="L5110" s="57"/>
      <c r="M5110" s="57"/>
      <c r="P5110" s="38"/>
      <c r="R5110" s="38"/>
      <c r="S5110" s="38"/>
    </row>
    <row r="5111" spans="8:19" ht="14.25" customHeight="1">
      <c r="H5111" s="57"/>
      <c r="K5111" s="57"/>
      <c r="L5111" s="57"/>
      <c r="M5111" s="57"/>
      <c r="P5111" s="38"/>
      <c r="R5111" s="38"/>
      <c r="S5111" s="38"/>
    </row>
    <row r="5112" spans="8:19" ht="14.25" customHeight="1">
      <c r="H5112" s="57"/>
      <c r="K5112" s="57"/>
      <c r="L5112" s="57"/>
      <c r="M5112" s="57"/>
      <c r="P5112" s="38"/>
      <c r="R5112" s="38"/>
      <c r="S5112" s="38"/>
    </row>
    <row r="5113" spans="8:19" ht="14.25" customHeight="1">
      <c r="H5113" s="57"/>
      <c r="K5113" s="57"/>
      <c r="L5113" s="57"/>
      <c r="M5113" s="57"/>
      <c r="P5113" s="38"/>
      <c r="R5113" s="38"/>
      <c r="S5113" s="38"/>
    </row>
    <row r="5114" spans="8:19" ht="14.25" customHeight="1">
      <c r="H5114" s="57"/>
      <c r="K5114" s="57"/>
      <c r="L5114" s="57"/>
      <c r="M5114" s="57"/>
      <c r="P5114" s="38"/>
      <c r="R5114" s="38"/>
      <c r="S5114" s="38"/>
    </row>
    <row r="5115" spans="8:19" ht="14.25" customHeight="1">
      <c r="H5115" s="57"/>
      <c r="K5115" s="57"/>
      <c r="L5115" s="57"/>
      <c r="M5115" s="57"/>
      <c r="P5115" s="38"/>
      <c r="R5115" s="38"/>
      <c r="S5115" s="38"/>
    </row>
    <row r="5116" spans="8:19" ht="14.25" customHeight="1">
      <c r="H5116" s="57"/>
      <c r="K5116" s="57"/>
      <c r="L5116" s="57"/>
      <c r="M5116" s="57"/>
      <c r="P5116" s="38"/>
      <c r="R5116" s="38"/>
      <c r="S5116" s="38"/>
    </row>
    <row r="5117" spans="8:19" ht="14.25" customHeight="1">
      <c r="H5117" s="57"/>
      <c r="K5117" s="57"/>
      <c r="L5117" s="57"/>
      <c r="M5117" s="57"/>
      <c r="P5117" s="38"/>
      <c r="R5117" s="38"/>
      <c r="S5117" s="38"/>
    </row>
    <row r="5118" spans="8:19" ht="14.25" customHeight="1">
      <c r="H5118" s="57"/>
      <c r="K5118" s="57"/>
      <c r="L5118" s="57"/>
      <c r="M5118" s="57"/>
      <c r="P5118" s="38"/>
      <c r="R5118" s="38"/>
      <c r="S5118" s="38"/>
    </row>
    <row r="5119" spans="8:19" ht="14.25" customHeight="1">
      <c r="H5119" s="57"/>
      <c r="K5119" s="57"/>
      <c r="L5119" s="57"/>
      <c r="M5119" s="57"/>
      <c r="P5119" s="38"/>
      <c r="R5119" s="38"/>
      <c r="S5119" s="38"/>
    </row>
    <row r="5120" spans="8:19" ht="14.25" customHeight="1">
      <c r="H5120" s="57"/>
      <c r="K5120" s="57"/>
      <c r="L5120" s="57"/>
      <c r="M5120" s="57"/>
      <c r="P5120" s="38"/>
      <c r="R5120" s="38"/>
      <c r="S5120" s="38"/>
    </row>
    <row r="5121" spans="8:19" ht="14.25" customHeight="1">
      <c r="H5121" s="57"/>
      <c r="K5121" s="57"/>
      <c r="L5121" s="57"/>
      <c r="M5121" s="57"/>
      <c r="P5121" s="38"/>
      <c r="R5121" s="38"/>
      <c r="S5121" s="38"/>
    </row>
    <row r="5122" spans="8:19" ht="14.25" customHeight="1">
      <c r="H5122" s="57"/>
      <c r="K5122" s="57"/>
      <c r="L5122" s="57"/>
      <c r="M5122" s="57"/>
      <c r="P5122" s="38"/>
      <c r="R5122" s="38"/>
      <c r="S5122" s="38"/>
    </row>
    <row r="5123" spans="8:19" ht="14.25" customHeight="1">
      <c r="H5123" s="57"/>
      <c r="K5123" s="57"/>
      <c r="L5123" s="57"/>
      <c r="M5123" s="57"/>
      <c r="P5123" s="38"/>
      <c r="R5123" s="38"/>
      <c r="S5123" s="38"/>
    </row>
    <row r="5124" spans="8:19" ht="14.25" customHeight="1">
      <c r="H5124" s="57"/>
      <c r="K5124" s="57"/>
      <c r="L5124" s="57"/>
      <c r="M5124" s="57"/>
      <c r="P5124" s="38"/>
      <c r="R5124" s="38"/>
      <c r="S5124" s="38"/>
    </row>
    <row r="5125" spans="8:19" ht="14.25" customHeight="1">
      <c r="H5125" s="57"/>
      <c r="K5125" s="57"/>
      <c r="L5125" s="57"/>
      <c r="M5125" s="57"/>
      <c r="P5125" s="38"/>
      <c r="R5125" s="38"/>
      <c r="S5125" s="38"/>
    </row>
    <row r="5126" spans="8:19" ht="14.25" customHeight="1">
      <c r="H5126" s="57"/>
      <c r="K5126" s="57"/>
      <c r="L5126" s="57"/>
      <c r="M5126" s="57"/>
      <c r="P5126" s="38"/>
      <c r="R5126" s="38"/>
      <c r="S5126" s="38"/>
    </row>
    <row r="5127" spans="8:19" ht="14.25" customHeight="1">
      <c r="H5127" s="57"/>
      <c r="K5127" s="57"/>
      <c r="L5127" s="57"/>
      <c r="M5127" s="57"/>
      <c r="P5127" s="38"/>
      <c r="R5127" s="38"/>
      <c r="S5127" s="38"/>
    </row>
    <row r="5128" spans="8:19" ht="14.25" customHeight="1">
      <c r="H5128" s="57"/>
      <c r="K5128" s="57"/>
      <c r="L5128" s="57"/>
      <c r="M5128" s="57"/>
      <c r="P5128" s="38"/>
      <c r="R5128" s="38"/>
      <c r="S5128" s="38"/>
    </row>
    <row r="5129" spans="8:19" ht="14.25" customHeight="1">
      <c r="H5129" s="57"/>
      <c r="K5129" s="57"/>
      <c r="L5129" s="57"/>
      <c r="M5129" s="57"/>
      <c r="P5129" s="38"/>
      <c r="R5129" s="38"/>
      <c r="S5129" s="38"/>
    </row>
    <row r="5130" spans="8:19" ht="14.25" customHeight="1">
      <c r="H5130" s="57"/>
      <c r="K5130" s="57"/>
      <c r="L5130" s="57"/>
      <c r="M5130" s="57"/>
      <c r="P5130" s="38"/>
      <c r="R5130" s="38"/>
      <c r="S5130" s="38"/>
    </row>
    <row r="5131" spans="8:19" ht="14.25" customHeight="1">
      <c r="H5131" s="57"/>
      <c r="K5131" s="57"/>
      <c r="L5131" s="57"/>
      <c r="M5131" s="57"/>
      <c r="P5131" s="38"/>
      <c r="R5131" s="38"/>
      <c r="S5131" s="38"/>
    </row>
    <row r="5132" spans="8:19" ht="14.25" customHeight="1">
      <c r="H5132" s="57"/>
      <c r="K5132" s="57"/>
      <c r="L5132" s="57"/>
      <c r="M5132" s="57"/>
      <c r="P5132" s="38"/>
      <c r="R5132" s="38"/>
      <c r="S5132" s="38"/>
    </row>
    <row r="5133" spans="8:19" ht="14.25" customHeight="1">
      <c r="H5133" s="57"/>
      <c r="K5133" s="57"/>
      <c r="L5133" s="57"/>
      <c r="M5133" s="57"/>
      <c r="P5133" s="38"/>
      <c r="R5133" s="38"/>
      <c r="S5133" s="38"/>
    </row>
    <row r="5134" spans="8:19" ht="14.25" customHeight="1">
      <c r="H5134" s="57"/>
      <c r="K5134" s="57"/>
      <c r="L5134" s="57"/>
      <c r="M5134" s="57"/>
      <c r="P5134" s="38"/>
      <c r="R5134" s="38"/>
      <c r="S5134" s="38"/>
    </row>
    <row r="5135" spans="8:19" ht="14.25" customHeight="1">
      <c r="H5135" s="57"/>
      <c r="K5135" s="57"/>
      <c r="L5135" s="57"/>
      <c r="M5135" s="57"/>
      <c r="P5135" s="38"/>
      <c r="R5135" s="38"/>
      <c r="S5135" s="38"/>
    </row>
    <row r="5136" spans="8:19" ht="14.25" customHeight="1">
      <c r="H5136" s="57"/>
      <c r="K5136" s="57"/>
      <c r="L5136" s="57"/>
      <c r="M5136" s="57"/>
      <c r="P5136" s="38"/>
      <c r="R5136" s="38"/>
      <c r="S5136" s="38"/>
    </row>
    <row r="5137" spans="8:19" ht="14.25" customHeight="1">
      <c r="H5137" s="57"/>
      <c r="K5137" s="57"/>
      <c r="L5137" s="57"/>
      <c r="M5137" s="57"/>
      <c r="P5137" s="38"/>
      <c r="R5137" s="38"/>
      <c r="S5137" s="38"/>
    </row>
    <row r="5138" spans="8:19" ht="14.25" customHeight="1">
      <c r="H5138" s="57"/>
      <c r="K5138" s="57"/>
      <c r="L5138" s="57"/>
      <c r="M5138" s="57"/>
      <c r="P5138" s="38"/>
      <c r="R5138" s="38"/>
      <c r="S5138" s="38"/>
    </row>
    <row r="5139" spans="8:19" ht="14.25" customHeight="1">
      <c r="H5139" s="57"/>
      <c r="K5139" s="57"/>
      <c r="L5139" s="57"/>
      <c r="M5139" s="57"/>
      <c r="P5139" s="38"/>
      <c r="R5139" s="38"/>
      <c r="S5139" s="38"/>
    </row>
    <row r="5140" spans="8:19" ht="14.25" customHeight="1">
      <c r="H5140" s="57"/>
      <c r="K5140" s="57"/>
      <c r="L5140" s="57"/>
      <c r="M5140" s="57"/>
      <c r="P5140" s="38"/>
      <c r="R5140" s="38"/>
      <c r="S5140" s="38"/>
    </row>
    <row r="5141" spans="8:19" ht="14.25" customHeight="1">
      <c r="H5141" s="57"/>
      <c r="K5141" s="57"/>
      <c r="L5141" s="57"/>
      <c r="M5141" s="57"/>
      <c r="P5141" s="38"/>
      <c r="R5141" s="38"/>
      <c r="S5141" s="38"/>
    </row>
    <row r="5142" spans="8:19" ht="14.25" customHeight="1">
      <c r="H5142" s="57"/>
      <c r="K5142" s="57"/>
      <c r="L5142" s="57"/>
      <c r="M5142" s="57"/>
      <c r="P5142" s="38"/>
      <c r="R5142" s="38"/>
      <c r="S5142" s="38"/>
    </row>
    <row r="5143" spans="8:19" ht="14.25" customHeight="1">
      <c r="H5143" s="57"/>
      <c r="K5143" s="57"/>
      <c r="L5143" s="57"/>
      <c r="M5143" s="57"/>
      <c r="P5143" s="38"/>
      <c r="R5143" s="38"/>
      <c r="S5143" s="38"/>
    </row>
    <row r="5144" spans="8:19" ht="14.25" customHeight="1">
      <c r="H5144" s="57"/>
      <c r="K5144" s="57"/>
      <c r="L5144" s="57"/>
      <c r="M5144" s="57"/>
      <c r="P5144" s="38"/>
      <c r="R5144" s="38"/>
      <c r="S5144" s="38"/>
    </row>
    <row r="5145" spans="8:19" ht="14.25" customHeight="1">
      <c r="H5145" s="57"/>
      <c r="K5145" s="57"/>
      <c r="L5145" s="57"/>
      <c r="M5145" s="57"/>
      <c r="P5145" s="38"/>
      <c r="R5145" s="38"/>
      <c r="S5145" s="38"/>
    </row>
    <row r="5146" spans="8:19" ht="14.25" customHeight="1">
      <c r="H5146" s="57"/>
      <c r="K5146" s="57"/>
      <c r="L5146" s="57"/>
      <c r="M5146" s="57"/>
      <c r="P5146" s="38"/>
      <c r="R5146" s="38"/>
      <c r="S5146" s="38"/>
    </row>
    <row r="5147" spans="8:19" ht="14.25" customHeight="1">
      <c r="H5147" s="57"/>
      <c r="K5147" s="57"/>
      <c r="L5147" s="57"/>
      <c r="M5147" s="57"/>
      <c r="P5147" s="38"/>
      <c r="R5147" s="38"/>
      <c r="S5147" s="38"/>
    </row>
    <row r="5148" spans="8:19" ht="14.25" customHeight="1">
      <c r="H5148" s="57"/>
      <c r="K5148" s="57"/>
      <c r="L5148" s="57"/>
      <c r="M5148" s="57"/>
      <c r="P5148" s="38"/>
      <c r="R5148" s="38"/>
      <c r="S5148" s="38"/>
    </row>
    <row r="5149" spans="8:19" ht="14.25" customHeight="1">
      <c r="H5149" s="57"/>
      <c r="K5149" s="57"/>
      <c r="L5149" s="57"/>
      <c r="M5149" s="57"/>
      <c r="P5149" s="38"/>
      <c r="R5149" s="38"/>
      <c r="S5149" s="38"/>
    </row>
    <row r="5150" spans="8:19" ht="14.25" customHeight="1">
      <c r="H5150" s="57"/>
      <c r="K5150" s="57"/>
      <c r="L5150" s="57"/>
      <c r="M5150" s="57"/>
      <c r="P5150" s="38"/>
      <c r="R5150" s="38"/>
      <c r="S5150" s="38"/>
    </row>
    <row r="5151" spans="8:19" ht="14.25" customHeight="1">
      <c r="H5151" s="57"/>
      <c r="K5151" s="57"/>
      <c r="L5151" s="57"/>
      <c r="M5151" s="57"/>
      <c r="P5151" s="38"/>
      <c r="R5151" s="38"/>
      <c r="S5151" s="38"/>
    </row>
    <row r="5152" spans="8:19" ht="14.25" customHeight="1">
      <c r="H5152" s="57"/>
      <c r="K5152" s="57"/>
      <c r="L5152" s="57"/>
      <c r="M5152" s="57"/>
      <c r="P5152" s="38"/>
      <c r="R5152" s="38"/>
      <c r="S5152" s="38"/>
    </row>
    <row r="5153" spans="8:19" ht="14.25" customHeight="1">
      <c r="H5153" s="57"/>
      <c r="K5153" s="57"/>
      <c r="L5153" s="57"/>
      <c r="M5153" s="57"/>
      <c r="P5153" s="38"/>
      <c r="R5153" s="38"/>
      <c r="S5153" s="38"/>
    </row>
    <row r="5154" spans="8:19" ht="14.25" customHeight="1">
      <c r="H5154" s="57"/>
      <c r="K5154" s="57"/>
      <c r="L5154" s="57"/>
      <c r="M5154" s="57"/>
      <c r="P5154" s="38"/>
      <c r="R5154" s="38"/>
      <c r="S5154" s="38"/>
    </row>
    <row r="5155" spans="8:19" ht="14.25" customHeight="1">
      <c r="H5155" s="57"/>
      <c r="K5155" s="57"/>
      <c r="L5155" s="57"/>
      <c r="M5155" s="57"/>
      <c r="P5155" s="38"/>
      <c r="R5155" s="38"/>
      <c r="S5155" s="38"/>
    </row>
    <row r="5156" spans="8:19" ht="14.25" customHeight="1">
      <c r="H5156" s="57"/>
      <c r="K5156" s="57"/>
      <c r="L5156" s="57"/>
      <c r="M5156" s="57"/>
      <c r="P5156" s="38"/>
      <c r="R5156" s="38"/>
      <c r="S5156" s="38"/>
    </row>
    <row r="5157" spans="8:19" ht="14.25" customHeight="1">
      <c r="H5157" s="57"/>
      <c r="K5157" s="57"/>
      <c r="L5157" s="57"/>
      <c r="M5157" s="57"/>
      <c r="P5157" s="38"/>
      <c r="R5157" s="38"/>
      <c r="S5157" s="38"/>
    </row>
    <row r="5158" spans="8:19" ht="14.25" customHeight="1">
      <c r="H5158" s="57"/>
      <c r="K5158" s="57"/>
      <c r="L5158" s="57"/>
      <c r="M5158" s="57"/>
      <c r="P5158" s="38"/>
      <c r="R5158" s="38"/>
      <c r="S5158" s="38"/>
    </row>
    <row r="5159" spans="8:19" ht="14.25" customHeight="1">
      <c r="H5159" s="57"/>
      <c r="K5159" s="57"/>
      <c r="L5159" s="57"/>
      <c r="M5159" s="57"/>
      <c r="P5159" s="38"/>
      <c r="R5159" s="38"/>
      <c r="S5159" s="38"/>
    </row>
    <row r="5160" spans="8:19" ht="14.25" customHeight="1">
      <c r="H5160" s="57"/>
      <c r="K5160" s="57"/>
      <c r="L5160" s="57"/>
      <c r="M5160" s="57"/>
      <c r="P5160" s="38"/>
      <c r="R5160" s="38"/>
      <c r="S5160" s="38"/>
    </row>
    <row r="5161" spans="8:19" ht="14.25" customHeight="1">
      <c r="H5161" s="57"/>
      <c r="K5161" s="57"/>
      <c r="L5161" s="57"/>
      <c r="M5161" s="57"/>
      <c r="P5161" s="38"/>
      <c r="R5161" s="38"/>
      <c r="S5161" s="38"/>
    </row>
    <row r="5162" spans="8:19" ht="14.25" customHeight="1">
      <c r="H5162" s="57"/>
      <c r="K5162" s="57"/>
      <c r="L5162" s="57"/>
      <c r="M5162" s="57"/>
      <c r="P5162" s="38"/>
      <c r="R5162" s="38"/>
      <c r="S5162" s="38"/>
    </row>
    <row r="5163" spans="8:19" ht="14.25" customHeight="1">
      <c r="H5163" s="57"/>
      <c r="K5163" s="57"/>
      <c r="L5163" s="57"/>
      <c r="M5163" s="57"/>
      <c r="P5163" s="38"/>
      <c r="R5163" s="38"/>
      <c r="S5163" s="38"/>
    </row>
    <row r="5164" spans="8:19" ht="14.25" customHeight="1">
      <c r="H5164" s="57"/>
      <c r="K5164" s="57"/>
      <c r="L5164" s="57"/>
      <c r="M5164" s="57"/>
      <c r="P5164" s="38"/>
      <c r="R5164" s="38"/>
      <c r="S5164" s="38"/>
    </row>
    <row r="5165" spans="8:19" ht="14.25" customHeight="1">
      <c r="H5165" s="57"/>
      <c r="K5165" s="57"/>
      <c r="L5165" s="57"/>
      <c r="M5165" s="57"/>
      <c r="P5165" s="38"/>
      <c r="R5165" s="38"/>
      <c r="S5165" s="38"/>
    </row>
    <row r="5166" spans="8:19" ht="14.25" customHeight="1">
      <c r="H5166" s="57"/>
      <c r="K5166" s="57"/>
      <c r="L5166" s="57"/>
      <c r="M5166" s="57"/>
      <c r="P5166" s="38"/>
      <c r="R5166" s="38"/>
      <c r="S5166" s="38"/>
    </row>
    <row r="5167" spans="8:19" ht="14.25" customHeight="1">
      <c r="H5167" s="57"/>
      <c r="K5167" s="57"/>
      <c r="L5167" s="57"/>
      <c r="M5167" s="57"/>
      <c r="P5167" s="38"/>
      <c r="R5167" s="38"/>
      <c r="S5167" s="38"/>
    </row>
    <row r="5168" spans="8:19" ht="14.25" customHeight="1">
      <c r="H5168" s="57"/>
      <c r="K5168" s="57"/>
      <c r="L5168" s="57"/>
      <c r="M5168" s="57"/>
      <c r="P5168" s="38"/>
      <c r="R5168" s="38"/>
      <c r="S5168" s="38"/>
    </row>
    <row r="5169" spans="8:19" ht="14.25" customHeight="1">
      <c r="H5169" s="57"/>
      <c r="K5169" s="57"/>
      <c r="L5169" s="57"/>
      <c r="M5169" s="57"/>
      <c r="P5169" s="38"/>
      <c r="R5169" s="38"/>
      <c r="S5169" s="38"/>
    </row>
    <row r="5170" spans="8:19" ht="14.25" customHeight="1">
      <c r="H5170" s="57"/>
      <c r="K5170" s="57"/>
      <c r="L5170" s="57"/>
      <c r="M5170" s="57"/>
      <c r="P5170" s="38"/>
      <c r="R5170" s="38"/>
      <c r="S5170" s="38"/>
    </row>
    <row r="5171" spans="8:19" ht="14.25" customHeight="1">
      <c r="H5171" s="57"/>
      <c r="K5171" s="57"/>
      <c r="L5171" s="57"/>
      <c r="M5171" s="57"/>
      <c r="P5171" s="38"/>
      <c r="R5171" s="38"/>
      <c r="S5171" s="38"/>
    </row>
    <row r="5172" spans="8:19" ht="14.25" customHeight="1">
      <c r="H5172" s="57"/>
      <c r="K5172" s="57"/>
      <c r="L5172" s="57"/>
      <c r="M5172" s="57"/>
      <c r="P5172" s="38"/>
      <c r="R5172" s="38"/>
      <c r="S5172" s="38"/>
    </row>
    <row r="5173" spans="8:19" ht="14.25" customHeight="1">
      <c r="H5173" s="57"/>
      <c r="K5173" s="57"/>
      <c r="L5173" s="57"/>
      <c r="M5173" s="57"/>
      <c r="P5173" s="38"/>
      <c r="R5173" s="38"/>
      <c r="S5173" s="38"/>
    </row>
    <row r="5174" spans="8:19" ht="14.25" customHeight="1">
      <c r="H5174" s="57"/>
      <c r="K5174" s="57"/>
      <c r="L5174" s="57"/>
      <c r="M5174" s="57"/>
      <c r="P5174" s="38"/>
      <c r="R5174" s="38"/>
      <c r="S5174" s="38"/>
    </row>
    <row r="5175" spans="8:19" ht="14.25" customHeight="1">
      <c r="H5175" s="57"/>
      <c r="K5175" s="57"/>
      <c r="L5175" s="57"/>
      <c r="M5175" s="57"/>
      <c r="P5175" s="38"/>
      <c r="R5175" s="38"/>
      <c r="S5175" s="38"/>
    </row>
    <row r="5176" spans="8:19" ht="14.25" customHeight="1">
      <c r="H5176" s="57"/>
      <c r="K5176" s="57"/>
      <c r="L5176" s="57"/>
      <c r="M5176" s="57"/>
      <c r="P5176" s="38"/>
      <c r="R5176" s="38"/>
      <c r="S5176" s="38"/>
    </row>
    <row r="5177" spans="8:19" ht="14.25" customHeight="1">
      <c r="H5177" s="57"/>
      <c r="K5177" s="57"/>
      <c r="L5177" s="57"/>
      <c r="M5177" s="57"/>
      <c r="P5177" s="38"/>
      <c r="R5177" s="38"/>
      <c r="S5177" s="38"/>
    </row>
    <row r="5178" spans="8:19" ht="14.25" customHeight="1">
      <c r="H5178" s="57"/>
      <c r="K5178" s="57"/>
      <c r="L5178" s="57"/>
      <c r="M5178" s="57"/>
      <c r="P5178" s="38"/>
      <c r="R5178" s="38"/>
      <c r="S5178" s="38"/>
    </row>
    <row r="5179" spans="8:19" ht="14.25" customHeight="1">
      <c r="H5179" s="57"/>
      <c r="K5179" s="57"/>
      <c r="L5179" s="57"/>
      <c r="M5179" s="57"/>
      <c r="P5179" s="38"/>
      <c r="R5179" s="38"/>
      <c r="S5179" s="38"/>
    </row>
    <row r="5180" spans="8:19" ht="14.25" customHeight="1">
      <c r="H5180" s="57"/>
      <c r="K5180" s="57"/>
      <c r="L5180" s="57"/>
      <c r="M5180" s="57"/>
      <c r="P5180" s="38"/>
      <c r="R5180" s="38"/>
      <c r="S5180" s="38"/>
    </row>
    <row r="5181" spans="8:19" ht="14.25" customHeight="1">
      <c r="H5181" s="57"/>
      <c r="K5181" s="57"/>
      <c r="L5181" s="57"/>
      <c r="M5181" s="57"/>
      <c r="P5181" s="38"/>
      <c r="R5181" s="38"/>
      <c r="S5181" s="38"/>
    </row>
    <row r="5182" spans="8:19" ht="14.25" customHeight="1">
      <c r="H5182" s="57"/>
      <c r="K5182" s="57"/>
      <c r="L5182" s="57"/>
      <c r="M5182" s="57"/>
      <c r="P5182" s="38"/>
      <c r="R5182" s="38"/>
      <c r="S5182" s="38"/>
    </row>
    <row r="5183" spans="8:19" ht="14.25" customHeight="1">
      <c r="H5183" s="57"/>
      <c r="K5183" s="57"/>
      <c r="L5183" s="57"/>
      <c r="M5183" s="57"/>
      <c r="P5183" s="38"/>
      <c r="R5183" s="38"/>
      <c r="S5183" s="38"/>
    </row>
    <row r="5184" spans="8:19" ht="14.25" customHeight="1">
      <c r="H5184" s="57"/>
      <c r="K5184" s="57"/>
      <c r="L5184" s="57"/>
      <c r="M5184" s="57"/>
      <c r="P5184" s="38"/>
      <c r="R5184" s="38"/>
      <c r="S5184" s="38"/>
    </row>
    <row r="5185" spans="8:19" ht="14.25" customHeight="1">
      <c r="H5185" s="57"/>
      <c r="K5185" s="57"/>
      <c r="L5185" s="57"/>
      <c r="M5185" s="57"/>
      <c r="P5185" s="38"/>
      <c r="R5185" s="38"/>
      <c r="S5185" s="38"/>
    </row>
    <row r="5186" spans="8:19" ht="14.25" customHeight="1">
      <c r="H5186" s="57"/>
      <c r="K5186" s="57"/>
      <c r="L5186" s="57"/>
      <c r="M5186" s="57"/>
      <c r="P5186" s="38"/>
      <c r="R5186" s="38"/>
      <c r="S5186" s="38"/>
    </row>
    <row r="5187" spans="8:19" ht="14.25" customHeight="1">
      <c r="H5187" s="57"/>
      <c r="K5187" s="57"/>
      <c r="L5187" s="57"/>
      <c r="M5187" s="57"/>
      <c r="P5187" s="38"/>
      <c r="R5187" s="38"/>
      <c r="S5187" s="38"/>
    </row>
    <row r="5188" spans="8:19" ht="14.25" customHeight="1">
      <c r="H5188" s="57"/>
      <c r="K5188" s="57"/>
      <c r="L5188" s="57"/>
      <c r="M5188" s="57"/>
      <c r="P5188" s="38"/>
      <c r="R5188" s="38"/>
      <c r="S5188" s="38"/>
    </row>
    <row r="5189" spans="8:19" ht="14.25" customHeight="1">
      <c r="H5189" s="57"/>
      <c r="K5189" s="57"/>
      <c r="L5189" s="57"/>
      <c r="M5189" s="57"/>
      <c r="P5189" s="38"/>
      <c r="R5189" s="38"/>
      <c r="S5189" s="38"/>
    </row>
    <row r="5190" spans="8:19" ht="14.25" customHeight="1">
      <c r="H5190" s="57"/>
      <c r="K5190" s="57"/>
      <c r="L5190" s="57"/>
      <c r="M5190" s="57"/>
      <c r="P5190" s="38"/>
      <c r="R5190" s="38"/>
      <c r="S5190" s="38"/>
    </row>
    <row r="5191" spans="8:19" ht="14.25" customHeight="1">
      <c r="H5191" s="57"/>
      <c r="K5191" s="57"/>
      <c r="L5191" s="57"/>
      <c r="M5191" s="57"/>
      <c r="P5191" s="38"/>
      <c r="R5191" s="38"/>
      <c r="S5191" s="38"/>
    </row>
    <row r="5192" spans="8:19" ht="14.25" customHeight="1">
      <c r="H5192" s="57"/>
      <c r="K5192" s="57"/>
      <c r="L5192" s="57"/>
      <c r="M5192" s="57"/>
      <c r="P5192" s="38"/>
      <c r="R5192" s="38"/>
      <c r="S5192" s="38"/>
    </row>
    <row r="5193" spans="8:19" ht="14.25" customHeight="1">
      <c r="H5193" s="57"/>
      <c r="K5193" s="57"/>
      <c r="L5193" s="57"/>
      <c r="M5193" s="57"/>
      <c r="P5193" s="38"/>
      <c r="R5193" s="38"/>
      <c r="S5193" s="38"/>
    </row>
    <row r="5194" spans="8:19" ht="14.25" customHeight="1">
      <c r="H5194" s="57"/>
      <c r="K5194" s="57"/>
      <c r="L5194" s="57"/>
      <c r="M5194" s="57"/>
      <c r="P5194" s="38"/>
      <c r="R5194" s="38"/>
      <c r="S5194" s="38"/>
    </row>
    <row r="5195" spans="8:19" ht="14.25" customHeight="1">
      <c r="H5195" s="57"/>
      <c r="K5195" s="57"/>
      <c r="L5195" s="57"/>
      <c r="M5195" s="57"/>
      <c r="P5195" s="38"/>
      <c r="R5195" s="38"/>
      <c r="S5195" s="38"/>
    </row>
    <row r="5196" spans="8:19" ht="14.25" customHeight="1">
      <c r="H5196" s="57"/>
      <c r="K5196" s="57"/>
      <c r="L5196" s="57"/>
      <c r="M5196" s="57"/>
      <c r="P5196" s="38"/>
      <c r="R5196" s="38"/>
      <c r="S5196" s="38"/>
    </row>
    <row r="5197" spans="8:19" ht="14.25" customHeight="1">
      <c r="H5197" s="57"/>
      <c r="K5197" s="57"/>
      <c r="L5197" s="57"/>
      <c r="M5197" s="57"/>
      <c r="P5197" s="38"/>
      <c r="R5197" s="38"/>
      <c r="S5197" s="38"/>
    </row>
    <row r="5198" spans="8:19" ht="14.25" customHeight="1">
      <c r="H5198" s="57"/>
      <c r="K5198" s="57"/>
      <c r="L5198" s="57"/>
      <c r="M5198" s="57"/>
      <c r="P5198" s="38"/>
      <c r="R5198" s="38"/>
      <c r="S5198" s="38"/>
    </row>
    <row r="5199" spans="8:19" ht="14.25" customHeight="1">
      <c r="H5199" s="57"/>
      <c r="K5199" s="57"/>
      <c r="L5199" s="57"/>
      <c r="M5199" s="57"/>
      <c r="P5199" s="38"/>
      <c r="R5199" s="38"/>
      <c r="S5199" s="38"/>
    </row>
    <row r="5200" spans="8:19" ht="14.25" customHeight="1">
      <c r="H5200" s="57"/>
      <c r="K5200" s="57"/>
      <c r="L5200" s="57"/>
      <c r="M5200" s="57"/>
      <c r="P5200" s="38"/>
      <c r="R5200" s="38"/>
      <c r="S5200" s="38"/>
    </row>
    <row r="5201" spans="8:19" ht="14.25" customHeight="1">
      <c r="H5201" s="57"/>
      <c r="K5201" s="57"/>
      <c r="L5201" s="57"/>
      <c r="M5201" s="57"/>
      <c r="P5201" s="38"/>
      <c r="R5201" s="38"/>
      <c r="S5201" s="38"/>
    </row>
    <row r="5202" spans="8:19" ht="14.25" customHeight="1">
      <c r="H5202" s="57"/>
      <c r="K5202" s="57"/>
      <c r="L5202" s="57"/>
      <c r="M5202" s="57"/>
      <c r="P5202" s="38"/>
      <c r="R5202" s="38"/>
      <c r="S5202" s="38"/>
    </row>
    <row r="5203" spans="8:19" ht="14.25" customHeight="1">
      <c r="H5203" s="57"/>
      <c r="K5203" s="57"/>
      <c r="L5203" s="57"/>
      <c r="M5203" s="57"/>
      <c r="P5203" s="38"/>
      <c r="R5203" s="38"/>
      <c r="S5203" s="38"/>
    </row>
    <row r="5204" spans="8:19" ht="14.25" customHeight="1">
      <c r="H5204" s="57"/>
      <c r="K5204" s="57"/>
      <c r="L5204" s="57"/>
      <c r="M5204" s="57"/>
      <c r="P5204" s="38"/>
      <c r="R5204" s="38"/>
      <c r="S5204" s="38"/>
    </row>
    <row r="5205" spans="8:19" ht="14.25" customHeight="1">
      <c r="H5205" s="57"/>
      <c r="K5205" s="57"/>
      <c r="L5205" s="57"/>
      <c r="M5205" s="57"/>
      <c r="P5205" s="38"/>
      <c r="R5205" s="38"/>
      <c r="S5205" s="38"/>
    </row>
    <row r="5206" spans="8:19" ht="14.25" customHeight="1">
      <c r="H5206" s="57"/>
      <c r="K5206" s="57"/>
      <c r="L5206" s="57"/>
      <c r="M5206" s="57"/>
      <c r="P5206" s="38"/>
      <c r="R5206" s="38"/>
      <c r="S5206" s="38"/>
    </row>
    <row r="5207" spans="8:19" ht="14.25" customHeight="1">
      <c r="H5207" s="57"/>
      <c r="K5207" s="57"/>
      <c r="L5207" s="57"/>
      <c r="M5207" s="57"/>
      <c r="P5207" s="38"/>
      <c r="R5207" s="38"/>
      <c r="S5207" s="38"/>
    </row>
    <row r="5208" spans="8:19" ht="14.25" customHeight="1">
      <c r="H5208" s="57"/>
      <c r="K5208" s="57"/>
      <c r="L5208" s="57"/>
      <c r="M5208" s="57"/>
      <c r="P5208" s="38"/>
      <c r="R5208" s="38"/>
      <c r="S5208" s="38"/>
    </row>
    <row r="5209" spans="8:19" ht="14.25" customHeight="1">
      <c r="H5209" s="57"/>
      <c r="K5209" s="57"/>
      <c r="L5209" s="57"/>
      <c r="M5209" s="57"/>
      <c r="P5209" s="38"/>
      <c r="R5209" s="38"/>
      <c r="S5209" s="38"/>
    </row>
    <row r="5210" spans="8:19" ht="14.25" customHeight="1">
      <c r="H5210" s="57"/>
      <c r="K5210" s="57"/>
      <c r="L5210" s="57"/>
      <c r="M5210" s="57"/>
      <c r="P5210" s="38"/>
      <c r="R5210" s="38"/>
      <c r="S5210" s="38"/>
    </row>
    <row r="5211" spans="8:19" ht="14.25" customHeight="1">
      <c r="H5211" s="57"/>
      <c r="K5211" s="57"/>
      <c r="L5211" s="57"/>
      <c r="M5211" s="57"/>
      <c r="P5211" s="38"/>
      <c r="R5211" s="38"/>
      <c r="S5211" s="38"/>
    </row>
    <row r="5212" spans="8:19" ht="14.25" customHeight="1">
      <c r="H5212" s="57"/>
      <c r="K5212" s="57"/>
      <c r="L5212" s="57"/>
      <c r="M5212" s="57"/>
      <c r="P5212" s="38"/>
      <c r="R5212" s="38"/>
      <c r="S5212" s="38"/>
    </row>
    <row r="5213" spans="8:19" ht="14.25" customHeight="1">
      <c r="H5213" s="57"/>
      <c r="K5213" s="57"/>
      <c r="L5213" s="57"/>
      <c r="M5213" s="57"/>
      <c r="P5213" s="38"/>
      <c r="R5213" s="38"/>
      <c r="S5213" s="38"/>
    </row>
    <row r="5214" spans="8:19" ht="14.25" customHeight="1">
      <c r="H5214" s="57"/>
      <c r="K5214" s="57"/>
      <c r="L5214" s="57"/>
      <c r="M5214" s="57"/>
      <c r="P5214" s="38"/>
      <c r="R5214" s="38"/>
      <c r="S5214" s="38"/>
    </row>
    <row r="5215" spans="8:19" ht="14.25" customHeight="1">
      <c r="H5215" s="57"/>
      <c r="K5215" s="57"/>
      <c r="L5215" s="57"/>
      <c r="M5215" s="57"/>
      <c r="P5215" s="38"/>
      <c r="R5215" s="38"/>
      <c r="S5215" s="38"/>
    </row>
    <row r="5216" spans="8:19" ht="14.25" customHeight="1">
      <c r="H5216" s="57"/>
      <c r="K5216" s="57"/>
      <c r="L5216" s="57"/>
      <c r="M5216" s="57"/>
      <c r="P5216" s="38"/>
      <c r="R5216" s="38"/>
      <c r="S5216" s="38"/>
    </row>
    <row r="5217" spans="8:19" ht="14.25" customHeight="1">
      <c r="H5217" s="57"/>
      <c r="K5217" s="57"/>
      <c r="L5217" s="57"/>
      <c r="M5217" s="57"/>
      <c r="P5217" s="38"/>
      <c r="R5217" s="38"/>
      <c r="S5217" s="38"/>
    </row>
    <row r="5218" spans="8:19" ht="14.25" customHeight="1">
      <c r="H5218" s="57"/>
      <c r="K5218" s="57"/>
      <c r="L5218" s="57"/>
      <c r="M5218" s="57"/>
      <c r="P5218" s="38"/>
      <c r="R5218" s="38"/>
      <c r="S5218" s="38"/>
    </row>
    <row r="5219" spans="8:19" ht="14.25" customHeight="1">
      <c r="H5219" s="57"/>
      <c r="K5219" s="57"/>
      <c r="L5219" s="57"/>
      <c r="M5219" s="57"/>
      <c r="P5219" s="38"/>
      <c r="R5219" s="38"/>
      <c r="S5219" s="38"/>
    </row>
    <row r="5220" spans="8:19" ht="14.25" customHeight="1">
      <c r="H5220" s="57"/>
      <c r="K5220" s="57"/>
      <c r="L5220" s="57"/>
      <c r="M5220" s="57"/>
      <c r="P5220" s="38"/>
      <c r="R5220" s="38"/>
      <c r="S5220" s="38"/>
    </row>
    <row r="5221" spans="8:19" ht="14.25" customHeight="1">
      <c r="H5221" s="57"/>
      <c r="K5221" s="57"/>
      <c r="L5221" s="57"/>
      <c r="M5221" s="57"/>
      <c r="P5221" s="38"/>
      <c r="R5221" s="38"/>
      <c r="S5221" s="38"/>
    </row>
    <row r="5222" spans="8:19" ht="14.25" customHeight="1">
      <c r="H5222" s="57"/>
      <c r="K5222" s="57"/>
      <c r="L5222" s="57"/>
      <c r="M5222" s="57"/>
      <c r="P5222" s="38"/>
      <c r="R5222" s="38"/>
      <c r="S5222" s="38"/>
    </row>
    <row r="5223" spans="8:19" ht="14.25" customHeight="1">
      <c r="H5223" s="57"/>
      <c r="K5223" s="57"/>
      <c r="L5223" s="57"/>
      <c r="M5223" s="57"/>
      <c r="P5223" s="38"/>
      <c r="R5223" s="38"/>
      <c r="S5223" s="38"/>
    </row>
    <row r="5224" spans="8:19" ht="14.25" customHeight="1">
      <c r="H5224" s="57"/>
      <c r="K5224" s="57"/>
      <c r="L5224" s="57"/>
      <c r="M5224" s="57"/>
      <c r="P5224" s="38"/>
      <c r="R5224" s="38"/>
      <c r="S5224" s="38"/>
    </row>
    <row r="5225" spans="8:19" ht="14.25" customHeight="1">
      <c r="H5225" s="57"/>
      <c r="K5225" s="57"/>
      <c r="L5225" s="57"/>
      <c r="M5225" s="57"/>
      <c r="P5225" s="38"/>
      <c r="R5225" s="38"/>
      <c r="S5225" s="38"/>
    </row>
    <row r="5226" spans="8:19" ht="14.25" customHeight="1">
      <c r="H5226" s="57"/>
      <c r="K5226" s="57"/>
      <c r="L5226" s="57"/>
      <c r="M5226" s="57"/>
      <c r="P5226" s="38"/>
      <c r="R5226" s="38"/>
      <c r="S5226" s="38"/>
    </row>
    <row r="5227" spans="8:19" ht="14.25" customHeight="1">
      <c r="H5227" s="57"/>
      <c r="K5227" s="57"/>
      <c r="L5227" s="57"/>
      <c r="M5227" s="57"/>
      <c r="P5227" s="38"/>
      <c r="R5227" s="38"/>
      <c r="S5227" s="38"/>
    </row>
    <row r="5228" spans="8:19" ht="14.25" customHeight="1">
      <c r="H5228" s="57"/>
      <c r="K5228" s="57"/>
      <c r="L5228" s="57"/>
      <c r="M5228" s="57"/>
      <c r="P5228" s="38"/>
      <c r="R5228" s="38"/>
      <c r="S5228" s="38"/>
    </row>
    <row r="5229" spans="8:19" ht="14.25" customHeight="1">
      <c r="H5229" s="57"/>
      <c r="K5229" s="57"/>
      <c r="L5229" s="57"/>
      <c r="M5229" s="57"/>
      <c r="P5229" s="38"/>
      <c r="R5229" s="38"/>
      <c r="S5229" s="38"/>
    </row>
    <row r="5230" spans="8:19" ht="14.25" customHeight="1">
      <c r="H5230" s="57"/>
      <c r="K5230" s="57"/>
      <c r="L5230" s="57"/>
      <c r="M5230" s="57"/>
      <c r="P5230" s="38"/>
      <c r="R5230" s="38"/>
      <c r="S5230" s="38"/>
    </row>
    <row r="5231" spans="8:19" ht="14.25" customHeight="1">
      <c r="H5231" s="57"/>
      <c r="K5231" s="57"/>
      <c r="L5231" s="57"/>
      <c r="M5231" s="57"/>
      <c r="P5231" s="38"/>
      <c r="R5231" s="38"/>
      <c r="S5231" s="38"/>
    </row>
    <row r="5232" spans="8:19" ht="14.25" customHeight="1">
      <c r="H5232" s="57"/>
      <c r="K5232" s="57"/>
      <c r="L5232" s="57"/>
      <c r="M5232" s="57"/>
      <c r="P5232" s="38"/>
      <c r="R5232" s="38"/>
      <c r="S5232" s="38"/>
    </row>
    <row r="5233" spans="8:19" ht="14.25" customHeight="1">
      <c r="H5233" s="57"/>
      <c r="K5233" s="57"/>
      <c r="L5233" s="57"/>
      <c r="M5233" s="57"/>
      <c r="P5233" s="38"/>
      <c r="R5233" s="38"/>
      <c r="S5233" s="38"/>
    </row>
    <row r="5234" spans="8:19" ht="14.25" customHeight="1">
      <c r="H5234" s="57"/>
      <c r="K5234" s="57"/>
      <c r="L5234" s="57"/>
      <c r="M5234" s="57"/>
      <c r="P5234" s="38"/>
      <c r="R5234" s="38"/>
      <c r="S5234" s="38"/>
    </row>
    <row r="5235" spans="8:19" ht="14.25" customHeight="1">
      <c r="H5235" s="57"/>
      <c r="K5235" s="57"/>
      <c r="L5235" s="57"/>
      <c r="M5235" s="57"/>
      <c r="P5235" s="38"/>
      <c r="R5235" s="38"/>
      <c r="S5235" s="38"/>
    </row>
    <row r="5236" spans="8:19" ht="14.25" customHeight="1">
      <c r="H5236" s="57"/>
      <c r="K5236" s="57"/>
      <c r="L5236" s="57"/>
      <c r="M5236" s="57"/>
      <c r="P5236" s="38"/>
      <c r="R5236" s="38"/>
      <c r="S5236" s="38"/>
    </row>
    <row r="5237" spans="8:19" ht="14.25" customHeight="1">
      <c r="H5237" s="57"/>
      <c r="K5237" s="57"/>
      <c r="L5237" s="57"/>
      <c r="M5237" s="57"/>
      <c r="P5237" s="38"/>
      <c r="R5237" s="38"/>
      <c r="S5237" s="38"/>
    </row>
    <row r="5238" spans="8:19" ht="14.25" customHeight="1">
      <c r="H5238" s="57"/>
      <c r="K5238" s="57"/>
      <c r="L5238" s="57"/>
      <c r="M5238" s="57"/>
      <c r="P5238" s="38"/>
      <c r="R5238" s="38"/>
      <c r="S5238" s="38"/>
    </row>
    <row r="5239" spans="8:19" ht="14.25" customHeight="1">
      <c r="H5239" s="57"/>
      <c r="K5239" s="57"/>
      <c r="L5239" s="57"/>
      <c r="M5239" s="57"/>
      <c r="P5239" s="38"/>
      <c r="R5239" s="38"/>
      <c r="S5239" s="38"/>
    </row>
    <row r="5240" spans="8:19" ht="14.25" customHeight="1">
      <c r="H5240" s="57"/>
      <c r="K5240" s="57"/>
      <c r="L5240" s="57"/>
      <c r="M5240" s="57"/>
      <c r="P5240" s="38"/>
      <c r="R5240" s="38"/>
      <c r="S5240" s="38"/>
    </row>
    <row r="5241" spans="8:19" ht="14.25" customHeight="1">
      <c r="H5241" s="57"/>
      <c r="K5241" s="57"/>
      <c r="L5241" s="57"/>
      <c r="M5241" s="57"/>
      <c r="P5241" s="38"/>
      <c r="R5241" s="38"/>
      <c r="S5241" s="38"/>
    </row>
    <row r="5242" spans="8:19" ht="14.25" customHeight="1">
      <c r="H5242" s="57"/>
      <c r="K5242" s="57"/>
      <c r="L5242" s="57"/>
      <c r="M5242" s="57"/>
      <c r="P5242" s="38"/>
      <c r="R5242" s="38"/>
      <c r="S5242" s="38"/>
    </row>
    <row r="5243" spans="8:19" ht="14.25" customHeight="1">
      <c r="H5243" s="57"/>
      <c r="K5243" s="57"/>
      <c r="L5243" s="57"/>
      <c r="M5243" s="57"/>
      <c r="P5243" s="38"/>
      <c r="R5243" s="38"/>
      <c r="S5243" s="38"/>
    </row>
    <row r="5244" spans="8:19" ht="14.25" customHeight="1">
      <c r="H5244" s="57"/>
      <c r="K5244" s="57"/>
      <c r="L5244" s="57"/>
      <c r="M5244" s="57"/>
      <c r="P5244" s="38"/>
      <c r="R5244" s="38"/>
      <c r="S5244" s="38"/>
    </row>
    <row r="5245" spans="8:19" ht="14.25" customHeight="1">
      <c r="H5245" s="57"/>
      <c r="K5245" s="57"/>
      <c r="L5245" s="57"/>
      <c r="M5245" s="57"/>
      <c r="P5245" s="38"/>
      <c r="R5245" s="38"/>
      <c r="S5245" s="38"/>
    </row>
    <row r="5246" spans="8:19" ht="14.25" customHeight="1">
      <c r="H5246" s="57"/>
      <c r="K5246" s="57"/>
      <c r="L5246" s="57"/>
      <c r="M5246" s="57"/>
      <c r="P5246" s="38"/>
      <c r="R5246" s="38"/>
      <c r="S5246" s="38"/>
    </row>
    <row r="5247" spans="8:19" ht="14.25" customHeight="1">
      <c r="H5247" s="57"/>
      <c r="K5247" s="57"/>
      <c r="L5247" s="57"/>
      <c r="M5247" s="57"/>
      <c r="P5247" s="38"/>
      <c r="R5247" s="38"/>
      <c r="S5247" s="38"/>
    </row>
    <row r="5248" spans="8:19" ht="14.25" customHeight="1">
      <c r="H5248" s="57"/>
      <c r="K5248" s="57"/>
      <c r="L5248" s="57"/>
      <c r="M5248" s="57"/>
      <c r="P5248" s="38"/>
      <c r="R5248" s="38"/>
      <c r="S5248" s="38"/>
    </row>
    <row r="5249" spans="8:19" ht="14.25" customHeight="1">
      <c r="H5249" s="57"/>
      <c r="K5249" s="57"/>
      <c r="L5249" s="57"/>
      <c r="M5249" s="57"/>
      <c r="P5249" s="38"/>
      <c r="R5249" s="38"/>
      <c r="S5249" s="38"/>
    </row>
    <row r="5250" spans="8:19" ht="14.25" customHeight="1">
      <c r="H5250" s="57"/>
      <c r="K5250" s="57"/>
      <c r="L5250" s="57"/>
      <c r="M5250" s="57"/>
      <c r="P5250" s="38"/>
      <c r="R5250" s="38"/>
      <c r="S5250" s="38"/>
    </row>
    <row r="5251" spans="8:19" ht="14.25" customHeight="1">
      <c r="H5251" s="57"/>
      <c r="K5251" s="57"/>
      <c r="L5251" s="57"/>
      <c r="M5251" s="57"/>
      <c r="P5251" s="38"/>
      <c r="R5251" s="38"/>
      <c r="S5251" s="38"/>
    </row>
    <row r="5252" spans="8:19" ht="14.25" customHeight="1">
      <c r="H5252" s="57"/>
      <c r="K5252" s="57"/>
      <c r="L5252" s="57"/>
      <c r="M5252" s="57"/>
      <c r="P5252" s="38"/>
      <c r="R5252" s="38"/>
      <c r="S5252" s="38"/>
    </row>
    <row r="5253" spans="8:19" ht="14.25" customHeight="1">
      <c r="H5253" s="57"/>
      <c r="K5253" s="57"/>
      <c r="L5253" s="57"/>
      <c r="M5253" s="57"/>
      <c r="P5253" s="38"/>
      <c r="R5253" s="38"/>
      <c r="S5253" s="38"/>
    </row>
    <row r="5254" spans="8:19" ht="14.25" customHeight="1">
      <c r="H5254" s="57"/>
      <c r="K5254" s="57"/>
      <c r="L5254" s="57"/>
      <c r="M5254" s="57"/>
      <c r="P5254" s="38"/>
      <c r="R5254" s="38"/>
      <c r="S5254" s="38"/>
    </row>
    <row r="5255" spans="8:19" ht="14.25" customHeight="1">
      <c r="H5255" s="57"/>
      <c r="K5255" s="57"/>
      <c r="L5255" s="57"/>
      <c r="M5255" s="57"/>
      <c r="P5255" s="38"/>
      <c r="R5255" s="38"/>
      <c r="S5255" s="38"/>
    </row>
    <row r="5256" spans="8:19" ht="14.25" customHeight="1">
      <c r="H5256" s="57"/>
      <c r="K5256" s="57"/>
      <c r="L5256" s="57"/>
      <c r="M5256" s="57"/>
      <c r="P5256" s="38"/>
      <c r="R5256" s="38"/>
      <c r="S5256" s="38"/>
    </row>
    <row r="5257" spans="8:19" ht="14.25" customHeight="1">
      <c r="H5257" s="57"/>
      <c r="K5257" s="57"/>
      <c r="L5257" s="57"/>
      <c r="M5257" s="57"/>
      <c r="P5257" s="38"/>
      <c r="R5257" s="38"/>
      <c r="S5257" s="38"/>
    </row>
    <row r="5258" spans="8:19" ht="14.25" customHeight="1">
      <c r="H5258" s="57"/>
      <c r="K5258" s="57"/>
      <c r="L5258" s="57"/>
      <c r="M5258" s="57"/>
      <c r="P5258" s="38"/>
      <c r="R5258" s="38"/>
      <c r="S5258" s="38"/>
    </row>
    <row r="5259" spans="8:19" ht="14.25" customHeight="1">
      <c r="H5259" s="57"/>
      <c r="K5259" s="57"/>
      <c r="L5259" s="57"/>
      <c r="M5259" s="57"/>
      <c r="P5259" s="38"/>
      <c r="R5259" s="38"/>
      <c r="S5259" s="38"/>
    </row>
    <row r="5260" spans="8:19" ht="14.25" customHeight="1">
      <c r="H5260" s="57"/>
      <c r="K5260" s="57"/>
      <c r="L5260" s="57"/>
      <c r="M5260" s="57"/>
      <c r="P5260" s="38"/>
      <c r="R5260" s="38"/>
      <c r="S5260" s="38"/>
    </row>
    <row r="5261" spans="8:19" ht="14.25" customHeight="1">
      <c r="H5261" s="57"/>
      <c r="K5261" s="57"/>
      <c r="L5261" s="57"/>
      <c r="M5261" s="57"/>
      <c r="P5261" s="38"/>
      <c r="R5261" s="38"/>
      <c r="S5261" s="38"/>
    </row>
    <row r="5262" spans="8:19" ht="14.25" customHeight="1">
      <c r="H5262" s="57"/>
      <c r="K5262" s="57"/>
      <c r="L5262" s="57"/>
      <c r="M5262" s="57"/>
      <c r="P5262" s="38"/>
      <c r="R5262" s="38"/>
      <c r="S5262" s="38"/>
    </row>
    <row r="5263" spans="8:19" ht="14.25" customHeight="1">
      <c r="H5263" s="57"/>
      <c r="K5263" s="57"/>
      <c r="L5263" s="57"/>
      <c r="M5263" s="57"/>
      <c r="P5263" s="38"/>
      <c r="R5263" s="38"/>
      <c r="S5263" s="38"/>
    </row>
    <row r="5264" spans="8:19" ht="14.25" customHeight="1">
      <c r="H5264" s="57"/>
      <c r="K5264" s="57"/>
      <c r="L5264" s="57"/>
      <c r="M5264" s="57"/>
      <c r="P5264" s="38"/>
      <c r="R5264" s="38"/>
      <c r="S5264" s="38"/>
    </row>
    <row r="5265" spans="8:19" ht="14.25" customHeight="1">
      <c r="H5265" s="57"/>
      <c r="K5265" s="57"/>
      <c r="L5265" s="57"/>
      <c r="M5265" s="57"/>
      <c r="P5265" s="38"/>
      <c r="R5265" s="38"/>
      <c r="S5265" s="38"/>
    </row>
    <row r="5266" spans="8:19" ht="14.25" customHeight="1">
      <c r="H5266" s="57"/>
      <c r="K5266" s="57"/>
      <c r="L5266" s="57"/>
      <c r="M5266" s="57"/>
      <c r="P5266" s="38"/>
      <c r="R5266" s="38"/>
      <c r="S5266" s="38"/>
    </row>
    <row r="5267" spans="8:19" ht="14.25" customHeight="1">
      <c r="H5267" s="57"/>
      <c r="K5267" s="57"/>
      <c r="L5267" s="57"/>
      <c r="M5267" s="57"/>
      <c r="P5267" s="38"/>
      <c r="R5267" s="38"/>
      <c r="S5267" s="38"/>
    </row>
    <row r="5268" spans="8:19" ht="14.25" customHeight="1">
      <c r="H5268" s="57"/>
      <c r="K5268" s="57"/>
      <c r="L5268" s="57"/>
      <c r="M5268" s="57"/>
      <c r="P5268" s="38"/>
      <c r="R5268" s="38"/>
      <c r="S5268" s="38"/>
    </row>
    <row r="5269" spans="8:19" ht="14.25" customHeight="1">
      <c r="H5269" s="57"/>
      <c r="K5269" s="57"/>
      <c r="L5269" s="57"/>
      <c r="M5269" s="57"/>
      <c r="P5269" s="38"/>
      <c r="R5269" s="38"/>
      <c r="S5269" s="38"/>
    </row>
    <row r="5270" spans="8:19" ht="14.25" customHeight="1">
      <c r="H5270" s="57"/>
      <c r="K5270" s="57"/>
      <c r="L5270" s="57"/>
      <c r="M5270" s="57"/>
      <c r="P5270" s="38"/>
      <c r="R5270" s="38"/>
      <c r="S5270" s="38"/>
    </row>
    <row r="5271" spans="8:19" ht="14.25" customHeight="1">
      <c r="H5271" s="57"/>
      <c r="K5271" s="57"/>
      <c r="L5271" s="57"/>
      <c r="M5271" s="57"/>
      <c r="P5271" s="38"/>
      <c r="R5271" s="38"/>
      <c r="S5271" s="38"/>
    </row>
    <row r="5272" spans="8:19" ht="14.25" customHeight="1">
      <c r="H5272" s="57"/>
      <c r="K5272" s="57"/>
      <c r="L5272" s="57"/>
      <c r="M5272" s="57"/>
      <c r="P5272" s="38"/>
      <c r="R5272" s="38"/>
      <c r="S5272" s="38"/>
    </row>
    <row r="5273" spans="8:19" ht="14.25" customHeight="1">
      <c r="H5273" s="57"/>
      <c r="K5273" s="57"/>
      <c r="L5273" s="57"/>
      <c r="M5273" s="57"/>
      <c r="P5273" s="38"/>
      <c r="R5273" s="38"/>
      <c r="S5273" s="38"/>
    </row>
    <row r="5274" spans="8:19" ht="14.25" customHeight="1">
      <c r="H5274" s="57"/>
      <c r="K5274" s="57"/>
      <c r="L5274" s="57"/>
      <c r="M5274" s="57"/>
      <c r="P5274" s="38"/>
      <c r="R5274" s="38"/>
      <c r="S5274" s="38"/>
    </row>
    <row r="5275" spans="8:19" ht="14.25" customHeight="1">
      <c r="H5275" s="57"/>
      <c r="K5275" s="57"/>
      <c r="L5275" s="57"/>
      <c r="M5275" s="57"/>
      <c r="P5275" s="38"/>
      <c r="R5275" s="38"/>
      <c r="S5275" s="38"/>
    </row>
    <row r="5276" spans="8:19" ht="14.25" customHeight="1">
      <c r="H5276" s="57"/>
      <c r="K5276" s="57"/>
      <c r="L5276" s="57"/>
      <c r="M5276" s="57"/>
      <c r="P5276" s="38"/>
      <c r="R5276" s="38"/>
      <c r="S5276" s="38"/>
    </row>
    <row r="5277" spans="8:19" ht="14.25" customHeight="1">
      <c r="H5277" s="57"/>
      <c r="K5277" s="57"/>
      <c r="L5277" s="57"/>
      <c r="M5277" s="57"/>
      <c r="P5277" s="38"/>
      <c r="R5277" s="38"/>
      <c r="S5277" s="38"/>
    </row>
    <row r="5278" spans="8:19" ht="14.25" customHeight="1">
      <c r="H5278" s="57"/>
      <c r="K5278" s="57"/>
      <c r="L5278" s="57"/>
      <c r="M5278" s="57"/>
      <c r="P5278" s="38"/>
      <c r="R5278" s="38"/>
      <c r="S5278" s="38"/>
    </row>
    <row r="5279" spans="8:19" ht="14.25" customHeight="1">
      <c r="H5279" s="57"/>
      <c r="K5279" s="57"/>
      <c r="L5279" s="57"/>
      <c r="M5279" s="57"/>
      <c r="P5279" s="38"/>
      <c r="R5279" s="38"/>
      <c r="S5279" s="38"/>
    </row>
    <row r="5280" spans="8:19" ht="14.25" customHeight="1">
      <c r="H5280" s="57"/>
      <c r="K5280" s="57"/>
      <c r="L5280" s="57"/>
      <c r="M5280" s="57"/>
      <c r="P5280" s="38"/>
      <c r="R5280" s="38"/>
      <c r="S5280" s="38"/>
    </row>
    <row r="5281" spans="8:19" ht="14.25" customHeight="1">
      <c r="H5281" s="57"/>
      <c r="K5281" s="57"/>
      <c r="L5281" s="57"/>
      <c r="M5281" s="57"/>
      <c r="P5281" s="38"/>
      <c r="R5281" s="38"/>
      <c r="S5281" s="38"/>
    </row>
    <row r="5282" spans="8:19" ht="14.25" customHeight="1">
      <c r="H5282" s="57"/>
      <c r="K5282" s="57"/>
      <c r="L5282" s="57"/>
      <c r="M5282" s="57"/>
      <c r="P5282" s="38"/>
      <c r="R5282" s="38"/>
      <c r="S5282" s="38"/>
    </row>
    <row r="5283" spans="8:19" ht="14.25" customHeight="1">
      <c r="H5283" s="57"/>
      <c r="K5283" s="57"/>
      <c r="L5283" s="57"/>
      <c r="M5283" s="57"/>
      <c r="P5283" s="38"/>
      <c r="R5283" s="38"/>
      <c r="S5283" s="38"/>
    </row>
    <row r="5284" spans="8:19" ht="14.25" customHeight="1">
      <c r="H5284" s="57"/>
      <c r="K5284" s="57"/>
      <c r="L5284" s="57"/>
      <c r="M5284" s="57"/>
      <c r="P5284" s="38"/>
      <c r="R5284" s="38"/>
      <c r="S5284" s="38"/>
    </row>
    <row r="5285" spans="8:19" ht="14.25" customHeight="1">
      <c r="H5285" s="57"/>
      <c r="K5285" s="57"/>
      <c r="L5285" s="57"/>
      <c r="M5285" s="57"/>
      <c r="P5285" s="38"/>
      <c r="R5285" s="38"/>
      <c r="S5285" s="38"/>
    </row>
    <row r="5286" spans="8:19" ht="14.25" customHeight="1">
      <c r="H5286" s="57"/>
      <c r="K5286" s="57"/>
      <c r="L5286" s="57"/>
      <c r="M5286" s="57"/>
      <c r="P5286" s="38"/>
      <c r="R5286" s="38"/>
      <c r="S5286" s="38"/>
    </row>
    <row r="5287" spans="8:19" ht="14.25" customHeight="1">
      <c r="H5287" s="57"/>
      <c r="K5287" s="57"/>
      <c r="L5287" s="57"/>
      <c r="M5287" s="57"/>
      <c r="P5287" s="38"/>
      <c r="R5287" s="38"/>
      <c r="S5287" s="38"/>
    </row>
    <row r="5288" spans="8:19" ht="14.25" customHeight="1">
      <c r="H5288" s="57"/>
      <c r="K5288" s="57"/>
      <c r="L5288" s="57"/>
      <c r="M5288" s="57"/>
      <c r="P5288" s="38"/>
      <c r="R5288" s="38"/>
      <c r="S5288" s="38"/>
    </row>
    <row r="5289" spans="8:19" ht="14.25" customHeight="1">
      <c r="H5289" s="57"/>
      <c r="K5289" s="57"/>
      <c r="L5289" s="57"/>
      <c r="M5289" s="57"/>
      <c r="P5289" s="38"/>
      <c r="R5289" s="38"/>
      <c r="S5289" s="38"/>
    </row>
    <row r="5290" spans="8:19" ht="14.25" customHeight="1">
      <c r="H5290" s="57"/>
      <c r="K5290" s="57"/>
      <c r="L5290" s="57"/>
      <c r="M5290" s="57"/>
      <c r="P5290" s="38"/>
      <c r="R5290" s="38"/>
      <c r="S5290" s="38"/>
    </row>
    <row r="5291" spans="8:19" ht="14.25" customHeight="1">
      <c r="H5291" s="57"/>
      <c r="K5291" s="57"/>
      <c r="L5291" s="57"/>
      <c r="M5291" s="57"/>
      <c r="P5291" s="38"/>
      <c r="R5291" s="38"/>
      <c r="S5291" s="38"/>
    </row>
    <row r="5292" spans="8:19" ht="14.25" customHeight="1">
      <c r="H5292" s="57"/>
      <c r="K5292" s="57"/>
      <c r="L5292" s="57"/>
      <c r="M5292" s="57"/>
      <c r="P5292" s="38"/>
      <c r="R5292" s="38"/>
      <c r="S5292" s="38"/>
    </row>
    <row r="5293" spans="8:19" ht="14.25" customHeight="1">
      <c r="H5293" s="57"/>
      <c r="K5293" s="57"/>
      <c r="L5293" s="57"/>
      <c r="M5293" s="57"/>
      <c r="P5293" s="38"/>
      <c r="R5293" s="38"/>
      <c r="S5293" s="38"/>
    </row>
    <row r="5294" spans="8:19" ht="14.25" customHeight="1">
      <c r="H5294" s="57"/>
      <c r="K5294" s="57"/>
      <c r="L5294" s="57"/>
      <c r="M5294" s="57"/>
      <c r="P5294" s="38"/>
      <c r="R5294" s="38"/>
      <c r="S5294" s="38"/>
    </row>
    <row r="5295" spans="8:19" ht="14.25" customHeight="1">
      <c r="H5295" s="57"/>
      <c r="K5295" s="57"/>
      <c r="L5295" s="57"/>
      <c r="M5295" s="57"/>
      <c r="P5295" s="38"/>
      <c r="R5295" s="38"/>
      <c r="S5295" s="38"/>
    </row>
    <row r="5296" spans="8:19" ht="14.25" customHeight="1">
      <c r="H5296" s="57"/>
      <c r="K5296" s="57"/>
      <c r="L5296" s="57"/>
      <c r="M5296" s="57"/>
      <c r="P5296" s="38"/>
      <c r="R5296" s="38"/>
      <c r="S5296" s="38"/>
    </row>
    <row r="5297" spans="8:19" ht="14.25" customHeight="1">
      <c r="H5297" s="57"/>
      <c r="K5297" s="57"/>
      <c r="L5297" s="57"/>
      <c r="M5297" s="57"/>
      <c r="P5297" s="38"/>
      <c r="R5297" s="38"/>
      <c r="S5297" s="38"/>
    </row>
    <row r="5298" spans="8:19" ht="14.25" customHeight="1">
      <c r="H5298" s="57"/>
      <c r="K5298" s="57"/>
      <c r="L5298" s="57"/>
      <c r="M5298" s="57"/>
      <c r="P5298" s="38"/>
      <c r="R5298" s="38"/>
      <c r="S5298" s="38"/>
    </row>
    <row r="5299" spans="8:19" ht="14.25" customHeight="1">
      <c r="H5299" s="57"/>
      <c r="K5299" s="57"/>
      <c r="L5299" s="57"/>
      <c r="M5299" s="57"/>
      <c r="P5299" s="38"/>
      <c r="R5299" s="38"/>
      <c r="S5299" s="38"/>
    </row>
    <row r="5300" spans="8:19" ht="14.25" customHeight="1">
      <c r="H5300" s="57"/>
      <c r="K5300" s="57"/>
      <c r="L5300" s="57"/>
      <c r="M5300" s="57"/>
      <c r="P5300" s="38"/>
      <c r="R5300" s="38"/>
      <c r="S5300" s="38"/>
    </row>
    <row r="5301" spans="8:19" ht="14.25" customHeight="1">
      <c r="H5301" s="57"/>
      <c r="K5301" s="57"/>
      <c r="L5301" s="57"/>
      <c r="M5301" s="57"/>
      <c r="P5301" s="38"/>
      <c r="R5301" s="38"/>
      <c r="S5301" s="38"/>
    </row>
    <row r="5302" spans="8:19" ht="14.25" customHeight="1">
      <c r="H5302" s="57"/>
      <c r="K5302" s="57"/>
      <c r="L5302" s="57"/>
      <c r="M5302" s="57"/>
      <c r="P5302" s="38"/>
      <c r="R5302" s="38"/>
      <c r="S5302" s="38"/>
    </row>
    <row r="5303" spans="8:19" ht="14.25" customHeight="1">
      <c r="H5303" s="57"/>
      <c r="K5303" s="57"/>
      <c r="L5303" s="57"/>
      <c r="M5303" s="57"/>
      <c r="P5303" s="38"/>
      <c r="R5303" s="38"/>
      <c r="S5303" s="38"/>
    </row>
    <row r="5304" spans="8:19" ht="14.25" customHeight="1">
      <c r="H5304" s="57"/>
      <c r="K5304" s="57"/>
      <c r="L5304" s="57"/>
      <c r="M5304" s="57"/>
      <c r="P5304" s="38"/>
      <c r="R5304" s="38"/>
      <c r="S5304" s="38"/>
    </row>
    <row r="5305" spans="8:19" ht="14.25" customHeight="1">
      <c r="H5305" s="57"/>
      <c r="K5305" s="57"/>
      <c r="L5305" s="57"/>
      <c r="M5305" s="57"/>
      <c r="P5305" s="38"/>
      <c r="R5305" s="38"/>
      <c r="S5305" s="38"/>
    </row>
    <row r="5306" spans="8:19" ht="14.25" customHeight="1">
      <c r="H5306" s="57"/>
      <c r="K5306" s="57"/>
      <c r="L5306" s="57"/>
      <c r="M5306" s="57"/>
      <c r="P5306" s="38"/>
      <c r="R5306" s="38"/>
      <c r="S5306" s="38"/>
    </row>
    <row r="5307" spans="8:19" ht="14.25" customHeight="1">
      <c r="H5307" s="57"/>
      <c r="K5307" s="57"/>
      <c r="L5307" s="57"/>
      <c r="M5307" s="57"/>
      <c r="P5307" s="38"/>
      <c r="R5307" s="38"/>
      <c r="S5307" s="38"/>
    </row>
    <row r="5308" spans="8:19" ht="14.25" customHeight="1">
      <c r="H5308" s="57"/>
      <c r="K5308" s="57"/>
      <c r="L5308" s="57"/>
      <c r="M5308" s="57"/>
      <c r="P5308" s="38"/>
      <c r="R5308" s="38"/>
      <c r="S5308" s="38"/>
    </row>
    <row r="5309" spans="8:19" ht="14.25" customHeight="1">
      <c r="H5309" s="57"/>
      <c r="K5309" s="57"/>
      <c r="L5309" s="57"/>
      <c r="M5309" s="57"/>
      <c r="P5309" s="38"/>
      <c r="R5309" s="38"/>
      <c r="S5309" s="38"/>
    </row>
    <row r="5310" spans="8:19" ht="14.25" customHeight="1">
      <c r="H5310" s="57"/>
      <c r="K5310" s="57"/>
      <c r="L5310" s="57"/>
      <c r="M5310" s="57"/>
      <c r="P5310" s="38"/>
      <c r="R5310" s="38"/>
      <c r="S5310" s="38"/>
    </row>
    <row r="5311" spans="8:19" ht="14.25" customHeight="1">
      <c r="H5311" s="57"/>
      <c r="K5311" s="57"/>
      <c r="L5311" s="57"/>
      <c r="M5311" s="57"/>
      <c r="P5311" s="38"/>
      <c r="R5311" s="38"/>
      <c r="S5311" s="38"/>
    </row>
    <row r="5312" spans="8:19" ht="14.25" customHeight="1">
      <c r="H5312" s="57"/>
      <c r="K5312" s="57"/>
      <c r="L5312" s="57"/>
      <c r="M5312" s="57"/>
      <c r="P5312" s="38"/>
      <c r="R5312" s="38"/>
      <c r="S5312" s="38"/>
    </row>
    <row r="5313" spans="8:19" ht="14.25" customHeight="1">
      <c r="H5313" s="57"/>
      <c r="K5313" s="57"/>
      <c r="L5313" s="57"/>
      <c r="M5313" s="57"/>
      <c r="P5313" s="38"/>
      <c r="R5313" s="38"/>
      <c r="S5313" s="38"/>
    </row>
    <row r="5314" spans="8:19" ht="14.25" customHeight="1">
      <c r="H5314" s="57"/>
      <c r="K5314" s="57"/>
      <c r="L5314" s="57"/>
      <c r="M5314" s="57"/>
      <c r="P5314" s="38"/>
      <c r="R5314" s="38"/>
      <c r="S5314" s="38"/>
    </row>
    <row r="5315" spans="8:19" ht="14.25" customHeight="1">
      <c r="H5315" s="57"/>
      <c r="K5315" s="57"/>
      <c r="L5315" s="57"/>
      <c r="M5315" s="57"/>
      <c r="P5315" s="38"/>
      <c r="R5315" s="38"/>
      <c r="S5315" s="38"/>
    </row>
    <row r="5316" spans="8:19" ht="14.25" customHeight="1">
      <c r="H5316" s="57"/>
      <c r="K5316" s="57"/>
      <c r="L5316" s="57"/>
      <c r="M5316" s="57"/>
      <c r="P5316" s="38"/>
      <c r="R5316" s="38"/>
      <c r="S5316" s="38"/>
    </row>
    <row r="5317" spans="8:19" ht="14.25" customHeight="1">
      <c r="H5317" s="57"/>
      <c r="K5317" s="57"/>
      <c r="L5317" s="57"/>
      <c r="M5317" s="57"/>
      <c r="P5317" s="38"/>
      <c r="R5317" s="38"/>
      <c r="S5317" s="38"/>
    </row>
    <row r="5318" spans="8:19" ht="14.25" customHeight="1">
      <c r="H5318" s="57"/>
      <c r="K5318" s="57"/>
      <c r="L5318" s="57"/>
      <c r="M5318" s="57"/>
      <c r="P5318" s="38"/>
      <c r="R5318" s="38"/>
      <c r="S5318" s="38"/>
    </row>
    <row r="5319" spans="8:19" ht="14.25" customHeight="1">
      <c r="H5319" s="57"/>
      <c r="K5319" s="57"/>
      <c r="L5319" s="57"/>
      <c r="M5319" s="57"/>
      <c r="P5319" s="38"/>
      <c r="R5319" s="38"/>
      <c r="S5319" s="38"/>
    </row>
    <row r="5320" spans="8:19" ht="14.25" customHeight="1">
      <c r="H5320" s="57"/>
      <c r="K5320" s="57"/>
      <c r="L5320" s="57"/>
      <c r="M5320" s="57"/>
      <c r="P5320" s="38"/>
      <c r="R5320" s="38"/>
      <c r="S5320" s="38"/>
    </row>
    <row r="5321" spans="8:19" ht="14.25" customHeight="1">
      <c r="H5321" s="57"/>
      <c r="K5321" s="57"/>
      <c r="L5321" s="57"/>
      <c r="M5321" s="57"/>
      <c r="P5321" s="38"/>
      <c r="R5321" s="38"/>
      <c r="S5321" s="38"/>
    </row>
    <row r="5322" spans="8:19" ht="14.25" customHeight="1">
      <c r="H5322" s="57"/>
      <c r="K5322" s="57"/>
      <c r="L5322" s="57"/>
      <c r="M5322" s="57"/>
      <c r="P5322" s="38"/>
      <c r="R5322" s="38"/>
      <c r="S5322" s="38"/>
    </row>
    <row r="5323" spans="8:19" ht="14.25" customHeight="1">
      <c r="H5323" s="57"/>
      <c r="K5323" s="57"/>
      <c r="L5323" s="57"/>
      <c r="M5323" s="57"/>
      <c r="P5323" s="38"/>
      <c r="R5323" s="38"/>
      <c r="S5323" s="38"/>
    </row>
    <row r="5324" spans="8:19" ht="14.25" customHeight="1">
      <c r="H5324" s="57"/>
      <c r="K5324" s="57"/>
      <c r="L5324" s="57"/>
      <c r="M5324" s="57"/>
      <c r="P5324" s="38"/>
      <c r="R5324" s="38"/>
      <c r="S5324" s="38"/>
    </row>
    <row r="5325" spans="8:19" ht="14.25" customHeight="1">
      <c r="H5325" s="57"/>
      <c r="K5325" s="57"/>
      <c r="L5325" s="57"/>
      <c r="M5325" s="57"/>
      <c r="P5325" s="38"/>
      <c r="R5325" s="38"/>
      <c r="S5325" s="38"/>
    </row>
    <row r="5326" spans="8:19" ht="14.25" customHeight="1">
      <c r="H5326" s="57"/>
      <c r="K5326" s="57"/>
      <c r="L5326" s="57"/>
      <c r="M5326" s="57"/>
      <c r="P5326" s="38"/>
      <c r="R5326" s="38"/>
      <c r="S5326" s="38"/>
    </row>
    <row r="5327" spans="8:19" ht="14.25" customHeight="1">
      <c r="H5327" s="57"/>
      <c r="K5327" s="57"/>
      <c r="L5327" s="57"/>
      <c r="M5327" s="57"/>
      <c r="P5327" s="38"/>
      <c r="R5327" s="38"/>
      <c r="S5327" s="38"/>
    </row>
    <row r="5328" spans="8:19" ht="14.25" customHeight="1">
      <c r="H5328" s="57"/>
      <c r="K5328" s="57"/>
      <c r="L5328" s="57"/>
      <c r="M5328" s="57"/>
      <c r="P5328" s="38"/>
      <c r="R5328" s="38"/>
      <c r="S5328" s="38"/>
    </row>
    <row r="5329" spans="8:19" ht="14.25" customHeight="1">
      <c r="H5329" s="57"/>
      <c r="K5329" s="57"/>
      <c r="L5329" s="57"/>
      <c r="M5329" s="57"/>
      <c r="P5329" s="38"/>
      <c r="R5329" s="38"/>
      <c r="S5329" s="38"/>
    </row>
    <row r="5330" spans="8:19" ht="14.25" customHeight="1">
      <c r="H5330" s="57"/>
      <c r="K5330" s="57"/>
      <c r="L5330" s="57"/>
      <c r="M5330" s="57"/>
      <c r="P5330" s="38"/>
      <c r="R5330" s="38"/>
      <c r="S5330" s="38"/>
    </row>
    <row r="5331" spans="8:19" ht="14.25" customHeight="1">
      <c r="H5331" s="57"/>
      <c r="K5331" s="57"/>
      <c r="L5331" s="57"/>
      <c r="M5331" s="57"/>
      <c r="P5331" s="38"/>
      <c r="R5331" s="38"/>
      <c r="S5331" s="38"/>
    </row>
    <row r="5332" spans="8:19" ht="14.25" customHeight="1">
      <c r="H5332" s="57"/>
      <c r="K5332" s="57"/>
      <c r="L5332" s="57"/>
      <c r="M5332" s="57"/>
      <c r="P5332" s="38"/>
      <c r="R5332" s="38"/>
      <c r="S5332" s="38"/>
    </row>
    <row r="5333" spans="8:19" ht="14.25" customHeight="1">
      <c r="H5333" s="57"/>
      <c r="K5333" s="57"/>
      <c r="L5333" s="57"/>
      <c r="M5333" s="57"/>
      <c r="P5333" s="38"/>
      <c r="R5333" s="38"/>
      <c r="S5333" s="38"/>
    </row>
    <row r="5334" spans="8:19" ht="14.25" customHeight="1">
      <c r="H5334" s="57"/>
      <c r="K5334" s="57"/>
      <c r="L5334" s="57"/>
      <c r="M5334" s="57"/>
      <c r="P5334" s="38"/>
      <c r="R5334" s="38"/>
      <c r="S5334" s="38"/>
    </row>
    <row r="5335" spans="8:19" ht="14.25" customHeight="1">
      <c r="H5335" s="57"/>
      <c r="K5335" s="57"/>
      <c r="L5335" s="57"/>
      <c r="M5335" s="57"/>
      <c r="P5335" s="38"/>
      <c r="R5335" s="38"/>
      <c r="S5335" s="38"/>
    </row>
    <row r="5336" spans="8:19" ht="14.25" customHeight="1">
      <c r="H5336" s="57"/>
      <c r="K5336" s="57"/>
      <c r="L5336" s="57"/>
      <c r="M5336" s="57"/>
      <c r="P5336" s="38"/>
      <c r="R5336" s="38"/>
      <c r="S5336" s="38"/>
    </row>
    <row r="5337" spans="8:19" ht="14.25" customHeight="1">
      <c r="H5337" s="57"/>
      <c r="K5337" s="57"/>
      <c r="L5337" s="57"/>
      <c r="M5337" s="57"/>
      <c r="P5337" s="38"/>
      <c r="R5337" s="38"/>
      <c r="S5337" s="38"/>
    </row>
    <row r="5338" spans="8:19" ht="14.25" customHeight="1">
      <c r="H5338" s="57"/>
      <c r="K5338" s="57"/>
      <c r="L5338" s="57"/>
      <c r="M5338" s="57"/>
      <c r="P5338" s="38"/>
      <c r="R5338" s="38"/>
      <c r="S5338" s="38"/>
    </row>
    <row r="5339" spans="8:19" ht="14.25" customHeight="1">
      <c r="H5339" s="57"/>
      <c r="K5339" s="57"/>
      <c r="L5339" s="57"/>
      <c r="M5339" s="57"/>
      <c r="P5339" s="38"/>
      <c r="R5339" s="38"/>
      <c r="S5339" s="38"/>
    </row>
    <row r="5340" spans="8:19" ht="14.25" customHeight="1">
      <c r="H5340" s="57"/>
      <c r="K5340" s="57"/>
      <c r="L5340" s="57"/>
      <c r="M5340" s="57"/>
      <c r="P5340" s="38"/>
      <c r="R5340" s="38"/>
      <c r="S5340" s="38"/>
    </row>
    <row r="5341" spans="8:19" ht="14.25" customHeight="1">
      <c r="H5341" s="57"/>
      <c r="K5341" s="57"/>
      <c r="L5341" s="57"/>
      <c r="M5341" s="57"/>
      <c r="P5341" s="38"/>
      <c r="R5341" s="38"/>
      <c r="S5341" s="38"/>
    </row>
    <row r="5342" spans="8:19" ht="14.25" customHeight="1">
      <c r="H5342" s="57"/>
      <c r="K5342" s="57"/>
      <c r="L5342" s="57"/>
      <c r="M5342" s="57"/>
      <c r="P5342" s="38"/>
      <c r="R5342" s="38"/>
      <c r="S5342" s="38"/>
    </row>
    <row r="5343" spans="8:19" ht="14.25" customHeight="1">
      <c r="H5343" s="57"/>
      <c r="K5343" s="57"/>
      <c r="L5343" s="57"/>
      <c r="M5343" s="57"/>
      <c r="P5343" s="38"/>
      <c r="R5343" s="38"/>
      <c r="S5343" s="38"/>
    </row>
    <row r="5344" spans="8:19" ht="14.25" customHeight="1">
      <c r="H5344" s="57"/>
      <c r="K5344" s="57"/>
      <c r="L5344" s="57"/>
      <c r="M5344" s="57"/>
      <c r="P5344" s="38"/>
      <c r="R5344" s="38"/>
      <c r="S5344" s="38"/>
    </row>
    <row r="5345" spans="8:19" ht="14.25" customHeight="1">
      <c r="H5345" s="57"/>
      <c r="K5345" s="57"/>
      <c r="L5345" s="57"/>
      <c r="M5345" s="57"/>
      <c r="P5345" s="38"/>
      <c r="R5345" s="38"/>
      <c r="S5345" s="38"/>
    </row>
    <row r="5346" spans="8:19" ht="14.25" customHeight="1">
      <c r="H5346" s="57"/>
      <c r="K5346" s="57"/>
      <c r="L5346" s="57"/>
      <c r="M5346" s="57"/>
      <c r="P5346" s="38"/>
      <c r="R5346" s="38"/>
      <c r="S5346" s="38"/>
    </row>
    <row r="5347" spans="8:19" ht="14.25" customHeight="1">
      <c r="H5347" s="57"/>
      <c r="K5347" s="57"/>
      <c r="L5347" s="57"/>
      <c r="M5347" s="57"/>
      <c r="P5347" s="38"/>
      <c r="R5347" s="38"/>
      <c r="S5347" s="38"/>
    </row>
    <row r="5348" spans="8:19" ht="14.25" customHeight="1">
      <c r="H5348" s="57"/>
      <c r="K5348" s="57"/>
      <c r="L5348" s="57"/>
      <c r="M5348" s="57"/>
      <c r="P5348" s="38"/>
      <c r="R5348" s="38"/>
      <c r="S5348" s="38"/>
    </row>
    <row r="5349" spans="8:19" ht="14.25" customHeight="1">
      <c r="H5349" s="57"/>
      <c r="K5349" s="57"/>
      <c r="L5349" s="57"/>
      <c r="M5349" s="57"/>
      <c r="P5349" s="38"/>
      <c r="R5349" s="38"/>
      <c r="S5349" s="38"/>
    </row>
    <row r="5350" spans="8:19" ht="14.25" customHeight="1">
      <c r="H5350" s="57"/>
      <c r="K5350" s="57"/>
      <c r="L5350" s="57"/>
      <c r="M5350" s="57"/>
      <c r="P5350" s="38"/>
      <c r="R5350" s="38"/>
      <c r="S5350" s="38"/>
    </row>
    <row r="5351" spans="8:19" ht="14.25" customHeight="1">
      <c r="H5351" s="57"/>
      <c r="K5351" s="57"/>
      <c r="L5351" s="57"/>
      <c r="M5351" s="57"/>
      <c r="P5351" s="38"/>
      <c r="R5351" s="38"/>
      <c r="S5351" s="38"/>
    </row>
    <row r="5352" spans="8:19" ht="14.25" customHeight="1">
      <c r="H5352" s="57"/>
      <c r="K5352" s="57"/>
      <c r="L5352" s="57"/>
      <c r="M5352" s="57"/>
      <c r="P5352" s="38"/>
      <c r="R5352" s="38"/>
      <c r="S5352" s="38"/>
    </row>
    <row r="5353" spans="8:19" ht="14.25" customHeight="1">
      <c r="H5353" s="57"/>
      <c r="K5353" s="57"/>
      <c r="L5353" s="57"/>
      <c r="M5353" s="57"/>
      <c r="P5353" s="38"/>
      <c r="R5353" s="38"/>
      <c r="S5353" s="38"/>
    </row>
    <row r="5354" spans="8:19" ht="14.25" customHeight="1">
      <c r="H5354" s="57"/>
      <c r="K5354" s="57"/>
      <c r="L5354" s="57"/>
      <c r="M5354" s="57"/>
      <c r="P5354" s="38"/>
      <c r="R5354" s="38"/>
      <c r="S5354" s="38"/>
    </row>
    <row r="5355" spans="8:19" ht="14.25" customHeight="1">
      <c r="H5355" s="57"/>
      <c r="K5355" s="57"/>
      <c r="L5355" s="57"/>
      <c r="M5355" s="57"/>
      <c r="P5355" s="38"/>
      <c r="R5355" s="38"/>
      <c r="S5355" s="38"/>
    </row>
    <row r="5356" spans="8:19" ht="14.25" customHeight="1">
      <c r="H5356" s="57"/>
      <c r="K5356" s="57"/>
      <c r="L5356" s="57"/>
      <c r="M5356" s="57"/>
      <c r="P5356" s="38"/>
      <c r="R5356" s="38"/>
      <c r="S5356" s="38"/>
    </row>
    <row r="5357" spans="8:19" ht="14.25" customHeight="1">
      <c r="H5357" s="57"/>
      <c r="K5357" s="57"/>
      <c r="L5357" s="57"/>
      <c r="M5357" s="57"/>
      <c r="P5357" s="38"/>
      <c r="R5357" s="38"/>
      <c r="S5357" s="38"/>
    </row>
    <row r="5358" spans="8:19" ht="14.25" customHeight="1">
      <c r="H5358" s="57"/>
      <c r="K5358" s="57"/>
      <c r="L5358" s="57"/>
      <c r="M5358" s="57"/>
      <c r="P5358" s="38"/>
      <c r="R5358" s="38"/>
      <c r="S5358" s="38"/>
    </row>
    <row r="5359" spans="8:19" ht="14.25" customHeight="1">
      <c r="H5359" s="57"/>
      <c r="K5359" s="57"/>
      <c r="L5359" s="57"/>
      <c r="M5359" s="57"/>
      <c r="P5359" s="38"/>
      <c r="R5359" s="38"/>
      <c r="S5359" s="38"/>
    </row>
    <row r="5360" spans="8:19" ht="14.25" customHeight="1">
      <c r="I5360" s="57"/>
      <c r="J5360" s="57"/>
      <c r="K5360" s="57"/>
      <c r="L5360" s="57"/>
      <c r="M5360" s="57"/>
      <c r="P5360" s="38"/>
      <c r="R5360" s="38"/>
      <c r="S5360" s="38"/>
    </row>
    <row r="5361" spans="8:19" ht="14.25" customHeight="1">
      <c r="I5361" s="57"/>
      <c r="J5361" s="57"/>
      <c r="K5361" s="57"/>
      <c r="L5361" s="57"/>
      <c r="M5361" s="57"/>
      <c r="P5361" s="38"/>
      <c r="R5361" s="38"/>
      <c r="S5361" s="38"/>
    </row>
    <row r="5362" spans="8:19" ht="14.25" customHeight="1">
      <c r="I5362" s="57"/>
      <c r="J5362" s="57"/>
      <c r="K5362" s="57"/>
      <c r="L5362" s="57"/>
      <c r="M5362" s="57"/>
      <c r="P5362" s="38"/>
      <c r="R5362" s="38"/>
      <c r="S5362" s="38"/>
    </row>
    <row r="5363" spans="8:19" ht="14.25" customHeight="1">
      <c r="I5363" s="57"/>
      <c r="J5363" s="57"/>
      <c r="K5363" s="57"/>
      <c r="L5363" s="57"/>
      <c r="M5363" s="57"/>
      <c r="P5363" s="38"/>
      <c r="R5363" s="38"/>
      <c r="S5363" s="38"/>
    </row>
    <row r="5364" spans="8:19" ht="14.25" customHeight="1">
      <c r="I5364" s="57"/>
      <c r="J5364" s="57"/>
      <c r="K5364" s="57"/>
      <c r="L5364" s="57"/>
      <c r="M5364" s="57"/>
      <c r="P5364" s="38"/>
      <c r="R5364" s="38"/>
      <c r="S5364" s="38"/>
    </row>
    <row r="5365" spans="8:19" ht="14.25" customHeight="1">
      <c r="I5365" s="57"/>
      <c r="J5365" s="57"/>
      <c r="K5365" s="57"/>
      <c r="L5365" s="57"/>
      <c r="M5365" s="57"/>
      <c r="P5365" s="38"/>
      <c r="R5365" s="38"/>
      <c r="S5365" s="38"/>
    </row>
    <row r="5366" spans="8:19" ht="14.25" customHeight="1">
      <c r="I5366" s="57"/>
      <c r="J5366" s="57"/>
      <c r="K5366" s="57"/>
      <c r="L5366" s="57"/>
      <c r="M5366" s="57"/>
      <c r="P5366" s="38"/>
      <c r="R5366" s="38"/>
      <c r="S5366" s="38"/>
    </row>
    <row r="5367" spans="8:19" ht="14.25" customHeight="1">
      <c r="I5367" s="57"/>
      <c r="J5367" s="57"/>
      <c r="K5367" s="57"/>
      <c r="L5367" s="57"/>
      <c r="M5367" s="57"/>
      <c r="P5367" s="38"/>
      <c r="R5367" s="38"/>
      <c r="S5367" s="38"/>
    </row>
    <row r="5368" spans="8:19" ht="14.25" customHeight="1">
      <c r="I5368" s="57"/>
      <c r="J5368" s="57"/>
      <c r="K5368" s="57"/>
      <c r="L5368" s="57"/>
      <c r="M5368" s="57"/>
      <c r="P5368" s="38"/>
      <c r="R5368" s="38"/>
      <c r="S5368" s="38"/>
    </row>
    <row r="5369" spans="8:19" ht="14.25" customHeight="1">
      <c r="I5369" s="57"/>
      <c r="J5369" s="57"/>
      <c r="K5369" s="57"/>
      <c r="L5369" s="57"/>
      <c r="M5369" s="57"/>
      <c r="P5369" s="38"/>
      <c r="R5369" s="38"/>
      <c r="S5369" s="38"/>
    </row>
    <row r="5370" spans="8:19" ht="14.25" customHeight="1">
      <c r="I5370" s="57"/>
      <c r="J5370" s="57"/>
      <c r="K5370" s="57"/>
      <c r="L5370" s="57"/>
      <c r="M5370" s="57"/>
      <c r="P5370" s="38"/>
      <c r="R5370" s="38"/>
      <c r="S5370" s="38"/>
    </row>
    <row r="5371" spans="8:19" ht="14.25" customHeight="1">
      <c r="I5371" s="57"/>
      <c r="J5371" s="57"/>
      <c r="K5371" s="57"/>
      <c r="L5371" s="57"/>
      <c r="M5371" s="57"/>
      <c r="P5371" s="38"/>
      <c r="R5371" s="38"/>
      <c r="S5371" s="38"/>
    </row>
    <row r="5372" spans="8:19" ht="14.25" customHeight="1">
      <c r="H5372" s="57"/>
      <c r="K5372" s="57"/>
      <c r="L5372" s="57"/>
      <c r="M5372" s="57"/>
      <c r="P5372" s="38"/>
      <c r="R5372" s="38"/>
      <c r="S5372" s="38"/>
    </row>
    <row r="5373" spans="8:19" ht="14.25" customHeight="1">
      <c r="H5373" s="57"/>
      <c r="K5373" s="57"/>
      <c r="L5373" s="57"/>
      <c r="M5373" s="57"/>
      <c r="P5373" s="38"/>
      <c r="R5373" s="38"/>
      <c r="S5373" s="38"/>
    </row>
    <row r="5374" spans="8:19" ht="14.25" customHeight="1">
      <c r="H5374" s="57"/>
      <c r="K5374" s="57"/>
      <c r="L5374" s="57"/>
      <c r="M5374" s="57"/>
      <c r="P5374" s="38"/>
      <c r="R5374" s="38"/>
      <c r="S5374" s="38"/>
    </row>
    <row r="5375" spans="8:19" ht="14.25" customHeight="1">
      <c r="H5375" s="57"/>
      <c r="K5375" s="57"/>
      <c r="L5375" s="57"/>
      <c r="M5375" s="57"/>
      <c r="P5375" s="38"/>
      <c r="R5375" s="38"/>
      <c r="S5375" s="38"/>
    </row>
    <row r="5376" spans="8:19" ht="14.25" customHeight="1">
      <c r="H5376" s="57"/>
      <c r="K5376" s="57"/>
      <c r="L5376" s="57"/>
      <c r="M5376" s="57"/>
      <c r="P5376" s="38"/>
      <c r="R5376" s="38"/>
      <c r="S5376" s="38"/>
    </row>
    <row r="5377" spans="8:19" ht="14.25" customHeight="1">
      <c r="H5377" s="57"/>
      <c r="K5377" s="57"/>
      <c r="L5377" s="57"/>
      <c r="M5377" s="57"/>
      <c r="P5377" s="38"/>
      <c r="R5377" s="38"/>
      <c r="S5377" s="38"/>
    </row>
    <row r="5378" spans="8:19" ht="14.25" customHeight="1">
      <c r="H5378" s="57"/>
      <c r="K5378" s="57"/>
      <c r="L5378" s="57"/>
      <c r="M5378" s="57"/>
      <c r="P5378" s="38"/>
      <c r="R5378" s="38"/>
      <c r="S5378" s="38"/>
    </row>
    <row r="5379" spans="8:19" ht="14.25" customHeight="1">
      <c r="H5379" s="57"/>
      <c r="K5379" s="57"/>
      <c r="L5379" s="57"/>
      <c r="M5379" s="57"/>
      <c r="P5379" s="38"/>
      <c r="R5379" s="38"/>
      <c r="S5379" s="38"/>
    </row>
    <row r="5380" spans="8:19" ht="14.25" customHeight="1">
      <c r="H5380" s="57"/>
      <c r="K5380" s="57"/>
      <c r="L5380" s="57"/>
      <c r="M5380" s="57"/>
      <c r="P5380" s="38"/>
      <c r="R5380" s="38"/>
      <c r="S5380" s="38"/>
    </row>
    <row r="5381" spans="8:19" ht="14.25" customHeight="1">
      <c r="H5381" s="57"/>
      <c r="K5381" s="57"/>
      <c r="L5381" s="57"/>
      <c r="M5381" s="57"/>
      <c r="P5381" s="38"/>
      <c r="R5381" s="38"/>
      <c r="S5381" s="38"/>
    </row>
    <row r="5382" spans="8:19" ht="14.25" customHeight="1">
      <c r="H5382" s="57"/>
      <c r="K5382" s="57"/>
      <c r="L5382" s="57"/>
      <c r="M5382" s="57"/>
      <c r="P5382" s="38"/>
      <c r="R5382" s="38"/>
      <c r="S5382" s="38"/>
    </row>
    <row r="5383" spans="8:19" ht="14.25" customHeight="1">
      <c r="H5383" s="57"/>
      <c r="K5383" s="57"/>
      <c r="L5383" s="57"/>
      <c r="M5383" s="57"/>
      <c r="P5383" s="38"/>
      <c r="R5383" s="38"/>
      <c r="S5383" s="38"/>
    </row>
    <row r="5384" spans="8:19" ht="14.25" customHeight="1">
      <c r="H5384" s="57"/>
      <c r="K5384" s="57"/>
      <c r="L5384" s="57"/>
      <c r="M5384" s="57"/>
      <c r="P5384" s="38"/>
      <c r="R5384" s="38"/>
      <c r="S5384" s="38"/>
    </row>
    <row r="5385" spans="8:19" ht="14.25" customHeight="1">
      <c r="H5385" s="57"/>
      <c r="K5385" s="57"/>
      <c r="L5385" s="57"/>
      <c r="M5385" s="57"/>
      <c r="P5385" s="38"/>
      <c r="R5385" s="38"/>
      <c r="S5385" s="38"/>
    </row>
    <row r="5386" spans="8:19" ht="14.25" customHeight="1">
      <c r="H5386" s="57"/>
      <c r="K5386" s="57"/>
      <c r="L5386" s="57"/>
      <c r="M5386" s="57"/>
      <c r="P5386" s="38"/>
      <c r="R5386" s="38"/>
      <c r="S5386" s="38"/>
    </row>
    <row r="5387" spans="8:19" ht="14.25" customHeight="1">
      <c r="H5387" s="57"/>
      <c r="K5387" s="57"/>
      <c r="L5387" s="57"/>
      <c r="M5387" s="57"/>
      <c r="P5387" s="38"/>
      <c r="R5387" s="38"/>
      <c r="S5387" s="38"/>
    </row>
    <row r="5388" spans="8:19" ht="14.25" customHeight="1">
      <c r="H5388" s="57"/>
      <c r="K5388" s="57"/>
      <c r="L5388" s="57"/>
      <c r="M5388" s="57"/>
      <c r="P5388" s="38"/>
      <c r="R5388" s="38"/>
      <c r="S5388" s="38"/>
    </row>
    <row r="5389" spans="8:19" ht="14.25" customHeight="1">
      <c r="H5389" s="57"/>
      <c r="K5389" s="57"/>
      <c r="L5389" s="57"/>
      <c r="M5389" s="57"/>
      <c r="P5389" s="38"/>
      <c r="R5389" s="38"/>
      <c r="S5389" s="38"/>
    </row>
    <row r="5390" spans="8:19" ht="14.25" customHeight="1">
      <c r="H5390" s="57"/>
      <c r="K5390" s="57"/>
      <c r="L5390" s="57"/>
      <c r="M5390" s="57"/>
      <c r="P5390" s="38"/>
      <c r="R5390" s="38"/>
      <c r="S5390" s="38"/>
    </row>
    <row r="5391" spans="8:19" ht="14.25" customHeight="1">
      <c r="H5391" s="57"/>
      <c r="K5391" s="57"/>
      <c r="L5391" s="57"/>
      <c r="M5391" s="57"/>
      <c r="P5391" s="38"/>
      <c r="R5391" s="38"/>
      <c r="S5391" s="38"/>
    </row>
    <row r="5392" spans="8:19" ht="14.25" customHeight="1">
      <c r="H5392" s="57"/>
      <c r="K5392" s="57"/>
      <c r="L5392" s="57"/>
      <c r="M5392" s="57"/>
      <c r="P5392" s="38"/>
      <c r="R5392" s="38"/>
      <c r="S5392" s="38"/>
    </row>
    <row r="5393" spans="8:19" ht="14.25" customHeight="1">
      <c r="H5393" s="57"/>
      <c r="K5393" s="57"/>
      <c r="L5393" s="57"/>
      <c r="M5393" s="57"/>
      <c r="P5393" s="38"/>
      <c r="R5393" s="38"/>
      <c r="S5393" s="38"/>
    </row>
    <row r="5394" spans="8:19" ht="14.25" customHeight="1">
      <c r="H5394" s="57"/>
      <c r="K5394" s="57"/>
      <c r="L5394" s="57"/>
      <c r="M5394" s="57"/>
      <c r="P5394" s="38"/>
      <c r="R5394" s="38"/>
      <c r="S5394" s="38"/>
    </row>
    <row r="5395" spans="8:19" ht="14.25" customHeight="1">
      <c r="H5395" s="57"/>
      <c r="K5395" s="57"/>
      <c r="L5395" s="57"/>
      <c r="M5395" s="57"/>
      <c r="P5395" s="38"/>
      <c r="R5395" s="38"/>
      <c r="S5395" s="38"/>
    </row>
    <row r="5396" spans="8:19" ht="14.25" customHeight="1">
      <c r="H5396" s="57"/>
      <c r="K5396" s="57"/>
      <c r="L5396" s="57"/>
      <c r="M5396" s="57"/>
      <c r="P5396" s="38"/>
      <c r="R5396" s="38"/>
      <c r="S5396" s="38"/>
    </row>
    <row r="5397" spans="8:19" ht="14.25" customHeight="1">
      <c r="H5397" s="57"/>
      <c r="K5397" s="57"/>
      <c r="L5397" s="57"/>
      <c r="M5397" s="57"/>
      <c r="P5397" s="38"/>
      <c r="R5397" s="38"/>
      <c r="S5397" s="38"/>
    </row>
    <row r="5398" spans="8:19" ht="14.25" customHeight="1">
      <c r="H5398" s="57"/>
      <c r="K5398" s="57"/>
      <c r="L5398" s="57"/>
      <c r="M5398" s="57"/>
      <c r="P5398" s="38"/>
      <c r="R5398" s="38"/>
      <c r="S5398" s="38"/>
    </row>
    <row r="5399" spans="8:19" ht="14.25" customHeight="1">
      <c r="H5399" s="57"/>
      <c r="K5399" s="57"/>
      <c r="L5399" s="57"/>
      <c r="M5399" s="57"/>
      <c r="P5399" s="38"/>
      <c r="R5399" s="38"/>
      <c r="S5399" s="38"/>
    </row>
    <row r="5400" spans="8:19" ht="14.25" customHeight="1">
      <c r="H5400" s="57"/>
      <c r="K5400" s="57"/>
      <c r="L5400" s="57"/>
      <c r="M5400" s="57"/>
      <c r="P5400" s="38"/>
      <c r="R5400" s="38"/>
      <c r="S5400" s="38"/>
    </row>
    <row r="5401" spans="8:19" ht="14.25" customHeight="1">
      <c r="H5401" s="57"/>
      <c r="K5401" s="57"/>
      <c r="L5401" s="57"/>
      <c r="M5401" s="57"/>
      <c r="P5401" s="38"/>
      <c r="R5401" s="38"/>
      <c r="S5401" s="38"/>
    </row>
    <row r="5402" spans="8:19" ht="14.25" customHeight="1">
      <c r="H5402" s="57"/>
      <c r="K5402" s="57"/>
      <c r="L5402" s="57"/>
      <c r="M5402" s="57"/>
      <c r="P5402" s="38"/>
      <c r="R5402" s="38"/>
      <c r="S5402" s="38"/>
    </row>
    <row r="5403" spans="8:19" ht="14.25" customHeight="1">
      <c r="H5403" s="57"/>
      <c r="K5403" s="57"/>
      <c r="L5403" s="57"/>
      <c r="M5403" s="57"/>
      <c r="P5403" s="38"/>
      <c r="R5403" s="38"/>
      <c r="S5403" s="38"/>
    </row>
    <row r="5404" spans="8:19" ht="14.25" customHeight="1">
      <c r="H5404" s="57"/>
      <c r="K5404" s="57"/>
      <c r="L5404" s="57"/>
      <c r="M5404" s="57"/>
      <c r="P5404" s="38"/>
      <c r="R5404" s="38"/>
      <c r="S5404" s="38"/>
    </row>
    <row r="5405" spans="8:19" ht="14.25" customHeight="1">
      <c r="H5405" s="57"/>
      <c r="K5405" s="57"/>
      <c r="L5405" s="57"/>
      <c r="M5405" s="57"/>
      <c r="P5405" s="38"/>
      <c r="R5405" s="38"/>
      <c r="S5405" s="38"/>
    </row>
    <row r="5406" spans="8:19" ht="14.25" customHeight="1">
      <c r="H5406" s="57"/>
      <c r="K5406" s="57"/>
      <c r="L5406" s="57"/>
      <c r="M5406" s="57"/>
      <c r="P5406" s="38"/>
      <c r="R5406" s="38"/>
      <c r="S5406" s="38"/>
    </row>
    <row r="5407" spans="8:19" ht="14.25" customHeight="1">
      <c r="H5407" s="57"/>
      <c r="K5407" s="57"/>
      <c r="L5407" s="57"/>
      <c r="M5407" s="57"/>
      <c r="P5407" s="38"/>
      <c r="R5407" s="38"/>
      <c r="S5407" s="38"/>
    </row>
    <row r="5408" spans="8:19" ht="14.25" customHeight="1">
      <c r="H5408" s="57"/>
      <c r="K5408" s="57"/>
      <c r="L5408" s="57"/>
      <c r="M5408" s="57"/>
      <c r="P5408" s="38"/>
      <c r="R5408" s="38"/>
      <c r="S5408" s="38"/>
    </row>
    <row r="5409" spans="8:19" ht="14.25" customHeight="1">
      <c r="H5409" s="57"/>
      <c r="K5409" s="57"/>
      <c r="L5409" s="57"/>
      <c r="M5409" s="57"/>
      <c r="P5409" s="38"/>
      <c r="R5409" s="38"/>
      <c r="S5409" s="38"/>
    </row>
    <row r="5410" spans="8:19" ht="14.25" customHeight="1">
      <c r="H5410" s="57"/>
      <c r="K5410" s="57"/>
      <c r="L5410" s="57"/>
      <c r="M5410" s="57"/>
      <c r="P5410" s="38"/>
      <c r="R5410" s="38"/>
      <c r="S5410" s="38"/>
    </row>
    <row r="5411" spans="8:19" ht="14.25" customHeight="1">
      <c r="H5411" s="57"/>
      <c r="K5411" s="57"/>
      <c r="L5411" s="57"/>
      <c r="M5411" s="57"/>
      <c r="P5411" s="38"/>
      <c r="R5411" s="38"/>
      <c r="S5411" s="38"/>
    </row>
    <row r="5412" spans="8:19" ht="14.25" customHeight="1">
      <c r="I5412" s="57"/>
      <c r="J5412" s="57"/>
      <c r="K5412" s="57"/>
      <c r="L5412" s="57"/>
      <c r="M5412" s="57"/>
      <c r="P5412" s="38"/>
      <c r="R5412" s="38"/>
      <c r="S5412" s="38"/>
    </row>
    <row r="5413" spans="8:19" ht="14.25" customHeight="1">
      <c r="I5413" s="57"/>
      <c r="J5413" s="57"/>
      <c r="K5413" s="57"/>
      <c r="L5413" s="57"/>
      <c r="M5413" s="57"/>
      <c r="P5413" s="38"/>
      <c r="R5413" s="38"/>
      <c r="S5413" s="38"/>
    </row>
    <row r="5414" spans="8:19" ht="14.25" customHeight="1">
      <c r="I5414" s="57"/>
      <c r="J5414" s="57"/>
      <c r="K5414" s="57"/>
      <c r="L5414" s="57"/>
      <c r="M5414" s="57"/>
      <c r="P5414" s="38"/>
      <c r="R5414" s="38"/>
      <c r="S5414" s="38"/>
    </row>
    <row r="5415" spans="8:19" ht="14.25" customHeight="1">
      <c r="I5415" s="57"/>
      <c r="J5415" s="57"/>
      <c r="K5415" s="57"/>
      <c r="L5415" s="57"/>
      <c r="M5415" s="57"/>
      <c r="P5415" s="38"/>
      <c r="R5415" s="38"/>
      <c r="S5415" s="38"/>
    </row>
    <row r="5416" spans="8:19" ht="14.25" customHeight="1">
      <c r="I5416" s="57"/>
      <c r="J5416" s="57"/>
      <c r="K5416" s="57"/>
      <c r="L5416" s="57"/>
      <c r="M5416" s="57"/>
      <c r="P5416" s="38"/>
      <c r="R5416" s="38"/>
      <c r="S5416" s="38"/>
    </row>
    <row r="5417" spans="8:19" ht="14.25" customHeight="1">
      <c r="I5417" s="57"/>
      <c r="J5417" s="57"/>
      <c r="K5417" s="57"/>
      <c r="L5417" s="57"/>
      <c r="M5417" s="57"/>
      <c r="P5417" s="38"/>
      <c r="R5417" s="38"/>
      <c r="S5417" s="38"/>
    </row>
    <row r="5418" spans="8:19" ht="14.25" customHeight="1">
      <c r="I5418" s="57"/>
      <c r="J5418" s="57"/>
      <c r="K5418" s="57"/>
      <c r="L5418" s="57"/>
      <c r="M5418" s="57"/>
      <c r="P5418" s="38"/>
      <c r="R5418" s="38"/>
      <c r="S5418" s="38"/>
    </row>
    <row r="5419" spans="8:19" ht="14.25" customHeight="1">
      <c r="I5419" s="57"/>
      <c r="J5419" s="57"/>
      <c r="K5419" s="57"/>
      <c r="L5419" s="57"/>
      <c r="M5419" s="57"/>
      <c r="P5419" s="38"/>
      <c r="R5419" s="38"/>
      <c r="S5419" s="38"/>
    </row>
    <row r="5420" spans="8:19" ht="14.25" customHeight="1">
      <c r="H5420" s="57"/>
      <c r="K5420" s="57"/>
      <c r="L5420" s="57"/>
      <c r="M5420" s="57"/>
      <c r="P5420" s="38"/>
      <c r="R5420" s="38"/>
      <c r="S5420" s="38"/>
    </row>
    <row r="5421" spans="8:19" ht="14.25" customHeight="1">
      <c r="H5421" s="57"/>
      <c r="K5421" s="57"/>
      <c r="L5421" s="57"/>
      <c r="M5421" s="57"/>
      <c r="P5421" s="38"/>
      <c r="R5421" s="38"/>
      <c r="S5421" s="38"/>
    </row>
    <row r="5422" spans="8:19" ht="14.25" customHeight="1">
      <c r="H5422" s="57"/>
      <c r="K5422" s="57"/>
      <c r="L5422" s="57"/>
      <c r="M5422" s="57"/>
      <c r="P5422" s="38"/>
      <c r="R5422" s="38"/>
      <c r="S5422" s="38"/>
    </row>
    <row r="5423" spans="8:19" ht="14.25" customHeight="1">
      <c r="H5423" s="57"/>
      <c r="K5423" s="57"/>
      <c r="L5423" s="57"/>
      <c r="M5423" s="57"/>
      <c r="P5423" s="38"/>
      <c r="R5423" s="38"/>
      <c r="S5423" s="38"/>
    </row>
    <row r="5424" spans="8:19" ht="14.25" customHeight="1">
      <c r="H5424" s="57"/>
      <c r="K5424" s="57"/>
      <c r="L5424" s="57"/>
      <c r="M5424" s="57"/>
      <c r="P5424" s="38"/>
      <c r="R5424" s="38"/>
      <c r="S5424" s="38"/>
    </row>
    <row r="5425" spans="8:19" ht="14.25" customHeight="1">
      <c r="H5425" s="57"/>
      <c r="K5425" s="57"/>
      <c r="L5425" s="57"/>
      <c r="M5425" s="57"/>
      <c r="P5425" s="38"/>
      <c r="R5425" s="38"/>
      <c r="S5425" s="38"/>
    </row>
    <row r="5426" spans="8:19" ht="14.25" customHeight="1">
      <c r="H5426" s="57"/>
      <c r="K5426" s="57"/>
      <c r="L5426" s="57"/>
      <c r="M5426" s="57"/>
      <c r="P5426" s="38"/>
      <c r="R5426" s="38"/>
      <c r="S5426" s="38"/>
    </row>
    <row r="5427" spans="8:19" ht="14.25" customHeight="1">
      <c r="H5427" s="57"/>
      <c r="K5427" s="57"/>
      <c r="L5427" s="57"/>
      <c r="M5427" s="57"/>
      <c r="P5427" s="38"/>
      <c r="R5427" s="38"/>
      <c r="S5427" s="38"/>
    </row>
    <row r="5428" spans="8:19" ht="14.25" customHeight="1">
      <c r="H5428" s="57"/>
      <c r="K5428" s="57"/>
      <c r="L5428" s="57"/>
      <c r="M5428" s="57"/>
      <c r="P5428" s="38"/>
      <c r="R5428" s="38"/>
      <c r="S5428" s="38"/>
    </row>
    <row r="5429" spans="8:19" ht="14.25" customHeight="1">
      <c r="H5429" s="57"/>
      <c r="K5429" s="57"/>
      <c r="L5429" s="57"/>
      <c r="M5429" s="57"/>
      <c r="P5429" s="38"/>
      <c r="R5429" s="38"/>
      <c r="S5429" s="38"/>
    </row>
    <row r="5430" spans="8:19" ht="14.25" customHeight="1">
      <c r="H5430" s="57"/>
      <c r="K5430" s="57"/>
      <c r="L5430" s="57"/>
      <c r="M5430" s="57"/>
      <c r="P5430" s="38"/>
      <c r="R5430" s="38"/>
      <c r="S5430" s="38"/>
    </row>
    <row r="5431" spans="8:19" ht="14.25" customHeight="1">
      <c r="H5431" s="57"/>
      <c r="K5431" s="57"/>
      <c r="L5431" s="57"/>
      <c r="M5431" s="57"/>
      <c r="P5431" s="38"/>
      <c r="R5431" s="38"/>
      <c r="S5431" s="38"/>
    </row>
    <row r="5432" spans="8:19" ht="14.25" customHeight="1">
      <c r="H5432" s="57"/>
      <c r="K5432" s="57"/>
      <c r="L5432" s="57"/>
      <c r="M5432" s="57"/>
      <c r="P5432" s="38"/>
      <c r="R5432" s="38"/>
      <c r="S5432" s="38"/>
    </row>
    <row r="5433" spans="8:19" ht="14.25" customHeight="1">
      <c r="H5433" s="57"/>
      <c r="K5433" s="57"/>
      <c r="L5433" s="57"/>
      <c r="M5433" s="57"/>
      <c r="P5433" s="38"/>
      <c r="R5433" s="38"/>
      <c r="S5433" s="38"/>
    </row>
    <row r="5434" spans="8:19" ht="14.25" customHeight="1">
      <c r="H5434" s="57"/>
      <c r="K5434" s="57"/>
      <c r="L5434" s="57"/>
      <c r="M5434" s="57"/>
      <c r="P5434" s="38"/>
      <c r="R5434" s="38"/>
      <c r="S5434" s="38"/>
    </row>
    <row r="5435" spans="8:19" ht="14.25" customHeight="1">
      <c r="H5435" s="57"/>
      <c r="K5435" s="57"/>
      <c r="L5435" s="57"/>
      <c r="M5435" s="57"/>
      <c r="P5435" s="38"/>
      <c r="R5435" s="38"/>
      <c r="S5435" s="38"/>
    </row>
    <row r="5436" spans="8:19" ht="14.25" customHeight="1">
      <c r="H5436" s="57"/>
      <c r="K5436" s="57"/>
      <c r="L5436" s="57"/>
      <c r="M5436" s="57"/>
      <c r="P5436" s="38"/>
      <c r="R5436" s="38"/>
      <c r="S5436" s="38"/>
    </row>
    <row r="5437" spans="8:19" ht="14.25" customHeight="1">
      <c r="H5437" s="57"/>
      <c r="K5437" s="57"/>
      <c r="L5437" s="57"/>
      <c r="M5437" s="57"/>
      <c r="P5437" s="38"/>
      <c r="R5437" s="38"/>
      <c r="S5437" s="38"/>
    </row>
    <row r="5438" spans="8:19" ht="14.25" customHeight="1">
      <c r="H5438" s="57"/>
      <c r="K5438" s="57"/>
      <c r="L5438" s="57"/>
      <c r="M5438" s="57"/>
      <c r="P5438" s="38"/>
      <c r="R5438" s="38"/>
      <c r="S5438" s="38"/>
    </row>
    <row r="5439" spans="8:19" ht="14.25" customHeight="1">
      <c r="H5439" s="57"/>
      <c r="K5439" s="57"/>
      <c r="L5439" s="57"/>
      <c r="M5439" s="57"/>
      <c r="P5439" s="38"/>
      <c r="R5439" s="38"/>
      <c r="S5439" s="38"/>
    </row>
    <row r="5440" spans="8:19" ht="14.25" customHeight="1">
      <c r="H5440" s="57"/>
      <c r="K5440" s="57"/>
      <c r="L5440" s="57"/>
      <c r="M5440" s="57"/>
      <c r="P5440" s="38"/>
      <c r="R5440" s="38"/>
      <c r="S5440" s="38"/>
    </row>
    <row r="5441" spans="8:19" ht="14.25" customHeight="1">
      <c r="H5441" s="57"/>
      <c r="K5441" s="57"/>
      <c r="L5441" s="57"/>
      <c r="M5441" s="57"/>
      <c r="P5441" s="38"/>
      <c r="R5441" s="38"/>
      <c r="S5441" s="38"/>
    </row>
    <row r="5442" spans="8:19" ht="14.25" customHeight="1">
      <c r="H5442" s="57"/>
      <c r="K5442" s="57"/>
      <c r="L5442" s="57"/>
      <c r="M5442" s="57"/>
      <c r="P5442" s="38"/>
      <c r="R5442" s="38"/>
      <c r="S5442" s="38"/>
    </row>
    <row r="5443" spans="8:19" ht="14.25" customHeight="1">
      <c r="H5443" s="57"/>
      <c r="K5443" s="57"/>
      <c r="L5443" s="57"/>
      <c r="M5443" s="57"/>
      <c r="P5443" s="38"/>
      <c r="R5443" s="38"/>
      <c r="S5443" s="38"/>
    </row>
    <row r="5444" spans="8:19" ht="14.25" customHeight="1">
      <c r="H5444" s="57"/>
      <c r="K5444" s="57"/>
      <c r="L5444" s="57"/>
      <c r="M5444" s="57"/>
      <c r="P5444" s="38"/>
      <c r="R5444" s="38"/>
      <c r="S5444" s="38"/>
    </row>
    <row r="5445" spans="8:19" ht="14.25" customHeight="1">
      <c r="H5445" s="57"/>
      <c r="K5445" s="57"/>
      <c r="L5445" s="57"/>
      <c r="M5445" s="57"/>
      <c r="P5445" s="38"/>
      <c r="R5445" s="38"/>
      <c r="S5445" s="38"/>
    </row>
    <row r="5446" spans="8:19" ht="14.25" customHeight="1">
      <c r="H5446" s="57"/>
      <c r="K5446" s="57"/>
      <c r="L5446" s="57"/>
      <c r="M5446" s="57"/>
      <c r="P5446" s="38"/>
      <c r="R5446" s="38"/>
      <c r="S5446" s="38"/>
    </row>
    <row r="5447" spans="8:19" ht="14.25" customHeight="1">
      <c r="H5447" s="57"/>
      <c r="K5447" s="57"/>
      <c r="L5447" s="57"/>
      <c r="M5447" s="57"/>
      <c r="P5447" s="38"/>
      <c r="R5447" s="38"/>
      <c r="S5447" s="38"/>
    </row>
    <row r="5448" spans="8:19" ht="14.25" customHeight="1">
      <c r="H5448" s="57"/>
      <c r="K5448" s="57"/>
      <c r="L5448" s="57"/>
      <c r="M5448" s="57"/>
      <c r="P5448" s="38"/>
      <c r="R5448" s="38"/>
      <c r="S5448" s="38"/>
    </row>
    <row r="5449" spans="8:19" ht="14.25" customHeight="1">
      <c r="H5449" s="57"/>
      <c r="K5449" s="57"/>
      <c r="L5449" s="57"/>
      <c r="M5449" s="57"/>
      <c r="P5449" s="38"/>
      <c r="R5449" s="38"/>
      <c r="S5449" s="38"/>
    </row>
    <row r="5450" spans="8:19" ht="14.25" customHeight="1">
      <c r="H5450" s="57"/>
      <c r="K5450" s="57"/>
      <c r="L5450" s="57"/>
      <c r="M5450" s="57"/>
      <c r="P5450" s="38"/>
      <c r="R5450" s="38"/>
      <c r="S5450" s="38"/>
    </row>
    <row r="5451" spans="8:19" ht="14.25" customHeight="1">
      <c r="H5451" s="57"/>
      <c r="K5451" s="57"/>
      <c r="L5451" s="57"/>
      <c r="M5451" s="57"/>
      <c r="P5451" s="38"/>
      <c r="R5451" s="38"/>
      <c r="S5451" s="38"/>
    </row>
    <row r="5452" spans="8:19" ht="14.25" customHeight="1">
      <c r="H5452" s="57"/>
      <c r="K5452" s="57"/>
      <c r="L5452" s="57"/>
      <c r="M5452" s="57"/>
      <c r="P5452" s="38"/>
      <c r="R5452" s="38"/>
      <c r="S5452" s="38"/>
    </row>
    <row r="5453" spans="8:19" ht="14.25" customHeight="1">
      <c r="H5453" s="57"/>
      <c r="K5453" s="57"/>
      <c r="L5453" s="57"/>
      <c r="M5453" s="57"/>
      <c r="P5453" s="38"/>
      <c r="R5453" s="38"/>
      <c r="S5453" s="38"/>
    </row>
    <row r="5454" spans="8:19" ht="14.25" customHeight="1">
      <c r="H5454" s="57"/>
      <c r="K5454" s="57"/>
      <c r="L5454" s="57"/>
      <c r="M5454" s="57"/>
      <c r="P5454" s="38"/>
      <c r="R5454" s="38"/>
      <c r="S5454" s="38"/>
    </row>
    <row r="5455" spans="8:19" ht="14.25" customHeight="1">
      <c r="H5455" s="57"/>
      <c r="K5455" s="57"/>
      <c r="L5455" s="57"/>
      <c r="M5455" s="57"/>
      <c r="P5455" s="38"/>
      <c r="R5455" s="38"/>
      <c r="S5455" s="38"/>
    </row>
    <row r="5456" spans="8:19" ht="14.25" customHeight="1">
      <c r="I5456" s="57"/>
      <c r="J5456" s="57"/>
      <c r="K5456" s="57"/>
      <c r="L5456" s="57"/>
      <c r="M5456" s="57"/>
      <c r="P5456" s="38"/>
      <c r="R5456" s="38"/>
      <c r="S5456" s="38"/>
    </row>
    <row r="5457" spans="8:19" ht="14.25" customHeight="1">
      <c r="I5457" s="57"/>
      <c r="J5457" s="57"/>
      <c r="K5457" s="57"/>
      <c r="L5457" s="57"/>
      <c r="M5457" s="57"/>
      <c r="P5457" s="38"/>
      <c r="R5457" s="38"/>
      <c r="S5457" s="38"/>
    </row>
    <row r="5458" spans="8:19" ht="14.25" customHeight="1">
      <c r="I5458" s="57"/>
      <c r="J5458" s="57"/>
      <c r="K5458" s="57"/>
      <c r="L5458" s="57"/>
      <c r="M5458" s="57"/>
      <c r="P5458" s="38"/>
      <c r="R5458" s="38"/>
      <c r="S5458" s="38"/>
    </row>
    <row r="5459" spans="8:19" ht="14.25" customHeight="1">
      <c r="I5459" s="57"/>
      <c r="J5459" s="57"/>
      <c r="K5459" s="57"/>
      <c r="L5459" s="57"/>
      <c r="M5459" s="57"/>
      <c r="P5459" s="38"/>
      <c r="R5459" s="38"/>
      <c r="S5459" s="38"/>
    </row>
    <row r="5460" spans="8:19" ht="14.25" customHeight="1">
      <c r="I5460" s="57"/>
      <c r="J5460" s="57"/>
      <c r="K5460" s="57"/>
      <c r="L5460" s="57"/>
      <c r="M5460" s="57"/>
      <c r="P5460" s="38"/>
      <c r="R5460" s="38"/>
      <c r="S5460" s="38"/>
    </row>
    <row r="5461" spans="8:19" ht="14.25" customHeight="1">
      <c r="I5461" s="57"/>
      <c r="J5461" s="57"/>
      <c r="K5461" s="57"/>
      <c r="L5461" s="57"/>
      <c r="M5461" s="57"/>
      <c r="P5461" s="38"/>
      <c r="R5461" s="38"/>
      <c r="S5461" s="38"/>
    </row>
    <row r="5462" spans="8:19" ht="14.25" customHeight="1">
      <c r="I5462" s="57"/>
      <c r="J5462" s="57"/>
      <c r="K5462" s="57"/>
      <c r="L5462" s="57"/>
      <c r="M5462" s="57"/>
      <c r="P5462" s="38"/>
      <c r="R5462" s="38"/>
      <c r="S5462" s="38"/>
    </row>
    <row r="5463" spans="8:19" ht="14.25" customHeight="1">
      <c r="I5463" s="57"/>
      <c r="J5463" s="57"/>
      <c r="K5463" s="57"/>
      <c r="L5463" s="57"/>
      <c r="M5463" s="57"/>
      <c r="P5463" s="38"/>
      <c r="R5463" s="38"/>
      <c r="S5463" s="38"/>
    </row>
    <row r="5464" spans="8:19" ht="14.25" customHeight="1">
      <c r="I5464" s="57"/>
      <c r="J5464" s="57"/>
      <c r="K5464" s="57"/>
      <c r="L5464" s="57"/>
      <c r="M5464" s="57"/>
      <c r="P5464" s="38"/>
      <c r="R5464" s="38"/>
      <c r="S5464" s="38"/>
    </row>
    <row r="5465" spans="8:19" ht="14.25" customHeight="1">
      <c r="I5465" s="57"/>
      <c r="J5465" s="57"/>
      <c r="K5465" s="57"/>
      <c r="L5465" s="57"/>
      <c r="M5465" s="57"/>
      <c r="P5465" s="38"/>
      <c r="R5465" s="38"/>
      <c r="S5465" s="38"/>
    </row>
    <row r="5466" spans="8:19" ht="14.25" customHeight="1">
      <c r="I5466" s="57"/>
      <c r="J5466" s="57"/>
      <c r="K5466" s="57"/>
      <c r="L5466" s="57"/>
      <c r="M5466" s="57"/>
      <c r="P5466" s="38"/>
      <c r="R5466" s="38"/>
      <c r="S5466" s="38"/>
    </row>
    <row r="5467" spans="8:19" ht="14.25" customHeight="1">
      <c r="I5467" s="57"/>
      <c r="J5467" s="57"/>
      <c r="K5467" s="57"/>
      <c r="L5467" s="57"/>
      <c r="M5467" s="57"/>
      <c r="P5467" s="38"/>
      <c r="R5467" s="38"/>
      <c r="S5467" s="38"/>
    </row>
    <row r="5468" spans="8:19" ht="14.25" customHeight="1">
      <c r="H5468" s="57"/>
      <c r="K5468" s="57"/>
      <c r="L5468" s="57"/>
      <c r="M5468" s="57"/>
      <c r="P5468" s="38"/>
      <c r="R5468" s="38"/>
      <c r="S5468" s="38"/>
    </row>
    <row r="5469" spans="8:19" ht="14.25" customHeight="1">
      <c r="H5469" s="57"/>
      <c r="K5469" s="57"/>
      <c r="L5469" s="57"/>
      <c r="M5469" s="57"/>
      <c r="P5469" s="38"/>
      <c r="R5469" s="38"/>
      <c r="S5469" s="38"/>
    </row>
    <row r="5470" spans="8:19" ht="14.25" customHeight="1">
      <c r="H5470" s="57"/>
      <c r="K5470" s="57"/>
      <c r="L5470" s="57"/>
      <c r="M5470" s="57"/>
      <c r="P5470" s="38"/>
      <c r="R5470" s="38"/>
      <c r="S5470" s="38"/>
    </row>
    <row r="5471" spans="8:19" ht="14.25" customHeight="1">
      <c r="H5471" s="57"/>
      <c r="K5471" s="57"/>
      <c r="L5471" s="57"/>
      <c r="M5471" s="57"/>
      <c r="P5471" s="38"/>
      <c r="R5471" s="38"/>
      <c r="S5471" s="38"/>
    </row>
    <row r="5472" spans="8:19" ht="14.25" customHeight="1">
      <c r="H5472" s="57"/>
      <c r="K5472" s="57"/>
      <c r="L5472" s="57"/>
      <c r="M5472" s="57"/>
      <c r="P5472" s="38"/>
      <c r="R5472" s="38"/>
      <c r="S5472" s="38"/>
    </row>
    <row r="5473" spans="8:19" ht="14.25" customHeight="1">
      <c r="H5473" s="57"/>
      <c r="K5473" s="57"/>
      <c r="L5473" s="57"/>
      <c r="M5473" s="57"/>
      <c r="P5473" s="38"/>
      <c r="R5473" s="38"/>
      <c r="S5473" s="38"/>
    </row>
    <row r="5474" spans="8:19" ht="14.25" customHeight="1">
      <c r="H5474" s="57"/>
      <c r="K5474" s="57"/>
      <c r="L5474" s="57"/>
      <c r="M5474" s="57"/>
      <c r="P5474" s="38"/>
      <c r="R5474" s="38"/>
      <c r="S5474" s="38"/>
    </row>
    <row r="5475" spans="8:19" ht="14.25" customHeight="1">
      <c r="H5475" s="57"/>
      <c r="K5475" s="57"/>
      <c r="L5475" s="57"/>
      <c r="M5475" s="57"/>
      <c r="P5475" s="38"/>
      <c r="R5475" s="38"/>
      <c r="S5475" s="38"/>
    </row>
    <row r="5476" spans="8:19" ht="14.25" customHeight="1">
      <c r="H5476" s="57"/>
      <c r="K5476" s="57"/>
      <c r="L5476" s="57"/>
      <c r="M5476" s="57"/>
      <c r="P5476" s="38"/>
      <c r="R5476" s="38"/>
      <c r="S5476" s="38"/>
    </row>
    <row r="5477" spans="8:19" ht="14.25" customHeight="1">
      <c r="H5477" s="57"/>
      <c r="K5477" s="57"/>
      <c r="L5477" s="57"/>
      <c r="M5477" s="57"/>
      <c r="P5477" s="38"/>
      <c r="R5477" s="38"/>
      <c r="S5477" s="38"/>
    </row>
    <row r="5478" spans="8:19" ht="14.25" customHeight="1">
      <c r="H5478" s="57"/>
      <c r="K5478" s="57"/>
      <c r="L5478" s="57"/>
      <c r="M5478" s="57"/>
      <c r="P5478" s="38"/>
      <c r="R5478" s="38"/>
      <c r="S5478" s="38"/>
    </row>
    <row r="5479" spans="8:19" ht="14.25" customHeight="1">
      <c r="H5479" s="57"/>
      <c r="K5479" s="57"/>
      <c r="L5479" s="57"/>
      <c r="M5479" s="57"/>
      <c r="P5479" s="38"/>
      <c r="R5479" s="38"/>
      <c r="S5479" s="38"/>
    </row>
    <row r="5480" spans="8:19" ht="14.25" customHeight="1">
      <c r="H5480" s="57"/>
      <c r="K5480" s="57"/>
      <c r="L5480" s="57"/>
      <c r="M5480" s="57"/>
      <c r="P5480" s="38"/>
      <c r="R5480" s="38"/>
      <c r="S5480" s="38"/>
    </row>
    <row r="5481" spans="8:19" ht="14.25" customHeight="1">
      <c r="H5481" s="57"/>
      <c r="K5481" s="57"/>
      <c r="L5481" s="57"/>
      <c r="M5481" s="57"/>
      <c r="P5481" s="38"/>
      <c r="R5481" s="38"/>
      <c r="S5481" s="38"/>
    </row>
    <row r="5482" spans="8:19" ht="14.25" customHeight="1">
      <c r="H5482" s="57"/>
      <c r="K5482" s="57"/>
      <c r="L5482" s="57"/>
      <c r="M5482" s="57"/>
      <c r="P5482" s="38"/>
      <c r="R5482" s="38"/>
      <c r="S5482" s="38"/>
    </row>
    <row r="5483" spans="8:19" ht="14.25" customHeight="1">
      <c r="H5483" s="57"/>
      <c r="K5483" s="57"/>
      <c r="L5483" s="57"/>
      <c r="M5483" s="57"/>
      <c r="P5483" s="38"/>
      <c r="R5483" s="38"/>
      <c r="S5483" s="38"/>
    </row>
    <row r="5484" spans="8:19" ht="14.25" customHeight="1">
      <c r="H5484" s="57"/>
      <c r="K5484" s="57"/>
      <c r="L5484" s="57"/>
      <c r="M5484" s="57"/>
      <c r="P5484" s="38"/>
      <c r="R5484" s="38"/>
      <c r="S5484" s="38"/>
    </row>
    <row r="5485" spans="8:19" ht="14.25" customHeight="1">
      <c r="H5485" s="57"/>
      <c r="K5485" s="57"/>
      <c r="L5485" s="57"/>
      <c r="M5485" s="57"/>
      <c r="P5485" s="38"/>
      <c r="R5485" s="38"/>
      <c r="S5485" s="38"/>
    </row>
    <row r="5486" spans="8:19" ht="14.25" customHeight="1">
      <c r="H5486" s="57"/>
      <c r="K5486" s="57"/>
      <c r="L5486" s="57"/>
      <c r="M5486" s="57"/>
      <c r="P5486" s="38"/>
      <c r="R5486" s="38"/>
      <c r="S5486" s="38"/>
    </row>
    <row r="5487" spans="8:19" ht="14.25" customHeight="1">
      <c r="H5487" s="57"/>
      <c r="K5487" s="57"/>
      <c r="L5487" s="57"/>
      <c r="M5487" s="57"/>
      <c r="P5487" s="38"/>
      <c r="R5487" s="38"/>
      <c r="S5487" s="38"/>
    </row>
    <row r="5488" spans="8:19" ht="14.25" customHeight="1">
      <c r="H5488" s="57"/>
      <c r="K5488" s="57"/>
      <c r="L5488" s="57"/>
      <c r="M5488" s="57"/>
      <c r="P5488" s="38"/>
      <c r="R5488" s="38"/>
      <c r="S5488" s="38"/>
    </row>
    <row r="5489" spans="8:19" ht="14.25" customHeight="1">
      <c r="H5489" s="57"/>
      <c r="K5489" s="57"/>
      <c r="L5489" s="57"/>
      <c r="M5489" s="57"/>
      <c r="P5489" s="38"/>
      <c r="R5489" s="38"/>
      <c r="S5489" s="38"/>
    </row>
    <row r="5490" spans="8:19" ht="14.25" customHeight="1">
      <c r="H5490" s="57"/>
      <c r="K5490" s="57"/>
      <c r="L5490" s="57"/>
      <c r="M5490" s="57"/>
      <c r="P5490" s="38"/>
      <c r="R5490" s="38"/>
      <c r="S5490" s="38"/>
    </row>
    <row r="5491" spans="8:19" ht="14.25" customHeight="1">
      <c r="H5491" s="57"/>
      <c r="K5491" s="57"/>
      <c r="L5491" s="57"/>
      <c r="M5491" s="57"/>
      <c r="P5491" s="38"/>
      <c r="R5491" s="38"/>
      <c r="S5491" s="38"/>
    </row>
    <row r="5492" spans="8:19" ht="14.25" customHeight="1">
      <c r="H5492" s="57"/>
      <c r="K5492" s="57"/>
      <c r="L5492" s="57"/>
      <c r="M5492" s="57"/>
      <c r="P5492" s="38"/>
      <c r="R5492" s="38"/>
      <c r="S5492" s="38"/>
    </row>
    <row r="5493" spans="8:19" ht="14.25" customHeight="1">
      <c r="H5493" s="57"/>
      <c r="K5493" s="57"/>
      <c r="L5493" s="57"/>
      <c r="M5493" s="57"/>
      <c r="P5493" s="38"/>
      <c r="R5493" s="38"/>
      <c r="S5493" s="38"/>
    </row>
    <row r="5494" spans="8:19" ht="14.25" customHeight="1">
      <c r="H5494" s="57"/>
      <c r="K5494" s="57"/>
      <c r="L5494" s="57"/>
      <c r="M5494" s="57"/>
      <c r="P5494" s="38"/>
      <c r="R5494" s="38"/>
      <c r="S5494" s="38"/>
    </row>
    <row r="5495" spans="8:19" ht="14.25" customHeight="1">
      <c r="H5495" s="57"/>
      <c r="K5495" s="57"/>
      <c r="L5495" s="57"/>
      <c r="M5495" s="57"/>
      <c r="P5495" s="38"/>
      <c r="R5495" s="38"/>
      <c r="S5495" s="38"/>
    </row>
    <row r="5496" spans="8:19" ht="14.25" customHeight="1">
      <c r="H5496" s="57"/>
      <c r="K5496" s="57"/>
      <c r="L5496" s="57"/>
      <c r="M5496" s="57"/>
      <c r="P5496" s="38"/>
      <c r="R5496" s="38"/>
      <c r="S5496" s="38"/>
    </row>
    <row r="5497" spans="8:19" ht="14.25" customHeight="1">
      <c r="H5497" s="57"/>
      <c r="K5497" s="57"/>
      <c r="L5497" s="57"/>
      <c r="M5497" s="57"/>
      <c r="P5497" s="38"/>
      <c r="R5497" s="38"/>
      <c r="S5497" s="38"/>
    </row>
    <row r="5498" spans="8:19" ht="14.25" customHeight="1">
      <c r="H5498" s="57"/>
      <c r="K5498" s="57"/>
      <c r="L5498" s="57"/>
      <c r="M5498" s="57"/>
      <c r="P5498" s="38"/>
      <c r="R5498" s="38"/>
      <c r="S5498" s="38"/>
    </row>
    <row r="5499" spans="8:19" ht="14.25" customHeight="1">
      <c r="H5499" s="57"/>
      <c r="K5499" s="57"/>
      <c r="L5499" s="57"/>
      <c r="M5499" s="57"/>
      <c r="P5499" s="38"/>
      <c r="R5499" s="38"/>
      <c r="S5499" s="38"/>
    </row>
    <row r="5500" spans="8:19" ht="14.25" customHeight="1">
      <c r="H5500" s="57"/>
      <c r="K5500" s="57"/>
      <c r="L5500" s="57"/>
      <c r="M5500" s="57"/>
      <c r="P5500" s="38"/>
      <c r="R5500" s="38"/>
      <c r="S5500" s="38"/>
    </row>
    <row r="5501" spans="8:19" ht="14.25" customHeight="1">
      <c r="H5501" s="57"/>
      <c r="K5501" s="57"/>
      <c r="L5501" s="57"/>
      <c r="M5501" s="57"/>
      <c r="P5501" s="38"/>
      <c r="R5501" s="38"/>
      <c r="S5501" s="38"/>
    </row>
    <row r="5502" spans="8:19" ht="14.25" customHeight="1">
      <c r="H5502" s="57"/>
      <c r="K5502" s="57"/>
      <c r="L5502" s="57"/>
      <c r="M5502" s="57"/>
      <c r="P5502" s="38"/>
      <c r="R5502" s="38"/>
      <c r="S5502" s="38"/>
    </row>
    <row r="5503" spans="8:19" ht="14.25" customHeight="1">
      <c r="H5503" s="57"/>
      <c r="K5503" s="57"/>
      <c r="L5503" s="57"/>
      <c r="M5503" s="57"/>
      <c r="P5503" s="38"/>
      <c r="R5503" s="38"/>
      <c r="S5503" s="38"/>
    </row>
    <row r="5504" spans="8:19" ht="14.25" customHeight="1">
      <c r="H5504" s="57"/>
      <c r="K5504" s="57"/>
      <c r="L5504" s="57"/>
      <c r="M5504" s="57"/>
      <c r="P5504" s="38"/>
      <c r="R5504" s="38"/>
      <c r="S5504" s="38"/>
    </row>
    <row r="5505" spans="8:19" ht="14.25" customHeight="1">
      <c r="H5505" s="57"/>
      <c r="K5505" s="57"/>
      <c r="L5505" s="57"/>
      <c r="M5505" s="57"/>
      <c r="P5505" s="38"/>
      <c r="R5505" s="38"/>
      <c r="S5505" s="38"/>
    </row>
    <row r="5506" spans="8:19" ht="14.25" customHeight="1">
      <c r="H5506" s="57"/>
      <c r="K5506" s="57"/>
      <c r="L5506" s="57"/>
      <c r="M5506" s="57"/>
      <c r="P5506" s="38"/>
      <c r="R5506" s="38"/>
      <c r="S5506" s="38"/>
    </row>
    <row r="5507" spans="8:19" ht="14.25" customHeight="1">
      <c r="H5507" s="57"/>
      <c r="K5507" s="57"/>
      <c r="L5507" s="57"/>
      <c r="M5507" s="57"/>
      <c r="P5507" s="38"/>
      <c r="R5507" s="38"/>
      <c r="S5507" s="38"/>
    </row>
    <row r="5508" spans="8:19" ht="14.25" customHeight="1">
      <c r="H5508" s="57"/>
      <c r="K5508" s="57"/>
      <c r="L5508" s="57"/>
      <c r="M5508" s="57"/>
      <c r="P5508" s="38"/>
      <c r="R5508" s="38"/>
      <c r="S5508" s="38"/>
    </row>
    <row r="5509" spans="8:19" ht="14.25" customHeight="1">
      <c r="H5509" s="57"/>
      <c r="K5509" s="57"/>
      <c r="L5509" s="57"/>
      <c r="M5509" s="57"/>
      <c r="P5509" s="38"/>
      <c r="R5509" s="38"/>
      <c r="S5509" s="38"/>
    </row>
    <row r="5510" spans="8:19" ht="14.25" customHeight="1">
      <c r="H5510" s="57"/>
      <c r="K5510" s="57"/>
      <c r="L5510" s="57"/>
      <c r="M5510" s="57"/>
      <c r="P5510" s="38"/>
      <c r="R5510" s="38"/>
      <c r="S5510" s="38"/>
    </row>
    <row r="5511" spans="8:19" ht="14.25" customHeight="1">
      <c r="H5511" s="57"/>
      <c r="K5511" s="57"/>
      <c r="L5511" s="57"/>
      <c r="M5511" s="57"/>
      <c r="P5511" s="38"/>
      <c r="R5511" s="38"/>
      <c r="S5511" s="38"/>
    </row>
    <row r="5512" spans="8:19" ht="14.25" customHeight="1">
      <c r="H5512" s="57"/>
      <c r="K5512" s="57"/>
      <c r="L5512" s="57"/>
      <c r="M5512" s="57"/>
      <c r="P5512" s="38"/>
      <c r="R5512" s="38"/>
      <c r="S5512" s="38"/>
    </row>
    <row r="5513" spans="8:19" ht="14.25" customHeight="1">
      <c r="H5513" s="57"/>
      <c r="K5513" s="57"/>
      <c r="L5513" s="57"/>
      <c r="M5513" s="57"/>
      <c r="P5513" s="38"/>
      <c r="R5513" s="38"/>
      <c r="S5513" s="38"/>
    </row>
    <row r="5514" spans="8:19" ht="14.25" customHeight="1">
      <c r="H5514" s="57"/>
      <c r="K5514" s="57"/>
      <c r="L5514" s="57"/>
      <c r="M5514" s="57"/>
      <c r="P5514" s="38"/>
      <c r="R5514" s="38"/>
      <c r="S5514" s="38"/>
    </row>
    <row r="5515" spans="8:19" ht="14.25" customHeight="1">
      <c r="H5515" s="57"/>
      <c r="K5515" s="57"/>
      <c r="L5515" s="57"/>
      <c r="M5515" s="57"/>
      <c r="P5515" s="38"/>
      <c r="R5515" s="38"/>
      <c r="S5515" s="38"/>
    </row>
    <row r="5516" spans="8:19" ht="14.25" customHeight="1">
      <c r="H5516" s="57"/>
      <c r="K5516" s="57"/>
      <c r="L5516" s="57"/>
      <c r="M5516" s="57"/>
      <c r="P5516" s="38"/>
      <c r="R5516" s="38"/>
      <c r="S5516" s="38"/>
    </row>
    <row r="5517" spans="8:19" ht="14.25" customHeight="1">
      <c r="H5517" s="57"/>
      <c r="K5517" s="57"/>
      <c r="L5517" s="57"/>
      <c r="M5517" s="57"/>
      <c r="P5517" s="38"/>
      <c r="R5517" s="38"/>
      <c r="S5517" s="38"/>
    </row>
    <row r="5518" spans="8:19" ht="14.25" customHeight="1">
      <c r="H5518" s="57"/>
      <c r="K5518" s="57"/>
      <c r="L5518" s="57"/>
      <c r="M5518" s="57"/>
      <c r="P5518" s="38"/>
      <c r="R5518" s="38"/>
      <c r="S5518" s="38"/>
    </row>
    <row r="5519" spans="8:19" ht="14.25" customHeight="1">
      <c r="H5519" s="57"/>
      <c r="K5519" s="57"/>
      <c r="L5519" s="57"/>
      <c r="M5519" s="57"/>
      <c r="P5519" s="38"/>
      <c r="R5519" s="38"/>
      <c r="S5519" s="38"/>
    </row>
    <row r="5520" spans="8:19" ht="14.25" customHeight="1">
      <c r="H5520" s="57"/>
      <c r="K5520" s="57"/>
      <c r="L5520" s="57"/>
      <c r="M5520" s="57"/>
      <c r="P5520" s="38"/>
      <c r="R5520" s="38"/>
      <c r="S5520" s="38"/>
    </row>
    <row r="5521" spans="8:19" ht="14.25" customHeight="1">
      <c r="H5521" s="57"/>
      <c r="K5521" s="57"/>
      <c r="L5521" s="57"/>
      <c r="M5521" s="57"/>
      <c r="P5521" s="38"/>
      <c r="R5521" s="38"/>
      <c r="S5521" s="38"/>
    </row>
    <row r="5522" spans="8:19" ht="14.25" customHeight="1">
      <c r="H5522" s="57"/>
      <c r="K5522" s="57"/>
      <c r="L5522" s="57"/>
      <c r="M5522" s="57"/>
      <c r="P5522" s="38"/>
      <c r="R5522" s="38"/>
      <c r="S5522" s="38"/>
    </row>
    <row r="5523" spans="8:19" ht="14.25" customHeight="1">
      <c r="H5523" s="57"/>
      <c r="K5523" s="57"/>
      <c r="L5523" s="57"/>
      <c r="M5523" s="57"/>
      <c r="P5523" s="38"/>
      <c r="R5523" s="38"/>
      <c r="S5523" s="38"/>
    </row>
    <row r="5524" spans="8:19" ht="14.25" customHeight="1">
      <c r="H5524" s="57"/>
      <c r="K5524" s="57"/>
      <c r="L5524" s="57"/>
      <c r="M5524" s="57"/>
      <c r="P5524" s="38"/>
      <c r="R5524" s="38"/>
      <c r="S5524" s="38"/>
    </row>
    <row r="5525" spans="8:19" ht="14.25" customHeight="1">
      <c r="H5525" s="57"/>
      <c r="K5525" s="57"/>
      <c r="L5525" s="57"/>
      <c r="M5525" s="57"/>
      <c r="P5525" s="38"/>
      <c r="R5525" s="38"/>
      <c r="S5525" s="38"/>
    </row>
    <row r="5526" spans="8:19" ht="14.25" customHeight="1">
      <c r="H5526" s="57"/>
      <c r="K5526" s="57"/>
      <c r="L5526" s="57"/>
      <c r="M5526" s="57"/>
      <c r="P5526" s="38"/>
      <c r="R5526" s="38"/>
      <c r="S5526" s="38"/>
    </row>
    <row r="5527" spans="8:19" ht="14.25" customHeight="1">
      <c r="H5527" s="57"/>
      <c r="K5527" s="57"/>
      <c r="L5527" s="57"/>
      <c r="M5527" s="57"/>
      <c r="P5527" s="38"/>
      <c r="R5527" s="38"/>
      <c r="S5527" s="38"/>
    </row>
    <row r="5528" spans="8:19" ht="14.25" customHeight="1">
      <c r="H5528" s="57"/>
      <c r="K5528" s="57"/>
      <c r="L5528" s="57"/>
      <c r="M5528" s="57"/>
      <c r="P5528" s="38"/>
      <c r="R5528" s="38"/>
      <c r="S5528" s="38"/>
    </row>
    <row r="5529" spans="8:19" ht="14.25" customHeight="1">
      <c r="H5529" s="57"/>
      <c r="K5529" s="57"/>
      <c r="L5529" s="57"/>
      <c r="M5529" s="57"/>
      <c r="P5529" s="38"/>
      <c r="R5529" s="38"/>
      <c r="S5529" s="38"/>
    </row>
    <row r="5530" spans="8:19" ht="14.25" customHeight="1">
      <c r="H5530" s="57"/>
      <c r="K5530" s="57"/>
      <c r="L5530" s="57"/>
      <c r="M5530" s="57"/>
      <c r="P5530" s="38"/>
      <c r="R5530" s="38"/>
      <c r="S5530" s="38"/>
    </row>
    <row r="5531" spans="8:19" ht="14.25" customHeight="1">
      <c r="H5531" s="57"/>
      <c r="K5531" s="57"/>
      <c r="L5531" s="57"/>
      <c r="M5531" s="57"/>
      <c r="P5531" s="38"/>
      <c r="R5531" s="38"/>
      <c r="S5531" s="38"/>
    </row>
    <row r="5532" spans="8:19" ht="14.25" customHeight="1">
      <c r="H5532" s="57"/>
      <c r="K5532" s="57"/>
      <c r="L5532" s="57"/>
      <c r="M5532" s="57"/>
      <c r="P5532" s="38"/>
      <c r="R5532" s="38"/>
      <c r="S5532" s="38"/>
    </row>
    <row r="5533" spans="8:19" ht="14.25" customHeight="1">
      <c r="H5533" s="57"/>
      <c r="K5533" s="57"/>
      <c r="L5533" s="57"/>
      <c r="M5533" s="57"/>
      <c r="P5533" s="38"/>
      <c r="R5533" s="38"/>
      <c r="S5533" s="38"/>
    </row>
    <row r="5534" spans="8:19" ht="14.25" customHeight="1">
      <c r="H5534" s="57"/>
      <c r="K5534" s="57"/>
      <c r="L5534" s="57"/>
      <c r="M5534" s="57"/>
      <c r="P5534" s="38"/>
      <c r="R5534" s="38"/>
      <c r="S5534" s="38"/>
    </row>
    <row r="5535" spans="8:19" ht="14.25" customHeight="1">
      <c r="H5535" s="57"/>
      <c r="K5535" s="57"/>
      <c r="L5535" s="57"/>
      <c r="M5535" s="57"/>
      <c r="P5535" s="38"/>
      <c r="R5535" s="38"/>
      <c r="S5535" s="38"/>
    </row>
    <row r="5536" spans="8:19" ht="14.25" customHeight="1">
      <c r="H5536" s="57"/>
      <c r="K5536" s="57"/>
      <c r="L5536" s="57"/>
      <c r="M5536" s="57"/>
      <c r="P5536" s="38"/>
      <c r="R5536" s="38"/>
      <c r="S5536" s="38"/>
    </row>
    <row r="5537" spans="8:19" ht="14.25" customHeight="1">
      <c r="H5537" s="57"/>
      <c r="K5537" s="57"/>
      <c r="L5537" s="57"/>
      <c r="M5537" s="57"/>
      <c r="P5537" s="38"/>
      <c r="R5537" s="38"/>
      <c r="S5537" s="38"/>
    </row>
    <row r="5538" spans="8:19" ht="14.25" customHeight="1">
      <c r="H5538" s="57"/>
      <c r="K5538" s="57"/>
      <c r="L5538" s="57"/>
      <c r="M5538" s="57"/>
      <c r="P5538" s="38"/>
      <c r="R5538" s="38"/>
      <c r="S5538" s="38"/>
    </row>
    <row r="5539" spans="8:19" ht="14.25" customHeight="1">
      <c r="H5539" s="57"/>
      <c r="K5539" s="57"/>
      <c r="L5539" s="57"/>
      <c r="M5539" s="57"/>
      <c r="P5539" s="38"/>
      <c r="R5539" s="38"/>
      <c r="S5539" s="38"/>
    </row>
    <row r="5540" spans="8:19" ht="14.25" customHeight="1">
      <c r="H5540" s="57"/>
      <c r="K5540" s="57"/>
      <c r="L5540" s="57"/>
      <c r="M5540" s="57"/>
      <c r="P5540" s="38"/>
      <c r="R5540" s="38"/>
      <c r="S5540" s="38"/>
    </row>
    <row r="5541" spans="8:19" ht="14.25" customHeight="1">
      <c r="H5541" s="57"/>
      <c r="K5541" s="57"/>
      <c r="L5541" s="57"/>
      <c r="M5541" s="57"/>
      <c r="P5541" s="38"/>
      <c r="R5541" s="38"/>
      <c r="S5541" s="38"/>
    </row>
    <row r="5542" spans="8:19" ht="14.25" customHeight="1">
      <c r="H5542" s="57"/>
      <c r="K5542" s="57"/>
      <c r="L5542" s="57"/>
      <c r="M5542" s="57"/>
      <c r="P5542" s="38"/>
      <c r="R5542" s="38"/>
      <c r="S5542" s="38"/>
    </row>
    <row r="5543" spans="8:19" ht="14.25" customHeight="1">
      <c r="H5543" s="57"/>
      <c r="K5543" s="57"/>
      <c r="L5543" s="57"/>
      <c r="M5543" s="57"/>
      <c r="P5543" s="38"/>
      <c r="R5543" s="38"/>
      <c r="S5543" s="38"/>
    </row>
    <row r="5544" spans="8:19" ht="14.25" customHeight="1">
      <c r="H5544" s="57"/>
      <c r="K5544" s="57"/>
      <c r="L5544" s="57"/>
      <c r="M5544" s="57"/>
      <c r="P5544" s="38"/>
      <c r="R5544" s="38"/>
      <c r="S5544" s="38"/>
    </row>
    <row r="5545" spans="8:19" ht="14.25" customHeight="1">
      <c r="H5545" s="57"/>
      <c r="K5545" s="57"/>
      <c r="L5545" s="57"/>
      <c r="M5545" s="57"/>
      <c r="P5545" s="38"/>
      <c r="R5545" s="38"/>
      <c r="S5545" s="38"/>
    </row>
    <row r="5546" spans="8:19" ht="14.25" customHeight="1">
      <c r="H5546" s="57"/>
      <c r="K5546" s="57"/>
      <c r="L5546" s="57"/>
      <c r="M5546" s="57"/>
      <c r="P5546" s="38"/>
      <c r="R5546" s="38"/>
      <c r="S5546" s="38"/>
    </row>
    <row r="5547" spans="8:19" ht="14.25" customHeight="1">
      <c r="H5547" s="57"/>
      <c r="K5547" s="57"/>
      <c r="L5547" s="57"/>
      <c r="M5547" s="57"/>
      <c r="P5547" s="38"/>
      <c r="R5547" s="38"/>
      <c r="S5547" s="38"/>
    </row>
    <row r="5548" spans="8:19" ht="14.25" customHeight="1">
      <c r="H5548" s="57"/>
      <c r="K5548" s="57"/>
      <c r="L5548" s="57"/>
      <c r="M5548" s="57"/>
      <c r="P5548" s="38"/>
      <c r="R5548" s="38"/>
      <c r="S5548" s="38"/>
    </row>
    <row r="5549" spans="8:19" ht="14.25" customHeight="1">
      <c r="H5549" s="57"/>
      <c r="K5549" s="57"/>
      <c r="L5549" s="57"/>
      <c r="M5549" s="57"/>
      <c r="P5549" s="38"/>
      <c r="R5549" s="38"/>
      <c r="S5549" s="38"/>
    </row>
    <row r="5550" spans="8:19" ht="14.25" customHeight="1">
      <c r="H5550" s="57"/>
      <c r="K5550" s="57"/>
      <c r="L5550" s="57"/>
      <c r="M5550" s="57"/>
      <c r="P5550" s="38"/>
      <c r="R5550" s="38"/>
      <c r="S5550" s="38"/>
    </row>
    <row r="5551" spans="8:19" ht="14.25" customHeight="1">
      <c r="H5551" s="57"/>
      <c r="K5551" s="57"/>
      <c r="L5551" s="57"/>
      <c r="M5551" s="57"/>
      <c r="P5551" s="38"/>
      <c r="R5551" s="38"/>
      <c r="S5551" s="38"/>
    </row>
    <row r="5552" spans="8:19" ht="14.25" customHeight="1">
      <c r="I5552" s="57"/>
      <c r="J5552" s="57"/>
      <c r="K5552" s="57"/>
      <c r="L5552" s="57"/>
      <c r="M5552" s="57"/>
      <c r="P5552" s="38"/>
      <c r="R5552" s="38"/>
      <c r="S5552" s="38"/>
    </row>
    <row r="5553" spans="8:19" ht="14.25" customHeight="1">
      <c r="I5553" s="57"/>
      <c r="J5553" s="57"/>
      <c r="K5553" s="57"/>
      <c r="L5553" s="57"/>
      <c r="M5553" s="57"/>
      <c r="P5553" s="38"/>
      <c r="R5553" s="38"/>
      <c r="S5553" s="38"/>
    </row>
    <row r="5554" spans="8:19" ht="14.25" customHeight="1">
      <c r="I5554" s="57"/>
      <c r="J5554" s="57"/>
      <c r="K5554" s="57"/>
      <c r="L5554" s="57"/>
      <c r="M5554" s="57"/>
      <c r="P5554" s="38"/>
      <c r="R5554" s="38"/>
      <c r="S5554" s="38"/>
    </row>
    <row r="5555" spans="8:19" ht="14.25" customHeight="1">
      <c r="I5555" s="57"/>
      <c r="J5555" s="57"/>
      <c r="K5555" s="57"/>
      <c r="L5555" s="57"/>
      <c r="M5555" s="57"/>
      <c r="P5555" s="38"/>
      <c r="R5555" s="38"/>
      <c r="S5555" s="38"/>
    </row>
    <row r="5556" spans="8:19" ht="14.25" customHeight="1">
      <c r="I5556" s="57"/>
      <c r="J5556" s="57"/>
      <c r="K5556" s="57"/>
      <c r="L5556" s="57"/>
      <c r="M5556" s="57"/>
      <c r="P5556" s="38"/>
      <c r="R5556" s="38"/>
      <c r="S5556" s="38"/>
    </row>
    <row r="5557" spans="8:19" ht="14.25" customHeight="1">
      <c r="I5557" s="57"/>
      <c r="J5557" s="57"/>
      <c r="K5557" s="57"/>
      <c r="L5557" s="57"/>
      <c r="M5557" s="57"/>
      <c r="P5557" s="38"/>
      <c r="R5557" s="38"/>
      <c r="S5557" s="38"/>
    </row>
    <row r="5558" spans="8:19" ht="14.25" customHeight="1">
      <c r="I5558" s="57"/>
      <c r="J5558" s="57"/>
      <c r="K5558" s="57"/>
      <c r="L5558" s="57"/>
      <c r="M5558" s="57"/>
      <c r="P5558" s="38"/>
      <c r="R5558" s="38"/>
      <c r="S5558" s="38"/>
    </row>
    <row r="5559" spans="8:19" ht="14.25" customHeight="1">
      <c r="I5559" s="57"/>
      <c r="J5559" s="57"/>
      <c r="K5559" s="57"/>
      <c r="L5559" s="57"/>
      <c r="M5559" s="57"/>
      <c r="P5559" s="38"/>
      <c r="R5559" s="38"/>
      <c r="S5559" s="38"/>
    </row>
    <row r="5560" spans="8:19" ht="14.25" customHeight="1">
      <c r="I5560" s="57"/>
      <c r="J5560" s="57"/>
      <c r="K5560" s="57"/>
      <c r="L5560" s="57"/>
      <c r="M5560" s="57"/>
      <c r="P5560" s="38"/>
      <c r="R5560" s="38"/>
      <c r="S5560" s="38"/>
    </row>
    <row r="5561" spans="8:19" ht="14.25" customHeight="1">
      <c r="I5561" s="57"/>
      <c r="J5561" s="57"/>
      <c r="K5561" s="57"/>
      <c r="L5561" s="57"/>
      <c r="M5561" s="57"/>
      <c r="P5561" s="38"/>
      <c r="R5561" s="38"/>
      <c r="S5561" s="38"/>
    </row>
    <row r="5562" spans="8:19" ht="14.25" customHeight="1">
      <c r="I5562" s="57"/>
      <c r="J5562" s="57"/>
      <c r="K5562" s="57"/>
      <c r="L5562" s="57"/>
      <c r="M5562" s="57"/>
      <c r="P5562" s="38"/>
      <c r="R5562" s="38"/>
      <c r="S5562" s="38"/>
    </row>
    <row r="5563" spans="8:19" ht="14.25" customHeight="1">
      <c r="I5563" s="57"/>
      <c r="J5563" s="57"/>
      <c r="K5563" s="57"/>
      <c r="L5563" s="57"/>
      <c r="M5563" s="57"/>
      <c r="P5563" s="38"/>
      <c r="R5563" s="38"/>
      <c r="S5563" s="38"/>
    </row>
    <row r="5564" spans="8:19" ht="14.25" customHeight="1">
      <c r="H5564" s="57"/>
      <c r="K5564" s="57"/>
      <c r="L5564" s="57"/>
      <c r="M5564" s="57"/>
      <c r="P5564" s="38"/>
      <c r="R5564" s="38"/>
      <c r="S5564" s="38"/>
    </row>
    <row r="5565" spans="8:19" ht="14.25" customHeight="1">
      <c r="H5565" s="57"/>
      <c r="K5565" s="57"/>
      <c r="L5565" s="57"/>
      <c r="M5565" s="57"/>
      <c r="P5565" s="38"/>
      <c r="R5565" s="38"/>
      <c r="S5565" s="38"/>
    </row>
    <row r="5566" spans="8:19" ht="14.25" customHeight="1">
      <c r="H5566" s="57"/>
      <c r="K5566" s="57"/>
      <c r="L5566" s="57"/>
      <c r="M5566" s="57"/>
      <c r="P5566" s="38"/>
      <c r="R5566" s="38"/>
      <c r="S5566" s="38"/>
    </row>
    <row r="5567" spans="8:19" ht="14.25" customHeight="1">
      <c r="H5567" s="57"/>
      <c r="K5567" s="57"/>
      <c r="L5567" s="57"/>
      <c r="M5567" s="57"/>
      <c r="P5567" s="38"/>
      <c r="R5567" s="38"/>
      <c r="S5567" s="38"/>
    </row>
    <row r="5568" spans="8:19" ht="14.25" customHeight="1">
      <c r="H5568" s="57"/>
      <c r="K5568" s="57"/>
      <c r="L5568" s="57"/>
      <c r="M5568" s="57"/>
      <c r="P5568" s="38"/>
      <c r="R5568" s="38"/>
      <c r="S5568" s="38"/>
    </row>
    <row r="5569" spans="8:19" ht="14.25" customHeight="1">
      <c r="H5569" s="57"/>
      <c r="K5569" s="57"/>
      <c r="L5569" s="57"/>
      <c r="M5569" s="57"/>
      <c r="P5569" s="38"/>
      <c r="R5569" s="38"/>
      <c r="S5569" s="38"/>
    </row>
    <row r="5570" spans="8:19" ht="14.25" customHeight="1">
      <c r="H5570" s="57"/>
      <c r="K5570" s="57"/>
      <c r="L5570" s="57"/>
      <c r="M5570" s="57"/>
      <c r="P5570" s="38"/>
      <c r="R5570" s="38"/>
      <c r="S5570" s="38"/>
    </row>
    <row r="5571" spans="8:19" ht="14.25" customHeight="1">
      <c r="H5571" s="57"/>
      <c r="K5571" s="57"/>
      <c r="L5571" s="57"/>
      <c r="M5571" s="57"/>
      <c r="P5571" s="38"/>
      <c r="R5571" s="38"/>
      <c r="S5571" s="38"/>
    </row>
    <row r="5572" spans="8:19" ht="14.25" customHeight="1">
      <c r="H5572" s="57"/>
      <c r="K5572" s="57"/>
      <c r="L5572" s="57"/>
      <c r="M5572" s="57"/>
      <c r="P5572" s="38"/>
      <c r="R5572" s="38"/>
      <c r="S5572" s="38"/>
    </row>
    <row r="5573" spans="8:19" ht="14.25" customHeight="1">
      <c r="H5573" s="57"/>
      <c r="K5573" s="57"/>
      <c r="L5573" s="57"/>
      <c r="M5573" s="57"/>
      <c r="P5573" s="38"/>
      <c r="R5573" s="38"/>
      <c r="S5573" s="38"/>
    </row>
    <row r="5574" spans="8:19" ht="14.25" customHeight="1">
      <c r="H5574" s="57"/>
      <c r="K5574" s="57"/>
      <c r="L5574" s="57"/>
      <c r="M5574" s="57"/>
      <c r="P5574" s="38"/>
      <c r="R5574" s="38"/>
      <c r="S5574" s="38"/>
    </row>
    <row r="5575" spans="8:19" ht="14.25" customHeight="1">
      <c r="H5575" s="57"/>
      <c r="K5575" s="57"/>
      <c r="L5575" s="57"/>
      <c r="M5575" s="57"/>
      <c r="P5575" s="38"/>
      <c r="R5575" s="38"/>
      <c r="S5575" s="38"/>
    </row>
    <row r="5576" spans="8:19" ht="14.25" customHeight="1">
      <c r="H5576" s="57"/>
      <c r="K5576" s="57"/>
      <c r="L5576" s="57"/>
      <c r="M5576" s="57"/>
      <c r="P5576" s="38"/>
      <c r="R5576" s="38"/>
      <c r="S5576" s="38"/>
    </row>
    <row r="5577" spans="8:19" ht="14.25" customHeight="1">
      <c r="H5577" s="57"/>
      <c r="K5577" s="57"/>
      <c r="L5577" s="57"/>
      <c r="M5577" s="57"/>
      <c r="P5577" s="38"/>
      <c r="R5577" s="38"/>
      <c r="S5577" s="38"/>
    </row>
    <row r="5578" spans="8:19" ht="14.25" customHeight="1">
      <c r="H5578" s="57"/>
      <c r="K5578" s="57"/>
      <c r="L5578" s="57"/>
      <c r="M5578" s="57"/>
      <c r="P5578" s="38"/>
      <c r="R5578" s="38"/>
      <c r="S5578" s="38"/>
    </row>
    <row r="5579" spans="8:19" ht="14.25" customHeight="1">
      <c r="H5579" s="57"/>
      <c r="K5579" s="57"/>
      <c r="L5579" s="57"/>
      <c r="M5579" s="57"/>
      <c r="P5579" s="38"/>
      <c r="R5579" s="38"/>
      <c r="S5579" s="38"/>
    </row>
    <row r="5580" spans="8:19" ht="14.25" customHeight="1">
      <c r="H5580" s="57"/>
      <c r="K5580" s="57"/>
      <c r="L5580" s="57"/>
      <c r="M5580" s="57"/>
      <c r="P5580" s="38"/>
      <c r="R5580" s="38"/>
      <c r="S5580" s="38"/>
    </row>
    <row r="5581" spans="8:19" ht="14.25" customHeight="1">
      <c r="H5581" s="57"/>
      <c r="K5581" s="57"/>
      <c r="L5581" s="57"/>
      <c r="M5581" s="57"/>
      <c r="P5581" s="38"/>
      <c r="R5581" s="38"/>
      <c r="S5581" s="38"/>
    </row>
    <row r="5582" spans="8:19" ht="14.25" customHeight="1">
      <c r="H5582" s="57"/>
      <c r="K5582" s="57"/>
      <c r="L5582" s="57"/>
      <c r="M5582" s="57"/>
      <c r="P5582" s="38"/>
      <c r="R5582" s="38"/>
      <c r="S5582" s="38"/>
    </row>
    <row r="5583" spans="8:19" ht="14.25" customHeight="1">
      <c r="H5583" s="57"/>
      <c r="K5583" s="57"/>
      <c r="L5583" s="57"/>
      <c r="M5583" s="57"/>
      <c r="P5583" s="38"/>
      <c r="R5583" s="38"/>
      <c r="S5583" s="38"/>
    </row>
    <row r="5584" spans="8:19" ht="14.25" customHeight="1">
      <c r="H5584" s="57"/>
      <c r="K5584" s="57"/>
      <c r="L5584" s="57"/>
      <c r="M5584" s="57"/>
      <c r="P5584" s="38"/>
      <c r="R5584" s="38"/>
      <c r="S5584" s="38"/>
    </row>
    <row r="5585" spans="8:19" ht="14.25" customHeight="1">
      <c r="H5585" s="57"/>
      <c r="K5585" s="57"/>
      <c r="L5585" s="57"/>
      <c r="M5585" s="57"/>
      <c r="P5585" s="38"/>
      <c r="R5585" s="38"/>
      <c r="S5585" s="38"/>
    </row>
    <row r="5586" spans="8:19" ht="14.25" customHeight="1">
      <c r="H5586" s="57"/>
      <c r="K5586" s="57"/>
      <c r="L5586" s="57"/>
      <c r="M5586" s="57"/>
      <c r="P5586" s="38"/>
      <c r="R5586" s="38"/>
      <c r="S5586" s="38"/>
    </row>
    <row r="5587" spans="8:19" ht="14.25" customHeight="1">
      <c r="H5587" s="57"/>
      <c r="K5587" s="57"/>
      <c r="L5587" s="57"/>
      <c r="M5587" s="57"/>
      <c r="P5587" s="38"/>
      <c r="R5587" s="38"/>
      <c r="S5587" s="38"/>
    </row>
    <row r="5588" spans="8:19" ht="14.25" customHeight="1">
      <c r="H5588" s="57"/>
      <c r="K5588" s="57"/>
      <c r="L5588" s="57"/>
      <c r="M5588" s="57"/>
      <c r="P5588" s="38"/>
      <c r="R5588" s="38"/>
      <c r="S5588" s="38"/>
    </row>
    <row r="5589" spans="8:19" ht="14.25" customHeight="1">
      <c r="H5589" s="57"/>
      <c r="K5589" s="57"/>
      <c r="L5589" s="57"/>
      <c r="M5589" s="57"/>
      <c r="P5589" s="38"/>
      <c r="R5589" s="38"/>
      <c r="S5589" s="38"/>
    </row>
    <row r="5590" spans="8:19" ht="14.25" customHeight="1">
      <c r="H5590" s="57"/>
      <c r="K5590" s="57"/>
      <c r="L5590" s="57"/>
      <c r="M5590" s="57"/>
      <c r="P5590" s="38"/>
      <c r="R5590" s="38"/>
      <c r="S5590" s="38"/>
    </row>
    <row r="5591" spans="8:19" ht="14.25" customHeight="1">
      <c r="H5591" s="57"/>
      <c r="K5591" s="57"/>
      <c r="L5591" s="57"/>
      <c r="M5591" s="57"/>
      <c r="P5591" s="38"/>
      <c r="R5591" s="38"/>
      <c r="S5591" s="38"/>
    </row>
    <row r="5592" spans="8:19" ht="14.25" customHeight="1">
      <c r="H5592" s="57"/>
      <c r="K5592" s="57"/>
      <c r="L5592" s="57"/>
      <c r="M5592" s="57"/>
      <c r="P5592" s="38"/>
      <c r="R5592" s="38"/>
      <c r="S5592" s="38"/>
    </row>
    <row r="5593" spans="8:19" ht="14.25" customHeight="1">
      <c r="H5593" s="57"/>
      <c r="K5593" s="57"/>
      <c r="L5593" s="57"/>
      <c r="M5593" s="57"/>
      <c r="P5593" s="38"/>
      <c r="R5593" s="38"/>
      <c r="S5593" s="38"/>
    </row>
    <row r="5594" spans="8:19" ht="14.25" customHeight="1">
      <c r="H5594" s="57"/>
      <c r="K5594" s="57"/>
      <c r="L5594" s="57"/>
      <c r="M5594" s="57"/>
      <c r="P5594" s="38"/>
      <c r="R5594" s="38"/>
      <c r="S5594" s="38"/>
    </row>
    <row r="5595" spans="8:19" ht="14.25" customHeight="1">
      <c r="H5595" s="57"/>
      <c r="K5595" s="57"/>
      <c r="L5595" s="57"/>
      <c r="M5595" s="57"/>
      <c r="P5595" s="38"/>
      <c r="R5595" s="38"/>
      <c r="S5595" s="38"/>
    </row>
    <row r="5596" spans="8:19" ht="14.25" customHeight="1">
      <c r="H5596" s="57"/>
      <c r="K5596" s="57"/>
      <c r="L5596" s="57"/>
      <c r="M5596" s="57"/>
      <c r="P5596" s="38"/>
      <c r="R5596" s="38"/>
      <c r="S5596" s="38"/>
    </row>
    <row r="5597" spans="8:19" ht="14.25" customHeight="1">
      <c r="H5597" s="57"/>
      <c r="K5597" s="57"/>
      <c r="L5597" s="57"/>
      <c r="M5597" s="57"/>
      <c r="P5597" s="38"/>
      <c r="R5597" s="38"/>
      <c r="S5597" s="38"/>
    </row>
    <row r="5598" spans="8:19" ht="14.25" customHeight="1">
      <c r="H5598" s="57"/>
      <c r="K5598" s="57"/>
      <c r="L5598" s="57"/>
      <c r="M5598" s="57"/>
      <c r="P5598" s="38"/>
      <c r="R5598" s="38"/>
      <c r="S5598" s="38"/>
    </row>
    <row r="5599" spans="8:19" ht="14.25" customHeight="1">
      <c r="H5599" s="57"/>
      <c r="K5599" s="57"/>
      <c r="L5599" s="57"/>
      <c r="M5599" s="57"/>
      <c r="P5599" s="38"/>
      <c r="R5599" s="38"/>
      <c r="S5599" s="38"/>
    </row>
    <row r="5600" spans="8:19" ht="14.25" customHeight="1">
      <c r="H5600" s="57"/>
      <c r="K5600" s="57"/>
      <c r="L5600" s="57"/>
      <c r="M5600" s="57"/>
      <c r="P5600" s="38"/>
      <c r="R5600" s="38"/>
      <c r="S5600" s="38"/>
    </row>
    <row r="5601" spans="8:19" ht="14.25" customHeight="1">
      <c r="H5601" s="57"/>
      <c r="K5601" s="57"/>
      <c r="L5601" s="57"/>
      <c r="M5601" s="57"/>
      <c r="P5601" s="38"/>
      <c r="R5601" s="38"/>
      <c r="S5601" s="38"/>
    </row>
    <row r="5602" spans="8:19" ht="14.25" customHeight="1">
      <c r="H5602" s="57"/>
      <c r="K5602" s="57"/>
      <c r="L5602" s="57"/>
      <c r="M5602" s="57"/>
      <c r="P5602" s="38"/>
      <c r="R5602" s="38"/>
      <c r="S5602" s="38"/>
    </row>
    <row r="5603" spans="8:19" ht="14.25" customHeight="1">
      <c r="H5603" s="57"/>
      <c r="K5603" s="57"/>
      <c r="L5603" s="57"/>
      <c r="M5603" s="57"/>
      <c r="P5603" s="38"/>
      <c r="R5603" s="38"/>
      <c r="S5603" s="38"/>
    </row>
    <row r="5604" spans="8:19" ht="14.25" customHeight="1">
      <c r="H5604" s="57"/>
      <c r="K5604" s="57"/>
      <c r="L5604" s="57"/>
      <c r="M5604" s="57"/>
      <c r="P5604" s="38"/>
      <c r="R5604" s="38"/>
      <c r="S5604" s="38"/>
    </row>
    <row r="5605" spans="8:19" ht="14.25" customHeight="1">
      <c r="H5605" s="57"/>
      <c r="K5605" s="57"/>
      <c r="L5605" s="57"/>
      <c r="M5605" s="57"/>
      <c r="P5605" s="38"/>
      <c r="R5605" s="38"/>
      <c r="S5605" s="38"/>
    </row>
    <row r="5606" spans="8:19" ht="14.25" customHeight="1">
      <c r="H5606" s="57"/>
      <c r="K5606" s="57"/>
      <c r="L5606" s="57"/>
      <c r="M5606" s="57"/>
      <c r="P5606" s="38"/>
      <c r="R5606" s="38"/>
      <c r="S5606" s="38"/>
    </row>
    <row r="5607" spans="8:19" ht="14.25" customHeight="1">
      <c r="H5607" s="57"/>
      <c r="K5607" s="57"/>
      <c r="L5607" s="57"/>
      <c r="M5607" s="57"/>
      <c r="P5607" s="38"/>
      <c r="R5607" s="38"/>
      <c r="S5607" s="38"/>
    </row>
    <row r="5608" spans="8:19" ht="14.25" customHeight="1">
      <c r="H5608" s="57"/>
      <c r="K5608" s="57"/>
      <c r="L5608" s="57"/>
      <c r="M5608" s="57"/>
      <c r="P5608" s="38"/>
      <c r="R5608" s="38"/>
      <c r="S5608" s="38"/>
    </row>
    <row r="5609" spans="8:19" ht="14.25" customHeight="1">
      <c r="H5609" s="57"/>
      <c r="K5609" s="57"/>
      <c r="L5609" s="57"/>
      <c r="M5609" s="57"/>
      <c r="P5609" s="38"/>
      <c r="R5609" s="38"/>
      <c r="S5609" s="38"/>
    </row>
    <row r="5610" spans="8:19" ht="14.25" customHeight="1">
      <c r="H5610" s="57"/>
      <c r="K5610" s="57"/>
      <c r="L5610" s="57"/>
      <c r="M5610" s="57"/>
      <c r="P5610" s="38"/>
      <c r="R5610" s="38"/>
      <c r="S5610" s="38"/>
    </row>
    <row r="5611" spans="8:19" ht="14.25" customHeight="1">
      <c r="H5611" s="57"/>
      <c r="K5611" s="57"/>
      <c r="L5611" s="57"/>
      <c r="M5611" s="57"/>
      <c r="P5611" s="38"/>
      <c r="R5611" s="38"/>
      <c r="S5611" s="38"/>
    </row>
    <row r="5612" spans="8:19" ht="14.25" customHeight="1">
      <c r="H5612" s="57"/>
      <c r="K5612" s="57"/>
      <c r="L5612" s="57"/>
      <c r="M5612" s="57"/>
      <c r="P5612" s="38"/>
      <c r="R5612" s="38"/>
      <c r="S5612" s="38"/>
    </row>
    <row r="5613" spans="8:19" ht="14.25" customHeight="1">
      <c r="H5613" s="57"/>
      <c r="K5613" s="57"/>
      <c r="L5613" s="57"/>
      <c r="M5613" s="57"/>
      <c r="P5613" s="38"/>
      <c r="R5613" s="38"/>
      <c r="S5613" s="38"/>
    </row>
    <row r="5614" spans="8:19" ht="14.25" customHeight="1">
      <c r="H5614" s="57"/>
      <c r="K5614" s="57"/>
      <c r="L5614" s="57"/>
      <c r="M5614" s="57"/>
      <c r="P5614" s="38"/>
      <c r="R5614" s="38"/>
      <c r="S5614" s="38"/>
    </row>
    <row r="5615" spans="8:19" ht="14.25" customHeight="1">
      <c r="H5615" s="57"/>
      <c r="K5615" s="57"/>
      <c r="L5615" s="57"/>
      <c r="M5615" s="57"/>
      <c r="P5615" s="38"/>
      <c r="R5615" s="38"/>
      <c r="S5615" s="38"/>
    </row>
    <row r="5616" spans="8:19" ht="14.25" customHeight="1">
      <c r="H5616" s="57"/>
      <c r="K5616" s="57"/>
      <c r="L5616" s="57"/>
      <c r="M5616" s="57"/>
      <c r="P5616" s="38"/>
      <c r="R5616" s="38"/>
      <c r="S5616" s="38"/>
    </row>
    <row r="5617" spans="8:19" ht="14.25" customHeight="1">
      <c r="H5617" s="57"/>
      <c r="K5617" s="57"/>
      <c r="L5617" s="57"/>
      <c r="M5617" s="57"/>
      <c r="P5617" s="38"/>
      <c r="R5617" s="38"/>
      <c r="S5617" s="38"/>
    </row>
    <row r="5618" spans="8:19" ht="14.25" customHeight="1">
      <c r="H5618" s="57"/>
      <c r="K5618" s="57"/>
      <c r="L5618" s="57"/>
      <c r="M5618" s="57"/>
      <c r="P5618" s="38"/>
      <c r="R5618" s="38"/>
      <c r="S5618" s="38"/>
    </row>
    <row r="5619" spans="8:19" ht="14.25" customHeight="1">
      <c r="H5619" s="57"/>
      <c r="K5619" s="57"/>
      <c r="L5619" s="57"/>
      <c r="M5619" s="57"/>
      <c r="P5619" s="38"/>
      <c r="R5619" s="38"/>
      <c r="S5619" s="38"/>
    </row>
    <row r="5620" spans="8:19" ht="14.25" customHeight="1">
      <c r="H5620" s="57"/>
      <c r="K5620" s="57"/>
      <c r="L5620" s="57"/>
      <c r="M5620" s="57"/>
      <c r="P5620" s="38"/>
      <c r="R5620" s="38"/>
      <c r="S5620" s="38"/>
    </row>
    <row r="5621" spans="8:19" ht="14.25" customHeight="1">
      <c r="H5621" s="57"/>
      <c r="K5621" s="57"/>
      <c r="L5621" s="57"/>
      <c r="M5621" s="57"/>
      <c r="P5621" s="38"/>
      <c r="R5621" s="38"/>
      <c r="S5621" s="38"/>
    </row>
    <row r="5622" spans="8:19" ht="14.25" customHeight="1">
      <c r="H5622" s="57"/>
      <c r="K5622" s="57"/>
      <c r="L5622" s="57"/>
      <c r="M5622" s="57"/>
      <c r="P5622" s="38"/>
      <c r="R5622" s="38"/>
      <c r="S5622" s="38"/>
    </row>
    <row r="5623" spans="8:19" ht="14.25" customHeight="1">
      <c r="H5623" s="57"/>
      <c r="K5623" s="57"/>
      <c r="L5623" s="57"/>
      <c r="M5623" s="57"/>
      <c r="P5623" s="38"/>
      <c r="R5623" s="38"/>
      <c r="S5623" s="38"/>
    </row>
    <row r="5624" spans="8:19" ht="14.25" customHeight="1">
      <c r="H5624" s="57"/>
      <c r="K5624" s="57"/>
      <c r="L5624" s="57"/>
      <c r="M5624" s="57"/>
      <c r="P5624" s="38"/>
      <c r="R5624" s="38"/>
      <c r="S5624" s="38"/>
    </row>
    <row r="5625" spans="8:19" ht="14.25" customHeight="1">
      <c r="H5625" s="57"/>
      <c r="K5625" s="57"/>
      <c r="L5625" s="57"/>
      <c r="M5625" s="57"/>
      <c r="P5625" s="38"/>
      <c r="R5625" s="38"/>
      <c r="S5625" s="38"/>
    </row>
    <row r="5626" spans="8:19" ht="14.25" customHeight="1">
      <c r="H5626" s="57"/>
      <c r="K5626" s="57"/>
      <c r="L5626" s="57"/>
      <c r="M5626" s="57"/>
      <c r="P5626" s="38"/>
      <c r="R5626" s="38"/>
      <c r="S5626" s="38"/>
    </row>
    <row r="5627" spans="8:19" ht="14.25" customHeight="1">
      <c r="H5627" s="57"/>
      <c r="K5627" s="57"/>
      <c r="L5627" s="57"/>
      <c r="M5627" s="57"/>
      <c r="P5627" s="38"/>
      <c r="R5627" s="38"/>
      <c r="S5627" s="38"/>
    </row>
    <row r="5628" spans="8:19" ht="14.25" customHeight="1">
      <c r="H5628" s="57"/>
      <c r="K5628" s="57"/>
      <c r="L5628" s="57"/>
      <c r="M5628" s="57"/>
      <c r="P5628" s="38"/>
      <c r="R5628" s="38"/>
      <c r="S5628" s="38"/>
    </row>
    <row r="5629" spans="8:19" ht="14.25" customHeight="1">
      <c r="H5629" s="57"/>
      <c r="K5629" s="57"/>
      <c r="L5629" s="57"/>
      <c r="M5629" s="57"/>
      <c r="P5629" s="38"/>
      <c r="R5629" s="38"/>
      <c r="S5629" s="38"/>
    </row>
    <row r="5630" spans="8:19" ht="14.25" customHeight="1">
      <c r="H5630" s="57"/>
      <c r="K5630" s="57"/>
      <c r="L5630" s="57"/>
      <c r="M5630" s="57"/>
      <c r="P5630" s="38"/>
      <c r="R5630" s="38"/>
      <c r="S5630" s="38"/>
    </row>
    <row r="5631" spans="8:19" ht="14.25" customHeight="1">
      <c r="H5631" s="57"/>
      <c r="K5631" s="57"/>
      <c r="L5631" s="57"/>
      <c r="M5631" s="57"/>
      <c r="P5631" s="38"/>
      <c r="R5631" s="38"/>
      <c r="S5631" s="38"/>
    </row>
    <row r="5632" spans="8:19" ht="14.25" customHeight="1">
      <c r="H5632" s="57"/>
      <c r="K5632" s="57"/>
      <c r="L5632" s="57"/>
      <c r="M5632" s="57"/>
      <c r="P5632" s="38"/>
      <c r="R5632" s="38"/>
      <c r="S5632" s="38"/>
    </row>
    <row r="5633" spans="8:19" ht="14.25" customHeight="1">
      <c r="H5633" s="57"/>
      <c r="K5633" s="57"/>
      <c r="L5633" s="57"/>
      <c r="M5633" s="57"/>
      <c r="P5633" s="38"/>
      <c r="R5633" s="38"/>
      <c r="S5633" s="38"/>
    </row>
    <row r="5634" spans="8:19" ht="14.25" customHeight="1">
      <c r="H5634" s="57"/>
      <c r="K5634" s="57"/>
      <c r="L5634" s="57"/>
      <c r="M5634" s="57"/>
      <c r="P5634" s="38"/>
      <c r="R5634" s="38"/>
      <c r="S5634" s="38"/>
    </row>
    <row r="5635" spans="8:19" ht="14.25" customHeight="1">
      <c r="H5635" s="57"/>
      <c r="K5635" s="57"/>
      <c r="L5635" s="57"/>
      <c r="M5635" s="57"/>
      <c r="P5635" s="38"/>
      <c r="R5635" s="38"/>
      <c r="S5635" s="38"/>
    </row>
    <row r="5636" spans="8:19" ht="14.25" customHeight="1">
      <c r="H5636" s="57"/>
      <c r="K5636" s="57"/>
      <c r="L5636" s="57"/>
      <c r="M5636" s="57"/>
      <c r="P5636" s="38"/>
      <c r="R5636" s="38"/>
      <c r="S5636" s="38"/>
    </row>
    <row r="5637" spans="8:19" ht="14.25" customHeight="1">
      <c r="H5637" s="57"/>
      <c r="K5637" s="57"/>
      <c r="L5637" s="57"/>
      <c r="M5637" s="57"/>
      <c r="P5637" s="38"/>
      <c r="R5637" s="38"/>
      <c r="S5637" s="38"/>
    </row>
    <row r="5638" spans="8:19" ht="14.25" customHeight="1">
      <c r="H5638" s="57"/>
      <c r="K5638" s="57"/>
      <c r="L5638" s="57"/>
      <c r="M5638" s="57"/>
      <c r="P5638" s="38"/>
      <c r="R5638" s="38"/>
      <c r="S5638" s="38"/>
    </row>
    <row r="5639" spans="8:19" ht="14.25" customHeight="1">
      <c r="H5639" s="57"/>
      <c r="K5639" s="57"/>
      <c r="L5639" s="57"/>
      <c r="M5639" s="57"/>
      <c r="P5639" s="38"/>
      <c r="R5639" s="38"/>
      <c r="S5639" s="38"/>
    </row>
    <row r="5640" spans="8:19" ht="14.25" customHeight="1">
      <c r="H5640" s="57"/>
      <c r="K5640" s="57"/>
      <c r="L5640" s="57"/>
      <c r="M5640" s="57"/>
      <c r="P5640" s="38"/>
      <c r="R5640" s="38"/>
      <c r="S5640" s="38"/>
    </row>
    <row r="5641" spans="8:19" ht="14.25" customHeight="1">
      <c r="H5641" s="57"/>
      <c r="K5641" s="57"/>
      <c r="L5641" s="57"/>
      <c r="M5641" s="57"/>
      <c r="P5641" s="38"/>
      <c r="R5641" s="38"/>
      <c r="S5641" s="38"/>
    </row>
    <row r="5642" spans="8:19" ht="14.25" customHeight="1">
      <c r="H5642" s="57"/>
      <c r="K5642" s="57"/>
      <c r="L5642" s="57"/>
      <c r="M5642" s="57"/>
      <c r="P5642" s="38"/>
      <c r="R5642" s="38"/>
      <c r="S5642" s="38"/>
    </row>
    <row r="5643" spans="8:19" ht="14.25" customHeight="1">
      <c r="H5643" s="57"/>
      <c r="K5643" s="57"/>
      <c r="L5643" s="57"/>
      <c r="M5643" s="57"/>
      <c r="P5643" s="38"/>
      <c r="R5643" s="38"/>
      <c r="S5643" s="38"/>
    </row>
    <row r="5644" spans="8:19" ht="14.25" customHeight="1">
      <c r="H5644" s="57"/>
      <c r="K5644" s="57"/>
      <c r="L5644" s="57"/>
      <c r="M5644" s="57"/>
      <c r="P5644" s="38"/>
      <c r="R5644" s="38"/>
      <c r="S5644" s="38"/>
    </row>
    <row r="5645" spans="8:19" ht="14.25" customHeight="1">
      <c r="H5645" s="57"/>
      <c r="K5645" s="57"/>
      <c r="L5645" s="57"/>
      <c r="M5645" s="57"/>
      <c r="P5645" s="38"/>
      <c r="R5645" s="38"/>
      <c r="S5645" s="38"/>
    </row>
    <row r="5646" spans="8:19" ht="14.25" customHeight="1">
      <c r="H5646" s="57"/>
      <c r="K5646" s="57"/>
      <c r="L5646" s="57"/>
      <c r="M5646" s="57"/>
      <c r="P5646" s="38"/>
      <c r="R5646" s="38"/>
      <c r="S5646" s="38"/>
    </row>
    <row r="5647" spans="8:19" ht="14.25" customHeight="1">
      <c r="H5647" s="57"/>
      <c r="K5647" s="57"/>
      <c r="L5647" s="57"/>
      <c r="M5647" s="57"/>
      <c r="P5647" s="38"/>
      <c r="R5647" s="38"/>
      <c r="S5647" s="38"/>
    </row>
    <row r="5648" spans="8:19" ht="14.25" customHeight="1">
      <c r="I5648" s="57"/>
      <c r="J5648" s="57"/>
      <c r="K5648" s="57"/>
      <c r="L5648" s="57"/>
      <c r="M5648" s="57"/>
      <c r="P5648" s="38"/>
      <c r="R5648" s="38"/>
      <c r="S5648" s="38"/>
    </row>
    <row r="5649" spans="8:19" ht="14.25" customHeight="1">
      <c r="I5649" s="57"/>
      <c r="J5649" s="57"/>
      <c r="K5649" s="57"/>
      <c r="L5649" s="57"/>
      <c r="M5649" s="57"/>
      <c r="P5649" s="38"/>
      <c r="R5649" s="38"/>
      <c r="S5649" s="38"/>
    </row>
    <row r="5650" spans="8:19" ht="14.25" customHeight="1">
      <c r="I5650" s="57"/>
      <c r="J5650" s="57"/>
      <c r="K5650" s="57"/>
      <c r="L5650" s="57"/>
      <c r="M5650" s="57"/>
      <c r="P5650" s="38"/>
      <c r="R5650" s="38"/>
      <c r="S5650" s="38"/>
    </row>
    <row r="5651" spans="8:19" ht="14.25" customHeight="1">
      <c r="I5651" s="57"/>
      <c r="J5651" s="57"/>
      <c r="K5651" s="57"/>
      <c r="L5651" s="57"/>
      <c r="M5651" s="57"/>
      <c r="P5651" s="38"/>
      <c r="R5651" s="38"/>
      <c r="S5651" s="38"/>
    </row>
    <row r="5652" spans="8:19" ht="14.25" customHeight="1">
      <c r="I5652" s="57"/>
      <c r="J5652" s="57"/>
      <c r="K5652" s="57"/>
      <c r="L5652" s="57"/>
      <c r="M5652" s="57"/>
      <c r="P5652" s="38"/>
      <c r="R5652" s="38"/>
      <c r="S5652" s="38"/>
    </row>
    <row r="5653" spans="8:19" ht="14.25" customHeight="1">
      <c r="I5653" s="57"/>
      <c r="J5653" s="57"/>
      <c r="K5653" s="57"/>
      <c r="L5653" s="57"/>
      <c r="M5653" s="57"/>
      <c r="P5653" s="38"/>
      <c r="R5653" s="38"/>
      <c r="S5653" s="38"/>
    </row>
    <row r="5654" spans="8:19" ht="14.25" customHeight="1">
      <c r="I5654" s="57"/>
      <c r="J5654" s="57"/>
      <c r="K5654" s="57"/>
      <c r="L5654" s="57"/>
      <c r="M5654" s="57"/>
      <c r="P5654" s="38"/>
      <c r="R5654" s="38"/>
      <c r="S5654" s="38"/>
    </row>
    <row r="5655" spans="8:19" ht="14.25" customHeight="1">
      <c r="I5655" s="57"/>
      <c r="J5655" s="57"/>
      <c r="K5655" s="57"/>
      <c r="L5655" s="57"/>
      <c r="M5655" s="57"/>
      <c r="P5655" s="38"/>
      <c r="R5655" s="38"/>
      <c r="S5655" s="38"/>
    </row>
    <row r="5656" spans="8:19" ht="14.25" customHeight="1">
      <c r="I5656" s="57"/>
      <c r="J5656" s="57"/>
      <c r="K5656" s="57"/>
      <c r="L5656" s="57"/>
      <c r="M5656" s="57"/>
      <c r="P5656" s="38"/>
      <c r="R5656" s="38"/>
      <c r="S5656" s="38"/>
    </row>
    <row r="5657" spans="8:19" ht="14.25" customHeight="1">
      <c r="I5657" s="57"/>
      <c r="J5657" s="57"/>
      <c r="K5657" s="57"/>
      <c r="L5657" s="57"/>
      <c r="M5657" s="57"/>
      <c r="P5657" s="38"/>
      <c r="R5657" s="38"/>
      <c r="S5657" s="38"/>
    </row>
    <row r="5658" spans="8:19" ht="14.25" customHeight="1">
      <c r="I5658" s="57"/>
      <c r="J5658" s="57"/>
      <c r="K5658" s="57"/>
      <c r="L5658" s="57"/>
      <c r="M5658" s="57"/>
      <c r="P5658" s="38"/>
      <c r="R5658" s="38"/>
      <c r="S5658" s="38"/>
    </row>
    <row r="5659" spans="8:19" ht="14.25" customHeight="1">
      <c r="I5659" s="57"/>
      <c r="J5659" s="57"/>
      <c r="K5659" s="57"/>
      <c r="L5659" s="57"/>
      <c r="M5659" s="57"/>
      <c r="P5659" s="38"/>
      <c r="R5659" s="38"/>
      <c r="S5659" s="38"/>
    </row>
    <row r="5660" spans="8:19" ht="14.25" customHeight="1">
      <c r="H5660" s="57"/>
      <c r="K5660" s="57"/>
      <c r="L5660" s="57"/>
      <c r="M5660" s="57"/>
      <c r="P5660" s="38"/>
      <c r="R5660" s="38"/>
      <c r="S5660" s="38"/>
    </row>
    <row r="5661" spans="8:19" ht="14.25" customHeight="1">
      <c r="H5661" s="57"/>
      <c r="K5661" s="57"/>
      <c r="L5661" s="57"/>
      <c r="M5661" s="57"/>
      <c r="P5661" s="38"/>
      <c r="R5661" s="38"/>
      <c r="S5661" s="38"/>
    </row>
    <row r="5662" spans="8:19" ht="14.25" customHeight="1">
      <c r="H5662" s="57"/>
      <c r="K5662" s="57"/>
      <c r="L5662" s="57"/>
      <c r="M5662" s="57"/>
      <c r="P5662" s="38"/>
      <c r="R5662" s="38"/>
      <c r="S5662" s="38"/>
    </row>
    <row r="5663" spans="8:19" ht="14.25" customHeight="1">
      <c r="H5663" s="57"/>
      <c r="K5663" s="57"/>
      <c r="L5663" s="57"/>
      <c r="M5663" s="57"/>
      <c r="P5663" s="38"/>
      <c r="R5663" s="38"/>
      <c r="S5663" s="38"/>
    </row>
    <row r="5664" spans="8:19" ht="14.25" customHeight="1">
      <c r="H5664" s="57"/>
      <c r="K5664" s="57"/>
      <c r="L5664" s="57"/>
      <c r="M5664" s="57"/>
      <c r="P5664" s="38"/>
      <c r="R5664" s="38"/>
      <c r="S5664" s="38"/>
    </row>
    <row r="5665" spans="8:19" ht="14.25" customHeight="1">
      <c r="H5665" s="57"/>
      <c r="K5665" s="57"/>
      <c r="L5665" s="57"/>
      <c r="M5665" s="57"/>
      <c r="P5665" s="38"/>
      <c r="R5665" s="38"/>
      <c r="S5665" s="38"/>
    </row>
    <row r="5666" spans="8:19" ht="14.25" customHeight="1">
      <c r="H5666" s="57"/>
      <c r="K5666" s="57"/>
      <c r="L5666" s="57"/>
      <c r="M5666" s="57"/>
      <c r="P5666" s="38"/>
      <c r="R5666" s="38"/>
      <c r="S5666" s="38"/>
    </row>
    <row r="5667" spans="8:19" ht="14.25" customHeight="1">
      <c r="H5667" s="57"/>
      <c r="K5667" s="57"/>
      <c r="L5667" s="57"/>
      <c r="M5667" s="57"/>
      <c r="P5667" s="38"/>
      <c r="R5667" s="38"/>
      <c r="S5667" s="38"/>
    </row>
    <row r="5668" spans="8:19" ht="14.25" customHeight="1">
      <c r="H5668" s="57"/>
      <c r="K5668" s="57"/>
      <c r="L5668" s="57"/>
      <c r="M5668" s="57"/>
      <c r="P5668" s="38"/>
      <c r="R5668" s="38"/>
      <c r="S5668" s="38"/>
    </row>
    <row r="5669" spans="8:19" ht="14.25" customHeight="1">
      <c r="H5669" s="57"/>
      <c r="K5669" s="57"/>
      <c r="L5669" s="57"/>
      <c r="M5669" s="57"/>
      <c r="P5669" s="38"/>
      <c r="R5669" s="38"/>
      <c r="S5669" s="38"/>
    </row>
    <row r="5670" spans="8:19" ht="14.25" customHeight="1">
      <c r="H5670" s="57"/>
      <c r="K5670" s="57"/>
      <c r="L5670" s="57"/>
      <c r="M5670" s="57"/>
      <c r="P5670" s="38"/>
      <c r="R5670" s="38"/>
      <c r="S5670" s="38"/>
    </row>
    <row r="5671" spans="8:19" ht="14.25" customHeight="1">
      <c r="H5671" s="57"/>
      <c r="K5671" s="57"/>
      <c r="L5671" s="57"/>
      <c r="M5671" s="57"/>
      <c r="P5671" s="38"/>
      <c r="R5671" s="38"/>
      <c r="S5671" s="38"/>
    </row>
    <row r="5672" spans="8:19" ht="14.25" customHeight="1">
      <c r="H5672" s="57"/>
      <c r="K5672" s="57"/>
      <c r="L5672" s="57"/>
      <c r="M5672" s="57"/>
      <c r="P5672" s="38"/>
      <c r="R5672" s="38"/>
      <c r="S5672" s="38"/>
    </row>
    <row r="5673" spans="8:19" ht="14.25" customHeight="1">
      <c r="H5673" s="57"/>
      <c r="K5673" s="57"/>
      <c r="L5673" s="57"/>
      <c r="M5673" s="57"/>
      <c r="P5673" s="38"/>
      <c r="R5673" s="38"/>
      <c r="S5673" s="38"/>
    </row>
    <row r="5674" spans="8:19" ht="14.25" customHeight="1">
      <c r="H5674" s="57"/>
      <c r="K5674" s="57"/>
      <c r="L5674" s="57"/>
      <c r="M5674" s="57"/>
      <c r="P5674" s="38"/>
      <c r="R5674" s="38"/>
      <c r="S5674" s="38"/>
    </row>
    <row r="5675" spans="8:19" ht="14.25" customHeight="1">
      <c r="H5675" s="57"/>
      <c r="K5675" s="57"/>
      <c r="L5675" s="57"/>
      <c r="M5675" s="57"/>
      <c r="P5675" s="38"/>
      <c r="R5675" s="38"/>
      <c r="S5675" s="38"/>
    </row>
    <row r="5676" spans="8:19" ht="14.25" customHeight="1">
      <c r="H5676" s="57"/>
      <c r="K5676" s="57"/>
      <c r="L5676" s="57"/>
      <c r="M5676" s="57"/>
      <c r="P5676" s="38"/>
      <c r="R5676" s="38"/>
      <c r="S5676" s="38"/>
    </row>
    <row r="5677" spans="8:19" ht="14.25" customHeight="1">
      <c r="H5677" s="57"/>
      <c r="K5677" s="57"/>
      <c r="L5677" s="57"/>
      <c r="M5677" s="57"/>
      <c r="P5677" s="38"/>
      <c r="R5677" s="38"/>
      <c r="S5677" s="38"/>
    </row>
    <row r="5678" spans="8:19" ht="14.25" customHeight="1">
      <c r="H5678" s="57"/>
      <c r="K5678" s="57"/>
      <c r="L5678" s="57"/>
      <c r="M5678" s="57"/>
      <c r="P5678" s="38"/>
      <c r="R5678" s="38"/>
      <c r="S5678" s="38"/>
    </row>
    <row r="5679" spans="8:19" ht="14.25" customHeight="1">
      <c r="H5679" s="57"/>
      <c r="K5679" s="57"/>
      <c r="L5679" s="57"/>
      <c r="M5679" s="57"/>
      <c r="P5679" s="38"/>
      <c r="R5679" s="38"/>
      <c r="S5679" s="38"/>
    </row>
    <row r="5680" spans="8:19" ht="14.25" customHeight="1">
      <c r="H5680" s="57"/>
      <c r="K5680" s="57"/>
      <c r="L5680" s="57"/>
      <c r="M5680" s="57"/>
      <c r="P5680" s="38"/>
      <c r="R5680" s="38"/>
      <c r="S5680" s="38"/>
    </row>
    <row r="5681" spans="8:19" ht="14.25" customHeight="1">
      <c r="H5681" s="57"/>
      <c r="K5681" s="57"/>
      <c r="L5681" s="57"/>
      <c r="M5681" s="57"/>
      <c r="P5681" s="38"/>
      <c r="R5681" s="38"/>
      <c r="S5681" s="38"/>
    </row>
    <row r="5682" spans="8:19" ht="14.25" customHeight="1">
      <c r="H5682" s="57"/>
      <c r="K5682" s="57"/>
      <c r="L5682" s="57"/>
      <c r="M5682" s="57"/>
      <c r="P5682" s="38"/>
      <c r="R5682" s="38"/>
      <c r="S5682" s="38"/>
    </row>
    <row r="5683" spans="8:19" ht="14.25" customHeight="1">
      <c r="H5683" s="57"/>
      <c r="K5683" s="57"/>
      <c r="L5683" s="57"/>
      <c r="M5683" s="57"/>
      <c r="P5683" s="38"/>
      <c r="R5683" s="38"/>
      <c r="S5683" s="38"/>
    </row>
    <row r="5684" spans="8:19" ht="14.25" customHeight="1">
      <c r="H5684" s="57"/>
      <c r="K5684" s="57"/>
      <c r="L5684" s="57"/>
      <c r="M5684" s="57"/>
      <c r="P5684" s="38"/>
      <c r="R5684" s="38"/>
      <c r="S5684" s="38"/>
    </row>
    <row r="5685" spans="8:19" ht="14.25" customHeight="1">
      <c r="H5685" s="57"/>
      <c r="K5685" s="57"/>
      <c r="L5685" s="57"/>
      <c r="M5685" s="57"/>
      <c r="P5685" s="38"/>
      <c r="R5685" s="38"/>
      <c r="S5685" s="38"/>
    </row>
    <row r="5686" spans="8:19" ht="14.25" customHeight="1">
      <c r="H5686" s="57"/>
      <c r="K5686" s="57"/>
      <c r="L5686" s="57"/>
      <c r="M5686" s="57"/>
      <c r="P5686" s="38"/>
      <c r="R5686" s="38"/>
      <c r="S5686" s="38"/>
    </row>
    <row r="5687" spans="8:19" ht="14.25" customHeight="1">
      <c r="H5687" s="57"/>
      <c r="K5687" s="57"/>
      <c r="L5687" s="57"/>
      <c r="M5687" s="57"/>
      <c r="P5687" s="38"/>
      <c r="R5687" s="38"/>
      <c r="S5687" s="38"/>
    </row>
    <row r="5688" spans="8:19" ht="14.25" customHeight="1">
      <c r="H5688" s="57"/>
      <c r="K5688" s="57"/>
      <c r="L5688" s="57"/>
      <c r="M5688" s="57"/>
      <c r="P5688" s="38"/>
      <c r="R5688" s="38"/>
      <c r="S5688" s="38"/>
    </row>
    <row r="5689" spans="8:19" ht="14.25" customHeight="1">
      <c r="H5689" s="57"/>
      <c r="K5689" s="57"/>
      <c r="L5689" s="57"/>
      <c r="M5689" s="57"/>
      <c r="P5689" s="38"/>
      <c r="R5689" s="38"/>
      <c r="S5689" s="38"/>
    </row>
    <row r="5690" spans="8:19" ht="14.25" customHeight="1">
      <c r="H5690" s="57"/>
      <c r="K5690" s="57"/>
      <c r="L5690" s="57"/>
      <c r="M5690" s="57"/>
      <c r="P5690" s="38"/>
      <c r="R5690" s="38"/>
      <c r="S5690" s="38"/>
    </row>
    <row r="5691" spans="8:19" ht="14.25" customHeight="1">
      <c r="H5691" s="57"/>
      <c r="K5691" s="57"/>
      <c r="L5691" s="57"/>
      <c r="M5691" s="57"/>
      <c r="P5691" s="38"/>
      <c r="R5691" s="38"/>
      <c r="S5691" s="38"/>
    </row>
    <row r="5692" spans="8:19" ht="14.25" customHeight="1">
      <c r="H5692" s="57"/>
      <c r="K5692" s="57"/>
      <c r="L5692" s="57"/>
      <c r="M5692" s="57"/>
      <c r="P5692" s="38"/>
      <c r="R5692" s="38"/>
      <c r="S5692" s="38"/>
    </row>
    <row r="5693" spans="8:19" ht="14.25" customHeight="1">
      <c r="H5693" s="57"/>
      <c r="K5693" s="57"/>
      <c r="L5693" s="57"/>
      <c r="M5693" s="57"/>
      <c r="P5693" s="38"/>
      <c r="R5693" s="38"/>
      <c r="S5693" s="38"/>
    </row>
    <row r="5694" spans="8:19" ht="14.25" customHeight="1">
      <c r="H5694" s="57"/>
      <c r="K5694" s="57"/>
      <c r="L5694" s="57"/>
      <c r="M5694" s="57"/>
      <c r="P5694" s="38"/>
      <c r="R5694" s="38"/>
      <c r="S5694" s="38"/>
    </row>
    <row r="5695" spans="8:19" ht="14.25" customHeight="1">
      <c r="H5695" s="57"/>
      <c r="K5695" s="57"/>
      <c r="L5695" s="57"/>
      <c r="M5695" s="57"/>
      <c r="P5695" s="38"/>
      <c r="R5695" s="38"/>
      <c r="S5695" s="38"/>
    </row>
    <row r="5696" spans="8:19" ht="14.25" customHeight="1">
      <c r="H5696" s="57"/>
      <c r="K5696" s="57"/>
      <c r="L5696" s="57"/>
      <c r="M5696" s="57"/>
      <c r="P5696" s="38"/>
      <c r="R5696" s="38"/>
      <c r="S5696" s="38"/>
    </row>
    <row r="5697" spans="8:19" ht="14.25" customHeight="1">
      <c r="H5697" s="57"/>
      <c r="K5697" s="57"/>
      <c r="L5697" s="57"/>
      <c r="M5697" s="57"/>
      <c r="P5697" s="38"/>
      <c r="R5697" s="38"/>
      <c r="S5697" s="38"/>
    </row>
    <row r="5698" spans="8:19" ht="14.25" customHeight="1">
      <c r="H5698" s="57"/>
      <c r="K5698" s="57"/>
      <c r="L5698" s="57"/>
      <c r="M5698" s="57"/>
      <c r="P5698" s="38"/>
      <c r="R5698" s="38"/>
      <c r="S5698" s="38"/>
    </row>
    <row r="5699" spans="8:19" ht="14.25" customHeight="1">
      <c r="H5699" s="57"/>
      <c r="K5699" s="57"/>
      <c r="L5699" s="57"/>
      <c r="M5699" s="57"/>
      <c r="P5699" s="38"/>
      <c r="R5699" s="38"/>
      <c r="S5699" s="38"/>
    </row>
    <row r="5700" spans="8:19" ht="14.25" customHeight="1">
      <c r="H5700" s="57"/>
      <c r="K5700" s="57"/>
      <c r="L5700" s="57"/>
      <c r="M5700" s="57"/>
      <c r="P5700" s="38"/>
      <c r="R5700" s="38"/>
      <c r="S5700" s="38"/>
    </row>
    <row r="5701" spans="8:19" ht="14.25" customHeight="1">
      <c r="H5701" s="57"/>
      <c r="K5701" s="57"/>
      <c r="L5701" s="57"/>
      <c r="M5701" s="57"/>
      <c r="P5701" s="38"/>
      <c r="R5701" s="38"/>
      <c r="S5701" s="38"/>
    </row>
    <row r="5702" spans="8:19" ht="14.25" customHeight="1">
      <c r="H5702" s="57"/>
      <c r="K5702" s="57"/>
      <c r="L5702" s="57"/>
      <c r="M5702" s="57"/>
      <c r="P5702" s="38"/>
      <c r="R5702" s="38"/>
      <c r="S5702" s="38"/>
    </row>
    <row r="5703" spans="8:19" ht="14.25" customHeight="1">
      <c r="H5703" s="57"/>
      <c r="K5703" s="57"/>
      <c r="L5703" s="57"/>
      <c r="M5703" s="57"/>
      <c r="P5703" s="38"/>
      <c r="R5703" s="38"/>
      <c r="S5703" s="38"/>
    </row>
    <row r="5704" spans="8:19" ht="14.25" customHeight="1">
      <c r="H5704" s="57"/>
      <c r="K5704" s="57"/>
      <c r="L5704" s="57"/>
      <c r="M5704" s="57"/>
      <c r="P5704" s="38"/>
      <c r="R5704" s="38"/>
      <c r="S5704" s="38"/>
    </row>
    <row r="5705" spans="8:19" ht="14.25" customHeight="1">
      <c r="H5705" s="57"/>
      <c r="K5705" s="57"/>
      <c r="L5705" s="57"/>
      <c r="M5705" s="57"/>
      <c r="P5705" s="38"/>
      <c r="R5705" s="38"/>
      <c r="S5705" s="38"/>
    </row>
    <row r="5706" spans="8:19" ht="14.25" customHeight="1">
      <c r="H5706" s="57"/>
      <c r="K5706" s="57"/>
      <c r="L5706" s="57"/>
      <c r="M5706" s="57"/>
      <c r="P5706" s="38"/>
      <c r="R5706" s="38"/>
      <c r="S5706" s="38"/>
    </row>
    <row r="5707" spans="8:19" ht="14.25" customHeight="1">
      <c r="H5707" s="57"/>
      <c r="K5707" s="57"/>
      <c r="L5707" s="57"/>
      <c r="M5707" s="57"/>
      <c r="P5707" s="38"/>
      <c r="R5707" s="38"/>
      <c r="S5707" s="38"/>
    </row>
    <row r="5708" spans="8:19" ht="14.25" customHeight="1">
      <c r="H5708" s="57"/>
      <c r="K5708" s="57"/>
      <c r="L5708" s="57"/>
      <c r="M5708" s="57"/>
      <c r="P5708" s="38"/>
      <c r="R5708" s="38"/>
      <c r="S5708" s="38"/>
    </row>
    <row r="5709" spans="8:19" ht="14.25" customHeight="1">
      <c r="H5709" s="57"/>
      <c r="K5709" s="57"/>
      <c r="L5709" s="57"/>
      <c r="M5709" s="57"/>
      <c r="P5709" s="38"/>
      <c r="R5709" s="38"/>
      <c r="S5709" s="38"/>
    </row>
    <row r="5710" spans="8:19" ht="14.25" customHeight="1">
      <c r="H5710" s="57"/>
      <c r="K5710" s="57"/>
      <c r="L5710" s="57"/>
      <c r="M5710" s="57"/>
      <c r="P5710" s="38"/>
      <c r="R5710" s="38"/>
      <c r="S5710" s="38"/>
    </row>
    <row r="5711" spans="8:19" ht="14.25" customHeight="1">
      <c r="H5711" s="57"/>
      <c r="K5711" s="57"/>
      <c r="L5711" s="57"/>
      <c r="M5711" s="57"/>
      <c r="P5711" s="38"/>
      <c r="R5711" s="38"/>
      <c r="S5711" s="38"/>
    </row>
    <row r="5712" spans="8:19" ht="14.25" customHeight="1">
      <c r="H5712" s="57"/>
      <c r="K5712" s="57"/>
      <c r="L5712" s="57"/>
      <c r="M5712" s="57"/>
      <c r="P5712" s="38"/>
      <c r="R5712" s="38"/>
      <c r="S5712" s="38"/>
    </row>
    <row r="5713" spans="8:19" ht="14.25" customHeight="1">
      <c r="H5713" s="57"/>
      <c r="K5713" s="57"/>
      <c r="L5713" s="57"/>
      <c r="M5713" s="57"/>
      <c r="P5713" s="38"/>
      <c r="R5713" s="38"/>
      <c r="S5713" s="38"/>
    </row>
    <row r="5714" spans="8:19" ht="14.25" customHeight="1">
      <c r="H5714" s="57"/>
      <c r="K5714" s="57"/>
      <c r="L5714" s="57"/>
      <c r="M5714" s="57"/>
      <c r="P5714" s="38"/>
      <c r="R5714" s="38"/>
      <c r="S5714" s="38"/>
    </row>
    <row r="5715" spans="8:19" ht="14.25" customHeight="1">
      <c r="H5715" s="57"/>
      <c r="K5715" s="57"/>
      <c r="L5715" s="57"/>
      <c r="M5715" s="57"/>
      <c r="P5715" s="38"/>
      <c r="R5715" s="38"/>
      <c r="S5715" s="38"/>
    </row>
    <row r="5716" spans="8:19" ht="14.25" customHeight="1">
      <c r="H5716" s="57"/>
      <c r="K5716" s="57"/>
      <c r="L5716" s="57"/>
      <c r="M5716" s="57"/>
      <c r="P5716" s="38"/>
      <c r="R5716" s="38"/>
      <c r="S5716" s="38"/>
    </row>
    <row r="5717" spans="8:19" ht="14.25" customHeight="1">
      <c r="H5717" s="57"/>
      <c r="K5717" s="57"/>
      <c r="L5717" s="57"/>
      <c r="M5717" s="57"/>
      <c r="P5717" s="38"/>
      <c r="R5717" s="38"/>
      <c r="S5717" s="38"/>
    </row>
    <row r="5718" spans="8:19" ht="14.25" customHeight="1">
      <c r="H5718" s="57"/>
      <c r="K5718" s="57"/>
      <c r="L5718" s="57"/>
      <c r="M5718" s="57"/>
      <c r="P5718" s="38"/>
      <c r="R5718" s="38"/>
      <c r="S5718" s="38"/>
    </row>
    <row r="5719" spans="8:19" ht="14.25" customHeight="1">
      <c r="H5719" s="57"/>
      <c r="K5719" s="57"/>
      <c r="L5719" s="57"/>
      <c r="M5719" s="57"/>
      <c r="P5719" s="38"/>
      <c r="R5719" s="38"/>
      <c r="S5719" s="38"/>
    </row>
    <row r="5720" spans="8:19" ht="14.25" customHeight="1">
      <c r="H5720" s="57"/>
      <c r="K5720" s="57"/>
      <c r="L5720" s="57"/>
      <c r="M5720" s="57"/>
      <c r="P5720" s="38"/>
      <c r="R5720" s="38"/>
      <c r="S5720" s="38"/>
    </row>
    <row r="5721" spans="8:19" ht="14.25" customHeight="1">
      <c r="H5721" s="57"/>
      <c r="K5721" s="57"/>
      <c r="L5721" s="57"/>
      <c r="M5721" s="57"/>
      <c r="P5721" s="38"/>
      <c r="R5721" s="38"/>
      <c r="S5721" s="38"/>
    </row>
    <row r="5722" spans="8:19" ht="14.25" customHeight="1">
      <c r="H5722" s="57"/>
      <c r="K5722" s="57"/>
      <c r="L5722" s="57"/>
      <c r="M5722" s="57"/>
      <c r="P5722" s="38"/>
      <c r="R5722" s="38"/>
      <c r="S5722" s="38"/>
    </row>
    <row r="5723" spans="8:19" ht="14.25" customHeight="1">
      <c r="H5723" s="57"/>
      <c r="K5723" s="57"/>
      <c r="L5723" s="57"/>
      <c r="M5723" s="57"/>
      <c r="P5723" s="38"/>
      <c r="R5723" s="38"/>
      <c r="S5723" s="38"/>
    </row>
    <row r="5724" spans="8:19" ht="14.25" customHeight="1">
      <c r="H5724" s="57"/>
      <c r="K5724" s="57"/>
      <c r="L5724" s="57"/>
      <c r="M5724" s="57"/>
      <c r="P5724" s="38"/>
      <c r="R5724" s="38"/>
      <c r="S5724" s="38"/>
    </row>
    <row r="5725" spans="8:19" ht="14.25" customHeight="1">
      <c r="H5725" s="57"/>
      <c r="K5725" s="57"/>
      <c r="L5725" s="57"/>
      <c r="M5725" s="57"/>
      <c r="P5725" s="38"/>
      <c r="R5725" s="38"/>
      <c r="S5725" s="38"/>
    </row>
    <row r="5726" spans="8:19" ht="14.25" customHeight="1">
      <c r="H5726" s="57"/>
      <c r="K5726" s="57"/>
      <c r="L5726" s="57"/>
      <c r="M5726" s="57"/>
      <c r="P5726" s="38"/>
      <c r="R5726" s="38"/>
      <c r="S5726" s="38"/>
    </row>
    <row r="5727" spans="8:19" ht="14.25" customHeight="1">
      <c r="H5727" s="57"/>
      <c r="K5727" s="57"/>
      <c r="L5727" s="57"/>
      <c r="M5727" s="57"/>
      <c r="P5727" s="38"/>
      <c r="R5727" s="38"/>
      <c r="S5727" s="38"/>
    </row>
    <row r="5728" spans="8:19" ht="14.25" customHeight="1">
      <c r="H5728" s="57"/>
      <c r="K5728" s="57"/>
      <c r="L5728" s="57"/>
      <c r="M5728" s="57"/>
      <c r="P5728" s="38"/>
      <c r="R5728" s="38"/>
      <c r="S5728" s="38"/>
    </row>
    <row r="5729" spans="8:19" ht="14.25" customHeight="1">
      <c r="H5729" s="57"/>
      <c r="K5729" s="57"/>
      <c r="L5729" s="57"/>
      <c r="M5729" s="57"/>
      <c r="P5729" s="38"/>
      <c r="R5729" s="38"/>
      <c r="S5729" s="38"/>
    </row>
    <row r="5730" spans="8:19" ht="14.25" customHeight="1">
      <c r="H5730" s="57"/>
      <c r="K5730" s="57"/>
      <c r="L5730" s="57"/>
      <c r="M5730" s="57"/>
      <c r="P5730" s="38"/>
      <c r="R5730" s="38"/>
      <c r="S5730" s="38"/>
    </row>
    <row r="5731" spans="8:19" ht="14.25" customHeight="1">
      <c r="H5731" s="57"/>
      <c r="K5731" s="57"/>
      <c r="L5731" s="57"/>
      <c r="M5731" s="57"/>
      <c r="P5731" s="38"/>
      <c r="R5731" s="38"/>
      <c r="S5731" s="38"/>
    </row>
    <row r="5732" spans="8:19" ht="14.25" customHeight="1">
      <c r="H5732" s="57"/>
      <c r="K5732" s="57"/>
      <c r="L5732" s="57"/>
      <c r="M5732" s="57"/>
      <c r="P5732" s="38"/>
      <c r="R5732" s="38"/>
      <c r="S5732" s="38"/>
    </row>
    <row r="5733" spans="8:19" ht="14.25" customHeight="1">
      <c r="H5733" s="57"/>
      <c r="K5733" s="57"/>
      <c r="L5733" s="57"/>
      <c r="M5733" s="57"/>
      <c r="P5733" s="38"/>
      <c r="R5733" s="38"/>
      <c r="S5733" s="38"/>
    </row>
    <row r="5734" spans="8:19" ht="14.25" customHeight="1">
      <c r="H5734" s="57"/>
      <c r="K5734" s="57"/>
      <c r="L5734" s="57"/>
      <c r="M5734" s="57"/>
      <c r="P5734" s="38"/>
      <c r="R5734" s="38"/>
      <c r="S5734" s="38"/>
    </row>
    <row r="5735" spans="8:19" ht="14.25" customHeight="1">
      <c r="H5735" s="57"/>
      <c r="K5735" s="57"/>
      <c r="L5735" s="57"/>
      <c r="M5735" s="57"/>
      <c r="P5735" s="38"/>
      <c r="R5735" s="38"/>
      <c r="S5735" s="38"/>
    </row>
    <row r="5736" spans="8:19" ht="14.25" customHeight="1">
      <c r="H5736" s="57"/>
      <c r="K5736" s="57"/>
      <c r="L5736" s="57"/>
      <c r="M5736" s="57"/>
      <c r="P5736" s="38"/>
      <c r="R5736" s="38"/>
      <c r="S5736" s="38"/>
    </row>
    <row r="5737" spans="8:19" ht="14.25" customHeight="1">
      <c r="H5737" s="57"/>
      <c r="K5737" s="57"/>
      <c r="L5737" s="57"/>
      <c r="M5737" s="57"/>
      <c r="P5737" s="38"/>
      <c r="R5737" s="38"/>
      <c r="S5737" s="38"/>
    </row>
    <row r="5738" spans="8:19" ht="14.25" customHeight="1">
      <c r="H5738" s="57"/>
      <c r="K5738" s="57"/>
      <c r="L5738" s="57"/>
      <c r="M5738" s="57"/>
      <c r="P5738" s="38"/>
      <c r="R5738" s="38"/>
      <c r="S5738" s="38"/>
    </row>
    <row r="5739" spans="8:19" ht="14.25" customHeight="1">
      <c r="H5739" s="57"/>
      <c r="K5739" s="57"/>
      <c r="L5739" s="57"/>
      <c r="M5739" s="57"/>
      <c r="P5739" s="38"/>
      <c r="R5739" s="38"/>
      <c r="S5739" s="38"/>
    </row>
    <row r="5740" spans="8:19" ht="14.25" customHeight="1">
      <c r="H5740" s="57"/>
      <c r="K5740" s="57"/>
      <c r="L5740" s="57"/>
      <c r="M5740" s="57"/>
      <c r="P5740" s="38"/>
      <c r="R5740" s="38"/>
      <c r="S5740" s="38"/>
    </row>
    <row r="5741" spans="8:19" ht="14.25" customHeight="1">
      <c r="H5741" s="57"/>
      <c r="K5741" s="57"/>
      <c r="L5741" s="57"/>
      <c r="M5741" s="57"/>
      <c r="P5741" s="38"/>
      <c r="R5741" s="38"/>
      <c r="S5741" s="38"/>
    </row>
    <row r="5742" spans="8:19" ht="14.25" customHeight="1">
      <c r="H5742" s="57"/>
      <c r="K5742" s="57"/>
      <c r="L5742" s="57"/>
      <c r="M5742" s="57"/>
      <c r="P5742" s="38"/>
      <c r="R5742" s="38"/>
      <c r="S5742" s="38"/>
    </row>
    <row r="5743" spans="8:19" ht="14.25" customHeight="1">
      <c r="H5743" s="57"/>
      <c r="K5743" s="57"/>
      <c r="L5743" s="57"/>
      <c r="M5743" s="57"/>
      <c r="P5743" s="38"/>
      <c r="R5743" s="38"/>
      <c r="S5743" s="38"/>
    </row>
    <row r="5744" spans="8:19" ht="14.25" customHeight="1">
      <c r="I5744" s="57"/>
      <c r="J5744" s="57"/>
      <c r="K5744" s="57"/>
      <c r="L5744" s="57"/>
      <c r="M5744" s="57"/>
      <c r="P5744" s="38"/>
      <c r="R5744" s="38"/>
      <c r="S5744" s="38"/>
    </row>
    <row r="5745" spans="8:19" ht="14.25" customHeight="1">
      <c r="I5745" s="57"/>
      <c r="J5745" s="57"/>
      <c r="K5745" s="57"/>
      <c r="L5745" s="57"/>
      <c r="M5745" s="57"/>
      <c r="P5745" s="38"/>
      <c r="R5745" s="38"/>
      <c r="S5745" s="38"/>
    </row>
    <row r="5746" spans="8:19" ht="14.25" customHeight="1">
      <c r="I5746" s="57"/>
      <c r="J5746" s="57"/>
      <c r="K5746" s="57"/>
      <c r="L5746" s="57"/>
      <c r="M5746" s="57"/>
      <c r="P5746" s="38"/>
      <c r="R5746" s="38"/>
      <c r="S5746" s="38"/>
    </row>
    <row r="5747" spans="8:19" ht="14.25" customHeight="1">
      <c r="I5747" s="57"/>
      <c r="J5747" s="57"/>
      <c r="K5747" s="57"/>
      <c r="L5747" s="57"/>
      <c r="M5747" s="57"/>
      <c r="P5747" s="38"/>
      <c r="R5747" s="38"/>
      <c r="S5747" s="38"/>
    </row>
    <row r="5748" spans="8:19" ht="14.25" customHeight="1">
      <c r="I5748" s="57"/>
      <c r="J5748" s="57"/>
      <c r="K5748" s="57"/>
      <c r="L5748" s="57"/>
      <c r="M5748" s="57"/>
      <c r="P5748" s="38"/>
      <c r="R5748" s="38"/>
      <c r="S5748" s="38"/>
    </row>
    <row r="5749" spans="8:19" ht="14.25" customHeight="1">
      <c r="I5749" s="57"/>
      <c r="J5749" s="57"/>
      <c r="K5749" s="57"/>
      <c r="L5749" s="57"/>
      <c r="M5749" s="57"/>
      <c r="P5749" s="38"/>
      <c r="R5749" s="38"/>
      <c r="S5749" s="38"/>
    </row>
    <row r="5750" spans="8:19" ht="14.25" customHeight="1">
      <c r="I5750" s="57"/>
      <c r="J5750" s="57"/>
      <c r="K5750" s="57"/>
      <c r="L5750" s="57"/>
      <c r="M5750" s="57"/>
      <c r="P5750" s="38"/>
      <c r="R5750" s="38"/>
      <c r="S5750" s="38"/>
    </row>
    <row r="5751" spans="8:19" ht="14.25" customHeight="1">
      <c r="I5751" s="57"/>
      <c r="J5751" s="57"/>
      <c r="K5751" s="57"/>
      <c r="L5751" s="57"/>
      <c r="M5751" s="57"/>
      <c r="P5751" s="38"/>
      <c r="R5751" s="38"/>
      <c r="S5751" s="38"/>
    </row>
    <row r="5752" spans="8:19" ht="14.25" customHeight="1">
      <c r="I5752" s="57"/>
      <c r="J5752" s="57"/>
      <c r="K5752" s="57"/>
      <c r="L5752" s="57"/>
      <c r="M5752" s="57"/>
      <c r="P5752" s="38"/>
      <c r="R5752" s="38"/>
      <c r="S5752" s="38"/>
    </row>
    <row r="5753" spans="8:19" ht="14.25" customHeight="1">
      <c r="I5753" s="57"/>
      <c r="J5753" s="57"/>
      <c r="K5753" s="57"/>
      <c r="L5753" s="57"/>
      <c r="M5753" s="57"/>
      <c r="P5753" s="38"/>
      <c r="R5753" s="38"/>
      <c r="S5753" s="38"/>
    </row>
    <row r="5754" spans="8:19" ht="14.25" customHeight="1">
      <c r="I5754" s="57"/>
      <c r="J5754" s="57"/>
      <c r="K5754" s="57"/>
      <c r="L5754" s="57"/>
      <c r="M5754" s="57"/>
      <c r="P5754" s="38"/>
      <c r="R5754" s="38"/>
      <c r="S5754" s="38"/>
    </row>
    <row r="5755" spans="8:19" ht="14.25" customHeight="1">
      <c r="I5755" s="57"/>
      <c r="J5755" s="57"/>
      <c r="K5755" s="57"/>
      <c r="L5755" s="57"/>
      <c r="M5755" s="57"/>
      <c r="P5755" s="38"/>
      <c r="R5755" s="38"/>
      <c r="S5755" s="38"/>
    </row>
    <row r="5756" spans="8:19" ht="14.25" customHeight="1">
      <c r="H5756" s="57"/>
      <c r="K5756" s="57"/>
      <c r="L5756" s="57"/>
      <c r="M5756" s="57"/>
      <c r="P5756" s="38"/>
      <c r="R5756" s="38"/>
      <c r="S5756" s="38"/>
    </row>
    <row r="5757" spans="8:19" ht="14.25" customHeight="1">
      <c r="H5757" s="57"/>
      <c r="K5757" s="57"/>
      <c r="L5757" s="57"/>
      <c r="M5757" s="57"/>
      <c r="P5757" s="38"/>
      <c r="R5757" s="38"/>
      <c r="S5757" s="38"/>
    </row>
    <row r="5758" spans="8:19" ht="14.25" customHeight="1">
      <c r="H5758" s="57"/>
      <c r="K5758" s="57"/>
      <c r="L5758" s="57"/>
      <c r="M5758" s="57"/>
      <c r="P5758" s="38"/>
      <c r="R5758" s="38"/>
      <c r="S5758" s="38"/>
    </row>
    <row r="5759" spans="8:19" ht="14.25" customHeight="1">
      <c r="H5759" s="57"/>
      <c r="K5759" s="57"/>
      <c r="L5759" s="57"/>
      <c r="M5759" s="57"/>
      <c r="P5759" s="38"/>
      <c r="R5759" s="38"/>
      <c r="S5759" s="38"/>
    </row>
    <row r="5760" spans="8:19" ht="14.25" customHeight="1">
      <c r="H5760" s="57"/>
      <c r="K5760" s="57"/>
      <c r="L5760" s="57"/>
      <c r="M5760" s="57"/>
      <c r="P5760" s="38"/>
      <c r="R5760" s="38"/>
      <c r="S5760" s="38"/>
    </row>
    <row r="5761" spans="8:19" ht="14.25" customHeight="1">
      <c r="H5761" s="57"/>
      <c r="K5761" s="57"/>
      <c r="L5761" s="57"/>
      <c r="M5761" s="57"/>
      <c r="P5761" s="38"/>
      <c r="R5761" s="38"/>
      <c r="S5761" s="38"/>
    </row>
    <row r="5762" spans="8:19" ht="14.25" customHeight="1">
      <c r="H5762" s="57"/>
      <c r="K5762" s="57"/>
      <c r="L5762" s="57"/>
      <c r="M5762" s="57"/>
      <c r="P5762" s="38"/>
      <c r="R5762" s="38"/>
      <c r="S5762" s="38"/>
    </row>
    <row r="5763" spans="8:19" ht="14.25" customHeight="1">
      <c r="H5763" s="57"/>
      <c r="K5763" s="57"/>
      <c r="L5763" s="57"/>
      <c r="M5763" s="57"/>
      <c r="P5763" s="38"/>
      <c r="R5763" s="38"/>
      <c r="S5763" s="38"/>
    </row>
    <row r="5764" spans="8:19" ht="14.25" customHeight="1">
      <c r="H5764" s="57"/>
      <c r="K5764" s="57"/>
      <c r="L5764" s="57"/>
      <c r="M5764" s="57"/>
      <c r="P5764" s="38"/>
      <c r="R5764" s="38"/>
      <c r="S5764" s="38"/>
    </row>
    <row r="5765" spans="8:19" ht="14.25" customHeight="1">
      <c r="H5765" s="57"/>
      <c r="K5765" s="57"/>
      <c r="L5765" s="57"/>
      <c r="M5765" s="57"/>
      <c r="P5765" s="38"/>
      <c r="R5765" s="38"/>
      <c r="S5765" s="38"/>
    </row>
    <row r="5766" spans="8:19" ht="14.25" customHeight="1">
      <c r="H5766" s="57"/>
      <c r="K5766" s="57"/>
      <c r="L5766" s="57"/>
      <c r="M5766" s="57"/>
      <c r="P5766" s="38"/>
      <c r="R5766" s="38"/>
      <c r="S5766" s="38"/>
    </row>
    <row r="5767" spans="8:19" ht="14.25" customHeight="1">
      <c r="H5767" s="57"/>
      <c r="K5767" s="57"/>
      <c r="L5767" s="57"/>
      <c r="M5767" s="57"/>
      <c r="P5767" s="38"/>
      <c r="R5767" s="38"/>
      <c r="S5767" s="38"/>
    </row>
    <row r="5768" spans="8:19" ht="14.25" customHeight="1">
      <c r="H5768" s="57"/>
      <c r="K5768" s="57"/>
      <c r="L5768" s="57"/>
      <c r="M5768" s="57"/>
      <c r="P5768" s="38"/>
      <c r="R5768" s="38"/>
      <c r="S5768" s="38"/>
    </row>
    <row r="5769" spans="8:19" ht="14.25" customHeight="1">
      <c r="H5769" s="57"/>
      <c r="K5769" s="57"/>
      <c r="L5769" s="57"/>
      <c r="M5769" s="57"/>
      <c r="P5769" s="38"/>
      <c r="R5769" s="38"/>
      <c r="S5769" s="38"/>
    </row>
    <row r="5770" spans="8:19" ht="14.25" customHeight="1">
      <c r="H5770" s="57"/>
      <c r="K5770" s="57"/>
      <c r="L5770" s="57"/>
      <c r="M5770" s="57"/>
      <c r="P5770" s="38"/>
      <c r="R5770" s="38"/>
      <c r="S5770" s="38"/>
    </row>
    <row r="5771" spans="8:19" ht="14.25" customHeight="1">
      <c r="H5771" s="57"/>
      <c r="K5771" s="57"/>
      <c r="L5771" s="57"/>
      <c r="M5771" s="57"/>
      <c r="P5771" s="38"/>
      <c r="R5771" s="38"/>
      <c r="S5771" s="38"/>
    </row>
    <row r="5772" spans="8:19" ht="14.25" customHeight="1">
      <c r="H5772" s="57"/>
      <c r="K5772" s="57"/>
      <c r="L5772" s="57"/>
      <c r="M5772" s="57"/>
      <c r="P5772" s="38"/>
      <c r="R5772" s="38"/>
      <c r="S5772" s="38"/>
    </row>
    <row r="5773" spans="8:19" ht="14.25" customHeight="1">
      <c r="H5773" s="57"/>
      <c r="K5773" s="57"/>
      <c r="L5773" s="57"/>
      <c r="M5773" s="57"/>
      <c r="P5773" s="38"/>
      <c r="R5773" s="38"/>
      <c r="S5773" s="38"/>
    </row>
    <row r="5774" spans="8:19" ht="14.25" customHeight="1">
      <c r="H5774" s="57"/>
      <c r="K5774" s="57"/>
      <c r="L5774" s="57"/>
      <c r="M5774" s="57"/>
      <c r="P5774" s="38"/>
      <c r="R5774" s="38"/>
      <c r="S5774" s="38"/>
    </row>
    <row r="5775" spans="8:19" ht="14.25" customHeight="1">
      <c r="H5775" s="57"/>
      <c r="K5775" s="57"/>
      <c r="L5775" s="57"/>
      <c r="M5775" s="57"/>
      <c r="P5775" s="38"/>
      <c r="R5775" s="38"/>
      <c r="S5775" s="38"/>
    </row>
    <row r="5776" spans="8:19" ht="14.25" customHeight="1">
      <c r="H5776" s="57"/>
      <c r="K5776" s="57"/>
      <c r="L5776" s="57"/>
      <c r="M5776" s="57"/>
      <c r="P5776" s="38"/>
      <c r="R5776" s="38"/>
      <c r="S5776" s="38"/>
    </row>
    <row r="5777" spans="8:19" ht="14.25" customHeight="1">
      <c r="H5777" s="57"/>
      <c r="K5777" s="57"/>
      <c r="L5777" s="57"/>
      <c r="M5777" s="57"/>
      <c r="P5777" s="38"/>
      <c r="R5777" s="38"/>
      <c r="S5777" s="38"/>
    </row>
    <row r="5778" spans="8:19" ht="14.25" customHeight="1">
      <c r="H5778" s="57"/>
      <c r="K5778" s="57"/>
      <c r="L5778" s="57"/>
      <c r="M5778" s="57"/>
      <c r="P5778" s="38"/>
      <c r="R5778" s="38"/>
      <c r="S5778" s="38"/>
    </row>
    <row r="5779" spans="8:19" ht="14.25" customHeight="1">
      <c r="H5779" s="57"/>
      <c r="K5779" s="57"/>
      <c r="L5779" s="57"/>
      <c r="M5779" s="57"/>
      <c r="P5779" s="38"/>
      <c r="R5779" s="38"/>
      <c r="S5779" s="38"/>
    </row>
    <row r="5780" spans="8:19" ht="14.25" customHeight="1">
      <c r="H5780" s="57"/>
      <c r="K5780" s="57"/>
      <c r="L5780" s="57"/>
      <c r="M5780" s="57"/>
      <c r="P5780" s="38"/>
      <c r="R5780" s="38"/>
      <c r="S5780" s="38"/>
    </row>
    <row r="5781" spans="8:19" ht="14.25" customHeight="1">
      <c r="H5781" s="57"/>
      <c r="K5781" s="57"/>
      <c r="L5781" s="57"/>
      <c r="M5781" s="57"/>
      <c r="P5781" s="38"/>
      <c r="R5781" s="38"/>
      <c r="S5781" s="38"/>
    </row>
    <row r="5782" spans="8:19" ht="14.25" customHeight="1">
      <c r="H5782" s="57"/>
      <c r="K5782" s="57"/>
      <c r="L5782" s="57"/>
      <c r="M5782" s="57"/>
      <c r="P5782" s="38"/>
      <c r="R5782" s="38"/>
      <c r="S5782" s="38"/>
    </row>
    <row r="5783" spans="8:19" ht="14.25" customHeight="1">
      <c r="H5783" s="57"/>
      <c r="K5783" s="57"/>
      <c r="L5783" s="57"/>
      <c r="M5783" s="57"/>
      <c r="P5783" s="38"/>
      <c r="R5783" s="38"/>
      <c r="S5783" s="38"/>
    </row>
    <row r="5784" spans="8:19" ht="14.25" customHeight="1">
      <c r="H5784" s="57"/>
      <c r="K5784" s="57"/>
      <c r="L5784" s="57"/>
      <c r="M5784" s="57"/>
      <c r="P5784" s="38"/>
      <c r="R5784" s="38"/>
      <c r="S5784" s="38"/>
    </row>
    <row r="5785" spans="8:19" ht="14.25" customHeight="1">
      <c r="H5785" s="57"/>
      <c r="K5785" s="57"/>
      <c r="L5785" s="57"/>
      <c r="M5785" s="57"/>
      <c r="P5785" s="38"/>
      <c r="R5785" s="38"/>
      <c r="S5785" s="38"/>
    </row>
    <row r="5786" spans="8:19" ht="14.25" customHeight="1">
      <c r="H5786" s="57"/>
      <c r="K5786" s="57"/>
      <c r="L5786" s="57"/>
      <c r="M5786" s="57"/>
      <c r="P5786" s="38"/>
      <c r="R5786" s="38"/>
      <c r="S5786" s="38"/>
    </row>
    <row r="5787" spans="8:19" ht="14.25" customHeight="1">
      <c r="H5787" s="57"/>
      <c r="K5787" s="57"/>
      <c r="L5787" s="57"/>
      <c r="M5787" s="57"/>
      <c r="P5787" s="38"/>
      <c r="R5787" s="38"/>
      <c r="S5787" s="38"/>
    </row>
    <row r="5788" spans="8:19" ht="14.25" customHeight="1">
      <c r="H5788" s="57"/>
      <c r="K5788" s="57"/>
      <c r="L5788" s="57"/>
      <c r="M5788" s="57"/>
      <c r="P5788" s="38"/>
      <c r="R5788" s="38"/>
      <c r="S5788" s="38"/>
    </row>
    <row r="5789" spans="8:19" ht="14.25" customHeight="1">
      <c r="H5789" s="57"/>
      <c r="K5789" s="57"/>
      <c r="L5789" s="57"/>
      <c r="M5789" s="57"/>
      <c r="P5789" s="38"/>
      <c r="R5789" s="38"/>
      <c r="S5789" s="38"/>
    </row>
    <row r="5790" spans="8:19" ht="14.25" customHeight="1">
      <c r="H5790" s="57"/>
      <c r="K5790" s="57"/>
      <c r="L5790" s="57"/>
      <c r="M5790" s="57"/>
      <c r="P5790" s="38"/>
      <c r="R5790" s="38"/>
      <c r="S5790" s="38"/>
    </row>
    <row r="5791" spans="8:19" ht="14.25" customHeight="1">
      <c r="H5791" s="57"/>
      <c r="K5791" s="57"/>
      <c r="L5791" s="57"/>
      <c r="M5791" s="57"/>
      <c r="P5791" s="38"/>
      <c r="R5791" s="38"/>
      <c r="S5791" s="38"/>
    </row>
    <row r="5792" spans="8:19" ht="14.25" customHeight="1">
      <c r="H5792" s="57"/>
      <c r="K5792" s="57"/>
      <c r="L5792" s="57"/>
      <c r="M5792" s="57"/>
      <c r="P5792" s="38"/>
      <c r="R5792" s="38"/>
      <c r="S5792" s="38"/>
    </row>
    <row r="5793" spans="8:19" ht="14.25" customHeight="1">
      <c r="H5793" s="57"/>
      <c r="K5793" s="57"/>
      <c r="L5793" s="57"/>
      <c r="M5793" s="57"/>
      <c r="P5793" s="38"/>
      <c r="R5793" s="38"/>
      <c r="S5793" s="38"/>
    </row>
    <row r="5794" spans="8:19" ht="14.25" customHeight="1">
      <c r="H5794" s="57"/>
      <c r="K5794" s="57"/>
      <c r="L5794" s="57"/>
      <c r="M5794" s="57"/>
      <c r="P5794" s="38"/>
      <c r="R5794" s="38"/>
      <c r="S5794" s="38"/>
    </row>
    <row r="5795" spans="8:19" ht="14.25" customHeight="1">
      <c r="H5795" s="57"/>
      <c r="K5795" s="57"/>
      <c r="L5795" s="57"/>
      <c r="M5795" s="57"/>
      <c r="P5795" s="38"/>
      <c r="R5795" s="38"/>
      <c r="S5795" s="38"/>
    </row>
    <row r="5796" spans="8:19" ht="14.25" customHeight="1">
      <c r="H5796" s="57"/>
      <c r="K5796" s="57"/>
      <c r="L5796" s="57"/>
      <c r="M5796" s="57"/>
      <c r="P5796" s="38"/>
      <c r="R5796" s="38"/>
      <c r="S5796" s="38"/>
    </row>
    <row r="5797" spans="8:19" ht="14.25" customHeight="1">
      <c r="H5797" s="57"/>
      <c r="K5797" s="57"/>
      <c r="L5797" s="57"/>
      <c r="M5797" s="57"/>
      <c r="P5797" s="38"/>
      <c r="R5797" s="38"/>
      <c r="S5797" s="38"/>
    </row>
    <row r="5798" spans="8:19" ht="14.25" customHeight="1">
      <c r="H5798" s="57"/>
      <c r="K5798" s="57"/>
      <c r="L5798" s="57"/>
      <c r="M5798" s="57"/>
      <c r="P5798" s="38"/>
      <c r="R5798" s="38"/>
      <c r="S5798" s="38"/>
    </row>
    <row r="5799" spans="8:19" ht="14.25" customHeight="1">
      <c r="H5799" s="57"/>
      <c r="K5799" s="57"/>
      <c r="L5799" s="57"/>
      <c r="M5799" s="57"/>
      <c r="P5799" s="38"/>
      <c r="R5799" s="38"/>
      <c r="S5799" s="38"/>
    </row>
    <row r="5800" spans="8:19" ht="14.25" customHeight="1">
      <c r="H5800" s="57"/>
      <c r="K5800" s="57"/>
      <c r="L5800" s="57"/>
      <c r="M5800" s="57"/>
      <c r="P5800" s="38"/>
      <c r="R5800" s="38"/>
      <c r="S5800" s="38"/>
    </row>
    <row r="5801" spans="8:19" ht="14.25" customHeight="1">
      <c r="H5801" s="57"/>
      <c r="K5801" s="57"/>
      <c r="L5801" s="57"/>
      <c r="M5801" s="57"/>
      <c r="P5801" s="38"/>
      <c r="R5801" s="38"/>
      <c r="S5801" s="38"/>
    </row>
    <row r="5802" spans="8:19" ht="14.25" customHeight="1">
      <c r="H5802" s="57"/>
      <c r="K5802" s="57"/>
      <c r="L5802" s="57"/>
      <c r="M5802" s="57"/>
      <c r="P5802" s="38"/>
      <c r="R5802" s="38"/>
      <c r="S5802" s="38"/>
    </row>
    <row r="5803" spans="8:19" ht="14.25" customHeight="1">
      <c r="H5803" s="57"/>
      <c r="K5803" s="57"/>
      <c r="L5803" s="57"/>
      <c r="M5803" s="57"/>
      <c r="P5803" s="38"/>
      <c r="R5803" s="38"/>
      <c r="S5803" s="38"/>
    </row>
    <row r="5804" spans="8:19" ht="14.25" customHeight="1">
      <c r="H5804" s="57"/>
      <c r="K5804" s="57"/>
      <c r="L5804" s="57"/>
      <c r="M5804" s="57"/>
      <c r="P5804" s="38"/>
      <c r="R5804" s="38"/>
      <c r="S5804" s="38"/>
    </row>
    <row r="5805" spans="8:19" ht="14.25" customHeight="1">
      <c r="H5805" s="57"/>
      <c r="K5805" s="57"/>
      <c r="L5805" s="57"/>
      <c r="M5805" s="57"/>
      <c r="P5805" s="38"/>
      <c r="R5805" s="38"/>
      <c r="S5805" s="38"/>
    </row>
    <row r="5806" spans="8:19" ht="14.25" customHeight="1">
      <c r="H5806" s="57"/>
      <c r="K5806" s="57"/>
      <c r="L5806" s="57"/>
      <c r="M5806" s="57"/>
      <c r="P5806" s="38"/>
      <c r="R5806" s="38"/>
      <c r="S5806" s="38"/>
    </row>
    <row r="5807" spans="8:19" ht="14.25" customHeight="1">
      <c r="H5807" s="57"/>
      <c r="K5807" s="57"/>
      <c r="L5807" s="57"/>
      <c r="M5807" s="57"/>
      <c r="P5807" s="38"/>
      <c r="R5807" s="38"/>
      <c r="S5807" s="38"/>
    </row>
    <row r="5808" spans="8:19" ht="14.25" customHeight="1">
      <c r="H5808" s="57"/>
      <c r="K5808" s="57"/>
      <c r="L5808" s="57"/>
      <c r="M5808" s="57"/>
      <c r="P5808" s="38"/>
      <c r="R5808" s="38"/>
      <c r="S5808" s="38"/>
    </row>
    <row r="5809" spans="8:19" ht="14.25" customHeight="1">
      <c r="H5809" s="57"/>
      <c r="K5809" s="57"/>
      <c r="L5809" s="57"/>
      <c r="M5809" s="57"/>
      <c r="P5809" s="38"/>
      <c r="R5809" s="38"/>
      <c r="S5809" s="38"/>
    </row>
    <row r="5810" spans="8:19" ht="14.25" customHeight="1">
      <c r="H5810" s="57"/>
      <c r="K5810" s="57"/>
      <c r="L5810" s="57"/>
      <c r="M5810" s="57"/>
      <c r="P5810" s="38"/>
      <c r="R5810" s="38"/>
      <c r="S5810" s="38"/>
    </row>
    <row r="5811" spans="8:19" ht="14.25" customHeight="1">
      <c r="H5811" s="57"/>
      <c r="K5811" s="57"/>
      <c r="L5811" s="57"/>
      <c r="M5811" s="57"/>
      <c r="P5811" s="38"/>
      <c r="R5811" s="38"/>
      <c r="S5811" s="38"/>
    </row>
    <row r="5812" spans="8:19" ht="14.25" customHeight="1">
      <c r="H5812" s="57"/>
      <c r="K5812" s="57"/>
      <c r="L5812" s="57"/>
      <c r="M5812" s="57"/>
      <c r="P5812" s="38"/>
      <c r="R5812" s="38"/>
      <c r="S5812" s="38"/>
    </row>
    <row r="5813" spans="8:19" ht="14.25" customHeight="1">
      <c r="H5813" s="57"/>
      <c r="K5813" s="57"/>
      <c r="L5813" s="57"/>
      <c r="M5813" s="57"/>
      <c r="P5813" s="38"/>
      <c r="R5813" s="38"/>
      <c r="S5813" s="38"/>
    </row>
    <row r="5814" spans="8:19" ht="14.25" customHeight="1">
      <c r="H5814" s="57"/>
      <c r="K5814" s="57"/>
      <c r="L5814" s="57"/>
      <c r="M5814" s="57"/>
      <c r="P5814" s="38"/>
      <c r="R5814" s="38"/>
      <c r="S5814" s="38"/>
    </row>
    <row r="5815" spans="8:19" ht="14.25" customHeight="1">
      <c r="H5815" s="57"/>
      <c r="K5815" s="57"/>
      <c r="L5815" s="57"/>
      <c r="M5815" s="57"/>
      <c r="P5815" s="38"/>
      <c r="R5815" s="38"/>
      <c r="S5815" s="38"/>
    </row>
    <row r="5816" spans="8:19" ht="14.25" customHeight="1">
      <c r="H5816" s="57"/>
      <c r="K5816" s="57"/>
      <c r="L5816" s="57"/>
      <c r="M5816" s="57"/>
      <c r="P5816" s="38"/>
      <c r="R5816" s="38"/>
      <c r="S5816" s="38"/>
    </row>
    <row r="5817" spans="8:19" ht="14.25" customHeight="1">
      <c r="H5817" s="57"/>
      <c r="K5817" s="57"/>
      <c r="L5817" s="57"/>
      <c r="M5817" s="57"/>
      <c r="P5817" s="38"/>
      <c r="R5817" s="38"/>
      <c r="S5817" s="38"/>
    </row>
    <row r="5818" spans="8:19" ht="14.25" customHeight="1">
      <c r="H5818" s="57"/>
      <c r="K5818" s="57"/>
      <c r="L5818" s="57"/>
      <c r="M5818" s="57"/>
      <c r="P5818" s="38"/>
      <c r="R5818" s="38"/>
      <c r="S5818" s="38"/>
    </row>
    <row r="5819" spans="8:19" ht="14.25" customHeight="1">
      <c r="H5819" s="57"/>
      <c r="K5819" s="57"/>
      <c r="L5819" s="57"/>
      <c r="M5819" s="57"/>
      <c r="P5819" s="38"/>
      <c r="R5819" s="38"/>
      <c r="S5819" s="38"/>
    </row>
    <row r="5820" spans="8:19" ht="14.25" customHeight="1">
      <c r="H5820" s="57"/>
      <c r="K5820" s="57"/>
      <c r="L5820" s="57"/>
      <c r="M5820" s="57"/>
      <c r="P5820" s="38"/>
      <c r="R5820" s="38"/>
      <c r="S5820" s="38"/>
    </row>
    <row r="5821" spans="8:19" ht="14.25" customHeight="1">
      <c r="H5821" s="57"/>
      <c r="K5821" s="57"/>
      <c r="L5821" s="57"/>
      <c r="M5821" s="57"/>
      <c r="P5821" s="38"/>
      <c r="R5821" s="38"/>
      <c r="S5821" s="38"/>
    </row>
    <row r="5822" spans="8:19" ht="14.25" customHeight="1">
      <c r="H5822" s="57"/>
      <c r="K5822" s="57"/>
      <c r="L5822" s="57"/>
      <c r="M5822" s="57"/>
      <c r="P5822" s="38"/>
      <c r="R5822" s="38"/>
      <c r="S5822" s="38"/>
    </row>
    <row r="5823" spans="8:19" ht="14.25" customHeight="1">
      <c r="H5823" s="57"/>
      <c r="K5823" s="57"/>
      <c r="L5823" s="57"/>
      <c r="M5823" s="57"/>
      <c r="P5823" s="38"/>
      <c r="R5823" s="38"/>
      <c r="S5823" s="38"/>
    </row>
    <row r="5824" spans="8:19" ht="14.25" customHeight="1">
      <c r="H5824" s="57"/>
      <c r="K5824" s="57"/>
      <c r="L5824" s="57"/>
      <c r="M5824" s="57"/>
      <c r="P5824" s="38"/>
      <c r="R5824" s="38"/>
      <c r="S5824" s="38"/>
    </row>
    <row r="5825" spans="8:19" ht="14.25" customHeight="1">
      <c r="H5825" s="57"/>
      <c r="K5825" s="57"/>
      <c r="L5825" s="57"/>
      <c r="M5825" s="57"/>
      <c r="P5825" s="38"/>
      <c r="R5825" s="38"/>
      <c r="S5825" s="38"/>
    </row>
    <row r="5826" spans="8:19" ht="14.25" customHeight="1">
      <c r="H5826" s="57"/>
      <c r="K5826" s="57"/>
      <c r="L5826" s="57"/>
      <c r="M5826" s="57"/>
      <c r="P5826" s="38"/>
      <c r="R5826" s="38"/>
      <c r="S5826" s="38"/>
    </row>
    <row r="5827" spans="8:19" ht="14.25" customHeight="1">
      <c r="H5827" s="57"/>
      <c r="K5827" s="57"/>
      <c r="L5827" s="57"/>
      <c r="M5827" s="57"/>
      <c r="P5827" s="38"/>
      <c r="R5827" s="38"/>
      <c r="S5827" s="38"/>
    </row>
    <row r="5828" spans="8:19" ht="14.25" customHeight="1">
      <c r="I5828" s="57"/>
      <c r="J5828" s="57"/>
      <c r="K5828" s="57"/>
      <c r="L5828" s="57"/>
      <c r="M5828" s="57"/>
      <c r="P5828" s="38"/>
      <c r="R5828" s="38"/>
      <c r="S5828" s="38"/>
    </row>
    <row r="5829" spans="8:19" ht="14.25" customHeight="1">
      <c r="I5829" s="57"/>
      <c r="J5829" s="57"/>
      <c r="K5829" s="57"/>
      <c r="L5829" s="57"/>
      <c r="M5829" s="57"/>
      <c r="P5829" s="38"/>
      <c r="R5829" s="38"/>
      <c r="S5829" s="38"/>
    </row>
    <row r="5830" spans="8:19" ht="14.25" customHeight="1">
      <c r="I5830" s="57"/>
      <c r="J5830" s="57"/>
      <c r="K5830" s="57"/>
      <c r="L5830" s="57"/>
      <c r="M5830" s="57"/>
      <c r="P5830" s="38"/>
      <c r="R5830" s="38"/>
      <c r="S5830" s="38"/>
    </row>
    <row r="5831" spans="8:19" ht="14.25" customHeight="1">
      <c r="I5831" s="57"/>
      <c r="J5831" s="57"/>
      <c r="K5831" s="57"/>
      <c r="L5831" s="57"/>
      <c r="M5831" s="57"/>
      <c r="P5831" s="38"/>
      <c r="R5831" s="38"/>
      <c r="S5831" s="38"/>
    </row>
    <row r="5832" spans="8:19" ht="14.25" customHeight="1">
      <c r="I5832" s="57"/>
      <c r="J5832" s="57"/>
      <c r="K5832" s="57"/>
      <c r="L5832" s="57"/>
      <c r="M5832" s="57"/>
      <c r="P5832" s="38"/>
      <c r="R5832" s="38"/>
      <c r="S5832" s="38"/>
    </row>
    <row r="5833" spans="8:19" ht="14.25" customHeight="1">
      <c r="I5833" s="57"/>
      <c r="J5833" s="57"/>
      <c r="K5833" s="57"/>
      <c r="L5833" s="57"/>
      <c r="M5833" s="57"/>
      <c r="P5833" s="38"/>
      <c r="R5833" s="38"/>
      <c r="S5833" s="38"/>
    </row>
    <row r="5834" spans="8:19" ht="14.25" customHeight="1">
      <c r="I5834" s="57"/>
      <c r="J5834" s="57"/>
      <c r="K5834" s="57"/>
      <c r="L5834" s="57"/>
      <c r="M5834" s="57"/>
      <c r="P5834" s="38"/>
      <c r="R5834" s="38"/>
      <c r="S5834" s="38"/>
    </row>
    <row r="5835" spans="8:19" ht="14.25" customHeight="1">
      <c r="I5835" s="57"/>
      <c r="J5835" s="57"/>
      <c r="K5835" s="57"/>
      <c r="L5835" s="57"/>
      <c r="M5835" s="57"/>
      <c r="P5835" s="38"/>
      <c r="R5835" s="38"/>
      <c r="S5835" s="38"/>
    </row>
    <row r="5836" spans="8:19" ht="14.25" customHeight="1">
      <c r="I5836" s="57"/>
      <c r="J5836" s="57"/>
      <c r="K5836" s="57"/>
      <c r="L5836" s="57"/>
      <c r="M5836" s="57"/>
      <c r="P5836" s="38"/>
      <c r="R5836" s="38"/>
      <c r="S5836" s="38"/>
    </row>
    <row r="5837" spans="8:19" ht="14.25" customHeight="1">
      <c r="I5837" s="57"/>
      <c r="J5837" s="57"/>
      <c r="K5837" s="57"/>
      <c r="L5837" s="57"/>
      <c r="M5837" s="57"/>
      <c r="P5837" s="38"/>
      <c r="R5837" s="38"/>
      <c r="S5837" s="38"/>
    </row>
    <row r="5838" spans="8:19" ht="14.25" customHeight="1">
      <c r="I5838" s="57"/>
      <c r="J5838" s="57"/>
      <c r="K5838" s="57"/>
      <c r="L5838" s="57"/>
      <c r="M5838" s="57"/>
      <c r="P5838" s="38"/>
      <c r="R5838" s="38"/>
      <c r="S5838" s="38"/>
    </row>
    <row r="5839" spans="8:19" ht="14.25" customHeight="1">
      <c r="I5839" s="57"/>
      <c r="J5839" s="57"/>
      <c r="K5839" s="57"/>
      <c r="L5839" s="57"/>
      <c r="M5839" s="57"/>
      <c r="P5839" s="38"/>
      <c r="R5839" s="38"/>
      <c r="S5839" s="38"/>
    </row>
    <row r="5840" spans="8:19" ht="14.25" customHeight="1">
      <c r="I5840" s="57"/>
      <c r="J5840" s="57"/>
      <c r="K5840" s="57"/>
      <c r="L5840" s="57"/>
      <c r="M5840" s="57"/>
      <c r="P5840" s="38"/>
      <c r="R5840" s="38"/>
      <c r="S5840" s="38"/>
    </row>
    <row r="5841" spans="8:19" ht="14.25" customHeight="1">
      <c r="I5841" s="57"/>
      <c r="J5841" s="57"/>
      <c r="K5841" s="57"/>
      <c r="L5841" s="57"/>
      <c r="M5841" s="57"/>
      <c r="P5841" s="38"/>
      <c r="R5841" s="38"/>
      <c r="S5841" s="38"/>
    </row>
    <row r="5842" spans="8:19" ht="14.25" customHeight="1">
      <c r="I5842" s="57"/>
      <c r="J5842" s="57"/>
      <c r="K5842" s="57"/>
      <c r="L5842" s="57"/>
      <c r="M5842" s="57"/>
      <c r="P5842" s="38"/>
      <c r="R5842" s="38"/>
      <c r="S5842" s="38"/>
    </row>
    <row r="5843" spans="8:19" ht="14.25" customHeight="1">
      <c r="I5843" s="57"/>
      <c r="J5843" s="57"/>
      <c r="K5843" s="57"/>
      <c r="L5843" s="57"/>
      <c r="M5843" s="57"/>
      <c r="P5843" s="38"/>
      <c r="R5843" s="38"/>
      <c r="S5843" s="38"/>
    </row>
    <row r="5844" spans="8:19" ht="14.25" customHeight="1">
      <c r="I5844" s="57"/>
      <c r="J5844" s="57"/>
      <c r="K5844" s="57"/>
      <c r="L5844" s="57"/>
      <c r="M5844" s="57"/>
      <c r="P5844" s="38"/>
      <c r="R5844" s="38"/>
      <c r="S5844" s="38"/>
    </row>
    <row r="5845" spans="8:19" ht="14.25" customHeight="1">
      <c r="I5845" s="57"/>
      <c r="J5845" s="57"/>
      <c r="K5845" s="57"/>
      <c r="L5845" s="57"/>
      <c r="M5845" s="57"/>
      <c r="P5845" s="38"/>
      <c r="R5845" s="38"/>
      <c r="S5845" s="38"/>
    </row>
    <row r="5846" spans="8:19" ht="14.25" customHeight="1">
      <c r="I5846" s="57"/>
      <c r="J5846" s="57"/>
      <c r="K5846" s="57"/>
      <c r="L5846" s="57"/>
      <c r="M5846" s="57"/>
      <c r="P5846" s="38"/>
      <c r="R5846" s="38"/>
      <c r="S5846" s="38"/>
    </row>
    <row r="5847" spans="8:19" ht="14.25" customHeight="1">
      <c r="I5847" s="57"/>
      <c r="J5847" s="57"/>
      <c r="K5847" s="57"/>
      <c r="L5847" s="57"/>
      <c r="M5847" s="57"/>
      <c r="P5847" s="38"/>
      <c r="R5847" s="38"/>
      <c r="S5847" s="38"/>
    </row>
    <row r="5848" spans="8:19" ht="14.25" customHeight="1">
      <c r="I5848" s="57"/>
      <c r="J5848" s="57"/>
      <c r="K5848" s="57"/>
      <c r="L5848" s="57"/>
      <c r="M5848" s="57"/>
      <c r="P5848" s="38"/>
      <c r="R5848" s="38"/>
      <c r="S5848" s="38"/>
    </row>
    <row r="5849" spans="8:19" ht="14.25" customHeight="1">
      <c r="I5849" s="57"/>
      <c r="J5849" s="57"/>
      <c r="K5849" s="57"/>
      <c r="L5849" s="57"/>
      <c r="M5849" s="57"/>
      <c r="P5849" s="38"/>
      <c r="R5849" s="38"/>
      <c r="S5849" s="38"/>
    </row>
    <row r="5850" spans="8:19" ht="14.25" customHeight="1">
      <c r="I5850" s="57"/>
      <c r="J5850" s="57"/>
      <c r="K5850" s="57"/>
      <c r="L5850" s="57"/>
      <c r="M5850" s="57"/>
      <c r="P5850" s="38"/>
      <c r="R5850" s="38"/>
      <c r="S5850" s="38"/>
    </row>
    <row r="5851" spans="8:19" ht="14.25" customHeight="1">
      <c r="I5851" s="57"/>
      <c r="J5851" s="57"/>
      <c r="K5851" s="57"/>
      <c r="L5851" s="57"/>
      <c r="M5851" s="57"/>
      <c r="P5851" s="38"/>
      <c r="R5851" s="38"/>
      <c r="S5851" s="38"/>
    </row>
    <row r="5852" spans="8:19" ht="14.25" customHeight="1">
      <c r="H5852" s="57"/>
      <c r="K5852" s="57"/>
      <c r="L5852" s="57"/>
      <c r="M5852" s="57"/>
      <c r="P5852" s="38"/>
      <c r="R5852" s="38"/>
      <c r="S5852" s="38"/>
    </row>
    <row r="5853" spans="8:19" ht="14.25" customHeight="1">
      <c r="H5853" s="57"/>
      <c r="K5853" s="57"/>
      <c r="L5853" s="57"/>
      <c r="M5853" s="57"/>
      <c r="P5853" s="38"/>
      <c r="R5853" s="38"/>
      <c r="S5853" s="38"/>
    </row>
    <row r="5854" spans="8:19" ht="14.25" customHeight="1">
      <c r="H5854" s="57"/>
      <c r="K5854" s="57"/>
      <c r="L5854" s="57"/>
      <c r="M5854" s="57"/>
      <c r="P5854" s="38"/>
      <c r="R5854" s="38"/>
      <c r="S5854" s="38"/>
    </row>
    <row r="5855" spans="8:19" ht="14.25" customHeight="1">
      <c r="H5855" s="57"/>
      <c r="K5855" s="57"/>
      <c r="L5855" s="57"/>
      <c r="M5855" s="57"/>
      <c r="P5855" s="38"/>
      <c r="R5855" s="38"/>
      <c r="S5855" s="38"/>
    </row>
    <row r="5856" spans="8:19" ht="14.25" customHeight="1">
      <c r="H5856" s="57"/>
      <c r="K5856" s="57"/>
      <c r="L5856" s="57"/>
      <c r="M5856" s="57"/>
      <c r="P5856" s="38"/>
      <c r="R5856" s="38"/>
      <c r="S5856" s="38"/>
    </row>
    <row r="5857" spans="8:19" ht="14.25" customHeight="1">
      <c r="H5857" s="57"/>
      <c r="K5857" s="57"/>
      <c r="L5857" s="57"/>
      <c r="M5857" s="57"/>
      <c r="P5857" s="38"/>
      <c r="R5857" s="38"/>
      <c r="S5857" s="38"/>
    </row>
    <row r="5858" spans="8:19" ht="14.25" customHeight="1">
      <c r="H5858" s="57"/>
      <c r="K5858" s="57"/>
      <c r="L5858" s="57"/>
      <c r="M5858" s="57"/>
      <c r="P5858" s="38"/>
      <c r="R5858" s="38"/>
      <c r="S5858" s="38"/>
    </row>
    <row r="5859" spans="8:19" ht="14.25" customHeight="1">
      <c r="H5859" s="57"/>
      <c r="K5859" s="57"/>
      <c r="L5859" s="57"/>
      <c r="M5859" s="57"/>
      <c r="P5859" s="38"/>
      <c r="R5859" s="38"/>
      <c r="S5859" s="38"/>
    </row>
    <row r="5860" spans="8:19" ht="14.25" customHeight="1">
      <c r="H5860" s="57"/>
      <c r="K5860" s="57"/>
      <c r="L5860" s="57"/>
      <c r="M5860" s="57"/>
      <c r="P5860" s="38"/>
      <c r="R5860" s="38"/>
      <c r="S5860" s="38"/>
    </row>
    <row r="5861" spans="8:19" ht="14.25" customHeight="1">
      <c r="H5861" s="57"/>
      <c r="K5861" s="57"/>
      <c r="L5861" s="57"/>
      <c r="M5861" s="57"/>
      <c r="P5861" s="38"/>
      <c r="R5861" s="38"/>
      <c r="S5861" s="38"/>
    </row>
    <row r="5862" spans="8:19" ht="14.25" customHeight="1">
      <c r="H5862" s="57"/>
      <c r="K5862" s="57"/>
      <c r="L5862" s="57"/>
      <c r="M5862" s="57"/>
      <c r="P5862" s="38"/>
      <c r="R5862" s="38"/>
      <c r="S5862" s="38"/>
    </row>
    <row r="5863" spans="8:19" ht="14.25" customHeight="1">
      <c r="H5863" s="57"/>
      <c r="K5863" s="57"/>
      <c r="L5863" s="57"/>
      <c r="M5863" s="57"/>
      <c r="P5863" s="38"/>
      <c r="R5863" s="38"/>
      <c r="S5863" s="38"/>
    </row>
    <row r="5864" spans="8:19" ht="14.25" customHeight="1">
      <c r="H5864" s="57"/>
      <c r="K5864" s="57"/>
      <c r="L5864" s="57"/>
      <c r="M5864" s="57"/>
      <c r="P5864" s="38"/>
      <c r="R5864" s="38"/>
      <c r="S5864" s="38"/>
    </row>
    <row r="5865" spans="8:19" ht="14.25" customHeight="1">
      <c r="H5865" s="57"/>
      <c r="K5865" s="57"/>
      <c r="L5865" s="57"/>
      <c r="M5865" s="57"/>
      <c r="P5865" s="38"/>
      <c r="R5865" s="38"/>
      <c r="S5865" s="38"/>
    </row>
    <row r="5866" spans="8:19" ht="14.25" customHeight="1">
      <c r="H5866" s="57"/>
      <c r="K5866" s="57"/>
      <c r="L5866" s="57"/>
      <c r="M5866" s="57"/>
      <c r="P5866" s="38"/>
      <c r="R5866" s="38"/>
      <c r="S5866" s="38"/>
    </row>
    <row r="5867" spans="8:19" ht="14.25" customHeight="1">
      <c r="H5867" s="57"/>
      <c r="K5867" s="57"/>
      <c r="L5867" s="57"/>
      <c r="M5867" s="57"/>
      <c r="P5867" s="38"/>
      <c r="R5867" s="38"/>
      <c r="S5867" s="38"/>
    </row>
    <row r="5868" spans="8:19" ht="14.25" customHeight="1">
      <c r="H5868" s="57"/>
      <c r="K5868" s="57"/>
      <c r="L5868" s="57"/>
      <c r="M5868" s="57"/>
      <c r="P5868" s="38"/>
      <c r="R5868" s="38"/>
      <c r="S5868" s="38"/>
    </row>
    <row r="5869" spans="8:19" ht="14.25" customHeight="1">
      <c r="H5869" s="57"/>
      <c r="K5869" s="57"/>
      <c r="L5869" s="57"/>
      <c r="M5869" s="57"/>
      <c r="P5869" s="38"/>
      <c r="R5869" s="38"/>
      <c r="S5869" s="38"/>
    </row>
    <row r="5870" spans="8:19" ht="14.25" customHeight="1">
      <c r="H5870" s="57"/>
      <c r="K5870" s="57"/>
      <c r="L5870" s="57"/>
      <c r="M5870" s="57"/>
      <c r="P5870" s="38"/>
      <c r="R5870" s="38"/>
      <c r="S5870" s="38"/>
    </row>
    <row r="5871" spans="8:19" ht="14.25" customHeight="1">
      <c r="H5871" s="57"/>
      <c r="K5871" s="57"/>
      <c r="L5871" s="57"/>
      <c r="M5871" s="57"/>
      <c r="P5871" s="38"/>
      <c r="R5871" s="38"/>
      <c r="S5871" s="38"/>
    </row>
    <row r="5872" spans="8:19" ht="14.25" customHeight="1">
      <c r="H5872" s="57"/>
      <c r="K5872" s="57"/>
      <c r="L5872" s="57"/>
      <c r="M5872" s="57"/>
      <c r="P5872" s="38"/>
      <c r="R5872" s="38"/>
      <c r="S5872" s="38"/>
    </row>
    <row r="5873" spans="8:19" ht="14.25" customHeight="1">
      <c r="H5873" s="57"/>
      <c r="K5873" s="57"/>
      <c r="L5873" s="57"/>
      <c r="M5873" s="57"/>
      <c r="P5873" s="38"/>
      <c r="R5873" s="38"/>
      <c r="S5873" s="38"/>
    </row>
    <row r="5874" spans="8:19" ht="14.25" customHeight="1">
      <c r="H5874" s="57"/>
      <c r="K5874" s="57"/>
      <c r="L5874" s="57"/>
      <c r="M5874" s="57"/>
      <c r="P5874" s="38"/>
      <c r="R5874" s="38"/>
      <c r="S5874" s="38"/>
    </row>
    <row r="5875" spans="8:19" ht="14.25" customHeight="1">
      <c r="H5875" s="57"/>
      <c r="K5875" s="57"/>
      <c r="L5875" s="57"/>
      <c r="M5875" s="57"/>
      <c r="P5875" s="38"/>
      <c r="R5875" s="38"/>
      <c r="S5875" s="38"/>
    </row>
    <row r="5876" spans="8:19" ht="14.25" customHeight="1">
      <c r="H5876" s="57"/>
      <c r="K5876" s="57"/>
      <c r="L5876" s="57"/>
      <c r="M5876" s="57"/>
      <c r="P5876" s="38"/>
      <c r="R5876" s="38"/>
      <c r="S5876" s="38"/>
    </row>
    <row r="5877" spans="8:19" ht="14.25" customHeight="1">
      <c r="H5877" s="57"/>
      <c r="K5877" s="57"/>
      <c r="L5877" s="57"/>
      <c r="M5877" s="57"/>
      <c r="P5877" s="38"/>
      <c r="R5877" s="38"/>
      <c r="S5877" s="38"/>
    </row>
    <row r="5878" spans="8:19" ht="14.25" customHeight="1">
      <c r="H5878" s="57"/>
      <c r="K5878" s="57"/>
      <c r="L5878" s="57"/>
      <c r="M5878" s="57"/>
      <c r="P5878" s="38"/>
      <c r="R5878" s="38"/>
      <c r="S5878" s="38"/>
    </row>
    <row r="5879" spans="8:19" ht="14.25" customHeight="1">
      <c r="H5879" s="57"/>
      <c r="K5879" s="57"/>
      <c r="L5879" s="57"/>
      <c r="M5879" s="57"/>
      <c r="P5879" s="38"/>
      <c r="R5879" s="38"/>
      <c r="S5879" s="38"/>
    </row>
    <row r="5880" spans="8:19" ht="14.25" customHeight="1">
      <c r="H5880" s="57"/>
      <c r="K5880" s="57"/>
      <c r="L5880" s="57"/>
      <c r="M5880" s="57"/>
      <c r="P5880" s="38"/>
      <c r="R5880" s="38"/>
      <c r="S5880" s="38"/>
    </row>
    <row r="5881" spans="8:19" ht="14.25" customHeight="1">
      <c r="H5881" s="57"/>
      <c r="K5881" s="57"/>
      <c r="L5881" s="57"/>
      <c r="M5881" s="57"/>
      <c r="P5881" s="38"/>
      <c r="R5881" s="38"/>
      <c r="S5881" s="38"/>
    </row>
    <row r="5882" spans="8:19" ht="14.25" customHeight="1">
      <c r="H5882" s="57"/>
      <c r="K5882" s="57"/>
      <c r="L5882" s="57"/>
      <c r="M5882" s="57"/>
      <c r="P5882" s="38"/>
      <c r="R5882" s="38"/>
      <c r="S5882" s="38"/>
    </row>
    <row r="5883" spans="8:19" ht="14.25" customHeight="1">
      <c r="H5883" s="57"/>
      <c r="K5883" s="57"/>
      <c r="L5883" s="57"/>
      <c r="M5883" s="57"/>
      <c r="P5883" s="38"/>
      <c r="R5883" s="38"/>
      <c r="S5883" s="38"/>
    </row>
    <row r="5884" spans="8:19" ht="14.25" customHeight="1">
      <c r="H5884" s="57"/>
      <c r="K5884" s="57"/>
      <c r="L5884" s="57"/>
      <c r="M5884" s="57"/>
      <c r="P5884" s="38"/>
      <c r="R5884" s="38"/>
      <c r="S5884" s="38"/>
    </row>
    <row r="5885" spans="8:19" ht="14.25" customHeight="1">
      <c r="H5885" s="57"/>
      <c r="K5885" s="57"/>
      <c r="L5885" s="57"/>
      <c r="M5885" s="57"/>
      <c r="P5885" s="38"/>
      <c r="R5885" s="38"/>
      <c r="S5885" s="38"/>
    </row>
    <row r="5886" spans="8:19" ht="14.25" customHeight="1">
      <c r="H5886" s="57"/>
      <c r="K5886" s="57"/>
      <c r="L5886" s="57"/>
      <c r="M5886" s="57"/>
      <c r="P5886" s="38"/>
      <c r="R5886" s="38"/>
      <c r="S5886" s="38"/>
    </row>
    <row r="5887" spans="8:19" ht="14.25" customHeight="1">
      <c r="H5887" s="57"/>
      <c r="K5887" s="57"/>
      <c r="L5887" s="57"/>
      <c r="M5887" s="57"/>
      <c r="P5887" s="38"/>
      <c r="R5887" s="38"/>
      <c r="S5887" s="38"/>
    </row>
    <row r="5888" spans="8:19" ht="14.25" customHeight="1">
      <c r="H5888" s="57"/>
      <c r="K5888" s="57"/>
      <c r="L5888" s="57"/>
      <c r="M5888" s="57"/>
      <c r="P5888" s="38"/>
      <c r="R5888" s="38"/>
      <c r="S5888" s="38"/>
    </row>
    <row r="5889" spans="8:19" ht="14.25" customHeight="1">
      <c r="H5889" s="57"/>
      <c r="K5889" s="57"/>
      <c r="L5889" s="57"/>
      <c r="M5889" s="57"/>
      <c r="P5889" s="38"/>
      <c r="R5889" s="38"/>
      <c r="S5889" s="38"/>
    </row>
    <row r="5890" spans="8:19" ht="14.25" customHeight="1">
      <c r="H5890" s="57"/>
      <c r="K5890" s="57"/>
      <c r="L5890" s="57"/>
      <c r="M5890" s="57"/>
      <c r="P5890" s="38"/>
      <c r="R5890" s="38"/>
      <c r="S5890" s="38"/>
    </row>
    <row r="5891" spans="8:19" ht="14.25" customHeight="1">
      <c r="H5891" s="57"/>
      <c r="K5891" s="57"/>
      <c r="L5891" s="57"/>
      <c r="M5891" s="57"/>
      <c r="P5891" s="38"/>
      <c r="R5891" s="38"/>
      <c r="S5891" s="38"/>
    </row>
    <row r="5892" spans="8:19" ht="14.25" customHeight="1">
      <c r="H5892" s="57"/>
      <c r="K5892" s="57"/>
      <c r="L5892" s="57"/>
      <c r="M5892" s="57"/>
      <c r="P5892" s="38"/>
      <c r="R5892" s="38"/>
      <c r="S5892" s="38"/>
    </row>
    <row r="5893" spans="8:19" ht="14.25" customHeight="1">
      <c r="H5893" s="57"/>
      <c r="K5893" s="57"/>
      <c r="L5893" s="57"/>
      <c r="M5893" s="57"/>
      <c r="P5893" s="38"/>
      <c r="R5893" s="38"/>
      <c r="S5893" s="38"/>
    </row>
    <row r="5894" spans="8:19" ht="14.25" customHeight="1">
      <c r="H5894" s="57"/>
      <c r="K5894" s="57"/>
      <c r="L5894" s="57"/>
      <c r="M5894" s="57"/>
      <c r="P5894" s="38"/>
      <c r="R5894" s="38"/>
      <c r="S5894" s="38"/>
    </row>
    <row r="5895" spans="8:19" ht="14.25" customHeight="1">
      <c r="H5895" s="57"/>
      <c r="K5895" s="57"/>
      <c r="L5895" s="57"/>
      <c r="M5895" s="57"/>
      <c r="P5895" s="38"/>
      <c r="R5895" s="38"/>
      <c r="S5895" s="38"/>
    </row>
    <row r="5896" spans="8:19" ht="14.25" customHeight="1">
      <c r="H5896" s="57"/>
      <c r="K5896" s="57"/>
      <c r="L5896" s="57"/>
      <c r="M5896" s="57"/>
      <c r="P5896" s="38"/>
      <c r="R5896" s="38"/>
      <c r="S5896" s="38"/>
    </row>
    <row r="5897" spans="8:19" ht="14.25" customHeight="1">
      <c r="H5897" s="57"/>
      <c r="K5897" s="57"/>
      <c r="L5897" s="57"/>
      <c r="M5897" s="57"/>
      <c r="P5897" s="38"/>
      <c r="R5897" s="38"/>
      <c r="S5897" s="38"/>
    </row>
    <row r="5898" spans="8:19" ht="14.25" customHeight="1">
      <c r="H5898" s="57"/>
      <c r="K5898" s="57"/>
      <c r="L5898" s="57"/>
      <c r="M5898" s="57"/>
      <c r="P5898" s="38"/>
      <c r="R5898" s="38"/>
      <c r="S5898" s="38"/>
    </row>
    <row r="5899" spans="8:19" ht="14.25" customHeight="1">
      <c r="H5899" s="57"/>
      <c r="K5899" s="57"/>
      <c r="L5899" s="57"/>
      <c r="M5899" s="57"/>
      <c r="P5899" s="38"/>
      <c r="R5899" s="38"/>
      <c r="S5899" s="38"/>
    </row>
    <row r="5900" spans="8:19" ht="14.25" customHeight="1">
      <c r="H5900" s="57"/>
      <c r="K5900" s="57"/>
      <c r="L5900" s="57"/>
      <c r="M5900" s="57"/>
      <c r="P5900" s="38"/>
      <c r="R5900" s="38"/>
      <c r="S5900" s="38"/>
    </row>
    <row r="5901" spans="8:19" ht="14.25" customHeight="1">
      <c r="H5901" s="57"/>
      <c r="K5901" s="57"/>
      <c r="L5901" s="57"/>
      <c r="M5901" s="57"/>
      <c r="P5901" s="38"/>
      <c r="R5901" s="38"/>
      <c r="S5901" s="38"/>
    </row>
    <row r="5902" spans="8:19" ht="14.25" customHeight="1">
      <c r="H5902" s="57"/>
      <c r="K5902" s="57"/>
      <c r="L5902" s="57"/>
      <c r="M5902" s="57"/>
      <c r="P5902" s="38"/>
      <c r="R5902" s="38"/>
      <c r="S5902" s="38"/>
    </row>
    <row r="5903" spans="8:19" ht="14.25" customHeight="1">
      <c r="H5903" s="57"/>
      <c r="K5903" s="57"/>
      <c r="L5903" s="57"/>
      <c r="M5903" s="57"/>
      <c r="P5903" s="38"/>
      <c r="R5903" s="38"/>
      <c r="S5903" s="38"/>
    </row>
    <row r="5904" spans="8:19" ht="14.25" customHeight="1">
      <c r="H5904" s="57"/>
      <c r="K5904" s="57"/>
      <c r="L5904" s="57"/>
      <c r="M5904" s="57"/>
      <c r="P5904" s="38"/>
      <c r="R5904" s="38"/>
      <c r="S5904" s="38"/>
    </row>
    <row r="5905" spans="8:19" ht="14.25" customHeight="1">
      <c r="H5905" s="57"/>
      <c r="K5905" s="57"/>
      <c r="L5905" s="57"/>
      <c r="M5905" s="57"/>
      <c r="P5905" s="38"/>
      <c r="R5905" s="38"/>
      <c r="S5905" s="38"/>
    </row>
    <row r="5906" spans="8:19" ht="14.25" customHeight="1">
      <c r="H5906" s="57"/>
      <c r="K5906" s="57"/>
      <c r="L5906" s="57"/>
      <c r="M5906" s="57"/>
      <c r="P5906" s="38"/>
      <c r="R5906" s="38"/>
      <c r="S5906" s="38"/>
    </row>
    <row r="5907" spans="8:19" ht="14.25" customHeight="1">
      <c r="H5907" s="57"/>
      <c r="K5907" s="57"/>
      <c r="L5907" s="57"/>
      <c r="M5907" s="57"/>
      <c r="P5907" s="38"/>
      <c r="R5907" s="38"/>
      <c r="S5907" s="38"/>
    </row>
    <row r="5908" spans="8:19" ht="14.25" customHeight="1">
      <c r="H5908" s="57"/>
      <c r="K5908" s="57"/>
      <c r="L5908" s="57"/>
      <c r="M5908" s="57"/>
      <c r="P5908" s="38"/>
      <c r="R5908" s="38"/>
      <c r="S5908" s="38"/>
    </row>
    <row r="5909" spans="8:19" ht="14.25" customHeight="1">
      <c r="H5909" s="57"/>
      <c r="K5909" s="57"/>
      <c r="L5909" s="57"/>
      <c r="M5909" s="57"/>
      <c r="P5909" s="38"/>
      <c r="R5909" s="38"/>
      <c r="S5909" s="38"/>
    </row>
    <row r="5910" spans="8:19" ht="14.25" customHeight="1">
      <c r="H5910" s="57"/>
      <c r="K5910" s="57"/>
      <c r="L5910" s="57"/>
      <c r="M5910" s="57"/>
      <c r="P5910" s="38"/>
      <c r="R5910" s="38"/>
      <c r="S5910" s="38"/>
    </row>
    <row r="5911" spans="8:19" ht="14.25" customHeight="1">
      <c r="H5911" s="57"/>
      <c r="K5911" s="57"/>
      <c r="L5911" s="57"/>
      <c r="M5911" s="57"/>
      <c r="P5911" s="38"/>
      <c r="R5911" s="38"/>
      <c r="S5911" s="38"/>
    </row>
    <row r="5912" spans="8:19" ht="14.25" customHeight="1">
      <c r="H5912" s="57"/>
      <c r="K5912" s="57"/>
      <c r="L5912" s="57"/>
      <c r="M5912" s="57"/>
      <c r="P5912" s="38"/>
      <c r="R5912" s="38"/>
      <c r="S5912" s="38"/>
    </row>
    <row r="5913" spans="8:19" ht="14.25" customHeight="1">
      <c r="H5913" s="57"/>
      <c r="K5913" s="57"/>
      <c r="L5913" s="57"/>
      <c r="M5913" s="57"/>
      <c r="P5913" s="38"/>
      <c r="R5913" s="38"/>
      <c r="S5913" s="38"/>
    </row>
    <row r="5914" spans="8:19" ht="14.25" customHeight="1">
      <c r="H5914" s="57"/>
      <c r="K5914" s="57"/>
      <c r="L5914" s="57"/>
      <c r="M5914" s="57"/>
      <c r="P5914" s="38"/>
      <c r="R5914" s="38"/>
      <c r="S5914" s="38"/>
    </row>
    <row r="5915" spans="8:19" ht="14.25" customHeight="1">
      <c r="H5915" s="57"/>
      <c r="K5915" s="57"/>
      <c r="L5915" s="57"/>
      <c r="M5915" s="57"/>
      <c r="P5915" s="38"/>
      <c r="R5915" s="38"/>
      <c r="S5915" s="38"/>
    </row>
    <row r="5916" spans="8:19" ht="14.25" customHeight="1">
      <c r="H5916" s="57"/>
      <c r="K5916" s="57"/>
      <c r="L5916" s="57"/>
      <c r="M5916" s="57"/>
      <c r="P5916" s="38"/>
      <c r="R5916" s="38"/>
      <c r="S5916" s="38"/>
    </row>
    <row r="5917" spans="8:19" ht="14.25" customHeight="1">
      <c r="H5917" s="57"/>
      <c r="K5917" s="57"/>
      <c r="L5917" s="57"/>
      <c r="M5917" s="57"/>
      <c r="P5917" s="38"/>
      <c r="R5917" s="38"/>
      <c r="S5917" s="38"/>
    </row>
    <row r="5918" spans="8:19" ht="14.25" customHeight="1">
      <c r="H5918" s="57"/>
      <c r="K5918" s="57"/>
      <c r="L5918" s="57"/>
      <c r="M5918" s="57"/>
      <c r="P5918" s="38"/>
      <c r="R5918" s="38"/>
      <c r="S5918" s="38"/>
    </row>
    <row r="5919" spans="8:19" ht="14.25" customHeight="1">
      <c r="H5919" s="57"/>
      <c r="K5919" s="57"/>
      <c r="L5919" s="57"/>
      <c r="M5919" s="57"/>
      <c r="P5919" s="38"/>
      <c r="R5919" s="38"/>
      <c r="S5919" s="38"/>
    </row>
    <row r="5920" spans="8:19" ht="14.25" customHeight="1">
      <c r="H5920" s="57"/>
      <c r="K5920" s="57"/>
      <c r="L5920" s="57"/>
      <c r="M5920" s="57"/>
      <c r="P5920" s="38"/>
      <c r="R5920" s="38"/>
      <c r="S5920" s="38"/>
    </row>
    <row r="5921" spans="8:19" ht="14.25" customHeight="1">
      <c r="H5921" s="57"/>
      <c r="K5921" s="57"/>
      <c r="L5921" s="57"/>
      <c r="M5921" s="57"/>
      <c r="P5921" s="38"/>
      <c r="R5921" s="38"/>
      <c r="S5921" s="38"/>
    </row>
    <row r="5922" spans="8:19" ht="14.25" customHeight="1">
      <c r="H5922" s="57"/>
      <c r="K5922" s="57"/>
      <c r="L5922" s="57"/>
      <c r="M5922" s="57"/>
      <c r="P5922" s="38"/>
      <c r="R5922" s="38"/>
      <c r="S5922" s="38"/>
    </row>
    <row r="5923" spans="8:19" ht="14.25" customHeight="1">
      <c r="H5923" s="57"/>
      <c r="K5923" s="57"/>
      <c r="L5923" s="57"/>
      <c r="M5923" s="57"/>
      <c r="P5923" s="38"/>
      <c r="R5923" s="38"/>
      <c r="S5923" s="38"/>
    </row>
    <row r="5924" spans="8:19" ht="14.25" customHeight="1">
      <c r="H5924" s="57"/>
      <c r="K5924" s="57"/>
      <c r="L5924" s="57"/>
      <c r="M5924" s="57"/>
      <c r="P5924" s="38"/>
      <c r="R5924" s="38"/>
      <c r="S5924" s="38"/>
    </row>
    <row r="5925" spans="8:19" ht="14.25" customHeight="1">
      <c r="H5925" s="57"/>
      <c r="K5925" s="57"/>
      <c r="L5925" s="57"/>
      <c r="M5925" s="57"/>
      <c r="P5925" s="38"/>
      <c r="R5925" s="38"/>
      <c r="S5925" s="38"/>
    </row>
    <row r="5926" spans="8:19" ht="14.25" customHeight="1">
      <c r="H5926" s="57"/>
      <c r="K5926" s="57"/>
      <c r="L5926" s="57"/>
      <c r="M5926" s="57"/>
      <c r="P5926" s="38"/>
      <c r="R5926" s="38"/>
      <c r="S5926" s="38"/>
    </row>
    <row r="5927" spans="8:19" ht="14.25" customHeight="1">
      <c r="H5927" s="57"/>
      <c r="K5927" s="57"/>
      <c r="L5927" s="57"/>
      <c r="M5927" s="57"/>
      <c r="P5927" s="38"/>
      <c r="R5927" s="38"/>
      <c r="S5927" s="38"/>
    </row>
    <row r="5928" spans="8:19" ht="14.25" customHeight="1">
      <c r="H5928" s="57"/>
      <c r="K5928" s="57"/>
      <c r="L5928" s="57"/>
      <c r="M5928" s="57"/>
      <c r="P5928" s="38"/>
      <c r="R5928" s="38"/>
      <c r="S5928" s="38"/>
    </row>
    <row r="5929" spans="8:19" ht="14.25" customHeight="1">
      <c r="H5929" s="57"/>
      <c r="K5929" s="57"/>
      <c r="L5929" s="57"/>
      <c r="M5929" s="57"/>
      <c r="P5929" s="38"/>
      <c r="R5929" s="38"/>
      <c r="S5929" s="38"/>
    </row>
    <row r="5930" spans="8:19" ht="14.25" customHeight="1">
      <c r="H5930" s="57"/>
      <c r="K5930" s="57"/>
      <c r="L5930" s="57"/>
      <c r="M5930" s="57"/>
      <c r="P5930" s="38"/>
      <c r="R5930" s="38"/>
      <c r="S5930" s="38"/>
    </row>
    <row r="5931" spans="8:19" ht="14.25" customHeight="1">
      <c r="H5931" s="57"/>
      <c r="K5931" s="57"/>
      <c r="L5931" s="57"/>
      <c r="M5931" s="57"/>
      <c r="P5931" s="38"/>
      <c r="R5931" s="38"/>
      <c r="S5931" s="38"/>
    </row>
    <row r="5932" spans="8:19" ht="14.25" customHeight="1">
      <c r="H5932" s="57"/>
      <c r="K5932" s="57"/>
      <c r="L5932" s="57"/>
      <c r="M5932" s="57"/>
      <c r="P5932" s="38"/>
      <c r="R5932" s="38"/>
      <c r="S5932" s="38"/>
    </row>
    <row r="5933" spans="8:19" ht="14.25" customHeight="1">
      <c r="H5933" s="57"/>
      <c r="K5933" s="57"/>
      <c r="L5933" s="57"/>
      <c r="M5933" s="57"/>
      <c r="P5933" s="38"/>
      <c r="R5933" s="38"/>
      <c r="S5933" s="38"/>
    </row>
    <row r="5934" spans="8:19" ht="14.25" customHeight="1">
      <c r="H5934" s="57"/>
      <c r="K5934" s="57"/>
      <c r="L5934" s="57"/>
      <c r="M5934" s="57"/>
      <c r="P5934" s="38"/>
      <c r="R5934" s="38"/>
      <c r="S5934" s="38"/>
    </row>
    <row r="5935" spans="8:19" ht="14.25" customHeight="1">
      <c r="H5935" s="57"/>
      <c r="K5935" s="57"/>
      <c r="L5935" s="57"/>
      <c r="M5935" s="57"/>
      <c r="P5935" s="38"/>
      <c r="R5935" s="38"/>
      <c r="S5935" s="38"/>
    </row>
    <row r="5936" spans="8:19" ht="14.25" customHeight="1">
      <c r="I5936" s="57"/>
      <c r="J5936" s="57"/>
      <c r="K5936" s="57"/>
      <c r="L5936" s="57"/>
      <c r="M5936" s="57"/>
      <c r="P5936" s="38"/>
      <c r="R5936" s="38"/>
      <c r="S5936" s="38"/>
    </row>
    <row r="5937" spans="8:19" ht="14.25" customHeight="1">
      <c r="I5937" s="57"/>
      <c r="J5937" s="57"/>
      <c r="K5937" s="57"/>
      <c r="L5937" s="57"/>
      <c r="M5937" s="57"/>
      <c r="P5937" s="38"/>
      <c r="R5937" s="38"/>
      <c r="S5937" s="38"/>
    </row>
    <row r="5938" spans="8:19" ht="14.25" customHeight="1">
      <c r="I5938" s="57"/>
      <c r="J5938" s="57"/>
      <c r="K5938" s="57"/>
      <c r="L5938" s="57"/>
      <c r="M5938" s="57"/>
      <c r="P5938" s="38"/>
      <c r="R5938" s="38"/>
      <c r="S5938" s="38"/>
    </row>
    <row r="5939" spans="8:19" ht="14.25" customHeight="1">
      <c r="I5939" s="57"/>
      <c r="J5939" s="57"/>
      <c r="K5939" s="57"/>
      <c r="L5939" s="57"/>
      <c r="M5939" s="57"/>
      <c r="P5939" s="38"/>
      <c r="R5939" s="38"/>
      <c r="S5939" s="38"/>
    </row>
    <row r="5940" spans="8:19" ht="14.25" customHeight="1">
      <c r="I5940" s="57"/>
      <c r="J5940" s="57"/>
      <c r="K5940" s="57"/>
      <c r="L5940" s="57"/>
      <c r="M5940" s="57"/>
      <c r="P5940" s="38"/>
      <c r="R5940" s="38"/>
      <c r="S5940" s="38"/>
    </row>
    <row r="5941" spans="8:19" ht="14.25" customHeight="1">
      <c r="I5941" s="57"/>
      <c r="J5941" s="57"/>
      <c r="K5941" s="57"/>
      <c r="L5941" s="57"/>
      <c r="M5941" s="57"/>
      <c r="P5941" s="38"/>
      <c r="R5941" s="38"/>
      <c r="S5941" s="38"/>
    </row>
    <row r="5942" spans="8:19" ht="14.25" customHeight="1">
      <c r="I5942" s="57"/>
      <c r="J5942" s="57"/>
      <c r="K5942" s="57"/>
      <c r="L5942" s="57"/>
      <c r="M5942" s="57"/>
      <c r="P5942" s="38"/>
      <c r="R5942" s="38"/>
      <c r="S5942" s="38"/>
    </row>
    <row r="5943" spans="8:19" ht="14.25" customHeight="1">
      <c r="I5943" s="57"/>
      <c r="J5943" s="57"/>
      <c r="K5943" s="57"/>
      <c r="L5943" s="57"/>
      <c r="M5943" s="57"/>
      <c r="P5943" s="38"/>
      <c r="R5943" s="38"/>
      <c r="S5943" s="38"/>
    </row>
    <row r="5944" spans="8:19" ht="14.25" customHeight="1">
      <c r="I5944" s="57"/>
      <c r="J5944" s="57"/>
      <c r="K5944" s="57"/>
      <c r="L5944" s="57"/>
      <c r="M5944" s="57"/>
      <c r="P5944" s="38"/>
      <c r="R5944" s="38"/>
      <c r="S5944" s="38"/>
    </row>
    <row r="5945" spans="8:19" ht="14.25" customHeight="1">
      <c r="I5945" s="57"/>
      <c r="J5945" s="57"/>
      <c r="K5945" s="57"/>
      <c r="L5945" s="57"/>
      <c r="M5945" s="57"/>
      <c r="P5945" s="38"/>
      <c r="R5945" s="38"/>
      <c r="S5945" s="38"/>
    </row>
    <row r="5946" spans="8:19" ht="14.25" customHeight="1">
      <c r="I5946" s="57"/>
      <c r="J5946" s="57"/>
      <c r="K5946" s="57"/>
      <c r="L5946" s="57"/>
      <c r="M5946" s="57"/>
      <c r="P5946" s="38"/>
      <c r="R5946" s="38"/>
      <c r="S5946" s="38"/>
    </row>
    <row r="5947" spans="8:19" ht="14.25" customHeight="1">
      <c r="I5947" s="57"/>
      <c r="J5947" s="57"/>
      <c r="K5947" s="57"/>
      <c r="L5947" s="57"/>
      <c r="M5947" s="57"/>
      <c r="P5947" s="38"/>
      <c r="R5947" s="38"/>
      <c r="S5947" s="38"/>
    </row>
    <row r="5948" spans="8:19" ht="14.25" customHeight="1">
      <c r="H5948" s="57"/>
      <c r="K5948" s="57"/>
      <c r="L5948" s="57"/>
      <c r="M5948" s="57"/>
      <c r="P5948" s="38"/>
      <c r="R5948" s="38"/>
      <c r="S5948" s="38"/>
    </row>
    <row r="5949" spans="8:19" ht="14.25" customHeight="1">
      <c r="H5949" s="57"/>
      <c r="K5949" s="57"/>
      <c r="L5949" s="57"/>
      <c r="M5949" s="57"/>
      <c r="P5949" s="38"/>
      <c r="R5949" s="38"/>
      <c r="S5949" s="38"/>
    </row>
    <row r="5950" spans="8:19" ht="14.25" customHeight="1">
      <c r="H5950" s="57"/>
      <c r="K5950" s="57"/>
      <c r="L5950" s="57"/>
      <c r="M5950" s="57"/>
      <c r="P5950" s="38"/>
      <c r="R5950" s="38"/>
      <c r="S5950" s="38"/>
    </row>
    <row r="5951" spans="8:19" ht="14.25" customHeight="1">
      <c r="H5951" s="57"/>
      <c r="K5951" s="57"/>
      <c r="L5951" s="57"/>
      <c r="M5951" s="57"/>
      <c r="P5951" s="38"/>
      <c r="R5951" s="38"/>
      <c r="S5951" s="38"/>
    </row>
    <row r="5952" spans="8:19" ht="14.25" customHeight="1">
      <c r="H5952" s="57"/>
      <c r="K5952" s="57"/>
      <c r="L5952" s="57"/>
      <c r="M5952" s="57"/>
      <c r="P5952" s="38"/>
      <c r="R5952" s="38"/>
      <c r="S5952" s="38"/>
    </row>
    <row r="5953" spans="8:19" ht="14.25" customHeight="1">
      <c r="H5953" s="57"/>
      <c r="K5953" s="57"/>
      <c r="L5953" s="57"/>
      <c r="M5953" s="57"/>
      <c r="P5953" s="38"/>
      <c r="R5953" s="38"/>
      <c r="S5953" s="38"/>
    </row>
    <row r="5954" spans="8:19" ht="14.25" customHeight="1">
      <c r="H5954" s="57"/>
      <c r="K5954" s="57"/>
      <c r="L5954" s="57"/>
      <c r="M5954" s="57"/>
      <c r="P5954" s="38"/>
      <c r="R5954" s="38"/>
      <c r="S5954" s="38"/>
    </row>
    <row r="5955" spans="8:19" ht="14.25" customHeight="1">
      <c r="H5955" s="57"/>
      <c r="K5955" s="57"/>
      <c r="L5955" s="57"/>
      <c r="M5955" s="57"/>
      <c r="P5955" s="38"/>
      <c r="R5955" s="38"/>
      <c r="S5955" s="38"/>
    </row>
    <row r="5956" spans="8:19" ht="14.25" customHeight="1">
      <c r="H5956" s="57"/>
      <c r="K5956" s="57"/>
      <c r="L5956" s="57"/>
      <c r="M5956" s="57"/>
      <c r="P5956" s="38"/>
      <c r="R5956" s="38"/>
      <c r="S5956" s="38"/>
    </row>
    <row r="5957" spans="8:19" ht="14.25" customHeight="1">
      <c r="H5957" s="57"/>
      <c r="K5957" s="57"/>
      <c r="L5957" s="57"/>
      <c r="M5957" s="57"/>
      <c r="P5957" s="38"/>
      <c r="R5957" s="38"/>
      <c r="S5957" s="38"/>
    </row>
    <row r="5958" spans="8:19" ht="14.25" customHeight="1">
      <c r="H5958" s="57"/>
      <c r="K5958" s="57"/>
      <c r="L5958" s="57"/>
      <c r="M5958" s="57"/>
      <c r="P5958" s="38"/>
      <c r="R5958" s="38"/>
      <c r="S5958" s="38"/>
    </row>
    <row r="5959" spans="8:19" ht="14.25" customHeight="1">
      <c r="H5959" s="57"/>
      <c r="K5959" s="57"/>
      <c r="L5959" s="57"/>
      <c r="M5959" s="57"/>
      <c r="P5959" s="38"/>
      <c r="R5959" s="38"/>
      <c r="S5959" s="38"/>
    </row>
    <row r="5960" spans="8:19" ht="14.25" customHeight="1">
      <c r="H5960" s="57"/>
      <c r="K5960" s="57"/>
      <c r="L5960" s="57"/>
      <c r="M5960" s="57"/>
      <c r="P5960" s="38"/>
      <c r="R5960" s="38"/>
      <c r="S5960" s="38"/>
    </row>
    <row r="5961" spans="8:19" ht="14.25" customHeight="1">
      <c r="H5961" s="57"/>
      <c r="K5961" s="57"/>
      <c r="L5961" s="57"/>
      <c r="M5961" s="57"/>
      <c r="P5961" s="38"/>
      <c r="R5961" s="38"/>
      <c r="S5961" s="38"/>
    </row>
    <row r="5962" spans="8:19" ht="14.25" customHeight="1">
      <c r="H5962" s="57"/>
      <c r="K5962" s="57"/>
      <c r="L5962" s="57"/>
      <c r="M5962" s="57"/>
      <c r="P5962" s="38"/>
      <c r="R5962" s="38"/>
      <c r="S5962" s="38"/>
    </row>
    <row r="5963" spans="8:19" ht="14.25" customHeight="1">
      <c r="H5963" s="57"/>
      <c r="K5963" s="57"/>
      <c r="L5963" s="57"/>
      <c r="M5963" s="57"/>
      <c r="P5963" s="38"/>
      <c r="R5963" s="38"/>
      <c r="S5963" s="38"/>
    </row>
    <row r="5964" spans="8:19" ht="14.25" customHeight="1">
      <c r="H5964" s="57"/>
      <c r="K5964" s="57"/>
      <c r="L5964" s="57"/>
      <c r="M5964" s="57"/>
      <c r="P5964" s="38"/>
      <c r="R5964" s="38"/>
      <c r="S5964" s="38"/>
    </row>
    <row r="5965" spans="8:19" ht="14.25" customHeight="1">
      <c r="H5965" s="57"/>
      <c r="K5965" s="57"/>
      <c r="L5965" s="57"/>
      <c r="M5965" s="57"/>
      <c r="P5965" s="38"/>
      <c r="R5965" s="38"/>
      <c r="S5965" s="38"/>
    </row>
    <row r="5966" spans="8:19" ht="14.25" customHeight="1">
      <c r="H5966" s="57"/>
      <c r="K5966" s="57"/>
      <c r="L5966" s="57"/>
      <c r="M5966" s="57"/>
      <c r="P5966" s="38"/>
      <c r="R5966" s="38"/>
      <c r="S5966" s="38"/>
    </row>
    <row r="5967" spans="8:19" ht="14.25" customHeight="1">
      <c r="H5967" s="57"/>
      <c r="K5967" s="57"/>
      <c r="L5967" s="57"/>
      <c r="M5967" s="57"/>
      <c r="P5967" s="38"/>
      <c r="R5967" s="38"/>
      <c r="S5967" s="38"/>
    </row>
    <row r="5968" spans="8:19" ht="14.25" customHeight="1">
      <c r="H5968" s="57"/>
      <c r="K5968" s="57"/>
      <c r="L5968" s="57"/>
      <c r="M5968" s="57"/>
      <c r="P5968" s="38"/>
      <c r="R5968" s="38"/>
      <c r="S5968" s="38"/>
    </row>
    <row r="5969" spans="8:19" ht="14.25" customHeight="1">
      <c r="H5969" s="57"/>
      <c r="K5969" s="57"/>
      <c r="L5969" s="57"/>
      <c r="M5969" s="57"/>
      <c r="P5969" s="38"/>
      <c r="R5969" s="38"/>
      <c r="S5969" s="38"/>
    </row>
    <row r="5970" spans="8:19" ht="14.25" customHeight="1">
      <c r="H5970" s="57"/>
      <c r="K5970" s="57"/>
      <c r="L5970" s="57"/>
      <c r="M5970" s="57"/>
      <c r="P5970" s="38"/>
      <c r="R5970" s="38"/>
      <c r="S5970" s="38"/>
    </row>
    <row r="5971" spans="8:19" ht="14.25" customHeight="1">
      <c r="H5971" s="57"/>
      <c r="K5971" s="57"/>
      <c r="L5971" s="57"/>
      <c r="M5971" s="57"/>
      <c r="P5971" s="38"/>
      <c r="R5971" s="38"/>
      <c r="S5971" s="38"/>
    </row>
    <row r="5972" spans="8:19" ht="14.25" customHeight="1">
      <c r="H5972" s="57"/>
      <c r="K5972" s="57"/>
      <c r="L5972" s="57"/>
      <c r="M5972" s="57"/>
      <c r="P5972" s="38"/>
      <c r="R5972" s="38"/>
      <c r="S5972" s="38"/>
    </row>
    <row r="5973" spans="8:19" ht="14.25" customHeight="1">
      <c r="H5973" s="57"/>
      <c r="K5973" s="57"/>
      <c r="L5973" s="57"/>
      <c r="M5973" s="57"/>
      <c r="P5973" s="38"/>
      <c r="R5973" s="38"/>
      <c r="S5973" s="38"/>
    </row>
    <row r="5974" spans="8:19" ht="14.25" customHeight="1">
      <c r="H5974" s="57"/>
      <c r="K5974" s="57"/>
      <c r="L5974" s="57"/>
      <c r="M5974" s="57"/>
      <c r="P5974" s="38"/>
      <c r="R5974" s="38"/>
      <c r="S5974" s="38"/>
    </row>
    <row r="5975" spans="8:19" ht="14.25" customHeight="1">
      <c r="H5975" s="57"/>
      <c r="K5975" s="57"/>
      <c r="L5975" s="57"/>
      <c r="M5975" s="57"/>
      <c r="P5975" s="38"/>
      <c r="R5975" s="38"/>
      <c r="S5975" s="38"/>
    </row>
    <row r="5976" spans="8:19" ht="14.25" customHeight="1">
      <c r="H5976" s="57"/>
      <c r="K5976" s="57"/>
      <c r="L5976" s="57"/>
      <c r="M5976" s="57"/>
      <c r="P5976" s="38"/>
      <c r="R5976" s="38"/>
      <c r="S5976" s="38"/>
    </row>
    <row r="5977" spans="8:19" ht="14.25" customHeight="1">
      <c r="H5977" s="57"/>
      <c r="K5977" s="57"/>
      <c r="L5977" s="57"/>
      <c r="M5977" s="57"/>
      <c r="P5977" s="38"/>
      <c r="R5977" s="38"/>
      <c r="S5977" s="38"/>
    </row>
    <row r="5978" spans="8:19" ht="14.25" customHeight="1">
      <c r="H5978" s="57"/>
      <c r="K5978" s="57"/>
      <c r="L5978" s="57"/>
      <c r="M5978" s="57"/>
      <c r="P5978" s="38"/>
      <c r="R5978" s="38"/>
      <c r="S5978" s="38"/>
    </row>
    <row r="5979" spans="8:19" ht="14.25" customHeight="1">
      <c r="H5979" s="57"/>
      <c r="K5979" s="57"/>
      <c r="L5979" s="57"/>
      <c r="M5979" s="57"/>
      <c r="P5979" s="38"/>
      <c r="R5979" s="38"/>
      <c r="S5979" s="38"/>
    </row>
    <row r="5980" spans="8:19" ht="14.25" customHeight="1">
      <c r="H5980" s="57"/>
      <c r="K5980" s="57"/>
      <c r="L5980" s="57"/>
      <c r="M5980" s="57"/>
      <c r="P5980" s="38"/>
      <c r="R5980" s="38"/>
      <c r="S5980" s="38"/>
    </row>
    <row r="5981" spans="8:19" ht="14.25" customHeight="1">
      <c r="H5981" s="57"/>
      <c r="K5981" s="57"/>
      <c r="L5981" s="57"/>
      <c r="M5981" s="57"/>
      <c r="P5981" s="38"/>
      <c r="R5981" s="38"/>
      <c r="S5981" s="38"/>
    </row>
    <row r="5982" spans="8:19" ht="14.25" customHeight="1">
      <c r="H5982" s="57"/>
      <c r="K5982" s="57"/>
      <c r="L5982" s="57"/>
      <c r="M5982" s="57"/>
      <c r="P5982" s="38"/>
      <c r="R5982" s="38"/>
      <c r="S5982" s="38"/>
    </row>
    <row r="5983" spans="8:19" ht="14.25" customHeight="1">
      <c r="H5983" s="57"/>
      <c r="K5983" s="57"/>
      <c r="L5983" s="57"/>
      <c r="M5983" s="57"/>
      <c r="P5983" s="38"/>
      <c r="R5983" s="38"/>
      <c r="S5983" s="38"/>
    </row>
    <row r="5984" spans="8:19" ht="14.25" customHeight="1">
      <c r="H5984" s="57"/>
      <c r="K5984" s="57"/>
      <c r="L5984" s="57"/>
      <c r="M5984" s="57"/>
      <c r="P5984" s="38"/>
      <c r="R5984" s="38"/>
      <c r="S5984" s="38"/>
    </row>
    <row r="5985" spans="8:19" ht="14.25" customHeight="1">
      <c r="H5985" s="57"/>
      <c r="K5985" s="57"/>
      <c r="L5985" s="57"/>
      <c r="M5985" s="57"/>
      <c r="P5985" s="38"/>
      <c r="R5985" s="38"/>
      <c r="S5985" s="38"/>
    </row>
    <row r="5986" spans="8:19" ht="14.25" customHeight="1">
      <c r="H5986" s="57"/>
      <c r="K5986" s="57"/>
      <c r="L5986" s="57"/>
      <c r="M5986" s="57"/>
      <c r="P5986" s="38"/>
      <c r="R5986" s="38"/>
      <c r="S5986" s="38"/>
    </row>
    <row r="5987" spans="8:19" ht="14.25" customHeight="1">
      <c r="H5987" s="57"/>
      <c r="K5987" s="57"/>
      <c r="L5987" s="57"/>
      <c r="M5987" s="57"/>
      <c r="P5987" s="38"/>
      <c r="R5987" s="38"/>
      <c r="S5987" s="38"/>
    </row>
    <row r="5988" spans="8:19" ht="14.25" customHeight="1">
      <c r="H5988" s="57"/>
      <c r="K5988" s="57"/>
      <c r="L5988" s="57"/>
      <c r="M5988" s="57"/>
      <c r="P5988" s="38"/>
      <c r="R5988" s="38"/>
      <c r="S5988" s="38"/>
    </row>
    <row r="5989" spans="8:19" ht="14.25" customHeight="1">
      <c r="H5989" s="57"/>
      <c r="K5989" s="57"/>
      <c r="L5989" s="57"/>
      <c r="M5989" s="57"/>
      <c r="P5989" s="38"/>
      <c r="R5989" s="38"/>
      <c r="S5989" s="38"/>
    </row>
    <row r="5990" spans="8:19" ht="14.25" customHeight="1">
      <c r="H5990" s="57"/>
      <c r="K5990" s="57"/>
      <c r="L5990" s="57"/>
      <c r="M5990" s="57"/>
      <c r="P5990" s="38"/>
      <c r="R5990" s="38"/>
      <c r="S5990" s="38"/>
    </row>
    <row r="5991" spans="8:19" ht="14.25" customHeight="1">
      <c r="H5991" s="57"/>
      <c r="K5991" s="57"/>
      <c r="L5991" s="57"/>
      <c r="M5991" s="57"/>
      <c r="P5991" s="38"/>
      <c r="R5991" s="38"/>
      <c r="S5991" s="38"/>
    </row>
    <row r="5992" spans="8:19" ht="14.25" customHeight="1">
      <c r="H5992" s="57"/>
      <c r="K5992" s="57"/>
      <c r="L5992" s="57"/>
      <c r="M5992" s="57"/>
      <c r="P5992" s="38"/>
      <c r="R5992" s="38"/>
      <c r="S5992" s="38"/>
    </row>
    <row r="5993" spans="8:19" ht="14.25" customHeight="1">
      <c r="H5993" s="57"/>
      <c r="K5993" s="57"/>
      <c r="L5993" s="57"/>
      <c r="M5993" s="57"/>
      <c r="P5993" s="38"/>
      <c r="R5993" s="38"/>
      <c r="S5993" s="38"/>
    </row>
    <row r="5994" spans="8:19" ht="14.25" customHeight="1">
      <c r="H5994" s="57"/>
      <c r="K5994" s="57"/>
      <c r="L5994" s="57"/>
      <c r="M5994" s="57"/>
      <c r="P5994" s="38"/>
      <c r="R5994" s="38"/>
      <c r="S5994" s="38"/>
    </row>
    <row r="5995" spans="8:19" ht="14.25" customHeight="1">
      <c r="H5995" s="57"/>
      <c r="K5995" s="57"/>
      <c r="L5995" s="57"/>
      <c r="M5995" s="57"/>
      <c r="P5995" s="38"/>
      <c r="R5995" s="38"/>
      <c r="S5995" s="38"/>
    </row>
    <row r="5996" spans="8:19" ht="14.25" customHeight="1">
      <c r="H5996" s="57"/>
      <c r="K5996" s="57"/>
      <c r="L5996" s="57"/>
      <c r="M5996" s="57"/>
      <c r="P5996" s="38"/>
      <c r="R5996" s="38"/>
      <c r="S5996" s="38"/>
    </row>
    <row r="5997" spans="8:19" ht="14.25" customHeight="1">
      <c r="H5997" s="57"/>
      <c r="K5997" s="57"/>
      <c r="L5997" s="57"/>
      <c r="M5997" s="57"/>
      <c r="P5997" s="38"/>
      <c r="R5997" s="38"/>
      <c r="S5997" s="38"/>
    </row>
    <row r="5998" spans="8:19" ht="14.25" customHeight="1">
      <c r="H5998" s="57"/>
      <c r="K5998" s="57"/>
      <c r="L5998" s="57"/>
      <c r="M5998" s="57"/>
      <c r="P5998" s="38"/>
      <c r="R5998" s="38"/>
      <c r="S5998" s="38"/>
    </row>
    <row r="5999" spans="8:19" ht="14.25" customHeight="1">
      <c r="H5999" s="57"/>
      <c r="K5999" s="57"/>
      <c r="L5999" s="57"/>
      <c r="M5999" s="57"/>
      <c r="P5999" s="38"/>
      <c r="R5999" s="38"/>
      <c r="S5999" s="38"/>
    </row>
    <row r="6000" spans="8:19" ht="14.25" customHeight="1">
      <c r="H6000" s="57"/>
      <c r="K6000" s="57"/>
      <c r="L6000" s="57"/>
      <c r="M6000" s="57"/>
      <c r="P6000" s="38"/>
      <c r="R6000" s="38"/>
      <c r="S6000" s="38"/>
    </row>
    <row r="6001" spans="8:19" ht="14.25" customHeight="1">
      <c r="H6001" s="57"/>
      <c r="K6001" s="57"/>
      <c r="L6001" s="57"/>
      <c r="M6001" s="57"/>
      <c r="P6001" s="38"/>
      <c r="R6001" s="38"/>
      <c r="S6001" s="38"/>
    </row>
    <row r="6002" spans="8:19" ht="14.25" customHeight="1">
      <c r="H6002" s="57"/>
      <c r="K6002" s="57"/>
      <c r="L6002" s="57"/>
      <c r="M6002" s="57"/>
      <c r="P6002" s="38"/>
      <c r="R6002" s="38"/>
      <c r="S6002" s="38"/>
    </row>
    <row r="6003" spans="8:19" ht="14.25" customHeight="1">
      <c r="H6003" s="57"/>
      <c r="K6003" s="57"/>
      <c r="L6003" s="57"/>
      <c r="M6003" s="57"/>
      <c r="P6003" s="38"/>
      <c r="R6003" s="38"/>
      <c r="S6003" s="38"/>
    </row>
    <row r="6004" spans="8:19" ht="14.25" customHeight="1">
      <c r="H6004" s="57"/>
      <c r="K6004" s="57"/>
      <c r="L6004" s="57"/>
      <c r="M6004" s="57"/>
      <c r="P6004" s="38"/>
      <c r="R6004" s="38"/>
      <c r="S6004" s="38"/>
    </row>
    <row r="6005" spans="8:19" ht="14.25" customHeight="1">
      <c r="H6005" s="57"/>
      <c r="K6005" s="57"/>
      <c r="L6005" s="57"/>
      <c r="M6005" s="57"/>
      <c r="P6005" s="38"/>
      <c r="R6005" s="38"/>
      <c r="S6005" s="38"/>
    </row>
    <row r="6006" spans="8:19" ht="14.25" customHeight="1">
      <c r="H6006" s="57"/>
      <c r="K6006" s="57"/>
      <c r="L6006" s="57"/>
      <c r="M6006" s="57"/>
      <c r="P6006" s="38"/>
      <c r="R6006" s="38"/>
      <c r="S6006" s="38"/>
    </row>
    <row r="6007" spans="8:19" ht="14.25" customHeight="1">
      <c r="H6007" s="57"/>
      <c r="K6007" s="57"/>
      <c r="L6007" s="57"/>
      <c r="M6007" s="57"/>
      <c r="P6007" s="38"/>
      <c r="R6007" s="38"/>
      <c r="S6007" s="38"/>
    </row>
    <row r="6008" spans="8:19" ht="14.25" customHeight="1">
      <c r="H6008" s="57"/>
      <c r="K6008" s="57"/>
      <c r="L6008" s="57"/>
      <c r="M6008" s="57"/>
      <c r="P6008" s="38"/>
      <c r="R6008" s="38"/>
      <c r="S6008" s="38"/>
    </row>
    <row r="6009" spans="8:19" ht="14.25" customHeight="1">
      <c r="H6009" s="57"/>
      <c r="K6009" s="57"/>
      <c r="L6009" s="57"/>
      <c r="M6009" s="57"/>
      <c r="P6009" s="38"/>
      <c r="R6009" s="38"/>
      <c r="S6009" s="38"/>
    </row>
    <row r="6010" spans="8:19" ht="14.25" customHeight="1">
      <c r="H6010" s="57"/>
      <c r="K6010" s="57"/>
      <c r="L6010" s="57"/>
      <c r="M6010" s="57"/>
      <c r="P6010" s="38"/>
      <c r="R6010" s="38"/>
      <c r="S6010" s="38"/>
    </row>
    <row r="6011" spans="8:19" ht="14.25" customHeight="1">
      <c r="H6011" s="57"/>
      <c r="K6011" s="57"/>
      <c r="L6011" s="57"/>
      <c r="M6011" s="57"/>
      <c r="P6011" s="38"/>
      <c r="R6011" s="38"/>
      <c r="S6011" s="38"/>
    </row>
    <row r="6012" spans="8:19" ht="14.25" customHeight="1">
      <c r="H6012" s="57"/>
      <c r="K6012" s="57"/>
      <c r="L6012" s="57"/>
      <c r="M6012" s="57"/>
      <c r="P6012" s="38"/>
      <c r="R6012" s="38"/>
      <c r="S6012" s="38"/>
    </row>
    <row r="6013" spans="8:19" ht="14.25" customHeight="1">
      <c r="H6013" s="57"/>
      <c r="K6013" s="57"/>
      <c r="L6013" s="57"/>
      <c r="M6013" s="57"/>
      <c r="P6013" s="38"/>
      <c r="R6013" s="38"/>
      <c r="S6013" s="38"/>
    </row>
    <row r="6014" spans="8:19" ht="14.25" customHeight="1">
      <c r="H6014" s="57"/>
      <c r="K6014" s="57"/>
      <c r="L6014" s="57"/>
      <c r="M6014" s="57"/>
      <c r="P6014" s="38"/>
      <c r="R6014" s="38"/>
      <c r="S6014" s="38"/>
    </row>
    <row r="6015" spans="8:19" ht="14.25" customHeight="1">
      <c r="H6015" s="57"/>
      <c r="K6015" s="57"/>
      <c r="L6015" s="57"/>
      <c r="M6015" s="57"/>
      <c r="P6015" s="38"/>
      <c r="R6015" s="38"/>
      <c r="S6015" s="38"/>
    </row>
    <row r="6016" spans="8:19" ht="14.25" customHeight="1">
      <c r="H6016" s="57"/>
      <c r="K6016" s="57"/>
      <c r="L6016" s="57"/>
      <c r="M6016" s="57"/>
      <c r="P6016" s="38"/>
      <c r="R6016" s="38"/>
      <c r="S6016" s="38"/>
    </row>
    <row r="6017" spans="8:19" ht="14.25" customHeight="1">
      <c r="H6017" s="57"/>
      <c r="K6017" s="57"/>
      <c r="L6017" s="57"/>
      <c r="M6017" s="57"/>
      <c r="P6017" s="38"/>
      <c r="R6017" s="38"/>
      <c r="S6017" s="38"/>
    </row>
    <row r="6018" spans="8:19" ht="14.25" customHeight="1">
      <c r="H6018" s="57"/>
      <c r="K6018" s="57"/>
      <c r="L6018" s="57"/>
      <c r="M6018" s="57"/>
      <c r="P6018" s="38"/>
      <c r="R6018" s="38"/>
      <c r="S6018" s="38"/>
    </row>
    <row r="6019" spans="8:19" ht="14.25" customHeight="1">
      <c r="H6019" s="57"/>
      <c r="K6019" s="57"/>
      <c r="L6019" s="57"/>
      <c r="M6019" s="57"/>
      <c r="P6019" s="38"/>
      <c r="R6019" s="38"/>
      <c r="S6019" s="38"/>
    </row>
    <row r="6020" spans="8:19" ht="14.25" customHeight="1">
      <c r="H6020" s="57"/>
      <c r="K6020" s="57"/>
      <c r="L6020" s="57"/>
      <c r="M6020" s="57"/>
      <c r="P6020" s="38"/>
      <c r="R6020" s="38"/>
      <c r="S6020" s="38"/>
    </row>
    <row r="6021" spans="8:19" ht="14.25" customHeight="1">
      <c r="H6021" s="57"/>
      <c r="K6021" s="57"/>
      <c r="L6021" s="57"/>
      <c r="M6021" s="57"/>
      <c r="P6021" s="38"/>
      <c r="R6021" s="38"/>
      <c r="S6021" s="38"/>
    </row>
    <row r="6022" spans="8:19" ht="14.25" customHeight="1">
      <c r="H6022" s="57"/>
      <c r="K6022" s="57"/>
      <c r="L6022" s="57"/>
      <c r="M6022" s="57"/>
      <c r="P6022" s="38"/>
      <c r="R6022" s="38"/>
      <c r="S6022" s="38"/>
    </row>
    <row r="6023" spans="8:19" ht="14.25" customHeight="1">
      <c r="H6023" s="57"/>
      <c r="K6023" s="57"/>
      <c r="L6023" s="57"/>
      <c r="M6023" s="57"/>
      <c r="P6023" s="38"/>
      <c r="R6023" s="38"/>
      <c r="S6023" s="38"/>
    </row>
    <row r="6024" spans="8:19" ht="14.25" customHeight="1">
      <c r="H6024" s="57"/>
      <c r="K6024" s="57"/>
      <c r="L6024" s="57"/>
      <c r="M6024" s="57"/>
      <c r="P6024" s="38"/>
      <c r="R6024" s="38"/>
      <c r="S6024" s="38"/>
    </row>
    <row r="6025" spans="8:19" ht="14.25" customHeight="1">
      <c r="H6025" s="57"/>
      <c r="K6025" s="57"/>
      <c r="L6025" s="57"/>
      <c r="M6025" s="57"/>
      <c r="P6025" s="38"/>
      <c r="R6025" s="38"/>
      <c r="S6025" s="38"/>
    </row>
    <row r="6026" spans="8:19" ht="14.25" customHeight="1">
      <c r="H6026" s="57"/>
      <c r="K6026" s="57"/>
      <c r="L6026" s="57"/>
      <c r="M6026" s="57"/>
      <c r="P6026" s="38"/>
      <c r="R6026" s="38"/>
      <c r="S6026" s="38"/>
    </row>
    <row r="6027" spans="8:19" ht="14.25" customHeight="1">
      <c r="H6027" s="57"/>
      <c r="K6027" s="57"/>
      <c r="L6027" s="57"/>
      <c r="M6027" s="57"/>
      <c r="P6027" s="38"/>
      <c r="R6027" s="38"/>
      <c r="S6027" s="38"/>
    </row>
    <row r="6028" spans="8:19" ht="14.25" customHeight="1">
      <c r="H6028" s="57"/>
      <c r="K6028" s="57"/>
      <c r="L6028" s="57"/>
      <c r="M6028" s="57"/>
      <c r="P6028" s="38"/>
      <c r="R6028" s="38"/>
      <c r="S6028" s="38"/>
    </row>
    <row r="6029" spans="8:19" ht="14.25" customHeight="1">
      <c r="H6029" s="57"/>
      <c r="K6029" s="57"/>
      <c r="L6029" s="57"/>
      <c r="M6029" s="57"/>
      <c r="P6029" s="38"/>
      <c r="R6029" s="38"/>
      <c r="S6029" s="38"/>
    </row>
    <row r="6030" spans="8:19" ht="14.25" customHeight="1">
      <c r="H6030" s="57"/>
      <c r="K6030" s="57"/>
      <c r="L6030" s="57"/>
      <c r="M6030" s="57"/>
      <c r="P6030" s="38"/>
      <c r="R6030" s="38"/>
      <c r="S6030" s="38"/>
    </row>
    <row r="6031" spans="8:19" ht="14.25" customHeight="1">
      <c r="H6031" s="57"/>
      <c r="K6031" s="57"/>
      <c r="L6031" s="57"/>
      <c r="M6031" s="57"/>
      <c r="P6031" s="38"/>
      <c r="R6031" s="38"/>
      <c r="S6031" s="38"/>
    </row>
    <row r="6032" spans="8:19" ht="14.25" customHeight="1">
      <c r="I6032" s="57"/>
      <c r="J6032" s="57"/>
      <c r="K6032" s="57"/>
      <c r="L6032" s="57"/>
      <c r="M6032" s="57"/>
      <c r="P6032" s="38"/>
      <c r="R6032" s="38"/>
      <c r="S6032" s="38"/>
    </row>
    <row r="6033" spans="8:19" ht="14.25" customHeight="1">
      <c r="I6033" s="57"/>
      <c r="J6033" s="57"/>
      <c r="K6033" s="57"/>
      <c r="L6033" s="57"/>
      <c r="M6033" s="57"/>
      <c r="P6033" s="38"/>
      <c r="R6033" s="38"/>
      <c r="S6033" s="38"/>
    </row>
    <row r="6034" spans="8:19" ht="14.25" customHeight="1">
      <c r="I6034" s="57"/>
      <c r="J6034" s="57"/>
      <c r="K6034" s="57"/>
      <c r="L6034" s="57"/>
      <c r="M6034" s="57"/>
      <c r="P6034" s="38"/>
      <c r="R6034" s="38"/>
      <c r="S6034" s="38"/>
    </row>
    <row r="6035" spans="8:19" ht="14.25" customHeight="1">
      <c r="I6035" s="57"/>
      <c r="J6035" s="57"/>
      <c r="K6035" s="57"/>
      <c r="L6035" s="57"/>
      <c r="M6035" s="57"/>
      <c r="P6035" s="38"/>
      <c r="R6035" s="38"/>
      <c r="S6035" s="38"/>
    </row>
    <row r="6036" spans="8:19" ht="14.25" customHeight="1">
      <c r="I6036" s="57"/>
      <c r="J6036" s="57"/>
      <c r="K6036" s="57"/>
      <c r="L6036" s="57"/>
      <c r="M6036" s="57"/>
      <c r="P6036" s="38"/>
      <c r="R6036" s="38"/>
      <c r="S6036" s="38"/>
    </row>
    <row r="6037" spans="8:19" ht="14.25" customHeight="1">
      <c r="I6037" s="57"/>
      <c r="J6037" s="57"/>
      <c r="K6037" s="57"/>
      <c r="L6037" s="57"/>
      <c r="M6037" s="57"/>
      <c r="P6037" s="38"/>
      <c r="R6037" s="38"/>
      <c r="S6037" s="38"/>
    </row>
    <row r="6038" spans="8:19" ht="14.25" customHeight="1">
      <c r="I6038" s="57"/>
      <c r="J6038" s="57"/>
      <c r="K6038" s="57"/>
      <c r="L6038" s="57"/>
      <c r="M6038" s="57"/>
      <c r="P6038" s="38"/>
      <c r="R6038" s="38"/>
      <c r="S6038" s="38"/>
    </row>
    <row r="6039" spans="8:19" ht="14.25" customHeight="1">
      <c r="I6039" s="57"/>
      <c r="J6039" s="57"/>
      <c r="K6039" s="57"/>
      <c r="L6039" s="57"/>
      <c r="M6039" s="57"/>
      <c r="P6039" s="38"/>
      <c r="R6039" s="38"/>
      <c r="S6039" s="38"/>
    </row>
    <row r="6040" spans="8:19" ht="14.25" customHeight="1">
      <c r="I6040" s="57"/>
      <c r="J6040" s="57"/>
      <c r="K6040" s="57"/>
      <c r="L6040" s="57"/>
      <c r="M6040" s="57"/>
      <c r="P6040" s="38"/>
      <c r="R6040" s="38"/>
      <c r="S6040" s="38"/>
    </row>
    <row r="6041" spans="8:19" ht="14.25" customHeight="1">
      <c r="I6041" s="57"/>
      <c r="J6041" s="57"/>
      <c r="K6041" s="57"/>
      <c r="L6041" s="57"/>
      <c r="M6041" s="57"/>
      <c r="P6041" s="38"/>
      <c r="R6041" s="38"/>
      <c r="S6041" s="38"/>
    </row>
    <row r="6042" spans="8:19" ht="14.25" customHeight="1">
      <c r="I6042" s="57"/>
      <c r="J6042" s="57"/>
      <c r="K6042" s="57"/>
      <c r="L6042" s="57"/>
      <c r="M6042" s="57"/>
      <c r="P6042" s="38"/>
      <c r="R6042" s="38"/>
      <c r="S6042" s="38"/>
    </row>
    <row r="6043" spans="8:19" ht="14.25" customHeight="1">
      <c r="I6043" s="57"/>
      <c r="J6043" s="57"/>
      <c r="K6043" s="57"/>
      <c r="L6043" s="57"/>
      <c r="M6043" s="57"/>
      <c r="P6043" s="38"/>
      <c r="R6043" s="38"/>
      <c r="S6043" s="38"/>
    </row>
    <row r="6044" spans="8:19" ht="14.25" customHeight="1">
      <c r="H6044" s="57"/>
      <c r="K6044" s="57"/>
      <c r="L6044" s="57"/>
      <c r="M6044" s="57"/>
      <c r="P6044" s="38"/>
      <c r="R6044" s="38"/>
      <c r="S6044" s="38"/>
    </row>
    <row r="6045" spans="8:19" ht="14.25" customHeight="1">
      <c r="H6045" s="57"/>
      <c r="K6045" s="57"/>
      <c r="L6045" s="57"/>
      <c r="M6045" s="57"/>
      <c r="P6045" s="38"/>
      <c r="R6045" s="38"/>
      <c r="S6045" s="38"/>
    </row>
    <row r="6046" spans="8:19" ht="14.25" customHeight="1">
      <c r="H6046" s="57"/>
      <c r="K6046" s="57"/>
      <c r="L6046" s="57"/>
      <c r="M6046" s="57"/>
      <c r="P6046" s="38"/>
      <c r="R6046" s="38"/>
      <c r="S6046" s="38"/>
    </row>
    <row r="6047" spans="8:19" ht="14.25" customHeight="1">
      <c r="H6047" s="57"/>
      <c r="K6047" s="57"/>
      <c r="L6047" s="57"/>
      <c r="M6047" s="57"/>
      <c r="P6047" s="38"/>
      <c r="R6047" s="38"/>
      <c r="S6047" s="38"/>
    </row>
    <row r="6048" spans="8:19" ht="14.25" customHeight="1">
      <c r="H6048" s="57"/>
      <c r="K6048" s="57"/>
      <c r="L6048" s="57"/>
      <c r="M6048" s="57"/>
      <c r="P6048" s="38"/>
      <c r="R6048" s="38"/>
      <c r="S6048" s="38"/>
    </row>
    <row r="6049" spans="8:19" ht="14.25" customHeight="1">
      <c r="H6049" s="57"/>
      <c r="K6049" s="57"/>
      <c r="L6049" s="57"/>
      <c r="M6049" s="57"/>
      <c r="P6049" s="38"/>
      <c r="R6049" s="38"/>
      <c r="S6049" s="38"/>
    </row>
    <row r="6050" spans="8:19" ht="14.25" customHeight="1">
      <c r="H6050" s="57"/>
      <c r="K6050" s="57"/>
      <c r="L6050" s="57"/>
      <c r="M6050" s="57"/>
      <c r="P6050" s="38"/>
      <c r="R6050" s="38"/>
      <c r="S6050" s="38"/>
    </row>
    <row r="6051" spans="8:19" ht="14.25" customHeight="1">
      <c r="H6051" s="57"/>
      <c r="K6051" s="57"/>
      <c r="L6051" s="57"/>
      <c r="M6051" s="57"/>
      <c r="P6051" s="38"/>
      <c r="R6051" s="38"/>
      <c r="S6051" s="38"/>
    </row>
    <row r="6052" spans="8:19" ht="14.25" customHeight="1">
      <c r="H6052" s="57"/>
      <c r="K6052" s="57"/>
      <c r="L6052" s="57"/>
      <c r="M6052" s="57"/>
      <c r="P6052" s="38"/>
      <c r="R6052" s="38"/>
      <c r="S6052" s="38"/>
    </row>
    <row r="6053" spans="8:19" ht="14.25" customHeight="1">
      <c r="H6053" s="57"/>
      <c r="K6053" s="57"/>
      <c r="L6053" s="57"/>
      <c r="M6053" s="57"/>
      <c r="P6053" s="38"/>
      <c r="R6053" s="38"/>
      <c r="S6053" s="38"/>
    </row>
    <row r="6054" spans="8:19" ht="14.25" customHeight="1">
      <c r="H6054" s="57"/>
      <c r="K6054" s="57"/>
      <c r="L6054" s="57"/>
      <c r="M6054" s="57"/>
      <c r="P6054" s="38"/>
      <c r="R6054" s="38"/>
      <c r="S6054" s="38"/>
    </row>
    <row r="6055" spans="8:19" ht="14.25" customHeight="1">
      <c r="H6055" s="57"/>
      <c r="K6055" s="57"/>
      <c r="L6055" s="57"/>
      <c r="M6055" s="57"/>
      <c r="P6055" s="38"/>
      <c r="R6055" s="38"/>
      <c r="S6055" s="38"/>
    </row>
    <row r="6056" spans="8:19" ht="14.25" customHeight="1">
      <c r="H6056" s="57"/>
      <c r="K6056" s="57"/>
      <c r="L6056" s="57"/>
      <c r="M6056" s="57"/>
      <c r="P6056" s="38"/>
      <c r="R6056" s="38"/>
      <c r="S6056" s="38"/>
    </row>
    <row r="6057" spans="8:19" ht="14.25" customHeight="1">
      <c r="H6057" s="57"/>
      <c r="K6057" s="57"/>
      <c r="L6057" s="57"/>
      <c r="M6057" s="57"/>
      <c r="P6057" s="38"/>
      <c r="R6057" s="38"/>
      <c r="S6057" s="38"/>
    </row>
    <row r="6058" spans="8:19" ht="14.25" customHeight="1">
      <c r="H6058" s="57"/>
      <c r="K6058" s="57"/>
      <c r="L6058" s="57"/>
      <c r="M6058" s="57"/>
      <c r="P6058" s="38"/>
      <c r="R6058" s="38"/>
      <c r="S6058" s="38"/>
    </row>
    <row r="6059" spans="8:19" ht="14.25" customHeight="1">
      <c r="H6059" s="57"/>
      <c r="K6059" s="57"/>
      <c r="L6059" s="57"/>
      <c r="M6059" s="57"/>
      <c r="P6059" s="38"/>
      <c r="R6059" s="38"/>
      <c r="S6059" s="38"/>
    </row>
    <row r="6060" spans="8:19" ht="14.25" customHeight="1">
      <c r="H6060" s="57"/>
      <c r="K6060" s="57"/>
      <c r="L6060" s="57"/>
      <c r="M6060" s="57"/>
      <c r="P6060" s="38"/>
      <c r="R6060" s="38"/>
      <c r="S6060" s="38"/>
    </row>
    <row r="6061" spans="8:19" ht="14.25" customHeight="1">
      <c r="H6061" s="57"/>
      <c r="K6061" s="57"/>
      <c r="L6061" s="57"/>
      <c r="M6061" s="57"/>
      <c r="P6061" s="38"/>
      <c r="R6061" s="38"/>
      <c r="S6061" s="38"/>
    </row>
    <row r="6062" spans="8:19" ht="14.25" customHeight="1">
      <c r="H6062" s="57"/>
      <c r="K6062" s="57"/>
      <c r="L6062" s="57"/>
      <c r="M6062" s="57"/>
      <c r="P6062" s="38"/>
      <c r="R6062" s="38"/>
      <c r="S6062" s="38"/>
    </row>
    <row r="6063" spans="8:19" ht="14.25" customHeight="1">
      <c r="H6063" s="57"/>
      <c r="K6063" s="57"/>
      <c r="L6063" s="57"/>
      <c r="M6063" s="57"/>
      <c r="P6063" s="38"/>
      <c r="R6063" s="38"/>
      <c r="S6063" s="38"/>
    </row>
    <row r="6064" spans="8:19" ht="14.25" customHeight="1">
      <c r="H6064" s="57"/>
      <c r="K6064" s="57"/>
      <c r="L6064" s="57"/>
      <c r="M6064" s="57"/>
      <c r="P6064" s="38"/>
      <c r="R6064" s="38"/>
      <c r="S6064" s="38"/>
    </row>
    <row r="6065" spans="8:19" ht="14.25" customHeight="1">
      <c r="H6065" s="57"/>
      <c r="K6065" s="57"/>
      <c r="L6065" s="57"/>
      <c r="M6065" s="57"/>
      <c r="P6065" s="38"/>
      <c r="R6065" s="38"/>
      <c r="S6065" s="38"/>
    </row>
    <row r="6066" spans="8:19" ht="14.25" customHeight="1">
      <c r="H6066" s="57"/>
      <c r="K6066" s="57"/>
      <c r="L6066" s="57"/>
      <c r="M6066" s="57"/>
      <c r="P6066" s="38"/>
      <c r="R6066" s="38"/>
      <c r="S6066" s="38"/>
    </row>
    <row r="6067" spans="8:19" ht="14.25" customHeight="1">
      <c r="H6067" s="57"/>
      <c r="K6067" s="57"/>
      <c r="L6067" s="57"/>
      <c r="M6067" s="57"/>
      <c r="P6067" s="38"/>
      <c r="R6067" s="38"/>
      <c r="S6067" s="38"/>
    </row>
    <row r="6068" spans="8:19" ht="14.25" customHeight="1">
      <c r="H6068" s="57"/>
      <c r="K6068" s="57"/>
      <c r="L6068" s="57"/>
      <c r="M6068" s="57"/>
      <c r="P6068" s="38"/>
      <c r="R6068" s="38"/>
      <c r="S6068" s="38"/>
    </row>
    <row r="6069" spans="8:19" ht="14.25" customHeight="1">
      <c r="H6069" s="57"/>
      <c r="K6069" s="57"/>
      <c r="L6069" s="57"/>
      <c r="M6069" s="57"/>
      <c r="P6069" s="38"/>
      <c r="R6069" s="38"/>
      <c r="S6069" s="38"/>
    </row>
    <row r="6070" spans="8:19" ht="14.25" customHeight="1">
      <c r="H6070" s="57"/>
      <c r="K6070" s="57"/>
      <c r="L6070" s="57"/>
      <c r="M6070" s="57"/>
      <c r="P6070" s="38"/>
      <c r="R6070" s="38"/>
      <c r="S6070" s="38"/>
    </row>
    <row r="6071" spans="8:19" ht="14.25" customHeight="1">
      <c r="H6071" s="57"/>
      <c r="K6071" s="57"/>
      <c r="L6071" s="57"/>
      <c r="M6071" s="57"/>
      <c r="P6071" s="38"/>
      <c r="R6071" s="38"/>
      <c r="S6071" s="38"/>
    </row>
    <row r="6072" spans="8:19" ht="14.25" customHeight="1">
      <c r="H6072" s="57"/>
      <c r="K6072" s="57"/>
      <c r="L6072" s="57"/>
      <c r="M6072" s="57"/>
      <c r="P6072" s="38"/>
      <c r="R6072" s="38"/>
      <c r="S6072" s="38"/>
    </row>
    <row r="6073" spans="8:19" ht="14.25" customHeight="1">
      <c r="H6073" s="57"/>
      <c r="K6073" s="57"/>
      <c r="L6073" s="57"/>
      <c r="M6073" s="57"/>
      <c r="P6073" s="38"/>
      <c r="R6073" s="38"/>
      <c r="S6073" s="38"/>
    </row>
    <row r="6074" spans="8:19" ht="14.25" customHeight="1">
      <c r="H6074" s="57"/>
      <c r="K6074" s="57"/>
      <c r="L6074" s="57"/>
      <c r="M6074" s="57"/>
      <c r="P6074" s="38"/>
      <c r="R6074" s="38"/>
      <c r="S6074" s="38"/>
    </row>
    <row r="6075" spans="8:19" ht="14.25" customHeight="1">
      <c r="H6075" s="57"/>
      <c r="K6075" s="57"/>
      <c r="L6075" s="57"/>
      <c r="M6075" s="57"/>
      <c r="P6075" s="38"/>
      <c r="R6075" s="38"/>
      <c r="S6075" s="38"/>
    </row>
    <row r="6076" spans="8:19" ht="14.25" customHeight="1">
      <c r="H6076" s="57"/>
      <c r="K6076" s="57"/>
      <c r="L6076" s="57"/>
      <c r="M6076" s="57"/>
      <c r="P6076" s="38"/>
      <c r="R6076" s="38"/>
      <c r="S6076" s="38"/>
    </row>
    <row r="6077" spans="8:19" ht="14.25" customHeight="1">
      <c r="H6077" s="57"/>
      <c r="K6077" s="57"/>
      <c r="L6077" s="57"/>
      <c r="M6077" s="57"/>
      <c r="P6077" s="38"/>
      <c r="R6077" s="38"/>
      <c r="S6077" s="38"/>
    </row>
    <row r="6078" spans="8:19" ht="14.25" customHeight="1">
      <c r="H6078" s="57"/>
      <c r="K6078" s="57"/>
      <c r="L6078" s="57"/>
      <c r="M6078" s="57"/>
      <c r="P6078" s="38"/>
      <c r="R6078" s="38"/>
      <c r="S6078" s="38"/>
    </row>
    <row r="6079" spans="8:19" ht="14.25" customHeight="1">
      <c r="H6079" s="57"/>
      <c r="K6079" s="57"/>
      <c r="L6079" s="57"/>
      <c r="M6079" s="57"/>
      <c r="P6079" s="38"/>
      <c r="R6079" s="38"/>
      <c r="S6079" s="38"/>
    </row>
    <row r="6080" spans="8:19" ht="14.25" customHeight="1">
      <c r="H6080" s="57"/>
      <c r="K6080" s="57"/>
      <c r="L6080" s="57"/>
      <c r="M6080" s="57"/>
      <c r="P6080" s="38"/>
      <c r="R6080" s="38"/>
      <c r="S6080" s="38"/>
    </row>
    <row r="6081" spans="8:19" ht="14.25" customHeight="1">
      <c r="H6081" s="57"/>
      <c r="K6081" s="57"/>
      <c r="L6081" s="57"/>
      <c r="M6081" s="57"/>
      <c r="P6081" s="38"/>
      <c r="R6081" s="38"/>
      <c r="S6081" s="38"/>
    </row>
    <row r="6082" spans="8:19" ht="14.25" customHeight="1">
      <c r="H6082" s="57"/>
      <c r="K6082" s="57"/>
      <c r="L6082" s="57"/>
      <c r="M6082" s="57"/>
      <c r="P6082" s="38"/>
      <c r="R6082" s="38"/>
      <c r="S6082" s="38"/>
    </row>
    <row r="6083" spans="8:19" ht="14.25" customHeight="1">
      <c r="H6083" s="57"/>
      <c r="K6083" s="57"/>
      <c r="L6083" s="57"/>
      <c r="M6083" s="57"/>
      <c r="P6083" s="38"/>
      <c r="R6083" s="38"/>
      <c r="S6083" s="38"/>
    </row>
    <row r="6084" spans="8:19" ht="14.25" customHeight="1">
      <c r="H6084" s="57"/>
      <c r="K6084" s="57"/>
      <c r="L6084" s="57"/>
      <c r="M6084" s="57"/>
      <c r="P6084" s="38"/>
      <c r="R6084" s="38"/>
      <c r="S6084" s="38"/>
    </row>
    <row r="6085" spans="8:19" ht="14.25" customHeight="1">
      <c r="H6085" s="57"/>
      <c r="K6085" s="57"/>
      <c r="L6085" s="57"/>
      <c r="M6085" s="57"/>
      <c r="P6085" s="38"/>
      <c r="R6085" s="38"/>
      <c r="S6085" s="38"/>
    </row>
    <row r="6086" spans="8:19" ht="14.25" customHeight="1">
      <c r="H6086" s="57"/>
      <c r="K6086" s="57"/>
      <c r="L6086" s="57"/>
      <c r="M6086" s="57"/>
      <c r="P6086" s="38"/>
      <c r="R6086" s="38"/>
      <c r="S6086" s="38"/>
    </row>
    <row r="6087" spans="8:19" ht="14.25" customHeight="1">
      <c r="H6087" s="57"/>
      <c r="K6087" s="57"/>
      <c r="L6087" s="57"/>
      <c r="M6087" s="57"/>
      <c r="P6087" s="38"/>
      <c r="R6087" s="38"/>
      <c r="S6087" s="38"/>
    </row>
    <row r="6088" spans="8:19" ht="14.25" customHeight="1">
      <c r="H6088" s="57"/>
      <c r="K6088" s="57"/>
      <c r="L6088" s="57"/>
      <c r="M6088" s="57"/>
      <c r="P6088" s="38"/>
      <c r="R6088" s="38"/>
      <c r="S6088" s="38"/>
    </row>
    <row r="6089" spans="8:19" ht="14.25" customHeight="1">
      <c r="H6089" s="57"/>
      <c r="K6089" s="57"/>
      <c r="L6089" s="57"/>
      <c r="M6089" s="57"/>
      <c r="P6089" s="38"/>
      <c r="R6089" s="38"/>
      <c r="S6089" s="38"/>
    </row>
    <row r="6090" spans="8:19" ht="14.25" customHeight="1">
      <c r="H6090" s="57"/>
      <c r="K6090" s="57"/>
      <c r="L6090" s="57"/>
      <c r="M6090" s="57"/>
      <c r="P6090" s="38"/>
      <c r="R6090" s="38"/>
      <c r="S6090" s="38"/>
    </row>
    <row r="6091" spans="8:19" ht="14.25" customHeight="1">
      <c r="H6091" s="57"/>
      <c r="K6091" s="57"/>
      <c r="L6091" s="57"/>
      <c r="M6091" s="57"/>
      <c r="P6091" s="38"/>
      <c r="R6091" s="38"/>
      <c r="S6091" s="38"/>
    </row>
    <row r="6092" spans="8:19" ht="14.25" customHeight="1">
      <c r="H6092" s="57"/>
      <c r="K6092" s="57"/>
      <c r="L6092" s="57"/>
      <c r="M6092" s="57"/>
      <c r="P6092" s="38"/>
      <c r="R6092" s="38"/>
      <c r="S6092" s="38"/>
    </row>
    <row r="6093" spans="8:19" ht="14.25" customHeight="1">
      <c r="H6093" s="57"/>
      <c r="K6093" s="57"/>
      <c r="L6093" s="57"/>
      <c r="M6093" s="57"/>
      <c r="P6093" s="38"/>
      <c r="R6093" s="38"/>
      <c r="S6093" s="38"/>
    </row>
    <row r="6094" spans="8:19" ht="14.25" customHeight="1">
      <c r="H6094" s="57"/>
      <c r="K6094" s="57"/>
      <c r="L6094" s="57"/>
      <c r="M6094" s="57"/>
      <c r="P6094" s="38"/>
      <c r="R6094" s="38"/>
      <c r="S6094" s="38"/>
    </row>
    <row r="6095" spans="8:19" ht="14.25" customHeight="1">
      <c r="H6095" s="57"/>
      <c r="K6095" s="57"/>
      <c r="L6095" s="57"/>
      <c r="M6095" s="57"/>
      <c r="P6095" s="38"/>
      <c r="R6095" s="38"/>
      <c r="S6095" s="38"/>
    </row>
    <row r="6096" spans="8:19" ht="14.25" customHeight="1">
      <c r="H6096" s="57"/>
      <c r="K6096" s="57"/>
      <c r="L6096" s="57"/>
      <c r="M6096" s="57"/>
      <c r="P6096" s="38"/>
      <c r="R6096" s="38"/>
      <c r="S6096" s="38"/>
    </row>
    <row r="6097" spans="8:19" ht="14.25" customHeight="1">
      <c r="H6097" s="57"/>
      <c r="K6097" s="57"/>
      <c r="L6097" s="57"/>
      <c r="M6097" s="57"/>
      <c r="P6097" s="38"/>
      <c r="R6097" s="38"/>
      <c r="S6097" s="38"/>
    </row>
    <row r="6098" spans="8:19" ht="14.25" customHeight="1">
      <c r="H6098" s="57"/>
      <c r="K6098" s="57"/>
      <c r="L6098" s="57"/>
      <c r="M6098" s="57"/>
      <c r="P6098" s="38"/>
      <c r="R6098" s="38"/>
      <c r="S6098" s="38"/>
    </row>
    <row r="6099" spans="8:19" ht="14.25" customHeight="1">
      <c r="H6099" s="57"/>
      <c r="K6099" s="57"/>
      <c r="L6099" s="57"/>
      <c r="M6099" s="57"/>
      <c r="P6099" s="38"/>
      <c r="R6099" s="38"/>
      <c r="S6099" s="38"/>
    </row>
    <row r="6100" spans="8:19" ht="14.25" customHeight="1">
      <c r="H6100" s="57"/>
      <c r="K6100" s="57"/>
      <c r="L6100" s="57"/>
      <c r="M6100" s="57"/>
      <c r="P6100" s="38"/>
      <c r="R6100" s="38"/>
      <c r="S6100" s="38"/>
    </row>
    <row r="6101" spans="8:19" ht="14.25" customHeight="1">
      <c r="H6101" s="57"/>
      <c r="K6101" s="57"/>
      <c r="L6101" s="57"/>
      <c r="M6101" s="57"/>
      <c r="P6101" s="38"/>
      <c r="R6101" s="38"/>
      <c r="S6101" s="38"/>
    </row>
    <row r="6102" spans="8:19" ht="14.25" customHeight="1">
      <c r="H6102" s="57"/>
      <c r="K6102" s="57"/>
      <c r="L6102" s="57"/>
      <c r="M6102" s="57"/>
      <c r="P6102" s="38"/>
      <c r="R6102" s="38"/>
      <c r="S6102" s="38"/>
    </row>
    <row r="6103" spans="8:19" ht="14.25" customHeight="1">
      <c r="H6103" s="57"/>
      <c r="K6103" s="57"/>
      <c r="L6103" s="57"/>
      <c r="M6103" s="57"/>
      <c r="P6103" s="38"/>
      <c r="R6103" s="38"/>
      <c r="S6103" s="38"/>
    </row>
    <row r="6104" spans="8:19" ht="14.25" customHeight="1">
      <c r="H6104" s="57"/>
      <c r="K6104" s="57"/>
      <c r="L6104" s="57"/>
      <c r="M6104" s="57"/>
      <c r="P6104" s="38"/>
      <c r="R6104" s="38"/>
      <c r="S6104" s="38"/>
    </row>
    <row r="6105" spans="8:19" ht="14.25" customHeight="1">
      <c r="H6105" s="57"/>
      <c r="K6105" s="57"/>
      <c r="L6105" s="57"/>
      <c r="M6105" s="57"/>
      <c r="P6105" s="38"/>
      <c r="R6105" s="38"/>
      <c r="S6105" s="38"/>
    </row>
    <row r="6106" spans="8:19" ht="14.25" customHeight="1">
      <c r="H6106" s="57"/>
      <c r="K6106" s="57"/>
      <c r="L6106" s="57"/>
      <c r="M6106" s="57"/>
      <c r="P6106" s="38"/>
      <c r="R6106" s="38"/>
      <c r="S6106" s="38"/>
    </row>
    <row r="6107" spans="8:19" ht="14.25" customHeight="1">
      <c r="H6107" s="57"/>
      <c r="K6107" s="57"/>
      <c r="L6107" s="57"/>
      <c r="M6107" s="57"/>
      <c r="P6107" s="38"/>
      <c r="R6107" s="38"/>
      <c r="S6107" s="38"/>
    </row>
    <row r="6108" spans="8:19" ht="14.25" customHeight="1">
      <c r="H6108" s="57"/>
      <c r="K6108" s="57"/>
      <c r="L6108" s="57"/>
      <c r="M6108" s="57"/>
      <c r="P6108" s="38"/>
      <c r="R6108" s="38"/>
      <c r="S6108" s="38"/>
    </row>
    <row r="6109" spans="8:19" ht="14.25" customHeight="1">
      <c r="H6109" s="57"/>
      <c r="K6109" s="57"/>
      <c r="L6109" s="57"/>
      <c r="M6109" s="57"/>
      <c r="P6109" s="38"/>
      <c r="R6109" s="38"/>
      <c r="S6109" s="38"/>
    </row>
    <row r="6110" spans="8:19" ht="14.25" customHeight="1">
      <c r="H6110" s="57"/>
      <c r="K6110" s="57"/>
      <c r="L6110" s="57"/>
      <c r="M6110" s="57"/>
      <c r="P6110" s="38"/>
      <c r="R6110" s="38"/>
      <c r="S6110" s="38"/>
    </row>
    <row r="6111" spans="8:19" ht="14.25" customHeight="1">
      <c r="H6111" s="57"/>
      <c r="K6111" s="57"/>
      <c r="L6111" s="57"/>
      <c r="M6111" s="57"/>
      <c r="P6111" s="38"/>
      <c r="R6111" s="38"/>
      <c r="S6111" s="38"/>
    </row>
    <row r="6112" spans="8:19" ht="14.25" customHeight="1">
      <c r="H6112" s="57"/>
      <c r="K6112" s="57"/>
      <c r="L6112" s="57"/>
      <c r="M6112" s="57"/>
      <c r="P6112" s="38"/>
      <c r="R6112" s="38"/>
      <c r="S6112" s="38"/>
    </row>
    <row r="6113" spans="8:19" ht="14.25" customHeight="1">
      <c r="H6113" s="57"/>
      <c r="K6113" s="57"/>
      <c r="L6113" s="57"/>
      <c r="M6113" s="57"/>
      <c r="P6113" s="38"/>
      <c r="R6113" s="38"/>
      <c r="S6113" s="38"/>
    </row>
    <row r="6114" spans="8:19" ht="14.25" customHeight="1">
      <c r="H6114" s="57"/>
      <c r="K6114" s="57"/>
      <c r="L6114" s="57"/>
      <c r="M6114" s="57"/>
      <c r="P6114" s="38"/>
      <c r="R6114" s="38"/>
      <c r="S6114" s="38"/>
    </row>
    <row r="6115" spans="8:19" ht="14.25" customHeight="1">
      <c r="H6115" s="57"/>
      <c r="K6115" s="57"/>
      <c r="L6115" s="57"/>
      <c r="M6115" s="57"/>
      <c r="P6115" s="38"/>
      <c r="R6115" s="38"/>
      <c r="S6115" s="38"/>
    </row>
    <row r="6116" spans="8:19" ht="14.25" customHeight="1">
      <c r="H6116" s="57"/>
      <c r="K6116" s="57"/>
      <c r="L6116" s="57"/>
      <c r="M6116" s="57"/>
      <c r="P6116" s="38"/>
      <c r="R6116" s="38"/>
      <c r="S6116" s="38"/>
    </row>
    <row r="6117" spans="8:19" ht="14.25" customHeight="1">
      <c r="H6117" s="57"/>
      <c r="K6117" s="57"/>
      <c r="L6117" s="57"/>
      <c r="M6117" s="57"/>
      <c r="P6117" s="38"/>
      <c r="R6117" s="38"/>
      <c r="S6117" s="38"/>
    </row>
    <row r="6118" spans="8:19" ht="14.25" customHeight="1">
      <c r="H6118" s="57"/>
      <c r="K6118" s="57"/>
      <c r="L6118" s="57"/>
      <c r="M6118" s="57"/>
      <c r="P6118" s="38"/>
      <c r="R6118" s="38"/>
      <c r="S6118" s="38"/>
    </row>
    <row r="6119" spans="8:19" ht="14.25" customHeight="1">
      <c r="H6119" s="57"/>
      <c r="K6119" s="57"/>
      <c r="L6119" s="57"/>
      <c r="M6119" s="57"/>
      <c r="P6119" s="38"/>
      <c r="R6119" s="38"/>
      <c r="S6119" s="38"/>
    </row>
    <row r="6120" spans="8:19" ht="14.25" customHeight="1">
      <c r="H6120" s="57"/>
      <c r="K6120" s="57"/>
      <c r="L6120" s="57"/>
      <c r="M6120" s="57"/>
      <c r="P6120" s="38"/>
      <c r="R6120" s="38"/>
      <c r="S6120" s="38"/>
    </row>
    <row r="6121" spans="8:19" ht="14.25" customHeight="1">
      <c r="H6121" s="57"/>
      <c r="K6121" s="57"/>
      <c r="L6121" s="57"/>
      <c r="M6121" s="57"/>
      <c r="P6121" s="38"/>
      <c r="R6121" s="38"/>
      <c r="S6121" s="38"/>
    </row>
    <row r="6122" spans="8:19" ht="14.25" customHeight="1">
      <c r="H6122" s="57"/>
      <c r="K6122" s="57"/>
      <c r="L6122" s="57"/>
      <c r="M6122" s="57"/>
      <c r="P6122" s="38"/>
      <c r="R6122" s="38"/>
      <c r="S6122" s="38"/>
    </row>
    <row r="6123" spans="8:19" ht="14.25" customHeight="1">
      <c r="H6123" s="57"/>
      <c r="K6123" s="57"/>
      <c r="L6123" s="57"/>
      <c r="M6123" s="57"/>
      <c r="P6123" s="38"/>
      <c r="R6123" s="38"/>
      <c r="S6123" s="38"/>
    </row>
    <row r="6124" spans="8:19" ht="14.25" customHeight="1">
      <c r="H6124" s="57"/>
      <c r="K6124" s="57"/>
      <c r="L6124" s="57"/>
      <c r="M6124" s="57"/>
      <c r="P6124" s="38"/>
      <c r="R6124" s="38"/>
      <c r="S6124" s="38"/>
    </row>
    <row r="6125" spans="8:19" ht="14.25" customHeight="1">
      <c r="H6125" s="57"/>
      <c r="K6125" s="57"/>
      <c r="L6125" s="57"/>
      <c r="M6125" s="57"/>
      <c r="P6125" s="38"/>
      <c r="R6125" s="38"/>
      <c r="S6125" s="38"/>
    </row>
    <row r="6126" spans="8:19" ht="14.25" customHeight="1">
      <c r="H6126" s="57"/>
      <c r="K6126" s="57"/>
      <c r="L6126" s="57"/>
      <c r="M6126" s="57"/>
      <c r="P6126" s="38"/>
      <c r="R6126" s="38"/>
      <c r="S6126" s="38"/>
    </row>
    <row r="6127" spans="8:19" ht="14.25" customHeight="1">
      <c r="H6127" s="57"/>
      <c r="K6127" s="57"/>
      <c r="L6127" s="57"/>
      <c r="M6127" s="57"/>
      <c r="P6127" s="38"/>
      <c r="R6127" s="38"/>
      <c r="S6127" s="38"/>
    </row>
    <row r="6128" spans="8:19" ht="14.25" customHeight="1">
      <c r="I6128" s="57"/>
      <c r="J6128" s="57"/>
      <c r="K6128" s="57"/>
      <c r="L6128" s="57"/>
      <c r="M6128" s="57"/>
      <c r="P6128" s="38"/>
      <c r="R6128" s="38"/>
      <c r="S6128" s="38"/>
    </row>
    <row r="6129" spans="8:19" ht="14.25" customHeight="1">
      <c r="I6129" s="57"/>
      <c r="J6129" s="57"/>
      <c r="K6129" s="57"/>
      <c r="L6129" s="57"/>
      <c r="M6129" s="57"/>
      <c r="P6129" s="38"/>
      <c r="R6129" s="38"/>
      <c r="S6129" s="38"/>
    </row>
    <row r="6130" spans="8:19" ht="14.25" customHeight="1">
      <c r="I6130" s="57"/>
      <c r="J6130" s="57"/>
      <c r="K6130" s="57"/>
      <c r="L6130" s="57"/>
      <c r="M6130" s="57"/>
      <c r="P6130" s="38"/>
      <c r="R6130" s="38"/>
      <c r="S6130" s="38"/>
    </row>
    <row r="6131" spans="8:19" ht="14.25" customHeight="1">
      <c r="I6131" s="57"/>
      <c r="J6131" s="57"/>
      <c r="K6131" s="57"/>
      <c r="L6131" s="57"/>
      <c r="M6131" s="57"/>
      <c r="P6131" s="38"/>
      <c r="R6131" s="38"/>
      <c r="S6131" s="38"/>
    </row>
    <row r="6132" spans="8:19" ht="14.25" customHeight="1">
      <c r="I6132" s="57"/>
      <c r="J6132" s="57"/>
      <c r="K6132" s="57"/>
      <c r="L6132" s="57"/>
      <c r="M6132" s="57"/>
      <c r="P6132" s="38"/>
      <c r="R6132" s="38"/>
      <c r="S6132" s="38"/>
    </row>
    <row r="6133" spans="8:19" ht="14.25" customHeight="1">
      <c r="I6133" s="57"/>
      <c r="J6133" s="57"/>
      <c r="K6133" s="57"/>
      <c r="L6133" s="57"/>
      <c r="M6133" s="57"/>
      <c r="P6133" s="38"/>
      <c r="R6133" s="38"/>
      <c r="S6133" s="38"/>
    </row>
    <row r="6134" spans="8:19" ht="14.25" customHeight="1">
      <c r="I6134" s="57"/>
      <c r="J6134" s="57"/>
      <c r="K6134" s="57"/>
      <c r="L6134" s="57"/>
      <c r="M6134" s="57"/>
      <c r="P6134" s="38"/>
      <c r="R6134" s="38"/>
      <c r="S6134" s="38"/>
    </row>
    <row r="6135" spans="8:19" ht="14.25" customHeight="1">
      <c r="I6135" s="57"/>
      <c r="J6135" s="57"/>
      <c r="K6135" s="57"/>
      <c r="L6135" s="57"/>
      <c r="M6135" s="57"/>
      <c r="P6135" s="38"/>
      <c r="R6135" s="38"/>
      <c r="S6135" s="38"/>
    </row>
    <row r="6136" spans="8:19" ht="14.25" customHeight="1">
      <c r="I6136" s="57"/>
      <c r="J6136" s="57"/>
      <c r="K6136" s="57"/>
      <c r="L6136" s="57"/>
      <c r="M6136" s="57"/>
      <c r="P6136" s="38"/>
      <c r="R6136" s="38"/>
      <c r="S6136" s="38"/>
    </row>
    <row r="6137" spans="8:19" ht="14.25" customHeight="1">
      <c r="I6137" s="57"/>
      <c r="J6137" s="57"/>
      <c r="K6137" s="57"/>
      <c r="L6137" s="57"/>
      <c r="M6137" s="57"/>
      <c r="P6137" s="38"/>
      <c r="R6137" s="38"/>
      <c r="S6137" s="38"/>
    </row>
    <row r="6138" spans="8:19" ht="14.25" customHeight="1">
      <c r="I6138" s="57"/>
      <c r="J6138" s="57"/>
      <c r="K6138" s="57"/>
      <c r="L6138" s="57"/>
      <c r="M6138" s="57"/>
      <c r="P6138" s="38"/>
      <c r="R6138" s="38"/>
      <c r="S6138" s="38"/>
    </row>
    <row r="6139" spans="8:19" ht="14.25" customHeight="1">
      <c r="I6139" s="57"/>
      <c r="J6139" s="57"/>
      <c r="K6139" s="57"/>
      <c r="L6139" s="57"/>
      <c r="M6139" s="57"/>
      <c r="P6139" s="38"/>
      <c r="R6139" s="38"/>
      <c r="S6139" s="38"/>
    </row>
    <row r="6140" spans="8:19" ht="14.25" customHeight="1">
      <c r="H6140" s="57"/>
      <c r="K6140" s="57"/>
      <c r="L6140" s="57"/>
      <c r="M6140" s="57"/>
      <c r="P6140" s="38"/>
      <c r="R6140" s="38"/>
      <c r="S6140" s="38"/>
    </row>
    <row r="6141" spans="8:19" ht="14.25" customHeight="1">
      <c r="H6141" s="57"/>
      <c r="K6141" s="57"/>
      <c r="L6141" s="57"/>
      <c r="M6141" s="57"/>
      <c r="P6141" s="38"/>
      <c r="R6141" s="38"/>
      <c r="S6141" s="38"/>
    </row>
    <row r="6142" spans="8:19" ht="14.25" customHeight="1">
      <c r="H6142" s="57"/>
      <c r="K6142" s="57"/>
      <c r="L6142" s="57"/>
      <c r="M6142" s="57"/>
      <c r="P6142" s="38"/>
      <c r="R6142" s="38"/>
      <c r="S6142" s="38"/>
    </row>
    <row r="6143" spans="8:19" ht="14.25" customHeight="1">
      <c r="H6143" s="57"/>
      <c r="K6143" s="57"/>
      <c r="L6143" s="57"/>
      <c r="M6143" s="57"/>
      <c r="P6143" s="38"/>
      <c r="R6143" s="38"/>
      <c r="S6143" s="38"/>
    </row>
    <row r="6144" spans="8:19" ht="14.25" customHeight="1">
      <c r="H6144" s="57"/>
      <c r="K6144" s="57"/>
      <c r="L6144" s="57"/>
      <c r="M6144" s="57"/>
      <c r="P6144" s="38"/>
      <c r="R6144" s="38"/>
      <c r="S6144" s="38"/>
    </row>
    <row r="6145" spans="8:19" ht="14.25" customHeight="1">
      <c r="H6145" s="57"/>
      <c r="K6145" s="57"/>
      <c r="L6145" s="57"/>
      <c r="M6145" s="57"/>
      <c r="P6145" s="38"/>
      <c r="R6145" s="38"/>
      <c r="S6145" s="38"/>
    </row>
    <row r="6146" spans="8:19" ht="14.25" customHeight="1">
      <c r="H6146" s="57"/>
      <c r="K6146" s="57"/>
      <c r="L6146" s="57"/>
      <c r="M6146" s="57"/>
      <c r="P6146" s="38"/>
      <c r="R6146" s="38"/>
      <c r="S6146" s="38"/>
    </row>
    <row r="6147" spans="8:19" ht="14.25" customHeight="1">
      <c r="H6147" s="57"/>
      <c r="K6147" s="57"/>
      <c r="L6147" s="57"/>
      <c r="M6147" s="57"/>
      <c r="P6147" s="38"/>
      <c r="R6147" s="38"/>
      <c r="S6147" s="38"/>
    </row>
    <row r="6148" spans="8:19" ht="14.25" customHeight="1">
      <c r="H6148" s="57"/>
      <c r="K6148" s="57"/>
      <c r="L6148" s="57"/>
      <c r="M6148" s="57"/>
      <c r="P6148" s="38"/>
      <c r="R6148" s="38"/>
      <c r="S6148" s="38"/>
    </row>
    <row r="6149" spans="8:19" ht="14.25" customHeight="1">
      <c r="H6149" s="57"/>
      <c r="K6149" s="57"/>
      <c r="L6149" s="57"/>
      <c r="M6149" s="57"/>
      <c r="P6149" s="38"/>
      <c r="R6149" s="38"/>
      <c r="S6149" s="38"/>
    </row>
    <row r="6150" spans="8:19" ht="14.25" customHeight="1">
      <c r="H6150" s="57"/>
      <c r="K6150" s="57"/>
      <c r="L6150" s="57"/>
      <c r="M6150" s="57"/>
      <c r="P6150" s="38"/>
      <c r="R6150" s="38"/>
      <c r="S6150" s="38"/>
    </row>
    <row r="6151" spans="8:19" ht="14.25" customHeight="1">
      <c r="H6151" s="57"/>
      <c r="K6151" s="57"/>
      <c r="L6151" s="57"/>
      <c r="M6151" s="57"/>
      <c r="P6151" s="38"/>
      <c r="R6151" s="38"/>
      <c r="S6151" s="38"/>
    </row>
    <row r="6152" spans="8:19" ht="14.25" customHeight="1">
      <c r="H6152" s="57"/>
      <c r="K6152" s="57"/>
      <c r="L6152" s="57"/>
      <c r="M6152" s="57"/>
      <c r="P6152" s="38"/>
      <c r="R6152" s="38"/>
      <c r="S6152" s="38"/>
    </row>
    <row r="6153" spans="8:19" ht="14.25" customHeight="1">
      <c r="H6153" s="57"/>
      <c r="K6153" s="57"/>
      <c r="L6153" s="57"/>
      <c r="M6153" s="57"/>
      <c r="P6153" s="38"/>
      <c r="R6153" s="38"/>
      <c r="S6153" s="38"/>
    </row>
    <row r="6154" spans="8:19" ht="14.25" customHeight="1">
      <c r="H6154" s="57"/>
      <c r="K6154" s="57"/>
      <c r="L6154" s="57"/>
      <c r="M6154" s="57"/>
      <c r="P6154" s="38"/>
      <c r="R6154" s="38"/>
      <c r="S6154" s="38"/>
    </row>
    <row r="6155" spans="8:19" ht="14.25" customHeight="1">
      <c r="H6155" s="57"/>
      <c r="K6155" s="57"/>
      <c r="L6155" s="57"/>
      <c r="M6155" s="57"/>
      <c r="P6155" s="38"/>
      <c r="R6155" s="38"/>
      <c r="S6155" s="38"/>
    </row>
    <row r="6156" spans="8:19" ht="14.25" customHeight="1">
      <c r="H6156" s="57"/>
      <c r="K6156" s="57"/>
      <c r="L6156" s="57"/>
      <c r="M6156" s="57"/>
      <c r="P6156" s="38"/>
      <c r="R6156" s="38"/>
      <c r="S6156" s="38"/>
    </row>
    <row r="6157" spans="8:19" ht="14.25" customHeight="1">
      <c r="H6157" s="57"/>
      <c r="K6157" s="57"/>
      <c r="L6157" s="57"/>
      <c r="M6157" s="57"/>
      <c r="P6157" s="38"/>
      <c r="R6157" s="38"/>
      <c r="S6157" s="38"/>
    </row>
    <row r="6158" spans="8:19" ht="14.25" customHeight="1">
      <c r="H6158" s="57"/>
      <c r="K6158" s="57"/>
      <c r="L6158" s="57"/>
      <c r="M6158" s="57"/>
      <c r="P6158" s="38"/>
      <c r="R6158" s="38"/>
      <c r="S6158" s="38"/>
    </row>
    <row r="6159" spans="8:19" ht="14.25" customHeight="1">
      <c r="H6159" s="57"/>
      <c r="K6159" s="57"/>
      <c r="L6159" s="57"/>
      <c r="M6159" s="57"/>
      <c r="P6159" s="38"/>
      <c r="R6159" s="38"/>
      <c r="S6159" s="38"/>
    </row>
    <row r="6160" spans="8:19" ht="14.25" customHeight="1">
      <c r="H6160" s="57"/>
      <c r="K6160" s="57"/>
      <c r="L6160" s="57"/>
      <c r="M6160" s="57"/>
      <c r="P6160" s="38"/>
      <c r="R6160" s="38"/>
      <c r="S6160" s="38"/>
    </row>
    <row r="6161" spans="8:19" ht="14.25" customHeight="1">
      <c r="H6161" s="57"/>
      <c r="K6161" s="57"/>
      <c r="L6161" s="57"/>
      <c r="M6161" s="57"/>
      <c r="P6161" s="38"/>
      <c r="R6161" s="38"/>
      <c r="S6161" s="38"/>
    </row>
    <row r="6162" spans="8:19" ht="14.25" customHeight="1">
      <c r="H6162" s="57"/>
      <c r="K6162" s="57"/>
      <c r="L6162" s="57"/>
      <c r="M6162" s="57"/>
      <c r="P6162" s="38"/>
      <c r="R6162" s="38"/>
      <c r="S6162" s="38"/>
    </row>
    <row r="6163" spans="8:19" ht="14.25" customHeight="1">
      <c r="H6163" s="57"/>
      <c r="K6163" s="57"/>
      <c r="L6163" s="57"/>
      <c r="M6163" s="57"/>
      <c r="P6163" s="38"/>
      <c r="R6163" s="38"/>
      <c r="S6163" s="38"/>
    </row>
    <row r="6164" spans="8:19" ht="14.25" customHeight="1">
      <c r="H6164" s="57"/>
      <c r="K6164" s="57"/>
      <c r="L6164" s="57"/>
      <c r="M6164" s="57"/>
      <c r="P6164" s="38"/>
      <c r="R6164" s="38"/>
      <c r="S6164" s="38"/>
    </row>
    <row r="6165" spans="8:19" ht="14.25" customHeight="1">
      <c r="H6165" s="57"/>
      <c r="K6165" s="57"/>
      <c r="L6165" s="57"/>
      <c r="M6165" s="57"/>
      <c r="P6165" s="38"/>
      <c r="R6165" s="38"/>
      <c r="S6165" s="38"/>
    </row>
    <row r="6166" spans="8:19" ht="14.25" customHeight="1">
      <c r="H6166" s="57"/>
      <c r="K6166" s="57"/>
      <c r="L6166" s="57"/>
      <c r="M6166" s="57"/>
      <c r="P6166" s="38"/>
      <c r="R6166" s="38"/>
      <c r="S6166" s="38"/>
    </row>
    <row r="6167" spans="8:19" ht="14.25" customHeight="1">
      <c r="H6167" s="57"/>
      <c r="K6167" s="57"/>
      <c r="L6167" s="57"/>
      <c r="M6167" s="57"/>
      <c r="P6167" s="38"/>
      <c r="R6167" s="38"/>
      <c r="S6167" s="38"/>
    </row>
    <row r="6168" spans="8:19" ht="14.25" customHeight="1">
      <c r="H6168" s="57"/>
      <c r="K6168" s="57"/>
      <c r="L6168" s="57"/>
      <c r="M6168" s="57"/>
      <c r="P6168" s="38"/>
      <c r="R6168" s="38"/>
      <c r="S6168" s="38"/>
    </row>
    <row r="6169" spans="8:19" ht="14.25" customHeight="1">
      <c r="H6169" s="57"/>
      <c r="K6169" s="57"/>
      <c r="L6169" s="57"/>
      <c r="M6169" s="57"/>
      <c r="P6169" s="38"/>
      <c r="R6169" s="38"/>
      <c r="S6169" s="38"/>
    </row>
    <row r="6170" spans="8:19" ht="14.25" customHeight="1">
      <c r="H6170" s="57"/>
      <c r="K6170" s="57"/>
      <c r="L6170" s="57"/>
      <c r="M6170" s="57"/>
      <c r="P6170" s="38"/>
      <c r="R6170" s="38"/>
      <c r="S6170" s="38"/>
    </row>
    <row r="6171" spans="8:19" ht="14.25" customHeight="1">
      <c r="H6171" s="57"/>
      <c r="K6171" s="57"/>
      <c r="L6171" s="57"/>
      <c r="M6171" s="57"/>
      <c r="P6171" s="38"/>
      <c r="R6171" s="38"/>
      <c r="S6171" s="38"/>
    </row>
    <row r="6172" spans="8:19" ht="14.25" customHeight="1">
      <c r="H6172" s="57"/>
      <c r="K6172" s="57"/>
      <c r="L6172" s="57"/>
      <c r="M6172" s="57"/>
      <c r="P6172" s="38"/>
      <c r="R6172" s="38"/>
      <c r="S6172" s="38"/>
    </row>
    <row r="6173" spans="8:19" ht="14.25" customHeight="1">
      <c r="H6173" s="57"/>
      <c r="K6173" s="57"/>
      <c r="L6173" s="57"/>
      <c r="M6173" s="57"/>
      <c r="P6173" s="38"/>
      <c r="R6173" s="38"/>
      <c r="S6173" s="38"/>
    </row>
    <row r="6174" spans="8:19" ht="14.25" customHeight="1">
      <c r="H6174" s="57"/>
      <c r="K6174" s="57"/>
      <c r="L6174" s="57"/>
      <c r="M6174" s="57"/>
      <c r="P6174" s="38"/>
      <c r="R6174" s="38"/>
      <c r="S6174" s="38"/>
    </row>
    <row r="6175" spans="8:19" ht="14.25" customHeight="1">
      <c r="H6175" s="57"/>
      <c r="K6175" s="57"/>
      <c r="L6175" s="57"/>
      <c r="M6175" s="57"/>
      <c r="P6175" s="38"/>
      <c r="R6175" s="38"/>
      <c r="S6175" s="38"/>
    </row>
    <row r="6176" spans="8:19" ht="14.25" customHeight="1">
      <c r="H6176" s="57"/>
      <c r="K6176" s="57"/>
      <c r="L6176" s="57"/>
      <c r="M6176" s="57"/>
      <c r="P6176" s="38"/>
      <c r="R6176" s="38"/>
      <c r="S6176" s="38"/>
    </row>
    <row r="6177" spans="8:19" ht="14.25" customHeight="1">
      <c r="H6177" s="57"/>
      <c r="K6177" s="57"/>
      <c r="L6177" s="57"/>
      <c r="M6177" s="57"/>
      <c r="P6177" s="38"/>
      <c r="R6177" s="38"/>
      <c r="S6177" s="38"/>
    </row>
    <row r="6178" spans="8:19" ht="14.25" customHeight="1">
      <c r="H6178" s="57"/>
      <c r="K6178" s="57"/>
      <c r="L6178" s="57"/>
      <c r="M6178" s="57"/>
      <c r="P6178" s="38"/>
      <c r="R6178" s="38"/>
      <c r="S6178" s="38"/>
    </row>
    <row r="6179" spans="8:19" ht="14.25" customHeight="1">
      <c r="H6179" s="57"/>
      <c r="K6179" s="57"/>
      <c r="L6179" s="57"/>
      <c r="M6179" s="57"/>
      <c r="P6179" s="38"/>
      <c r="R6179" s="38"/>
      <c r="S6179" s="38"/>
    </row>
    <row r="6180" spans="8:19" ht="14.25" customHeight="1">
      <c r="H6180" s="57"/>
      <c r="K6180" s="57"/>
      <c r="L6180" s="57"/>
      <c r="M6180" s="57"/>
      <c r="P6180" s="38"/>
      <c r="R6180" s="38"/>
      <c r="S6180" s="38"/>
    </row>
    <row r="6181" spans="8:19" ht="14.25" customHeight="1">
      <c r="H6181" s="57"/>
      <c r="K6181" s="57"/>
      <c r="L6181" s="57"/>
      <c r="M6181" s="57"/>
      <c r="P6181" s="38"/>
      <c r="R6181" s="38"/>
      <c r="S6181" s="38"/>
    </row>
    <row r="6182" spans="8:19" ht="14.25" customHeight="1">
      <c r="H6182" s="57"/>
      <c r="K6182" s="57"/>
      <c r="L6182" s="57"/>
      <c r="M6182" s="57"/>
      <c r="P6182" s="38"/>
      <c r="R6182" s="38"/>
      <c r="S6182" s="38"/>
    </row>
    <row r="6183" spans="8:19" ht="14.25" customHeight="1">
      <c r="H6183" s="57"/>
      <c r="K6183" s="57"/>
      <c r="L6183" s="57"/>
      <c r="M6183" s="57"/>
      <c r="P6183" s="38"/>
      <c r="R6183" s="38"/>
      <c r="S6183" s="38"/>
    </row>
    <row r="6184" spans="8:19" ht="14.25" customHeight="1">
      <c r="H6184" s="57"/>
      <c r="K6184" s="57"/>
      <c r="L6184" s="57"/>
      <c r="M6184" s="57"/>
      <c r="P6184" s="38"/>
      <c r="R6184" s="38"/>
      <c r="S6184" s="38"/>
    </row>
    <row r="6185" spans="8:19" ht="14.25" customHeight="1">
      <c r="H6185" s="57"/>
      <c r="K6185" s="57"/>
      <c r="L6185" s="57"/>
      <c r="M6185" s="57"/>
      <c r="P6185" s="38"/>
      <c r="R6185" s="38"/>
      <c r="S6185" s="38"/>
    </row>
    <row r="6186" spans="8:19" ht="14.25" customHeight="1">
      <c r="H6186" s="57"/>
      <c r="K6186" s="57"/>
      <c r="L6186" s="57"/>
      <c r="M6186" s="57"/>
      <c r="P6186" s="38"/>
      <c r="R6186" s="38"/>
      <c r="S6186" s="38"/>
    </row>
    <row r="6187" spans="8:19" ht="14.25" customHeight="1">
      <c r="H6187" s="57"/>
      <c r="K6187" s="57"/>
      <c r="L6187" s="57"/>
      <c r="M6187" s="57"/>
      <c r="P6187" s="38"/>
      <c r="R6187" s="38"/>
      <c r="S6187" s="38"/>
    </row>
    <row r="6188" spans="8:19" ht="14.25" customHeight="1">
      <c r="H6188" s="57"/>
      <c r="K6188" s="57"/>
      <c r="L6188" s="57"/>
      <c r="M6188" s="57"/>
      <c r="P6188" s="38"/>
      <c r="R6188" s="38"/>
      <c r="S6188" s="38"/>
    </row>
    <row r="6189" spans="8:19" ht="14.25" customHeight="1">
      <c r="H6189" s="57"/>
      <c r="K6189" s="57"/>
      <c r="L6189" s="57"/>
      <c r="M6189" s="57"/>
      <c r="P6189" s="38"/>
      <c r="R6189" s="38"/>
      <c r="S6189" s="38"/>
    </row>
    <row r="6190" spans="8:19" ht="14.25" customHeight="1">
      <c r="H6190" s="57"/>
      <c r="K6190" s="57"/>
      <c r="L6190" s="57"/>
      <c r="M6190" s="57"/>
      <c r="P6190" s="38"/>
      <c r="R6190" s="38"/>
      <c r="S6190" s="38"/>
    </row>
    <row r="6191" spans="8:19" ht="14.25" customHeight="1">
      <c r="H6191" s="57"/>
      <c r="K6191" s="57"/>
      <c r="L6191" s="57"/>
      <c r="M6191" s="57"/>
      <c r="P6191" s="38"/>
      <c r="R6191" s="38"/>
      <c r="S6191" s="38"/>
    </row>
    <row r="6192" spans="8:19" ht="14.25" customHeight="1">
      <c r="H6192" s="57"/>
      <c r="K6192" s="57"/>
      <c r="L6192" s="57"/>
      <c r="M6192" s="57"/>
      <c r="P6192" s="38"/>
      <c r="R6192" s="38"/>
      <c r="S6192" s="38"/>
    </row>
    <row r="6193" spans="8:19" ht="14.25" customHeight="1">
      <c r="H6193" s="57"/>
      <c r="K6193" s="57"/>
      <c r="L6193" s="57"/>
      <c r="M6193" s="57"/>
      <c r="P6193" s="38"/>
      <c r="R6193" s="38"/>
      <c r="S6193" s="38"/>
    </row>
    <row r="6194" spans="8:19" ht="14.25" customHeight="1">
      <c r="H6194" s="57"/>
      <c r="K6194" s="57"/>
      <c r="L6194" s="57"/>
      <c r="M6194" s="57"/>
      <c r="P6194" s="38"/>
      <c r="R6194" s="38"/>
      <c r="S6194" s="38"/>
    </row>
    <row r="6195" spans="8:19" ht="14.25" customHeight="1">
      <c r="H6195" s="57"/>
      <c r="K6195" s="57"/>
      <c r="L6195" s="57"/>
      <c r="M6195" s="57"/>
      <c r="P6195" s="38"/>
      <c r="R6195" s="38"/>
      <c r="S6195" s="38"/>
    </row>
    <row r="6196" spans="8:19" ht="14.25" customHeight="1">
      <c r="H6196" s="57"/>
      <c r="K6196" s="57"/>
      <c r="L6196" s="57"/>
      <c r="M6196" s="57"/>
      <c r="P6196" s="38"/>
      <c r="R6196" s="38"/>
      <c r="S6196" s="38"/>
    </row>
    <row r="6197" spans="8:19" ht="14.25" customHeight="1">
      <c r="H6197" s="57"/>
      <c r="K6197" s="57"/>
      <c r="L6197" s="57"/>
      <c r="M6197" s="57"/>
      <c r="P6197" s="38"/>
      <c r="R6197" s="38"/>
      <c r="S6197" s="38"/>
    </row>
    <row r="6198" spans="8:19" ht="14.25" customHeight="1">
      <c r="H6198" s="57"/>
      <c r="K6198" s="57"/>
      <c r="L6198" s="57"/>
      <c r="M6198" s="57"/>
      <c r="P6198" s="38"/>
      <c r="R6198" s="38"/>
      <c r="S6198" s="38"/>
    </row>
    <row r="6199" spans="8:19" ht="14.25" customHeight="1">
      <c r="H6199" s="57"/>
      <c r="K6199" s="57"/>
      <c r="L6199" s="57"/>
      <c r="M6199" s="57"/>
      <c r="P6199" s="38"/>
      <c r="R6199" s="38"/>
      <c r="S6199" s="38"/>
    </row>
    <row r="6200" spans="8:19" ht="14.25" customHeight="1">
      <c r="H6200" s="57"/>
      <c r="K6200" s="57"/>
      <c r="L6200" s="57"/>
      <c r="M6200" s="57"/>
      <c r="P6200" s="38"/>
      <c r="R6200" s="38"/>
      <c r="S6200" s="38"/>
    </row>
    <row r="6201" spans="8:19" ht="14.25" customHeight="1">
      <c r="H6201" s="57"/>
      <c r="K6201" s="57"/>
      <c r="L6201" s="57"/>
      <c r="M6201" s="57"/>
      <c r="P6201" s="38"/>
      <c r="R6201" s="38"/>
      <c r="S6201" s="38"/>
    </row>
    <row r="6202" spans="8:19" ht="14.25" customHeight="1">
      <c r="H6202" s="57"/>
      <c r="K6202" s="57"/>
      <c r="L6202" s="57"/>
      <c r="M6202" s="57"/>
      <c r="P6202" s="38"/>
      <c r="R6202" s="38"/>
      <c r="S6202" s="38"/>
    </row>
    <row r="6203" spans="8:19" ht="14.25" customHeight="1">
      <c r="H6203" s="57"/>
      <c r="K6203" s="57"/>
      <c r="L6203" s="57"/>
      <c r="M6203" s="57"/>
      <c r="P6203" s="38"/>
      <c r="R6203" s="38"/>
      <c r="S6203" s="38"/>
    </row>
    <row r="6204" spans="8:19" ht="14.25" customHeight="1">
      <c r="H6204" s="57"/>
      <c r="K6204" s="57"/>
      <c r="L6204" s="57"/>
      <c r="M6204" s="57"/>
      <c r="P6204" s="38"/>
      <c r="R6204" s="38"/>
      <c r="S6204" s="38"/>
    </row>
    <row r="6205" spans="8:19" ht="14.25" customHeight="1">
      <c r="H6205" s="57"/>
      <c r="K6205" s="57"/>
      <c r="L6205" s="57"/>
      <c r="M6205" s="57"/>
      <c r="P6205" s="38"/>
      <c r="R6205" s="38"/>
      <c r="S6205" s="38"/>
    </row>
    <row r="6206" spans="8:19" ht="14.25" customHeight="1">
      <c r="H6206" s="57"/>
      <c r="K6206" s="57"/>
      <c r="L6206" s="57"/>
      <c r="M6206" s="57"/>
      <c r="P6206" s="38"/>
      <c r="R6206" s="38"/>
      <c r="S6206" s="38"/>
    </row>
    <row r="6207" spans="8:19" ht="14.25" customHeight="1">
      <c r="H6207" s="57"/>
      <c r="K6207" s="57"/>
      <c r="L6207" s="57"/>
      <c r="M6207" s="57"/>
      <c r="P6207" s="38"/>
      <c r="R6207" s="38"/>
      <c r="S6207" s="38"/>
    </row>
    <row r="6208" spans="8:19" ht="14.25" customHeight="1">
      <c r="H6208" s="57"/>
      <c r="K6208" s="57"/>
      <c r="L6208" s="57"/>
      <c r="M6208" s="57"/>
      <c r="P6208" s="38"/>
      <c r="R6208" s="38"/>
      <c r="S6208" s="38"/>
    </row>
    <row r="6209" spans="8:19" ht="14.25" customHeight="1">
      <c r="H6209" s="57"/>
      <c r="K6209" s="57"/>
      <c r="L6209" s="57"/>
      <c r="M6209" s="57"/>
      <c r="P6209" s="38"/>
      <c r="R6209" s="38"/>
      <c r="S6209" s="38"/>
    </row>
    <row r="6210" spans="8:19" ht="14.25" customHeight="1">
      <c r="H6210" s="57"/>
      <c r="K6210" s="57"/>
      <c r="L6210" s="57"/>
      <c r="M6210" s="57"/>
      <c r="P6210" s="38"/>
      <c r="R6210" s="38"/>
      <c r="S6210" s="38"/>
    </row>
    <row r="6211" spans="8:19" ht="14.25" customHeight="1">
      <c r="H6211" s="57"/>
      <c r="K6211" s="57"/>
      <c r="L6211" s="57"/>
      <c r="M6211" s="57"/>
      <c r="P6211" s="38"/>
      <c r="R6211" s="38"/>
      <c r="S6211" s="38"/>
    </row>
    <row r="6212" spans="8:19" ht="14.25" customHeight="1">
      <c r="H6212" s="57"/>
      <c r="K6212" s="57"/>
      <c r="L6212" s="57"/>
      <c r="M6212" s="57"/>
      <c r="P6212" s="38"/>
      <c r="R6212" s="38"/>
      <c r="S6212" s="38"/>
    </row>
    <row r="6213" spans="8:19" ht="14.25" customHeight="1">
      <c r="H6213" s="57"/>
      <c r="K6213" s="57"/>
      <c r="L6213" s="57"/>
      <c r="M6213" s="57"/>
      <c r="P6213" s="38"/>
      <c r="R6213" s="38"/>
      <c r="S6213" s="38"/>
    </row>
    <row r="6214" spans="8:19" ht="14.25" customHeight="1">
      <c r="H6214" s="57"/>
      <c r="K6214" s="57"/>
      <c r="L6214" s="57"/>
      <c r="M6214" s="57"/>
      <c r="P6214" s="38"/>
      <c r="R6214" s="38"/>
      <c r="S6214" s="38"/>
    </row>
    <row r="6215" spans="8:19" ht="14.25" customHeight="1">
      <c r="H6215" s="57"/>
      <c r="K6215" s="57"/>
      <c r="L6215" s="57"/>
      <c r="M6215" s="57"/>
      <c r="P6215" s="38"/>
      <c r="R6215" s="38"/>
      <c r="S6215" s="38"/>
    </row>
    <row r="6216" spans="8:19" ht="14.25" customHeight="1">
      <c r="H6216" s="57"/>
      <c r="K6216" s="57"/>
      <c r="L6216" s="57"/>
      <c r="M6216" s="57"/>
      <c r="P6216" s="38"/>
      <c r="R6216" s="38"/>
      <c r="S6216" s="38"/>
    </row>
    <row r="6217" spans="8:19" ht="14.25" customHeight="1">
      <c r="H6217" s="57"/>
      <c r="K6217" s="57"/>
      <c r="L6217" s="57"/>
      <c r="M6217" s="57"/>
      <c r="P6217" s="38"/>
      <c r="R6217" s="38"/>
      <c r="S6217" s="38"/>
    </row>
    <row r="6218" spans="8:19" ht="14.25" customHeight="1">
      <c r="H6218" s="57"/>
      <c r="K6218" s="57"/>
      <c r="L6218" s="57"/>
      <c r="M6218" s="57"/>
      <c r="P6218" s="38"/>
      <c r="R6218" s="38"/>
      <c r="S6218" s="38"/>
    </row>
    <row r="6219" spans="8:19" ht="14.25" customHeight="1">
      <c r="H6219" s="57"/>
      <c r="K6219" s="57"/>
      <c r="L6219" s="57"/>
      <c r="M6219" s="57"/>
      <c r="P6219" s="38"/>
      <c r="R6219" s="38"/>
      <c r="S6219" s="38"/>
    </row>
    <row r="6220" spans="8:19" ht="14.25" customHeight="1">
      <c r="H6220" s="57"/>
      <c r="K6220" s="57"/>
      <c r="L6220" s="57"/>
      <c r="M6220" s="57"/>
      <c r="P6220" s="38"/>
      <c r="R6220" s="38"/>
      <c r="S6220" s="38"/>
    </row>
    <row r="6221" spans="8:19" ht="14.25" customHeight="1">
      <c r="H6221" s="57"/>
      <c r="K6221" s="57"/>
      <c r="L6221" s="57"/>
      <c r="M6221" s="57"/>
      <c r="P6221" s="38"/>
      <c r="R6221" s="38"/>
      <c r="S6221" s="38"/>
    </row>
    <row r="6222" spans="8:19" ht="14.25" customHeight="1">
      <c r="H6222" s="57"/>
      <c r="K6222" s="57"/>
      <c r="L6222" s="57"/>
      <c r="M6222" s="57"/>
      <c r="P6222" s="38"/>
      <c r="R6222" s="38"/>
      <c r="S6222" s="38"/>
    </row>
    <row r="6223" spans="8:19" ht="14.25" customHeight="1">
      <c r="H6223" s="57"/>
      <c r="K6223" s="57"/>
      <c r="L6223" s="57"/>
      <c r="M6223" s="57"/>
      <c r="P6223" s="38"/>
      <c r="R6223" s="38"/>
      <c r="S6223" s="38"/>
    </row>
    <row r="6224" spans="8:19" ht="14.25" customHeight="1">
      <c r="I6224" s="57"/>
      <c r="J6224" s="57"/>
      <c r="K6224" s="57"/>
      <c r="L6224" s="57"/>
      <c r="M6224" s="57"/>
      <c r="P6224" s="38"/>
      <c r="R6224" s="38"/>
      <c r="S6224" s="38"/>
    </row>
    <row r="6225" spans="8:19" ht="14.25" customHeight="1">
      <c r="I6225" s="57"/>
      <c r="J6225" s="57"/>
      <c r="K6225" s="57"/>
      <c r="L6225" s="57"/>
      <c r="M6225" s="57"/>
      <c r="P6225" s="38"/>
      <c r="R6225" s="38"/>
      <c r="S6225" s="38"/>
    </row>
    <row r="6226" spans="8:19" ht="14.25" customHeight="1">
      <c r="I6226" s="57"/>
      <c r="J6226" s="57"/>
      <c r="K6226" s="57"/>
      <c r="L6226" s="57"/>
      <c r="M6226" s="57"/>
      <c r="P6226" s="38"/>
      <c r="R6226" s="38"/>
      <c r="S6226" s="38"/>
    </row>
    <row r="6227" spans="8:19" ht="14.25" customHeight="1">
      <c r="I6227" s="57"/>
      <c r="J6227" s="57"/>
      <c r="K6227" s="57"/>
      <c r="L6227" s="57"/>
      <c r="M6227" s="57"/>
      <c r="P6227" s="38"/>
      <c r="R6227" s="38"/>
      <c r="S6227" s="38"/>
    </row>
    <row r="6228" spans="8:19" ht="14.25" customHeight="1">
      <c r="I6228" s="57"/>
      <c r="J6228" s="57"/>
      <c r="K6228" s="57"/>
      <c r="L6228" s="57"/>
      <c r="M6228" s="57"/>
      <c r="P6228" s="38"/>
      <c r="R6228" s="38"/>
      <c r="S6228" s="38"/>
    </row>
    <row r="6229" spans="8:19" ht="14.25" customHeight="1">
      <c r="I6229" s="57"/>
      <c r="J6229" s="57"/>
      <c r="K6229" s="57"/>
      <c r="L6229" s="57"/>
      <c r="M6229" s="57"/>
      <c r="P6229" s="38"/>
      <c r="R6229" s="38"/>
      <c r="S6229" s="38"/>
    </row>
    <row r="6230" spans="8:19" ht="14.25" customHeight="1">
      <c r="I6230" s="57"/>
      <c r="J6230" s="57"/>
      <c r="K6230" s="57"/>
      <c r="L6230" s="57"/>
      <c r="M6230" s="57"/>
      <c r="P6230" s="38"/>
      <c r="R6230" s="38"/>
      <c r="S6230" s="38"/>
    </row>
    <row r="6231" spans="8:19" ht="14.25" customHeight="1">
      <c r="I6231" s="57"/>
      <c r="J6231" s="57"/>
      <c r="K6231" s="57"/>
      <c r="L6231" s="57"/>
      <c r="M6231" s="57"/>
      <c r="P6231" s="38"/>
      <c r="R6231" s="38"/>
      <c r="S6231" s="38"/>
    </row>
    <row r="6232" spans="8:19" ht="14.25" customHeight="1">
      <c r="I6232" s="57"/>
      <c r="J6232" s="57"/>
      <c r="K6232" s="57"/>
      <c r="L6232" s="57"/>
      <c r="M6232" s="57"/>
      <c r="P6232" s="38"/>
      <c r="R6232" s="38"/>
      <c r="S6232" s="38"/>
    </row>
    <row r="6233" spans="8:19" ht="14.25" customHeight="1">
      <c r="I6233" s="57"/>
      <c r="J6233" s="57"/>
      <c r="K6233" s="57"/>
      <c r="L6233" s="57"/>
      <c r="M6233" s="57"/>
      <c r="P6233" s="38"/>
      <c r="R6233" s="38"/>
      <c r="S6233" s="38"/>
    </row>
    <row r="6234" spans="8:19" ht="14.25" customHeight="1">
      <c r="I6234" s="57"/>
      <c r="J6234" s="57"/>
      <c r="K6234" s="57"/>
      <c r="L6234" s="57"/>
      <c r="M6234" s="57"/>
      <c r="P6234" s="38"/>
      <c r="R6234" s="38"/>
      <c r="S6234" s="38"/>
    </row>
    <row r="6235" spans="8:19" ht="14.25" customHeight="1">
      <c r="I6235" s="57"/>
      <c r="J6235" s="57"/>
      <c r="K6235" s="57"/>
      <c r="L6235" s="57"/>
      <c r="M6235" s="57"/>
      <c r="P6235" s="38"/>
      <c r="R6235" s="38"/>
      <c r="S6235" s="38"/>
    </row>
    <row r="6236" spans="8:19" ht="14.25" customHeight="1">
      <c r="H6236" s="57"/>
      <c r="K6236" s="57"/>
      <c r="L6236" s="57"/>
      <c r="M6236" s="57"/>
      <c r="P6236" s="38"/>
      <c r="R6236" s="38"/>
      <c r="S6236" s="38"/>
    </row>
    <row r="6237" spans="8:19" ht="14.25" customHeight="1">
      <c r="H6237" s="57"/>
      <c r="K6237" s="57"/>
      <c r="L6237" s="57"/>
      <c r="M6237" s="57"/>
      <c r="P6237" s="38"/>
      <c r="R6237" s="38"/>
      <c r="S6237" s="38"/>
    </row>
    <row r="6238" spans="8:19" ht="14.25" customHeight="1">
      <c r="H6238" s="57"/>
      <c r="K6238" s="57"/>
      <c r="L6238" s="57"/>
      <c r="M6238" s="57"/>
      <c r="P6238" s="38"/>
      <c r="R6238" s="38"/>
      <c r="S6238" s="38"/>
    </row>
    <row r="6239" spans="8:19" ht="14.25" customHeight="1">
      <c r="H6239" s="57"/>
      <c r="K6239" s="57"/>
      <c r="L6239" s="57"/>
      <c r="M6239" s="57"/>
      <c r="P6239" s="38"/>
      <c r="R6239" s="38"/>
      <c r="S6239" s="38"/>
    </row>
    <row r="6240" spans="8:19" ht="14.25" customHeight="1">
      <c r="H6240" s="57"/>
      <c r="K6240" s="57"/>
      <c r="L6240" s="57"/>
      <c r="M6240" s="57"/>
      <c r="P6240" s="38"/>
      <c r="R6240" s="38"/>
      <c r="S6240" s="38"/>
    </row>
    <row r="6241" spans="8:19" ht="14.25" customHeight="1">
      <c r="H6241" s="57"/>
      <c r="K6241" s="57"/>
      <c r="L6241" s="57"/>
      <c r="M6241" s="57"/>
      <c r="P6241" s="38"/>
      <c r="R6241" s="38"/>
      <c r="S6241" s="38"/>
    </row>
    <row r="6242" spans="8:19" ht="14.25" customHeight="1">
      <c r="H6242" s="57"/>
      <c r="K6242" s="57"/>
      <c r="L6242" s="57"/>
      <c r="M6242" s="57"/>
      <c r="P6242" s="38"/>
      <c r="R6242" s="38"/>
      <c r="S6242" s="38"/>
    </row>
    <row r="6243" spans="8:19" ht="14.25" customHeight="1">
      <c r="H6243" s="57"/>
      <c r="K6243" s="57"/>
      <c r="L6243" s="57"/>
      <c r="M6243" s="57"/>
      <c r="P6243" s="38"/>
      <c r="R6243" s="38"/>
      <c r="S6243" s="38"/>
    </row>
    <row r="6244" spans="8:19" ht="14.25" customHeight="1">
      <c r="H6244" s="57"/>
      <c r="K6244" s="57"/>
      <c r="L6244" s="57"/>
      <c r="M6244" s="57"/>
      <c r="P6244" s="38"/>
      <c r="R6244" s="38"/>
      <c r="S6244" s="38"/>
    </row>
    <row r="6245" spans="8:19" ht="14.25" customHeight="1">
      <c r="H6245" s="57"/>
      <c r="K6245" s="57"/>
      <c r="L6245" s="57"/>
      <c r="M6245" s="57"/>
      <c r="P6245" s="38"/>
      <c r="R6245" s="38"/>
      <c r="S6245" s="38"/>
    </row>
    <row r="6246" spans="8:19" ht="14.25" customHeight="1">
      <c r="H6246" s="57"/>
      <c r="K6246" s="57"/>
      <c r="L6246" s="57"/>
      <c r="M6246" s="57"/>
      <c r="P6246" s="38"/>
      <c r="R6246" s="38"/>
      <c r="S6246" s="38"/>
    </row>
    <row r="6247" spans="8:19" ht="14.25" customHeight="1">
      <c r="H6247" s="57"/>
      <c r="K6247" s="57"/>
      <c r="L6247" s="57"/>
      <c r="M6247" s="57"/>
      <c r="P6247" s="38"/>
      <c r="R6247" s="38"/>
      <c r="S6247" s="38"/>
    </row>
    <row r="6248" spans="8:19" ht="14.25" customHeight="1">
      <c r="H6248" s="57"/>
      <c r="K6248" s="57"/>
      <c r="L6248" s="57"/>
      <c r="M6248" s="57"/>
      <c r="P6248" s="38"/>
      <c r="R6248" s="38"/>
      <c r="S6248" s="38"/>
    </row>
    <row r="6249" spans="8:19" ht="14.25" customHeight="1">
      <c r="H6249" s="57"/>
      <c r="K6249" s="57"/>
      <c r="L6249" s="57"/>
      <c r="M6249" s="57"/>
      <c r="P6249" s="38"/>
      <c r="R6249" s="38"/>
      <c r="S6249" s="38"/>
    </row>
    <row r="6250" spans="8:19" ht="14.25" customHeight="1">
      <c r="H6250" s="57"/>
      <c r="K6250" s="57"/>
      <c r="L6250" s="57"/>
      <c r="M6250" s="57"/>
      <c r="P6250" s="38"/>
      <c r="R6250" s="38"/>
      <c r="S6250" s="38"/>
    </row>
    <row r="6251" spans="8:19" ht="14.25" customHeight="1">
      <c r="H6251" s="57"/>
      <c r="K6251" s="57"/>
      <c r="L6251" s="57"/>
      <c r="M6251" s="57"/>
      <c r="P6251" s="38"/>
      <c r="R6251" s="38"/>
      <c r="S6251" s="38"/>
    </row>
    <row r="6252" spans="8:19" ht="14.25" customHeight="1">
      <c r="H6252" s="57"/>
      <c r="K6252" s="57"/>
      <c r="L6252" s="57"/>
      <c r="M6252" s="57"/>
      <c r="P6252" s="38"/>
      <c r="R6252" s="38"/>
      <c r="S6252" s="38"/>
    </row>
    <row r="6253" spans="8:19" ht="14.25" customHeight="1">
      <c r="H6253" s="57"/>
      <c r="K6253" s="57"/>
      <c r="L6253" s="57"/>
      <c r="M6253" s="57"/>
      <c r="P6253" s="38"/>
      <c r="R6253" s="38"/>
      <c r="S6253" s="38"/>
    </row>
    <row r="6254" spans="8:19" ht="14.25" customHeight="1">
      <c r="H6254" s="57"/>
      <c r="K6254" s="57"/>
      <c r="L6254" s="57"/>
      <c r="M6254" s="57"/>
      <c r="P6254" s="38"/>
      <c r="R6254" s="38"/>
      <c r="S6254" s="38"/>
    </row>
    <row r="6255" spans="8:19" ht="14.25" customHeight="1">
      <c r="H6255" s="57"/>
      <c r="K6255" s="57"/>
      <c r="L6255" s="57"/>
      <c r="M6255" s="57"/>
      <c r="P6255" s="38"/>
      <c r="R6255" s="38"/>
      <c r="S6255" s="38"/>
    </row>
    <row r="6256" spans="8:19" ht="14.25" customHeight="1">
      <c r="H6256" s="57"/>
      <c r="K6256" s="57"/>
      <c r="L6256" s="57"/>
      <c r="M6256" s="57"/>
      <c r="P6256" s="38"/>
      <c r="R6256" s="38"/>
      <c r="S6256" s="38"/>
    </row>
    <row r="6257" spans="8:19" ht="14.25" customHeight="1">
      <c r="H6257" s="57"/>
      <c r="K6257" s="57"/>
      <c r="L6257" s="57"/>
      <c r="M6257" s="57"/>
      <c r="P6257" s="38"/>
      <c r="R6257" s="38"/>
      <c r="S6257" s="38"/>
    </row>
    <row r="6258" spans="8:19" ht="14.25" customHeight="1">
      <c r="H6258" s="57"/>
      <c r="K6258" s="57"/>
      <c r="L6258" s="57"/>
      <c r="M6258" s="57"/>
      <c r="P6258" s="38"/>
      <c r="R6258" s="38"/>
      <c r="S6258" s="38"/>
    </row>
    <row r="6259" spans="8:19" ht="14.25" customHeight="1">
      <c r="H6259" s="57"/>
      <c r="K6259" s="57"/>
      <c r="L6259" s="57"/>
      <c r="M6259" s="57"/>
      <c r="P6259" s="38"/>
      <c r="R6259" s="38"/>
      <c r="S6259" s="38"/>
    </row>
    <row r="6260" spans="8:19" ht="14.25" customHeight="1">
      <c r="H6260" s="57"/>
      <c r="K6260" s="57"/>
      <c r="L6260" s="57"/>
      <c r="M6260" s="57"/>
      <c r="P6260" s="38"/>
      <c r="R6260" s="38"/>
      <c r="S6260" s="38"/>
    </row>
    <row r="6261" spans="8:19" ht="14.25" customHeight="1">
      <c r="H6261" s="57"/>
      <c r="K6261" s="57"/>
      <c r="L6261" s="57"/>
      <c r="M6261" s="57"/>
      <c r="P6261" s="38"/>
      <c r="R6261" s="38"/>
      <c r="S6261" s="38"/>
    </row>
    <row r="6262" spans="8:19" ht="14.25" customHeight="1">
      <c r="H6262" s="57"/>
      <c r="K6262" s="57"/>
      <c r="L6262" s="57"/>
      <c r="M6262" s="57"/>
      <c r="P6262" s="38"/>
      <c r="R6262" s="38"/>
      <c r="S6262" s="38"/>
    </row>
    <row r="6263" spans="8:19" ht="14.25" customHeight="1">
      <c r="H6263" s="57"/>
      <c r="K6263" s="57"/>
      <c r="L6263" s="57"/>
      <c r="M6263" s="57"/>
      <c r="P6263" s="38"/>
      <c r="R6263" s="38"/>
      <c r="S6263" s="38"/>
    </row>
    <row r="6264" spans="8:19" ht="14.25" customHeight="1">
      <c r="H6264" s="57"/>
      <c r="K6264" s="57"/>
      <c r="L6264" s="57"/>
      <c r="M6264" s="57"/>
      <c r="P6264" s="38"/>
      <c r="R6264" s="38"/>
      <c r="S6264" s="38"/>
    </row>
    <row r="6265" spans="8:19" ht="14.25" customHeight="1">
      <c r="H6265" s="57"/>
      <c r="K6265" s="57"/>
      <c r="L6265" s="57"/>
      <c r="M6265" s="57"/>
      <c r="P6265" s="38"/>
      <c r="R6265" s="38"/>
      <c r="S6265" s="38"/>
    </row>
    <row r="6266" spans="8:19" ht="14.25" customHeight="1">
      <c r="H6266" s="57"/>
      <c r="K6266" s="57"/>
      <c r="L6266" s="57"/>
      <c r="M6266" s="57"/>
      <c r="P6266" s="38"/>
      <c r="R6266" s="38"/>
      <c r="S6266" s="38"/>
    </row>
    <row r="6267" spans="8:19" ht="14.25" customHeight="1">
      <c r="H6267" s="57"/>
      <c r="K6267" s="57"/>
      <c r="L6267" s="57"/>
      <c r="M6267" s="57"/>
      <c r="P6267" s="38"/>
      <c r="R6267" s="38"/>
      <c r="S6267" s="38"/>
    </row>
    <row r="6268" spans="8:19" ht="14.25" customHeight="1">
      <c r="H6268" s="57"/>
      <c r="K6268" s="57"/>
      <c r="L6268" s="57"/>
      <c r="M6268" s="57"/>
      <c r="P6268" s="38"/>
      <c r="R6268" s="38"/>
      <c r="S6268" s="38"/>
    </row>
    <row r="6269" spans="8:19" ht="14.25" customHeight="1">
      <c r="H6269" s="57"/>
      <c r="K6269" s="57"/>
      <c r="L6269" s="57"/>
      <c r="M6269" s="57"/>
      <c r="P6269" s="38"/>
      <c r="R6269" s="38"/>
      <c r="S6269" s="38"/>
    </row>
    <row r="6270" spans="8:19" ht="14.25" customHeight="1">
      <c r="H6270" s="57"/>
      <c r="K6270" s="57"/>
      <c r="L6270" s="57"/>
      <c r="M6270" s="57"/>
      <c r="P6270" s="38"/>
      <c r="R6270" s="38"/>
      <c r="S6270" s="38"/>
    </row>
    <row r="6271" spans="8:19" ht="14.25" customHeight="1">
      <c r="H6271" s="57"/>
      <c r="K6271" s="57"/>
      <c r="L6271" s="57"/>
      <c r="M6271" s="57"/>
      <c r="P6271" s="38"/>
      <c r="R6271" s="38"/>
      <c r="S6271" s="38"/>
    </row>
    <row r="6272" spans="8:19" ht="14.25" customHeight="1">
      <c r="H6272" s="57"/>
      <c r="K6272" s="57"/>
      <c r="L6272" s="57"/>
      <c r="M6272" s="57"/>
      <c r="P6272" s="38"/>
      <c r="R6272" s="38"/>
      <c r="S6272" s="38"/>
    </row>
    <row r="6273" spans="8:19" ht="14.25" customHeight="1">
      <c r="H6273" s="57"/>
      <c r="K6273" s="57"/>
      <c r="L6273" s="57"/>
      <c r="M6273" s="57"/>
      <c r="P6273" s="38"/>
      <c r="R6273" s="38"/>
      <c r="S6273" s="38"/>
    </row>
    <row r="6274" spans="8:19" ht="14.25" customHeight="1">
      <c r="H6274" s="57"/>
      <c r="K6274" s="57"/>
      <c r="L6274" s="57"/>
      <c r="M6274" s="57"/>
      <c r="P6274" s="38"/>
      <c r="R6274" s="38"/>
      <c r="S6274" s="38"/>
    </row>
    <row r="6275" spans="8:19" ht="14.25" customHeight="1">
      <c r="H6275" s="57"/>
      <c r="K6275" s="57"/>
      <c r="L6275" s="57"/>
      <c r="M6275" s="57"/>
      <c r="P6275" s="38"/>
      <c r="R6275" s="38"/>
      <c r="S6275" s="38"/>
    </row>
    <row r="6276" spans="8:19" ht="14.25" customHeight="1">
      <c r="H6276" s="57"/>
      <c r="K6276" s="57"/>
      <c r="L6276" s="57"/>
      <c r="M6276" s="57"/>
      <c r="P6276" s="38"/>
      <c r="R6276" s="38"/>
      <c r="S6276" s="38"/>
    </row>
    <row r="6277" spans="8:19" ht="14.25" customHeight="1">
      <c r="H6277" s="57"/>
      <c r="K6277" s="57"/>
      <c r="L6277" s="57"/>
      <c r="M6277" s="57"/>
      <c r="P6277" s="38"/>
      <c r="R6277" s="38"/>
      <c r="S6277" s="38"/>
    </row>
    <row r="6278" spans="8:19" ht="14.25" customHeight="1">
      <c r="H6278" s="57"/>
      <c r="K6278" s="57"/>
      <c r="L6278" s="57"/>
      <c r="M6278" s="57"/>
      <c r="P6278" s="38"/>
      <c r="R6278" s="38"/>
      <c r="S6278" s="38"/>
    </row>
    <row r="6279" spans="8:19" ht="14.25" customHeight="1">
      <c r="H6279" s="57"/>
      <c r="K6279" s="57"/>
      <c r="L6279" s="57"/>
      <c r="M6279" s="57"/>
      <c r="P6279" s="38"/>
      <c r="R6279" s="38"/>
      <c r="S6279" s="38"/>
    </row>
    <row r="6280" spans="8:19" ht="14.25" customHeight="1">
      <c r="H6280" s="57"/>
      <c r="K6280" s="57"/>
      <c r="L6280" s="57"/>
      <c r="M6280" s="57"/>
      <c r="P6280" s="38"/>
      <c r="R6280" s="38"/>
      <c r="S6280" s="38"/>
    </row>
    <row r="6281" spans="8:19" ht="14.25" customHeight="1">
      <c r="H6281" s="57"/>
      <c r="K6281" s="57"/>
      <c r="L6281" s="57"/>
      <c r="M6281" s="57"/>
      <c r="P6281" s="38"/>
      <c r="R6281" s="38"/>
      <c r="S6281" s="38"/>
    </row>
    <row r="6282" spans="8:19" ht="14.25" customHeight="1">
      <c r="H6282" s="57"/>
      <c r="K6282" s="57"/>
      <c r="L6282" s="57"/>
      <c r="M6282" s="57"/>
      <c r="P6282" s="38"/>
      <c r="R6282" s="38"/>
      <c r="S6282" s="38"/>
    </row>
    <row r="6283" spans="8:19" ht="14.25" customHeight="1">
      <c r="H6283" s="57"/>
      <c r="K6283" s="57"/>
      <c r="L6283" s="57"/>
      <c r="M6283" s="57"/>
      <c r="P6283" s="38"/>
      <c r="R6283" s="38"/>
      <c r="S6283" s="38"/>
    </row>
    <row r="6284" spans="8:19" ht="14.25" customHeight="1">
      <c r="H6284" s="57"/>
      <c r="K6284" s="57"/>
      <c r="L6284" s="57"/>
      <c r="M6284" s="57"/>
      <c r="P6284" s="38"/>
      <c r="R6284" s="38"/>
      <c r="S6284" s="38"/>
    </row>
    <row r="6285" spans="8:19" ht="14.25" customHeight="1">
      <c r="H6285" s="57"/>
      <c r="K6285" s="57"/>
      <c r="L6285" s="57"/>
      <c r="M6285" s="57"/>
      <c r="P6285" s="38"/>
      <c r="R6285" s="38"/>
      <c r="S6285" s="38"/>
    </row>
    <row r="6286" spans="8:19" ht="14.25" customHeight="1">
      <c r="H6286" s="57"/>
      <c r="K6286" s="57"/>
      <c r="L6286" s="57"/>
      <c r="M6286" s="57"/>
      <c r="P6286" s="38"/>
      <c r="R6286" s="38"/>
      <c r="S6286" s="38"/>
    </row>
    <row r="6287" spans="8:19" ht="14.25" customHeight="1">
      <c r="H6287" s="57"/>
      <c r="K6287" s="57"/>
      <c r="L6287" s="57"/>
      <c r="M6287" s="57"/>
      <c r="P6287" s="38"/>
      <c r="R6287" s="38"/>
      <c r="S6287" s="38"/>
    </row>
    <row r="6288" spans="8:19" ht="14.25" customHeight="1">
      <c r="H6288" s="57"/>
      <c r="K6288" s="57"/>
      <c r="L6288" s="57"/>
      <c r="M6288" s="57"/>
      <c r="P6288" s="38"/>
      <c r="R6288" s="38"/>
      <c r="S6288" s="38"/>
    </row>
    <row r="6289" spans="8:19" ht="14.25" customHeight="1">
      <c r="H6289" s="57"/>
      <c r="K6289" s="57"/>
      <c r="L6289" s="57"/>
      <c r="M6289" s="57"/>
      <c r="P6289" s="38"/>
      <c r="R6289" s="38"/>
      <c r="S6289" s="38"/>
    </row>
    <row r="6290" spans="8:19" ht="14.25" customHeight="1">
      <c r="H6290" s="57"/>
      <c r="K6290" s="57"/>
      <c r="L6290" s="57"/>
      <c r="M6290" s="57"/>
      <c r="P6290" s="38"/>
      <c r="R6290" s="38"/>
      <c r="S6290" s="38"/>
    </row>
    <row r="6291" spans="8:19" ht="14.25" customHeight="1">
      <c r="H6291" s="57"/>
      <c r="K6291" s="57"/>
      <c r="L6291" s="57"/>
      <c r="M6291" s="57"/>
      <c r="P6291" s="38"/>
      <c r="R6291" s="38"/>
      <c r="S6291" s="38"/>
    </row>
    <row r="6292" spans="8:19" ht="14.25" customHeight="1">
      <c r="H6292" s="57"/>
      <c r="K6292" s="57"/>
      <c r="L6292" s="57"/>
      <c r="M6292" s="57"/>
      <c r="P6292" s="38"/>
      <c r="R6292" s="38"/>
      <c r="S6292" s="38"/>
    </row>
    <row r="6293" spans="8:19" ht="14.25" customHeight="1">
      <c r="H6293" s="57"/>
      <c r="K6293" s="57"/>
      <c r="L6293" s="57"/>
      <c r="M6293" s="57"/>
      <c r="P6293" s="38"/>
      <c r="R6293" s="38"/>
      <c r="S6293" s="38"/>
    </row>
    <row r="6294" spans="8:19" ht="14.25" customHeight="1">
      <c r="H6294" s="57"/>
      <c r="K6294" s="57"/>
      <c r="L6294" s="57"/>
      <c r="M6294" s="57"/>
      <c r="P6294" s="38"/>
      <c r="R6294" s="38"/>
      <c r="S6294" s="38"/>
    </row>
    <row r="6295" spans="8:19" ht="14.25" customHeight="1">
      <c r="H6295" s="57"/>
      <c r="K6295" s="57"/>
      <c r="L6295" s="57"/>
      <c r="M6295" s="57"/>
      <c r="P6295" s="38"/>
      <c r="R6295" s="38"/>
      <c r="S6295" s="38"/>
    </row>
    <row r="6296" spans="8:19" ht="14.25" customHeight="1">
      <c r="H6296" s="57"/>
      <c r="K6296" s="57"/>
      <c r="L6296" s="57"/>
      <c r="M6296" s="57"/>
      <c r="P6296" s="38"/>
      <c r="R6296" s="38"/>
      <c r="S6296" s="38"/>
    </row>
    <row r="6297" spans="8:19" ht="14.25" customHeight="1">
      <c r="H6297" s="57"/>
      <c r="K6297" s="57"/>
      <c r="L6297" s="57"/>
      <c r="M6297" s="57"/>
      <c r="P6297" s="38"/>
      <c r="R6297" s="38"/>
      <c r="S6297" s="38"/>
    </row>
    <row r="6298" spans="8:19" ht="14.25" customHeight="1">
      <c r="H6298" s="57"/>
      <c r="K6298" s="57"/>
      <c r="L6298" s="57"/>
      <c r="M6298" s="57"/>
      <c r="P6298" s="38"/>
      <c r="R6298" s="38"/>
      <c r="S6298" s="38"/>
    </row>
    <row r="6299" spans="8:19" ht="14.25" customHeight="1">
      <c r="H6299" s="57"/>
      <c r="K6299" s="57"/>
      <c r="L6299" s="57"/>
      <c r="M6299" s="57"/>
      <c r="P6299" s="38"/>
      <c r="R6299" s="38"/>
      <c r="S6299" s="38"/>
    </row>
    <row r="6300" spans="8:19" ht="14.25" customHeight="1">
      <c r="H6300" s="57"/>
      <c r="K6300" s="57"/>
      <c r="L6300" s="57"/>
      <c r="M6300" s="57"/>
      <c r="P6300" s="38"/>
      <c r="R6300" s="38"/>
      <c r="S6300" s="38"/>
    </row>
    <row r="6301" spans="8:19" ht="14.25" customHeight="1">
      <c r="H6301" s="57"/>
      <c r="K6301" s="57"/>
      <c r="L6301" s="57"/>
      <c r="M6301" s="57"/>
      <c r="P6301" s="38"/>
      <c r="R6301" s="38"/>
      <c r="S6301" s="38"/>
    </row>
    <row r="6302" spans="8:19" ht="14.25" customHeight="1">
      <c r="H6302" s="57"/>
      <c r="K6302" s="57"/>
      <c r="L6302" s="57"/>
      <c r="M6302" s="57"/>
      <c r="P6302" s="38"/>
      <c r="R6302" s="38"/>
      <c r="S6302" s="38"/>
    </row>
    <row r="6303" spans="8:19" ht="14.25" customHeight="1">
      <c r="H6303" s="57"/>
      <c r="K6303" s="57"/>
      <c r="L6303" s="57"/>
      <c r="M6303" s="57"/>
      <c r="P6303" s="38"/>
      <c r="R6303" s="38"/>
      <c r="S6303" s="38"/>
    </row>
    <row r="6304" spans="8:19" ht="14.25" customHeight="1">
      <c r="H6304" s="57"/>
      <c r="K6304" s="57"/>
      <c r="L6304" s="57"/>
      <c r="M6304" s="57"/>
      <c r="P6304" s="38"/>
      <c r="R6304" s="38"/>
      <c r="S6304" s="38"/>
    </row>
    <row r="6305" spans="8:19" ht="14.25" customHeight="1">
      <c r="H6305" s="57"/>
      <c r="K6305" s="57"/>
      <c r="L6305" s="57"/>
      <c r="M6305" s="57"/>
      <c r="P6305" s="38"/>
      <c r="R6305" s="38"/>
      <c r="S6305" s="38"/>
    </row>
    <row r="6306" spans="8:19" ht="14.25" customHeight="1">
      <c r="H6306" s="57"/>
      <c r="K6306" s="57"/>
      <c r="L6306" s="57"/>
      <c r="M6306" s="57"/>
      <c r="P6306" s="38"/>
      <c r="R6306" s="38"/>
      <c r="S6306" s="38"/>
    </row>
    <row r="6307" spans="8:19" ht="14.25" customHeight="1">
      <c r="H6307" s="57"/>
      <c r="K6307" s="57"/>
      <c r="L6307" s="57"/>
      <c r="M6307" s="57"/>
      <c r="P6307" s="38"/>
      <c r="R6307" s="38"/>
      <c r="S6307" s="38"/>
    </row>
    <row r="6308" spans="8:19" ht="14.25" customHeight="1">
      <c r="H6308" s="57"/>
      <c r="K6308" s="57"/>
      <c r="L6308" s="57"/>
      <c r="M6308" s="57"/>
      <c r="P6308" s="38"/>
      <c r="R6308" s="38"/>
      <c r="S6308" s="38"/>
    </row>
    <row r="6309" spans="8:19" ht="14.25" customHeight="1">
      <c r="H6309" s="57"/>
      <c r="K6309" s="57"/>
      <c r="L6309" s="57"/>
      <c r="M6309" s="57"/>
      <c r="P6309" s="38"/>
      <c r="R6309" s="38"/>
      <c r="S6309" s="38"/>
    </row>
    <row r="6310" spans="8:19" ht="14.25" customHeight="1">
      <c r="H6310" s="57"/>
      <c r="K6310" s="57"/>
      <c r="L6310" s="57"/>
      <c r="M6310" s="57"/>
      <c r="P6310" s="38"/>
      <c r="R6310" s="38"/>
      <c r="S6310" s="38"/>
    </row>
    <row r="6311" spans="8:19" ht="14.25" customHeight="1">
      <c r="H6311" s="57"/>
      <c r="K6311" s="57"/>
      <c r="L6311" s="57"/>
      <c r="M6311" s="57"/>
      <c r="P6311" s="38"/>
      <c r="R6311" s="38"/>
      <c r="S6311" s="38"/>
    </row>
    <row r="6312" spans="8:19" ht="14.25" customHeight="1">
      <c r="H6312" s="57"/>
      <c r="K6312" s="57"/>
      <c r="L6312" s="57"/>
      <c r="M6312" s="57"/>
      <c r="P6312" s="38"/>
      <c r="R6312" s="38"/>
      <c r="S6312" s="38"/>
    </row>
    <row r="6313" spans="8:19" ht="14.25" customHeight="1">
      <c r="H6313" s="57"/>
      <c r="K6313" s="57"/>
      <c r="L6313" s="57"/>
      <c r="M6313" s="57"/>
      <c r="P6313" s="38"/>
      <c r="R6313" s="38"/>
      <c r="S6313" s="38"/>
    </row>
    <row r="6314" spans="8:19" ht="14.25" customHeight="1">
      <c r="H6314" s="57"/>
      <c r="K6314" s="57"/>
      <c r="L6314" s="57"/>
      <c r="M6314" s="57"/>
      <c r="P6314" s="38"/>
      <c r="R6314" s="38"/>
      <c r="S6314" s="38"/>
    </row>
    <row r="6315" spans="8:19" ht="14.25" customHeight="1">
      <c r="H6315" s="57"/>
      <c r="K6315" s="57"/>
      <c r="L6315" s="57"/>
      <c r="M6315" s="57"/>
      <c r="P6315" s="38"/>
      <c r="R6315" s="38"/>
      <c r="S6315" s="38"/>
    </row>
    <row r="6316" spans="8:19" ht="14.25" customHeight="1">
      <c r="H6316" s="57"/>
      <c r="K6316" s="57"/>
      <c r="L6316" s="57"/>
      <c r="M6316" s="57"/>
      <c r="P6316" s="38"/>
      <c r="R6316" s="38"/>
      <c r="S6316" s="38"/>
    </row>
    <row r="6317" spans="8:19" ht="14.25" customHeight="1">
      <c r="H6317" s="57"/>
      <c r="K6317" s="57"/>
      <c r="L6317" s="57"/>
      <c r="M6317" s="57"/>
      <c r="P6317" s="38"/>
      <c r="R6317" s="38"/>
      <c r="S6317" s="38"/>
    </row>
    <row r="6318" spans="8:19" ht="14.25" customHeight="1">
      <c r="H6318" s="57"/>
      <c r="K6318" s="57"/>
      <c r="L6318" s="57"/>
      <c r="M6318" s="57"/>
      <c r="P6318" s="38"/>
      <c r="R6318" s="38"/>
      <c r="S6318" s="38"/>
    </row>
    <row r="6319" spans="8:19" ht="14.25" customHeight="1">
      <c r="H6319" s="57"/>
      <c r="K6319" s="57"/>
      <c r="L6319" s="57"/>
      <c r="M6319" s="57"/>
      <c r="P6319" s="38"/>
      <c r="R6319" s="38"/>
      <c r="S6319" s="38"/>
    </row>
    <row r="6320" spans="8:19" ht="14.25" customHeight="1">
      <c r="I6320" s="57"/>
      <c r="J6320" s="57"/>
      <c r="K6320" s="57"/>
      <c r="L6320" s="57"/>
      <c r="M6320" s="57"/>
      <c r="P6320" s="38"/>
      <c r="R6320" s="38"/>
      <c r="S6320" s="38"/>
    </row>
    <row r="6321" spans="8:19" ht="14.25" customHeight="1">
      <c r="I6321" s="57"/>
      <c r="J6321" s="57"/>
      <c r="K6321" s="57"/>
      <c r="L6321" s="57"/>
      <c r="M6321" s="57"/>
      <c r="P6321" s="38"/>
      <c r="R6321" s="38"/>
      <c r="S6321" s="38"/>
    </row>
    <row r="6322" spans="8:19" ht="14.25" customHeight="1">
      <c r="I6322" s="57"/>
      <c r="J6322" s="57"/>
      <c r="K6322" s="57"/>
      <c r="L6322" s="57"/>
      <c r="M6322" s="57"/>
      <c r="P6322" s="38"/>
      <c r="R6322" s="38"/>
      <c r="S6322" s="38"/>
    </row>
    <row r="6323" spans="8:19" ht="14.25" customHeight="1">
      <c r="I6323" s="57"/>
      <c r="J6323" s="57"/>
      <c r="K6323" s="57"/>
      <c r="L6323" s="57"/>
      <c r="M6323" s="57"/>
      <c r="P6323" s="38"/>
      <c r="R6323" s="38"/>
      <c r="S6323" s="38"/>
    </row>
    <row r="6324" spans="8:19" ht="14.25" customHeight="1">
      <c r="I6324" s="57"/>
      <c r="J6324" s="57"/>
      <c r="K6324" s="57"/>
      <c r="L6324" s="57"/>
      <c r="M6324" s="57"/>
      <c r="P6324" s="38"/>
      <c r="R6324" s="38"/>
      <c r="S6324" s="38"/>
    </row>
    <row r="6325" spans="8:19" ht="14.25" customHeight="1">
      <c r="I6325" s="57"/>
      <c r="J6325" s="57"/>
      <c r="K6325" s="57"/>
      <c r="L6325" s="57"/>
      <c r="M6325" s="57"/>
      <c r="P6325" s="38"/>
      <c r="R6325" s="38"/>
      <c r="S6325" s="38"/>
    </row>
    <row r="6326" spans="8:19" ht="14.25" customHeight="1">
      <c r="I6326" s="57"/>
      <c r="J6326" s="57"/>
      <c r="K6326" s="57"/>
      <c r="L6326" s="57"/>
      <c r="M6326" s="57"/>
      <c r="P6326" s="38"/>
      <c r="R6326" s="38"/>
      <c r="S6326" s="38"/>
    </row>
    <row r="6327" spans="8:19" ht="14.25" customHeight="1">
      <c r="I6327" s="57"/>
      <c r="J6327" s="57"/>
      <c r="K6327" s="57"/>
      <c r="L6327" s="57"/>
      <c r="M6327" s="57"/>
      <c r="P6327" s="38"/>
      <c r="R6327" s="38"/>
      <c r="S6327" s="38"/>
    </row>
    <row r="6328" spans="8:19" ht="14.25" customHeight="1">
      <c r="I6328" s="57"/>
      <c r="J6328" s="57"/>
      <c r="K6328" s="57"/>
      <c r="L6328" s="57"/>
      <c r="M6328" s="57"/>
      <c r="P6328" s="38"/>
      <c r="R6328" s="38"/>
      <c r="S6328" s="38"/>
    </row>
    <row r="6329" spans="8:19" ht="14.25" customHeight="1">
      <c r="I6329" s="57"/>
      <c r="J6329" s="57"/>
      <c r="K6329" s="57"/>
      <c r="L6329" s="57"/>
      <c r="M6329" s="57"/>
      <c r="P6329" s="38"/>
      <c r="R6329" s="38"/>
      <c r="S6329" s="38"/>
    </row>
    <row r="6330" spans="8:19" ht="14.25" customHeight="1">
      <c r="I6330" s="57"/>
      <c r="J6330" s="57"/>
      <c r="K6330" s="57"/>
      <c r="L6330" s="57"/>
      <c r="M6330" s="57"/>
      <c r="P6330" s="38"/>
      <c r="R6330" s="38"/>
      <c r="S6330" s="38"/>
    </row>
    <row r="6331" spans="8:19" ht="14.25" customHeight="1">
      <c r="I6331" s="57"/>
      <c r="J6331" s="57"/>
      <c r="K6331" s="57"/>
      <c r="L6331" s="57"/>
      <c r="M6331" s="57"/>
      <c r="P6331" s="38"/>
      <c r="R6331" s="38"/>
      <c r="S6331" s="38"/>
    </row>
    <row r="6332" spans="8:19" ht="14.25" customHeight="1">
      <c r="H6332" s="57"/>
      <c r="K6332" s="57"/>
      <c r="L6332" s="57"/>
      <c r="M6332" s="57"/>
      <c r="P6332" s="38"/>
      <c r="R6332" s="38"/>
      <c r="S6332" s="38"/>
    </row>
    <row r="6333" spans="8:19" ht="14.25" customHeight="1">
      <c r="H6333" s="57"/>
      <c r="K6333" s="57"/>
      <c r="L6333" s="57"/>
      <c r="M6333" s="57"/>
      <c r="P6333" s="38"/>
      <c r="R6333" s="38"/>
      <c r="S6333" s="38"/>
    </row>
    <row r="6334" spans="8:19" ht="14.25" customHeight="1">
      <c r="H6334" s="57"/>
      <c r="K6334" s="57"/>
      <c r="L6334" s="57"/>
      <c r="M6334" s="57"/>
      <c r="P6334" s="38"/>
      <c r="R6334" s="38"/>
      <c r="S6334" s="38"/>
    </row>
    <row r="6335" spans="8:19" ht="14.25" customHeight="1">
      <c r="H6335" s="57"/>
      <c r="K6335" s="57"/>
      <c r="L6335" s="57"/>
      <c r="M6335" s="57"/>
      <c r="P6335" s="38"/>
      <c r="R6335" s="38"/>
      <c r="S6335" s="38"/>
    </row>
    <row r="6336" spans="8:19" ht="14.25" customHeight="1">
      <c r="H6336" s="57"/>
      <c r="K6336" s="57"/>
      <c r="L6336" s="57"/>
      <c r="M6336" s="57"/>
      <c r="P6336" s="38"/>
      <c r="R6336" s="38"/>
      <c r="S6336" s="38"/>
    </row>
    <row r="6337" spans="8:19" ht="14.25" customHeight="1">
      <c r="H6337" s="57"/>
      <c r="K6337" s="57"/>
      <c r="L6337" s="57"/>
      <c r="M6337" s="57"/>
      <c r="P6337" s="38"/>
      <c r="R6337" s="38"/>
      <c r="S6337" s="38"/>
    </row>
    <row r="6338" spans="8:19" ht="14.25" customHeight="1">
      <c r="H6338" s="57"/>
      <c r="K6338" s="57"/>
      <c r="L6338" s="57"/>
      <c r="M6338" s="57"/>
      <c r="P6338" s="38"/>
      <c r="R6338" s="38"/>
      <c r="S6338" s="38"/>
    </row>
    <row r="6339" spans="8:19" ht="14.25" customHeight="1">
      <c r="H6339" s="57"/>
      <c r="K6339" s="57"/>
      <c r="L6339" s="57"/>
      <c r="M6339" s="57"/>
      <c r="P6339" s="38"/>
      <c r="R6339" s="38"/>
      <c r="S6339" s="38"/>
    </row>
    <row r="6340" spans="8:19" ht="14.25" customHeight="1">
      <c r="H6340" s="57"/>
      <c r="K6340" s="57"/>
      <c r="L6340" s="57"/>
      <c r="M6340" s="57"/>
      <c r="P6340" s="38"/>
      <c r="R6340" s="38"/>
      <c r="S6340" s="38"/>
    </row>
    <row r="6341" spans="8:19" ht="14.25" customHeight="1">
      <c r="H6341" s="57"/>
      <c r="K6341" s="57"/>
      <c r="L6341" s="57"/>
      <c r="M6341" s="57"/>
      <c r="P6341" s="38"/>
      <c r="R6341" s="38"/>
      <c r="S6341" s="38"/>
    </row>
    <row r="6342" spans="8:19" ht="14.25" customHeight="1">
      <c r="H6342" s="57"/>
      <c r="K6342" s="57"/>
      <c r="L6342" s="57"/>
      <c r="M6342" s="57"/>
      <c r="P6342" s="38"/>
      <c r="R6342" s="38"/>
      <c r="S6342" s="38"/>
    </row>
    <row r="6343" spans="8:19" ht="14.25" customHeight="1">
      <c r="H6343" s="57"/>
      <c r="K6343" s="57"/>
      <c r="L6343" s="57"/>
      <c r="M6343" s="57"/>
      <c r="P6343" s="38"/>
      <c r="R6343" s="38"/>
      <c r="S6343" s="38"/>
    </row>
    <row r="6344" spans="8:19" ht="14.25" customHeight="1">
      <c r="H6344" s="57"/>
      <c r="K6344" s="57"/>
      <c r="L6344" s="57"/>
      <c r="M6344" s="57"/>
      <c r="P6344" s="38"/>
      <c r="R6344" s="38"/>
      <c r="S6344" s="38"/>
    </row>
    <row r="6345" spans="8:19" ht="14.25" customHeight="1">
      <c r="H6345" s="57"/>
      <c r="K6345" s="57"/>
      <c r="L6345" s="57"/>
      <c r="M6345" s="57"/>
      <c r="P6345" s="38"/>
      <c r="R6345" s="38"/>
      <c r="S6345" s="38"/>
    </row>
    <row r="6346" spans="8:19" ht="14.25" customHeight="1">
      <c r="H6346" s="57"/>
      <c r="K6346" s="57"/>
      <c r="L6346" s="57"/>
      <c r="M6346" s="57"/>
      <c r="P6346" s="38"/>
      <c r="R6346" s="38"/>
      <c r="S6346" s="38"/>
    </row>
    <row r="6347" spans="8:19" ht="14.25" customHeight="1">
      <c r="H6347" s="57"/>
      <c r="K6347" s="57"/>
      <c r="L6347" s="57"/>
      <c r="M6347" s="57"/>
      <c r="P6347" s="38"/>
      <c r="R6347" s="38"/>
      <c r="S6347" s="38"/>
    </row>
    <row r="6348" spans="8:19" ht="14.25" customHeight="1">
      <c r="H6348" s="57"/>
      <c r="K6348" s="57"/>
      <c r="L6348" s="57"/>
      <c r="M6348" s="57"/>
      <c r="P6348" s="38"/>
      <c r="R6348" s="38"/>
      <c r="S6348" s="38"/>
    </row>
    <row r="6349" spans="8:19" ht="14.25" customHeight="1">
      <c r="H6349" s="57"/>
      <c r="K6349" s="57"/>
      <c r="L6349" s="57"/>
      <c r="M6349" s="57"/>
      <c r="P6349" s="38"/>
      <c r="R6349" s="38"/>
      <c r="S6349" s="38"/>
    </row>
    <row r="6350" spans="8:19" ht="14.25" customHeight="1">
      <c r="H6350" s="57"/>
      <c r="K6350" s="57"/>
      <c r="L6350" s="57"/>
      <c r="M6350" s="57"/>
      <c r="P6350" s="38"/>
      <c r="R6350" s="38"/>
      <c r="S6350" s="38"/>
    </row>
    <row r="6351" spans="8:19" ht="14.25" customHeight="1">
      <c r="H6351" s="57"/>
      <c r="K6351" s="57"/>
      <c r="L6351" s="57"/>
      <c r="M6351" s="57"/>
      <c r="P6351" s="38"/>
      <c r="R6351" s="38"/>
      <c r="S6351" s="38"/>
    </row>
    <row r="6352" spans="8:19" ht="14.25" customHeight="1">
      <c r="H6352" s="57"/>
      <c r="K6352" s="57"/>
      <c r="L6352" s="57"/>
      <c r="M6352" s="57"/>
      <c r="P6352" s="38"/>
      <c r="R6352" s="38"/>
      <c r="S6352" s="38"/>
    </row>
    <row r="6353" spans="8:19" ht="14.25" customHeight="1">
      <c r="H6353" s="57"/>
      <c r="K6353" s="57"/>
      <c r="L6353" s="57"/>
      <c r="M6353" s="57"/>
      <c r="P6353" s="38"/>
      <c r="R6353" s="38"/>
      <c r="S6353" s="38"/>
    </row>
    <row r="6354" spans="8:19" ht="14.25" customHeight="1">
      <c r="H6354" s="57"/>
      <c r="K6354" s="57"/>
      <c r="L6354" s="57"/>
      <c r="M6354" s="57"/>
      <c r="P6354" s="38"/>
      <c r="R6354" s="38"/>
      <c r="S6354" s="38"/>
    </row>
    <row r="6355" spans="8:19" ht="14.25" customHeight="1">
      <c r="H6355" s="57"/>
      <c r="K6355" s="57"/>
      <c r="L6355" s="57"/>
      <c r="M6355" s="57"/>
      <c r="P6355" s="38"/>
      <c r="R6355" s="38"/>
      <c r="S6355" s="38"/>
    </row>
    <row r="6356" spans="8:19" ht="14.25" customHeight="1">
      <c r="H6356" s="57"/>
      <c r="K6356" s="57"/>
      <c r="L6356" s="57"/>
      <c r="M6356" s="57"/>
      <c r="P6356" s="38"/>
      <c r="R6356" s="38"/>
      <c r="S6356" s="38"/>
    </row>
    <row r="6357" spans="8:19" ht="14.25" customHeight="1">
      <c r="H6357" s="57"/>
      <c r="K6357" s="57"/>
      <c r="L6357" s="57"/>
      <c r="M6357" s="57"/>
      <c r="P6357" s="38"/>
      <c r="R6357" s="38"/>
      <c r="S6357" s="38"/>
    </row>
    <row r="6358" spans="8:19" ht="14.25" customHeight="1">
      <c r="H6358" s="57"/>
      <c r="K6358" s="57"/>
      <c r="L6358" s="57"/>
      <c r="M6358" s="57"/>
      <c r="P6358" s="38"/>
      <c r="R6358" s="38"/>
      <c r="S6358" s="38"/>
    </row>
    <row r="6359" spans="8:19" ht="14.25" customHeight="1">
      <c r="H6359" s="57"/>
      <c r="K6359" s="57"/>
      <c r="L6359" s="57"/>
      <c r="M6359" s="57"/>
      <c r="P6359" s="38"/>
      <c r="R6359" s="38"/>
      <c r="S6359" s="38"/>
    </row>
    <row r="6360" spans="8:19" ht="14.25" customHeight="1">
      <c r="H6360" s="57"/>
      <c r="K6360" s="57"/>
      <c r="L6360" s="57"/>
      <c r="M6360" s="57"/>
      <c r="P6360" s="38"/>
      <c r="R6360" s="38"/>
      <c r="S6360" s="38"/>
    </row>
    <row r="6361" spans="8:19" ht="14.25" customHeight="1">
      <c r="H6361" s="57"/>
      <c r="K6361" s="57"/>
      <c r="L6361" s="57"/>
      <c r="M6361" s="57"/>
      <c r="P6361" s="38"/>
      <c r="R6361" s="38"/>
      <c r="S6361" s="38"/>
    </row>
    <row r="6362" spans="8:19" ht="14.25" customHeight="1">
      <c r="H6362" s="57"/>
      <c r="K6362" s="57"/>
      <c r="L6362" s="57"/>
      <c r="M6362" s="57"/>
      <c r="P6362" s="38"/>
      <c r="R6362" s="38"/>
      <c r="S6362" s="38"/>
    </row>
    <row r="6363" spans="8:19" ht="14.25" customHeight="1">
      <c r="H6363" s="57"/>
      <c r="K6363" s="57"/>
      <c r="L6363" s="57"/>
      <c r="M6363" s="57"/>
      <c r="P6363" s="38"/>
      <c r="R6363" s="38"/>
      <c r="S6363" s="38"/>
    </row>
    <row r="6364" spans="8:19" ht="14.25" customHeight="1">
      <c r="H6364" s="57"/>
      <c r="K6364" s="57"/>
      <c r="L6364" s="57"/>
      <c r="M6364" s="57"/>
      <c r="P6364" s="38"/>
      <c r="R6364" s="38"/>
      <c r="S6364" s="38"/>
    </row>
    <row r="6365" spans="8:19" ht="14.25" customHeight="1">
      <c r="H6365" s="57"/>
      <c r="K6365" s="57"/>
      <c r="L6365" s="57"/>
      <c r="M6365" s="57"/>
      <c r="P6365" s="38"/>
      <c r="R6365" s="38"/>
      <c r="S6365" s="38"/>
    </row>
    <row r="6366" spans="8:19" ht="14.25" customHeight="1">
      <c r="H6366" s="57"/>
      <c r="K6366" s="57"/>
      <c r="L6366" s="57"/>
      <c r="M6366" s="57"/>
      <c r="P6366" s="38"/>
      <c r="R6366" s="38"/>
      <c r="S6366" s="38"/>
    </row>
    <row r="6367" spans="8:19" ht="14.25" customHeight="1">
      <c r="H6367" s="57"/>
      <c r="K6367" s="57"/>
      <c r="L6367" s="57"/>
      <c r="M6367" s="57"/>
      <c r="P6367" s="38"/>
      <c r="R6367" s="38"/>
      <c r="S6367" s="38"/>
    </row>
    <row r="6368" spans="8:19" ht="14.25" customHeight="1">
      <c r="H6368" s="57"/>
      <c r="K6368" s="57"/>
      <c r="L6368" s="57"/>
      <c r="M6368" s="57"/>
      <c r="P6368" s="38"/>
      <c r="R6368" s="38"/>
      <c r="S6368" s="38"/>
    </row>
    <row r="6369" spans="8:19" ht="14.25" customHeight="1">
      <c r="H6369" s="57"/>
      <c r="K6369" s="57"/>
      <c r="L6369" s="57"/>
      <c r="M6369" s="57"/>
      <c r="P6369" s="38"/>
      <c r="R6369" s="38"/>
      <c r="S6369" s="38"/>
    </row>
    <row r="6370" spans="8:19" ht="14.25" customHeight="1">
      <c r="H6370" s="57"/>
      <c r="K6370" s="57"/>
      <c r="L6370" s="57"/>
      <c r="M6370" s="57"/>
      <c r="P6370" s="38"/>
      <c r="R6370" s="38"/>
      <c r="S6370" s="38"/>
    </row>
    <row r="6371" spans="8:19" ht="14.25" customHeight="1">
      <c r="H6371" s="57"/>
      <c r="K6371" s="57"/>
      <c r="L6371" s="57"/>
      <c r="M6371" s="57"/>
      <c r="P6371" s="38"/>
      <c r="R6371" s="38"/>
      <c r="S6371" s="38"/>
    </row>
    <row r="6372" spans="8:19" ht="14.25" customHeight="1">
      <c r="H6372" s="57"/>
      <c r="K6372" s="57"/>
      <c r="L6372" s="57"/>
      <c r="M6372" s="57"/>
      <c r="P6372" s="38"/>
      <c r="R6372" s="38"/>
      <c r="S6372" s="38"/>
    </row>
    <row r="6373" spans="8:19" ht="14.25" customHeight="1">
      <c r="H6373" s="57"/>
      <c r="K6373" s="57"/>
      <c r="L6373" s="57"/>
      <c r="M6373" s="57"/>
      <c r="P6373" s="38"/>
      <c r="R6373" s="38"/>
      <c r="S6373" s="38"/>
    </row>
    <row r="6374" spans="8:19" ht="14.25" customHeight="1">
      <c r="H6374" s="57"/>
      <c r="K6374" s="57"/>
      <c r="L6374" s="57"/>
      <c r="M6374" s="57"/>
      <c r="P6374" s="38"/>
      <c r="R6374" s="38"/>
      <c r="S6374" s="38"/>
    </row>
    <row r="6375" spans="8:19" ht="14.25" customHeight="1">
      <c r="H6375" s="57"/>
      <c r="K6375" s="57"/>
      <c r="L6375" s="57"/>
      <c r="M6375" s="57"/>
      <c r="P6375" s="38"/>
      <c r="R6375" s="38"/>
      <c r="S6375" s="38"/>
    </row>
    <row r="6376" spans="8:19" ht="14.25" customHeight="1">
      <c r="H6376" s="57"/>
      <c r="K6376" s="57"/>
      <c r="L6376" s="57"/>
      <c r="M6376" s="57"/>
      <c r="P6376" s="38"/>
      <c r="R6376" s="38"/>
      <c r="S6376" s="38"/>
    </row>
    <row r="6377" spans="8:19" ht="14.25" customHeight="1">
      <c r="H6377" s="57"/>
      <c r="K6377" s="57"/>
      <c r="L6377" s="57"/>
      <c r="M6377" s="57"/>
      <c r="P6377" s="38"/>
      <c r="R6377" s="38"/>
      <c r="S6377" s="38"/>
    </row>
    <row r="6378" spans="8:19" ht="14.25" customHeight="1">
      <c r="H6378" s="57"/>
      <c r="K6378" s="57"/>
      <c r="L6378" s="57"/>
      <c r="M6378" s="57"/>
      <c r="P6378" s="38"/>
      <c r="R6378" s="38"/>
      <c r="S6378" s="38"/>
    </row>
    <row r="6379" spans="8:19" ht="14.25" customHeight="1">
      <c r="H6379" s="57"/>
      <c r="K6379" s="57"/>
      <c r="L6379" s="57"/>
      <c r="M6379" s="57"/>
      <c r="P6379" s="38"/>
      <c r="R6379" s="38"/>
      <c r="S6379" s="38"/>
    </row>
    <row r="6380" spans="8:19" ht="14.25" customHeight="1">
      <c r="H6380" s="57"/>
      <c r="K6380" s="57"/>
      <c r="L6380" s="57"/>
      <c r="M6380" s="57"/>
      <c r="P6380" s="38"/>
      <c r="R6380" s="38"/>
      <c r="S6380" s="38"/>
    </row>
    <row r="6381" spans="8:19" ht="14.25" customHeight="1">
      <c r="H6381" s="57"/>
      <c r="K6381" s="57"/>
      <c r="L6381" s="57"/>
      <c r="M6381" s="57"/>
      <c r="P6381" s="38"/>
      <c r="R6381" s="38"/>
      <c r="S6381" s="38"/>
    </row>
    <row r="6382" spans="8:19" ht="14.25" customHeight="1">
      <c r="H6382" s="57"/>
      <c r="K6382" s="57"/>
      <c r="L6382" s="57"/>
      <c r="M6382" s="57"/>
      <c r="P6382" s="38"/>
      <c r="R6382" s="38"/>
      <c r="S6382" s="38"/>
    </row>
    <row r="6383" spans="8:19" ht="14.25" customHeight="1">
      <c r="H6383" s="57"/>
      <c r="K6383" s="57"/>
      <c r="L6383" s="57"/>
      <c r="M6383" s="57"/>
      <c r="P6383" s="38"/>
      <c r="R6383" s="38"/>
      <c r="S6383" s="38"/>
    </row>
    <row r="6384" spans="8:19" ht="14.25" customHeight="1">
      <c r="H6384" s="57"/>
      <c r="K6384" s="57"/>
      <c r="L6384" s="57"/>
      <c r="M6384" s="57"/>
      <c r="P6384" s="38"/>
      <c r="R6384" s="38"/>
      <c r="S6384" s="38"/>
    </row>
    <row r="6385" spans="8:19" ht="14.25" customHeight="1">
      <c r="H6385" s="57"/>
      <c r="K6385" s="57"/>
      <c r="L6385" s="57"/>
      <c r="M6385" s="57"/>
      <c r="P6385" s="38"/>
      <c r="R6385" s="38"/>
      <c r="S6385" s="38"/>
    </row>
    <row r="6386" spans="8:19" ht="14.25" customHeight="1">
      <c r="H6386" s="57"/>
      <c r="K6386" s="57"/>
      <c r="L6386" s="57"/>
      <c r="M6386" s="57"/>
      <c r="P6386" s="38"/>
      <c r="R6386" s="38"/>
      <c r="S6386" s="38"/>
    </row>
    <row r="6387" spans="8:19" ht="14.25" customHeight="1">
      <c r="H6387" s="57"/>
      <c r="K6387" s="57"/>
      <c r="L6387" s="57"/>
      <c r="M6387" s="57"/>
      <c r="P6387" s="38"/>
      <c r="R6387" s="38"/>
      <c r="S6387" s="38"/>
    </row>
    <row r="6388" spans="8:19" ht="14.25" customHeight="1">
      <c r="H6388" s="57"/>
      <c r="K6388" s="57"/>
      <c r="L6388" s="57"/>
      <c r="M6388" s="57"/>
      <c r="P6388" s="38"/>
      <c r="R6388" s="38"/>
      <c r="S6388" s="38"/>
    </row>
    <row r="6389" spans="8:19" ht="14.25" customHeight="1">
      <c r="H6389" s="57"/>
      <c r="K6389" s="57"/>
      <c r="L6389" s="57"/>
      <c r="M6389" s="57"/>
      <c r="P6389" s="38"/>
      <c r="R6389" s="38"/>
      <c r="S6389" s="38"/>
    </row>
    <row r="6390" spans="8:19" ht="14.25" customHeight="1">
      <c r="H6390" s="57"/>
      <c r="K6390" s="57"/>
      <c r="L6390" s="57"/>
      <c r="M6390" s="57"/>
      <c r="P6390" s="38"/>
      <c r="R6390" s="38"/>
      <c r="S6390" s="38"/>
    </row>
    <row r="6391" spans="8:19" ht="14.25" customHeight="1">
      <c r="H6391" s="57"/>
      <c r="K6391" s="57"/>
      <c r="L6391" s="57"/>
      <c r="M6391" s="57"/>
      <c r="P6391" s="38"/>
      <c r="R6391" s="38"/>
      <c r="S6391" s="38"/>
    </row>
    <row r="6392" spans="8:19" ht="14.25" customHeight="1">
      <c r="H6392" s="57"/>
      <c r="K6392" s="57"/>
      <c r="L6392" s="57"/>
      <c r="M6392" s="57"/>
      <c r="P6392" s="38"/>
      <c r="R6392" s="38"/>
      <c r="S6392" s="38"/>
    </row>
    <row r="6393" spans="8:19" ht="14.25" customHeight="1">
      <c r="H6393" s="57"/>
      <c r="K6393" s="57"/>
      <c r="L6393" s="57"/>
      <c r="M6393" s="57"/>
      <c r="P6393" s="38"/>
      <c r="R6393" s="38"/>
      <c r="S6393" s="38"/>
    </row>
    <row r="6394" spans="8:19" ht="14.25" customHeight="1">
      <c r="H6394" s="57"/>
      <c r="K6394" s="57"/>
      <c r="L6394" s="57"/>
      <c r="M6394" s="57"/>
      <c r="P6394" s="38"/>
      <c r="R6394" s="38"/>
      <c r="S6394" s="38"/>
    </row>
    <row r="6395" spans="8:19" ht="14.25" customHeight="1">
      <c r="H6395" s="57"/>
      <c r="K6395" s="57"/>
      <c r="L6395" s="57"/>
      <c r="M6395" s="57"/>
      <c r="P6395" s="38"/>
      <c r="R6395" s="38"/>
      <c r="S6395" s="38"/>
    </row>
    <row r="6396" spans="8:19" ht="14.25" customHeight="1">
      <c r="H6396" s="57"/>
      <c r="K6396" s="57"/>
      <c r="L6396" s="57"/>
      <c r="M6396" s="57"/>
      <c r="P6396" s="38"/>
      <c r="R6396" s="38"/>
      <c r="S6396" s="38"/>
    </row>
    <row r="6397" spans="8:19" ht="14.25" customHeight="1">
      <c r="H6397" s="57"/>
      <c r="K6397" s="57"/>
      <c r="L6397" s="57"/>
      <c r="M6397" s="57"/>
      <c r="P6397" s="38"/>
      <c r="R6397" s="38"/>
      <c r="S6397" s="38"/>
    </row>
    <row r="6398" spans="8:19" ht="14.25" customHeight="1">
      <c r="H6398" s="57"/>
      <c r="K6398" s="57"/>
      <c r="L6398" s="57"/>
      <c r="M6398" s="57"/>
      <c r="P6398" s="38"/>
      <c r="R6398" s="38"/>
      <c r="S6398" s="38"/>
    </row>
    <row r="6399" spans="8:19" ht="14.25" customHeight="1">
      <c r="H6399" s="57"/>
      <c r="K6399" s="57"/>
      <c r="L6399" s="57"/>
      <c r="M6399" s="57"/>
      <c r="P6399" s="38"/>
      <c r="R6399" s="38"/>
      <c r="S6399" s="38"/>
    </row>
    <row r="6400" spans="8:19" ht="14.25" customHeight="1">
      <c r="H6400" s="57"/>
      <c r="K6400" s="57"/>
      <c r="L6400" s="57"/>
      <c r="M6400" s="57"/>
      <c r="P6400" s="38"/>
      <c r="R6400" s="38"/>
      <c r="S6400" s="38"/>
    </row>
    <row r="6401" spans="8:19" ht="14.25" customHeight="1">
      <c r="H6401" s="57"/>
      <c r="K6401" s="57"/>
      <c r="L6401" s="57"/>
      <c r="M6401" s="57"/>
      <c r="P6401" s="38"/>
      <c r="R6401" s="38"/>
      <c r="S6401" s="38"/>
    </row>
    <row r="6402" spans="8:19" ht="14.25" customHeight="1">
      <c r="H6402" s="57"/>
      <c r="K6402" s="57"/>
      <c r="L6402" s="57"/>
      <c r="M6402" s="57"/>
      <c r="P6402" s="38"/>
      <c r="R6402" s="38"/>
      <c r="S6402" s="38"/>
    </row>
    <row r="6403" spans="8:19" ht="14.25" customHeight="1">
      <c r="H6403" s="57"/>
      <c r="K6403" s="57"/>
      <c r="L6403" s="57"/>
      <c r="M6403" s="57"/>
      <c r="P6403" s="38"/>
      <c r="R6403" s="38"/>
      <c r="S6403" s="38"/>
    </row>
    <row r="6404" spans="8:19" ht="14.25" customHeight="1">
      <c r="H6404" s="57"/>
      <c r="K6404" s="57"/>
      <c r="L6404" s="57"/>
      <c r="M6404" s="57"/>
      <c r="P6404" s="38"/>
      <c r="R6404" s="38"/>
      <c r="S6404" s="38"/>
    </row>
    <row r="6405" spans="8:19" ht="14.25" customHeight="1">
      <c r="H6405" s="57"/>
      <c r="K6405" s="57"/>
      <c r="L6405" s="57"/>
      <c r="M6405" s="57"/>
      <c r="P6405" s="38"/>
      <c r="R6405" s="38"/>
      <c r="S6405" s="38"/>
    </row>
    <row r="6406" spans="8:19" ht="14.25" customHeight="1">
      <c r="H6406" s="57"/>
      <c r="K6406" s="57"/>
      <c r="L6406" s="57"/>
      <c r="M6406" s="57"/>
      <c r="P6406" s="38"/>
      <c r="R6406" s="38"/>
      <c r="S6406" s="38"/>
    </row>
    <row r="6407" spans="8:19" ht="14.25" customHeight="1">
      <c r="H6407" s="57"/>
      <c r="K6407" s="57"/>
      <c r="L6407" s="57"/>
      <c r="M6407" s="57"/>
      <c r="P6407" s="38"/>
      <c r="R6407" s="38"/>
      <c r="S6407" s="38"/>
    </row>
    <row r="6408" spans="8:19" ht="14.25" customHeight="1">
      <c r="H6408" s="57"/>
      <c r="K6408" s="57"/>
      <c r="L6408" s="57"/>
      <c r="M6408" s="57"/>
      <c r="P6408" s="38"/>
      <c r="R6408" s="38"/>
      <c r="S6408" s="38"/>
    </row>
    <row r="6409" spans="8:19" ht="14.25" customHeight="1">
      <c r="H6409" s="57"/>
      <c r="K6409" s="57"/>
      <c r="L6409" s="57"/>
      <c r="M6409" s="57"/>
      <c r="P6409" s="38"/>
      <c r="R6409" s="38"/>
      <c r="S6409" s="38"/>
    </row>
    <row r="6410" spans="8:19" ht="14.25" customHeight="1">
      <c r="H6410" s="57"/>
      <c r="K6410" s="57"/>
      <c r="L6410" s="57"/>
      <c r="M6410" s="57"/>
      <c r="P6410" s="38"/>
      <c r="R6410" s="38"/>
      <c r="S6410" s="38"/>
    </row>
    <row r="6411" spans="8:19" ht="14.25" customHeight="1">
      <c r="H6411" s="57"/>
      <c r="K6411" s="57"/>
      <c r="L6411" s="57"/>
      <c r="M6411" s="57"/>
      <c r="P6411" s="38"/>
      <c r="R6411" s="38"/>
      <c r="S6411" s="38"/>
    </row>
    <row r="6412" spans="8:19" ht="14.25" customHeight="1">
      <c r="H6412" s="57"/>
      <c r="K6412" s="57"/>
      <c r="L6412" s="57"/>
      <c r="M6412" s="57"/>
      <c r="P6412" s="38"/>
      <c r="R6412" s="38"/>
      <c r="S6412" s="38"/>
    </row>
    <row r="6413" spans="8:19" ht="14.25" customHeight="1">
      <c r="H6413" s="57"/>
      <c r="K6413" s="57"/>
      <c r="L6413" s="57"/>
      <c r="M6413" s="57"/>
      <c r="P6413" s="38"/>
      <c r="R6413" s="38"/>
      <c r="S6413" s="38"/>
    </row>
    <row r="6414" spans="8:19" ht="14.25" customHeight="1">
      <c r="H6414" s="57"/>
      <c r="K6414" s="57"/>
      <c r="L6414" s="57"/>
      <c r="M6414" s="57"/>
      <c r="P6414" s="38"/>
      <c r="R6414" s="38"/>
      <c r="S6414" s="38"/>
    </row>
    <row r="6415" spans="8:19" ht="14.25" customHeight="1">
      <c r="H6415" s="57"/>
      <c r="K6415" s="57"/>
      <c r="L6415" s="57"/>
      <c r="M6415" s="57"/>
      <c r="P6415" s="38"/>
      <c r="R6415" s="38"/>
      <c r="S6415" s="38"/>
    </row>
    <row r="6416" spans="8:19" ht="14.25" customHeight="1">
      <c r="I6416" s="57"/>
      <c r="J6416" s="57"/>
      <c r="K6416" s="57"/>
      <c r="L6416" s="57"/>
      <c r="M6416" s="57"/>
      <c r="P6416" s="38"/>
      <c r="R6416" s="38"/>
      <c r="S6416" s="38"/>
    </row>
    <row r="6417" spans="8:19" ht="14.25" customHeight="1">
      <c r="I6417" s="57"/>
      <c r="J6417" s="57"/>
      <c r="K6417" s="57"/>
      <c r="L6417" s="57"/>
      <c r="M6417" s="57"/>
      <c r="P6417" s="38"/>
      <c r="R6417" s="38"/>
      <c r="S6417" s="38"/>
    </row>
    <row r="6418" spans="8:19" ht="14.25" customHeight="1">
      <c r="I6418" s="57"/>
      <c r="J6418" s="57"/>
      <c r="K6418" s="57"/>
      <c r="L6418" s="57"/>
      <c r="M6418" s="57"/>
      <c r="P6418" s="38"/>
      <c r="R6418" s="38"/>
      <c r="S6418" s="38"/>
    </row>
    <row r="6419" spans="8:19" ht="14.25" customHeight="1">
      <c r="I6419" s="57"/>
      <c r="J6419" s="57"/>
      <c r="K6419" s="57"/>
      <c r="L6419" s="57"/>
      <c r="M6419" s="57"/>
      <c r="P6419" s="38"/>
      <c r="R6419" s="38"/>
      <c r="S6419" s="38"/>
    </row>
    <row r="6420" spans="8:19" ht="14.25" customHeight="1">
      <c r="I6420" s="57"/>
      <c r="J6420" s="57"/>
      <c r="K6420" s="57"/>
      <c r="L6420" s="57"/>
      <c r="M6420" s="57"/>
      <c r="P6420" s="38"/>
      <c r="R6420" s="38"/>
      <c r="S6420" s="38"/>
    </row>
    <row r="6421" spans="8:19" ht="14.25" customHeight="1">
      <c r="I6421" s="57"/>
      <c r="J6421" s="57"/>
      <c r="K6421" s="57"/>
      <c r="L6421" s="57"/>
      <c r="M6421" s="57"/>
      <c r="P6421" s="38"/>
      <c r="R6421" s="38"/>
      <c r="S6421" s="38"/>
    </row>
    <row r="6422" spans="8:19" ht="14.25" customHeight="1">
      <c r="I6422" s="57"/>
      <c r="J6422" s="57"/>
      <c r="K6422" s="57"/>
      <c r="L6422" s="57"/>
      <c r="M6422" s="57"/>
      <c r="P6422" s="38"/>
      <c r="R6422" s="38"/>
      <c r="S6422" s="38"/>
    </row>
    <row r="6423" spans="8:19" ht="14.25" customHeight="1">
      <c r="I6423" s="57"/>
      <c r="J6423" s="57"/>
      <c r="K6423" s="57"/>
      <c r="L6423" s="57"/>
      <c r="M6423" s="57"/>
      <c r="P6423" s="38"/>
      <c r="R6423" s="38"/>
      <c r="S6423" s="38"/>
    </row>
    <row r="6424" spans="8:19" ht="14.25" customHeight="1">
      <c r="I6424" s="57"/>
      <c r="J6424" s="57"/>
      <c r="K6424" s="57"/>
      <c r="L6424" s="57"/>
      <c r="M6424" s="57"/>
      <c r="P6424" s="38"/>
      <c r="R6424" s="38"/>
      <c r="S6424" s="38"/>
    </row>
    <row r="6425" spans="8:19" ht="14.25" customHeight="1">
      <c r="I6425" s="57"/>
      <c r="J6425" s="57"/>
      <c r="K6425" s="57"/>
      <c r="L6425" s="57"/>
      <c r="M6425" s="57"/>
      <c r="P6425" s="38"/>
      <c r="R6425" s="38"/>
      <c r="S6425" s="38"/>
    </row>
    <row r="6426" spans="8:19" ht="14.25" customHeight="1">
      <c r="I6426" s="57"/>
      <c r="J6426" s="57"/>
      <c r="K6426" s="57"/>
      <c r="L6426" s="57"/>
      <c r="M6426" s="57"/>
      <c r="P6426" s="38"/>
      <c r="R6426" s="38"/>
      <c r="S6426" s="38"/>
    </row>
    <row r="6427" spans="8:19" ht="14.25" customHeight="1">
      <c r="I6427" s="57"/>
      <c r="J6427" s="57"/>
      <c r="K6427" s="57"/>
      <c r="L6427" s="57"/>
      <c r="M6427" s="57"/>
      <c r="P6427" s="38"/>
      <c r="R6427" s="38"/>
      <c r="S6427" s="38"/>
    </row>
    <row r="6428" spans="8:19" ht="14.25" customHeight="1">
      <c r="H6428" s="57"/>
      <c r="K6428" s="57"/>
      <c r="L6428" s="57"/>
      <c r="M6428" s="57"/>
      <c r="P6428" s="38"/>
      <c r="R6428" s="38"/>
      <c r="S6428" s="38"/>
    </row>
    <row r="6429" spans="8:19" ht="14.25" customHeight="1">
      <c r="H6429" s="57"/>
      <c r="K6429" s="57"/>
      <c r="L6429" s="57"/>
      <c r="M6429" s="57"/>
      <c r="P6429" s="38"/>
      <c r="R6429" s="38"/>
      <c r="S6429" s="38"/>
    </row>
    <row r="6430" spans="8:19" ht="14.25" customHeight="1">
      <c r="H6430" s="57"/>
      <c r="K6430" s="57"/>
      <c r="L6430" s="57"/>
      <c r="M6430" s="57"/>
      <c r="P6430" s="38"/>
      <c r="R6430" s="38"/>
      <c r="S6430" s="38"/>
    </row>
    <row r="6431" spans="8:19" ht="14.25" customHeight="1">
      <c r="H6431" s="57"/>
      <c r="K6431" s="57"/>
      <c r="L6431" s="57"/>
      <c r="M6431" s="57"/>
      <c r="P6431" s="38"/>
      <c r="R6431" s="38"/>
      <c r="S6431" s="38"/>
    </row>
    <row r="6432" spans="8:19" ht="14.25" customHeight="1">
      <c r="H6432" s="57"/>
      <c r="K6432" s="57"/>
      <c r="L6432" s="57"/>
      <c r="M6432" s="57"/>
      <c r="P6432" s="38"/>
      <c r="R6432" s="38"/>
      <c r="S6432" s="38"/>
    </row>
    <row r="6433" spans="8:19" ht="14.25" customHeight="1">
      <c r="H6433" s="57"/>
      <c r="K6433" s="57"/>
      <c r="L6433" s="57"/>
      <c r="M6433" s="57"/>
      <c r="P6433" s="38"/>
      <c r="R6433" s="38"/>
      <c r="S6433" s="38"/>
    </row>
    <row r="6434" spans="8:19" ht="14.25" customHeight="1">
      <c r="H6434" s="57"/>
      <c r="K6434" s="57"/>
      <c r="L6434" s="57"/>
      <c r="M6434" s="57"/>
      <c r="P6434" s="38"/>
      <c r="R6434" s="38"/>
      <c r="S6434" s="38"/>
    </row>
    <row r="6435" spans="8:19" ht="14.25" customHeight="1">
      <c r="H6435" s="57"/>
      <c r="K6435" s="57"/>
      <c r="L6435" s="57"/>
      <c r="M6435" s="57"/>
      <c r="P6435" s="38"/>
      <c r="R6435" s="38"/>
      <c r="S6435" s="38"/>
    </row>
    <row r="6436" spans="8:19" ht="14.25" customHeight="1">
      <c r="H6436" s="57"/>
      <c r="K6436" s="57"/>
      <c r="L6436" s="57"/>
      <c r="M6436" s="57"/>
      <c r="P6436" s="38"/>
      <c r="R6436" s="38"/>
      <c r="S6436" s="38"/>
    </row>
    <row r="6437" spans="8:19" ht="14.25" customHeight="1">
      <c r="H6437" s="57"/>
      <c r="K6437" s="57"/>
      <c r="L6437" s="57"/>
      <c r="M6437" s="57"/>
      <c r="P6437" s="38"/>
      <c r="R6437" s="38"/>
      <c r="S6437" s="38"/>
    </row>
    <row r="6438" spans="8:19" ht="14.25" customHeight="1">
      <c r="H6438" s="57"/>
      <c r="K6438" s="57"/>
      <c r="L6438" s="57"/>
      <c r="M6438" s="57"/>
      <c r="P6438" s="38"/>
      <c r="R6438" s="38"/>
      <c r="S6438" s="38"/>
    </row>
    <row r="6439" spans="8:19" ht="14.25" customHeight="1">
      <c r="H6439" s="57"/>
      <c r="K6439" s="57"/>
      <c r="L6439" s="57"/>
      <c r="M6439" s="57"/>
      <c r="P6439" s="38"/>
      <c r="R6439" s="38"/>
      <c r="S6439" s="38"/>
    </row>
    <row r="6440" spans="8:19" ht="14.25" customHeight="1">
      <c r="H6440" s="57"/>
      <c r="K6440" s="57"/>
      <c r="L6440" s="57"/>
      <c r="M6440" s="57"/>
      <c r="P6440" s="38"/>
      <c r="R6440" s="38"/>
      <c r="S6440" s="38"/>
    </row>
    <row r="6441" spans="8:19" ht="14.25" customHeight="1">
      <c r="H6441" s="57"/>
      <c r="K6441" s="57"/>
      <c r="L6441" s="57"/>
      <c r="M6441" s="57"/>
      <c r="P6441" s="38"/>
      <c r="R6441" s="38"/>
      <c r="S6441" s="38"/>
    </row>
    <row r="6442" spans="8:19" ht="14.25" customHeight="1">
      <c r="H6442" s="57"/>
      <c r="K6442" s="57"/>
      <c r="L6442" s="57"/>
      <c r="M6442" s="57"/>
      <c r="P6442" s="38"/>
      <c r="R6442" s="38"/>
      <c r="S6442" s="38"/>
    </row>
    <row r="6443" spans="8:19" ht="14.25" customHeight="1">
      <c r="H6443" s="57"/>
      <c r="K6443" s="57"/>
      <c r="L6443" s="57"/>
      <c r="M6443" s="57"/>
      <c r="P6443" s="38"/>
      <c r="R6443" s="38"/>
      <c r="S6443" s="38"/>
    </row>
    <row r="6444" spans="8:19" ht="14.25" customHeight="1">
      <c r="H6444" s="57"/>
      <c r="K6444" s="57"/>
      <c r="L6444" s="57"/>
      <c r="M6444" s="57"/>
      <c r="P6444" s="38"/>
      <c r="R6444" s="38"/>
      <c r="S6444" s="38"/>
    </row>
    <row r="6445" spans="8:19" ht="14.25" customHeight="1">
      <c r="H6445" s="57"/>
      <c r="K6445" s="57"/>
      <c r="L6445" s="57"/>
      <c r="M6445" s="57"/>
      <c r="P6445" s="38"/>
      <c r="R6445" s="38"/>
      <c r="S6445" s="38"/>
    </row>
    <row r="6446" spans="8:19" ht="14.25" customHeight="1">
      <c r="H6446" s="57"/>
      <c r="K6446" s="57"/>
      <c r="L6446" s="57"/>
      <c r="M6446" s="57"/>
      <c r="P6446" s="38"/>
      <c r="R6446" s="38"/>
      <c r="S6446" s="38"/>
    </row>
    <row r="6447" spans="8:19" ht="14.25" customHeight="1">
      <c r="H6447" s="57"/>
      <c r="K6447" s="57"/>
      <c r="L6447" s="57"/>
      <c r="M6447" s="57"/>
      <c r="P6447" s="38"/>
      <c r="R6447" s="38"/>
      <c r="S6447" s="38"/>
    </row>
    <row r="6448" spans="8:19" ht="14.25" customHeight="1">
      <c r="H6448" s="57"/>
      <c r="K6448" s="57"/>
      <c r="L6448" s="57"/>
      <c r="M6448" s="57"/>
      <c r="P6448" s="38"/>
      <c r="R6448" s="38"/>
      <c r="S6448" s="38"/>
    </row>
    <row r="6449" spans="8:19" ht="14.25" customHeight="1">
      <c r="H6449" s="57"/>
      <c r="K6449" s="57"/>
      <c r="L6449" s="57"/>
      <c r="M6449" s="57"/>
      <c r="P6449" s="38"/>
      <c r="R6449" s="38"/>
      <c r="S6449" s="38"/>
    </row>
    <row r="6450" spans="8:19" ht="14.25" customHeight="1">
      <c r="H6450" s="57"/>
      <c r="K6450" s="57"/>
      <c r="L6450" s="57"/>
      <c r="M6450" s="57"/>
      <c r="P6450" s="38"/>
      <c r="R6450" s="38"/>
      <c r="S6450" s="38"/>
    </row>
    <row r="6451" spans="8:19" ht="14.25" customHeight="1">
      <c r="H6451" s="57"/>
      <c r="K6451" s="57"/>
      <c r="L6451" s="57"/>
      <c r="M6451" s="57"/>
      <c r="P6451" s="38"/>
      <c r="R6451" s="38"/>
      <c r="S6451" s="38"/>
    </row>
    <row r="6452" spans="8:19" ht="14.25" customHeight="1">
      <c r="H6452" s="57"/>
      <c r="K6452" s="57"/>
      <c r="L6452" s="57"/>
      <c r="M6452" s="57"/>
      <c r="P6452" s="38"/>
      <c r="R6452" s="38"/>
      <c r="S6452" s="38"/>
    </row>
    <row r="6453" spans="8:19" ht="14.25" customHeight="1">
      <c r="H6453" s="57"/>
      <c r="K6453" s="57"/>
      <c r="L6453" s="57"/>
      <c r="M6453" s="57"/>
      <c r="P6453" s="38"/>
      <c r="R6453" s="38"/>
      <c r="S6453" s="38"/>
    </row>
    <row r="6454" spans="8:19" ht="14.25" customHeight="1">
      <c r="H6454" s="57"/>
      <c r="K6454" s="57"/>
      <c r="L6454" s="57"/>
      <c r="M6454" s="57"/>
      <c r="P6454" s="38"/>
      <c r="R6454" s="38"/>
      <c r="S6454" s="38"/>
    </row>
    <row r="6455" spans="8:19" ht="14.25" customHeight="1">
      <c r="H6455" s="57"/>
      <c r="K6455" s="57"/>
      <c r="L6455" s="57"/>
      <c r="M6455" s="57"/>
      <c r="P6455" s="38"/>
      <c r="R6455" s="38"/>
      <c r="S6455" s="38"/>
    </row>
    <row r="6456" spans="8:19" ht="14.25" customHeight="1">
      <c r="H6456" s="57"/>
      <c r="K6456" s="57"/>
      <c r="L6456" s="57"/>
      <c r="M6456" s="57"/>
      <c r="P6456" s="38"/>
      <c r="R6456" s="38"/>
      <c r="S6456" s="38"/>
    </row>
    <row r="6457" spans="8:19" ht="14.25" customHeight="1">
      <c r="H6457" s="57"/>
      <c r="K6457" s="57"/>
      <c r="L6457" s="57"/>
      <c r="M6457" s="57"/>
      <c r="P6457" s="38"/>
      <c r="R6457" s="38"/>
      <c r="S6457" s="38"/>
    </row>
    <row r="6458" spans="8:19" ht="14.25" customHeight="1">
      <c r="H6458" s="57"/>
      <c r="K6458" s="57"/>
      <c r="L6458" s="57"/>
      <c r="M6458" s="57"/>
      <c r="P6458" s="38"/>
      <c r="R6458" s="38"/>
      <c r="S6458" s="38"/>
    </row>
    <row r="6459" spans="8:19" ht="14.25" customHeight="1">
      <c r="H6459" s="57"/>
      <c r="K6459" s="57"/>
      <c r="L6459" s="57"/>
      <c r="M6459" s="57"/>
      <c r="P6459" s="38"/>
      <c r="R6459" s="38"/>
      <c r="S6459" s="38"/>
    </row>
    <row r="6460" spans="8:19" ht="14.25" customHeight="1">
      <c r="H6460" s="57"/>
      <c r="K6460" s="57"/>
      <c r="L6460" s="57"/>
      <c r="M6460" s="57"/>
      <c r="P6460" s="38"/>
      <c r="R6460" s="38"/>
      <c r="S6460" s="38"/>
    </row>
    <row r="6461" spans="8:19" ht="14.25" customHeight="1">
      <c r="H6461" s="57"/>
      <c r="K6461" s="57"/>
      <c r="L6461" s="57"/>
      <c r="M6461" s="57"/>
      <c r="P6461" s="38"/>
      <c r="R6461" s="38"/>
      <c r="S6461" s="38"/>
    </row>
    <row r="6462" spans="8:19" ht="14.25" customHeight="1">
      <c r="H6462" s="57"/>
      <c r="K6462" s="57"/>
      <c r="L6462" s="57"/>
      <c r="M6462" s="57"/>
      <c r="P6462" s="38"/>
      <c r="R6462" s="38"/>
      <c r="S6462" s="38"/>
    </row>
    <row r="6463" spans="8:19" ht="14.25" customHeight="1">
      <c r="H6463" s="57"/>
      <c r="K6463" s="57"/>
      <c r="L6463" s="57"/>
      <c r="M6463" s="57"/>
      <c r="P6463" s="38"/>
      <c r="R6463" s="38"/>
      <c r="S6463" s="38"/>
    </row>
    <row r="6464" spans="8:19" ht="14.25" customHeight="1">
      <c r="H6464" s="57"/>
      <c r="K6464" s="57"/>
      <c r="L6464" s="57"/>
      <c r="M6464" s="57"/>
      <c r="P6464" s="38"/>
      <c r="R6464" s="38"/>
      <c r="S6464" s="38"/>
    </row>
    <row r="6465" spans="8:19" ht="14.25" customHeight="1">
      <c r="H6465" s="57"/>
      <c r="K6465" s="57"/>
      <c r="L6465" s="57"/>
      <c r="M6465" s="57"/>
      <c r="P6465" s="38"/>
      <c r="R6465" s="38"/>
      <c r="S6465" s="38"/>
    </row>
    <row r="6466" spans="8:19" ht="14.25" customHeight="1">
      <c r="H6466" s="57"/>
      <c r="K6466" s="57"/>
      <c r="L6466" s="57"/>
      <c r="M6466" s="57"/>
      <c r="P6466" s="38"/>
      <c r="R6466" s="38"/>
      <c r="S6466" s="38"/>
    </row>
    <row r="6467" spans="8:19" ht="14.25" customHeight="1">
      <c r="H6467" s="57"/>
      <c r="K6467" s="57"/>
      <c r="L6467" s="57"/>
      <c r="M6467" s="57"/>
      <c r="P6467" s="38"/>
      <c r="R6467" s="38"/>
      <c r="S6467" s="38"/>
    </row>
    <row r="6468" spans="8:19" ht="14.25" customHeight="1">
      <c r="H6468" s="57"/>
      <c r="K6468" s="57"/>
      <c r="L6468" s="57"/>
      <c r="M6468" s="57"/>
      <c r="P6468" s="38"/>
      <c r="R6468" s="38"/>
      <c r="S6468" s="38"/>
    </row>
    <row r="6469" spans="8:19" ht="14.25" customHeight="1">
      <c r="H6469" s="57"/>
      <c r="K6469" s="57"/>
      <c r="L6469" s="57"/>
      <c r="M6469" s="57"/>
      <c r="P6469" s="38"/>
      <c r="R6469" s="38"/>
      <c r="S6469" s="38"/>
    </row>
    <row r="6470" spans="8:19" ht="14.25" customHeight="1">
      <c r="H6470" s="57"/>
      <c r="K6470" s="57"/>
      <c r="L6470" s="57"/>
      <c r="M6470" s="57"/>
      <c r="P6470" s="38"/>
      <c r="R6470" s="38"/>
      <c r="S6470" s="38"/>
    </row>
    <row r="6471" spans="8:19" ht="14.25" customHeight="1">
      <c r="H6471" s="57"/>
      <c r="K6471" s="57"/>
      <c r="L6471" s="57"/>
      <c r="M6471" s="57"/>
      <c r="P6471" s="38"/>
      <c r="R6471" s="38"/>
      <c r="S6471" s="38"/>
    </row>
    <row r="6472" spans="8:19" ht="14.25" customHeight="1">
      <c r="H6472" s="57"/>
      <c r="K6472" s="57"/>
      <c r="L6472" s="57"/>
      <c r="M6472" s="57"/>
      <c r="P6472" s="38"/>
      <c r="R6472" s="38"/>
      <c r="S6472" s="38"/>
    </row>
    <row r="6473" spans="8:19" ht="14.25" customHeight="1">
      <c r="H6473" s="57"/>
      <c r="K6473" s="57"/>
      <c r="L6473" s="57"/>
      <c r="M6473" s="57"/>
      <c r="P6473" s="38"/>
      <c r="R6473" s="38"/>
      <c r="S6473" s="38"/>
    </row>
    <row r="6474" spans="8:19" ht="14.25" customHeight="1">
      <c r="H6474" s="57"/>
      <c r="K6474" s="57"/>
      <c r="L6474" s="57"/>
      <c r="M6474" s="57"/>
      <c r="P6474" s="38"/>
      <c r="R6474" s="38"/>
      <c r="S6474" s="38"/>
    </row>
    <row r="6475" spans="8:19" ht="14.25" customHeight="1">
      <c r="H6475" s="57"/>
      <c r="K6475" s="57"/>
      <c r="L6475" s="57"/>
      <c r="M6475" s="57"/>
      <c r="P6475" s="38"/>
      <c r="R6475" s="38"/>
      <c r="S6475" s="38"/>
    </row>
    <row r="6476" spans="8:19" ht="14.25" customHeight="1">
      <c r="H6476" s="57"/>
      <c r="K6476" s="57"/>
      <c r="L6476" s="57"/>
      <c r="M6476" s="57"/>
      <c r="P6476" s="38"/>
      <c r="R6476" s="38"/>
      <c r="S6476" s="38"/>
    </row>
    <row r="6477" spans="8:19" ht="14.25" customHeight="1">
      <c r="H6477" s="57"/>
      <c r="K6477" s="57"/>
      <c r="L6477" s="57"/>
      <c r="M6477" s="57"/>
      <c r="P6477" s="38"/>
      <c r="R6477" s="38"/>
      <c r="S6477" s="38"/>
    </row>
    <row r="6478" spans="8:19" ht="14.25" customHeight="1">
      <c r="H6478" s="57"/>
      <c r="K6478" s="57"/>
      <c r="L6478" s="57"/>
      <c r="M6478" s="57"/>
      <c r="P6478" s="38"/>
      <c r="R6478" s="38"/>
      <c r="S6478" s="38"/>
    </row>
    <row r="6479" spans="8:19" ht="14.25" customHeight="1">
      <c r="H6479" s="57"/>
      <c r="K6479" s="57"/>
      <c r="L6479" s="57"/>
      <c r="M6479" s="57"/>
      <c r="P6479" s="38"/>
      <c r="R6479" s="38"/>
      <c r="S6479" s="38"/>
    </row>
    <row r="6480" spans="8:19" ht="14.25" customHeight="1">
      <c r="H6480" s="57"/>
      <c r="K6480" s="57"/>
      <c r="L6480" s="57"/>
      <c r="M6480" s="57"/>
      <c r="P6480" s="38"/>
      <c r="R6480" s="38"/>
      <c r="S6480" s="38"/>
    </row>
    <row r="6481" spans="8:19" ht="14.25" customHeight="1">
      <c r="H6481" s="57"/>
      <c r="K6481" s="57"/>
      <c r="L6481" s="57"/>
      <c r="M6481" s="57"/>
      <c r="P6481" s="38"/>
      <c r="R6481" s="38"/>
      <c r="S6481" s="38"/>
    </row>
    <row r="6482" spans="8:19" ht="14.25" customHeight="1">
      <c r="H6482" s="57"/>
      <c r="K6482" s="57"/>
      <c r="L6482" s="57"/>
      <c r="M6482" s="57"/>
      <c r="P6482" s="38"/>
      <c r="R6482" s="38"/>
      <c r="S6482" s="38"/>
    </row>
    <row r="6483" spans="8:19" ht="14.25" customHeight="1">
      <c r="H6483" s="57"/>
      <c r="K6483" s="57"/>
      <c r="L6483" s="57"/>
      <c r="M6483" s="57"/>
      <c r="P6483" s="38"/>
      <c r="R6483" s="38"/>
      <c r="S6483" s="38"/>
    </row>
    <row r="6484" spans="8:19" ht="14.25" customHeight="1">
      <c r="H6484" s="57"/>
      <c r="K6484" s="57"/>
      <c r="L6484" s="57"/>
      <c r="M6484" s="57"/>
      <c r="P6484" s="38"/>
      <c r="R6484" s="38"/>
      <c r="S6484" s="38"/>
    </row>
    <row r="6485" spans="8:19" ht="14.25" customHeight="1">
      <c r="H6485" s="57"/>
      <c r="K6485" s="57"/>
      <c r="L6485" s="57"/>
      <c r="M6485" s="57"/>
      <c r="P6485" s="38"/>
      <c r="R6485" s="38"/>
      <c r="S6485" s="38"/>
    </row>
    <row r="6486" spans="8:19" ht="14.25" customHeight="1">
      <c r="H6486" s="57"/>
      <c r="K6486" s="57"/>
      <c r="L6486" s="57"/>
      <c r="M6486" s="57"/>
      <c r="P6486" s="38"/>
      <c r="R6486" s="38"/>
      <c r="S6486" s="38"/>
    </row>
    <row r="6487" spans="8:19" ht="14.25" customHeight="1">
      <c r="H6487" s="57"/>
      <c r="K6487" s="57"/>
      <c r="L6487" s="57"/>
      <c r="M6487" s="57"/>
      <c r="P6487" s="38"/>
      <c r="R6487" s="38"/>
      <c r="S6487" s="38"/>
    </row>
    <row r="6488" spans="8:19" ht="14.25" customHeight="1">
      <c r="H6488" s="57"/>
      <c r="K6488" s="57"/>
      <c r="L6488" s="57"/>
      <c r="M6488" s="57"/>
      <c r="P6488" s="38"/>
      <c r="R6488" s="38"/>
      <c r="S6488" s="38"/>
    </row>
    <row r="6489" spans="8:19" ht="14.25" customHeight="1">
      <c r="H6489" s="57"/>
      <c r="K6489" s="57"/>
      <c r="L6489" s="57"/>
      <c r="M6489" s="57"/>
      <c r="P6489" s="38"/>
      <c r="R6489" s="38"/>
      <c r="S6489" s="38"/>
    </row>
    <row r="6490" spans="8:19" ht="14.25" customHeight="1">
      <c r="H6490" s="57"/>
      <c r="K6490" s="57"/>
      <c r="L6490" s="57"/>
      <c r="M6490" s="57"/>
      <c r="P6490" s="38"/>
      <c r="R6490" s="38"/>
      <c r="S6490" s="38"/>
    </row>
    <row r="6491" spans="8:19" ht="14.25" customHeight="1">
      <c r="H6491" s="57"/>
      <c r="K6491" s="57"/>
      <c r="L6491" s="57"/>
      <c r="M6491" s="57"/>
      <c r="P6491" s="38"/>
      <c r="R6491" s="38"/>
      <c r="S6491" s="38"/>
    </row>
    <row r="6492" spans="8:19" ht="14.25" customHeight="1">
      <c r="H6492" s="57"/>
      <c r="K6492" s="57"/>
      <c r="L6492" s="57"/>
      <c r="M6492" s="57"/>
      <c r="P6492" s="38"/>
      <c r="R6492" s="38"/>
      <c r="S6492" s="38"/>
    </row>
    <row r="6493" spans="8:19" ht="14.25" customHeight="1">
      <c r="H6493" s="57"/>
      <c r="K6493" s="57"/>
      <c r="L6493" s="57"/>
      <c r="M6493" s="57"/>
      <c r="P6493" s="38"/>
      <c r="R6493" s="38"/>
      <c r="S6493" s="38"/>
    </row>
    <row r="6494" spans="8:19" ht="14.25" customHeight="1">
      <c r="H6494" s="57"/>
      <c r="K6494" s="57"/>
      <c r="L6494" s="57"/>
      <c r="M6494" s="57"/>
      <c r="P6494" s="38"/>
      <c r="R6494" s="38"/>
      <c r="S6494" s="38"/>
    </row>
    <row r="6495" spans="8:19" ht="14.25" customHeight="1">
      <c r="H6495" s="57"/>
      <c r="K6495" s="57"/>
      <c r="L6495" s="57"/>
      <c r="M6495" s="57"/>
      <c r="P6495" s="38"/>
      <c r="R6495" s="38"/>
      <c r="S6495" s="38"/>
    </row>
    <row r="6496" spans="8:19" ht="14.25" customHeight="1">
      <c r="H6496" s="57"/>
      <c r="K6496" s="57"/>
      <c r="L6496" s="57"/>
      <c r="M6496" s="57"/>
      <c r="P6496" s="38"/>
      <c r="R6496" s="38"/>
      <c r="S6496" s="38"/>
    </row>
    <row r="6497" spans="8:19" ht="14.25" customHeight="1">
      <c r="H6497" s="57"/>
      <c r="K6497" s="57"/>
      <c r="L6497" s="57"/>
      <c r="M6497" s="57"/>
      <c r="P6497" s="38"/>
      <c r="R6497" s="38"/>
      <c r="S6497" s="38"/>
    </row>
    <row r="6498" spans="8:19" ht="14.25" customHeight="1">
      <c r="H6498" s="57"/>
      <c r="K6498" s="57"/>
      <c r="L6498" s="57"/>
      <c r="M6498" s="57"/>
      <c r="P6498" s="38"/>
      <c r="R6498" s="38"/>
      <c r="S6498" s="38"/>
    </row>
    <row r="6499" spans="8:19" ht="14.25" customHeight="1">
      <c r="H6499" s="57"/>
      <c r="K6499" s="57"/>
      <c r="L6499" s="57"/>
      <c r="M6499" s="57"/>
      <c r="P6499" s="38"/>
      <c r="R6499" s="38"/>
      <c r="S6499" s="38"/>
    </row>
    <row r="6500" spans="8:19" ht="14.25" customHeight="1">
      <c r="I6500" s="57"/>
      <c r="J6500" s="57"/>
      <c r="K6500" s="57"/>
      <c r="L6500" s="57"/>
      <c r="M6500" s="57"/>
      <c r="P6500" s="38"/>
      <c r="R6500" s="38"/>
      <c r="S6500" s="38"/>
    </row>
    <row r="6501" spans="8:19" ht="14.25" customHeight="1">
      <c r="I6501" s="57"/>
      <c r="J6501" s="57"/>
      <c r="K6501" s="57"/>
      <c r="L6501" s="57"/>
      <c r="M6501" s="57"/>
      <c r="P6501" s="38"/>
      <c r="R6501" s="38"/>
      <c r="S6501" s="38"/>
    </row>
    <row r="6502" spans="8:19" ht="14.25" customHeight="1">
      <c r="I6502" s="57"/>
      <c r="J6502" s="57"/>
      <c r="K6502" s="57"/>
      <c r="L6502" s="57"/>
      <c r="M6502" s="57"/>
      <c r="P6502" s="38"/>
      <c r="R6502" s="38"/>
      <c r="S6502" s="38"/>
    </row>
    <row r="6503" spans="8:19" ht="14.25" customHeight="1">
      <c r="I6503" s="57"/>
      <c r="J6503" s="57"/>
      <c r="K6503" s="57"/>
      <c r="L6503" s="57"/>
      <c r="M6503" s="57"/>
      <c r="P6503" s="38"/>
      <c r="R6503" s="38"/>
      <c r="S6503" s="38"/>
    </row>
    <row r="6504" spans="8:19" ht="14.25" customHeight="1">
      <c r="I6504" s="57"/>
      <c r="J6504" s="57"/>
      <c r="K6504" s="57"/>
      <c r="L6504" s="57"/>
      <c r="M6504" s="57"/>
      <c r="P6504" s="38"/>
      <c r="R6504" s="38"/>
      <c r="S6504" s="38"/>
    </row>
    <row r="6505" spans="8:19" ht="14.25" customHeight="1">
      <c r="I6505" s="57"/>
      <c r="J6505" s="57"/>
      <c r="K6505" s="57"/>
      <c r="L6505" s="57"/>
      <c r="M6505" s="57"/>
      <c r="P6505" s="38"/>
      <c r="R6505" s="38"/>
      <c r="S6505" s="38"/>
    </row>
    <row r="6506" spans="8:19" ht="14.25" customHeight="1">
      <c r="I6506" s="57"/>
      <c r="J6506" s="57"/>
      <c r="K6506" s="57"/>
      <c r="L6506" s="57"/>
      <c r="M6506" s="57"/>
      <c r="P6506" s="38"/>
      <c r="R6506" s="38"/>
      <c r="S6506" s="38"/>
    </row>
    <row r="6507" spans="8:19" ht="14.25" customHeight="1">
      <c r="I6507" s="57"/>
      <c r="J6507" s="57"/>
      <c r="K6507" s="57"/>
      <c r="L6507" s="57"/>
      <c r="M6507" s="57"/>
      <c r="P6507" s="38"/>
      <c r="R6507" s="38"/>
      <c r="S6507" s="38"/>
    </row>
    <row r="6508" spans="8:19" ht="14.25" customHeight="1">
      <c r="I6508" s="57"/>
      <c r="J6508" s="57"/>
      <c r="K6508" s="57"/>
      <c r="L6508" s="57"/>
      <c r="M6508" s="57"/>
      <c r="P6508" s="38"/>
      <c r="R6508" s="38"/>
      <c r="S6508" s="38"/>
    </row>
    <row r="6509" spans="8:19" ht="14.25" customHeight="1">
      <c r="I6509" s="57"/>
      <c r="J6509" s="57"/>
      <c r="K6509" s="57"/>
      <c r="L6509" s="57"/>
      <c r="M6509" s="57"/>
      <c r="P6509" s="38"/>
      <c r="R6509" s="38"/>
      <c r="S6509" s="38"/>
    </row>
    <row r="6510" spans="8:19" ht="14.25" customHeight="1">
      <c r="I6510" s="57"/>
      <c r="J6510" s="57"/>
      <c r="K6510" s="57"/>
      <c r="L6510" s="57"/>
      <c r="M6510" s="57"/>
      <c r="P6510" s="38"/>
      <c r="R6510" s="38"/>
      <c r="S6510" s="38"/>
    </row>
    <row r="6511" spans="8:19" ht="14.25" customHeight="1">
      <c r="I6511" s="57"/>
      <c r="J6511" s="57"/>
      <c r="K6511" s="57"/>
      <c r="L6511" s="57"/>
      <c r="M6511" s="57"/>
      <c r="P6511" s="38"/>
      <c r="R6511" s="38"/>
      <c r="S6511" s="38"/>
    </row>
    <row r="6512" spans="8:19" ht="14.25" customHeight="1">
      <c r="I6512" s="57"/>
      <c r="J6512" s="57"/>
      <c r="K6512" s="57"/>
      <c r="L6512" s="57"/>
      <c r="M6512" s="57"/>
      <c r="P6512" s="38"/>
      <c r="R6512" s="38"/>
      <c r="S6512" s="38"/>
    </row>
    <row r="6513" spans="8:19" ht="14.25" customHeight="1">
      <c r="I6513" s="57"/>
      <c r="J6513" s="57"/>
      <c r="K6513" s="57"/>
      <c r="L6513" s="57"/>
      <c r="M6513" s="57"/>
      <c r="P6513" s="38"/>
      <c r="R6513" s="38"/>
      <c r="S6513" s="38"/>
    </row>
    <row r="6514" spans="8:19" ht="14.25" customHeight="1">
      <c r="I6514" s="57"/>
      <c r="J6514" s="57"/>
      <c r="K6514" s="57"/>
      <c r="L6514" s="57"/>
      <c r="M6514" s="57"/>
      <c r="P6514" s="38"/>
      <c r="R6514" s="38"/>
      <c r="S6514" s="38"/>
    </row>
    <row r="6515" spans="8:19" ht="14.25" customHeight="1">
      <c r="I6515" s="57"/>
      <c r="J6515" s="57"/>
      <c r="K6515" s="57"/>
      <c r="L6515" s="57"/>
      <c r="M6515" s="57"/>
      <c r="P6515" s="38"/>
      <c r="R6515" s="38"/>
      <c r="S6515" s="38"/>
    </row>
    <row r="6516" spans="8:19" ht="14.25" customHeight="1">
      <c r="I6516" s="57"/>
      <c r="J6516" s="57"/>
      <c r="K6516" s="57"/>
      <c r="L6516" s="57"/>
      <c r="M6516" s="57"/>
      <c r="P6516" s="38"/>
      <c r="R6516" s="38"/>
      <c r="S6516" s="38"/>
    </row>
    <row r="6517" spans="8:19" ht="14.25" customHeight="1">
      <c r="I6517" s="57"/>
      <c r="J6517" s="57"/>
      <c r="K6517" s="57"/>
      <c r="L6517" s="57"/>
      <c r="M6517" s="57"/>
      <c r="P6517" s="38"/>
      <c r="R6517" s="38"/>
      <c r="S6517" s="38"/>
    </row>
    <row r="6518" spans="8:19" ht="14.25" customHeight="1">
      <c r="I6518" s="57"/>
      <c r="J6518" s="57"/>
      <c r="K6518" s="57"/>
      <c r="L6518" s="57"/>
      <c r="M6518" s="57"/>
      <c r="P6518" s="38"/>
      <c r="R6518" s="38"/>
      <c r="S6518" s="38"/>
    </row>
    <row r="6519" spans="8:19" ht="14.25" customHeight="1">
      <c r="I6519" s="57"/>
      <c r="J6519" s="57"/>
      <c r="K6519" s="57"/>
      <c r="L6519" s="57"/>
      <c r="M6519" s="57"/>
      <c r="P6519" s="38"/>
      <c r="R6519" s="38"/>
      <c r="S6519" s="38"/>
    </row>
    <row r="6520" spans="8:19" ht="14.25" customHeight="1">
      <c r="I6520" s="57"/>
      <c r="J6520" s="57"/>
      <c r="K6520" s="57"/>
      <c r="L6520" s="57"/>
      <c r="M6520" s="57"/>
      <c r="P6520" s="38"/>
      <c r="R6520" s="38"/>
      <c r="S6520" s="38"/>
    </row>
    <row r="6521" spans="8:19" ht="14.25" customHeight="1">
      <c r="I6521" s="57"/>
      <c r="J6521" s="57"/>
      <c r="K6521" s="57"/>
      <c r="L6521" s="57"/>
      <c r="M6521" s="57"/>
      <c r="P6521" s="38"/>
      <c r="R6521" s="38"/>
      <c r="S6521" s="38"/>
    </row>
    <row r="6522" spans="8:19" ht="14.25" customHeight="1">
      <c r="I6522" s="57"/>
      <c r="J6522" s="57"/>
      <c r="K6522" s="57"/>
      <c r="L6522" s="57"/>
      <c r="M6522" s="57"/>
      <c r="P6522" s="38"/>
      <c r="R6522" s="38"/>
      <c r="S6522" s="38"/>
    </row>
    <row r="6523" spans="8:19" ht="14.25" customHeight="1">
      <c r="I6523" s="57"/>
      <c r="J6523" s="57"/>
      <c r="K6523" s="57"/>
      <c r="L6523" s="57"/>
      <c r="M6523" s="57"/>
      <c r="P6523" s="38"/>
      <c r="R6523" s="38"/>
      <c r="S6523" s="38"/>
    </row>
    <row r="6524" spans="8:19" ht="14.25" customHeight="1">
      <c r="H6524" s="57"/>
      <c r="K6524" s="57"/>
      <c r="L6524" s="57"/>
      <c r="M6524" s="57"/>
      <c r="P6524" s="38"/>
      <c r="R6524" s="38"/>
      <c r="S6524" s="38"/>
    </row>
    <row r="6525" spans="8:19" ht="14.25" customHeight="1">
      <c r="H6525" s="57"/>
      <c r="K6525" s="57"/>
      <c r="L6525" s="57"/>
      <c r="M6525" s="57"/>
      <c r="P6525" s="38"/>
      <c r="R6525" s="38"/>
      <c r="S6525" s="38"/>
    </row>
    <row r="6526" spans="8:19" ht="14.25" customHeight="1">
      <c r="H6526" s="57"/>
      <c r="K6526" s="57"/>
      <c r="L6526" s="57"/>
      <c r="M6526" s="57"/>
      <c r="P6526" s="38"/>
      <c r="R6526" s="38"/>
      <c r="S6526" s="38"/>
    </row>
    <row r="6527" spans="8:19" ht="14.25" customHeight="1">
      <c r="H6527" s="57"/>
      <c r="K6527" s="57"/>
      <c r="L6527" s="57"/>
      <c r="M6527" s="57"/>
      <c r="P6527" s="38"/>
      <c r="R6527" s="38"/>
      <c r="S6527" s="38"/>
    </row>
    <row r="6528" spans="8:19" ht="14.25" customHeight="1">
      <c r="H6528" s="57"/>
      <c r="K6528" s="57"/>
      <c r="L6528" s="57"/>
      <c r="M6528" s="57"/>
      <c r="P6528" s="38"/>
      <c r="R6528" s="38"/>
      <c r="S6528" s="38"/>
    </row>
    <row r="6529" spans="8:19" ht="14.25" customHeight="1">
      <c r="H6529" s="57"/>
      <c r="K6529" s="57"/>
      <c r="L6529" s="57"/>
      <c r="M6529" s="57"/>
      <c r="P6529" s="38"/>
      <c r="R6529" s="38"/>
      <c r="S6529" s="38"/>
    </row>
    <row r="6530" spans="8:19" ht="14.25" customHeight="1">
      <c r="H6530" s="57"/>
      <c r="K6530" s="57"/>
      <c r="L6530" s="57"/>
      <c r="M6530" s="57"/>
      <c r="P6530" s="38"/>
      <c r="R6530" s="38"/>
      <c r="S6530" s="38"/>
    </row>
    <row r="6531" spans="8:19" ht="14.25" customHeight="1">
      <c r="H6531" s="57"/>
      <c r="K6531" s="57"/>
      <c r="L6531" s="57"/>
      <c r="M6531" s="57"/>
      <c r="P6531" s="38"/>
      <c r="R6531" s="38"/>
      <c r="S6531" s="38"/>
    </row>
    <row r="6532" spans="8:19" ht="14.25" customHeight="1">
      <c r="H6532" s="57"/>
      <c r="K6532" s="57"/>
      <c r="L6532" s="57"/>
      <c r="M6532" s="57"/>
      <c r="P6532" s="38"/>
      <c r="R6532" s="38"/>
      <c r="S6532" s="38"/>
    </row>
    <row r="6533" spans="8:19" ht="14.25" customHeight="1">
      <c r="H6533" s="57"/>
      <c r="K6533" s="57"/>
      <c r="L6533" s="57"/>
      <c r="M6533" s="57"/>
      <c r="P6533" s="38"/>
      <c r="R6533" s="38"/>
      <c r="S6533" s="38"/>
    </row>
    <row r="6534" spans="8:19" ht="14.25" customHeight="1">
      <c r="H6534" s="57"/>
      <c r="K6534" s="57"/>
      <c r="L6534" s="57"/>
      <c r="M6534" s="57"/>
      <c r="P6534" s="38"/>
      <c r="R6534" s="38"/>
      <c r="S6534" s="38"/>
    </row>
    <row r="6535" spans="8:19" ht="14.25" customHeight="1">
      <c r="H6535" s="57"/>
      <c r="K6535" s="57"/>
      <c r="L6535" s="57"/>
      <c r="M6535" s="57"/>
      <c r="P6535" s="38"/>
      <c r="R6535" s="38"/>
      <c r="S6535" s="38"/>
    </row>
    <row r="6536" spans="8:19" ht="14.25" customHeight="1">
      <c r="H6536" s="57"/>
      <c r="K6536" s="57"/>
      <c r="L6536" s="57"/>
      <c r="M6536" s="57"/>
      <c r="P6536" s="38"/>
      <c r="R6536" s="38"/>
      <c r="S6536" s="38"/>
    </row>
    <row r="6537" spans="8:19" ht="14.25" customHeight="1">
      <c r="H6537" s="57"/>
      <c r="K6537" s="57"/>
      <c r="L6537" s="57"/>
      <c r="M6537" s="57"/>
      <c r="P6537" s="38"/>
      <c r="R6537" s="38"/>
      <c r="S6537" s="38"/>
    </row>
    <row r="6538" spans="8:19" ht="14.25" customHeight="1">
      <c r="H6538" s="57"/>
      <c r="K6538" s="57"/>
      <c r="L6538" s="57"/>
      <c r="M6538" s="57"/>
      <c r="P6538" s="38"/>
      <c r="R6538" s="38"/>
      <c r="S6538" s="38"/>
    </row>
    <row r="6539" spans="8:19" ht="14.25" customHeight="1">
      <c r="H6539" s="57"/>
      <c r="K6539" s="57"/>
      <c r="L6539" s="57"/>
      <c r="M6539" s="57"/>
      <c r="P6539" s="38"/>
      <c r="R6539" s="38"/>
      <c r="S6539" s="38"/>
    </row>
    <row r="6540" spans="8:19" ht="14.25" customHeight="1">
      <c r="H6540" s="57"/>
      <c r="K6540" s="57"/>
      <c r="L6540" s="57"/>
      <c r="M6540" s="57"/>
      <c r="P6540" s="38"/>
      <c r="R6540" s="38"/>
      <c r="S6540" s="38"/>
    </row>
    <row r="6541" spans="8:19" ht="14.25" customHeight="1">
      <c r="H6541" s="57"/>
      <c r="K6541" s="57"/>
      <c r="L6541" s="57"/>
      <c r="M6541" s="57"/>
      <c r="P6541" s="38"/>
      <c r="R6541" s="38"/>
      <c r="S6541" s="38"/>
    </row>
    <row r="6542" spans="8:19" ht="14.25" customHeight="1">
      <c r="H6542" s="57"/>
      <c r="K6542" s="57"/>
      <c r="L6542" s="57"/>
      <c r="M6542" s="57"/>
      <c r="P6542" s="38"/>
      <c r="R6542" s="38"/>
      <c r="S6542" s="38"/>
    </row>
    <row r="6543" spans="8:19" ht="14.25" customHeight="1">
      <c r="H6543" s="57"/>
      <c r="K6543" s="57"/>
      <c r="L6543" s="57"/>
      <c r="M6543" s="57"/>
      <c r="P6543" s="38"/>
      <c r="R6543" s="38"/>
      <c r="S6543" s="38"/>
    </row>
    <row r="6544" spans="8:19" ht="14.25" customHeight="1">
      <c r="H6544" s="57"/>
      <c r="K6544" s="57"/>
      <c r="L6544" s="57"/>
      <c r="M6544" s="57"/>
      <c r="P6544" s="38"/>
      <c r="R6544" s="38"/>
      <c r="S6544" s="38"/>
    </row>
    <row r="6545" spans="8:19" ht="14.25" customHeight="1">
      <c r="H6545" s="57"/>
      <c r="K6545" s="57"/>
      <c r="L6545" s="57"/>
      <c r="M6545" s="57"/>
      <c r="P6545" s="38"/>
      <c r="R6545" s="38"/>
      <c r="S6545" s="38"/>
    </row>
    <row r="6546" spans="8:19" ht="14.25" customHeight="1">
      <c r="H6546" s="57"/>
      <c r="K6546" s="57"/>
      <c r="L6546" s="57"/>
      <c r="M6546" s="57"/>
      <c r="P6546" s="38"/>
      <c r="R6546" s="38"/>
      <c r="S6546" s="38"/>
    </row>
    <row r="6547" spans="8:19" ht="14.25" customHeight="1">
      <c r="H6547" s="57"/>
      <c r="K6547" s="57"/>
      <c r="L6547" s="57"/>
      <c r="M6547" s="57"/>
      <c r="P6547" s="38"/>
      <c r="R6547" s="38"/>
      <c r="S6547" s="38"/>
    </row>
    <row r="6548" spans="8:19" ht="14.25" customHeight="1">
      <c r="H6548" s="57"/>
      <c r="K6548" s="57"/>
      <c r="L6548" s="57"/>
      <c r="M6548" s="57"/>
      <c r="P6548" s="38"/>
      <c r="R6548" s="38"/>
      <c r="S6548" s="38"/>
    </row>
    <row r="6549" spans="8:19" ht="14.25" customHeight="1">
      <c r="H6549" s="57"/>
      <c r="K6549" s="57"/>
      <c r="L6549" s="57"/>
      <c r="M6549" s="57"/>
      <c r="P6549" s="38"/>
      <c r="R6549" s="38"/>
      <c r="S6549" s="38"/>
    </row>
    <row r="6550" spans="8:19" ht="14.25" customHeight="1">
      <c r="H6550" s="57"/>
      <c r="K6550" s="57"/>
      <c r="L6550" s="57"/>
      <c r="M6550" s="57"/>
      <c r="P6550" s="38"/>
      <c r="R6550" s="38"/>
      <c r="S6550" s="38"/>
    </row>
    <row r="6551" spans="8:19" ht="14.25" customHeight="1">
      <c r="H6551" s="57"/>
      <c r="K6551" s="57"/>
      <c r="L6551" s="57"/>
      <c r="M6551" s="57"/>
      <c r="P6551" s="38"/>
      <c r="R6551" s="38"/>
      <c r="S6551" s="38"/>
    </row>
    <row r="6552" spans="8:19" ht="14.25" customHeight="1">
      <c r="H6552" s="57"/>
      <c r="K6552" s="57"/>
      <c r="L6552" s="57"/>
      <c r="M6552" s="57"/>
      <c r="P6552" s="38"/>
      <c r="R6552" s="38"/>
      <c r="S6552" s="38"/>
    </row>
    <row r="6553" spans="8:19" ht="14.25" customHeight="1">
      <c r="H6553" s="57"/>
      <c r="K6553" s="57"/>
      <c r="L6553" s="57"/>
      <c r="M6553" s="57"/>
      <c r="P6553" s="38"/>
      <c r="R6553" s="38"/>
      <c r="S6553" s="38"/>
    </row>
    <row r="6554" spans="8:19" ht="14.25" customHeight="1">
      <c r="H6554" s="57"/>
      <c r="K6554" s="57"/>
      <c r="L6554" s="57"/>
      <c r="M6554" s="57"/>
      <c r="P6554" s="38"/>
      <c r="R6554" s="38"/>
      <c r="S6554" s="38"/>
    </row>
    <row r="6555" spans="8:19" ht="14.25" customHeight="1">
      <c r="H6555" s="57"/>
      <c r="K6555" s="57"/>
      <c r="L6555" s="57"/>
      <c r="M6555" s="57"/>
      <c r="P6555" s="38"/>
      <c r="R6555" s="38"/>
      <c r="S6555" s="38"/>
    </row>
    <row r="6556" spans="8:19" ht="14.25" customHeight="1">
      <c r="H6556" s="57"/>
      <c r="K6556" s="57"/>
      <c r="L6556" s="57"/>
      <c r="M6556" s="57"/>
      <c r="P6556" s="38"/>
      <c r="R6556" s="38"/>
      <c r="S6556" s="38"/>
    </row>
    <row r="6557" spans="8:19" ht="14.25" customHeight="1">
      <c r="H6557" s="57"/>
      <c r="K6557" s="57"/>
      <c r="L6557" s="57"/>
      <c r="M6557" s="57"/>
      <c r="P6557" s="38"/>
      <c r="R6557" s="38"/>
      <c r="S6557" s="38"/>
    </row>
    <row r="6558" spans="8:19" ht="14.25" customHeight="1">
      <c r="H6558" s="57"/>
      <c r="K6558" s="57"/>
      <c r="L6558" s="57"/>
      <c r="M6558" s="57"/>
      <c r="P6558" s="38"/>
      <c r="R6558" s="38"/>
      <c r="S6558" s="38"/>
    </row>
    <row r="6559" spans="8:19" ht="14.25" customHeight="1">
      <c r="H6559" s="57"/>
      <c r="K6559" s="57"/>
      <c r="L6559" s="57"/>
      <c r="M6559" s="57"/>
      <c r="P6559" s="38"/>
      <c r="R6559" s="38"/>
      <c r="S6559" s="38"/>
    </row>
    <row r="6560" spans="8:19" ht="14.25" customHeight="1">
      <c r="H6560" s="57"/>
      <c r="K6560" s="57"/>
      <c r="L6560" s="57"/>
      <c r="M6560" s="57"/>
      <c r="P6560" s="38"/>
      <c r="R6560" s="38"/>
      <c r="S6560" s="38"/>
    </row>
    <row r="6561" spans="8:19" ht="14.25" customHeight="1">
      <c r="H6561" s="57"/>
      <c r="K6561" s="57"/>
      <c r="L6561" s="57"/>
      <c r="M6561" s="57"/>
      <c r="P6561" s="38"/>
      <c r="R6561" s="38"/>
      <c r="S6561" s="38"/>
    </row>
    <row r="6562" spans="8:19" ht="14.25" customHeight="1">
      <c r="H6562" s="57"/>
      <c r="K6562" s="57"/>
      <c r="L6562" s="57"/>
      <c r="M6562" s="57"/>
      <c r="P6562" s="38"/>
      <c r="R6562" s="38"/>
      <c r="S6562" s="38"/>
    </row>
    <row r="6563" spans="8:19" ht="14.25" customHeight="1">
      <c r="H6563" s="57"/>
      <c r="K6563" s="57"/>
      <c r="L6563" s="57"/>
      <c r="M6563" s="57"/>
      <c r="P6563" s="38"/>
      <c r="R6563" s="38"/>
      <c r="S6563" s="38"/>
    </row>
    <row r="6564" spans="8:19" ht="14.25" customHeight="1">
      <c r="H6564" s="57"/>
      <c r="K6564" s="57"/>
      <c r="L6564" s="57"/>
      <c r="M6564" s="57"/>
      <c r="P6564" s="38"/>
      <c r="R6564" s="38"/>
      <c r="S6564" s="38"/>
    </row>
    <row r="6565" spans="8:19" ht="14.25" customHeight="1">
      <c r="H6565" s="57"/>
      <c r="K6565" s="57"/>
      <c r="L6565" s="57"/>
      <c r="M6565" s="57"/>
      <c r="P6565" s="38"/>
      <c r="R6565" s="38"/>
      <c r="S6565" s="38"/>
    </row>
    <row r="6566" spans="8:19" ht="14.25" customHeight="1">
      <c r="H6566" s="57"/>
      <c r="K6566" s="57"/>
      <c r="L6566" s="57"/>
      <c r="M6566" s="57"/>
      <c r="P6566" s="38"/>
      <c r="R6566" s="38"/>
      <c r="S6566" s="38"/>
    </row>
    <row r="6567" spans="8:19" ht="14.25" customHeight="1">
      <c r="H6567" s="57"/>
      <c r="K6567" s="57"/>
      <c r="L6567" s="57"/>
      <c r="M6567" s="57"/>
      <c r="P6567" s="38"/>
      <c r="R6567" s="38"/>
      <c r="S6567" s="38"/>
    </row>
    <row r="6568" spans="8:19" ht="14.25" customHeight="1">
      <c r="H6568" s="57"/>
      <c r="K6568" s="57"/>
      <c r="L6568" s="57"/>
      <c r="M6568" s="57"/>
      <c r="P6568" s="38"/>
      <c r="R6568" s="38"/>
      <c r="S6568" s="38"/>
    </row>
    <row r="6569" spans="8:19" ht="14.25" customHeight="1">
      <c r="H6569" s="57"/>
      <c r="K6569" s="57"/>
      <c r="L6569" s="57"/>
      <c r="M6569" s="57"/>
      <c r="P6569" s="38"/>
      <c r="R6569" s="38"/>
      <c r="S6569" s="38"/>
    </row>
    <row r="6570" spans="8:19" ht="14.25" customHeight="1">
      <c r="H6570" s="57"/>
      <c r="K6570" s="57"/>
      <c r="L6570" s="57"/>
      <c r="M6570" s="57"/>
      <c r="P6570" s="38"/>
      <c r="R6570" s="38"/>
      <c r="S6570" s="38"/>
    </row>
    <row r="6571" spans="8:19" ht="14.25" customHeight="1">
      <c r="H6571" s="57"/>
      <c r="K6571" s="57"/>
      <c r="L6571" s="57"/>
      <c r="M6571" s="57"/>
      <c r="P6571" s="38"/>
      <c r="R6571" s="38"/>
      <c r="S6571" s="38"/>
    </row>
    <row r="6572" spans="8:19" ht="14.25" customHeight="1">
      <c r="H6572" s="57"/>
      <c r="K6572" s="57"/>
      <c r="L6572" s="57"/>
      <c r="M6572" s="57"/>
      <c r="P6572" s="38"/>
      <c r="R6572" s="38"/>
      <c r="S6572" s="38"/>
    </row>
    <row r="6573" spans="8:19" ht="14.25" customHeight="1">
      <c r="H6573" s="57"/>
      <c r="K6573" s="57"/>
      <c r="L6573" s="57"/>
      <c r="M6573" s="57"/>
      <c r="P6573" s="38"/>
      <c r="R6573" s="38"/>
      <c r="S6573" s="38"/>
    </row>
    <row r="6574" spans="8:19" ht="14.25" customHeight="1">
      <c r="H6574" s="57"/>
      <c r="K6574" s="57"/>
      <c r="L6574" s="57"/>
      <c r="M6574" s="57"/>
      <c r="P6574" s="38"/>
      <c r="R6574" s="38"/>
      <c r="S6574" s="38"/>
    </row>
    <row r="6575" spans="8:19" ht="14.25" customHeight="1">
      <c r="H6575" s="57"/>
      <c r="K6575" s="57"/>
      <c r="L6575" s="57"/>
      <c r="M6575" s="57"/>
      <c r="P6575" s="38"/>
      <c r="R6575" s="38"/>
      <c r="S6575" s="38"/>
    </row>
    <row r="6576" spans="8:19" ht="14.25" customHeight="1">
      <c r="H6576" s="57"/>
      <c r="K6576" s="57"/>
      <c r="L6576" s="57"/>
      <c r="M6576" s="57"/>
      <c r="P6576" s="38"/>
      <c r="R6576" s="38"/>
      <c r="S6576" s="38"/>
    </row>
    <row r="6577" spans="8:19" ht="14.25" customHeight="1">
      <c r="H6577" s="57"/>
      <c r="K6577" s="57"/>
      <c r="L6577" s="57"/>
      <c r="M6577" s="57"/>
      <c r="P6577" s="38"/>
      <c r="R6577" s="38"/>
      <c r="S6577" s="38"/>
    </row>
    <row r="6578" spans="8:19" ht="14.25" customHeight="1">
      <c r="H6578" s="57"/>
      <c r="K6578" s="57"/>
      <c r="L6578" s="57"/>
      <c r="M6578" s="57"/>
      <c r="P6578" s="38"/>
      <c r="R6578" s="38"/>
      <c r="S6578" s="38"/>
    </row>
    <row r="6579" spans="8:19" ht="14.25" customHeight="1">
      <c r="H6579" s="57"/>
      <c r="K6579" s="57"/>
      <c r="L6579" s="57"/>
      <c r="M6579" s="57"/>
      <c r="P6579" s="38"/>
      <c r="R6579" s="38"/>
      <c r="S6579" s="38"/>
    </row>
    <row r="6580" spans="8:19" ht="14.25" customHeight="1">
      <c r="H6580" s="57"/>
      <c r="K6580" s="57"/>
      <c r="L6580" s="57"/>
      <c r="M6580" s="57"/>
      <c r="P6580" s="38"/>
      <c r="R6580" s="38"/>
      <c r="S6580" s="38"/>
    </row>
    <row r="6581" spans="8:19" ht="14.25" customHeight="1">
      <c r="H6581" s="57"/>
      <c r="K6581" s="57"/>
      <c r="L6581" s="57"/>
      <c r="M6581" s="57"/>
      <c r="P6581" s="38"/>
      <c r="R6581" s="38"/>
      <c r="S6581" s="38"/>
    </row>
    <row r="6582" spans="8:19" ht="14.25" customHeight="1">
      <c r="H6582" s="57"/>
      <c r="K6582" s="57"/>
      <c r="L6582" s="57"/>
      <c r="M6582" s="57"/>
      <c r="P6582" s="38"/>
      <c r="R6582" s="38"/>
      <c r="S6582" s="38"/>
    </row>
    <row r="6583" spans="8:19" ht="14.25" customHeight="1">
      <c r="H6583" s="57"/>
      <c r="K6583" s="57"/>
      <c r="L6583" s="57"/>
      <c r="M6583" s="57"/>
      <c r="P6583" s="38"/>
      <c r="R6583" s="38"/>
      <c r="S6583" s="38"/>
    </row>
    <row r="6584" spans="8:19" ht="14.25" customHeight="1">
      <c r="H6584" s="57"/>
      <c r="K6584" s="57"/>
      <c r="L6584" s="57"/>
      <c r="M6584" s="57"/>
      <c r="P6584" s="38"/>
      <c r="R6584" s="38"/>
      <c r="S6584" s="38"/>
    </row>
    <row r="6585" spans="8:19" ht="14.25" customHeight="1">
      <c r="H6585" s="57"/>
      <c r="K6585" s="57"/>
      <c r="L6585" s="57"/>
      <c r="M6585" s="57"/>
      <c r="P6585" s="38"/>
      <c r="R6585" s="38"/>
      <c r="S6585" s="38"/>
    </row>
    <row r="6586" spans="8:19" ht="14.25" customHeight="1">
      <c r="H6586" s="57"/>
      <c r="K6586" s="57"/>
      <c r="L6586" s="57"/>
      <c r="M6586" s="57"/>
      <c r="P6586" s="38"/>
      <c r="R6586" s="38"/>
      <c r="S6586" s="38"/>
    </row>
    <row r="6587" spans="8:19" ht="14.25" customHeight="1">
      <c r="H6587" s="57"/>
      <c r="K6587" s="57"/>
      <c r="L6587" s="57"/>
      <c r="M6587" s="57"/>
      <c r="P6587" s="38"/>
      <c r="R6587" s="38"/>
      <c r="S6587" s="38"/>
    </row>
    <row r="6588" spans="8:19" ht="14.25" customHeight="1">
      <c r="H6588" s="57"/>
      <c r="K6588" s="57"/>
      <c r="L6588" s="57"/>
      <c r="M6588" s="57"/>
      <c r="P6588" s="38"/>
      <c r="R6588" s="38"/>
      <c r="S6588" s="38"/>
    </row>
    <row r="6589" spans="8:19" ht="14.25" customHeight="1">
      <c r="H6589" s="57"/>
      <c r="K6589" s="57"/>
      <c r="L6589" s="57"/>
      <c r="M6589" s="57"/>
      <c r="P6589" s="38"/>
      <c r="R6589" s="38"/>
      <c r="S6589" s="38"/>
    </row>
    <row r="6590" spans="8:19" ht="14.25" customHeight="1">
      <c r="H6590" s="57"/>
      <c r="K6590" s="57"/>
      <c r="L6590" s="57"/>
      <c r="M6590" s="57"/>
      <c r="P6590" s="38"/>
      <c r="R6590" s="38"/>
      <c r="S6590" s="38"/>
    </row>
    <row r="6591" spans="8:19" ht="14.25" customHeight="1">
      <c r="H6591" s="57"/>
      <c r="K6591" s="57"/>
      <c r="L6591" s="57"/>
      <c r="M6591" s="57"/>
      <c r="P6591" s="38"/>
      <c r="R6591" s="38"/>
      <c r="S6591" s="38"/>
    </row>
    <row r="6592" spans="8:19" ht="14.25" customHeight="1">
      <c r="H6592" s="57"/>
      <c r="K6592" s="57"/>
      <c r="L6592" s="57"/>
      <c r="M6592" s="57"/>
      <c r="P6592" s="38"/>
      <c r="R6592" s="38"/>
      <c r="S6592" s="38"/>
    </row>
    <row r="6593" spans="8:19" ht="14.25" customHeight="1">
      <c r="H6593" s="57"/>
      <c r="K6593" s="57"/>
      <c r="L6593" s="57"/>
      <c r="M6593" s="57"/>
      <c r="P6593" s="38"/>
      <c r="R6593" s="38"/>
      <c r="S6593" s="38"/>
    </row>
    <row r="6594" spans="8:19" ht="14.25" customHeight="1">
      <c r="H6594" s="57"/>
      <c r="K6594" s="57"/>
      <c r="L6594" s="57"/>
      <c r="M6594" s="57"/>
      <c r="P6594" s="38"/>
      <c r="R6594" s="38"/>
      <c r="S6594" s="38"/>
    </row>
    <row r="6595" spans="8:19" ht="14.25" customHeight="1">
      <c r="H6595" s="57"/>
      <c r="K6595" s="57"/>
      <c r="L6595" s="57"/>
      <c r="M6595" s="57"/>
      <c r="P6595" s="38"/>
      <c r="R6595" s="38"/>
      <c r="S6595" s="38"/>
    </row>
    <row r="6596" spans="8:19" ht="14.25" customHeight="1">
      <c r="I6596" s="57"/>
      <c r="J6596" s="57"/>
      <c r="K6596" s="57"/>
      <c r="L6596" s="57"/>
      <c r="M6596" s="57"/>
      <c r="P6596" s="38"/>
      <c r="R6596" s="38"/>
      <c r="S6596" s="38"/>
    </row>
    <row r="6597" spans="8:19" ht="14.25" customHeight="1">
      <c r="I6597" s="57"/>
      <c r="J6597" s="57"/>
      <c r="K6597" s="57"/>
      <c r="L6597" s="57"/>
      <c r="M6597" s="57"/>
      <c r="P6597" s="38"/>
      <c r="R6597" s="38"/>
      <c r="S6597" s="38"/>
    </row>
    <row r="6598" spans="8:19" ht="14.25" customHeight="1">
      <c r="I6598" s="57"/>
      <c r="J6598" s="57"/>
      <c r="K6598" s="57"/>
      <c r="L6598" s="57"/>
      <c r="M6598" s="57"/>
      <c r="P6598" s="38"/>
      <c r="R6598" s="38"/>
      <c r="S6598" s="38"/>
    </row>
    <row r="6599" spans="8:19" ht="14.25" customHeight="1">
      <c r="I6599" s="57"/>
      <c r="J6599" s="57"/>
      <c r="K6599" s="57"/>
      <c r="L6599" s="57"/>
      <c r="M6599" s="57"/>
      <c r="P6599" s="38"/>
      <c r="R6599" s="38"/>
      <c r="S6599" s="38"/>
    </row>
    <row r="6600" spans="8:19" ht="14.25" customHeight="1">
      <c r="I6600" s="57"/>
      <c r="J6600" s="57"/>
      <c r="K6600" s="57"/>
      <c r="L6600" s="57"/>
      <c r="M6600" s="57"/>
      <c r="P6600" s="38"/>
      <c r="R6600" s="38"/>
      <c r="S6600" s="38"/>
    </row>
    <row r="6601" spans="8:19" ht="14.25" customHeight="1">
      <c r="I6601" s="57"/>
      <c r="J6601" s="57"/>
      <c r="K6601" s="57"/>
      <c r="L6601" s="57"/>
      <c r="M6601" s="57"/>
      <c r="P6601" s="38"/>
      <c r="R6601" s="38"/>
      <c r="S6601" s="38"/>
    </row>
    <row r="6602" spans="8:19" ht="14.25" customHeight="1">
      <c r="I6602" s="57"/>
      <c r="J6602" s="57"/>
      <c r="K6602" s="57"/>
      <c r="L6602" s="57"/>
      <c r="M6602" s="57"/>
      <c r="P6602" s="38"/>
      <c r="R6602" s="38"/>
      <c r="S6602" s="38"/>
    </row>
    <row r="6603" spans="8:19" ht="14.25" customHeight="1">
      <c r="I6603" s="57"/>
      <c r="J6603" s="57"/>
      <c r="K6603" s="57"/>
      <c r="L6603" s="57"/>
      <c r="M6603" s="57"/>
      <c r="P6603" s="38"/>
      <c r="R6603" s="38"/>
      <c r="S6603" s="38"/>
    </row>
    <row r="6604" spans="8:19" ht="14.25" customHeight="1">
      <c r="I6604" s="57"/>
      <c r="J6604" s="57"/>
      <c r="K6604" s="57"/>
      <c r="L6604" s="57"/>
      <c r="M6604" s="57"/>
      <c r="P6604" s="38"/>
      <c r="R6604" s="38"/>
      <c r="S6604" s="38"/>
    </row>
    <row r="6605" spans="8:19" ht="14.25" customHeight="1">
      <c r="I6605" s="57"/>
      <c r="J6605" s="57"/>
      <c r="K6605" s="57"/>
      <c r="L6605" s="57"/>
      <c r="M6605" s="57"/>
      <c r="P6605" s="38"/>
      <c r="R6605" s="38"/>
      <c r="S6605" s="38"/>
    </row>
    <row r="6606" spans="8:19" ht="14.25" customHeight="1">
      <c r="I6606" s="57"/>
      <c r="J6606" s="57"/>
      <c r="K6606" s="57"/>
      <c r="L6606" s="57"/>
      <c r="M6606" s="57"/>
      <c r="P6606" s="38"/>
      <c r="R6606" s="38"/>
      <c r="S6606" s="38"/>
    </row>
    <row r="6607" spans="8:19" ht="14.25" customHeight="1">
      <c r="I6607" s="57"/>
      <c r="J6607" s="57"/>
      <c r="K6607" s="57"/>
      <c r="L6607" s="57"/>
      <c r="M6607" s="57"/>
      <c r="P6607" s="38"/>
      <c r="R6607" s="38"/>
      <c r="S6607" s="38"/>
    </row>
    <row r="6608" spans="8:19" ht="14.25" customHeight="1">
      <c r="I6608" s="57"/>
      <c r="J6608" s="57"/>
      <c r="K6608" s="57"/>
      <c r="L6608" s="57"/>
      <c r="M6608" s="57"/>
      <c r="P6608" s="38"/>
      <c r="R6608" s="38"/>
      <c r="S6608" s="38"/>
    </row>
    <row r="6609" spans="8:19" ht="14.25" customHeight="1">
      <c r="I6609" s="57"/>
      <c r="J6609" s="57"/>
      <c r="K6609" s="57"/>
      <c r="L6609" s="57"/>
      <c r="M6609" s="57"/>
      <c r="P6609" s="38"/>
      <c r="R6609" s="38"/>
      <c r="S6609" s="38"/>
    </row>
    <row r="6610" spans="8:19" ht="14.25" customHeight="1">
      <c r="I6610" s="57"/>
      <c r="J6610" s="57"/>
      <c r="K6610" s="57"/>
      <c r="L6610" s="57"/>
      <c r="M6610" s="57"/>
      <c r="P6610" s="38"/>
      <c r="R6610" s="38"/>
      <c r="S6610" s="38"/>
    </row>
    <row r="6611" spans="8:19" ht="14.25" customHeight="1">
      <c r="I6611" s="57"/>
      <c r="J6611" s="57"/>
      <c r="K6611" s="57"/>
      <c r="L6611" s="57"/>
      <c r="M6611" s="57"/>
      <c r="P6611" s="38"/>
      <c r="R6611" s="38"/>
      <c r="S6611" s="38"/>
    </row>
    <row r="6612" spans="8:19" ht="14.25" customHeight="1">
      <c r="I6612" s="57"/>
      <c r="J6612" s="57"/>
      <c r="K6612" s="57"/>
      <c r="L6612" s="57"/>
      <c r="M6612" s="57"/>
      <c r="P6612" s="38"/>
      <c r="R6612" s="38"/>
      <c r="S6612" s="38"/>
    </row>
    <row r="6613" spans="8:19" ht="14.25" customHeight="1">
      <c r="I6613" s="57"/>
      <c r="J6613" s="57"/>
      <c r="K6613" s="57"/>
      <c r="L6613" s="57"/>
      <c r="M6613" s="57"/>
      <c r="P6613" s="38"/>
      <c r="R6613" s="38"/>
      <c r="S6613" s="38"/>
    </row>
    <row r="6614" spans="8:19" ht="14.25" customHeight="1">
      <c r="I6614" s="57"/>
      <c r="J6614" s="57"/>
      <c r="K6614" s="57"/>
      <c r="L6614" s="57"/>
      <c r="M6614" s="57"/>
      <c r="P6614" s="38"/>
      <c r="R6614" s="38"/>
      <c r="S6614" s="38"/>
    </row>
    <row r="6615" spans="8:19" ht="14.25" customHeight="1">
      <c r="I6615" s="57"/>
      <c r="J6615" s="57"/>
      <c r="K6615" s="57"/>
      <c r="L6615" s="57"/>
      <c r="M6615" s="57"/>
      <c r="P6615" s="38"/>
      <c r="R6615" s="38"/>
      <c r="S6615" s="38"/>
    </row>
    <row r="6616" spans="8:19" ht="14.25" customHeight="1">
      <c r="I6616" s="57"/>
      <c r="J6616" s="57"/>
      <c r="K6616" s="57"/>
      <c r="L6616" s="57"/>
      <c r="M6616" s="57"/>
      <c r="P6616" s="38"/>
      <c r="R6616" s="38"/>
      <c r="S6616" s="38"/>
    </row>
    <row r="6617" spans="8:19" ht="14.25" customHeight="1">
      <c r="I6617" s="57"/>
      <c r="J6617" s="57"/>
      <c r="K6617" s="57"/>
      <c r="L6617" s="57"/>
      <c r="M6617" s="57"/>
      <c r="P6617" s="38"/>
      <c r="R6617" s="38"/>
      <c r="S6617" s="38"/>
    </row>
    <row r="6618" spans="8:19" ht="14.25" customHeight="1">
      <c r="I6618" s="57"/>
      <c r="J6618" s="57"/>
      <c r="K6618" s="57"/>
      <c r="L6618" s="57"/>
      <c r="M6618" s="57"/>
      <c r="P6618" s="38"/>
      <c r="R6618" s="38"/>
      <c r="S6618" s="38"/>
    </row>
    <row r="6619" spans="8:19" ht="14.25" customHeight="1">
      <c r="I6619" s="57"/>
      <c r="J6619" s="57"/>
      <c r="K6619" s="57"/>
      <c r="L6619" s="57"/>
      <c r="M6619" s="57"/>
      <c r="P6619" s="38"/>
      <c r="R6619" s="38"/>
      <c r="S6619" s="38"/>
    </row>
    <row r="6620" spans="8:19" ht="14.25" customHeight="1">
      <c r="H6620" s="57"/>
      <c r="K6620" s="57"/>
      <c r="L6620" s="57"/>
      <c r="M6620" s="57"/>
      <c r="P6620" s="38"/>
      <c r="R6620" s="38"/>
      <c r="S6620" s="38"/>
    </row>
    <row r="6621" spans="8:19" ht="14.25" customHeight="1">
      <c r="H6621" s="57"/>
      <c r="K6621" s="57"/>
      <c r="L6621" s="57"/>
      <c r="M6621" s="57"/>
      <c r="P6621" s="38"/>
      <c r="R6621" s="38"/>
      <c r="S6621" s="38"/>
    </row>
    <row r="6622" spans="8:19" ht="14.25" customHeight="1">
      <c r="H6622" s="57"/>
      <c r="K6622" s="57"/>
      <c r="L6622" s="57"/>
      <c r="M6622" s="57"/>
      <c r="P6622" s="38"/>
      <c r="R6622" s="38"/>
      <c r="S6622" s="38"/>
    </row>
    <row r="6623" spans="8:19" ht="14.25" customHeight="1">
      <c r="H6623" s="57"/>
      <c r="K6623" s="57"/>
      <c r="L6623" s="57"/>
      <c r="M6623" s="57"/>
      <c r="P6623" s="38"/>
      <c r="R6623" s="38"/>
      <c r="S6623" s="38"/>
    </row>
    <row r="6624" spans="8:19" ht="14.25" customHeight="1">
      <c r="H6624" s="57"/>
      <c r="K6624" s="57"/>
      <c r="L6624" s="57"/>
      <c r="M6624" s="57"/>
      <c r="P6624" s="38"/>
      <c r="R6624" s="38"/>
      <c r="S6624" s="38"/>
    </row>
    <row r="6625" spans="8:19" ht="14.25" customHeight="1">
      <c r="H6625" s="57"/>
      <c r="K6625" s="57"/>
      <c r="L6625" s="57"/>
      <c r="M6625" s="57"/>
      <c r="P6625" s="38"/>
      <c r="R6625" s="38"/>
      <c r="S6625" s="38"/>
    </row>
    <row r="6626" spans="8:19" ht="14.25" customHeight="1">
      <c r="H6626" s="57"/>
      <c r="K6626" s="57"/>
      <c r="L6626" s="57"/>
      <c r="M6626" s="57"/>
      <c r="P6626" s="38"/>
      <c r="R6626" s="38"/>
      <c r="S6626" s="38"/>
    </row>
    <row r="6627" spans="8:19" ht="14.25" customHeight="1">
      <c r="H6627" s="57"/>
      <c r="K6627" s="57"/>
      <c r="L6627" s="57"/>
      <c r="M6627" s="57"/>
      <c r="P6627" s="38"/>
      <c r="R6627" s="38"/>
      <c r="S6627" s="38"/>
    </row>
    <row r="6628" spans="8:19" ht="14.25" customHeight="1">
      <c r="H6628" s="57"/>
      <c r="K6628" s="57"/>
      <c r="L6628" s="57"/>
      <c r="M6628" s="57"/>
      <c r="P6628" s="38"/>
      <c r="R6628" s="38"/>
      <c r="S6628" s="38"/>
    </row>
    <row r="6629" spans="8:19" ht="14.25" customHeight="1">
      <c r="H6629" s="57"/>
      <c r="K6629" s="57"/>
      <c r="L6629" s="57"/>
      <c r="M6629" s="57"/>
      <c r="P6629" s="38"/>
      <c r="R6629" s="38"/>
      <c r="S6629" s="38"/>
    </row>
    <row r="6630" spans="8:19" ht="14.25" customHeight="1">
      <c r="H6630" s="57"/>
      <c r="K6630" s="57"/>
      <c r="L6630" s="57"/>
      <c r="M6630" s="57"/>
      <c r="P6630" s="38"/>
      <c r="R6630" s="38"/>
      <c r="S6630" s="38"/>
    </row>
    <row r="6631" spans="8:19" ht="14.25" customHeight="1">
      <c r="H6631" s="57"/>
      <c r="K6631" s="57"/>
      <c r="L6631" s="57"/>
      <c r="M6631" s="57"/>
      <c r="P6631" s="38"/>
      <c r="R6631" s="38"/>
      <c r="S6631" s="38"/>
    </row>
    <row r="6632" spans="8:19" ht="14.25" customHeight="1">
      <c r="H6632" s="57"/>
      <c r="K6632" s="57"/>
      <c r="L6632" s="57"/>
      <c r="M6632" s="57"/>
      <c r="P6632" s="38"/>
      <c r="R6632" s="38"/>
      <c r="S6632" s="38"/>
    </row>
    <row r="6633" spans="8:19" ht="14.25" customHeight="1">
      <c r="H6633" s="57"/>
      <c r="K6633" s="57"/>
      <c r="L6633" s="57"/>
      <c r="M6633" s="57"/>
      <c r="P6633" s="38"/>
      <c r="R6633" s="38"/>
      <c r="S6633" s="38"/>
    </row>
    <row r="6634" spans="8:19" ht="14.25" customHeight="1">
      <c r="H6634" s="57"/>
      <c r="K6634" s="57"/>
      <c r="L6634" s="57"/>
      <c r="M6634" s="57"/>
      <c r="P6634" s="38"/>
      <c r="R6634" s="38"/>
      <c r="S6634" s="38"/>
    </row>
    <row r="6635" spans="8:19" ht="14.25" customHeight="1">
      <c r="H6635" s="57"/>
      <c r="K6635" s="57"/>
      <c r="L6635" s="57"/>
      <c r="M6635" s="57"/>
      <c r="P6635" s="38"/>
      <c r="R6635" s="38"/>
      <c r="S6635" s="38"/>
    </row>
    <row r="6636" spans="8:19" ht="14.25" customHeight="1">
      <c r="H6636" s="57"/>
      <c r="K6636" s="57"/>
      <c r="L6636" s="57"/>
      <c r="M6636" s="57"/>
      <c r="P6636" s="38"/>
      <c r="R6636" s="38"/>
      <c r="S6636" s="38"/>
    </row>
    <row r="6637" spans="8:19" ht="14.25" customHeight="1">
      <c r="H6637" s="57"/>
      <c r="K6637" s="57"/>
      <c r="L6637" s="57"/>
      <c r="M6637" s="57"/>
      <c r="P6637" s="38"/>
      <c r="R6637" s="38"/>
      <c r="S6637" s="38"/>
    </row>
    <row r="6638" spans="8:19" ht="14.25" customHeight="1">
      <c r="H6638" s="57"/>
      <c r="K6638" s="57"/>
      <c r="L6638" s="57"/>
      <c r="M6638" s="57"/>
      <c r="P6638" s="38"/>
      <c r="R6638" s="38"/>
      <c r="S6638" s="38"/>
    </row>
    <row r="6639" spans="8:19" ht="14.25" customHeight="1">
      <c r="H6639" s="57"/>
      <c r="K6639" s="57"/>
      <c r="L6639" s="57"/>
      <c r="M6639" s="57"/>
      <c r="P6639" s="38"/>
      <c r="R6639" s="38"/>
      <c r="S6639" s="38"/>
    </row>
    <row r="6640" spans="8:19" ht="14.25" customHeight="1">
      <c r="H6640" s="57"/>
      <c r="K6640" s="57"/>
      <c r="L6640" s="57"/>
      <c r="M6640" s="57"/>
      <c r="P6640" s="38"/>
      <c r="R6640" s="38"/>
      <c r="S6640" s="38"/>
    </row>
    <row r="6641" spans="8:19" ht="14.25" customHeight="1">
      <c r="H6641" s="57"/>
      <c r="K6641" s="57"/>
      <c r="L6641" s="57"/>
      <c r="M6641" s="57"/>
      <c r="P6641" s="38"/>
      <c r="R6641" s="38"/>
      <c r="S6641" s="38"/>
    </row>
    <row r="6642" spans="8:19" ht="14.25" customHeight="1">
      <c r="H6642" s="57"/>
      <c r="K6642" s="57"/>
      <c r="L6642" s="57"/>
      <c r="M6642" s="57"/>
      <c r="P6642" s="38"/>
      <c r="R6642" s="38"/>
      <c r="S6642" s="38"/>
    </row>
    <row r="6643" spans="8:19" ht="14.25" customHeight="1">
      <c r="H6643" s="57"/>
      <c r="K6643" s="57"/>
      <c r="L6643" s="57"/>
      <c r="M6643" s="57"/>
      <c r="P6643" s="38"/>
      <c r="R6643" s="38"/>
      <c r="S6643" s="38"/>
    </row>
    <row r="6644" spans="8:19" ht="14.25" customHeight="1">
      <c r="H6644" s="57"/>
      <c r="K6644" s="57"/>
      <c r="L6644" s="57"/>
      <c r="M6644" s="57"/>
      <c r="P6644" s="38"/>
      <c r="R6644" s="38"/>
      <c r="S6644" s="38"/>
    </row>
    <row r="6645" spans="8:19" ht="14.25" customHeight="1">
      <c r="H6645" s="57"/>
      <c r="K6645" s="57"/>
      <c r="L6645" s="57"/>
      <c r="M6645" s="57"/>
      <c r="P6645" s="38"/>
      <c r="R6645" s="38"/>
      <c r="S6645" s="38"/>
    </row>
    <row r="6646" spans="8:19" ht="14.25" customHeight="1">
      <c r="H6646" s="57"/>
      <c r="K6646" s="57"/>
      <c r="L6646" s="57"/>
      <c r="M6646" s="57"/>
      <c r="P6646" s="38"/>
      <c r="R6646" s="38"/>
      <c r="S6646" s="38"/>
    </row>
    <row r="6647" spans="8:19" ht="14.25" customHeight="1">
      <c r="H6647" s="57"/>
      <c r="K6647" s="57"/>
      <c r="L6647" s="57"/>
      <c r="M6647" s="57"/>
      <c r="P6647" s="38"/>
      <c r="R6647" s="38"/>
      <c r="S6647" s="38"/>
    </row>
    <row r="6648" spans="8:19" ht="14.25" customHeight="1">
      <c r="H6648" s="57"/>
      <c r="K6648" s="57"/>
      <c r="L6648" s="57"/>
      <c r="M6648" s="57"/>
      <c r="P6648" s="38"/>
      <c r="R6648" s="38"/>
      <c r="S6648" s="38"/>
    </row>
    <row r="6649" spans="8:19" ht="14.25" customHeight="1">
      <c r="H6649" s="57"/>
      <c r="K6649" s="57"/>
      <c r="L6649" s="57"/>
      <c r="M6649" s="57"/>
      <c r="P6649" s="38"/>
      <c r="R6649" s="38"/>
      <c r="S6649" s="38"/>
    </row>
    <row r="6650" spans="8:19" ht="14.25" customHeight="1">
      <c r="H6650" s="57"/>
      <c r="K6650" s="57"/>
      <c r="L6650" s="57"/>
      <c r="M6650" s="57"/>
      <c r="P6650" s="38"/>
      <c r="R6650" s="38"/>
      <c r="S6650" s="38"/>
    </row>
    <row r="6651" spans="8:19" ht="14.25" customHeight="1">
      <c r="H6651" s="57"/>
      <c r="K6651" s="57"/>
      <c r="L6651" s="57"/>
      <c r="M6651" s="57"/>
      <c r="P6651" s="38"/>
      <c r="R6651" s="38"/>
      <c r="S6651" s="38"/>
    </row>
    <row r="6652" spans="8:19" ht="14.25" customHeight="1">
      <c r="H6652" s="57"/>
      <c r="K6652" s="57"/>
      <c r="L6652" s="57"/>
      <c r="M6652" s="57"/>
      <c r="P6652" s="38"/>
      <c r="R6652" s="38"/>
      <c r="S6652" s="38"/>
    </row>
    <row r="6653" spans="8:19" ht="14.25" customHeight="1">
      <c r="H6653" s="57"/>
      <c r="K6653" s="57"/>
      <c r="L6653" s="57"/>
      <c r="M6653" s="57"/>
      <c r="P6653" s="38"/>
      <c r="R6653" s="38"/>
      <c r="S6653" s="38"/>
    </row>
    <row r="6654" spans="8:19" ht="14.25" customHeight="1">
      <c r="H6654" s="57"/>
      <c r="K6654" s="57"/>
      <c r="L6654" s="57"/>
      <c r="M6654" s="57"/>
      <c r="P6654" s="38"/>
      <c r="R6654" s="38"/>
      <c r="S6654" s="38"/>
    </row>
    <row r="6655" spans="8:19" ht="14.25" customHeight="1">
      <c r="H6655" s="57"/>
      <c r="K6655" s="57"/>
      <c r="L6655" s="57"/>
      <c r="M6655" s="57"/>
      <c r="P6655" s="38"/>
      <c r="R6655" s="38"/>
      <c r="S6655" s="38"/>
    </row>
    <row r="6656" spans="8:19" ht="14.25" customHeight="1">
      <c r="H6656" s="57"/>
      <c r="K6656" s="57"/>
      <c r="L6656" s="57"/>
      <c r="M6656" s="57"/>
      <c r="P6656" s="38"/>
      <c r="R6656" s="38"/>
      <c r="S6656" s="38"/>
    </row>
    <row r="6657" spans="8:19" ht="14.25" customHeight="1">
      <c r="H6657" s="57"/>
      <c r="K6657" s="57"/>
      <c r="L6657" s="57"/>
      <c r="M6657" s="57"/>
      <c r="P6657" s="38"/>
      <c r="R6657" s="38"/>
      <c r="S6657" s="38"/>
    </row>
    <row r="6658" spans="8:19" ht="14.25" customHeight="1">
      <c r="H6658" s="57"/>
      <c r="K6658" s="57"/>
      <c r="L6658" s="57"/>
      <c r="M6658" s="57"/>
      <c r="P6658" s="38"/>
      <c r="R6658" s="38"/>
      <c r="S6658" s="38"/>
    </row>
    <row r="6659" spans="8:19" ht="14.25" customHeight="1">
      <c r="H6659" s="57"/>
      <c r="K6659" s="57"/>
      <c r="L6659" s="57"/>
      <c r="M6659" s="57"/>
      <c r="P6659" s="38"/>
      <c r="R6659" s="38"/>
      <c r="S6659" s="38"/>
    </row>
    <row r="6660" spans="8:19" ht="14.25" customHeight="1">
      <c r="H6660" s="57"/>
      <c r="K6660" s="57"/>
      <c r="L6660" s="57"/>
      <c r="M6660" s="57"/>
      <c r="P6660" s="38"/>
      <c r="R6660" s="38"/>
      <c r="S6660" s="38"/>
    </row>
    <row r="6661" spans="8:19" ht="14.25" customHeight="1">
      <c r="H6661" s="57"/>
      <c r="K6661" s="57"/>
      <c r="L6661" s="57"/>
      <c r="M6661" s="57"/>
      <c r="P6661" s="38"/>
      <c r="R6661" s="38"/>
      <c r="S6661" s="38"/>
    </row>
    <row r="6662" spans="8:19" ht="14.25" customHeight="1">
      <c r="H6662" s="57"/>
      <c r="K6662" s="57"/>
      <c r="L6662" s="57"/>
      <c r="M6662" s="57"/>
      <c r="P6662" s="38"/>
      <c r="R6662" s="38"/>
      <c r="S6662" s="38"/>
    </row>
    <row r="6663" spans="8:19" ht="14.25" customHeight="1">
      <c r="H6663" s="57"/>
      <c r="K6663" s="57"/>
      <c r="L6663" s="57"/>
      <c r="M6663" s="57"/>
      <c r="P6663" s="38"/>
      <c r="R6663" s="38"/>
      <c r="S6663" s="38"/>
    </row>
    <row r="6664" spans="8:19" ht="14.25" customHeight="1">
      <c r="H6664" s="57"/>
      <c r="K6664" s="57"/>
      <c r="L6664" s="57"/>
      <c r="M6664" s="57"/>
      <c r="P6664" s="38"/>
      <c r="R6664" s="38"/>
      <c r="S6664" s="38"/>
    </row>
    <row r="6665" spans="8:19" ht="14.25" customHeight="1">
      <c r="H6665" s="57"/>
      <c r="K6665" s="57"/>
      <c r="L6665" s="57"/>
      <c r="M6665" s="57"/>
      <c r="P6665" s="38"/>
      <c r="R6665" s="38"/>
      <c r="S6665" s="38"/>
    </row>
    <row r="6666" spans="8:19" ht="14.25" customHeight="1">
      <c r="H6666" s="57"/>
      <c r="K6666" s="57"/>
      <c r="L6666" s="57"/>
      <c r="M6666" s="57"/>
      <c r="P6666" s="38"/>
      <c r="R6666" s="38"/>
      <c r="S6666" s="38"/>
    </row>
    <row r="6667" spans="8:19" ht="14.25" customHeight="1">
      <c r="H6667" s="57"/>
      <c r="K6667" s="57"/>
      <c r="L6667" s="57"/>
      <c r="M6667" s="57"/>
      <c r="P6667" s="38"/>
      <c r="R6667" s="38"/>
      <c r="S6667" s="38"/>
    </row>
    <row r="6668" spans="8:19" ht="14.25" customHeight="1">
      <c r="H6668" s="57"/>
      <c r="K6668" s="57"/>
      <c r="L6668" s="57"/>
      <c r="M6668" s="57"/>
      <c r="P6668" s="38"/>
      <c r="R6668" s="38"/>
      <c r="S6668" s="38"/>
    </row>
    <row r="6669" spans="8:19" ht="14.25" customHeight="1">
      <c r="H6669" s="57"/>
      <c r="K6669" s="57"/>
      <c r="L6669" s="57"/>
      <c r="M6669" s="57"/>
      <c r="P6669" s="38"/>
      <c r="R6669" s="38"/>
      <c r="S6669" s="38"/>
    </row>
    <row r="6670" spans="8:19" ht="14.25" customHeight="1">
      <c r="H6670" s="57"/>
      <c r="K6670" s="57"/>
      <c r="L6670" s="57"/>
      <c r="M6670" s="57"/>
      <c r="P6670" s="38"/>
      <c r="R6670" s="38"/>
      <c r="S6670" s="38"/>
    </row>
    <row r="6671" spans="8:19" ht="14.25" customHeight="1">
      <c r="H6671" s="57"/>
      <c r="K6671" s="57"/>
      <c r="L6671" s="57"/>
      <c r="M6671" s="57"/>
      <c r="P6671" s="38"/>
      <c r="R6671" s="38"/>
      <c r="S6671" s="38"/>
    </row>
    <row r="6672" spans="8:19" ht="14.25" customHeight="1">
      <c r="H6672" s="57"/>
      <c r="K6672" s="57"/>
      <c r="L6672" s="57"/>
      <c r="M6672" s="57"/>
      <c r="P6672" s="38"/>
      <c r="R6672" s="38"/>
      <c r="S6672" s="38"/>
    </row>
    <row r="6673" spans="8:19" ht="14.25" customHeight="1">
      <c r="H6673" s="57"/>
      <c r="K6673" s="57"/>
      <c r="L6673" s="57"/>
      <c r="M6673" s="57"/>
      <c r="P6673" s="38"/>
      <c r="R6673" s="38"/>
      <c r="S6673" s="38"/>
    </row>
    <row r="6674" spans="8:19" ht="14.25" customHeight="1">
      <c r="H6674" s="57"/>
      <c r="K6674" s="57"/>
      <c r="L6674" s="57"/>
      <c r="M6674" s="57"/>
      <c r="P6674" s="38"/>
      <c r="R6674" s="38"/>
      <c r="S6674" s="38"/>
    </row>
    <row r="6675" spans="8:19" ht="14.25" customHeight="1">
      <c r="H6675" s="57"/>
      <c r="K6675" s="57"/>
      <c r="L6675" s="57"/>
      <c r="M6675" s="57"/>
      <c r="P6675" s="38"/>
      <c r="R6675" s="38"/>
      <c r="S6675" s="38"/>
    </row>
    <row r="6676" spans="8:19" ht="14.25" customHeight="1">
      <c r="H6676" s="57"/>
      <c r="K6676" s="57"/>
      <c r="L6676" s="57"/>
      <c r="M6676" s="57"/>
      <c r="P6676" s="38"/>
      <c r="R6676" s="38"/>
      <c r="S6676" s="38"/>
    </row>
    <row r="6677" spans="8:19" ht="14.25" customHeight="1">
      <c r="H6677" s="57"/>
      <c r="K6677" s="57"/>
      <c r="L6677" s="57"/>
      <c r="M6677" s="57"/>
      <c r="P6677" s="38"/>
      <c r="R6677" s="38"/>
      <c r="S6677" s="38"/>
    </row>
    <row r="6678" spans="8:19" ht="14.25" customHeight="1">
      <c r="H6678" s="57"/>
      <c r="K6678" s="57"/>
      <c r="L6678" s="57"/>
      <c r="M6678" s="57"/>
      <c r="P6678" s="38"/>
      <c r="R6678" s="38"/>
      <c r="S6678" s="38"/>
    </row>
    <row r="6679" spans="8:19" ht="14.25" customHeight="1">
      <c r="H6679" s="57"/>
      <c r="K6679" s="57"/>
      <c r="L6679" s="57"/>
      <c r="M6679" s="57"/>
      <c r="P6679" s="38"/>
      <c r="R6679" s="38"/>
      <c r="S6679" s="38"/>
    </row>
    <row r="6680" spans="8:19" ht="14.25" customHeight="1">
      <c r="H6680" s="57"/>
      <c r="K6680" s="57"/>
      <c r="L6680" s="57"/>
      <c r="M6680" s="57"/>
      <c r="P6680" s="38"/>
      <c r="R6680" s="38"/>
      <c r="S6680" s="38"/>
    </row>
    <row r="6681" spans="8:19" ht="14.25" customHeight="1">
      <c r="H6681" s="57"/>
      <c r="K6681" s="57"/>
      <c r="L6681" s="57"/>
      <c r="M6681" s="57"/>
      <c r="P6681" s="38"/>
      <c r="R6681" s="38"/>
      <c r="S6681" s="38"/>
    </row>
    <row r="6682" spans="8:19" ht="14.25" customHeight="1">
      <c r="H6682" s="57"/>
      <c r="K6682" s="57"/>
      <c r="L6682" s="57"/>
      <c r="M6682" s="57"/>
      <c r="P6682" s="38"/>
      <c r="R6682" s="38"/>
      <c r="S6682" s="38"/>
    </row>
    <row r="6683" spans="8:19" ht="14.25" customHeight="1">
      <c r="H6683" s="57"/>
      <c r="K6683" s="57"/>
      <c r="L6683" s="57"/>
      <c r="M6683" s="57"/>
      <c r="P6683" s="38"/>
      <c r="R6683" s="38"/>
      <c r="S6683" s="38"/>
    </row>
    <row r="6684" spans="8:19" ht="14.25" customHeight="1">
      <c r="H6684" s="57"/>
      <c r="K6684" s="57"/>
      <c r="L6684" s="57"/>
      <c r="M6684" s="57"/>
      <c r="P6684" s="38"/>
      <c r="R6684" s="38"/>
      <c r="S6684" s="38"/>
    </row>
    <row r="6685" spans="8:19" ht="14.25" customHeight="1">
      <c r="H6685" s="57"/>
      <c r="K6685" s="57"/>
      <c r="L6685" s="57"/>
      <c r="M6685" s="57"/>
      <c r="P6685" s="38"/>
      <c r="R6685" s="38"/>
      <c r="S6685" s="38"/>
    </row>
    <row r="6686" spans="8:19" ht="14.25" customHeight="1">
      <c r="H6686" s="57"/>
      <c r="K6686" s="57"/>
      <c r="L6686" s="57"/>
      <c r="M6686" s="57"/>
      <c r="P6686" s="38"/>
      <c r="R6686" s="38"/>
      <c r="S6686" s="38"/>
    </row>
    <row r="6687" spans="8:19" ht="14.25" customHeight="1">
      <c r="H6687" s="57"/>
      <c r="K6687" s="57"/>
      <c r="L6687" s="57"/>
      <c r="M6687" s="57"/>
      <c r="P6687" s="38"/>
      <c r="R6687" s="38"/>
      <c r="S6687" s="38"/>
    </row>
    <row r="6688" spans="8:19" ht="14.25" customHeight="1">
      <c r="H6688" s="57"/>
      <c r="K6688" s="57"/>
      <c r="L6688" s="57"/>
      <c r="M6688" s="57"/>
      <c r="P6688" s="38"/>
      <c r="R6688" s="38"/>
      <c r="S6688" s="38"/>
    </row>
    <row r="6689" spans="8:19" ht="14.25" customHeight="1">
      <c r="H6689" s="57"/>
      <c r="K6689" s="57"/>
      <c r="L6689" s="57"/>
      <c r="M6689" s="57"/>
      <c r="P6689" s="38"/>
      <c r="R6689" s="38"/>
      <c r="S6689" s="38"/>
    </row>
    <row r="6690" spans="8:19" ht="14.25" customHeight="1">
      <c r="H6690" s="57"/>
      <c r="K6690" s="57"/>
      <c r="L6690" s="57"/>
      <c r="M6690" s="57"/>
      <c r="P6690" s="38"/>
      <c r="R6690" s="38"/>
      <c r="S6690" s="38"/>
    </row>
    <row r="6691" spans="8:19" ht="14.25" customHeight="1">
      <c r="H6691" s="57"/>
      <c r="K6691" s="57"/>
      <c r="L6691" s="57"/>
      <c r="M6691" s="57"/>
      <c r="P6691" s="38"/>
      <c r="R6691" s="38"/>
      <c r="S6691" s="38"/>
    </row>
    <row r="6692" spans="8:19" ht="14.25" customHeight="1">
      <c r="H6692" s="57"/>
      <c r="K6692" s="57"/>
      <c r="L6692" s="57"/>
      <c r="M6692" s="57"/>
      <c r="P6692" s="38"/>
      <c r="R6692" s="38"/>
      <c r="S6692" s="38"/>
    </row>
    <row r="6693" spans="8:19" ht="14.25" customHeight="1">
      <c r="H6693" s="57"/>
      <c r="K6693" s="57"/>
      <c r="L6693" s="57"/>
      <c r="M6693" s="57"/>
      <c r="P6693" s="38"/>
      <c r="R6693" s="38"/>
      <c r="S6693" s="38"/>
    </row>
    <row r="6694" spans="8:19" ht="14.25" customHeight="1">
      <c r="H6694" s="57"/>
      <c r="K6694" s="57"/>
      <c r="L6694" s="57"/>
      <c r="M6694" s="57"/>
      <c r="P6694" s="38"/>
      <c r="R6694" s="38"/>
      <c r="S6694" s="38"/>
    </row>
    <row r="6695" spans="8:19" ht="14.25" customHeight="1">
      <c r="H6695" s="57"/>
      <c r="K6695" s="57"/>
      <c r="L6695" s="57"/>
      <c r="M6695" s="57"/>
      <c r="P6695" s="38"/>
      <c r="R6695" s="38"/>
      <c r="S6695" s="38"/>
    </row>
    <row r="6696" spans="8:19" ht="14.25" customHeight="1">
      <c r="H6696" s="57"/>
      <c r="K6696" s="57"/>
      <c r="L6696" s="57"/>
      <c r="M6696" s="57"/>
      <c r="P6696" s="38"/>
      <c r="R6696" s="38"/>
      <c r="S6696" s="38"/>
    </row>
    <row r="6697" spans="8:19" ht="14.25" customHeight="1">
      <c r="H6697" s="57"/>
      <c r="K6697" s="57"/>
      <c r="L6697" s="57"/>
      <c r="M6697" s="57"/>
      <c r="P6697" s="38"/>
      <c r="R6697" s="38"/>
      <c r="S6697" s="38"/>
    </row>
    <row r="6698" spans="8:19" ht="14.25" customHeight="1">
      <c r="H6698" s="57"/>
      <c r="K6698" s="57"/>
      <c r="L6698" s="57"/>
      <c r="M6698" s="57"/>
      <c r="P6698" s="38"/>
      <c r="R6698" s="38"/>
      <c r="S6698" s="38"/>
    </row>
    <row r="6699" spans="8:19" ht="14.25" customHeight="1">
      <c r="H6699" s="57"/>
      <c r="K6699" s="57"/>
      <c r="L6699" s="57"/>
      <c r="M6699" s="57"/>
      <c r="P6699" s="38"/>
      <c r="R6699" s="38"/>
      <c r="S6699" s="38"/>
    </row>
    <row r="6700" spans="8:19" ht="14.25" customHeight="1">
      <c r="H6700" s="57"/>
      <c r="K6700" s="57"/>
      <c r="L6700" s="57"/>
      <c r="M6700" s="57"/>
      <c r="P6700" s="38"/>
      <c r="R6700" s="38"/>
      <c r="S6700" s="38"/>
    </row>
    <row r="6701" spans="8:19" ht="14.25" customHeight="1">
      <c r="H6701" s="57"/>
      <c r="K6701" s="57"/>
      <c r="L6701" s="57"/>
      <c r="M6701" s="57"/>
      <c r="P6701" s="38"/>
      <c r="R6701" s="38"/>
      <c r="S6701" s="38"/>
    </row>
    <row r="6702" spans="8:19" ht="14.25" customHeight="1">
      <c r="H6702" s="57"/>
      <c r="K6702" s="57"/>
      <c r="L6702" s="57"/>
      <c r="M6702" s="57"/>
      <c r="P6702" s="38"/>
      <c r="R6702" s="38"/>
      <c r="S6702" s="38"/>
    </row>
    <row r="6703" spans="8:19" ht="14.25" customHeight="1">
      <c r="H6703" s="57"/>
      <c r="K6703" s="57"/>
      <c r="L6703" s="57"/>
      <c r="M6703" s="57"/>
      <c r="P6703" s="38"/>
      <c r="R6703" s="38"/>
      <c r="S6703" s="38"/>
    </row>
    <row r="6704" spans="8:19" ht="14.25" customHeight="1">
      <c r="I6704" s="57"/>
      <c r="J6704" s="57"/>
      <c r="K6704" s="57"/>
      <c r="L6704" s="57"/>
      <c r="M6704" s="57"/>
      <c r="P6704" s="38"/>
      <c r="R6704" s="38"/>
      <c r="S6704" s="38"/>
    </row>
    <row r="6705" spans="8:19" ht="14.25" customHeight="1">
      <c r="I6705" s="57"/>
      <c r="J6705" s="57"/>
      <c r="K6705" s="57"/>
      <c r="L6705" s="57"/>
      <c r="M6705" s="57"/>
      <c r="P6705" s="38"/>
      <c r="R6705" s="38"/>
      <c r="S6705" s="38"/>
    </row>
    <row r="6706" spans="8:19" ht="14.25" customHeight="1">
      <c r="I6706" s="57"/>
      <c r="J6706" s="57"/>
      <c r="K6706" s="57"/>
      <c r="L6706" s="57"/>
      <c r="M6706" s="57"/>
      <c r="P6706" s="38"/>
      <c r="R6706" s="38"/>
      <c r="S6706" s="38"/>
    </row>
    <row r="6707" spans="8:19" ht="14.25" customHeight="1">
      <c r="I6707" s="57"/>
      <c r="J6707" s="57"/>
      <c r="K6707" s="57"/>
      <c r="L6707" s="57"/>
      <c r="M6707" s="57"/>
      <c r="P6707" s="38"/>
      <c r="R6707" s="38"/>
      <c r="S6707" s="38"/>
    </row>
    <row r="6708" spans="8:19" ht="14.25" customHeight="1">
      <c r="I6708" s="57"/>
      <c r="J6708" s="57"/>
      <c r="K6708" s="57"/>
      <c r="L6708" s="57"/>
      <c r="M6708" s="57"/>
      <c r="P6708" s="38"/>
      <c r="R6708" s="38"/>
      <c r="S6708" s="38"/>
    </row>
    <row r="6709" spans="8:19" ht="14.25" customHeight="1">
      <c r="I6709" s="57"/>
      <c r="J6709" s="57"/>
      <c r="K6709" s="57"/>
      <c r="L6709" s="57"/>
      <c r="M6709" s="57"/>
      <c r="P6709" s="38"/>
      <c r="R6709" s="38"/>
      <c r="S6709" s="38"/>
    </row>
    <row r="6710" spans="8:19" ht="14.25" customHeight="1">
      <c r="I6710" s="57"/>
      <c r="J6710" s="57"/>
      <c r="K6710" s="57"/>
      <c r="L6710" s="57"/>
      <c r="M6710" s="57"/>
      <c r="P6710" s="38"/>
      <c r="R6710" s="38"/>
      <c r="S6710" s="38"/>
    </row>
    <row r="6711" spans="8:19" ht="14.25" customHeight="1">
      <c r="I6711" s="57"/>
      <c r="J6711" s="57"/>
      <c r="K6711" s="57"/>
      <c r="L6711" s="57"/>
      <c r="M6711" s="57"/>
      <c r="P6711" s="38"/>
      <c r="R6711" s="38"/>
      <c r="S6711" s="38"/>
    </row>
    <row r="6712" spans="8:19" ht="14.25" customHeight="1">
      <c r="I6712" s="57"/>
      <c r="J6712" s="57"/>
      <c r="K6712" s="57"/>
      <c r="L6712" s="57"/>
      <c r="M6712" s="57"/>
      <c r="P6712" s="38"/>
      <c r="R6712" s="38"/>
      <c r="S6712" s="38"/>
    </row>
    <row r="6713" spans="8:19" ht="14.25" customHeight="1">
      <c r="I6713" s="57"/>
      <c r="J6713" s="57"/>
      <c r="K6713" s="57"/>
      <c r="L6713" s="57"/>
      <c r="M6713" s="57"/>
      <c r="P6713" s="38"/>
      <c r="R6713" s="38"/>
      <c r="S6713" s="38"/>
    </row>
    <row r="6714" spans="8:19" ht="14.25" customHeight="1">
      <c r="I6714" s="57"/>
      <c r="J6714" s="57"/>
      <c r="K6714" s="57"/>
      <c r="L6714" s="57"/>
      <c r="M6714" s="57"/>
      <c r="P6714" s="38"/>
      <c r="R6714" s="38"/>
      <c r="S6714" s="38"/>
    </row>
    <row r="6715" spans="8:19" ht="14.25" customHeight="1">
      <c r="I6715" s="57"/>
      <c r="J6715" s="57"/>
      <c r="K6715" s="57"/>
      <c r="L6715" s="57"/>
      <c r="M6715" s="57"/>
      <c r="P6715" s="38"/>
      <c r="R6715" s="38"/>
      <c r="S6715" s="38"/>
    </row>
    <row r="6716" spans="8:19" ht="14.25" customHeight="1">
      <c r="H6716" s="57"/>
      <c r="K6716" s="57"/>
      <c r="L6716" s="57"/>
      <c r="M6716" s="57"/>
      <c r="P6716" s="38"/>
      <c r="R6716" s="38"/>
      <c r="S6716" s="38"/>
    </row>
    <row r="6717" spans="8:19" ht="14.25" customHeight="1">
      <c r="H6717" s="57"/>
      <c r="K6717" s="57"/>
      <c r="L6717" s="57"/>
      <c r="M6717" s="57"/>
      <c r="P6717" s="38"/>
      <c r="R6717" s="38"/>
      <c r="S6717" s="38"/>
    </row>
    <row r="6718" spans="8:19" ht="14.25" customHeight="1">
      <c r="H6718" s="57"/>
      <c r="K6718" s="57"/>
      <c r="L6718" s="57"/>
      <c r="M6718" s="57"/>
      <c r="P6718" s="38"/>
      <c r="R6718" s="38"/>
      <c r="S6718" s="38"/>
    </row>
    <row r="6719" spans="8:19" ht="14.25" customHeight="1">
      <c r="H6719" s="57"/>
      <c r="K6719" s="57"/>
      <c r="L6719" s="57"/>
      <c r="M6719" s="57"/>
      <c r="P6719" s="38"/>
      <c r="R6719" s="38"/>
      <c r="S6719" s="38"/>
    </row>
    <row r="6720" spans="8:19" ht="14.25" customHeight="1">
      <c r="H6720" s="57"/>
      <c r="K6720" s="57"/>
      <c r="L6720" s="57"/>
      <c r="M6720" s="57"/>
      <c r="P6720" s="38"/>
      <c r="R6720" s="38"/>
      <c r="S6720" s="38"/>
    </row>
    <row r="6721" spans="8:19" ht="14.25" customHeight="1">
      <c r="H6721" s="57"/>
      <c r="K6721" s="57"/>
      <c r="L6721" s="57"/>
      <c r="M6721" s="57"/>
      <c r="P6721" s="38"/>
      <c r="R6721" s="38"/>
      <c r="S6721" s="38"/>
    </row>
    <row r="6722" spans="8:19" ht="14.25" customHeight="1">
      <c r="H6722" s="57"/>
      <c r="K6722" s="57"/>
      <c r="L6722" s="57"/>
      <c r="M6722" s="57"/>
      <c r="P6722" s="38"/>
      <c r="R6722" s="38"/>
      <c r="S6722" s="38"/>
    </row>
    <row r="6723" spans="8:19" ht="14.25" customHeight="1">
      <c r="H6723" s="57"/>
      <c r="K6723" s="57"/>
      <c r="L6723" s="57"/>
      <c r="M6723" s="57"/>
      <c r="P6723" s="38"/>
      <c r="R6723" s="38"/>
      <c r="S6723" s="38"/>
    </row>
    <row r="6724" spans="8:19" ht="14.25" customHeight="1">
      <c r="H6724" s="57"/>
      <c r="K6724" s="57"/>
      <c r="L6724" s="57"/>
      <c r="M6724" s="57"/>
      <c r="P6724" s="38"/>
      <c r="R6724" s="38"/>
      <c r="S6724" s="38"/>
    </row>
    <row r="6725" spans="8:19" ht="14.25" customHeight="1">
      <c r="H6725" s="57"/>
      <c r="K6725" s="57"/>
      <c r="L6725" s="57"/>
      <c r="M6725" s="57"/>
      <c r="P6725" s="38"/>
      <c r="R6725" s="38"/>
      <c r="S6725" s="38"/>
    </row>
    <row r="6726" spans="8:19" ht="14.25" customHeight="1">
      <c r="H6726" s="57"/>
      <c r="K6726" s="57"/>
      <c r="L6726" s="57"/>
      <c r="M6726" s="57"/>
      <c r="P6726" s="38"/>
      <c r="R6726" s="38"/>
      <c r="S6726" s="38"/>
    </row>
    <row r="6727" spans="8:19" ht="14.25" customHeight="1">
      <c r="H6727" s="57"/>
      <c r="K6727" s="57"/>
      <c r="L6727" s="57"/>
      <c r="M6727" s="57"/>
      <c r="P6727" s="38"/>
      <c r="R6727" s="38"/>
      <c r="S6727" s="38"/>
    </row>
    <row r="6728" spans="8:19" ht="14.25" customHeight="1">
      <c r="H6728" s="57"/>
      <c r="K6728" s="57"/>
      <c r="L6728" s="57"/>
      <c r="M6728" s="57"/>
      <c r="P6728" s="38"/>
      <c r="R6728" s="38"/>
      <c r="S6728" s="38"/>
    </row>
    <row r="6729" spans="8:19" ht="14.25" customHeight="1">
      <c r="H6729" s="57"/>
      <c r="K6729" s="57"/>
      <c r="L6729" s="57"/>
      <c r="M6729" s="57"/>
      <c r="P6729" s="38"/>
      <c r="R6729" s="38"/>
      <c r="S6729" s="38"/>
    </row>
    <row r="6730" spans="8:19" ht="14.25" customHeight="1">
      <c r="H6730" s="57"/>
      <c r="K6730" s="57"/>
      <c r="L6730" s="57"/>
      <c r="M6730" s="57"/>
      <c r="P6730" s="38"/>
      <c r="R6730" s="38"/>
      <c r="S6730" s="38"/>
    </row>
    <row r="6731" spans="8:19" ht="14.25" customHeight="1">
      <c r="H6731" s="57"/>
      <c r="K6731" s="57"/>
      <c r="L6731" s="57"/>
      <c r="M6731" s="57"/>
      <c r="P6731" s="38"/>
      <c r="R6731" s="38"/>
      <c r="S6731" s="38"/>
    </row>
    <row r="6732" spans="8:19" ht="14.25" customHeight="1">
      <c r="H6732" s="57"/>
      <c r="K6732" s="57"/>
      <c r="L6732" s="57"/>
      <c r="M6732" s="57"/>
      <c r="P6732" s="38"/>
      <c r="R6732" s="38"/>
      <c r="S6732" s="38"/>
    </row>
    <row r="6733" spans="8:19" ht="14.25" customHeight="1">
      <c r="H6733" s="57"/>
      <c r="K6733" s="57"/>
      <c r="L6733" s="57"/>
      <c r="M6733" s="57"/>
      <c r="P6733" s="38"/>
      <c r="R6733" s="38"/>
      <c r="S6733" s="38"/>
    </row>
    <row r="6734" spans="8:19" ht="14.25" customHeight="1">
      <c r="H6734" s="57"/>
      <c r="K6734" s="57"/>
      <c r="L6734" s="57"/>
      <c r="M6734" s="57"/>
      <c r="P6734" s="38"/>
      <c r="R6734" s="38"/>
      <c r="S6734" s="38"/>
    </row>
    <row r="6735" spans="8:19" ht="14.25" customHeight="1">
      <c r="H6735" s="57"/>
      <c r="K6735" s="57"/>
      <c r="L6735" s="57"/>
      <c r="M6735" s="57"/>
      <c r="P6735" s="38"/>
      <c r="R6735" s="38"/>
      <c r="S6735" s="38"/>
    </row>
    <row r="6736" spans="8:19" ht="14.25" customHeight="1">
      <c r="H6736" s="57"/>
      <c r="K6736" s="57"/>
      <c r="L6736" s="57"/>
      <c r="M6736" s="57"/>
      <c r="P6736" s="38"/>
      <c r="R6736" s="38"/>
      <c r="S6736" s="38"/>
    </row>
    <row r="6737" spans="8:19" ht="14.25" customHeight="1">
      <c r="H6737" s="57"/>
      <c r="K6737" s="57"/>
      <c r="L6737" s="57"/>
      <c r="M6737" s="57"/>
      <c r="P6737" s="38"/>
      <c r="R6737" s="38"/>
      <c r="S6737" s="38"/>
    </row>
    <row r="6738" spans="8:19" ht="14.25" customHeight="1">
      <c r="H6738" s="57"/>
      <c r="K6738" s="57"/>
      <c r="L6738" s="57"/>
      <c r="M6738" s="57"/>
      <c r="P6738" s="38"/>
      <c r="R6738" s="38"/>
      <c r="S6738" s="38"/>
    </row>
    <row r="6739" spans="8:19" ht="14.25" customHeight="1">
      <c r="H6739" s="57"/>
      <c r="K6739" s="57"/>
      <c r="L6739" s="57"/>
      <c r="M6739" s="57"/>
      <c r="P6739" s="38"/>
      <c r="R6739" s="38"/>
      <c r="S6739" s="38"/>
    </row>
    <row r="6740" spans="8:19" ht="14.25" customHeight="1">
      <c r="H6740" s="57"/>
      <c r="K6740" s="57"/>
      <c r="L6740" s="57"/>
      <c r="M6740" s="57"/>
      <c r="P6740" s="38"/>
      <c r="R6740" s="38"/>
      <c r="S6740" s="38"/>
    </row>
    <row r="6741" spans="8:19" ht="14.25" customHeight="1">
      <c r="H6741" s="57"/>
      <c r="K6741" s="57"/>
      <c r="L6741" s="57"/>
      <c r="M6741" s="57"/>
      <c r="P6741" s="38"/>
      <c r="R6741" s="38"/>
      <c r="S6741" s="38"/>
    </row>
    <row r="6742" spans="8:19" ht="14.25" customHeight="1">
      <c r="H6742" s="57"/>
      <c r="K6742" s="57"/>
      <c r="L6742" s="57"/>
      <c r="M6742" s="57"/>
      <c r="P6742" s="38"/>
      <c r="R6742" s="38"/>
      <c r="S6742" s="38"/>
    </row>
    <row r="6743" spans="8:19" ht="14.25" customHeight="1">
      <c r="H6743" s="57"/>
      <c r="K6743" s="57"/>
      <c r="L6743" s="57"/>
      <c r="M6743" s="57"/>
      <c r="P6743" s="38"/>
      <c r="R6743" s="38"/>
      <c r="S6743" s="38"/>
    </row>
    <row r="6744" spans="8:19" ht="14.25" customHeight="1">
      <c r="H6744" s="57"/>
      <c r="K6744" s="57"/>
      <c r="L6744" s="57"/>
      <c r="M6744" s="57"/>
      <c r="P6744" s="38"/>
      <c r="R6744" s="38"/>
      <c r="S6744" s="38"/>
    </row>
    <row r="6745" spans="8:19" ht="14.25" customHeight="1">
      <c r="H6745" s="57"/>
      <c r="K6745" s="57"/>
      <c r="L6745" s="57"/>
      <c r="M6745" s="57"/>
      <c r="P6745" s="38"/>
      <c r="R6745" s="38"/>
      <c r="S6745" s="38"/>
    </row>
    <row r="6746" spans="8:19" ht="14.25" customHeight="1">
      <c r="H6746" s="57"/>
      <c r="K6746" s="57"/>
      <c r="L6746" s="57"/>
      <c r="M6746" s="57"/>
      <c r="P6746" s="38"/>
      <c r="R6746" s="38"/>
      <c r="S6746" s="38"/>
    </row>
    <row r="6747" spans="8:19" ht="14.25" customHeight="1">
      <c r="H6747" s="57"/>
      <c r="K6747" s="57"/>
      <c r="L6747" s="57"/>
      <c r="M6747" s="57"/>
      <c r="P6747" s="38"/>
      <c r="R6747" s="38"/>
      <c r="S6747" s="38"/>
    </row>
    <row r="6748" spans="8:19" ht="14.25" customHeight="1">
      <c r="H6748" s="57"/>
      <c r="K6748" s="57"/>
      <c r="L6748" s="57"/>
      <c r="M6748" s="57"/>
      <c r="P6748" s="38"/>
      <c r="R6748" s="38"/>
      <c r="S6748" s="38"/>
    </row>
    <row r="6749" spans="8:19" ht="14.25" customHeight="1">
      <c r="H6749" s="57"/>
      <c r="K6749" s="57"/>
      <c r="L6749" s="57"/>
      <c r="M6749" s="57"/>
      <c r="P6749" s="38"/>
      <c r="R6749" s="38"/>
      <c r="S6749" s="38"/>
    </row>
    <row r="6750" spans="8:19" ht="14.25" customHeight="1">
      <c r="H6750" s="57"/>
      <c r="K6750" s="57"/>
      <c r="L6750" s="57"/>
      <c r="M6750" s="57"/>
      <c r="P6750" s="38"/>
      <c r="R6750" s="38"/>
      <c r="S6750" s="38"/>
    </row>
    <row r="6751" spans="8:19" ht="14.25" customHeight="1">
      <c r="H6751" s="57"/>
      <c r="K6751" s="57"/>
      <c r="L6751" s="57"/>
      <c r="M6751" s="57"/>
      <c r="P6751" s="38"/>
      <c r="R6751" s="38"/>
      <c r="S6751" s="38"/>
    </row>
    <row r="6752" spans="8:19" ht="14.25" customHeight="1">
      <c r="H6752" s="57"/>
      <c r="K6752" s="57"/>
      <c r="L6752" s="57"/>
      <c r="M6752" s="57"/>
      <c r="P6752" s="38"/>
      <c r="R6752" s="38"/>
      <c r="S6752" s="38"/>
    </row>
    <row r="6753" spans="8:19" ht="14.25" customHeight="1">
      <c r="H6753" s="57"/>
      <c r="K6753" s="57"/>
      <c r="L6753" s="57"/>
      <c r="M6753" s="57"/>
      <c r="P6753" s="38"/>
      <c r="R6753" s="38"/>
      <c r="S6753" s="38"/>
    </row>
    <row r="6754" spans="8:19" ht="14.25" customHeight="1">
      <c r="H6754" s="57"/>
      <c r="K6754" s="57"/>
      <c r="L6754" s="57"/>
      <c r="M6754" s="57"/>
      <c r="P6754" s="38"/>
      <c r="R6754" s="38"/>
      <c r="S6754" s="38"/>
    </row>
    <row r="6755" spans="8:19" ht="14.25" customHeight="1">
      <c r="H6755" s="57"/>
      <c r="K6755" s="57"/>
      <c r="L6755" s="57"/>
      <c r="M6755" s="57"/>
      <c r="P6755" s="38"/>
      <c r="R6755" s="38"/>
      <c r="S6755" s="38"/>
    </row>
    <row r="6756" spans="8:19" ht="14.25" customHeight="1">
      <c r="I6756" s="57"/>
      <c r="J6756" s="57"/>
      <c r="K6756" s="57"/>
      <c r="L6756" s="57"/>
      <c r="M6756" s="57"/>
      <c r="P6756" s="38"/>
      <c r="R6756" s="38"/>
      <c r="S6756" s="38"/>
    </row>
    <row r="6757" spans="8:19" ht="14.25" customHeight="1">
      <c r="I6757" s="57"/>
      <c r="J6757" s="57"/>
      <c r="K6757" s="57"/>
      <c r="L6757" s="57"/>
      <c r="M6757" s="57"/>
      <c r="P6757" s="38"/>
      <c r="R6757" s="38"/>
      <c r="S6757" s="38"/>
    </row>
    <row r="6758" spans="8:19" ht="14.25" customHeight="1">
      <c r="I6758" s="57"/>
      <c r="J6758" s="57"/>
      <c r="K6758" s="57"/>
      <c r="L6758" s="57"/>
      <c r="M6758" s="57"/>
      <c r="P6758" s="38"/>
      <c r="R6758" s="38"/>
      <c r="S6758" s="38"/>
    </row>
    <row r="6759" spans="8:19" ht="14.25" customHeight="1">
      <c r="I6759" s="57"/>
      <c r="J6759" s="57"/>
      <c r="K6759" s="57"/>
      <c r="L6759" s="57"/>
      <c r="M6759" s="57"/>
      <c r="P6759" s="38"/>
      <c r="R6759" s="38"/>
      <c r="S6759" s="38"/>
    </row>
    <row r="6760" spans="8:19" ht="14.25" customHeight="1">
      <c r="I6760" s="57"/>
      <c r="J6760" s="57"/>
      <c r="K6760" s="57"/>
      <c r="L6760" s="57"/>
      <c r="M6760" s="57"/>
      <c r="P6760" s="38"/>
      <c r="R6760" s="38"/>
      <c r="S6760" s="38"/>
    </row>
    <row r="6761" spans="8:19" ht="14.25" customHeight="1">
      <c r="I6761" s="57"/>
      <c r="J6761" s="57"/>
      <c r="K6761" s="57"/>
      <c r="L6761" s="57"/>
      <c r="M6761" s="57"/>
      <c r="P6761" s="38"/>
      <c r="R6761" s="38"/>
      <c r="S6761" s="38"/>
    </row>
    <row r="6762" spans="8:19" ht="14.25" customHeight="1">
      <c r="I6762" s="57"/>
      <c r="J6762" s="57"/>
      <c r="K6762" s="57"/>
      <c r="L6762" s="57"/>
      <c r="M6762" s="57"/>
      <c r="P6762" s="38"/>
      <c r="R6762" s="38"/>
      <c r="S6762" s="38"/>
    </row>
    <row r="6763" spans="8:19" ht="14.25" customHeight="1">
      <c r="I6763" s="57"/>
      <c r="J6763" s="57"/>
      <c r="K6763" s="57"/>
      <c r="L6763" s="57"/>
      <c r="M6763" s="57"/>
      <c r="P6763" s="38"/>
      <c r="R6763" s="38"/>
      <c r="S6763" s="38"/>
    </row>
    <row r="6764" spans="8:19" ht="14.25" customHeight="1">
      <c r="H6764" s="57"/>
      <c r="K6764" s="57"/>
      <c r="L6764" s="57"/>
      <c r="M6764" s="57"/>
      <c r="P6764" s="38"/>
      <c r="R6764" s="38"/>
      <c r="S6764" s="38"/>
    </row>
    <row r="6765" spans="8:19" ht="14.25" customHeight="1">
      <c r="H6765" s="57"/>
      <c r="K6765" s="57"/>
      <c r="L6765" s="57"/>
      <c r="M6765" s="57"/>
      <c r="P6765" s="38"/>
      <c r="R6765" s="38"/>
      <c r="S6765" s="38"/>
    </row>
    <row r="6766" spans="8:19" ht="14.25" customHeight="1">
      <c r="H6766" s="57"/>
      <c r="K6766" s="57"/>
      <c r="L6766" s="57"/>
      <c r="M6766" s="57"/>
      <c r="P6766" s="38"/>
      <c r="R6766" s="38"/>
      <c r="S6766" s="38"/>
    </row>
    <row r="6767" spans="8:19" ht="14.25" customHeight="1">
      <c r="H6767" s="57"/>
      <c r="K6767" s="57"/>
      <c r="L6767" s="57"/>
      <c r="M6767" s="57"/>
      <c r="P6767" s="38"/>
      <c r="R6767" s="38"/>
      <c r="S6767" s="38"/>
    </row>
    <row r="6768" spans="8:19" ht="14.25" customHeight="1">
      <c r="H6768" s="57"/>
      <c r="K6768" s="57"/>
      <c r="L6768" s="57"/>
      <c r="M6768" s="57"/>
      <c r="P6768" s="38"/>
      <c r="R6768" s="38"/>
      <c r="S6768" s="38"/>
    </row>
    <row r="6769" spans="8:19" ht="14.25" customHeight="1">
      <c r="H6769" s="57"/>
      <c r="K6769" s="57"/>
      <c r="L6769" s="57"/>
      <c r="M6769" s="57"/>
      <c r="P6769" s="38"/>
      <c r="R6769" s="38"/>
      <c r="S6769" s="38"/>
    </row>
    <row r="6770" spans="8:19" ht="14.25" customHeight="1">
      <c r="H6770" s="57"/>
      <c r="K6770" s="57"/>
      <c r="L6770" s="57"/>
      <c r="M6770" s="57"/>
      <c r="P6770" s="38"/>
      <c r="R6770" s="38"/>
      <c r="S6770" s="38"/>
    </row>
    <row r="6771" spans="8:19" ht="14.25" customHeight="1">
      <c r="H6771" s="57"/>
      <c r="K6771" s="57"/>
      <c r="L6771" s="57"/>
      <c r="M6771" s="57"/>
      <c r="P6771" s="38"/>
      <c r="R6771" s="38"/>
      <c r="S6771" s="38"/>
    </row>
    <row r="6772" spans="8:19" ht="14.25" customHeight="1">
      <c r="H6772" s="57"/>
      <c r="K6772" s="57"/>
      <c r="L6772" s="57"/>
      <c r="M6772" s="57"/>
      <c r="P6772" s="38"/>
      <c r="R6772" s="38"/>
      <c r="S6772" s="38"/>
    </row>
    <row r="6773" spans="8:19" ht="14.25" customHeight="1">
      <c r="H6773" s="57"/>
      <c r="K6773" s="57"/>
      <c r="L6773" s="57"/>
      <c r="M6773" s="57"/>
      <c r="P6773" s="38"/>
      <c r="R6773" s="38"/>
      <c r="S6773" s="38"/>
    </row>
    <row r="6774" spans="8:19" ht="14.25" customHeight="1">
      <c r="H6774" s="57"/>
      <c r="K6774" s="57"/>
      <c r="L6774" s="57"/>
      <c r="M6774" s="57"/>
      <c r="P6774" s="38"/>
      <c r="R6774" s="38"/>
      <c r="S6774" s="38"/>
    </row>
    <row r="6775" spans="8:19" ht="14.25" customHeight="1">
      <c r="H6775" s="57"/>
      <c r="K6775" s="57"/>
      <c r="L6775" s="57"/>
      <c r="M6775" s="57"/>
      <c r="P6775" s="38"/>
      <c r="R6775" s="38"/>
      <c r="S6775" s="38"/>
    </row>
    <row r="6776" spans="8:19" ht="14.25" customHeight="1">
      <c r="H6776" s="57"/>
      <c r="K6776" s="57"/>
      <c r="L6776" s="57"/>
      <c r="M6776" s="57"/>
      <c r="P6776" s="38"/>
      <c r="R6776" s="38"/>
      <c r="S6776" s="38"/>
    </row>
    <row r="6777" spans="8:19" ht="14.25" customHeight="1">
      <c r="H6777" s="57"/>
      <c r="K6777" s="57"/>
      <c r="L6777" s="57"/>
      <c r="M6777" s="57"/>
      <c r="P6777" s="38"/>
      <c r="R6777" s="38"/>
      <c r="S6777" s="38"/>
    </row>
    <row r="6778" spans="8:19" ht="14.25" customHeight="1">
      <c r="H6778" s="57"/>
      <c r="K6778" s="57"/>
      <c r="L6778" s="57"/>
      <c r="M6778" s="57"/>
      <c r="P6778" s="38"/>
      <c r="R6778" s="38"/>
      <c r="S6778" s="38"/>
    </row>
    <row r="6779" spans="8:19" ht="14.25" customHeight="1">
      <c r="H6779" s="57"/>
      <c r="K6779" s="57"/>
      <c r="L6779" s="57"/>
      <c r="M6779" s="57"/>
      <c r="P6779" s="38"/>
      <c r="R6779" s="38"/>
      <c r="S6779" s="38"/>
    </row>
    <row r="6780" spans="8:19" ht="14.25" customHeight="1">
      <c r="H6780" s="57"/>
      <c r="K6780" s="57"/>
      <c r="L6780" s="57"/>
      <c r="M6780" s="57"/>
      <c r="P6780" s="38"/>
      <c r="R6780" s="38"/>
      <c r="S6780" s="38"/>
    </row>
    <row r="6781" spans="8:19" ht="14.25" customHeight="1">
      <c r="H6781" s="57"/>
      <c r="K6781" s="57"/>
      <c r="L6781" s="57"/>
      <c r="M6781" s="57"/>
      <c r="P6781" s="38"/>
      <c r="R6781" s="38"/>
      <c r="S6781" s="38"/>
    </row>
    <row r="6782" spans="8:19" ht="14.25" customHeight="1">
      <c r="H6782" s="57"/>
      <c r="K6782" s="57"/>
      <c r="L6782" s="57"/>
      <c r="M6782" s="57"/>
      <c r="P6782" s="38"/>
      <c r="R6782" s="38"/>
      <c r="S6782" s="38"/>
    </row>
    <row r="6783" spans="8:19" ht="14.25" customHeight="1">
      <c r="H6783" s="57"/>
      <c r="K6783" s="57"/>
      <c r="L6783" s="57"/>
      <c r="M6783" s="57"/>
      <c r="P6783" s="38"/>
      <c r="R6783" s="38"/>
      <c r="S6783" s="38"/>
    </row>
    <row r="6784" spans="8:19" ht="14.25" customHeight="1">
      <c r="H6784" s="57"/>
      <c r="K6784" s="57"/>
      <c r="L6784" s="57"/>
      <c r="M6784" s="57"/>
      <c r="P6784" s="38"/>
      <c r="R6784" s="38"/>
      <c r="S6784" s="38"/>
    </row>
    <row r="6785" spans="8:19" ht="14.25" customHeight="1">
      <c r="H6785" s="57"/>
      <c r="K6785" s="57"/>
      <c r="L6785" s="57"/>
      <c r="M6785" s="57"/>
      <c r="P6785" s="38"/>
      <c r="R6785" s="38"/>
      <c r="S6785" s="38"/>
    </row>
    <row r="6786" spans="8:19" ht="14.25" customHeight="1">
      <c r="H6786" s="57"/>
      <c r="K6786" s="57"/>
      <c r="L6786" s="57"/>
      <c r="M6786" s="57"/>
      <c r="P6786" s="38"/>
      <c r="R6786" s="38"/>
      <c r="S6786" s="38"/>
    </row>
    <row r="6787" spans="8:19" ht="14.25" customHeight="1">
      <c r="H6787" s="57"/>
      <c r="K6787" s="57"/>
      <c r="L6787" s="57"/>
      <c r="M6787" s="57"/>
      <c r="P6787" s="38"/>
      <c r="R6787" s="38"/>
      <c r="S6787" s="38"/>
    </row>
    <row r="6788" spans="8:19" ht="14.25" customHeight="1">
      <c r="H6788" s="57"/>
      <c r="K6788" s="57"/>
      <c r="L6788" s="57"/>
      <c r="M6788" s="57"/>
      <c r="P6788" s="38"/>
      <c r="R6788" s="38"/>
      <c r="S6788" s="38"/>
    </row>
    <row r="6789" spans="8:19" ht="14.25" customHeight="1">
      <c r="H6789" s="57"/>
      <c r="K6789" s="57"/>
      <c r="L6789" s="57"/>
      <c r="M6789" s="57"/>
      <c r="P6789" s="38"/>
      <c r="R6789" s="38"/>
      <c r="S6789" s="38"/>
    </row>
    <row r="6790" spans="8:19" ht="14.25" customHeight="1">
      <c r="H6790" s="57"/>
      <c r="K6790" s="57"/>
      <c r="L6790" s="57"/>
      <c r="M6790" s="57"/>
      <c r="P6790" s="38"/>
      <c r="R6790" s="38"/>
      <c r="S6790" s="38"/>
    </row>
    <row r="6791" spans="8:19" ht="14.25" customHeight="1">
      <c r="H6791" s="57"/>
      <c r="K6791" s="57"/>
      <c r="L6791" s="57"/>
      <c r="M6791" s="57"/>
      <c r="P6791" s="38"/>
      <c r="R6791" s="38"/>
      <c r="S6791" s="38"/>
    </row>
    <row r="6792" spans="8:19" ht="14.25" customHeight="1">
      <c r="H6792" s="57"/>
      <c r="K6792" s="57"/>
      <c r="L6792" s="57"/>
      <c r="M6792" s="57"/>
      <c r="P6792" s="38"/>
      <c r="R6792" s="38"/>
      <c r="S6792" s="38"/>
    </row>
    <row r="6793" spans="8:19" ht="14.25" customHeight="1">
      <c r="H6793" s="57"/>
      <c r="K6793" s="57"/>
      <c r="L6793" s="57"/>
      <c r="M6793" s="57"/>
      <c r="P6793" s="38"/>
      <c r="R6793" s="38"/>
      <c r="S6793" s="38"/>
    </row>
    <row r="6794" spans="8:19" ht="14.25" customHeight="1">
      <c r="H6794" s="57"/>
      <c r="K6794" s="57"/>
      <c r="L6794" s="57"/>
      <c r="M6794" s="57"/>
      <c r="P6794" s="38"/>
      <c r="R6794" s="38"/>
      <c r="S6794" s="38"/>
    </row>
    <row r="6795" spans="8:19" ht="14.25" customHeight="1">
      <c r="H6795" s="57"/>
      <c r="K6795" s="57"/>
      <c r="L6795" s="57"/>
      <c r="M6795" s="57"/>
      <c r="P6795" s="38"/>
      <c r="R6795" s="38"/>
      <c r="S6795" s="38"/>
    </row>
    <row r="6796" spans="8:19" ht="14.25" customHeight="1">
      <c r="H6796" s="57"/>
      <c r="K6796" s="57"/>
      <c r="L6796" s="57"/>
      <c r="M6796" s="57"/>
      <c r="P6796" s="38"/>
      <c r="R6796" s="38"/>
      <c r="S6796" s="38"/>
    </row>
    <row r="6797" spans="8:19" ht="14.25" customHeight="1">
      <c r="H6797" s="57"/>
      <c r="K6797" s="57"/>
      <c r="L6797" s="57"/>
      <c r="M6797" s="57"/>
      <c r="P6797" s="38"/>
      <c r="R6797" s="38"/>
      <c r="S6797" s="38"/>
    </row>
    <row r="6798" spans="8:19" ht="14.25" customHeight="1">
      <c r="H6798" s="57"/>
      <c r="K6798" s="57"/>
      <c r="L6798" s="57"/>
      <c r="M6798" s="57"/>
      <c r="P6798" s="38"/>
      <c r="R6798" s="38"/>
      <c r="S6798" s="38"/>
    </row>
    <row r="6799" spans="8:19" ht="14.25" customHeight="1">
      <c r="H6799" s="57"/>
      <c r="K6799" s="57"/>
      <c r="L6799" s="57"/>
      <c r="M6799" s="57"/>
      <c r="P6799" s="38"/>
      <c r="R6799" s="38"/>
      <c r="S6799" s="38"/>
    </row>
    <row r="6800" spans="8:19" ht="14.25" customHeight="1">
      <c r="I6800" s="57"/>
      <c r="J6800" s="57"/>
      <c r="K6800" s="57"/>
      <c r="L6800" s="57"/>
      <c r="M6800" s="57"/>
      <c r="P6800" s="38"/>
      <c r="R6800" s="38"/>
      <c r="S6800" s="38"/>
    </row>
    <row r="6801" spans="9:19" ht="14.25" customHeight="1">
      <c r="I6801" s="57"/>
      <c r="J6801" s="57"/>
      <c r="K6801" s="57"/>
      <c r="L6801" s="57"/>
      <c r="M6801" s="57"/>
      <c r="P6801" s="38"/>
      <c r="R6801" s="38"/>
      <c r="S6801" s="38"/>
    </row>
    <row r="6802" spans="9:19" ht="14.25" customHeight="1">
      <c r="I6802" s="57"/>
      <c r="J6802" s="57"/>
      <c r="K6802" s="57"/>
      <c r="L6802" s="57"/>
      <c r="M6802" s="57"/>
      <c r="P6802" s="38"/>
      <c r="R6802" s="38"/>
      <c r="S6802" s="38"/>
    </row>
    <row r="6803" spans="9:19" ht="14.25" customHeight="1">
      <c r="I6803" s="57"/>
      <c r="J6803" s="57"/>
      <c r="K6803" s="57"/>
      <c r="L6803" s="57"/>
      <c r="M6803" s="57"/>
      <c r="P6803" s="38"/>
      <c r="R6803" s="38"/>
      <c r="S6803" s="38"/>
    </row>
    <row r="6804" spans="9:19" ht="14.25" customHeight="1">
      <c r="I6804" s="57"/>
      <c r="J6804" s="57"/>
      <c r="K6804" s="57"/>
      <c r="L6804" s="57"/>
      <c r="M6804" s="57"/>
      <c r="P6804" s="38"/>
      <c r="R6804" s="38"/>
      <c r="S6804" s="38"/>
    </row>
    <row r="6805" spans="9:19" ht="14.25" customHeight="1">
      <c r="I6805" s="57"/>
      <c r="J6805" s="57"/>
      <c r="K6805" s="57"/>
      <c r="L6805" s="57"/>
      <c r="M6805" s="57"/>
      <c r="P6805" s="38"/>
      <c r="R6805" s="38"/>
      <c r="S6805" s="38"/>
    </row>
    <row r="6806" spans="9:19" ht="14.25" customHeight="1">
      <c r="I6806" s="57"/>
      <c r="J6806" s="57"/>
      <c r="K6806" s="57"/>
      <c r="L6806" s="57"/>
      <c r="M6806" s="57"/>
      <c r="P6806" s="38"/>
      <c r="R6806" s="38"/>
      <c r="S6806" s="38"/>
    </row>
    <row r="6807" spans="9:19" ht="14.25" customHeight="1">
      <c r="I6807" s="57"/>
      <c r="J6807" s="57"/>
      <c r="K6807" s="57"/>
      <c r="L6807" s="57"/>
      <c r="M6807" s="57"/>
      <c r="P6807" s="38"/>
      <c r="R6807" s="38"/>
      <c r="S6807" s="38"/>
    </row>
    <row r="6808" spans="9:19" ht="14.25" customHeight="1">
      <c r="I6808" s="57"/>
      <c r="J6808" s="57"/>
      <c r="K6808" s="57"/>
      <c r="L6808" s="57"/>
      <c r="M6808" s="57"/>
      <c r="P6808" s="38"/>
      <c r="R6808" s="38"/>
      <c r="S6808" s="38"/>
    </row>
    <row r="6809" spans="9:19" ht="14.25" customHeight="1">
      <c r="I6809" s="57"/>
      <c r="J6809" s="57"/>
      <c r="K6809" s="57"/>
      <c r="L6809" s="57"/>
      <c r="M6809" s="57"/>
      <c r="P6809" s="38"/>
      <c r="R6809" s="38"/>
      <c r="S6809" s="38"/>
    </row>
    <row r="6810" spans="9:19" ht="14.25" customHeight="1">
      <c r="I6810" s="57"/>
      <c r="J6810" s="57"/>
      <c r="K6810" s="57"/>
      <c r="L6810" s="57"/>
      <c r="M6810" s="57"/>
      <c r="P6810" s="38"/>
      <c r="R6810" s="38"/>
      <c r="S6810" s="38"/>
    </row>
    <row r="6811" spans="9:19" ht="14.25" customHeight="1">
      <c r="I6811" s="57"/>
      <c r="J6811" s="57"/>
      <c r="K6811" s="57"/>
      <c r="L6811" s="57"/>
      <c r="M6811" s="57"/>
      <c r="P6811" s="38"/>
      <c r="R6811" s="38"/>
      <c r="S6811" s="38"/>
    </row>
    <row r="6812" spans="9:19" ht="14.25" customHeight="1">
      <c r="I6812" s="57"/>
      <c r="J6812" s="57"/>
      <c r="K6812" s="57"/>
      <c r="L6812" s="57"/>
      <c r="M6812" s="57"/>
      <c r="P6812" s="38"/>
      <c r="R6812" s="38"/>
      <c r="S6812" s="38"/>
    </row>
    <row r="6813" spans="9:19" ht="14.25" customHeight="1">
      <c r="I6813" s="57"/>
      <c r="J6813" s="57"/>
      <c r="K6813" s="57"/>
      <c r="L6813" s="57"/>
      <c r="M6813" s="57"/>
      <c r="P6813" s="38"/>
      <c r="R6813" s="38"/>
      <c r="S6813" s="38"/>
    </row>
    <row r="6814" spans="9:19" ht="14.25" customHeight="1">
      <c r="I6814" s="57"/>
      <c r="J6814" s="57"/>
      <c r="K6814" s="57"/>
      <c r="L6814" s="57"/>
      <c r="M6814" s="57"/>
      <c r="P6814" s="38"/>
      <c r="R6814" s="38"/>
      <c r="S6814" s="38"/>
    </row>
    <row r="6815" spans="9:19" ht="14.25" customHeight="1">
      <c r="I6815" s="57"/>
      <c r="J6815" s="57"/>
      <c r="K6815" s="57"/>
      <c r="L6815" s="57"/>
      <c r="M6815" s="57"/>
      <c r="P6815" s="38"/>
      <c r="R6815" s="38"/>
      <c r="S6815" s="38"/>
    </row>
    <row r="6816" spans="9:19" ht="14.25" customHeight="1">
      <c r="I6816" s="57"/>
      <c r="J6816" s="57"/>
      <c r="K6816" s="57"/>
      <c r="L6816" s="57"/>
      <c r="M6816" s="57"/>
      <c r="P6816" s="38"/>
      <c r="R6816" s="38"/>
      <c r="S6816" s="38"/>
    </row>
    <row r="6817" spans="8:19" ht="14.25" customHeight="1">
      <c r="I6817" s="57"/>
      <c r="J6817" s="57"/>
      <c r="K6817" s="57"/>
      <c r="L6817" s="57"/>
      <c r="M6817" s="57"/>
      <c r="P6817" s="38"/>
      <c r="R6817" s="38"/>
      <c r="S6817" s="38"/>
    </row>
    <row r="6818" spans="8:19" ht="14.25" customHeight="1">
      <c r="I6818" s="57"/>
      <c r="J6818" s="57"/>
      <c r="K6818" s="57"/>
      <c r="L6818" s="57"/>
      <c r="M6818" s="57"/>
      <c r="P6818" s="38"/>
      <c r="R6818" s="38"/>
      <c r="S6818" s="38"/>
    </row>
    <row r="6819" spans="8:19" ht="14.25" customHeight="1">
      <c r="I6819" s="57"/>
      <c r="J6819" s="57"/>
      <c r="K6819" s="57"/>
      <c r="L6819" s="57"/>
      <c r="M6819" s="57"/>
      <c r="P6819" s="38"/>
      <c r="R6819" s="38"/>
      <c r="S6819" s="38"/>
    </row>
    <row r="6820" spans="8:19" ht="14.25" customHeight="1">
      <c r="I6820" s="57"/>
      <c r="J6820" s="57"/>
      <c r="K6820" s="57"/>
      <c r="L6820" s="57"/>
      <c r="M6820" s="57"/>
      <c r="P6820" s="38"/>
      <c r="R6820" s="38"/>
      <c r="S6820" s="38"/>
    </row>
    <row r="6821" spans="8:19" ht="14.25" customHeight="1">
      <c r="I6821" s="57"/>
      <c r="J6821" s="57"/>
      <c r="K6821" s="57"/>
      <c r="L6821" s="57"/>
      <c r="M6821" s="57"/>
      <c r="P6821" s="38"/>
      <c r="R6821" s="38"/>
      <c r="S6821" s="38"/>
    </row>
    <row r="6822" spans="8:19" ht="14.25" customHeight="1">
      <c r="I6822" s="57"/>
      <c r="J6822" s="57"/>
      <c r="K6822" s="57"/>
      <c r="L6822" s="57"/>
      <c r="M6822" s="57"/>
      <c r="P6822" s="38"/>
      <c r="R6822" s="38"/>
      <c r="S6822" s="38"/>
    </row>
    <row r="6823" spans="8:19" ht="14.25" customHeight="1">
      <c r="I6823" s="57"/>
      <c r="J6823" s="57"/>
      <c r="K6823" s="57"/>
      <c r="L6823" s="57"/>
      <c r="M6823" s="57"/>
      <c r="P6823" s="38"/>
      <c r="R6823" s="38"/>
      <c r="S6823" s="38"/>
    </row>
    <row r="6824" spans="8:19" ht="14.25" customHeight="1">
      <c r="H6824" s="57"/>
      <c r="K6824" s="57"/>
      <c r="L6824" s="57"/>
      <c r="M6824" s="57"/>
      <c r="P6824" s="38"/>
      <c r="R6824" s="38"/>
      <c r="S6824" s="38"/>
    </row>
    <row r="6825" spans="8:19" ht="14.25" customHeight="1">
      <c r="H6825" s="57"/>
      <c r="K6825" s="57"/>
      <c r="L6825" s="57"/>
      <c r="M6825" s="57"/>
      <c r="P6825" s="38"/>
      <c r="R6825" s="38"/>
      <c r="S6825" s="38"/>
    </row>
    <row r="6826" spans="8:19" ht="14.25" customHeight="1">
      <c r="H6826" s="57"/>
      <c r="K6826" s="57"/>
      <c r="L6826" s="57"/>
      <c r="M6826" s="57"/>
      <c r="P6826" s="38"/>
      <c r="R6826" s="38"/>
      <c r="S6826" s="38"/>
    </row>
    <row r="6827" spans="8:19" ht="14.25" customHeight="1">
      <c r="H6827" s="57"/>
      <c r="K6827" s="57"/>
      <c r="L6827" s="57"/>
      <c r="M6827" s="57"/>
      <c r="P6827" s="38"/>
      <c r="R6827" s="38"/>
      <c r="S6827" s="38"/>
    </row>
    <row r="6828" spans="8:19" ht="14.25" customHeight="1">
      <c r="H6828" s="57"/>
      <c r="K6828" s="57"/>
      <c r="L6828" s="57"/>
      <c r="M6828" s="57"/>
      <c r="P6828" s="38"/>
      <c r="R6828" s="38"/>
      <c r="S6828" s="38"/>
    </row>
    <row r="6829" spans="8:19" ht="14.25" customHeight="1">
      <c r="H6829" s="57"/>
      <c r="K6829" s="57"/>
      <c r="L6829" s="57"/>
      <c r="M6829" s="57"/>
      <c r="P6829" s="38"/>
      <c r="R6829" s="38"/>
      <c r="S6829" s="38"/>
    </row>
    <row r="6830" spans="8:19" ht="14.25" customHeight="1">
      <c r="H6830" s="57"/>
      <c r="K6830" s="57"/>
      <c r="L6830" s="57"/>
      <c r="M6830" s="57"/>
      <c r="P6830" s="38"/>
      <c r="R6830" s="38"/>
      <c r="S6830" s="38"/>
    </row>
    <row r="6831" spans="8:19" ht="14.25" customHeight="1">
      <c r="H6831" s="57"/>
      <c r="K6831" s="57"/>
      <c r="L6831" s="57"/>
      <c r="M6831" s="57"/>
      <c r="P6831" s="38"/>
      <c r="R6831" s="38"/>
      <c r="S6831" s="38"/>
    </row>
    <row r="6832" spans="8:19" ht="14.25" customHeight="1">
      <c r="H6832" s="57"/>
      <c r="K6832" s="57"/>
      <c r="L6832" s="57"/>
      <c r="M6832" s="57"/>
      <c r="P6832" s="38"/>
      <c r="R6832" s="38"/>
      <c r="S6832" s="38"/>
    </row>
    <row r="6833" spans="8:19" ht="14.25" customHeight="1">
      <c r="H6833" s="57"/>
      <c r="K6833" s="57"/>
      <c r="L6833" s="57"/>
      <c r="M6833" s="57"/>
      <c r="P6833" s="38"/>
      <c r="R6833" s="38"/>
      <c r="S6833" s="38"/>
    </row>
    <row r="6834" spans="8:19" ht="14.25" customHeight="1">
      <c r="H6834" s="57"/>
      <c r="K6834" s="57"/>
      <c r="L6834" s="57"/>
      <c r="M6834" s="57"/>
      <c r="P6834" s="38"/>
      <c r="R6834" s="38"/>
      <c r="S6834" s="38"/>
    </row>
    <row r="6835" spans="8:19" ht="14.25" customHeight="1">
      <c r="H6835" s="57"/>
      <c r="K6835" s="57"/>
      <c r="L6835" s="57"/>
      <c r="M6835" s="57"/>
      <c r="P6835" s="38"/>
      <c r="R6835" s="38"/>
      <c r="S6835" s="38"/>
    </row>
    <row r="6836" spans="8:19" ht="14.25" customHeight="1">
      <c r="H6836" s="57"/>
      <c r="K6836" s="57"/>
      <c r="L6836" s="57"/>
      <c r="M6836" s="57"/>
      <c r="P6836" s="38"/>
      <c r="R6836" s="38"/>
      <c r="S6836" s="38"/>
    </row>
    <row r="6837" spans="8:19" ht="14.25" customHeight="1">
      <c r="H6837" s="57"/>
      <c r="K6837" s="57"/>
      <c r="L6837" s="57"/>
      <c r="M6837" s="57"/>
      <c r="P6837" s="38"/>
      <c r="R6837" s="38"/>
      <c r="S6837" s="38"/>
    </row>
    <row r="6838" spans="8:19" ht="14.25" customHeight="1">
      <c r="H6838" s="57"/>
      <c r="K6838" s="57"/>
      <c r="L6838" s="57"/>
      <c r="M6838" s="57"/>
      <c r="P6838" s="38"/>
      <c r="R6838" s="38"/>
      <c r="S6838" s="38"/>
    </row>
    <row r="6839" spans="8:19" ht="14.25" customHeight="1">
      <c r="H6839" s="57"/>
      <c r="K6839" s="57"/>
      <c r="L6839" s="57"/>
      <c r="M6839" s="57"/>
      <c r="P6839" s="38"/>
      <c r="R6839" s="38"/>
      <c r="S6839" s="38"/>
    </row>
    <row r="6840" spans="8:19" ht="14.25" customHeight="1">
      <c r="H6840" s="57"/>
      <c r="K6840" s="57"/>
      <c r="L6840" s="57"/>
      <c r="M6840" s="57"/>
      <c r="P6840" s="38"/>
      <c r="R6840" s="38"/>
      <c r="S6840" s="38"/>
    </row>
    <row r="6841" spans="8:19" ht="14.25" customHeight="1">
      <c r="H6841" s="57"/>
      <c r="K6841" s="57"/>
      <c r="L6841" s="57"/>
      <c r="M6841" s="57"/>
      <c r="P6841" s="38"/>
      <c r="R6841" s="38"/>
      <c r="S6841" s="38"/>
    </row>
    <row r="6842" spans="8:19" ht="14.25" customHeight="1">
      <c r="H6842" s="57"/>
      <c r="K6842" s="57"/>
      <c r="L6842" s="57"/>
      <c r="M6842" s="57"/>
      <c r="P6842" s="38"/>
      <c r="R6842" s="38"/>
      <c r="S6842" s="38"/>
    </row>
    <row r="6843" spans="8:19" ht="14.25" customHeight="1">
      <c r="H6843" s="57"/>
      <c r="K6843" s="57"/>
      <c r="L6843" s="57"/>
      <c r="M6843" s="57"/>
      <c r="P6843" s="38"/>
      <c r="R6843" s="38"/>
      <c r="S6843" s="38"/>
    </row>
    <row r="6844" spans="8:19" ht="14.25" customHeight="1">
      <c r="H6844" s="57"/>
      <c r="K6844" s="57"/>
      <c r="L6844" s="57"/>
      <c r="M6844" s="57"/>
      <c r="P6844" s="38"/>
      <c r="R6844" s="38"/>
      <c r="S6844" s="38"/>
    </row>
    <row r="6845" spans="8:19" ht="14.25" customHeight="1">
      <c r="H6845" s="57"/>
      <c r="K6845" s="57"/>
      <c r="L6845" s="57"/>
      <c r="M6845" s="57"/>
      <c r="P6845" s="38"/>
      <c r="R6845" s="38"/>
      <c r="S6845" s="38"/>
    </row>
    <row r="6846" spans="8:19" ht="14.25" customHeight="1">
      <c r="H6846" s="57"/>
      <c r="K6846" s="57"/>
      <c r="L6846" s="57"/>
      <c r="M6846" s="57"/>
      <c r="P6846" s="38"/>
      <c r="R6846" s="38"/>
      <c r="S6846" s="38"/>
    </row>
    <row r="6847" spans="8:19" ht="14.25" customHeight="1">
      <c r="H6847" s="57"/>
      <c r="K6847" s="57"/>
      <c r="L6847" s="57"/>
      <c r="M6847" s="57"/>
      <c r="P6847" s="38"/>
      <c r="R6847" s="38"/>
      <c r="S6847" s="38"/>
    </row>
    <row r="6848" spans="8:19" ht="14.25" customHeight="1">
      <c r="H6848" s="57"/>
      <c r="K6848" s="57"/>
      <c r="L6848" s="57"/>
      <c r="M6848" s="57"/>
      <c r="P6848" s="38"/>
      <c r="R6848" s="38"/>
      <c r="S6848" s="38"/>
    </row>
    <row r="6849" spans="8:19" ht="14.25" customHeight="1">
      <c r="H6849" s="57"/>
      <c r="K6849" s="57"/>
      <c r="L6849" s="57"/>
      <c r="M6849" s="57"/>
      <c r="P6849" s="38"/>
      <c r="R6849" s="38"/>
      <c r="S6849" s="38"/>
    </row>
    <row r="6850" spans="8:19" ht="14.25" customHeight="1">
      <c r="H6850" s="57"/>
      <c r="K6850" s="57"/>
      <c r="L6850" s="57"/>
      <c r="M6850" s="57"/>
      <c r="P6850" s="38"/>
      <c r="R6850" s="38"/>
      <c r="S6850" s="38"/>
    </row>
    <row r="6851" spans="8:19" ht="14.25" customHeight="1">
      <c r="H6851" s="57"/>
      <c r="K6851" s="57"/>
      <c r="L6851" s="57"/>
      <c r="M6851" s="57"/>
      <c r="P6851" s="38"/>
      <c r="R6851" s="38"/>
      <c r="S6851" s="38"/>
    </row>
    <row r="6852" spans="8:19" ht="14.25" customHeight="1">
      <c r="H6852" s="57"/>
      <c r="K6852" s="57"/>
      <c r="L6852" s="57"/>
      <c r="M6852" s="57"/>
      <c r="P6852" s="38"/>
      <c r="R6852" s="38"/>
      <c r="S6852" s="38"/>
    </row>
    <row r="6853" spans="8:19" ht="14.25" customHeight="1">
      <c r="H6853" s="57"/>
      <c r="K6853" s="57"/>
      <c r="L6853" s="57"/>
      <c r="M6853" s="57"/>
      <c r="P6853" s="38"/>
      <c r="R6853" s="38"/>
      <c r="S6853" s="38"/>
    </row>
    <row r="6854" spans="8:19" ht="14.25" customHeight="1">
      <c r="H6854" s="57"/>
      <c r="K6854" s="57"/>
      <c r="L6854" s="57"/>
      <c r="M6854" s="57"/>
      <c r="P6854" s="38"/>
      <c r="R6854" s="38"/>
      <c r="S6854" s="38"/>
    </row>
    <row r="6855" spans="8:19" ht="14.25" customHeight="1">
      <c r="H6855" s="57"/>
      <c r="K6855" s="57"/>
      <c r="L6855" s="57"/>
      <c r="M6855" s="57"/>
      <c r="P6855" s="38"/>
      <c r="R6855" s="38"/>
      <c r="S6855" s="38"/>
    </row>
    <row r="6856" spans="8:19" ht="14.25" customHeight="1">
      <c r="H6856" s="57"/>
      <c r="K6856" s="57"/>
      <c r="L6856" s="57"/>
      <c r="M6856" s="57"/>
      <c r="P6856" s="38"/>
      <c r="R6856" s="38"/>
      <c r="S6856" s="38"/>
    </row>
    <row r="6857" spans="8:19" ht="14.25" customHeight="1">
      <c r="H6857" s="57"/>
      <c r="K6857" s="57"/>
      <c r="L6857" s="57"/>
      <c r="M6857" s="57"/>
      <c r="P6857" s="38"/>
      <c r="R6857" s="38"/>
      <c r="S6857" s="38"/>
    </row>
    <row r="6858" spans="8:19" ht="14.25" customHeight="1">
      <c r="H6858" s="57"/>
      <c r="K6858" s="57"/>
      <c r="L6858" s="57"/>
      <c r="M6858" s="57"/>
      <c r="P6858" s="38"/>
      <c r="R6858" s="38"/>
      <c r="S6858" s="38"/>
    </row>
    <row r="6859" spans="8:19" ht="14.25" customHeight="1">
      <c r="H6859" s="57"/>
      <c r="K6859" s="57"/>
      <c r="L6859" s="57"/>
      <c r="M6859" s="57"/>
      <c r="P6859" s="38"/>
      <c r="R6859" s="38"/>
      <c r="S6859" s="38"/>
    </row>
    <row r="6860" spans="8:19" ht="14.25" customHeight="1">
      <c r="H6860" s="57"/>
      <c r="K6860" s="57"/>
      <c r="L6860" s="57"/>
      <c r="M6860" s="57"/>
      <c r="P6860" s="38"/>
      <c r="R6860" s="38"/>
      <c r="S6860" s="38"/>
    </row>
    <row r="6861" spans="8:19" ht="14.25" customHeight="1">
      <c r="H6861" s="57"/>
      <c r="K6861" s="57"/>
      <c r="L6861" s="57"/>
      <c r="M6861" s="57"/>
      <c r="P6861" s="38"/>
      <c r="R6861" s="38"/>
      <c r="S6861" s="38"/>
    </row>
    <row r="6862" spans="8:19" ht="14.25" customHeight="1">
      <c r="H6862" s="57"/>
      <c r="K6862" s="57"/>
      <c r="L6862" s="57"/>
      <c r="M6862" s="57"/>
      <c r="P6862" s="38"/>
      <c r="R6862" s="38"/>
      <c r="S6862" s="38"/>
    </row>
    <row r="6863" spans="8:19" ht="14.25" customHeight="1">
      <c r="H6863" s="57"/>
      <c r="K6863" s="57"/>
      <c r="L6863" s="57"/>
      <c r="M6863" s="57"/>
      <c r="P6863" s="38"/>
      <c r="R6863" s="38"/>
      <c r="S6863" s="38"/>
    </row>
    <row r="6864" spans="8:19" ht="14.25" customHeight="1">
      <c r="H6864" s="57"/>
      <c r="K6864" s="57"/>
      <c r="L6864" s="57"/>
      <c r="M6864" s="57"/>
      <c r="P6864" s="38"/>
      <c r="R6864" s="38"/>
      <c r="S6864" s="38"/>
    </row>
    <row r="6865" spans="8:19" ht="14.25" customHeight="1">
      <c r="H6865" s="57"/>
      <c r="K6865" s="57"/>
      <c r="L6865" s="57"/>
      <c r="M6865" s="57"/>
      <c r="P6865" s="38"/>
      <c r="R6865" s="38"/>
      <c r="S6865" s="38"/>
    </row>
    <row r="6866" spans="8:19" ht="14.25" customHeight="1">
      <c r="H6866" s="57"/>
      <c r="K6866" s="57"/>
      <c r="L6866" s="57"/>
      <c r="M6866" s="57"/>
      <c r="P6866" s="38"/>
      <c r="R6866" s="38"/>
      <c r="S6866" s="38"/>
    </row>
    <row r="6867" spans="8:19" ht="14.25" customHeight="1">
      <c r="H6867" s="57"/>
      <c r="K6867" s="57"/>
      <c r="L6867" s="57"/>
      <c r="M6867" s="57"/>
      <c r="P6867" s="38"/>
      <c r="R6867" s="38"/>
      <c r="S6867" s="38"/>
    </row>
    <row r="6868" spans="8:19" ht="14.25" customHeight="1">
      <c r="H6868" s="57"/>
      <c r="K6868" s="57"/>
      <c r="L6868" s="57"/>
      <c r="M6868" s="57"/>
      <c r="P6868" s="38"/>
      <c r="R6868" s="38"/>
      <c r="S6868" s="38"/>
    </row>
    <row r="6869" spans="8:19" ht="14.25" customHeight="1">
      <c r="H6869" s="57"/>
      <c r="K6869" s="57"/>
      <c r="L6869" s="57"/>
      <c r="M6869" s="57"/>
      <c r="P6869" s="38"/>
      <c r="R6869" s="38"/>
      <c r="S6869" s="38"/>
    </row>
    <row r="6870" spans="8:19" ht="14.25" customHeight="1">
      <c r="H6870" s="57"/>
      <c r="K6870" s="57"/>
      <c r="L6870" s="57"/>
      <c r="M6870" s="57"/>
      <c r="P6870" s="38"/>
      <c r="R6870" s="38"/>
      <c r="S6870" s="38"/>
    </row>
    <row r="6871" spans="8:19" ht="14.25" customHeight="1">
      <c r="H6871" s="57"/>
      <c r="K6871" s="57"/>
      <c r="L6871" s="57"/>
      <c r="M6871" s="57"/>
      <c r="P6871" s="38"/>
      <c r="R6871" s="38"/>
      <c r="S6871" s="38"/>
    </row>
    <row r="6872" spans="8:19" ht="14.25" customHeight="1">
      <c r="H6872" s="57"/>
      <c r="K6872" s="57"/>
      <c r="L6872" s="57"/>
      <c r="M6872" s="57"/>
      <c r="P6872" s="38"/>
      <c r="R6872" s="38"/>
      <c r="S6872" s="38"/>
    </row>
    <row r="6873" spans="8:19" ht="14.25" customHeight="1">
      <c r="H6873" s="57"/>
      <c r="K6873" s="57"/>
      <c r="L6873" s="57"/>
      <c r="M6873" s="57"/>
      <c r="P6873" s="38"/>
      <c r="R6873" s="38"/>
      <c r="S6873" s="38"/>
    </row>
    <row r="6874" spans="8:19" ht="14.25" customHeight="1">
      <c r="H6874" s="57"/>
      <c r="K6874" s="57"/>
      <c r="L6874" s="57"/>
      <c r="M6874" s="57"/>
      <c r="P6874" s="38"/>
      <c r="R6874" s="38"/>
      <c r="S6874" s="38"/>
    </row>
    <row r="6875" spans="8:19" ht="14.25" customHeight="1">
      <c r="H6875" s="57"/>
      <c r="K6875" s="57"/>
      <c r="L6875" s="57"/>
      <c r="M6875" s="57"/>
      <c r="P6875" s="38"/>
      <c r="R6875" s="38"/>
      <c r="S6875" s="38"/>
    </row>
    <row r="6876" spans="8:19" ht="14.25" customHeight="1">
      <c r="H6876" s="57"/>
      <c r="K6876" s="57"/>
      <c r="L6876" s="57"/>
      <c r="M6876" s="57"/>
      <c r="P6876" s="38"/>
      <c r="R6876" s="38"/>
      <c r="S6876" s="38"/>
    </row>
    <row r="6877" spans="8:19" ht="14.25" customHeight="1">
      <c r="H6877" s="57"/>
      <c r="K6877" s="57"/>
      <c r="L6877" s="57"/>
      <c r="M6877" s="57"/>
      <c r="P6877" s="38"/>
      <c r="R6877" s="38"/>
      <c r="S6877" s="38"/>
    </row>
    <row r="6878" spans="8:19" ht="14.25" customHeight="1">
      <c r="H6878" s="57"/>
      <c r="K6878" s="57"/>
      <c r="L6878" s="57"/>
      <c r="M6878" s="57"/>
      <c r="P6878" s="38"/>
      <c r="R6878" s="38"/>
      <c r="S6878" s="38"/>
    </row>
    <row r="6879" spans="8:19" ht="14.25" customHeight="1">
      <c r="H6879" s="57"/>
      <c r="K6879" s="57"/>
      <c r="L6879" s="57"/>
      <c r="M6879" s="57"/>
      <c r="P6879" s="38"/>
      <c r="R6879" s="38"/>
      <c r="S6879" s="38"/>
    </row>
    <row r="6880" spans="8:19" ht="14.25" customHeight="1">
      <c r="H6880" s="57"/>
      <c r="K6880" s="57"/>
      <c r="L6880" s="57"/>
      <c r="M6880" s="57"/>
      <c r="P6880" s="38"/>
      <c r="R6880" s="38"/>
      <c r="S6880" s="38"/>
    </row>
    <row r="6881" spans="8:19" ht="14.25" customHeight="1">
      <c r="H6881" s="57"/>
      <c r="K6881" s="57"/>
      <c r="L6881" s="57"/>
      <c r="M6881" s="57"/>
      <c r="P6881" s="38"/>
      <c r="R6881" s="38"/>
      <c r="S6881" s="38"/>
    </row>
    <row r="6882" spans="8:19" ht="14.25" customHeight="1">
      <c r="H6882" s="57"/>
      <c r="K6882" s="57"/>
      <c r="L6882" s="57"/>
      <c r="M6882" s="57"/>
      <c r="P6882" s="38"/>
      <c r="R6882" s="38"/>
      <c r="S6882" s="38"/>
    </row>
    <row r="6883" spans="8:19" ht="14.25" customHeight="1">
      <c r="H6883" s="57"/>
      <c r="K6883" s="57"/>
      <c r="L6883" s="57"/>
      <c r="M6883" s="57"/>
      <c r="P6883" s="38"/>
      <c r="R6883" s="38"/>
      <c r="S6883" s="38"/>
    </row>
    <row r="6884" spans="8:19" ht="14.25" customHeight="1">
      <c r="H6884" s="57"/>
      <c r="K6884" s="57"/>
      <c r="L6884" s="57"/>
      <c r="M6884" s="57"/>
      <c r="P6884" s="38"/>
      <c r="R6884" s="38"/>
      <c r="S6884" s="38"/>
    </row>
    <row r="6885" spans="8:19" ht="14.25" customHeight="1">
      <c r="H6885" s="57"/>
      <c r="K6885" s="57"/>
      <c r="L6885" s="57"/>
      <c r="M6885" s="57"/>
      <c r="P6885" s="38"/>
      <c r="R6885" s="38"/>
      <c r="S6885" s="38"/>
    </row>
    <row r="6886" spans="8:19" ht="14.25" customHeight="1">
      <c r="H6886" s="57"/>
      <c r="K6886" s="57"/>
      <c r="L6886" s="57"/>
      <c r="M6886" s="57"/>
      <c r="P6886" s="38"/>
      <c r="R6886" s="38"/>
      <c r="S6886" s="38"/>
    </row>
    <row r="6887" spans="8:19" ht="14.25" customHeight="1">
      <c r="H6887" s="57"/>
      <c r="K6887" s="57"/>
      <c r="L6887" s="57"/>
      <c r="M6887" s="57"/>
      <c r="P6887" s="38"/>
      <c r="R6887" s="38"/>
      <c r="S6887" s="38"/>
    </row>
    <row r="6888" spans="8:19" ht="14.25" customHeight="1">
      <c r="H6888" s="57"/>
      <c r="K6888" s="57"/>
      <c r="L6888" s="57"/>
      <c r="M6888" s="57"/>
      <c r="P6888" s="38"/>
      <c r="R6888" s="38"/>
      <c r="S6888" s="38"/>
    </row>
    <row r="6889" spans="8:19" ht="14.25" customHeight="1">
      <c r="H6889" s="57"/>
      <c r="K6889" s="57"/>
      <c r="L6889" s="57"/>
      <c r="M6889" s="57"/>
      <c r="P6889" s="38"/>
      <c r="R6889" s="38"/>
      <c r="S6889" s="38"/>
    </row>
    <row r="6890" spans="8:19" ht="14.25" customHeight="1">
      <c r="H6890" s="57"/>
      <c r="K6890" s="57"/>
      <c r="L6890" s="57"/>
      <c r="M6890" s="57"/>
      <c r="P6890" s="38"/>
      <c r="R6890" s="38"/>
      <c r="S6890" s="38"/>
    </row>
    <row r="6891" spans="8:19" ht="14.25" customHeight="1">
      <c r="H6891" s="57"/>
      <c r="K6891" s="57"/>
      <c r="L6891" s="57"/>
      <c r="M6891" s="57"/>
      <c r="P6891" s="38"/>
      <c r="R6891" s="38"/>
      <c r="S6891" s="38"/>
    </row>
    <row r="6892" spans="8:19" ht="14.25" customHeight="1">
      <c r="H6892" s="57"/>
      <c r="K6892" s="57"/>
      <c r="L6892" s="57"/>
      <c r="M6892" s="57"/>
      <c r="P6892" s="38"/>
      <c r="R6892" s="38"/>
      <c r="S6892" s="38"/>
    </row>
    <row r="6893" spans="8:19" ht="14.25" customHeight="1">
      <c r="H6893" s="57"/>
      <c r="K6893" s="57"/>
      <c r="L6893" s="57"/>
      <c r="M6893" s="57"/>
      <c r="P6893" s="38"/>
      <c r="R6893" s="38"/>
      <c r="S6893" s="38"/>
    </row>
    <row r="6894" spans="8:19" ht="14.25" customHeight="1">
      <c r="H6894" s="57"/>
      <c r="K6894" s="57"/>
      <c r="L6894" s="57"/>
      <c r="M6894" s="57"/>
      <c r="P6894" s="38"/>
      <c r="R6894" s="38"/>
      <c r="S6894" s="38"/>
    </row>
    <row r="6895" spans="8:19" ht="14.25" customHeight="1">
      <c r="H6895" s="57"/>
      <c r="K6895" s="57"/>
      <c r="L6895" s="57"/>
      <c r="M6895" s="57"/>
      <c r="P6895" s="38"/>
      <c r="R6895" s="38"/>
      <c r="S6895" s="38"/>
    </row>
    <row r="6896" spans="8:19" ht="14.25" customHeight="1">
      <c r="H6896" s="57"/>
      <c r="K6896" s="57"/>
      <c r="L6896" s="57"/>
      <c r="M6896" s="57"/>
      <c r="P6896" s="38"/>
      <c r="R6896" s="38"/>
      <c r="S6896" s="38"/>
    </row>
    <row r="6897" spans="8:19" ht="14.25" customHeight="1">
      <c r="H6897" s="57"/>
      <c r="K6897" s="57"/>
      <c r="L6897" s="57"/>
      <c r="M6897" s="57"/>
      <c r="P6897" s="38"/>
      <c r="R6897" s="38"/>
      <c r="S6897" s="38"/>
    </row>
    <row r="6898" spans="8:19" ht="14.25" customHeight="1">
      <c r="H6898" s="57"/>
      <c r="K6898" s="57"/>
      <c r="L6898" s="57"/>
      <c r="M6898" s="57"/>
      <c r="P6898" s="38"/>
      <c r="R6898" s="38"/>
      <c r="S6898" s="38"/>
    </row>
    <row r="6899" spans="8:19" ht="14.25" customHeight="1">
      <c r="H6899" s="57"/>
      <c r="K6899" s="57"/>
      <c r="L6899" s="57"/>
      <c r="M6899" s="57"/>
      <c r="P6899" s="38"/>
      <c r="R6899" s="38"/>
      <c r="S6899" s="38"/>
    </row>
    <row r="6900" spans="8:19" ht="14.25" customHeight="1">
      <c r="H6900" s="57"/>
      <c r="K6900" s="57"/>
      <c r="L6900" s="57"/>
      <c r="M6900" s="57"/>
      <c r="P6900" s="38"/>
      <c r="R6900" s="38"/>
      <c r="S6900" s="38"/>
    </row>
    <row r="6901" spans="8:19" ht="14.25" customHeight="1">
      <c r="H6901" s="57"/>
      <c r="K6901" s="57"/>
      <c r="L6901" s="57"/>
      <c r="M6901" s="57"/>
      <c r="P6901" s="38"/>
      <c r="R6901" s="38"/>
      <c r="S6901" s="38"/>
    </row>
    <row r="6902" spans="8:19" ht="14.25" customHeight="1">
      <c r="H6902" s="57"/>
      <c r="K6902" s="57"/>
      <c r="L6902" s="57"/>
      <c r="M6902" s="57"/>
      <c r="P6902" s="38"/>
      <c r="R6902" s="38"/>
      <c r="S6902" s="38"/>
    </row>
    <row r="6903" spans="8:19" ht="14.25" customHeight="1">
      <c r="H6903" s="57"/>
      <c r="K6903" s="57"/>
      <c r="L6903" s="57"/>
      <c r="M6903" s="57"/>
      <c r="P6903" s="38"/>
      <c r="R6903" s="38"/>
      <c r="S6903" s="38"/>
    </row>
    <row r="6904" spans="8:19" ht="14.25" customHeight="1">
      <c r="H6904" s="57"/>
      <c r="K6904" s="57"/>
      <c r="L6904" s="57"/>
      <c r="M6904" s="57"/>
      <c r="P6904" s="38"/>
      <c r="R6904" s="38"/>
      <c r="S6904" s="38"/>
    </row>
    <row r="6905" spans="8:19" ht="14.25" customHeight="1">
      <c r="H6905" s="57"/>
      <c r="K6905" s="57"/>
      <c r="L6905" s="57"/>
      <c r="M6905" s="57"/>
      <c r="P6905" s="38"/>
      <c r="R6905" s="38"/>
      <c r="S6905" s="38"/>
    </row>
    <row r="6906" spans="8:19" ht="14.25" customHeight="1">
      <c r="H6906" s="57"/>
      <c r="K6906" s="57"/>
      <c r="L6906" s="57"/>
      <c r="M6906" s="57"/>
      <c r="P6906" s="38"/>
      <c r="R6906" s="38"/>
      <c r="S6906" s="38"/>
    </row>
    <row r="6907" spans="8:19" ht="14.25" customHeight="1">
      <c r="H6907" s="57"/>
      <c r="K6907" s="57"/>
      <c r="L6907" s="57"/>
      <c r="M6907" s="57"/>
      <c r="P6907" s="38"/>
      <c r="R6907" s="38"/>
      <c r="S6907" s="38"/>
    </row>
    <row r="6908" spans="8:19" ht="14.25" customHeight="1">
      <c r="H6908" s="57"/>
      <c r="K6908" s="57"/>
      <c r="L6908" s="57"/>
      <c r="M6908" s="57"/>
      <c r="P6908" s="38"/>
      <c r="R6908" s="38"/>
      <c r="S6908" s="38"/>
    </row>
    <row r="6909" spans="8:19" ht="14.25" customHeight="1">
      <c r="H6909" s="57"/>
      <c r="K6909" s="57"/>
      <c r="L6909" s="57"/>
      <c r="M6909" s="57"/>
      <c r="P6909" s="38"/>
      <c r="R6909" s="38"/>
      <c r="S6909" s="38"/>
    </row>
    <row r="6910" spans="8:19" ht="14.25" customHeight="1">
      <c r="H6910" s="57"/>
      <c r="K6910" s="57"/>
      <c r="L6910" s="57"/>
      <c r="M6910" s="57"/>
      <c r="P6910" s="38"/>
      <c r="R6910" s="38"/>
      <c r="S6910" s="38"/>
    </row>
    <row r="6911" spans="8:19" ht="14.25" customHeight="1">
      <c r="H6911" s="57"/>
      <c r="K6911" s="57"/>
      <c r="L6911" s="57"/>
      <c r="M6911" s="57"/>
      <c r="P6911" s="38"/>
      <c r="R6911" s="38"/>
      <c r="S6911" s="38"/>
    </row>
    <row r="6912" spans="8:19" ht="14.25" customHeight="1">
      <c r="H6912" s="57"/>
      <c r="K6912" s="57"/>
      <c r="L6912" s="57"/>
      <c r="M6912" s="57"/>
      <c r="P6912" s="38"/>
      <c r="R6912" s="38"/>
      <c r="S6912" s="38"/>
    </row>
    <row r="6913" spans="8:19" ht="14.25" customHeight="1">
      <c r="H6913" s="57"/>
      <c r="K6913" s="57"/>
      <c r="L6913" s="57"/>
      <c r="M6913" s="57"/>
      <c r="P6913" s="38"/>
      <c r="R6913" s="38"/>
      <c r="S6913" s="38"/>
    </row>
    <row r="6914" spans="8:19" ht="14.25" customHeight="1">
      <c r="H6914" s="57"/>
      <c r="K6914" s="57"/>
      <c r="L6914" s="57"/>
      <c r="M6914" s="57"/>
      <c r="P6914" s="38"/>
      <c r="R6914" s="38"/>
      <c r="S6914" s="38"/>
    </row>
    <row r="6915" spans="8:19" ht="14.25" customHeight="1">
      <c r="H6915" s="57"/>
      <c r="K6915" s="57"/>
      <c r="L6915" s="57"/>
      <c r="M6915" s="57"/>
      <c r="P6915" s="38"/>
      <c r="R6915" s="38"/>
      <c r="S6915" s="38"/>
    </row>
    <row r="6916" spans="8:19" ht="14.25" customHeight="1">
      <c r="H6916" s="57"/>
      <c r="K6916" s="57"/>
      <c r="L6916" s="57"/>
      <c r="M6916" s="57"/>
      <c r="P6916" s="38"/>
      <c r="R6916" s="38"/>
      <c r="S6916" s="38"/>
    </row>
    <row r="6917" spans="8:19" ht="14.25" customHeight="1">
      <c r="H6917" s="57"/>
      <c r="K6917" s="57"/>
      <c r="L6917" s="57"/>
      <c r="M6917" s="57"/>
      <c r="P6917" s="38"/>
      <c r="R6917" s="38"/>
      <c r="S6917" s="38"/>
    </row>
    <row r="6918" spans="8:19" ht="14.25" customHeight="1">
      <c r="H6918" s="57"/>
      <c r="K6918" s="57"/>
      <c r="L6918" s="57"/>
      <c r="M6918" s="57"/>
      <c r="P6918" s="38"/>
      <c r="R6918" s="38"/>
      <c r="S6918" s="38"/>
    </row>
    <row r="6919" spans="8:19" ht="14.25" customHeight="1">
      <c r="H6919" s="57"/>
      <c r="K6919" s="57"/>
      <c r="L6919" s="57"/>
      <c r="M6919" s="57"/>
      <c r="P6919" s="38"/>
      <c r="R6919" s="38"/>
      <c r="S6919" s="38"/>
    </row>
    <row r="6920" spans="8:19" ht="14.25" customHeight="1">
      <c r="H6920" s="57"/>
      <c r="K6920" s="57"/>
      <c r="L6920" s="57"/>
      <c r="M6920" s="57"/>
      <c r="P6920" s="38"/>
      <c r="R6920" s="38"/>
      <c r="S6920" s="38"/>
    </row>
    <row r="6921" spans="8:19" ht="14.25" customHeight="1">
      <c r="H6921" s="57"/>
      <c r="K6921" s="57"/>
      <c r="L6921" s="57"/>
      <c r="M6921" s="57"/>
      <c r="P6921" s="38"/>
      <c r="R6921" s="38"/>
      <c r="S6921" s="38"/>
    </row>
    <row r="6922" spans="8:19" ht="14.25" customHeight="1">
      <c r="H6922" s="57"/>
      <c r="K6922" s="57"/>
      <c r="L6922" s="57"/>
      <c r="M6922" s="57"/>
      <c r="P6922" s="38"/>
      <c r="R6922" s="38"/>
      <c r="S6922" s="38"/>
    </row>
    <row r="6923" spans="8:19" ht="14.25" customHeight="1">
      <c r="H6923" s="57"/>
      <c r="K6923" s="57"/>
      <c r="L6923" s="57"/>
      <c r="M6923" s="57"/>
      <c r="P6923" s="38"/>
      <c r="R6923" s="38"/>
      <c r="S6923" s="38"/>
    </row>
    <row r="6924" spans="8:19" ht="14.25" customHeight="1">
      <c r="H6924" s="57"/>
      <c r="K6924" s="57"/>
      <c r="L6924" s="57"/>
      <c r="M6924" s="57"/>
      <c r="P6924" s="38"/>
      <c r="R6924" s="38"/>
      <c r="S6924" s="38"/>
    </row>
    <row r="6925" spans="8:19" ht="14.25" customHeight="1">
      <c r="H6925" s="57"/>
      <c r="K6925" s="57"/>
      <c r="L6925" s="57"/>
      <c r="M6925" s="57"/>
      <c r="P6925" s="38"/>
      <c r="R6925" s="38"/>
      <c r="S6925" s="38"/>
    </row>
    <row r="6926" spans="8:19" ht="14.25" customHeight="1">
      <c r="H6926" s="57"/>
      <c r="K6926" s="57"/>
      <c r="L6926" s="57"/>
      <c r="M6926" s="57"/>
      <c r="P6926" s="38"/>
      <c r="R6926" s="38"/>
      <c r="S6926" s="38"/>
    </row>
    <row r="6927" spans="8:19" ht="14.25" customHeight="1">
      <c r="H6927" s="57"/>
      <c r="K6927" s="57"/>
      <c r="L6927" s="57"/>
      <c r="M6927" s="57"/>
      <c r="P6927" s="38"/>
      <c r="R6927" s="38"/>
      <c r="S6927" s="38"/>
    </row>
    <row r="6928" spans="8:19" ht="14.25" customHeight="1">
      <c r="H6928" s="57"/>
      <c r="K6928" s="57"/>
      <c r="L6928" s="57"/>
      <c r="M6928" s="57"/>
      <c r="P6928" s="38"/>
      <c r="R6928" s="38"/>
      <c r="S6928" s="38"/>
    </row>
    <row r="6929" spans="8:19" ht="14.25" customHeight="1">
      <c r="H6929" s="57"/>
      <c r="K6929" s="57"/>
      <c r="L6929" s="57"/>
      <c r="M6929" s="57"/>
      <c r="P6929" s="38"/>
      <c r="R6929" s="38"/>
      <c r="S6929" s="38"/>
    </row>
    <row r="6930" spans="8:19" ht="14.25" customHeight="1">
      <c r="H6930" s="57"/>
      <c r="K6930" s="57"/>
      <c r="L6930" s="57"/>
      <c r="M6930" s="57"/>
      <c r="P6930" s="38"/>
      <c r="R6930" s="38"/>
      <c r="S6930" s="38"/>
    </row>
    <row r="6931" spans="8:19" ht="14.25" customHeight="1">
      <c r="H6931" s="57"/>
      <c r="K6931" s="57"/>
      <c r="L6931" s="57"/>
      <c r="M6931" s="57"/>
      <c r="P6931" s="38"/>
      <c r="R6931" s="38"/>
      <c r="S6931" s="38"/>
    </row>
    <row r="6932" spans="8:19" ht="14.25" customHeight="1">
      <c r="H6932" s="57"/>
      <c r="K6932" s="57"/>
      <c r="L6932" s="57"/>
      <c r="M6932" s="57"/>
      <c r="P6932" s="38"/>
      <c r="R6932" s="38"/>
      <c r="S6932" s="38"/>
    </row>
    <row r="6933" spans="8:19" ht="14.25" customHeight="1">
      <c r="H6933" s="57"/>
      <c r="K6933" s="57"/>
      <c r="L6933" s="57"/>
      <c r="M6933" s="57"/>
      <c r="P6933" s="38"/>
      <c r="R6933" s="38"/>
      <c r="S6933" s="38"/>
    </row>
    <row r="6934" spans="8:19" ht="14.25" customHeight="1">
      <c r="H6934" s="57"/>
      <c r="K6934" s="57"/>
      <c r="L6934" s="57"/>
      <c r="M6934" s="57"/>
      <c r="P6934" s="38"/>
      <c r="R6934" s="38"/>
      <c r="S6934" s="38"/>
    </row>
    <row r="6935" spans="8:19" ht="14.25" customHeight="1">
      <c r="H6935" s="57"/>
      <c r="K6935" s="57"/>
      <c r="L6935" s="57"/>
      <c r="M6935" s="57"/>
      <c r="P6935" s="38"/>
      <c r="R6935" s="38"/>
      <c r="S6935" s="38"/>
    </row>
    <row r="6936" spans="8:19" ht="14.25" customHeight="1">
      <c r="H6936" s="57"/>
      <c r="K6936" s="57"/>
      <c r="L6936" s="57"/>
      <c r="M6936" s="57"/>
      <c r="P6936" s="38"/>
      <c r="R6936" s="38"/>
      <c r="S6936" s="38"/>
    </row>
    <row r="6937" spans="8:19" ht="14.25" customHeight="1">
      <c r="H6937" s="57"/>
      <c r="K6937" s="57"/>
      <c r="L6937" s="57"/>
      <c r="M6937" s="57"/>
      <c r="P6937" s="38"/>
      <c r="R6937" s="38"/>
      <c r="S6937" s="38"/>
    </row>
    <row r="6938" spans="8:19" ht="14.25" customHeight="1">
      <c r="H6938" s="57"/>
      <c r="K6938" s="57"/>
      <c r="L6938" s="57"/>
      <c r="M6938" s="57"/>
      <c r="P6938" s="38"/>
      <c r="R6938" s="38"/>
      <c r="S6938" s="38"/>
    </row>
    <row r="6939" spans="8:19" ht="14.25" customHeight="1">
      <c r="H6939" s="57"/>
      <c r="K6939" s="57"/>
      <c r="L6939" s="57"/>
      <c r="M6939" s="57"/>
      <c r="P6939" s="38"/>
      <c r="R6939" s="38"/>
      <c r="S6939" s="38"/>
    </row>
    <row r="6940" spans="8:19" ht="14.25" customHeight="1">
      <c r="H6940" s="57"/>
      <c r="K6940" s="57"/>
      <c r="L6940" s="57"/>
      <c r="M6940" s="57"/>
      <c r="P6940" s="38"/>
      <c r="R6940" s="38"/>
      <c r="S6940" s="38"/>
    </row>
    <row r="6941" spans="8:19" ht="14.25" customHeight="1">
      <c r="H6941" s="57"/>
      <c r="K6941" s="57"/>
      <c r="L6941" s="57"/>
      <c r="M6941" s="57"/>
      <c r="P6941" s="38"/>
      <c r="R6941" s="38"/>
      <c r="S6941" s="38"/>
    </row>
    <row r="6942" spans="8:19" ht="14.25" customHeight="1">
      <c r="H6942" s="57"/>
      <c r="K6942" s="57"/>
      <c r="L6942" s="57"/>
      <c r="M6942" s="57"/>
      <c r="P6942" s="38"/>
      <c r="R6942" s="38"/>
      <c r="S6942" s="38"/>
    </row>
    <row r="6943" spans="8:19" ht="14.25" customHeight="1">
      <c r="H6943" s="57"/>
      <c r="K6943" s="57"/>
      <c r="L6943" s="57"/>
      <c r="M6943" s="57"/>
      <c r="P6943" s="38"/>
      <c r="R6943" s="38"/>
      <c r="S6943" s="38"/>
    </row>
    <row r="6944" spans="8:19" ht="14.25" customHeight="1">
      <c r="H6944" s="57"/>
      <c r="K6944" s="57"/>
      <c r="L6944" s="57"/>
      <c r="M6944" s="57"/>
      <c r="P6944" s="38"/>
      <c r="R6944" s="38"/>
      <c r="S6944" s="38"/>
    </row>
    <row r="6945" spans="8:19" ht="14.25" customHeight="1">
      <c r="H6945" s="57"/>
      <c r="K6945" s="57"/>
      <c r="L6945" s="57"/>
      <c r="M6945" s="57"/>
      <c r="P6945" s="38"/>
      <c r="R6945" s="38"/>
      <c r="S6945" s="38"/>
    </row>
    <row r="6946" spans="8:19" ht="14.25" customHeight="1">
      <c r="H6946" s="57"/>
      <c r="K6946" s="57"/>
      <c r="L6946" s="57"/>
      <c r="M6946" s="57"/>
      <c r="P6946" s="38"/>
      <c r="R6946" s="38"/>
      <c r="S6946" s="38"/>
    </row>
    <row r="6947" spans="8:19" ht="14.25" customHeight="1">
      <c r="H6947" s="57"/>
      <c r="K6947" s="57"/>
      <c r="L6947" s="57"/>
      <c r="M6947" s="57"/>
      <c r="P6947" s="38"/>
      <c r="R6947" s="38"/>
      <c r="S6947" s="38"/>
    </row>
    <row r="6948" spans="8:19" ht="14.25" customHeight="1">
      <c r="H6948" s="57"/>
      <c r="K6948" s="57"/>
      <c r="L6948" s="57"/>
      <c r="M6948" s="57"/>
      <c r="P6948" s="38"/>
      <c r="R6948" s="38"/>
      <c r="S6948" s="38"/>
    </row>
    <row r="6949" spans="8:19" ht="14.25" customHeight="1">
      <c r="H6949" s="57"/>
      <c r="K6949" s="57"/>
      <c r="L6949" s="57"/>
      <c r="M6949" s="57"/>
      <c r="P6949" s="38"/>
      <c r="R6949" s="38"/>
      <c r="S6949" s="38"/>
    </row>
    <row r="6950" spans="8:19" ht="14.25" customHeight="1">
      <c r="H6950" s="57"/>
      <c r="K6950" s="57"/>
      <c r="L6950" s="57"/>
      <c r="M6950" s="57"/>
      <c r="P6950" s="38"/>
      <c r="R6950" s="38"/>
      <c r="S6950" s="38"/>
    </row>
    <row r="6951" spans="8:19" ht="14.25" customHeight="1">
      <c r="H6951" s="57"/>
      <c r="K6951" s="57"/>
      <c r="L6951" s="57"/>
      <c r="M6951" s="57"/>
      <c r="P6951" s="38"/>
      <c r="R6951" s="38"/>
      <c r="S6951" s="38"/>
    </row>
    <row r="6952" spans="8:19" ht="14.25" customHeight="1">
      <c r="H6952" s="57"/>
      <c r="K6952" s="57"/>
      <c r="L6952" s="57"/>
      <c r="M6952" s="57"/>
      <c r="P6952" s="38"/>
      <c r="R6952" s="38"/>
      <c r="S6952" s="38"/>
    </row>
    <row r="6953" spans="8:19" ht="14.25" customHeight="1">
      <c r="H6953" s="57"/>
      <c r="K6953" s="57"/>
      <c r="L6953" s="57"/>
      <c r="M6953" s="57"/>
      <c r="P6953" s="38"/>
      <c r="R6953" s="38"/>
      <c r="S6953" s="38"/>
    </row>
    <row r="6954" spans="8:19" ht="14.25" customHeight="1">
      <c r="H6954" s="57"/>
      <c r="K6954" s="57"/>
      <c r="L6954" s="57"/>
      <c r="M6954" s="57"/>
      <c r="P6954" s="38"/>
      <c r="R6954" s="38"/>
      <c r="S6954" s="38"/>
    </row>
    <row r="6955" spans="8:19" ht="14.25" customHeight="1">
      <c r="H6955" s="57"/>
      <c r="K6955" s="57"/>
      <c r="L6955" s="57"/>
      <c r="M6955" s="57"/>
      <c r="P6955" s="38"/>
      <c r="R6955" s="38"/>
      <c r="S6955" s="38"/>
    </row>
    <row r="6956" spans="8:19" ht="14.25" customHeight="1">
      <c r="H6956" s="57"/>
      <c r="K6956" s="57"/>
      <c r="L6956" s="57"/>
      <c r="M6956" s="57"/>
      <c r="P6956" s="38"/>
      <c r="R6956" s="38"/>
      <c r="S6956" s="38"/>
    </row>
    <row r="6957" spans="8:19" ht="14.25" customHeight="1">
      <c r="H6957" s="57"/>
      <c r="K6957" s="57"/>
      <c r="L6957" s="57"/>
      <c r="M6957" s="57"/>
      <c r="P6957" s="38"/>
      <c r="R6957" s="38"/>
      <c r="S6957" s="38"/>
    </row>
    <row r="6958" spans="8:19" ht="14.25" customHeight="1">
      <c r="H6958" s="57"/>
      <c r="K6958" s="57"/>
      <c r="L6958" s="57"/>
      <c r="M6958" s="57"/>
      <c r="P6958" s="38"/>
      <c r="R6958" s="38"/>
      <c r="S6958" s="38"/>
    </row>
    <row r="6959" spans="8:19" ht="14.25" customHeight="1">
      <c r="H6959" s="57"/>
      <c r="K6959" s="57"/>
      <c r="L6959" s="57"/>
      <c r="M6959" s="57"/>
      <c r="P6959" s="38"/>
      <c r="R6959" s="38"/>
      <c r="S6959" s="38"/>
    </row>
    <row r="6960" spans="8:19" ht="14.25" customHeight="1">
      <c r="H6960" s="57"/>
      <c r="K6960" s="57"/>
      <c r="L6960" s="57"/>
      <c r="M6960" s="57"/>
      <c r="P6960" s="38"/>
      <c r="R6960" s="38"/>
      <c r="S6960" s="38"/>
    </row>
    <row r="6961" spans="8:19" ht="14.25" customHeight="1">
      <c r="H6961" s="57"/>
      <c r="K6961" s="57"/>
      <c r="L6961" s="57"/>
      <c r="M6961" s="57"/>
      <c r="P6961" s="38"/>
      <c r="R6961" s="38"/>
      <c r="S6961" s="38"/>
    </row>
    <row r="6962" spans="8:19" ht="14.25" customHeight="1">
      <c r="H6962" s="57"/>
      <c r="K6962" s="57"/>
      <c r="L6962" s="57"/>
      <c r="M6962" s="57"/>
      <c r="P6962" s="38"/>
      <c r="R6962" s="38"/>
      <c r="S6962" s="38"/>
    </row>
    <row r="6963" spans="8:19" ht="14.25" customHeight="1">
      <c r="H6963" s="57"/>
      <c r="K6963" s="57"/>
      <c r="L6963" s="57"/>
      <c r="M6963" s="57"/>
      <c r="P6963" s="38"/>
      <c r="R6963" s="38"/>
      <c r="S6963" s="38"/>
    </row>
    <row r="6964" spans="8:19" ht="14.25" customHeight="1">
      <c r="H6964" s="57"/>
      <c r="K6964" s="57"/>
      <c r="L6964" s="57"/>
      <c r="M6964" s="57"/>
      <c r="P6964" s="38"/>
      <c r="R6964" s="38"/>
      <c r="S6964" s="38"/>
    </row>
    <row r="6965" spans="8:19" ht="14.25" customHeight="1">
      <c r="H6965" s="57"/>
      <c r="K6965" s="57"/>
      <c r="L6965" s="57"/>
      <c r="M6965" s="57"/>
      <c r="P6965" s="38"/>
      <c r="R6965" s="38"/>
      <c r="S6965" s="38"/>
    </row>
    <row r="6966" spans="8:19" ht="14.25" customHeight="1">
      <c r="H6966" s="57"/>
      <c r="K6966" s="57"/>
      <c r="L6966" s="57"/>
      <c r="M6966" s="57"/>
      <c r="P6966" s="38"/>
      <c r="R6966" s="38"/>
      <c r="S6966" s="38"/>
    </row>
    <row r="6967" spans="8:19" ht="14.25" customHeight="1">
      <c r="H6967" s="57"/>
      <c r="K6967" s="57"/>
      <c r="L6967" s="57"/>
      <c r="M6967" s="57"/>
      <c r="P6967" s="38"/>
      <c r="R6967" s="38"/>
      <c r="S6967" s="38"/>
    </row>
    <row r="6968" spans="8:19" ht="14.25" customHeight="1">
      <c r="H6968" s="57"/>
      <c r="K6968" s="57"/>
      <c r="L6968" s="57"/>
      <c r="M6968" s="57"/>
      <c r="P6968" s="38"/>
      <c r="R6968" s="38"/>
      <c r="S6968" s="38"/>
    </row>
    <row r="6969" spans="8:19" ht="14.25" customHeight="1">
      <c r="H6969" s="57"/>
      <c r="K6969" s="57"/>
      <c r="L6969" s="57"/>
      <c r="M6969" s="57"/>
      <c r="P6969" s="38"/>
      <c r="R6969" s="38"/>
      <c r="S6969" s="38"/>
    </row>
    <row r="6970" spans="8:19" ht="14.25" customHeight="1">
      <c r="H6970" s="57"/>
      <c r="K6970" s="57"/>
      <c r="L6970" s="57"/>
      <c r="M6970" s="57"/>
      <c r="P6970" s="38"/>
      <c r="R6970" s="38"/>
      <c r="S6970" s="38"/>
    </row>
    <row r="6971" spans="8:19" ht="14.25" customHeight="1">
      <c r="H6971" s="57"/>
      <c r="K6971" s="57"/>
      <c r="L6971" s="57"/>
      <c r="M6971" s="57"/>
      <c r="P6971" s="38"/>
      <c r="R6971" s="38"/>
      <c r="S6971" s="38"/>
    </row>
    <row r="6972" spans="8:19" ht="14.25" customHeight="1">
      <c r="H6972" s="57"/>
      <c r="K6972" s="57"/>
      <c r="L6972" s="57"/>
      <c r="M6972" s="57"/>
      <c r="P6972" s="38"/>
      <c r="R6972" s="38"/>
      <c r="S6972" s="38"/>
    </row>
    <row r="6973" spans="8:19" ht="14.25" customHeight="1">
      <c r="H6973" s="57"/>
      <c r="K6973" s="57"/>
      <c r="L6973" s="57"/>
      <c r="M6973" s="57"/>
      <c r="P6973" s="38"/>
      <c r="R6973" s="38"/>
      <c r="S6973" s="38"/>
    </row>
    <row r="6974" spans="8:19" ht="14.25" customHeight="1">
      <c r="H6974" s="57"/>
      <c r="K6974" s="57"/>
      <c r="L6974" s="57"/>
      <c r="M6974" s="57"/>
      <c r="P6974" s="38"/>
      <c r="R6974" s="38"/>
      <c r="S6974" s="38"/>
    </row>
    <row r="6975" spans="8:19" ht="14.25" customHeight="1">
      <c r="H6975" s="57"/>
      <c r="K6975" s="57"/>
      <c r="L6975" s="57"/>
      <c r="M6975" s="57"/>
      <c r="P6975" s="38"/>
      <c r="R6975" s="38"/>
      <c r="S6975" s="38"/>
    </row>
    <row r="6976" spans="8:19" ht="14.25" customHeight="1">
      <c r="H6976" s="57"/>
      <c r="K6976" s="57"/>
      <c r="L6976" s="57"/>
      <c r="M6976" s="57"/>
      <c r="P6976" s="38"/>
      <c r="R6976" s="38"/>
      <c r="S6976" s="38"/>
    </row>
    <row r="6977" spans="8:19" ht="14.25" customHeight="1">
      <c r="H6977" s="57"/>
      <c r="K6977" s="57"/>
      <c r="L6977" s="57"/>
      <c r="M6977" s="57"/>
      <c r="P6977" s="38"/>
      <c r="R6977" s="38"/>
      <c r="S6977" s="38"/>
    </row>
    <row r="6978" spans="8:19" ht="14.25" customHeight="1">
      <c r="H6978" s="57"/>
      <c r="K6978" s="57"/>
      <c r="L6978" s="57"/>
      <c r="M6978" s="57"/>
      <c r="P6978" s="38"/>
      <c r="R6978" s="38"/>
      <c r="S6978" s="38"/>
    </row>
    <row r="6979" spans="8:19" ht="14.25" customHeight="1">
      <c r="H6979" s="57"/>
      <c r="K6979" s="57"/>
      <c r="L6979" s="57"/>
      <c r="M6979" s="57"/>
      <c r="P6979" s="38"/>
      <c r="R6979" s="38"/>
      <c r="S6979" s="38"/>
    </row>
    <row r="6980" spans="8:19" ht="14.25" customHeight="1">
      <c r="H6980" s="57"/>
      <c r="K6980" s="57"/>
      <c r="L6980" s="57"/>
      <c r="M6980" s="57"/>
      <c r="P6980" s="38"/>
      <c r="R6980" s="38"/>
      <c r="S6980" s="38"/>
    </row>
    <row r="6981" spans="8:19" ht="14.25" customHeight="1">
      <c r="H6981" s="57"/>
      <c r="K6981" s="57"/>
      <c r="L6981" s="57"/>
      <c r="M6981" s="57"/>
      <c r="P6981" s="38"/>
      <c r="R6981" s="38"/>
      <c r="S6981" s="38"/>
    </row>
    <row r="6982" spans="8:19" ht="14.25" customHeight="1">
      <c r="H6982" s="57"/>
      <c r="K6982" s="57"/>
      <c r="L6982" s="57"/>
      <c r="M6982" s="57"/>
      <c r="P6982" s="38"/>
      <c r="R6982" s="38"/>
      <c r="S6982" s="38"/>
    </row>
    <row r="6983" spans="8:19" ht="14.25" customHeight="1">
      <c r="H6983" s="57"/>
      <c r="K6983" s="57"/>
      <c r="L6983" s="57"/>
      <c r="M6983" s="57"/>
      <c r="P6983" s="38"/>
      <c r="R6983" s="38"/>
      <c r="S6983" s="38"/>
    </row>
    <row r="6984" spans="8:19" ht="14.25" customHeight="1">
      <c r="H6984" s="57"/>
      <c r="K6984" s="57"/>
      <c r="L6984" s="57"/>
      <c r="M6984" s="57"/>
      <c r="P6984" s="38"/>
      <c r="R6984" s="38"/>
      <c r="S6984" s="38"/>
    </row>
    <row r="6985" spans="8:19" ht="14.25" customHeight="1">
      <c r="H6985" s="57"/>
      <c r="K6985" s="57"/>
      <c r="L6985" s="57"/>
      <c r="M6985" s="57"/>
      <c r="P6985" s="38"/>
      <c r="R6985" s="38"/>
      <c r="S6985" s="38"/>
    </row>
    <row r="6986" spans="8:19" ht="14.25" customHeight="1">
      <c r="H6986" s="57"/>
      <c r="K6986" s="57"/>
      <c r="L6986" s="57"/>
      <c r="M6986" s="57"/>
      <c r="P6986" s="38"/>
      <c r="R6986" s="38"/>
      <c r="S6986" s="38"/>
    </row>
    <row r="6987" spans="8:19" ht="14.25" customHeight="1">
      <c r="H6987" s="57"/>
      <c r="K6987" s="57"/>
      <c r="L6987" s="57"/>
      <c r="M6987" s="57"/>
      <c r="P6987" s="38"/>
      <c r="R6987" s="38"/>
      <c r="S6987" s="38"/>
    </row>
    <row r="6988" spans="8:19" ht="14.25" customHeight="1">
      <c r="H6988" s="57"/>
      <c r="K6988" s="57"/>
      <c r="L6988" s="57"/>
      <c r="M6988" s="57"/>
      <c r="P6988" s="38"/>
      <c r="R6988" s="38"/>
      <c r="S6988" s="38"/>
    </row>
    <row r="6989" spans="8:19" ht="14.25" customHeight="1">
      <c r="H6989" s="57"/>
      <c r="K6989" s="57"/>
      <c r="L6989" s="57"/>
      <c r="M6989" s="57"/>
      <c r="P6989" s="38"/>
      <c r="R6989" s="38"/>
      <c r="S6989" s="38"/>
    </row>
    <row r="6990" spans="8:19" ht="14.25" customHeight="1">
      <c r="H6990" s="57"/>
      <c r="K6990" s="57"/>
      <c r="L6990" s="57"/>
      <c r="M6990" s="57"/>
      <c r="P6990" s="38"/>
      <c r="R6990" s="38"/>
      <c r="S6990" s="38"/>
    </row>
    <row r="6991" spans="8:19" ht="14.25" customHeight="1">
      <c r="H6991" s="57"/>
      <c r="K6991" s="57"/>
      <c r="L6991" s="57"/>
      <c r="M6991" s="57"/>
      <c r="P6991" s="38"/>
      <c r="R6991" s="38"/>
      <c r="S6991" s="38"/>
    </row>
    <row r="6992" spans="8:19" ht="14.25" customHeight="1">
      <c r="H6992" s="57"/>
      <c r="K6992" s="57"/>
      <c r="L6992" s="57"/>
      <c r="M6992" s="57"/>
      <c r="P6992" s="38"/>
      <c r="R6992" s="38"/>
      <c r="S6992" s="38"/>
    </row>
    <row r="6993" spans="8:19" ht="14.25" customHeight="1">
      <c r="H6993" s="57"/>
      <c r="K6993" s="57"/>
      <c r="L6993" s="57"/>
      <c r="M6993" s="57"/>
      <c r="P6993" s="38"/>
      <c r="R6993" s="38"/>
      <c r="S6993" s="38"/>
    </row>
    <row r="6994" spans="8:19" ht="14.25" customHeight="1">
      <c r="H6994" s="57"/>
      <c r="K6994" s="57"/>
      <c r="L6994" s="57"/>
      <c r="M6994" s="57"/>
      <c r="P6994" s="38"/>
      <c r="R6994" s="38"/>
      <c r="S6994" s="38"/>
    </row>
    <row r="6995" spans="8:19" ht="14.25" customHeight="1">
      <c r="H6995" s="57"/>
      <c r="K6995" s="57"/>
      <c r="L6995" s="57"/>
      <c r="M6995" s="57"/>
      <c r="P6995" s="38"/>
      <c r="R6995" s="38"/>
      <c r="S6995" s="38"/>
    </row>
    <row r="6996" spans="8:19" ht="14.25" customHeight="1">
      <c r="H6996" s="57"/>
      <c r="K6996" s="57"/>
      <c r="L6996" s="57"/>
      <c r="M6996" s="57"/>
      <c r="P6996" s="38"/>
      <c r="R6996" s="38"/>
      <c r="S6996" s="38"/>
    </row>
    <row r="6997" spans="8:19" ht="14.25" customHeight="1">
      <c r="H6997" s="57"/>
      <c r="K6997" s="57"/>
      <c r="L6997" s="57"/>
      <c r="M6997" s="57"/>
      <c r="P6997" s="38"/>
      <c r="R6997" s="38"/>
      <c r="S6997" s="38"/>
    </row>
    <row r="6998" spans="8:19" ht="14.25" customHeight="1">
      <c r="H6998" s="57"/>
      <c r="K6998" s="57"/>
      <c r="L6998" s="57"/>
      <c r="M6998" s="57"/>
      <c r="P6998" s="38"/>
      <c r="R6998" s="38"/>
      <c r="S6998" s="38"/>
    </row>
    <row r="6999" spans="8:19" ht="14.25" customHeight="1">
      <c r="H6999" s="57"/>
      <c r="K6999" s="57"/>
      <c r="L6999" s="57"/>
      <c r="M6999" s="57"/>
      <c r="P6999" s="38"/>
      <c r="R6999" s="38"/>
      <c r="S6999" s="38"/>
    </row>
    <row r="7000" spans="8:19" ht="14.25" customHeight="1">
      <c r="H7000" s="57"/>
      <c r="K7000" s="57"/>
      <c r="L7000" s="57"/>
      <c r="M7000" s="57"/>
      <c r="P7000" s="38"/>
      <c r="R7000" s="38"/>
      <c r="S7000" s="38"/>
    </row>
    <row r="7001" spans="8:19" ht="14.25" customHeight="1">
      <c r="H7001" s="57"/>
      <c r="K7001" s="57"/>
      <c r="L7001" s="57"/>
      <c r="M7001" s="57"/>
      <c r="P7001" s="38"/>
      <c r="R7001" s="38"/>
      <c r="S7001" s="38"/>
    </row>
    <row r="7002" spans="8:19" ht="14.25" customHeight="1">
      <c r="H7002" s="57"/>
      <c r="K7002" s="57"/>
      <c r="L7002" s="57"/>
      <c r="M7002" s="57"/>
      <c r="P7002" s="38"/>
      <c r="R7002" s="38"/>
      <c r="S7002" s="38"/>
    </row>
    <row r="7003" spans="8:19" ht="14.25" customHeight="1">
      <c r="H7003" s="57"/>
      <c r="K7003" s="57"/>
      <c r="L7003" s="57"/>
      <c r="M7003" s="57"/>
      <c r="P7003" s="38"/>
      <c r="R7003" s="38"/>
      <c r="S7003" s="38"/>
    </row>
    <row r="7004" spans="8:19" ht="14.25" customHeight="1">
      <c r="H7004" s="57"/>
      <c r="K7004" s="57"/>
      <c r="L7004" s="57"/>
      <c r="M7004" s="57"/>
      <c r="P7004" s="38"/>
      <c r="R7004" s="38"/>
      <c r="S7004" s="38"/>
    </row>
    <row r="7005" spans="8:19" ht="14.25" customHeight="1">
      <c r="H7005" s="57"/>
      <c r="K7005" s="57"/>
      <c r="L7005" s="57"/>
      <c r="M7005" s="57"/>
      <c r="P7005" s="38"/>
      <c r="R7005" s="38"/>
      <c r="S7005" s="38"/>
    </row>
    <row r="7006" spans="8:19" ht="14.25" customHeight="1">
      <c r="H7006" s="57"/>
      <c r="K7006" s="57"/>
      <c r="L7006" s="57"/>
      <c r="M7006" s="57"/>
      <c r="P7006" s="38"/>
      <c r="R7006" s="38"/>
      <c r="S7006" s="38"/>
    </row>
    <row r="7007" spans="8:19" ht="14.25" customHeight="1">
      <c r="H7007" s="57"/>
      <c r="K7007" s="57"/>
      <c r="L7007" s="57"/>
      <c r="M7007" s="57"/>
      <c r="P7007" s="38"/>
      <c r="R7007" s="38"/>
      <c r="S7007" s="38"/>
    </row>
    <row r="7008" spans="8:19" ht="14.25" customHeight="1">
      <c r="H7008" s="57"/>
      <c r="K7008" s="57"/>
      <c r="L7008" s="57"/>
      <c r="M7008" s="57"/>
      <c r="P7008" s="38"/>
      <c r="R7008" s="38"/>
      <c r="S7008" s="38"/>
    </row>
    <row r="7009" spans="8:19" ht="14.25" customHeight="1">
      <c r="H7009" s="57"/>
      <c r="K7009" s="57"/>
      <c r="L7009" s="57"/>
      <c r="M7009" s="57"/>
      <c r="P7009" s="38"/>
      <c r="R7009" s="38"/>
      <c r="S7009" s="38"/>
    </row>
    <row r="7010" spans="8:19" ht="14.25" customHeight="1">
      <c r="H7010" s="57"/>
      <c r="K7010" s="57"/>
      <c r="L7010" s="57"/>
      <c r="M7010" s="57"/>
      <c r="P7010" s="38"/>
      <c r="R7010" s="38"/>
      <c r="S7010" s="38"/>
    </row>
    <row r="7011" spans="8:19" ht="14.25" customHeight="1">
      <c r="H7011" s="57"/>
      <c r="K7011" s="57"/>
      <c r="L7011" s="57"/>
      <c r="M7011" s="57"/>
      <c r="P7011" s="38"/>
      <c r="R7011" s="38"/>
      <c r="S7011" s="38"/>
    </row>
    <row r="7012" spans="8:19" ht="14.25" customHeight="1">
      <c r="H7012" s="57"/>
      <c r="K7012" s="57"/>
      <c r="L7012" s="57"/>
      <c r="M7012" s="57"/>
      <c r="P7012" s="38"/>
      <c r="R7012" s="38"/>
      <c r="S7012" s="38"/>
    </row>
    <row r="7013" spans="8:19" ht="14.25" customHeight="1">
      <c r="H7013" s="57"/>
      <c r="K7013" s="57"/>
      <c r="L7013" s="57"/>
      <c r="M7013" s="57"/>
      <c r="P7013" s="38"/>
      <c r="R7013" s="38"/>
      <c r="S7013" s="38"/>
    </row>
    <row r="7014" spans="8:19" ht="14.25" customHeight="1">
      <c r="H7014" s="57"/>
      <c r="K7014" s="57"/>
      <c r="L7014" s="57"/>
      <c r="M7014" s="57"/>
      <c r="P7014" s="38"/>
      <c r="R7014" s="38"/>
      <c r="S7014" s="38"/>
    </row>
    <row r="7015" spans="8:19" ht="14.25" customHeight="1">
      <c r="H7015" s="57"/>
      <c r="K7015" s="57"/>
      <c r="L7015" s="57"/>
      <c r="M7015" s="57"/>
      <c r="P7015" s="38"/>
      <c r="R7015" s="38"/>
      <c r="S7015" s="38"/>
    </row>
    <row r="7016" spans="8:19" ht="14.25" customHeight="1">
      <c r="H7016" s="57"/>
      <c r="K7016" s="57"/>
      <c r="L7016" s="57"/>
      <c r="M7016" s="57"/>
      <c r="P7016" s="38"/>
      <c r="R7016" s="38"/>
      <c r="S7016" s="38"/>
    </row>
    <row r="7017" spans="8:19" ht="14.25" customHeight="1">
      <c r="H7017" s="57"/>
      <c r="K7017" s="57"/>
      <c r="L7017" s="57"/>
      <c r="M7017" s="57"/>
      <c r="P7017" s="38"/>
      <c r="R7017" s="38"/>
      <c r="S7017" s="38"/>
    </row>
    <row r="7018" spans="8:19" ht="14.25" customHeight="1">
      <c r="H7018" s="57"/>
      <c r="K7018" s="57"/>
      <c r="L7018" s="57"/>
      <c r="M7018" s="57"/>
      <c r="P7018" s="38"/>
      <c r="R7018" s="38"/>
      <c r="S7018" s="38"/>
    </row>
    <row r="7019" spans="8:19" ht="14.25" customHeight="1">
      <c r="H7019" s="57"/>
      <c r="K7019" s="57"/>
      <c r="L7019" s="57"/>
      <c r="M7019" s="57"/>
      <c r="P7019" s="38"/>
      <c r="R7019" s="38"/>
      <c r="S7019" s="38"/>
    </row>
    <row r="7020" spans="8:19" ht="14.25" customHeight="1">
      <c r="H7020" s="57"/>
      <c r="K7020" s="57"/>
      <c r="L7020" s="57"/>
      <c r="M7020" s="57"/>
      <c r="P7020" s="38"/>
      <c r="R7020" s="38"/>
      <c r="S7020" s="38"/>
    </row>
    <row r="7021" spans="8:19" ht="14.25" customHeight="1">
      <c r="H7021" s="57"/>
      <c r="K7021" s="57"/>
      <c r="L7021" s="57"/>
      <c r="M7021" s="57"/>
      <c r="P7021" s="38"/>
      <c r="R7021" s="38"/>
      <c r="S7021" s="38"/>
    </row>
    <row r="7022" spans="8:19" ht="14.25" customHeight="1">
      <c r="H7022" s="57"/>
      <c r="K7022" s="57"/>
      <c r="L7022" s="57"/>
      <c r="M7022" s="57"/>
      <c r="P7022" s="38"/>
      <c r="R7022" s="38"/>
      <c r="S7022" s="38"/>
    </row>
    <row r="7023" spans="8:19" ht="14.25" customHeight="1">
      <c r="H7023" s="57"/>
      <c r="K7023" s="57"/>
      <c r="L7023" s="57"/>
      <c r="M7023" s="57"/>
      <c r="P7023" s="38"/>
      <c r="R7023" s="38"/>
      <c r="S7023" s="38"/>
    </row>
    <row r="7024" spans="8:19" ht="14.25" customHeight="1">
      <c r="H7024" s="57"/>
      <c r="K7024" s="57"/>
      <c r="L7024" s="57"/>
      <c r="M7024" s="57"/>
      <c r="P7024" s="38"/>
      <c r="R7024" s="38"/>
      <c r="S7024" s="38"/>
    </row>
    <row r="7025" spans="8:19" ht="14.25" customHeight="1">
      <c r="H7025" s="57"/>
      <c r="K7025" s="57"/>
      <c r="L7025" s="57"/>
      <c r="M7025" s="57"/>
      <c r="P7025" s="38"/>
      <c r="R7025" s="38"/>
      <c r="S7025" s="38"/>
    </row>
    <row r="7026" spans="8:19" ht="14.25" customHeight="1">
      <c r="H7026" s="57"/>
      <c r="K7026" s="57"/>
      <c r="L7026" s="57"/>
      <c r="M7026" s="57"/>
      <c r="P7026" s="38"/>
      <c r="R7026" s="38"/>
      <c r="S7026" s="38"/>
    </row>
    <row r="7027" spans="8:19" ht="14.25" customHeight="1">
      <c r="H7027" s="57"/>
      <c r="K7027" s="57"/>
      <c r="L7027" s="57"/>
      <c r="M7027" s="57"/>
      <c r="P7027" s="38"/>
      <c r="R7027" s="38"/>
      <c r="S7027" s="38"/>
    </row>
    <row r="7028" spans="8:19" ht="14.25" customHeight="1">
      <c r="H7028" s="57"/>
      <c r="K7028" s="57"/>
      <c r="L7028" s="57"/>
      <c r="M7028" s="57"/>
      <c r="P7028" s="38"/>
      <c r="R7028" s="38"/>
      <c r="S7028" s="38"/>
    </row>
    <row r="7029" spans="8:19" ht="14.25" customHeight="1">
      <c r="H7029" s="57"/>
      <c r="K7029" s="57"/>
      <c r="L7029" s="57"/>
      <c r="M7029" s="57"/>
      <c r="P7029" s="38"/>
      <c r="R7029" s="38"/>
      <c r="S7029" s="38"/>
    </row>
    <row r="7030" spans="8:19" ht="14.25" customHeight="1">
      <c r="H7030" s="57"/>
      <c r="K7030" s="57"/>
      <c r="L7030" s="57"/>
      <c r="M7030" s="57"/>
      <c r="P7030" s="38"/>
      <c r="R7030" s="38"/>
      <c r="S7030" s="38"/>
    </row>
    <row r="7031" spans="8:19" ht="14.25" customHeight="1">
      <c r="H7031" s="57"/>
      <c r="K7031" s="57"/>
      <c r="L7031" s="57"/>
      <c r="M7031" s="57"/>
      <c r="P7031" s="38"/>
      <c r="R7031" s="38"/>
      <c r="S7031" s="38"/>
    </row>
    <row r="7032" spans="8:19" ht="14.25" customHeight="1">
      <c r="H7032" s="57"/>
      <c r="K7032" s="57"/>
      <c r="L7032" s="57"/>
      <c r="M7032" s="57"/>
      <c r="P7032" s="38"/>
      <c r="R7032" s="38"/>
      <c r="S7032" s="38"/>
    </row>
    <row r="7033" spans="8:19" ht="14.25" customHeight="1">
      <c r="H7033" s="57"/>
      <c r="K7033" s="57"/>
      <c r="L7033" s="57"/>
      <c r="M7033" s="57"/>
      <c r="P7033" s="38"/>
      <c r="R7033" s="38"/>
      <c r="S7033" s="38"/>
    </row>
    <row r="7034" spans="8:19" ht="14.25" customHeight="1">
      <c r="H7034" s="57"/>
      <c r="K7034" s="57"/>
      <c r="L7034" s="57"/>
      <c r="M7034" s="57"/>
      <c r="P7034" s="38"/>
      <c r="R7034" s="38"/>
      <c r="S7034" s="38"/>
    </row>
    <row r="7035" spans="8:19" ht="14.25" customHeight="1">
      <c r="H7035" s="57"/>
      <c r="K7035" s="57"/>
      <c r="L7035" s="57"/>
      <c r="M7035" s="57"/>
      <c r="P7035" s="38"/>
      <c r="R7035" s="38"/>
      <c r="S7035" s="38"/>
    </row>
    <row r="7036" spans="8:19" ht="14.25" customHeight="1">
      <c r="H7036" s="57"/>
      <c r="K7036" s="57"/>
      <c r="L7036" s="57"/>
      <c r="M7036" s="57"/>
      <c r="P7036" s="38"/>
      <c r="R7036" s="38"/>
      <c r="S7036" s="38"/>
    </row>
    <row r="7037" spans="8:19" ht="14.25" customHeight="1">
      <c r="H7037" s="57"/>
      <c r="K7037" s="57"/>
      <c r="L7037" s="57"/>
      <c r="M7037" s="57"/>
      <c r="P7037" s="38"/>
      <c r="R7037" s="38"/>
      <c r="S7037" s="38"/>
    </row>
    <row r="7038" spans="8:19" ht="14.25" customHeight="1">
      <c r="H7038" s="57"/>
      <c r="K7038" s="57"/>
      <c r="L7038" s="57"/>
      <c r="M7038" s="57"/>
      <c r="P7038" s="38"/>
      <c r="R7038" s="38"/>
      <c r="S7038" s="38"/>
    </row>
    <row r="7039" spans="8:19" ht="14.25" customHeight="1">
      <c r="H7039" s="57"/>
      <c r="K7039" s="57"/>
      <c r="L7039" s="57"/>
      <c r="M7039" s="57"/>
      <c r="P7039" s="38"/>
      <c r="R7039" s="38"/>
      <c r="S7039" s="38"/>
    </row>
    <row r="7040" spans="8:19" ht="14.25" customHeight="1">
      <c r="H7040" s="57"/>
      <c r="K7040" s="57"/>
      <c r="L7040" s="57"/>
      <c r="M7040" s="57"/>
      <c r="P7040" s="38"/>
      <c r="R7040" s="38"/>
      <c r="S7040" s="38"/>
    </row>
    <row r="7041" spans="8:19" ht="14.25" customHeight="1">
      <c r="H7041" s="57"/>
      <c r="K7041" s="57"/>
      <c r="L7041" s="57"/>
      <c r="M7041" s="57"/>
      <c r="P7041" s="38"/>
      <c r="R7041" s="38"/>
      <c r="S7041" s="38"/>
    </row>
    <row r="7042" spans="8:19" ht="14.25" customHeight="1">
      <c r="H7042" s="57"/>
      <c r="K7042" s="57"/>
      <c r="L7042" s="57"/>
      <c r="M7042" s="57"/>
      <c r="P7042" s="38"/>
      <c r="R7042" s="38"/>
      <c r="S7042" s="38"/>
    </row>
    <row r="7043" spans="8:19" ht="14.25" customHeight="1">
      <c r="H7043" s="57"/>
      <c r="K7043" s="57"/>
      <c r="L7043" s="57"/>
      <c r="M7043" s="57"/>
      <c r="P7043" s="38"/>
      <c r="R7043" s="38"/>
      <c r="S7043" s="38"/>
    </row>
    <row r="7044" spans="8:19" ht="14.25" customHeight="1">
      <c r="H7044" s="57"/>
      <c r="K7044" s="57"/>
      <c r="L7044" s="57"/>
      <c r="M7044" s="57"/>
      <c r="P7044" s="38"/>
      <c r="R7044" s="38"/>
      <c r="S7044" s="38"/>
    </row>
    <row r="7045" spans="8:19" ht="14.25" customHeight="1">
      <c r="H7045" s="57"/>
      <c r="K7045" s="57"/>
      <c r="L7045" s="57"/>
      <c r="M7045" s="57"/>
      <c r="P7045" s="38"/>
      <c r="R7045" s="38"/>
      <c r="S7045" s="38"/>
    </row>
    <row r="7046" spans="8:19" ht="14.25" customHeight="1">
      <c r="H7046" s="57"/>
      <c r="K7046" s="57"/>
      <c r="L7046" s="57"/>
      <c r="M7046" s="57"/>
      <c r="P7046" s="38"/>
      <c r="R7046" s="38"/>
      <c r="S7046" s="38"/>
    </row>
    <row r="7047" spans="8:19" ht="14.25" customHeight="1">
      <c r="H7047" s="57"/>
      <c r="K7047" s="57"/>
      <c r="L7047" s="57"/>
      <c r="M7047" s="57"/>
      <c r="P7047" s="38"/>
      <c r="R7047" s="38"/>
      <c r="S7047" s="38"/>
    </row>
    <row r="7048" spans="8:19" ht="14.25" customHeight="1">
      <c r="H7048" s="57"/>
      <c r="K7048" s="57"/>
      <c r="L7048" s="57"/>
      <c r="M7048" s="57"/>
      <c r="P7048" s="38"/>
      <c r="R7048" s="38"/>
      <c r="S7048" s="38"/>
    </row>
    <row r="7049" spans="8:19" ht="14.25" customHeight="1">
      <c r="H7049" s="57"/>
      <c r="K7049" s="57"/>
      <c r="L7049" s="57"/>
      <c r="M7049" s="57"/>
      <c r="P7049" s="38"/>
      <c r="R7049" s="38"/>
      <c r="S7049" s="38"/>
    </row>
    <row r="7050" spans="8:19" ht="14.25" customHeight="1">
      <c r="H7050" s="57"/>
      <c r="K7050" s="57"/>
      <c r="L7050" s="57"/>
      <c r="M7050" s="57"/>
      <c r="P7050" s="38"/>
      <c r="R7050" s="38"/>
      <c r="S7050" s="38"/>
    </row>
    <row r="7051" spans="8:19" ht="14.25" customHeight="1">
      <c r="H7051" s="57"/>
      <c r="K7051" s="57"/>
      <c r="L7051" s="57"/>
      <c r="M7051" s="57"/>
      <c r="P7051" s="38"/>
      <c r="R7051" s="38"/>
      <c r="S7051" s="38"/>
    </row>
    <row r="7052" spans="8:19" ht="14.25" customHeight="1">
      <c r="H7052" s="57"/>
      <c r="K7052" s="57"/>
      <c r="L7052" s="57"/>
      <c r="M7052" s="57"/>
      <c r="P7052" s="38"/>
      <c r="R7052" s="38"/>
      <c r="S7052" s="38"/>
    </row>
    <row r="7053" spans="8:19" ht="14.25" customHeight="1">
      <c r="H7053" s="57"/>
      <c r="K7053" s="57"/>
      <c r="L7053" s="57"/>
      <c r="M7053" s="57"/>
      <c r="P7053" s="38"/>
      <c r="R7053" s="38"/>
      <c r="S7053" s="38"/>
    </row>
    <row r="7054" spans="8:19" ht="14.25" customHeight="1">
      <c r="H7054" s="57"/>
      <c r="K7054" s="57"/>
      <c r="L7054" s="57"/>
      <c r="M7054" s="57"/>
      <c r="P7054" s="38"/>
      <c r="R7054" s="38"/>
      <c r="S7054" s="38"/>
    </row>
    <row r="7055" spans="8:19" ht="14.25" customHeight="1">
      <c r="H7055" s="57"/>
      <c r="K7055" s="57"/>
      <c r="L7055" s="57"/>
      <c r="M7055" s="57"/>
      <c r="P7055" s="38"/>
      <c r="R7055" s="38"/>
      <c r="S7055" s="38"/>
    </row>
    <row r="7056" spans="8:19" ht="14.25" customHeight="1">
      <c r="H7056" s="57"/>
      <c r="K7056" s="57"/>
      <c r="L7056" s="57"/>
      <c r="M7056" s="57"/>
      <c r="P7056" s="38"/>
      <c r="R7056" s="38"/>
      <c r="S7056" s="38"/>
    </row>
    <row r="7057" spans="8:19" ht="14.25" customHeight="1">
      <c r="H7057" s="57"/>
      <c r="K7057" s="57"/>
      <c r="L7057" s="57"/>
      <c r="M7057" s="57"/>
      <c r="P7057" s="38"/>
      <c r="R7057" s="38"/>
      <c r="S7057" s="38"/>
    </row>
    <row r="7058" spans="8:19" ht="14.25" customHeight="1">
      <c r="H7058" s="57"/>
      <c r="K7058" s="57"/>
      <c r="L7058" s="57"/>
      <c r="M7058" s="57"/>
      <c r="P7058" s="38"/>
      <c r="R7058" s="38"/>
      <c r="S7058" s="38"/>
    </row>
    <row r="7059" spans="8:19" ht="14.25" customHeight="1">
      <c r="H7059" s="57"/>
      <c r="K7059" s="57"/>
      <c r="L7059" s="57"/>
      <c r="M7059" s="57"/>
      <c r="P7059" s="38"/>
      <c r="R7059" s="38"/>
      <c r="S7059" s="38"/>
    </row>
    <row r="7060" spans="8:19" ht="14.25" customHeight="1">
      <c r="H7060" s="57"/>
      <c r="K7060" s="57"/>
      <c r="L7060" s="57"/>
      <c r="M7060" s="57"/>
      <c r="P7060" s="38"/>
      <c r="R7060" s="38"/>
      <c r="S7060" s="38"/>
    </row>
    <row r="7061" spans="8:19" ht="14.25" customHeight="1">
      <c r="H7061" s="57"/>
      <c r="K7061" s="57"/>
      <c r="L7061" s="57"/>
      <c r="M7061" s="57"/>
      <c r="P7061" s="38"/>
      <c r="R7061" s="38"/>
      <c r="S7061" s="38"/>
    </row>
    <row r="7062" spans="8:19" ht="14.25" customHeight="1">
      <c r="H7062" s="57"/>
      <c r="K7062" s="57"/>
      <c r="L7062" s="57"/>
      <c r="M7062" s="57"/>
      <c r="P7062" s="38"/>
      <c r="R7062" s="38"/>
      <c r="S7062" s="38"/>
    </row>
    <row r="7063" spans="8:19" ht="14.25" customHeight="1">
      <c r="H7063" s="57"/>
      <c r="K7063" s="57"/>
      <c r="L7063" s="57"/>
      <c r="M7063" s="57"/>
      <c r="P7063" s="38"/>
      <c r="R7063" s="38"/>
      <c r="S7063" s="38"/>
    </row>
    <row r="7064" spans="8:19" ht="14.25" customHeight="1">
      <c r="H7064" s="57"/>
      <c r="K7064" s="57"/>
      <c r="L7064" s="57"/>
      <c r="M7064" s="57"/>
      <c r="P7064" s="38"/>
      <c r="R7064" s="38"/>
      <c r="S7064" s="38"/>
    </row>
    <row r="7065" spans="8:19" ht="14.25" customHeight="1">
      <c r="H7065" s="57"/>
      <c r="K7065" s="57"/>
      <c r="L7065" s="57"/>
      <c r="M7065" s="57"/>
      <c r="P7065" s="38"/>
      <c r="R7065" s="38"/>
      <c r="S7065" s="38"/>
    </row>
    <row r="7066" spans="8:19" ht="14.25" customHeight="1">
      <c r="H7066" s="57"/>
      <c r="K7066" s="57"/>
      <c r="L7066" s="57"/>
      <c r="M7066" s="57"/>
      <c r="P7066" s="38"/>
      <c r="R7066" s="38"/>
      <c r="S7066" s="38"/>
    </row>
    <row r="7067" spans="8:19" ht="14.25" customHeight="1">
      <c r="H7067" s="57"/>
      <c r="K7067" s="57"/>
      <c r="L7067" s="57"/>
      <c r="M7067" s="57"/>
      <c r="P7067" s="38"/>
      <c r="R7067" s="38"/>
      <c r="S7067" s="38"/>
    </row>
    <row r="7068" spans="8:19" ht="14.25" customHeight="1">
      <c r="H7068" s="57"/>
      <c r="K7068" s="57"/>
      <c r="L7068" s="57"/>
      <c r="M7068" s="57"/>
      <c r="P7068" s="38"/>
      <c r="R7068" s="38"/>
      <c r="S7068" s="38"/>
    </row>
    <row r="7069" spans="8:19" ht="14.25" customHeight="1">
      <c r="H7069" s="57"/>
      <c r="K7069" s="57"/>
      <c r="L7069" s="57"/>
      <c r="M7069" s="57"/>
      <c r="P7069" s="38"/>
      <c r="R7069" s="38"/>
      <c r="S7069" s="38"/>
    </row>
    <row r="7070" spans="8:19" ht="14.25" customHeight="1">
      <c r="H7070" s="57"/>
      <c r="K7070" s="57"/>
      <c r="L7070" s="57"/>
      <c r="M7070" s="57"/>
      <c r="P7070" s="38"/>
      <c r="R7070" s="38"/>
      <c r="S7070" s="38"/>
    </row>
    <row r="7071" spans="8:19" ht="14.25" customHeight="1">
      <c r="H7071" s="57"/>
      <c r="K7071" s="57"/>
      <c r="L7071" s="57"/>
      <c r="M7071" s="57"/>
      <c r="P7071" s="38"/>
      <c r="R7071" s="38"/>
      <c r="S7071" s="38"/>
    </row>
    <row r="7072" spans="8:19" ht="14.25" customHeight="1">
      <c r="H7072" s="57"/>
      <c r="K7072" s="57"/>
      <c r="L7072" s="57"/>
      <c r="M7072" s="57"/>
      <c r="P7072" s="38"/>
      <c r="R7072" s="38"/>
      <c r="S7072" s="38"/>
    </row>
    <row r="7073" spans="8:19" ht="14.25" customHeight="1">
      <c r="H7073" s="57"/>
      <c r="K7073" s="57"/>
      <c r="L7073" s="57"/>
      <c r="M7073" s="57"/>
      <c r="P7073" s="38"/>
      <c r="R7073" s="38"/>
      <c r="S7073" s="38"/>
    </row>
    <row r="7074" spans="8:19" ht="14.25" customHeight="1">
      <c r="H7074" s="57"/>
      <c r="K7074" s="57"/>
      <c r="L7074" s="57"/>
      <c r="M7074" s="57"/>
      <c r="P7074" s="38"/>
      <c r="R7074" s="38"/>
      <c r="S7074" s="38"/>
    </row>
    <row r="7075" spans="8:19" ht="14.25" customHeight="1">
      <c r="H7075" s="57"/>
      <c r="K7075" s="57"/>
      <c r="L7075" s="57"/>
      <c r="M7075" s="57"/>
      <c r="P7075" s="38"/>
      <c r="R7075" s="38"/>
      <c r="S7075" s="38"/>
    </row>
    <row r="7076" spans="8:19" ht="14.25" customHeight="1">
      <c r="H7076" s="57"/>
      <c r="K7076" s="57"/>
      <c r="L7076" s="57"/>
      <c r="M7076" s="57"/>
      <c r="P7076" s="38"/>
      <c r="R7076" s="38"/>
      <c r="S7076" s="38"/>
    </row>
    <row r="7077" spans="8:19" ht="14.25" customHeight="1">
      <c r="H7077" s="57"/>
      <c r="K7077" s="57"/>
      <c r="L7077" s="57"/>
      <c r="M7077" s="57"/>
      <c r="P7077" s="38"/>
      <c r="R7077" s="38"/>
      <c r="S7077" s="38"/>
    </row>
    <row r="7078" spans="8:19" ht="14.25" customHeight="1">
      <c r="H7078" s="57"/>
      <c r="K7078" s="57"/>
      <c r="L7078" s="57"/>
      <c r="M7078" s="57"/>
      <c r="P7078" s="38"/>
      <c r="R7078" s="38"/>
      <c r="S7078" s="38"/>
    </row>
    <row r="7079" spans="8:19" ht="14.25" customHeight="1">
      <c r="H7079" s="57"/>
      <c r="K7079" s="57"/>
      <c r="L7079" s="57"/>
      <c r="M7079" s="57"/>
      <c r="P7079" s="38"/>
      <c r="R7079" s="38"/>
      <c r="S7079" s="38"/>
    </row>
    <row r="7080" spans="8:19" ht="14.25" customHeight="1">
      <c r="H7080" s="57"/>
      <c r="K7080" s="57"/>
      <c r="L7080" s="57"/>
      <c r="M7080" s="57"/>
      <c r="P7080" s="38"/>
      <c r="R7080" s="38"/>
      <c r="S7080" s="38"/>
    </row>
    <row r="7081" spans="8:19" ht="14.25" customHeight="1">
      <c r="H7081" s="57"/>
      <c r="K7081" s="57"/>
      <c r="L7081" s="57"/>
      <c r="M7081" s="57"/>
      <c r="P7081" s="38"/>
      <c r="R7081" s="38"/>
      <c r="S7081" s="38"/>
    </row>
    <row r="7082" spans="8:19" ht="14.25" customHeight="1">
      <c r="H7082" s="57"/>
      <c r="K7082" s="57"/>
      <c r="L7082" s="57"/>
      <c r="M7082" s="57"/>
      <c r="P7082" s="38"/>
      <c r="R7082" s="38"/>
      <c r="S7082" s="38"/>
    </row>
    <row r="7083" spans="8:19" ht="14.25" customHeight="1">
      <c r="H7083" s="57"/>
      <c r="K7083" s="57"/>
      <c r="L7083" s="57"/>
      <c r="M7083" s="57"/>
      <c r="P7083" s="38"/>
      <c r="R7083" s="38"/>
      <c r="S7083" s="38"/>
    </row>
    <row r="7084" spans="8:19" ht="14.25" customHeight="1">
      <c r="H7084" s="57"/>
      <c r="K7084" s="57"/>
      <c r="L7084" s="57"/>
      <c r="M7084" s="57"/>
      <c r="P7084" s="38"/>
      <c r="R7084" s="38"/>
      <c r="S7084" s="38"/>
    </row>
    <row r="7085" spans="8:19" ht="14.25" customHeight="1">
      <c r="H7085" s="57"/>
      <c r="K7085" s="57"/>
      <c r="L7085" s="57"/>
      <c r="M7085" s="57"/>
      <c r="P7085" s="38"/>
      <c r="R7085" s="38"/>
      <c r="S7085" s="38"/>
    </row>
    <row r="7086" spans="8:19" ht="14.25" customHeight="1">
      <c r="H7086" s="57"/>
      <c r="K7086" s="57"/>
      <c r="L7086" s="57"/>
      <c r="M7086" s="57"/>
      <c r="P7086" s="38"/>
      <c r="R7086" s="38"/>
      <c r="S7086" s="38"/>
    </row>
    <row r="7087" spans="8:19" ht="14.25" customHeight="1">
      <c r="H7087" s="57"/>
      <c r="K7087" s="57"/>
      <c r="L7087" s="57"/>
      <c r="M7087" s="57"/>
      <c r="P7087" s="38"/>
      <c r="R7087" s="38"/>
      <c r="S7087" s="38"/>
    </row>
    <row r="7088" spans="8:19" ht="14.25" customHeight="1">
      <c r="I7088" s="57"/>
      <c r="J7088" s="57"/>
      <c r="K7088" s="57"/>
      <c r="L7088" s="57"/>
      <c r="M7088" s="57"/>
      <c r="P7088" s="38"/>
      <c r="R7088" s="38"/>
      <c r="S7088" s="38"/>
    </row>
    <row r="7089" spans="8:19" ht="14.25" customHeight="1">
      <c r="I7089" s="57"/>
      <c r="J7089" s="57"/>
      <c r="K7089" s="57"/>
      <c r="L7089" s="57"/>
      <c r="M7089" s="57"/>
      <c r="P7089" s="38"/>
      <c r="R7089" s="38"/>
      <c r="S7089" s="38"/>
    </row>
    <row r="7090" spans="8:19" ht="14.25" customHeight="1">
      <c r="I7090" s="57"/>
      <c r="J7090" s="57"/>
      <c r="K7090" s="57"/>
      <c r="L7090" s="57"/>
      <c r="M7090" s="57"/>
      <c r="P7090" s="38"/>
      <c r="R7090" s="38"/>
      <c r="S7090" s="38"/>
    </row>
    <row r="7091" spans="8:19" ht="14.25" customHeight="1">
      <c r="I7091" s="57"/>
      <c r="J7091" s="57"/>
      <c r="K7091" s="57"/>
      <c r="L7091" s="57"/>
      <c r="M7091" s="57"/>
      <c r="P7091" s="38"/>
      <c r="R7091" s="38"/>
      <c r="S7091" s="38"/>
    </row>
    <row r="7092" spans="8:19" ht="14.25" customHeight="1">
      <c r="I7092" s="57"/>
      <c r="J7092" s="57"/>
      <c r="K7092" s="57"/>
      <c r="L7092" s="57"/>
      <c r="M7092" s="57"/>
      <c r="P7092" s="38"/>
      <c r="R7092" s="38"/>
      <c r="S7092" s="38"/>
    </row>
    <row r="7093" spans="8:19" ht="14.25" customHeight="1">
      <c r="I7093" s="57"/>
      <c r="J7093" s="57"/>
      <c r="K7093" s="57"/>
      <c r="L7093" s="57"/>
      <c r="M7093" s="57"/>
      <c r="P7093" s="38"/>
      <c r="R7093" s="38"/>
      <c r="S7093" s="38"/>
    </row>
    <row r="7094" spans="8:19" ht="14.25" customHeight="1">
      <c r="I7094" s="57"/>
      <c r="J7094" s="57"/>
      <c r="K7094" s="57"/>
      <c r="L7094" s="57"/>
      <c r="M7094" s="57"/>
      <c r="P7094" s="38"/>
      <c r="R7094" s="38"/>
      <c r="S7094" s="38"/>
    </row>
    <row r="7095" spans="8:19" ht="14.25" customHeight="1">
      <c r="I7095" s="57"/>
      <c r="J7095" s="57"/>
      <c r="K7095" s="57"/>
      <c r="L7095" s="57"/>
      <c r="M7095" s="57"/>
      <c r="P7095" s="38"/>
      <c r="R7095" s="38"/>
      <c r="S7095" s="38"/>
    </row>
    <row r="7096" spans="8:19" ht="14.25" customHeight="1">
      <c r="I7096" s="57"/>
      <c r="J7096" s="57"/>
      <c r="K7096" s="57"/>
      <c r="L7096" s="57"/>
      <c r="M7096" s="57"/>
      <c r="P7096" s="38"/>
      <c r="R7096" s="38"/>
      <c r="S7096" s="38"/>
    </row>
    <row r="7097" spans="8:19" ht="14.25" customHeight="1">
      <c r="I7097" s="57"/>
      <c r="J7097" s="57"/>
      <c r="K7097" s="57"/>
      <c r="L7097" s="57"/>
      <c r="M7097" s="57"/>
      <c r="P7097" s="38"/>
      <c r="R7097" s="38"/>
      <c r="S7097" s="38"/>
    </row>
    <row r="7098" spans="8:19" ht="14.25" customHeight="1">
      <c r="I7098" s="57"/>
      <c r="J7098" s="57"/>
      <c r="K7098" s="57"/>
      <c r="L7098" s="57"/>
      <c r="M7098" s="57"/>
      <c r="P7098" s="38"/>
      <c r="R7098" s="38"/>
      <c r="S7098" s="38"/>
    </row>
    <row r="7099" spans="8:19" ht="14.25" customHeight="1">
      <c r="I7099" s="57"/>
      <c r="J7099" s="57"/>
      <c r="K7099" s="57"/>
      <c r="L7099" s="57"/>
      <c r="M7099" s="57"/>
      <c r="P7099" s="38"/>
      <c r="R7099" s="38"/>
      <c r="S7099" s="38"/>
    </row>
    <row r="7100" spans="8:19" ht="14.25" customHeight="1">
      <c r="H7100" s="57"/>
      <c r="K7100" s="57"/>
      <c r="L7100" s="57"/>
      <c r="M7100" s="57"/>
      <c r="P7100" s="38"/>
      <c r="R7100" s="38"/>
      <c r="S7100" s="38"/>
    </row>
    <row r="7101" spans="8:19" ht="14.25" customHeight="1">
      <c r="H7101" s="57"/>
      <c r="K7101" s="57"/>
      <c r="L7101" s="57"/>
      <c r="M7101" s="57"/>
      <c r="P7101" s="38"/>
      <c r="R7101" s="38"/>
      <c r="S7101" s="38"/>
    </row>
    <row r="7102" spans="8:19" ht="14.25" customHeight="1">
      <c r="H7102" s="57"/>
      <c r="K7102" s="57"/>
      <c r="L7102" s="57"/>
      <c r="M7102" s="57"/>
      <c r="P7102" s="38"/>
      <c r="R7102" s="38"/>
      <c r="S7102" s="38"/>
    </row>
    <row r="7103" spans="8:19" ht="14.25" customHeight="1">
      <c r="H7103" s="57"/>
      <c r="K7103" s="57"/>
      <c r="L7103" s="57"/>
      <c r="M7103" s="57"/>
      <c r="P7103" s="38"/>
      <c r="R7103" s="38"/>
      <c r="S7103" s="38"/>
    </row>
    <row r="7104" spans="8:19" ht="14.25" customHeight="1">
      <c r="H7104" s="57"/>
      <c r="K7104" s="57"/>
      <c r="L7104" s="57"/>
      <c r="M7104" s="57"/>
      <c r="P7104" s="38"/>
      <c r="R7104" s="38"/>
      <c r="S7104" s="38"/>
    </row>
    <row r="7105" spans="8:19" ht="14.25" customHeight="1">
      <c r="H7105" s="57"/>
      <c r="K7105" s="57"/>
      <c r="L7105" s="57"/>
      <c r="M7105" s="57"/>
      <c r="P7105" s="38"/>
      <c r="R7105" s="38"/>
      <c r="S7105" s="38"/>
    </row>
    <row r="7106" spans="8:19" ht="14.25" customHeight="1">
      <c r="H7106" s="57"/>
      <c r="K7106" s="57"/>
      <c r="L7106" s="57"/>
      <c r="M7106" s="57"/>
      <c r="P7106" s="38"/>
      <c r="R7106" s="38"/>
      <c r="S7106" s="38"/>
    </row>
    <row r="7107" spans="8:19" ht="14.25" customHeight="1">
      <c r="H7107" s="57"/>
      <c r="K7107" s="57"/>
      <c r="L7107" s="57"/>
      <c r="M7107" s="57"/>
      <c r="P7107" s="38"/>
      <c r="R7107" s="38"/>
      <c r="S7107" s="38"/>
    </row>
    <row r="7108" spans="8:19" ht="14.25" customHeight="1">
      <c r="H7108" s="57"/>
      <c r="K7108" s="57"/>
      <c r="L7108" s="57"/>
      <c r="M7108" s="57"/>
      <c r="P7108" s="38"/>
      <c r="R7108" s="38"/>
      <c r="S7108" s="38"/>
    </row>
    <row r="7109" spans="8:19" ht="14.25" customHeight="1">
      <c r="H7109" s="57"/>
      <c r="K7109" s="57"/>
      <c r="L7109" s="57"/>
      <c r="M7109" s="57"/>
      <c r="P7109" s="38"/>
      <c r="R7109" s="38"/>
      <c r="S7109" s="38"/>
    </row>
    <row r="7110" spans="8:19" ht="14.25" customHeight="1">
      <c r="H7110" s="57"/>
      <c r="K7110" s="57"/>
      <c r="L7110" s="57"/>
      <c r="M7110" s="57"/>
      <c r="P7110" s="38"/>
      <c r="R7110" s="38"/>
      <c r="S7110" s="38"/>
    </row>
    <row r="7111" spans="8:19" ht="14.25" customHeight="1">
      <c r="H7111" s="57"/>
      <c r="K7111" s="57"/>
      <c r="L7111" s="57"/>
      <c r="M7111" s="57"/>
      <c r="P7111" s="38"/>
      <c r="R7111" s="38"/>
      <c r="S7111" s="38"/>
    </row>
    <row r="7112" spans="8:19" ht="14.25" customHeight="1">
      <c r="H7112" s="57"/>
      <c r="K7112" s="57"/>
      <c r="L7112" s="57"/>
      <c r="M7112" s="57"/>
      <c r="P7112" s="38"/>
      <c r="R7112" s="38"/>
      <c r="S7112" s="38"/>
    </row>
    <row r="7113" spans="8:19" ht="14.25" customHeight="1">
      <c r="H7113" s="57"/>
      <c r="K7113" s="57"/>
      <c r="L7113" s="57"/>
      <c r="M7113" s="57"/>
      <c r="P7113" s="38"/>
      <c r="R7113" s="38"/>
      <c r="S7113" s="38"/>
    </row>
    <row r="7114" spans="8:19" ht="14.25" customHeight="1">
      <c r="H7114" s="57"/>
      <c r="K7114" s="57"/>
      <c r="L7114" s="57"/>
      <c r="M7114" s="57"/>
      <c r="P7114" s="38"/>
      <c r="R7114" s="38"/>
      <c r="S7114" s="38"/>
    </row>
    <row r="7115" spans="8:19" ht="14.25" customHeight="1">
      <c r="H7115" s="57"/>
      <c r="K7115" s="57"/>
      <c r="L7115" s="57"/>
      <c r="M7115" s="57"/>
      <c r="P7115" s="38"/>
      <c r="R7115" s="38"/>
      <c r="S7115" s="38"/>
    </row>
    <row r="7116" spans="8:19" ht="14.25" customHeight="1">
      <c r="H7116" s="57"/>
      <c r="K7116" s="57"/>
      <c r="L7116" s="57"/>
      <c r="M7116" s="57"/>
      <c r="P7116" s="38"/>
      <c r="R7116" s="38"/>
      <c r="S7116" s="38"/>
    </row>
    <row r="7117" spans="8:19" ht="14.25" customHeight="1">
      <c r="H7117" s="57"/>
      <c r="K7117" s="57"/>
      <c r="L7117" s="57"/>
      <c r="M7117" s="57"/>
      <c r="P7117" s="38"/>
      <c r="R7117" s="38"/>
      <c r="S7117" s="38"/>
    </row>
    <row r="7118" spans="8:19" ht="14.25" customHeight="1">
      <c r="H7118" s="57"/>
      <c r="K7118" s="57"/>
      <c r="L7118" s="57"/>
      <c r="M7118" s="57"/>
      <c r="P7118" s="38"/>
      <c r="R7118" s="38"/>
      <c r="S7118" s="38"/>
    </row>
    <row r="7119" spans="8:19" ht="14.25" customHeight="1">
      <c r="H7119" s="57"/>
      <c r="K7119" s="57"/>
      <c r="L7119" s="57"/>
      <c r="M7119" s="57"/>
      <c r="P7119" s="38"/>
      <c r="R7119" s="38"/>
      <c r="S7119" s="38"/>
    </row>
    <row r="7120" spans="8:19" ht="14.25" customHeight="1">
      <c r="H7120" s="57"/>
      <c r="K7120" s="57"/>
      <c r="L7120" s="57"/>
      <c r="M7120" s="57"/>
      <c r="P7120" s="38"/>
      <c r="R7120" s="38"/>
      <c r="S7120" s="38"/>
    </row>
    <row r="7121" spans="8:19" ht="14.25" customHeight="1">
      <c r="H7121" s="57"/>
      <c r="K7121" s="57"/>
      <c r="L7121" s="57"/>
      <c r="M7121" s="57"/>
      <c r="P7121" s="38"/>
      <c r="R7121" s="38"/>
      <c r="S7121" s="38"/>
    </row>
    <row r="7122" spans="8:19" ht="14.25" customHeight="1">
      <c r="H7122" s="57"/>
      <c r="K7122" s="57"/>
      <c r="L7122" s="57"/>
      <c r="M7122" s="57"/>
      <c r="P7122" s="38"/>
      <c r="R7122" s="38"/>
      <c r="S7122" s="38"/>
    </row>
    <row r="7123" spans="8:19" ht="14.25" customHeight="1">
      <c r="H7123" s="57"/>
      <c r="K7123" s="57"/>
      <c r="L7123" s="57"/>
      <c r="M7123" s="57"/>
      <c r="P7123" s="38"/>
      <c r="R7123" s="38"/>
      <c r="S7123" s="38"/>
    </row>
    <row r="7124" spans="8:19" ht="14.25" customHeight="1">
      <c r="H7124" s="57"/>
      <c r="K7124" s="57"/>
      <c r="L7124" s="57"/>
      <c r="M7124" s="57"/>
      <c r="P7124" s="38"/>
      <c r="R7124" s="38"/>
      <c r="S7124" s="38"/>
    </row>
    <row r="7125" spans="8:19" ht="14.25" customHeight="1">
      <c r="H7125" s="57"/>
      <c r="K7125" s="57"/>
      <c r="L7125" s="57"/>
      <c r="M7125" s="57"/>
      <c r="P7125" s="38"/>
      <c r="R7125" s="38"/>
      <c r="S7125" s="38"/>
    </row>
    <row r="7126" spans="8:19" ht="14.25" customHeight="1">
      <c r="H7126" s="57"/>
      <c r="K7126" s="57"/>
      <c r="L7126" s="57"/>
      <c r="M7126" s="57"/>
      <c r="P7126" s="38"/>
      <c r="R7126" s="38"/>
      <c r="S7126" s="38"/>
    </row>
    <row r="7127" spans="8:19" ht="14.25" customHeight="1">
      <c r="H7127" s="57"/>
      <c r="K7127" s="57"/>
      <c r="L7127" s="57"/>
      <c r="M7127" s="57"/>
      <c r="P7127" s="38"/>
      <c r="R7127" s="38"/>
      <c r="S7127" s="38"/>
    </row>
    <row r="7128" spans="8:19" ht="14.25" customHeight="1">
      <c r="H7128" s="57"/>
      <c r="K7128" s="57"/>
      <c r="L7128" s="57"/>
      <c r="M7128" s="57"/>
      <c r="P7128" s="38"/>
      <c r="R7128" s="38"/>
      <c r="S7128" s="38"/>
    </row>
    <row r="7129" spans="8:19" ht="14.25" customHeight="1">
      <c r="H7129" s="57"/>
      <c r="K7129" s="57"/>
      <c r="L7129" s="57"/>
      <c r="M7129" s="57"/>
      <c r="P7129" s="38"/>
      <c r="R7129" s="38"/>
      <c r="S7129" s="38"/>
    </row>
    <row r="7130" spans="8:19" ht="14.25" customHeight="1">
      <c r="H7130" s="57"/>
      <c r="K7130" s="57"/>
      <c r="L7130" s="57"/>
      <c r="M7130" s="57"/>
      <c r="P7130" s="38"/>
      <c r="R7130" s="38"/>
      <c r="S7130" s="38"/>
    </row>
    <row r="7131" spans="8:19" ht="14.25" customHeight="1">
      <c r="H7131" s="57"/>
      <c r="K7131" s="57"/>
      <c r="L7131" s="57"/>
      <c r="M7131" s="57"/>
      <c r="P7131" s="38"/>
      <c r="R7131" s="38"/>
      <c r="S7131" s="38"/>
    </row>
    <row r="7132" spans="8:19" ht="14.25" customHeight="1">
      <c r="H7132" s="57"/>
      <c r="K7132" s="57"/>
      <c r="L7132" s="57"/>
      <c r="M7132" s="57"/>
      <c r="P7132" s="38"/>
      <c r="R7132" s="38"/>
      <c r="S7132" s="38"/>
    </row>
    <row r="7133" spans="8:19" ht="14.25" customHeight="1">
      <c r="H7133" s="57"/>
      <c r="K7133" s="57"/>
      <c r="L7133" s="57"/>
      <c r="M7133" s="57"/>
      <c r="P7133" s="38"/>
      <c r="R7133" s="38"/>
      <c r="S7133" s="38"/>
    </row>
    <row r="7134" spans="8:19" ht="14.25" customHeight="1">
      <c r="H7134" s="57"/>
      <c r="K7134" s="57"/>
      <c r="L7134" s="57"/>
      <c r="M7134" s="57"/>
      <c r="P7134" s="38"/>
      <c r="R7134" s="38"/>
      <c r="S7134" s="38"/>
    </row>
    <row r="7135" spans="8:19" ht="14.25" customHeight="1">
      <c r="H7135" s="57"/>
      <c r="K7135" s="57"/>
      <c r="L7135" s="57"/>
      <c r="M7135" s="57"/>
      <c r="P7135" s="38"/>
      <c r="R7135" s="38"/>
      <c r="S7135" s="38"/>
    </row>
    <row r="7136" spans="8:19" ht="14.25" customHeight="1">
      <c r="H7136" s="57"/>
      <c r="K7136" s="57"/>
      <c r="L7136" s="57"/>
      <c r="M7136" s="57"/>
      <c r="P7136" s="38"/>
      <c r="R7136" s="38"/>
      <c r="S7136" s="38"/>
    </row>
    <row r="7137" spans="8:19" ht="14.25" customHeight="1">
      <c r="H7137" s="57"/>
      <c r="K7137" s="57"/>
      <c r="L7137" s="57"/>
      <c r="M7137" s="57"/>
      <c r="P7137" s="38"/>
      <c r="R7137" s="38"/>
      <c r="S7137" s="38"/>
    </row>
    <row r="7138" spans="8:19" ht="14.25" customHeight="1">
      <c r="H7138" s="57"/>
      <c r="K7138" s="57"/>
      <c r="L7138" s="57"/>
      <c r="M7138" s="57"/>
      <c r="P7138" s="38"/>
      <c r="R7138" s="38"/>
      <c r="S7138" s="38"/>
    </row>
    <row r="7139" spans="8:19" ht="14.25" customHeight="1">
      <c r="H7139" s="57"/>
      <c r="K7139" s="57"/>
      <c r="L7139" s="57"/>
      <c r="M7139" s="57"/>
      <c r="P7139" s="38"/>
      <c r="R7139" s="38"/>
      <c r="S7139" s="38"/>
    </row>
    <row r="7140" spans="8:19" ht="14.25" customHeight="1">
      <c r="H7140" s="57"/>
      <c r="K7140" s="57"/>
      <c r="L7140" s="57"/>
      <c r="M7140" s="57"/>
      <c r="P7140" s="38"/>
      <c r="R7140" s="38"/>
      <c r="S7140" s="38"/>
    </row>
    <row r="7141" spans="8:19" ht="14.25" customHeight="1">
      <c r="H7141" s="57"/>
      <c r="K7141" s="57"/>
      <c r="L7141" s="57"/>
      <c r="M7141" s="57"/>
      <c r="P7141" s="38"/>
      <c r="R7141" s="38"/>
      <c r="S7141" s="38"/>
    </row>
    <row r="7142" spans="8:19" ht="14.25" customHeight="1">
      <c r="H7142" s="57"/>
      <c r="K7142" s="57"/>
      <c r="L7142" s="57"/>
      <c r="M7142" s="57"/>
      <c r="P7142" s="38"/>
      <c r="R7142" s="38"/>
      <c r="S7142" s="38"/>
    </row>
    <row r="7143" spans="8:19" ht="14.25" customHeight="1">
      <c r="H7143" s="57"/>
      <c r="K7143" s="57"/>
      <c r="L7143" s="57"/>
      <c r="M7143" s="57"/>
      <c r="P7143" s="38"/>
      <c r="R7143" s="38"/>
      <c r="S7143" s="38"/>
    </row>
    <row r="7144" spans="8:19" ht="14.25" customHeight="1">
      <c r="H7144" s="57"/>
      <c r="K7144" s="57"/>
      <c r="L7144" s="57"/>
      <c r="M7144" s="57"/>
      <c r="P7144" s="38"/>
      <c r="R7144" s="38"/>
      <c r="S7144" s="38"/>
    </row>
    <row r="7145" spans="8:19" ht="14.25" customHeight="1">
      <c r="H7145" s="57"/>
      <c r="K7145" s="57"/>
      <c r="L7145" s="57"/>
      <c r="M7145" s="57"/>
      <c r="P7145" s="38"/>
      <c r="R7145" s="38"/>
      <c r="S7145" s="38"/>
    </row>
    <row r="7146" spans="8:19" ht="14.25" customHeight="1">
      <c r="H7146" s="57"/>
      <c r="K7146" s="57"/>
      <c r="L7146" s="57"/>
      <c r="M7146" s="57"/>
      <c r="P7146" s="38"/>
      <c r="R7146" s="38"/>
      <c r="S7146" s="38"/>
    </row>
    <row r="7147" spans="8:19" ht="14.25" customHeight="1">
      <c r="H7147" s="57"/>
      <c r="K7147" s="57"/>
      <c r="L7147" s="57"/>
      <c r="M7147" s="57"/>
      <c r="P7147" s="38"/>
      <c r="R7147" s="38"/>
      <c r="S7147" s="38"/>
    </row>
    <row r="7148" spans="8:19" ht="14.25" customHeight="1">
      <c r="H7148" s="57"/>
      <c r="K7148" s="57"/>
      <c r="L7148" s="57"/>
      <c r="M7148" s="57"/>
      <c r="P7148" s="38"/>
      <c r="R7148" s="38"/>
      <c r="S7148" s="38"/>
    </row>
    <row r="7149" spans="8:19" ht="14.25" customHeight="1">
      <c r="H7149" s="57"/>
      <c r="K7149" s="57"/>
      <c r="L7149" s="57"/>
      <c r="M7149" s="57"/>
      <c r="P7149" s="38"/>
      <c r="R7149" s="38"/>
      <c r="S7149" s="38"/>
    </row>
    <row r="7150" spans="8:19" ht="14.25" customHeight="1">
      <c r="H7150" s="57"/>
      <c r="K7150" s="57"/>
      <c r="L7150" s="57"/>
      <c r="M7150" s="57"/>
      <c r="P7150" s="38"/>
      <c r="R7150" s="38"/>
      <c r="S7150" s="38"/>
    </row>
    <row r="7151" spans="8:19" ht="14.25" customHeight="1">
      <c r="H7151" s="57"/>
      <c r="K7151" s="57"/>
      <c r="L7151" s="57"/>
      <c r="M7151" s="57"/>
      <c r="P7151" s="38"/>
      <c r="R7151" s="38"/>
      <c r="S7151" s="38"/>
    </row>
    <row r="7152" spans="8:19" ht="14.25" customHeight="1">
      <c r="H7152" s="57"/>
      <c r="K7152" s="57"/>
      <c r="L7152" s="57"/>
      <c r="M7152" s="57"/>
      <c r="P7152" s="38"/>
      <c r="R7152" s="38"/>
      <c r="S7152" s="38"/>
    </row>
    <row r="7153" spans="8:19" ht="14.25" customHeight="1">
      <c r="H7153" s="57"/>
      <c r="K7153" s="57"/>
      <c r="L7153" s="57"/>
      <c r="M7153" s="57"/>
      <c r="P7153" s="38"/>
      <c r="R7153" s="38"/>
      <c r="S7153" s="38"/>
    </row>
    <row r="7154" spans="8:19" ht="14.25" customHeight="1">
      <c r="H7154" s="57"/>
      <c r="K7154" s="57"/>
      <c r="L7154" s="57"/>
      <c r="M7154" s="57"/>
      <c r="P7154" s="38"/>
      <c r="R7154" s="38"/>
      <c r="S7154" s="38"/>
    </row>
    <row r="7155" spans="8:19" ht="14.25" customHeight="1">
      <c r="H7155" s="57"/>
      <c r="K7155" s="57"/>
      <c r="L7155" s="57"/>
      <c r="M7155" s="57"/>
      <c r="P7155" s="38"/>
      <c r="R7155" s="38"/>
      <c r="S7155" s="38"/>
    </row>
    <row r="7156" spans="8:19" ht="14.25" customHeight="1">
      <c r="H7156" s="57"/>
      <c r="K7156" s="57"/>
      <c r="L7156" s="57"/>
      <c r="M7156" s="57"/>
      <c r="P7156" s="38"/>
      <c r="R7156" s="38"/>
      <c r="S7156" s="38"/>
    </row>
    <row r="7157" spans="8:19" ht="14.25" customHeight="1">
      <c r="H7157" s="57"/>
      <c r="K7157" s="57"/>
      <c r="L7157" s="57"/>
      <c r="M7157" s="57"/>
      <c r="P7157" s="38"/>
      <c r="R7157" s="38"/>
      <c r="S7157" s="38"/>
    </row>
    <row r="7158" spans="8:19" ht="14.25" customHeight="1">
      <c r="H7158" s="57"/>
      <c r="K7158" s="57"/>
      <c r="L7158" s="57"/>
      <c r="M7158" s="57"/>
      <c r="P7158" s="38"/>
      <c r="R7158" s="38"/>
      <c r="S7158" s="38"/>
    </row>
    <row r="7159" spans="8:19" ht="14.25" customHeight="1">
      <c r="H7159" s="57"/>
      <c r="K7159" s="57"/>
      <c r="L7159" s="57"/>
      <c r="M7159" s="57"/>
      <c r="P7159" s="38"/>
      <c r="R7159" s="38"/>
      <c r="S7159" s="38"/>
    </row>
    <row r="7160" spans="8:19" ht="14.25" customHeight="1">
      <c r="H7160" s="57"/>
      <c r="K7160" s="57"/>
      <c r="L7160" s="57"/>
      <c r="M7160" s="57"/>
      <c r="P7160" s="38"/>
      <c r="R7160" s="38"/>
      <c r="S7160" s="38"/>
    </row>
    <row r="7161" spans="8:19" ht="14.25" customHeight="1">
      <c r="H7161" s="57"/>
      <c r="K7161" s="57"/>
      <c r="L7161" s="57"/>
      <c r="M7161" s="57"/>
      <c r="P7161" s="38"/>
      <c r="R7161" s="38"/>
      <c r="S7161" s="38"/>
    </row>
    <row r="7162" spans="8:19" ht="14.25" customHeight="1">
      <c r="H7162" s="57"/>
      <c r="K7162" s="57"/>
      <c r="L7162" s="57"/>
      <c r="M7162" s="57"/>
      <c r="P7162" s="38"/>
      <c r="R7162" s="38"/>
      <c r="S7162" s="38"/>
    </row>
    <row r="7163" spans="8:19" ht="14.25" customHeight="1">
      <c r="H7163" s="57"/>
      <c r="K7163" s="57"/>
      <c r="L7163" s="57"/>
      <c r="M7163" s="57"/>
      <c r="P7163" s="38"/>
      <c r="R7163" s="38"/>
      <c r="S7163" s="38"/>
    </row>
    <row r="7164" spans="8:19" ht="14.25" customHeight="1">
      <c r="H7164" s="57"/>
      <c r="K7164" s="57"/>
      <c r="L7164" s="57"/>
      <c r="M7164" s="57"/>
      <c r="P7164" s="38"/>
      <c r="R7164" s="38"/>
      <c r="S7164" s="38"/>
    </row>
    <row r="7165" spans="8:19" ht="14.25" customHeight="1">
      <c r="H7165" s="57"/>
      <c r="K7165" s="57"/>
      <c r="L7165" s="57"/>
      <c r="M7165" s="57"/>
      <c r="P7165" s="38"/>
      <c r="R7165" s="38"/>
      <c r="S7165" s="38"/>
    </row>
    <row r="7166" spans="8:19" ht="14.25" customHeight="1">
      <c r="H7166" s="57"/>
      <c r="K7166" s="57"/>
      <c r="L7166" s="57"/>
      <c r="M7166" s="57"/>
      <c r="P7166" s="38"/>
      <c r="R7166" s="38"/>
      <c r="S7166" s="38"/>
    </row>
    <row r="7167" spans="8:19" ht="14.25" customHeight="1">
      <c r="H7167" s="57"/>
      <c r="K7167" s="57"/>
      <c r="L7167" s="57"/>
      <c r="M7167" s="57"/>
      <c r="P7167" s="38"/>
      <c r="R7167" s="38"/>
      <c r="S7167" s="38"/>
    </row>
    <row r="7168" spans="8:19" ht="14.25" customHeight="1">
      <c r="H7168" s="57"/>
      <c r="K7168" s="57"/>
      <c r="L7168" s="57"/>
      <c r="M7168" s="57"/>
      <c r="P7168" s="38"/>
      <c r="R7168" s="38"/>
      <c r="S7168" s="38"/>
    </row>
    <row r="7169" spans="8:19" ht="14.25" customHeight="1">
      <c r="H7169" s="57"/>
      <c r="K7169" s="57"/>
      <c r="L7169" s="57"/>
      <c r="M7169" s="57"/>
      <c r="P7169" s="38"/>
      <c r="R7169" s="38"/>
      <c r="S7169" s="38"/>
    </row>
    <row r="7170" spans="8:19" ht="14.25" customHeight="1">
      <c r="H7170" s="57"/>
      <c r="K7170" s="57"/>
      <c r="L7170" s="57"/>
      <c r="M7170" s="57"/>
      <c r="P7170" s="38"/>
      <c r="R7170" s="38"/>
      <c r="S7170" s="38"/>
    </row>
    <row r="7171" spans="8:19" ht="14.25" customHeight="1">
      <c r="H7171" s="57"/>
      <c r="K7171" s="57"/>
      <c r="L7171" s="57"/>
      <c r="M7171" s="57"/>
      <c r="P7171" s="38"/>
      <c r="R7171" s="38"/>
      <c r="S7171" s="38"/>
    </row>
    <row r="7172" spans="8:19" ht="14.25" customHeight="1">
      <c r="H7172" s="57"/>
      <c r="K7172" s="57"/>
      <c r="L7172" s="57"/>
      <c r="M7172" s="57"/>
      <c r="P7172" s="38"/>
      <c r="R7172" s="38"/>
      <c r="S7172" s="38"/>
    </row>
    <row r="7173" spans="8:19" ht="14.25" customHeight="1">
      <c r="H7173" s="57"/>
      <c r="K7173" s="57"/>
      <c r="L7173" s="57"/>
      <c r="M7173" s="57"/>
      <c r="P7173" s="38"/>
      <c r="R7173" s="38"/>
      <c r="S7173" s="38"/>
    </row>
    <row r="7174" spans="8:19" ht="14.25" customHeight="1">
      <c r="H7174" s="57"/>
      <c r="K7174" s="57"/>
      <c r="L7174" s="57"/>
      <c r="M7174" s="57"/>
      <c r="P7174" s="38"/>
      <c r="R7174" s="38"/>
      <c r="S7174" s="38"/>
    </row>
    <row r="7175" spans="8:19" ht="14.25" customHeight="1">
      <c r="H7175" s="57"/>
      <c r="K7175" s="57"/>
      <c r="L7175" s="57"/>
      <c r="M7175" s="57"/>
      <c r="P7175" s="38"/>
      <c r="R7175" s="38"/>
      <c r="S7175" s="38"/>
    </row>
    <row r="7176" spans="8:19" ht="14.25" customHeight="1">
      <c r="H7176" s="57"/>
      <c r="K7176" s="57"/>
      <c r="L7176" s="57"/>
      <c r="M7176" s="57"/>
      <c r="P7176" s="38"/>
      <c r="R7176" s="38"/>
      <c r="S7176" s="38"/>
    </row>
    <row r="7177" spans="8:19" ht="14.25" customHeight="1">
      <c r="H7177" s="57"/>
      <c r="K7177" s="57"/>
      <c r="L7177" s="57"/>
      <c r="M7177" s="57"/>
      <c r="P7177" s="38"/>
      <c r="R7177" s="38"/>
      <c r="S7177" s="38"/>
    </row>
    <row r="7178" spans="8:19" ht="14.25" customHeight="1">
      <c r="H7178" s="57"/>
      <c r="K7178" s="57"/>
      <c r="L7178" s="57"/>
      <c r="M7178" s="57"/>
      <c r="P7178" s="38"/>
      <c r="R7178" s="38"/>
      <c r="S7178" s="38"/>
    </row>
    <row r="7179" spans="8:19" ht="14.25" customHeight="1">
      <c r="H7179" s="57"/>
      <c r="K7179" s="57"/>
      <c r="L7179" s="57"/>
      <c r="M7179" s="57"/>
      <c r="P7179" s="38"/>
      <c r="R7179" s="38"/>
      <c r="S7179" s="38"/>
    </row>
    <row r="7180" spans="8:19" ht="14.25" customHeight="1">
      <c r="H7180" s="57"/>
      <c r="K7180" s="57"/>
      <c r="L7180" s="57"/>
      <c r="M7180" s="57"/>
      <c r="P7180" s="38"/>
      <c r="R7180" s="38"/>
      <c r="S7180" s="38"/>
    </row>
    <row r="7181" spans="8:19" ht="14.25" customHeight="1">
      <c r="H7181" s="57"/>
      <c r="K7181" s="57"/>
      <c r="L7181" s="57"/>
      <c r="M7181" s="57"/>
      <c r="P7181" s="38"/>
      <c r="R7181" s="38"/>
      <c r="S7181" s="38"/>
    </row>
    <row r="7182" spans="8:19" ht="14.25" customHeight="1">
      <c r="H7182" s="57"/>
      <c r="K7182" s="57"/>
      <c r="L7182" s="57"/>
      <c r="M7182" s="57"/>
      <c r="P7182" s="38"/>
      <c r="R7182" s="38"/>
      <c r="S7182" s="38"/>
    </row>
    <row r="7183" spans="8:19" ht="14.25" customHeight="1">
      <c r="H7183" s="57"/>
      <c r="K7183" s="57"/>
      <c r="L7183" s="57"/>
      <c r="M7183" s="57"/>
      <c r="P7183" s="38"/>
      <c r="R7183" s="38"/>
      <c r="S7183" s="38"/>
    </row>
    <row r="7184" spans="8:19" ht="14.25" customHeight="1">
      <c r="I7184" s="57"/>
      <c r="J7184" s="57"/>
      <c r="K7184" s="57"/>
      <c r="L7184" s="57"/>
      <c r="M7184" s="57"/>
      <c r="P7184" s="38"/>
      <c r="R7184" s="38"/>
      <c r="S7184" s="38"/>
    </row>
    <row r="7185" spans="8:19" ht="14.25" customHeight="1">
      <c r="I7185" s="57"/>
      <c r="J7185" s="57"/>
      <c r="K7185" s="57"/>
      <c r="L7185" s="57"/>
      <c r="M7185" s="57"/>
      <c r="P7185" s="38"/>
      <c r="R7185" s="38"/>
      <c r="S7185" s="38"/>
    </row>
    <row r="7186" spans="8:19" ht="14.25" customHeight="1">
      <c r="I7186" s="57"/>
      <c r="J7186" s="57"/>
      <c r="K7186" s="57"/>
      <c r="L7186" s="57"/>
      <c r="M7186" s="57"/>
      <c r="P7186" s="38"/>
      <c r="R7186" s="38"/>
      <c r="S7186" s="38"/>
    </row>
    <row r="7187" spans="8:19" ht="14.25" customHeight="1">
      <c r="I7187" s="57"/>
      <c r="J7187" s="57"/>
      <c r="K7187" s="57"/>
      <c r="L7187" s="57"/>
      <c r="M7187" s="57"/>
      <c r="P7187" s="38"/>
      <c r="R7187" s="38"/>
      <c r="S7187" s="38"/>
    </row>
    <row r="7188" spans="8:19" ht="14.25" customHeight="1">
      <c r="I7188" s="57"/>
      <c r="J7188" s="57"/>
      <c r="K7188" s="57"/>
      <c r="L7188" s="57"/>
      <c r="M7188" s="57"/>
      <c r="P7188" s="38"/>
      <c r="R7188" s="38"/>
      <c r="S7188" s="38"/>
    </row>
    <row r="7189" spans="8:19" ht="14.25" customHeight="1">
      <c r="I7189" s="57"/>
      <c r="J7189" s="57"/>
      <c r="K7189" s="57"/>
      <c r="L7189" s="57"/>
      <c r="M7189" s="57"/>
      <c r="P7189" s="38"/>
      <c r="R7189" s="38"/>
      <c r="S7189" s="38"/>
    </row>
    <row r="7190" spans="8:19" ht="14.25" customHeight="1">
      <c r="I7190" s="57"/>
      <c r="J7190" s="57"/>
      <c r="K7190" s="57"/>
      <c r="L7190" s="57"/>
      <c r="M7190" s="57"/>
      <c r="P7190" s="38"/>
      <c r="R7190" s="38"/>
      <c r="S7190" s="38"/>
    </row>
    <row r="7191" spans="8:19" ht="14.25" customHeight="1">
      <c r="I7191" s="57"/>
      <c r="J7191" s="57"/>
      <c r="K7191" s="57"/>
      <c r="L7191" s="57"/>
      <c r="M7191" s="57"/>
      <c r="P7191" s="38"/>
      <c r="R7191" s="38"/>
      <c r="S7191" s="38"/>
    </row>
    <row r="7192" spans="8:19" ht="14.25" customHeight="1">
      <c r="I7192" s="57"/>
      <c r="J7192" s="57"/>
      <c r="K7192" s="57"/>
      <c r="L7192" s="57"/>
      <c r="M7192" s="57"/>
      <c r="P7192" s="38"/>
      <c r="R7192" s="38"/>
      <c r="S7192" s="38"/>
    </row>
    <row r="7193" spans="8:19" ht="14.25" customHeight="1">
      <c r="I7193" s="57"/>
      <c r="J7193" s="57"/>
      <c r="K7193" s="57"/>
      <c r="L7193" s="57"/>
      <c r="M7193" s="57"/>
      <c r="P7193" s="38"/>
      <c r="R7193" s="38"/>
      <c r="S7193" s="38"/>
    </row>
    <row r="7194" spans="8:19" ht="14.25" customHeight="1">
      <c r="I7194" s="57"/>
      <c r="J7194" s="57"/>
      <c r="K7194" s="57"/>
      <c r="L7194" s="57"/>
      <c r="M7194" s="57"/>
      <c r="P7194" s="38"/>
      <c r="R7194" s="38"/>
      <c r="S7194" s="38"/>
    </row>
    <row r="7195" spans="8:19" ht="14.25" customHeight="1">
      <c r="I7195" s="57"/>
      <c r="J7195" s="57"/>
      <c r="K7195" s="57"/>
      <c r="L7195" s="57"/>
      <c r="M7195" s="57"/>
      <c r="P7195" s="38"/>
      <c r="R7195" s="38"/>
      <c r="S7195" s="38"/>
    </row>
    <row r="7196" spans="8:19" ht="14.25" customHeight="1">
      <c r="H7196" s="57"/>
      <c r="K7196" s="57"/>
      <c r="L7196" s="57"/>
      <c r="M7196" s="57"/>
      <c r="P7196" s="38"/>
      <c r="R7196" s="38"/>
      <c r="S7196" s="38"/>
    </row>
    <row r="7197" spans="8:19" ht="14.25" customHeight="1">
      <c r="H7197" s="57"/>
      <c r="K7197" s="57"/>
      <c r="L7197" s="57"/>
      <c r="M7197" s="57"/>
      <c r="P7197" s="38"/>
      <c r="R7197" s="38"/>
      <c r="S7197" s="38"/>
    </row>
    <row r="7198" spans="8:19" ht="14.25" customHeight="1">
      <c r="H7198" s="57"/>
      <c r="K7198" s="57"/>
      <c r="L7198" s="57"/>
      <c r="M7198" s="57"/>
      <c r="P7198" s="38"/>
      <c r="R7198" s="38"/>
      <c r="S7198" s="38"/>
    </row>
    <row r="7199" spans="8:19" ht="14.25" customHeight="1">
      <c r="H7199" s="57"/>
      <c r="K7199" s="57"/>
      <c r="L7199" s="57"/>
      <c r="M7199" s="57"/>
      <c r="P7199" s="38"/>
      <c r="R7199" s="38"/>
      <c r="S7199" s="38"/>
    </row>
    <row r="7200" spans="8:19" ht="14.25" customHeight="1">
      <c r="H7200" s="57"/>
      <c r="K7200" s="57"/>
      <c r="L7200" s="57"/>
      <c r="M7200" s="57"/>
      <c r="P7200" s="38"/>
      <c r="R7200" s="38"/>
      <c r="S7200" s="38"/>
    </row>
    <row r="7201" spans="8:19" ht="14.25" customHeight="1">
      <c r="H7201" s="57"/>
      <c r="K7201" s="57"/>
      <c r="L7201" s="57"/>
      <c r="M7201" s="57"/>
      <c r="P7201" s="38"/>
      <c r="R7201" s="38"/>
      <c r="S7201" s="38"/>
    </row>
    <row r="7202" spans="8:19" ht="14.25" customHeight="1">
      <c r="H7202" s="57"/>
      <c r="K7202" s="57"/>
      <c r="L7202" s="57"/>
      <c r="M7202" s="57"/>
      <c r="P7202" s="38"/>
      <c r="R7202" s="38"/>
      <c r="S7202" s="38"/>
    </row>
    <row r="7203" spans="8:19" ht="14.25" customHeight="1">
      <c r="H7203" s="57"/>
      <c r="K7203" s="57"/>
      <c r="L7203" s="57"/>
      <c r="M7203" s="57"/>
      <c r="P7203" s="38"/>
      <c r="R7203" s="38"/>
      <c r="S7203" s="38"/>
    </row>
    <row r="7204" spans="8:19" ht="14.25" customHeight="1">
      <c r="H7204" s="57"/>
      <c r="K7204" s="57"/>
      <c r="L7204" s="57"/>
      <c r="M7204" s="57"/>
      <c r="P7204" s="38"/>
      <c r="R7204" s="38"/>
      <c r="S7204" s="38"/>
    </row>
    <row r="7205" spans="8:19" ht="14.25" customHeight="1">
      <c r="H7205" s="57"/>
      <c r="K7205" s="57"/>
      <c r="L7205" s="57"/>
      <c r="M7205" s="57"/>
      <c r="P7205" s="38"/>
      <c r="R7205" s="38"/>
      <c r="S7205" s="38"/>
    </row>
    <row r="7206" spans="8:19" ht="14.25" customHeight="1">
      <c r="H7206" s="57"/>
      <c r="K7206" s="57"/>
      <c r="L7206" s="57"/>
      <c r="M7206" s="57"/>
      <c r="P7206" s="38"/>
      <c r="R7206" s="38"/>
      <c r="S7206" s="38"/>
    </row>
    <row r="7207" spans="8:19" ht="14.25" customHeight="1">
      <c r="H7207" s="57"/>
      <c r="K7207" s="57"/>
      <c r="L7207" s="57"/>
      <c r="M7207" s="57"/>
      <c r="P7207" s="38"/>
      <c r="R7207" s="38"/>
      <c r="S7207" s="38"/>
    </row>
    <row r="7208" spans="8:19" ht="14.25" customHeight="1">
      <c r="H7208" s="57"/>
      <c r="K7208" s="57"/>
      <c r="L7208" s="57"/>
      <c r="M7208" s="57"/>
      <c r="P7208" s="38"/>
      <c r="R7208" s="38"/>
      <c r="S7208" s="38"/>
    </row>
    <row r="7209" spans="8:19" ht="14.25" customHeight="1">
      <c r="H7209" s="57"/>
      <c r="K7209" s="57"/>
      <c r="L7209" s="57"/>
      <c r="M7209" s="57"/>
      <c r="P7209" s="38"/>
      <c r="R7209" s="38"/>
      <c r="S7209" s="38"/>
    </row>
    <row r="7210" spans="8:19" ht="14.25" customHeight="1">
      <c r="H7210" s="57"/>
      <c r="K7210" s="57"/>
      <c r="L7210" s="57"/>
      <c r="M7210" s="57"/>
      <c r="P7210" s="38"/>
      <c r="R7210" s="38"/>
      <c r="S7210" s="38"/>
    </row>
    <row r="7211" spans="8:19" ht="14.25" customHeight="1">
      <c r="H7211" s="57"/>
      <c r="K7211" s="57"/>
      <c r="L7211" s="57"/>
      <c r="M7211" s="57"/>
      <c r="P7211" s="38"/>
      <c r="R7211" s="38"/>
      <c r="S7211" s="38"/>
    </row>
    <row r="7212" spans="8:19" ht="14.25" customHeight="1">
      <c r="H7212" s="57"/>
      <c r="K7212" s="57"/>
      <c r="L7212" s="57"/>
      <c r="M7212" s="57"/>
      <c r="P7212" s="38"/>
      <c r="R7212" s="38"/>
      <c r="S7212" s="38"/>
    </row>
    <row r="7213" spans="8:19" ht="14.25" customHeight="1">
      <c r="H7213" s="57"/>
      <c r="K7213" s="57"/>
      <c r="L7213" s="57"/>
      <c r="M7213" s="57"/>
      <c r="P7213" s="38"/>
      <c r="R7213" s="38"/>
      <c r="S7213" s="38"/>
    </row>
    <row r="7214" spans="8:19" ht="14.25" customHeight="1">
      <c r="H7214" s="57"/>
      <c r="K7214" s="57"/>
      <c r="L7214" s="57"/>
      <c r="M7214" s="57"/>
      <c r="P7214" s="38"/>
      <c r="R7214" s="38"/>
      <c r="S7214" s="38"/>
    </row>
    <row r="7215" spans="8:19" ht="14.25" customHeight="1">
      <c r="H7215" s="57"/>
      <c r="K7215" s="57"/>
      <c r="L7215" s="57"/>
      <c r="M7215" s="57"/>
      <c r="P7215" s="38"/>
      <c r="R7215" s="38"/>
      <c r="S7215" s="38"/>
    </row>
    <row r="7216" spans="8:19" ht="14.25" customHeight="1">
      <c r="H7216" s="57"/>
      <c r="K7216" s="57"/>
      <c r="L7216" s="57"/>
      <c r="M7216" s="57"/>
      <c r="P7216" s="38"/>
      <c r="R7216" s="38"/>
      <c r="S7216" s="38"/>
    </row>
    <row r="7217" spans="8:19" ht="14.25" customHeight="1">
      <c r="H7217" s="57"/>
      <c r="K7217" s="57"/>
      <c r="L7217" s="57"/>
      <c r="M7217" s="57"/>
      <c r="P7217" s="38"/>
      <c r="R7217" s="38"/>
      <c r="S7217" s="38"/>
    </row>
    <row r="7218" spans="8:19" ht="14.25" customHeight="1">
      <c r="H7218" s="57"/>
      <c r="K7218" s="57"/>
      <c r="L7218" s="57"/>
      <c r="M7218" s="57"/>
      <c r="P7218" s="38"/>
      <c r="R7218" s="38"/>
      <c r="S7218" s="38"/>
    </row>
    <row r="7219" spans="8:19" ht="14.25" customHeight="1">
      <c r="H7219" s="57"/>
      <c r="K7219" s="57"/>
      <c r="L7219" s="57"/>
      <c r="M7219" s="57"/>
      <c r="P7219" s="38"/>
      <c r="R7219" s="38"/>
      <c r="S7219" s="38"/>
    </row>
    <row r="7220" spans="8:19" ht="14.25" customHeight="1">
      <c r="H7220" s="57"/>
      <c r="K7220" s="57"/>
      <c r="L7220" s="57"/>
      <c r="M7220" s="57"/>
      <c r="P7220" s="38"/>
      <c r="R7220" s="38"/>
      <c r="S7220" s="38"/>
    </row>
    <row r="7221" spans="8:19" ht="14.25" customHeight="1">
      <c r="H7221" s="57"/>
      <c r="K7221" s="57"/>
      <c r="L7221" s="57"/>
      <c r="M7221" s="57"/>
      <c r="P7221" s="38"/>
      <c r="R7221" s="38"/>
      <c r="S7221" s="38"/>
    </row>
    <row r="7222" spans="8:19" ht="14.25" customHeight="1">
      <c r="H7222" s="57"/>
      <c r="K7222" s="57"/>
      <c r="L7222" s="57"/>
      <c r="M7222" s="57"/>
      <c r="P7222" s="38"/>
      <c r="R7222" s="38"/>
      <c r="S7222" s="38"/>
    </row>
    <row r="7223" spans="8:19" ht="14.25" customHeight="1">
      <c r="H7223" s="57"/>
      <c r="K7223" s="57"/>
      <c r="L7223" s="57"/>
      <c r="M7223" s="57"/>
      <c r="P7223" s="38"/>
      <c r="R7223" s="38"/>
      <c r="S7223" s="38"/>
    </row>
    <row r="7224" spans="8:19" ht="14.25" customHeight="1">
      <c r="H7224" s="57"/>
      <c r="K7224" s="57"/>
      <c r="L7224" s="57"/>
      <c r="M7224" s="57"/>
      <c r="P7224" s="38"/>
      <c r="R7224" s="38"/>
      <c r="S7224" s="38"/>
    </row>
    <row r="7225" spans="8:19" ht="14.25" customHeight="1">
      <c r="H7225" s="57"/>
      <c r="K7225" s="57"/>
      <c r="L7225" s="57"/>
      <c r="M7225" s="57"/>
      <c r="P7225" s="38"/>
      <c r="R7225" s="38"/>
      <c r="S7225" s="38"/>
    </row>
    <row r="7226" spans="8:19" ht="14.25" customHeight="1">
      <c r="H7226" s="57"/>
      <c r="K7226" s="57"/>
      <c r="L7226" s="57"/>
      <c r="M7226" s="57"/>
      <c r="P7226" s="38"/>
      <c r="R7226" s="38"/>
      <c r="S7226" s="38"/>
    </row>
    <row r="7227" spans="8:19" ht="14.25" customHeight="1">
      <c r="H7227" s="57"/>
      <c r="K7227" s="57"/>
      <c r="L7227" s="57"/>
      <c r="M7227" s="57"/>
      <c r="P7227" s="38"/>
      <c r="R7227" s="38"/>
      <c r="S7227" s="38"/>
    </row>
    <row r="7228" spans="8:19" ht="14.25" customHeight="1">
      <c r="H7228" s="57"/>
      <c r="K7228" s="57"/>
      <c r="L7228" s="57"/>
      <c r="M7228" s="57"/>
      <c r="P7228" s="38"/>
      <c r="R7228" s="38"/>
      <c r="S7228" s="38"/>
    </row>
    <row r="7229" spans="8:19" ht="14.25" customHeight="1">
      <c r="H7229" s="57"/>
      <c r="K7229" s="57"/>
      <c r="L7229" s="57"/>
      <c r="M7229" s="57"/>
      <c r="P7229" s="38"/>
      <c r="R7229" s="38"/>
      <c r="S7229" s="38"/>
    </row>
    <row r="7230" spans="8:19" ht="14.25" customHeight="1">
      <c r="H7230" s="57"/>
      <c r="K7230" s="57"/>
      <c r="L7230" s="57"/>
      <c r="M7230" s="57"/>
      <c r="P7230" s="38"/>
      <c r="R7230" s="38"/>
      <c r="S7230" s="38"/>
    </row>
    <row r="7231" spans="8:19" ht="14.25" customHeight="1">
      <c r="H7231" s="57"/>
      <c r="K7231" s="57"/>
      <c r="L7231" s="57"/>
      <c r="M7231" s="57"/>
      <c r="P7231" s="38"/>
      <c r="R7231" s="38"/>
      <c r="S7231" s="38"/>
    </row>
    <row r="7232" spans="8:19" ht="14.25" customHeight="1">
      <c r="H7232" s="57"/>
      <c r="K7232" s="57"/>
      <c r="L7232" s="57"/>
      <c r="M7232" s="57"/>
      <c r="P7232" s="38"/>
      <c r="R7232" s="38"/>
      <c r="S7232" s="38"/>
    </row>
    <row r="7233" spans="8:19" ht="14.25" customHeight="1">
      <c r="H7233" s="57"/>
      <c r="K7233" s="57"/>
      <c r="L7233" s="57"/>
      <c r="M7233" s="57"/>
      <c r="P7233" s="38"/>
      <c r="R7233" s="38"/>
      <c r="S7233" s="38"/>
    </row>
    <row r="7234" spans="8:19" ht="14.25" customHeight="1">
      <c r="H7234" s="57"/>
      <c r="K7234" s="57"/>
      <c r="L7234" s="57"/>
      <c r="M7234" s="57"/>
      <c r="P7234" s="38"/>
      <c r="R7234" s="38"/>
      <c r="S7234" s="38"/>
    </row>
    <row r="7235" spans="8:19" ht="14.25" customHeight="1">
      <c r="H7235" s="57"/>
      <c r="K7235" s="57"/>
      <c r="L7235" s="57"/>
      <c r="M7235" s="57"/>
      <c r="P7235" s="38"/>
      <c r="R7235" s="38"/>
      <c r="S7235" s="38"/>
    </row>
    <row r="7236" spans="8:19" ht="14.25" customHeight="1">
      <c r="H7236" s="57"/>
      <c r="K7236" s="57"/>
      <c r="L7236" s="57"/>
      <c r="M7236" s="57"/>
      <c r="P7236" s="38"/>
      <c r="R7236" s="38"/>
      <c r="S7236" s="38"/>
    </row>
    <row r="7237" spans="8:19" ht="14.25" customHeight="1">
      <c r="H7237" s="57"/>
      <c r="K7237" s="57"/>
      <c r="L7237" s="57"/>
      <c r="M7237" s="57"/>
      <c r="P7237" s="38"/>
      <c r="R7237" s="38"/>
      <c r="S7237" s="38"/>
    </row>
    <row r="7238" spans="8:19" ht="14.25" customHeight="1">
      <c r="H7238" s="57"/>
      <c r="K7238" s="57"/>
      <c r="L7238" s="57"/>
      <c r="M7238" s="57"/>
      <c r="P7238" s="38"/>
      <c r="R7238" s="38"/>
      <c r="S7238" s="38"/>
    </row>
    <row r="7239" spans="8:19" ht="14.25" customHeight="1">
      <c r="H7239" s="57"/>
      <c r="K7239" s="57"/>
      <c r="L7239" s="57"/>
      <c r="M7239" s="57"/>
      <c r="P7239" s="38"/>
      <c r="R7239" s="38"/>
      <c r="S7239" s="38"/>
    </row>
    <row r="7240" spans="8:19" ht="14.25" customHeight="1">
      <c r="H7240" s="57"/>
      <c r="K7240" s="57"/>
      <c r="L7240" s="57"/>
      <c r="M7240" s="57"/>
      <c r="P7240" s="38"/>
      <c r="R7240" s="38"/>
      <c r="S7240" s="38"/>
    </row>
    <row r="7241" spans="8:19" ht="14.25" customHeight="1">
      <c r="H7241" s="57"/>
      <c r="K7241" s="57"/>
      <c r="L7241" s="57"/>
      <c r="M7241" s="57"/>
      <c r="P7241" s="38"/>
      <c r="R7241" s="38"/>
      <c r="S7241" s="38"/>
    </row>
    <row r="7242" spans="8:19" ht="14.25" customHeight="1">
      <c r="H7242" s="57"/>
      <c r="K7242" s="57"/>
      <c r="L7242" s="57"/>
      <c r="M7242" s="57"/>
      <c r="P7242" s="38"/>
      <c r="R7242" s="38"/>
      <c r="S7242" s="38"/>
    </row>
    <row r="7243" spans="8:19" ht="14.25" customHeight="1">
      <c r="H7243" s="57"/>
      <c r="K7243" s="57"/>
      <c r="L7243" s="57"/>
      <c r="M7243" s="57"/>
      <c r="P7243" s="38"/>
      <c r="R7243" s="38"/>
      <c r="S7243" s="38"/>
    </row>
    <row r="7244" spans="8:19" ht="14.25" customHeight="1">
      <c r="H7244" s="57"/>
      <c r="K7244" s="57"/>
      <c r="L7244" s="57"/>
      <c r="M7244" s="57"/>
      <c r="P7244" s="38"/>
      <c r="R7244" s="38"/>
      <c r="S7244" s="38"/>
    </row>
    <row r="7245" spans="8:19" ht="14.25" customHeight="1">
      <c r="H7245" s="57"/>
      <c r="K7245" s="57"/>
      <c r="L7245" s="57"/>
      <c r="M7245" s="57"/>
      <c r="P7245" s="38"/>
      <c r="R7245" s="38"/>
      <c r="S7245" s="38"/>
    </row>
    <row r="7246" spans="8:19" ht="14.25" customHeight="1">
      <c r="H7246" s="57"/>
      <c r="K7246" s="57"/>
      <c r="L7246" s="57"/>
      <c r="M7246" s="57"/>
      <c r="P7246" s="38"/>
      <c r="R7246" s="38"/>
      <c r="S7246" s="38"/>
    </row>
    <row r="7247" spans="8:19" ht="14.25" customHeight="1">
      <c r="H7247" s="57"/>
      <c r="K7247" s="57"/>
      <c r="L7247" s="57"/>
      <c r="M7247" s="57"/>
      <c r="P7247" s="38"/>
      <c r="R7247" s="38"/>
      <c r="S7247" s="38"/>
    </row>
    <row r="7248" spans="8:19" ht="14.25" customHeight="1">
      <c r="H7248" s="57"/>
      <c r="K7248" s="57"/>
      <c r="L7248" s="57"/>
      <c r="M7248" s="57"/>
      <c r="P7248" s="38"/>
      <c r="R7248" s="38"/>
      <c r="S7248" s="38"/>
    </row>
    <row r="7249" spans="8:19" ht="14.25" customHeight="1">
      <c r="H7249" s="57"/>
      <c r="K7249" s="57"/>
      <c r="L7249" s="57"/>
      <c r="M7249" s="57"/>
      <c r="P7249" s="38"/>
      <c r="R7249" s="38"/>
      <c r="S7249" s="38"/>
    </row>
    <row r="7250" spans="8:19" ht="14.25" customHeight="1">
      <c r="H7250" s="57"/>
      <c r="K7250" s="57"/>
      <c r="L7250" s="57"/>
      <c r="M7250" s="57"/>
      <c r="P7250" s="38"/>
      <c r="R7250" s="38"/>
      <c r="S7250" s="38"/>
    </row>
    <row r="7251" spans="8:19" ht="14.25" customHeight="1">
      <c r="H7251" s="57"/>
      <c r="K7251" s="57"/>
      <c r="L7251" s="57"/>
      <c r="M7251" s="57"/>
      <c r="P7251" s="38"/>
      <c r="R7251" s="38"/>
      <c r="S7251" s="38"/>
    </row>
    <row r="7252" spans="8:19" ht="14.25" customHeight="1">
      <c r="H7252" s="57"/>
      <c r="K7252" s="57"/>
      <c r="L7252" s="57"/>
      <c r="M7252" s="57"/>
      <c r="P7252" s="38"/>
      <c r="R7252" s="38"/>
      <c r="S7252" s="38"/>
    </row>
    <row r="7253" spans="8:19" ht="14.25" customHeight="1">
      <c r="H7253" s="57"/>
      <c r="K7253" s="57"/>
      <c r="L7253" s="57"/>
      <c r="M7253" s="57"/>
      <c r="P7253" s="38"/>
      <c r="R7253" s="38"/>
      <c r="S7253" s="38"/>
    </row>
    <row r="7254" spans="8:19" ht="14.25" customHeight="1">
      <c r="H7254" s="57"/>
      <c r="K7254" s="57"/>
      <c r="L7254" s="57"/>
      <c r="M7254" s="57"/>
      <c r="P7254" s="38"/>
      <c r="R7254" s="38"/>
      <c r="S7254" s="38"/>
    </row>
    <row r="7255" spans="8:19" ht="14.25" customHeight="1">
      <c r="H7255" s="57"/>
      <c r="K7255" s="57"/>
      <c r="L7255" s="57"/>
      <c r="M7255" s="57"/>
      <c r="P7255" s="38"/>
      <c r="R7255" s="38"/>
      <c r="S7255" s="38"/>
    </row>
    <row r="7256" spans="8:19" ht="14.25" customHeight="1">
      <c r="H7256" s="57"/>
      <c r="K7256" s="57"/>
      <c r="L7256" s="57"/>
      <c r="M7256" s="57"/>
      <c r="P7256" s="38"/>
      <c r="R7256" s="38"/>
      <c r="S7256" s="38"/>
    </row>
    <row r="7257" spans="8:19" ht="14.25" customHeight="1">
      <c r="H7257" s="57"/>
      <c r="K7257" s="57"/>
      <c r="L7257" s="57"/>
      <c r="M7257" s="57"/>
      <c r="P7257" s="38"/>
      <c r="R7257" s="38"/>
      <c r="S7257" s="38"/>
    </row>
    <row r="7258" spans="8:19" ht="14.25" customHeight="1">
      <c r="H7258" s="57"/>
      <c r="K7258" s="57"/>
      <c r="L7258" s="57"/>
      <c r="M7258" s="57"/>
      <c r="P7258" s="38"/>
      <c r="R7258" s="38"/>
      <c r="S7258" s="38"/>
    </row>
    <row r="7259" spans="8:19" ht="14.25" customHeight="1">
      <c r="H7259" s="57"/>
      <c r="K7259" s="57"/>
      <c r="L7259" s="57"/>
      <c r="M7259" s="57"/>
      <c r="P7259" s="38"/>
      <c r="R7259" s="38"/>
      <c r="S7259" s="38"/>
    </row>
    <row r="7260" spans="8:19" ht="14.25" customHeight="1">
      <c r="H7260" s="57"/>
      <c r="K7260" s="57"/>
      <c r="L7260" s="57"/>
      <c r="M7260" s="57"/>
      <c r="P7260" s="38"/>
      <c r="R7260" s="38"/>
      <c r="S7260" s="38"/>
    </row>
    <row r="7261" spans="8:19" ht="14.25" customHeight="1">
      <c r="H7261" s="57"/>
      <c r="K7261" s="57"/>
      <c r="L7261" s="57"/>
      <c r="M7261" s="57"/>
      <c r="P7261" s="38"/>
      <c r="R7261" s="38"/>
      <c r="S7261" s="38"/>
    </row>
    <row r="7262" spans="8:19" ht="14.25" customHeight="1">
      <c r="H7262" s="57"/>
      <c r="K7262" s="57"/>
      <c r="L7262" s="57"/>
      <c r="M7262" s="57"/>
      <c r="P7262" s="38"/>
      <c r="R7262" s="38"/>
      <c r="S7262" s="38"/>
    </row>
    <row r="7263" spans="8:19" ht="14.25" customHeight="1">
      <c r="H7263" s="57"/>
      <c r="K7263" s="57"/>
      <c r="L7263" s="57"/>
      <c r="M7263" s="57"/>
      <c r="P7263" s="38"/>
      <c r="R7263" s="38"/>
      <c r="S7263" s="38"/>
    </row>
    <row r="7264" spans="8:19" ht="14.25" customHeight="1">
      <c r="H7264" s="57"/>
      <c r="K7264" s="57"/>
      <c r="L7264" s="57"/>
      <c r="M7264" s="57"/>
      <c r="P7264" s="38"/>
      <c r="R7264" s="38"/>
      <c r="S7264" s="38"/>
    </row>
    <row r="7265" spans="8:19" ht="14.25" customHeight="1">
      <c r="H7265" s="57"/>
      <c r="K7265" s="57"/>
      <c r="L7265" s="57"/>
      <c r="M7265" s="57"/>
      <c r="P7265" s="38"/>
      <c r="R7265" s="38"/>
      <c r="S7265" s="38"/>
    </row>
    <row r="7266" spans="8:19" ht="14.25" customHeight="1">
      <c r="H7266" s="57"/>
      <c r="K7266" s="57"/>
      <c r="L7266" s="57"/>
      <c r="M7266" s="57"/>
      <c r="P7266" s="38"/>
      <c r="R7266" s="38"/>
      <c r="S7266" s="38"/>
    </row>
    <row r="7267" spans="8:19" ht="14.25" customHeight="1">
      <c r="H7267" s="57"/>
      <c r="K7267" s="57"/>
      <c r="L7267" s="57"/>
      <c r="M7267" s="57"/>
      <c r="P7267" s="38"/>
      <c r="R7267" s="38"/>
      <c r="S7267" s="38"/>
    </row>
    <row r="7268" spans="8:19" ht="14.25" customHeight="1">
      <c r="H7268" s="57"/>
      <c r="K7268" s="57"/>
      <c r="L7268" s="57"/>
      <c r="M7268" s="57"/>
      <c r="P7268" s="38"/>
      <c r="R7268" s="38"/>
      <c r="S7268" s="38"/>
    </row>
    <row r="7269" spans="8:19" ht="14.25" customHeight="1">
      <c r="H7269" s="57"/>
      <c r="K7269" s="57"/>
      <c r="L7269" s="57"/>
      <c r="M7269" s="57"/>
      <c r="P7269" s="38"/>
      <c r="R7269" s="38"/>
      <c r="S7269" s="38"/>
    </row>
    <row r="7270" spans="8:19" ht="14.25" customHeight="1">
      <c r="H7270" s="57"/>
      <c r="K7270" s="57"/>
      <c r="L7270" s="57"/>
      <c r="M7270" s="57"/>
      <c r="P7270" s="38"/>
      <c r="R7270" s="38"/>
      <c r="S7270" s="38"/>
    </row>
    <row r="7271" spans="8:19" ht="14.25" customHeight="1">
      <c r="H7271" s="57"/>
      <c r="K7271" s="57"/>
      <c r="L7271" s="57"/>
      <c r="M7271" s="57"/>
      <c r="P7271" s="38"/>
      <c r="R7271" s="38"/>
      <c r="S7271" s="38"/>
    </row>
    <row r="7272" spans="8:19" ht="14.25" customHeight="1">
      <c r="H7272" s="57"/>
      <c r="K7272" s="57"/>
      <c r="L7272" s="57"/>
      <c r="M7272" s="57"/>
      <c r="P7272" s="38"/>
      <c r="R7272" s="38"/>
      <c r="S7272" s="38"/>
    </row>
    <row r="7273" spans="8:19" ht="14.25" customHeight="1">
      <c r="H7273" s="57"/>
      <c r="K7273" s="57"/>
      <c r="L7273" s="57"/>
      <c r="M7273" s="57"/>
      <c r="P7273" s="38"/>
      <c r="R7273" s="38"/>
      <c r="S7273" s="38"/>
    </row>
    <row r="7274" spans="8:19" ht="14.25" customHeight="1">
      <c r="H7274" s="57"/>
      <c r="K7274" s="57"/>
      <c r="L7274" s="57"/>
      <c r="M7274" s="57"/>
      <c r="P7274" s="38"/>
      <c r="R7274" s="38"/>
      <c r="S7274" s="38"/>
    </row>
    <row r="7275" spans="8:19" ht="14.25" customHeight="1">
      <c r="H7275" s="57"/>
      <c r="K7275" s="57"/>
      <c r="L7275" s="57"/>
      <c r="M7275" s="57"/>
      <c r="P7275" s="38"/>
      <c r="R7275" s="38"/>
      <c r="S7275" s="38"/>
    </row>
    <row r="7276" spans="8:19" ht="14.25" customHeight="1">
      <c r="H7276" s="57"/>
      <c r="K7276" s="57"/>
      <c r="L7276" s="57"/>
      <c r="M7276" s="57"/>
      <c r="P7276" s="38"/>
      <c r="R7276" s="38"/>
      <c r="S7276" s="38"/>
    </row>
    <row r="7277" spans="8:19" ht="14.25" customHeight="1">
      <c r="H7277" s="57"/>
      <c r="K7277" s="57"/>
      <c r="L7277" s="57"/>
      <c r="M7277" s="57"/>
      <c r="P7277" s="38"/>
      <c r="R7277" s="38"/>
      <c r="S7277" s="38"/>
    </row>
    <row r="7278" spans="8:19" ht="14.25" customHeight="1">
      <c r="H7278" s="57"/>
      <c r="K7278" s="57"/>
      <c r="L7278" s="57"/>
      <c r="M7278" s="57"/>
      <c r="P7278" s="38"/>
      <c r="R7278" s="38"/>
      <c r="S7278" s="38"/>
    </row>
    <row r="7279" spans="8:19" ht="14.25" customHeight="1">
      <c r="H7279" s="57"/>
      <c r="K7279" s="57"/>
      <c r="L7279" s="57"/>
      <c r="M7279" s="57"/>
      <c r="P7279" s="38"/>
      <c r="R7279" s="38"/>
      <c r="S7279" s="38"/>
    </row>
    <row r="7280" spans="8:19" ht="14.25" customHeight="1">
      <c r="H7280" s="57"/>
      <c r="K7280" s="57"/>
      <c r="L7280" s="57"/>
      <c r="M7280" s="57"/>
      <c r="P7280" s="38"/>
      <c r="R7280" s="38"/>
      <c r="S7280" s="38"/>
    </row>
    <row r="7281" spans="8:19" ht="14.25" customHeight="1">
      <c r="H7281" s="57"/>
      <c r="K7281" s="57"/>
      <c r="L7281" s="57"/>
      <c r="M7281" s="57"/>
      <c r="P7281" s="38"/>
      <c r="R7281" s="38"/>
      <c r="S7281" s="38"/>
    </row>
    <row r="7282" spans="8:19" ht="14.25" customHeight="1">
      <c r="H7282" s="57"/>
      <c r="K7282" s="57"/>
      <c r="L7282" s="57"/>
      <c r="M7282" s="57"/>
      <c r="P7282" s="38"/>
      <c r="R7282" s="38"/>
      <c r="S7282" s="38"/>
    </row>
    <row r="7283" spans="8:19" ht="14.25" customHeight="1">
      <c r="H7283" s="57"/>
      <c r="K7283" s="57"/>
      <c r="L7283" s="57"/>
      <c r="M7283" s="57"/>
      <c r="P7283" s="38"/>
      <c r="R7283" s="38"/>
      <c r="S7283" s="38"/>
    </row>
    <row r="7284" spans="8:19" ht="14.25" customHeight="1">
      <c r="H7284" s="57"/>
      <c r="K7284" s="57"/>
      <c r="L7284" s="57"/>
      <c r="M7284" s="57"/>
      <c r="P7284" s="38"/>
      <c r="R7284" s="38"/>
      <c r="S7284" s="38"/>
    </row>
    <row r="7285" spans="8:19" ht="14.25" customHeight="1">
      <c r="H7285" s="57"/>
      <c r="K7285" s="57"/>
      <c r="L7285" s="57"/>
      <c r="M7285" s="57"/>
      <c r="P7285" s="38"/>
      <c r="R7285" s="38"/>
      <c r="S7285" s="38"/>
    </row>
    <row r="7286" spans="8:19" ht="14.25" customHeight="1">
      <c r="H7286" s="57"/>
      <c r="K7286" s="57"/>
      <c r="L7286" s="57"/>
      <c r="M7286" s="57"/>
      <c r="P7286" s="38"/>
      <c r="R7286" s="38"/>
      <c r="S7286" s="38"/>
    </row>
    <row r="7287" spans="8:19" ht="14.25" customHeight="1">
      <c r="H7287" s="57"/>
      <c r="K7287" s="57"/>
      <c r="L7287" s="57"/>
      <c r="M7287" s="57"/>
      <c r="P7287" s="38"/>
      <c r="R7287" s="38"/>
      <c r="S7287" s="38"/>
    </row>
    <row r="7288" spans="8:19" ht="14.25" customHeight="1">
      <c r="H7288" s="57"/>
      <c r="K7288" s="57"/>
      <c r="L7288" s="57"/>
      <c r="M7288" s="57"/>
      <c r="P7288" s="38"/>
      <c r="R7288" s="38"/>
      <c r="S7288" s="38"/>
    </row>
    <row r="7289" spans="8:19" ht="14.25" customHeight="1">
      <c r="H7289" s="57"/>
      <c r="K7289" s="57"/>
      <c r="L7289" s="57"/>
      <c r="M7289" s="57"/>
      <c r="P7289" s="38"/>
      <c r="R7289" s="38"/>
      <c r="S7289" s="38"/>
    </row>
    <row r="7290" spans="8:19" ht="14.25" customHeight="1">
      <c r="H7290" s="57"/>
      <c r="K7290" s="57"/>
      <c r="L7290" s="57"/>
      <c r="M7290" s="57"/>
      <c r="P7290" s="38"/>
      <c r="R7290" s="38"/>
      <c r="S7290" s="38"/>
    </row>
    <row r="7291" spans="8:19" ht="14.25" customHeight="1">
      <c r="H7291" s="57"/>
      <c r="K7291" s="57"/>
      <c r="L7291" s="57"/>
      <c r="M7291" s="57"/>
      <c r="P7291" s="38"/>
      <c r="R7291" s="38"/>
      <c r="S7291" s="38"/>
    </row>
    <row r="7292" spans="8:19" ht="14.25" customHeight="1">
      <c r="H7292" s="57"/>
      <c r="K7292" s="57"/>
      <c r="L7292" s="57"/>
      <c r="M7292" s="57"/>
      <c r="P7292" s="38"/>
      <c r="R7292" s="38"/>
      <c r="S7292" s="38"/>
    </row>
    <row r="7293" spans="8:19" ht="14.25" customHeight="1">
      <c r="H7293" s="57"/>
      <c r="K7293" s="57"/>
      <c r="L7293" s="57"/>
      <c r="M7293" s="57"/>
      <c r="P7293" s="38"/>
      <c r="R7293" s="38"/>
      <c r="S7293" s="38"/>
    </row>
    <row r="7294" spans="8:19" ht="14.25" customHeight="1">
      <c r="H7294" s="57"/>
      <c r="K7294" s="57"/>
      <c r="L7294" s="57"/>
      <c r="M7294" s="57"/>
      <c r="P7294" s="38"/>
      <c r="R7294" s="38"/>
      <c r="S7294" s="38"/>
    </row>
    <row r="7295" spans="8:19" ht="14.25" customHeight="1">
      <c r="H7295" s="57"/>
      <c r="K7295" s="57"/>
      <c r="L7295" s="57"/>
      <c r="M7295" s="57"/>
      <c r="P7295" s="38"/>
      <c r="R7295" s="38"/>
      <c r="S7295" s="38"/>
    </row>
    <row r="7296" spans="8:19" ht="14.25" customHeight="1">
      <c r="H7296" s="57"/>
      <c r="K7296" s="57"/>
      <c r="L7296" s="57"/>
      <c r="M7296" s="57"/>
      <c r="P7296" s="38"/>
      <c r="R7296" s="38"/>
      <c r="S7296" s="38"/>
    </row>
    <row r="7297" spans="8:19" ht="14.25" customHeight="1">
      <c r="H7297" s="57"/>
      <c r="K7297" s="57"/>
      <c r="L7297" s="57"/>
      <c r="M7297" s="57"/>
      <c r="P7297" s="38"/>
      <c r="R7297" s="38"/>
      <c r="S7297" s="38"/>
    </row>
    <row r="7298" spans="8:19" ht="14.25" customHeight="1">
      <c r="H7298" s="57"/>
      <c r="K7298" s="57"/>
      <c r="L7298" s="57"/>
      <c r="M7298" s="57"/>
      <c r="P7298" s="38"/>
      <c r="R7298" s="38"/>
      <c r="S7298" s="38"/>
    </row>
    <row r="7299" spans="8:19" ht="14.25" customHeight="1">
      <c r="H7299" s="57"/>
      <c r="K7299" s="57"/>
      <c r="L7299" s="57"/>
      <c r="M7299" s="57"/>
      <c r="P7299" s="38"/>
      <c r="R7299" s="38"/>
      <c r="S7299" s="38"/>
    </row>
    <row r="7300" spans="8:19" ht="14.25" customHeight="1">
      <c r="H7300" s="57"/>
      <c r="K7300" s="57"/>
      <c r="L7300" s="57"/>
      <c r="M7300" s="57"/>
      <c r="P7300" s="38"/>
      <c r="R7300" s="38"/>
      <c r="S7300" s="38"/>
    </row>
    <row r="7301" spans="8:19" ht="14.25" customHeight="1">
      <c r="H7301" s="57"/>
      <c r="K7301" s="57"/>
      <c r="L7301" s="57"/>
      <c r="M7301" s="57"/>
      <c r="P7301" s="38"/>
      <c r="R7301" s="38"/>
      <c r="S7301" s="38"/>
    </row>
    <row r="7302" spans="8:19" ht="14.25" customHeight="1">
      <c r="H7302" s="57"/>
      <c r="K7302" s="57"/>
      <c r="L7302" s="57"/>
      <c r="M7302" s="57"/>
      <c r="P7302" s="38"/>
      <c r="R7302" s="38"/>
      <c r="S7302" s="38"/>
    </row>
    <row r="7303" spans="8:19" ht="14.25" customHeight="1">
      <c r="H7303" s="57"/>
      <c r="K7303" s="57"/>
      <c r="L7303" s="57"/>
      <c r="M7303" s="57"/>
      <c r="P7303" s="38"/>
      <c r="R7303" s="38"/>
      <c r="S7303" s="38"/>
    </row>
    <row r="7304" spans="8:19" ht="14.25" customHeight="1">
      <c r="H7304" s="57"/>
      <c r="K7304" s="57"/>
      <c r="L7304" s="57"/>
      <c r="M7304" s="57"/>
      <c r="P7304" s="38"/>
      <c r="R7304" s="38"/>
      <c r="S7304" s="38"/>
    </row>
    <row r="7305" spans="8:19" ht="14.25" customHeight="1">
      <c r="H7305" s="57"/>
      <c r="K7305" s="57"/>
      <c r="L7305" s="57"/>
      <c r="M7305" s="57"/>
      <c r="P7305" s="38"/>
      <c r="R7305" s="38"/>
      <c r="S7305" s="38"/>
    </row>
    <row r="7306" spans="8:19" ht="14.25" customHeight="1">
      <c r="H7306" s="57"/>
      <c r="K7306" s="57"/>
      <c r="L7306" s="57"/>
      <c r="M7306" s="57"/>
      <c r="P7306" s="38"/>
      <c r="R7306" s="38"/>
      <c r="S7306" s="38"/>
    </row>
    <row r="7307" spans="8:19" ht="14.25" customHeight="1">
      <c r="H7307" s="57"/>
      <c r="K7307" s="57"/>
      <c r="L7307" s="57"/>
      <c r="M7307" s="57"/>
      <c r="P7307" s="38"/>
      <c r="R7307" s="38"/>
      <c r="S7307" s="38"/>
    </row>
    <row r="7308" spans="8:19" ht="14.25" customHeight="1">
      <c r="H7308" s="57"/>
      <c r="K7308" s="57"/>
      <c r="L7308" s="57"/>
      <c r="M7308" s="57"/>
      <c r="P7308" s="38"/>
      <c r="R7308" s="38"/>
      <c r="S7308" s="38"/>
    </row>
    <row r="7309" spans="8:19" ht="14.25" customHeight="1">
      <c r="H7309" s="57"/>
      <c r="K7309" s="57"/>
      <c r="L7309" s="57"/>
      <c r="M7309" s="57"/>
      <c r="P7309" s="38"/>
      <c r="R7309" s="38"/>
      <c r="S7309" s="38"/>
    </row>
    <row r="7310" spans="8:19" ht="14.25" customHeight="1">
      <c r="H7310" s="57"/>
      <c r="K7310" s="57"/>
      <c r="L7310" s="57"/>
      <c r="M7310" s="57"/>
      <c r="P7310" s="38"/>
      <c r="R7310" s="38"/>
      <c r="S7310" s="38"/>
    </row>
    <row r="7311" spans="8:19" ht="14.25" customHeight="1">
      <c r="H7311" s="57"/>
      <c r="K7311" s="57"/>
      <c r="L7311" s="57"/>
      <c r="M7311" s="57"/>
      <c r="P7311" s="38"/>
      <c r="R7311" s="38"/>
      <c r="S7311" s="38"/>
    </row>
    <row r="7312" spans="8:19" ht="14.25" customHeight="1">
      <c r="H7312" s="57"/>
      <c r="K7312" s="57"/>
      <c r="L7312" s="57"/>
      <c r="M7312" s="57"/>
      <c r="P7312" s="38"/>
      <c r="R7312" s="38"/>
      <c r="S7312" s="38"/>
    </row>
    <row r="7313" spans="8:19" ht="14.25" customHeight="1">
      <c r="H7313" s="57"/>
      <c r="K7313" s="57"/>
      <c r="L7313" s="57"/>
      <c r="M7313" s="57"/>
      <c r="P7313" s="38"/>
      <c r="R7313" s="38"/>
      <c r="S7313" s="38"/>
    </row>
    <row r="7314" spans="8:19" ht="14.25" customHeight="1">
      <c r="H7314" s="57"/>
      <c r="K7314" s="57"/>
      <c r="L7314" s="57"/>
      <c r="M7314" s="57"/>
      <c r="P7314" s="38"/>
      <c r="R7314" s="38"/>
      <c r="S7314" s="38"/>
    </row>
    <row r="7315" spans="8:19" ht="14.25" customHeight="1">
      <c r="H7315" s="57"/>
      <c r="K7315" s="57"/>
      <c r="L7315" s="57"/>
      <c r="M7315" s="57"/>
      <c r="P7315" s="38"/>
      <c r="R7315" s="38"/>
      <c r="S7315" s="38"/>
    </row>
    <row r="7316" spans="8:19" ht="14.25" customHeight="1">
      <c r="H7316" s="57"/>
      <c r="K7316" s="57"/>
      <c r="L7316" s="57"/>
      <c r="M7316" s="57"/>
      <c r="P7316" s="38"/>
      <c r="R7316" s="38"/>
      <c r="S7316" s="38"/>
    </row>
    <row r="7317" spans="8:19" ht="14.25" customHeight="1">
      <c r="H7317" s="57"/>
      <c r="K7317" s="57"/>
      <c r="L7317" s="57"/>
      <c r="M7317" s="57"/>
      <c r="P7317" s="38"/>
      <c r="R7317" s="38"/>
      <c r="S7317" s="38"/>
    </row>
    <row r="7318" spans="8:19" ht="14.25" customHeight="1">
      <c r="H7318" s="57"/>
      <c r="K7318" s="57"/>
      <c r="L7318" s="57"/>
      <c r="M7318" s="57"/>
      <c r="P7318" s="38"/>
      <c r="R7318" s="38"/>
      <c r="S7318" s="38"/>
    </row>
    <row r="7319" spans="8:19" ht="14.25" customHeight="1">
      <c r="H7319" s="57"/>
      <c r="K7319" s="57"/>
      <c r="L7319" s="57"/>
      <c r="M7319" s="57"/>
      <c r="P7319" s="38"/>
      <c r="R7319" s="38"/>
      <c r="S7319" s="38"/>
    </row>
    <row r="7320" spans="8:19" ht="14.25" customHeight="1">
      <c r="H7320" s="57"/>
      <c r="K7320" s="57"/>
      <c r="L7320" s="57"/>
      <c r="M7320" s="57"/>
      <c r="P7320" s="38"/>
      <c r="R7320" s="38"/>
      <c r="S7320" s="38"/>
    </row>
    <row r="7321" spans="8:19" ht="14.25" customHeight="1">
      <c r="H7321" s="57"/>
      <c r="K7321" s="57"/>
      <c r="L7321" s="57"/>
      <c r="M7321" s="57"/>
      <c r="P7321" s="38"/>
      <c r="R7321" s="38"/>
      <c r="S7321" s="38"/>
    </row>
    <row r="7322" spans="8:19" ht="14.25" customHeight="1">
      <c r="H7322" s="57"/>
      <c r="K7322" s="57"/>
      <c r="L7322" s="57"/>
      <c r="M7322" s="57"/>
      <c r="P7322" s="38"/>
      <c r="R7322" s="38"/>
      <c r="S7322" s="38"/>
    </row>
    <row r="7323" spans="8:19" ht="14.25" customHeight="1">
      <c r="H7323" s="57"/>
      <c r="K7323" s="57"/>
      <c r="L7323" s="57"/>
      <c r="M7323" s="57"/>
      <c r="P7323" s="38"/>
      <c r="R7323" s="38"/>
      <c r="S7323" s="38"/>
    </row>
    <row r="7324" spans="8:19" ht="14.25" customHeight="1">
      <c r="H7324" s="57"/>
      <c r="K7324" s="57"/>
      <c r="L7324" s="57"/>
      <c r="M7324" s="57"/>
      <c r="P7324" s="38"/>
      <c r="R7324" s="38"/>
      <c r="S7324" s="38"/>
    </row>
    <row r="7325" spans="8:19" ht="14.25" customHeight="1">
      <c r="H7325" s="57"/>
      <c r="K7325" s="57"/>
      <c r="L7325" s="57"/>
      <c r="M7325" s="57"/>
      <c r="P7325" s="38"/>
      <c r="R7325" s="38"/>
      <c r="S7325" s="38"/>
    </row>
    <row r="7326" spans="8:19" ht="14.25" customHeight="1">
      <c r="H7326" s="57"/>
      <c r="K7326" s="57"/>
      <c r="L7326" s="57"/>
      <c r="M7326" s="57"/>
      <c r="P7326" s="38"/>
      <c r="R7326" s="38"/>
      <c r="S7326" s="38"/>
    </row>
    <row r="7327" spans="8:19" ht="14.25" customHeight="1">
      <c r="H7327" s="57"/>
      <c r="K7327" s="57"/>
      <c r="L7327" s="57"/>
      <c r="M7327" s="57"/>
      <c r="P7327" s="38"/>
      <c r="R7327" s="38"/>
      <c r="S7327" s="38"/>
    </row>
    <row r="7328" spans="8:19" ht="14.25" customHeight="1">
      <c r="H7328" s="57"/>
      <c r="K7328" s="57"/>
      <c r="L7328" s="57"/>
      <c r="M7328" s="57"/>
      <c r="P7328" s="38"/>
      <c r="R7328" s="38"/>
      <c r="S7328" s="38"/>
    </row>
    <row r="7329" spans="8:19" ht="14.25" customHeight="1">
      <c r="H7329" s="57"/>
      <c r="K7329" s="57"/>
      <c r="L7329" s="57"/>
      <c r="M7329" s="57"/>
      <c r="P7329" s="38"/>
      <c r="R7329" s="38"/>
      <c r="S7329" s="38"/>
    </row>
    <row r="7330" spans="8:19" ht="14.25" customHeight="1">
      <c r="H7330" s="57"/>
      <c r="K7330" s="57"/>
      <c r="L7330" s="57"/>
      <c r="M7330" s="57"/>
      <c r="P7330" s="38"/>
      <c r="R7330" s="38"/>
      <c r="S7330" s="38"/>
    </row>
    <row r="7331" spans="8:19" ht="14.25" customHeight="1">
      <c r="H7331" s="57"/>
      <c r="K7331" s="57"/>
      <c r="L7331" s="57"/>
      <c r="M7331" s="57"/>
      <c r="P7331" s="38"/>
      <c r="R7331" s="38"/>
      <c r="S7331" s="38"/>
    </row>
    <row r="7332" spans="8:19" ht="14.25" customHeight="1">
      <c r="H7332" s="57"/>
      <c r="K7332" s="57"/>
      <c r="L7332" s="57"/>
      <c r="M7332" s="57"/>
      <c r="P7332" s="38"/>
      <c r="R7332" s="38"/>
      <c r="S7332" s="38"/>
    </row>
    <row r="7333" spans="8:19" ht="14.25" customHeight="1">
      <c r="H7333" s="57"/>
      <c r="K7333" s="57"/>
      <c r="L7333" s="57"/>
      <c r="M7333" s="57"/>
      <c r="P7333" s="38"/>
      <c r="R7333" s="38"/>
      <c r="S7333" s="38"/>
    </row>
    <row r="7334" spans="8:19" ht="14.25" customHeight="1">
      <c r="H7334" s="57"/>
      <c r="K7334" s="57"/>
      <c r="L7334" s="57"/>
      <c r="M7334" s="57"/>
      <c r="P7334" s="38"/>
      <c r="R7334" s="38"/>
      <c r="S7334" s="38"/>
    </row>
    <row r="7335" spans="8:19" ht="14.25" customHeight="1">
      <c r="H7335" s="57"/>
      <c r="K7335" s="57"/>
      <c r="L7335" s="57"/>
      <c r="M7335" s="57"/>
      <c r="P7335" s="38"/>
      <c r="R7335" s="38"/>
      <c r="S7335" s="38"/>
    </row>
    <row r="7336" spans="8:19" ht="14.25" customHeight="1">
      <c r="H7336" s="57"/>
      <c r="K7336" s="57"/>
      <c r="L7336" s="57"/>
      <c r="M7336" s="57"/>
      <c r="P7336" s="38"/>
      <c r="R7336" s="38"/>
      <c r="S7336" s="38"/>
    </row>
    <row r="7337" spans="8:19" ht="14.25" customHeight="1">
      <c r="H7337" s="57"/>
      <c r="K7337" s="57"/>
      <c r="L7337" s="57"/>
      <c r="M7337" s="57"/>
      <c r="P7337" s="38"/>
      <c r="R7337" s="38"/>
      <c r="S7337" s="38"/>
    </row>
    <row r="7338" spans="8:19" ht="14.25" customHeight="1">
      <c r="H7338" s="57"/>
      <c r="K7338" s="57"/>
      <c r="L7338" s="57"/>
      <c r="M7338" s="57"/>
      <c r="P7338" s="38"/>
      <c r="R7338" s="38"/>
      <c r="S7338" s="38"/>
    </row>
    <row r="7339" spans="8:19" ht="14.25" customHeight="1">
      <c r="H7339" s="57"/>
      <c r="K7339" s="57"/>
      <c r="L7339" s="57"/>
      <c r="M7339" s="57"/>
      <c r="P7339" s="38"/>
      <c r="R7339" s="38"/>
      <c r="S7339" s="38"/>
    </row>
    <row r="7340" spans="8:19" ht="14.25" customHeight="1">
      <c r="H7340" s="57"/>
      <c r="K7340" s="57"/>
      <c r="L7340" s="57"/>
      <c r="M7340" s="57"/>
      <c r="P7340" s="38"/>
      <c r="R7340" s="38"/>
      <c r="S7340" s="38"/>
    </row>
    <row r="7341" spans="8:19" ht="14.25" customHeight="1">
      <c r="H7341" s="57"/>
      <c r="K7341" s="57"/>
      <c r="L7341" s="57"/>
      <c r="M7341" s="57"/>
      <c r="P7341" s="38"/>
      <c r="R7341" s="38"/>
      <c r="S7341" s="38"/>
    </row>
    <row r="7342" spans="8:19" ht="14.25" customHeight="1">
      <c r="H7342" s="57"/>
      <c r="K7342" s="57"/>
      <c r="L7342" s="57"/>
      <c r="M7342" s="57"/>
      <c r="P7342" s="38"/>
      <c r="R7342" s="38"/>
      <c r="S7342" s="38"/>
    </row>
    <row r="7343" spans="8:19" ht="14.25" customHeight="1">
      <c r="H7343" s="57"/>
      <c r="K7343" s="57"/>
      <c r="L7343" s="57"/>
      <c r="M7343" s="57"/>
      <c r="P7343" s="38"/>
      <c r="R7343" s="38"/>
      <c r="S7343" s="38"/>
    </row>
    <row r="7344" spans="8:19" ht="14.25" customHeight="1">
      <c r="H7344" s="57"/>
      <c r="K7344" s="57"/>
      <c r="L7344" s="57"/>
      <c r="M7344" s="57"/>
      <c r="P7344" s="38"/>
      <c r="R7344" s="38"/>
      <c r="S7344" s="38"/>
    </row>
    <row r="7345" spans="8:19" ht="14.25" customHeight="1">
      <c r="H7345" s="57"/>
      <c r="K7345" s="57"/>
      <c r="L7345" s="57"/>
      <c r="M7345" s="57"/>
      <c r="P7345" s="38"/>
      <c r="R7345" s="38"/>
      <c r="S7345" s="38"/>
    </row>
    <row r="7346" spans="8:19" ht="14.25" customHeight="1">
      <c r="H7346" s="57"/>
      <c r="K7346" s="57"/>
      <c r="L7346" s="57"/>
      <c r="M7346" s="57"/>
      <c r="P7346" s="38"/>
      <c r="R7346" s="38"/>
      <c r="S7346" s="38"/>
    </row>
    <row r="7347" spans="8:19" ht="14.25" customHeight="1">
      <c r="H7347" s="57"/>
      <c r="K7347" s="57"/>
      <c r="L7347" s="57"/>
      <c r="M7347" s="57"/>
      <c r="P7347" s="38"/>
      <c r="R7347" s="38"/>
      <c r="S7347" s="38"/>
    </row>
    <row r="7348" spans="8:19" ht="14.25" customHeight="1">
      <c r="H7348" s="57"/>
      <c r="K7348" s="57"/>
      <c r="L7348" s="57"/>
      <c r="M7348" s="57"/>
      <c r="P7348" s="38"/>
      <c r="R7348" s="38"/>
      <c r="S7348" s="38"/>
    </row>
    <row r="7349" spans="8:19" ht="14.25" customHeight="1">
      <c r="H7349" s="57"/>
      <c r="K7349" s="57"/>
      <c r="L7349" s="57"/>
      <c r="M7349" s="57"/>
      <c r="P7349" s="38"/>
      <c r="R7349" s="38"/>
      <c r="S7349" s="38"/>
    </row>
    <row r="7350" spans="8:19" ht="14.25" customHeight="1">
      <c r="H7350" s="57"/>
      <c r="K7350" s="57"/>
      <c r="L7350" s="57"/>
      <c r="M7350" s="57"/>
      <c r="P7350" s="38"/>
      <c r="R7350" s="38"/>
      <c r="S7350" s="38"/>
    </row>
    <row r="7351" spans="8:19" ht="14.25" customHeight="1">
      <c r="H7351" s="57"/>
      <c r="K7351" s="57"/>
      <c r="L7351" s="57"/>
      <c r="M7351" s="57"/>
      <c r="P7351" s="38"/>
      <c r="R7351" s="38"/>
      <c r="S7351" s="38"/>
    </row>
    <row r="7352" spans="8:19" ht="14.25" customHeight="1">
      <c r="H7352" s="57"/>
      <c r="K7352" s="57"/>
      <c r="L7352" s="57"/>
      <c r="M7352" s="57"/>
      <c r="P7352" s="38"/>
      <c r="R7352" s="38"/>
      <c r="S7352" s="38"/>
    </row>
    <row r="7353" spans="8:19" ht="14.25" customHeight="1">
      <c r="H7353" s="57"/>
      <c r="K7353" s="57"/>
      <c r="L7353" s="57"/>
      <c r="M7353" s="57"/>
      <c r="P7353" s="38"/>
      <c r="R7353" s="38"/>
      <c r="S7353" s="38"/>
    </row>
    <row r="7354" spans="8:19" ht="14.25" customHeight="1">
      <c r="H7354" s="57"/>
      <c r="K7354" s="57"/>
      <c r="L7354" s="57"/>
      <c r="M7354" s="57"/>
      <c r="P7354" s="38"/>
      <c r="R7354" s="38"/>
      <c r="S7354" s="38"/>
    </row>
    <row r="7355" spans="8:19" ht="14.25" customHeight="1">
      <c r="H7355" s="57"/>
      <c r="K7355" s="57"/>
      <c r="L7355" s="57"/>
      <c r="M7355" s="57"/>
      <c r="P7355" s="38"/>
      <c r="R7355" s="38"/>
      <c r="S7355" s="38"/>
    </row>
    <row r="7356" spans="8:19" ht="14.25" customHeight="1">
      <c r="H7356" s="57"/>
      <c r="K7356" s="57"/>
      <c r="L7356" s="57"/>
      <c r="M7356" s="57"/>
      <c r="P7356" s="38"/>
      <c r="R7356" s="38"/>
      <c r="S7356" s="38"/>
    </row>
    <row r="7357" spans="8:19" ht="14.25" customHeight="1">
      <c r="H7357" s="57"/>
      <c r="K7357" s="57"/>
      <c r="L7357" s="57"/>
      <c r="M7357" s="57"/>
      <c r="P7357" s="38"/>
      <c r="R7357" s="38"/>
      <c r="S7357" s="38"/>
    </row>
    <row r="7358" spans="8:19" ht="14.25" customHeight="1">
      <c r="H7358" s="57"/>
      <c r="K7358" s="57"/>
      <c r="L7358" s="57"/>
      <c r="M7358" s="57"/>
      <c r="P7358" s="38"/>
      <c r="R7358" s="38"/>
      <c r="S7358" s="38"/>
    </row>
    <row r="7359" spans="8:19" ht="14.25" customHeight="1">
      <c r="H7359" s="57"/>
      <c r="K7359" s="57"/>
      <c r="L7359" s="57"/>
      <c r="M7359" s="57"/>
      <c r="P7359" s="38"/>
      <c r="R7359" s="38"/>
      <c r="S7359" s="38"/>
    </row>
    <row r="7360" spans="8:19" ht="14.25" customHeight="1">
      <c r="H7360" s="57"/>
      <c r="K7360" s="57"/>
      <c r="L7360" s="57"/>
      <c r="M7360" s="57"/>
      <c r="P7360" s="38"/>
      <c r="R7360" s="38"/>
      <c r="S7360" s="38"/>
    </row>
    <row r="7361" spans="8:19" ht="14.25" customHeight="1">
      <c r="H7361" s="57"/>
      <c r="K7361" s="57"/>
      <c r="L7361" s="57"/>
      <c r="M7361" s="57"/>
      <c r="P7361" s="38"/>
      <c r="R7361" s="38"/>
      <c r="S7361" s="38"/>
    </row>
    <row r="7362" spans="8:19" ht="14.25" customHeight="1">
      <c r="H7362" s="57"/>
      <c r="K7362" s="57"/>
      <c r="L7362" s="57"/>
      <c r="M7362" s="57"/>
      <c r="P7362" s="38"/>
      <c r="R7362" s="38"/>
      <c r="S7362" s="38"/>
    </row>
    <row r="7363" spans="8:19" ht="14.25" customHeight="1">
      <c r="H7363" s="57"/>
      <c r="K7363" s="57"/>
      <c r="L7363" s="57"/>
      <c r="M7363" s="57"/>
      <c r="P7363" s="38"/>
      <c r="R7363" s="38"/>
      <c r="S7363" s="38"/>
    </row>
    <row r="7364" spans="8:19" ht="14.25" customHeight="1">
      <c r="H7364" s="57"/>
      <c r="K7364" s="57"/>
      <c r="L7364" s="57"/>
      <c r="M7364" s="57"/>
      <c r="P7364" s="38"/>
      <c r="R7364" s="38"/>
      <c r="S7364" s="38"/>
    </row>
    <row r="7365" spans="8:19" ht="14.25" customHeight="1">
      <c r="H7365" s="57"/>
      <c r="K7365" s="57"/>
      <c r="L7365" s="57"/>
      <c r="M7365" s="57"/>
      <c r="P7365" s="38"/>
      <c r="R7365" s="38"/>
      <c r="S7365" s="38"/>
    </row>
    <row r="7366" spans="8:19" ht="14.25" customHeight="1">
      <c r="H7366" s="57"/>
      <c r="K7366" s="57"/>
      <c r="L7366" s="57"/>
      <c r="M7366" s="57"/>
      <c r="P7366" s="38"/>
      <c r="R7366" s="38"/>
      <c r="S7366" s="38"/>
    </row>
    <row r="7367" spans="8:19" ht="14.25" customHeight="1">
      <c r="H7367" s="57"/>
      <c r="K7367" s="57"/>
      <c r="L7367" s="57"/>
      <c r="M7367" s="57"/>
      <c r="P7367" s="38"/>
      <c r="R7367" s="38"/>
      <c r="S7367" s="38"/>
    </row>
    <row r="7368" spans="8:19" ht="14.25" customHeight="1">
      <c r="H7368" s="57"/>
      <c r="K7368" s="57"/>
      <c r="L7368" s="57"/>
      <c r="M7368" s="57"/>
      <c r="P7368" s="38"/>
      <c r="R7368" s="38"/>
      <c r="S7368" s="38"/>
    </row>
    <row r="7369" spans="8:19" ht="14.25" customHeight="1">
      <c r="H7369" s="57"/>
      <c r="K7369" s="57"/>
      <c r="L7369" s="57"/>
      <c r="M7369" s="57"/>
      <c r="P7369" s="38"/>
      <c r="R7369" s="38"/>
      <c r="S7369" s="38"/>
    </row>
    <row r="7370" spans="8:19" ht="14.25" customHeight="1">
      <c r="H7370" s="57"/>
      <c r="K7370" s="57"/>
      <c r="L7370" s="57"/>
      <c r="M7370" s="57"/>
      <c r="P7370" s="38"/>
      <c r="R7370" s="38"/>
      <c r="S7370" s="38"/>
    </row>
    <row r="7371" spans="8:19" ht="14.25" customHeight="1">
      <c r="H7371" s="57"/>
      <c r="K7371" s="57"/>
      <c r="L7371" s="57"/>
      <c r="M7371" s="57"/>
      <c r="P7371" s="38"/>
      <c r="R7371" s="38"/>
      <c r="S7371" s="38"/>
    </row>
    <row r="7372" spans="8:19" ht="14.25" customHeight="1">
      <c r="H7372" s="57"/>
      <c r="K7372" s="57"/>
      <c r="L7372" s="57"/>
      <c r="M7372" s="57"/>
      <c r="P7372" s="38"/>
      <c r="R7372" s="38"/>
      <c r="S7372" s="38"/>
    </row>
    <row r="7373" spans="8:19" ht="14.25" customHeight="1">
      <c r="H7373" s="57"/>
      <c r="K7373" s="57"/>
      <c r="L7373" s="57"/>
      <c r="M7373" s="57"/>
      <c r="P7373" s="38"/>
      <c r="R7373" s="38"/>
      <c r="S7373" s="38"/>
    </row>
    <row r="7374" spans="8:19" ht="14.25" customHeight="1">
      <c r="H7374" s="57"/>
      <c r="K7374" s="57"/>
      <c r="L7374" s="57"/>
      <c r="M7374" s="57"/>
      <c r="P7374" s="38"/>
      <c r="R7374" s="38"/>
      <c r="S7374" s="38"/>
    </row>
    <row r="7375" spans="8:19" ht="14.25" customHeight="1">
      <c r="H7375" s="57"/>
      <c r="K7375" s="57"/>
      <c r="L7375" s="57"/>
      <c r="M7375" s="57"/>
      <c r="P7375" s="38"/>
      <c r="R7375" s="38"/>
      <c r="S7375" s="38"/>
    </row>
    <row r="7376" spans="8:19" ht="14.25" customHeight="1">
      <c r="H7376" s="57"/>
      <c r="K7376" s="57"/>
      <c r="L7376" s="57"/>
      <c r="M7376" s="57"/>
      <c r="P7376" s="38"/>
      <c r="R7376" s="38"/>
      <c r="S7376" s="38"/>
    </row>
    <row r="7377" spans="8:19" ht="14.25" customHeight="1">
      <c r="H7377" s="57"/>
      <c r="K7377" s="57"/>
      <c r="L7377" s="57"/>
      <c r="M7377" s="57"/>
      <c r="P7377" s="38"/>
      <c r="R7377" s="38"/>
      <c r="S7377" s="38"/>
    </row>
    <row r="7378" spans="8:19" ht="14.25" customHeight="1">
      <c r="H7378" s="57"/>
      <c r="K7378" s="57"/>
      <c r="L7378" s="57"/>
      <c r="M7378" s="57"/>
      <c r="P7378" s="38"/>
      <c r="R7378" s="38"/>
      <c r="S7378" s="38"/>
    </row>
    <row r="7379" spans="8:19" ht="14.25" customHeight="1">
      <c r="H7379" s="57"/>
      <c r="K7379" s="57"/>
      <c r="L7379" s="57"/>
      <c r="M7379" s="57"/>
      <c r="P7379" s="38"/>
      <c r="R7379" s="38"/>
      <c r="S7379" s="38"/>
    </row>
    <row r="7380" spans="8:19" ht="14.25" customHeight="1">
      <c r="H7380" s="57"/>
      <c r="K7380" s="57"/>
      <c r="L7380" s="57"/>
      <c r="M7380" s="57"/>
      <c r="P7380" s="38"/>
      <c r="R7380" s="38"/>
      <c r="S7380" s="38"/>
    </row>
    <row r="7381" spans="8:19" ht="14.25" customHeight="1">
      <c r="H7381" s="57"/>
      <c r="K7381" s="57"/>
      <c r="L7381" s="57"/>
      <c r="M7381" s="57"/>
      <c r="P7381" s="38"/>
      <c r="R7381" s="38"/>
      <c r="S7381" s="38"/>
    </row>
    <row r="7382" spans="8:19" ht="14.25" customHeight="1">
      <c r="H7382" s="57"/>
      <c r="K7382" s="57"/>
      <c r="L7382" s="57"/>
      <c r="M7382" s="57"/>
      <c r="P7382" s="38"/>
      <c r="R7382" s="38"/>
      <c r="S7382" s="38"/>
    </row>
    <row r="7383" spans="8:19" ht="14.25" customHeight="1">
      <c r="H7383" s="57"/>
      <c r="K7383" s="57"/>
      <c r="L7383" s="57"/>
      <c r="M7383" s="57"/>
      <c r="P7383" s="38"/>
      <c r="R7383" s="38"/>
      <c r="S7383" s="38"/>
    </row>
    <row r="7384" spans="8:19" ht="14.25" customHeight="1">
      <c r="H7384" s="57"/>
      <c r="K7384" s="57"/>
      <c r="L7384" s="57"/>
      <c r="M7384" s="57"/>
      <c r="P7384" s="38"/>
      <c r="R7384" s="38"/>
      <c r="S7384" s="38"/>
    </row>
    <row r="7385" spans="8:19" ht="14.25" customHeight="1">
      <c r="H7385" s="57"/>
      <c r="K7385" s="57"/>
      <c r="L7385" s="57"/>
      <c r="M7385" s="57"/>
      <c r="P7385" s="38"/>
      <c r="R7385" s="38"/>
      <c r="S7385" s="38"/>
    </row>
    <row r="7386" spans="8:19" ht="14.25" customHeight="1">
      <c r="H7386" s="57"/>
      <c r="K7386" s="57"/>
      <c r="L7386" s="57"/>
      <c r="M7386" s="57"/>
      <c r="P7386" s="38"/>
      <c r="R7386" s="38"/>
      <c r="S7386" s="38"/>
    </row>
    <row r="7387" spans="8:19" ht="14.25" customHeight="1">
      <c r="H7387" s="57"/>
      <c r="K7387" s="57"/>
      <c r="L7387" s="57"/>
      <c r="M7387" s="57"/>
      <c r="P7387" s="38"/>
      <c r="R7387" s="38"/>
      <c r="S7387" s="38"/>
    </row>
    <row r="7388" spans="8:19" ht="14.25" customHeight="1">
      <c r="H7388" s="57"/>
      <c r="K7388" s="57"/>
      <c r="L7388" s="57"/>
      <c r="M7388" s="57"/>
      <c r="P7388" s="38"/>
      <c r="R7388" s="38"/>
      <c r="S7388" s="38"/>
    </row>
    <row r="7389" spans="8:19" ht="14.25" customHeight="1">
      <c r="H7389" s="57"/>
      <c r="K7389" s="57"/>
      <c r="L7389" s="57"/>
      <c r="M7389" s="57"/>
      <c r="P7389" s="38"/>
      <c r="R7389" s="38"/>
      <c r="S7389" s="38"/>
    </row>
    <row r="7390" spans="8:19" ht="14.25" customHeight="1">
      <c r="H7390" s="57"/>
      <c r="K7390" s="57"/>
      <c r="L7390" s="57"/>
      <c r="M7390" s="57"/>
      <c r="P7390" s="38"/>
      <c r="R7390" s="38"/>
      <c r="S7390" s="38"/>
    </row>
    <row r="7391" spans="8:19" ht="14.25" customHeight="1">
      <c r="H7391" s="57"/>
      <c r="K7391" s="57"/>
      <c r="L7391" s="57"/>
      <c r="M7391" s="57"/>
      <c r="P7391" s="38"/>
      <c r="R7391" s="38"/>
      <c r="S7391" s="38"/>
    </row>
    <row r="7392" spans="8:19" ht="14.25" customHeight="1">
      <c r="H7392" s="57"/>
      <c r="K7392" s="57"/>
      <c r="L7392" s="57"/>
      <c r="M7392" s="57"/>
      <c r="P7392" s="38"/>
      <c r="R7392" s="38"/>
      <c r="S7392" s="38"/>
    </row>
    <row r="7393" spans="8:19" ht="14.25" customHeight="1">
      <c r="H7393" s="57"/>
      <c r="K7393" s="57"/>
      <c r="L7393" s="57"/>
      <c r="M7393" s="57"/>
      <c r="P7393" s="38"/>
      <c r="R7393" s="38"/>
      <c r="S7393" s="38"/>
    </row>
    <row r="7394" spans="8:19" ht="14.25" customHeight="1">
      <c r="H7394" s="57"/>
      <c r="K7394" s="57"/>
      <c r="L7394" s="57"/>
      <c r="M7394" s="57"/>
      <c r="P7394" s="38"/>
      <c r="R7394" s="38"/>
      <c r="S7394" s="38"/>
    </row>
    <row r="7395" spans="8:19" ht="14.25" customHeight="1">
      <c r="H7395" s="57"/>
      <c r="K7395" s="57"/>
      <c r="L7395" s="57"/>
      <c r="M7395" s="57"/>
      <c r="P7395" s="38"/>
      <c r="R7395" s="38"/>
      <c r="S7395" s="38"/>
    </row>
    <row r="7396" spans="8:19" ht="14.25" customHeight="1">
      <c r="H7396" s="57"/>
      <c r="K7396" s="57"/>
      <c r="L7396" s="57"/>
      <c r="M7396" s="57"/>
      <c r="P7396" s="38"/>
      <c r="R7396" s="38"/>
      <c r="S7396" s="38"/>
    </row>
    <row r="7397" spans="8:19" ht="14.25" customHeight="1">
      <c r="H7397" s="57"/>
      <c r="K7397" s="57"/>
      <c r="L7397" s="57"/>
      <c r="M7397" s="57"/>
      <c r="P7397" s="38"/>
      <c r="R7397" s="38"/>
      <c r="S7397" s="38"/>
    </row>
    <row r="7398" spans="8:19" ht="14.25" customHeight="1">
      <c r="H7398" s="57"/>
      <c r="K7398" s="57"/>
      <c r="L7398" s="57"/>
      <c r="M7398" s="57"/>
      <c r="P7398" s="38"/>
      <c r="R7398" s="38"/>
      <c r="S7398" s="38"/>
    </row>
    <row r="7399" spans="8:19" ht="14.25" customHeight="1">
      <c r="H7399" s="57"/>
      <c r="K7399" s="57"/>
      <c r="L7399" s="57"/>
      <c r="M7399" s="57"/>
      <c r="P7399" s="38"/>
      <c r="R7399" s="38"/>
      <c r="S7399" s="38"/>
    </row>
    <row r="7400" spans="8:19" ht="14.25" customHeight="1">
      <c r="H7400" s="57"/>
      <c r="K7400" s="57"/>
      <c r="L7400" s="57"/>
      <c r="M7400" s="57"/>
      <c r="P7400" s="38"/>
      <c r="R7400" s="38"/>
      <c r="S7400" s="38"/>
    </row>
    <row r="7401" spans="8:19" ht="14.25" customHeight="1">
      <c r="H7401" s="57"/>
      <c r="K7401" s="57"/>
      <c r="L7401" s="57"/>
      <c r="M7401" s="57"/>
      <c r="P7401" s="38"/>
      <c r="R7401" s="38"/>
      <c r="S7401" s="38"/>
    </row>
    <row r="7402" spans="8:19" ht="14.25" customHeight="1">
      <c r="H7402" s="57"/>
      <c r="K7402" s="57"/>
      <c r="L7402" s="57"/>
      <c r="M7402" s="57"/>
      <c r="P7402" s="38"/>
      <c r="R7402" s="38"/>
      <c r="S7402" s="38"/>
    </row>
    <row r="7403" spans="8:19" ht="14.25" customHeight="1">
      <c r="H7403" s="57"/>
      <c r="K7403" s="57"/>
      <c r="L7403" s="57"/>
      <c r="M7403" s="57"/>
      <c r="P7403" s="38"/>
      <c r="R7403" s="38"/>
      <c r="S7403" s="38"/>
    </row>
    <row r="7404" spans="8:19" ht="14.25" customHeight="1">
      <c r="H7404" s="57"/>
      <c r="K7404" s="57"/>
      <c r="L7404" s="57"/>
      <c r="M7404" s="57"/>
      <c r="P7404" s="38"/>
      <c r="R7404" s="38"/>
      <c r="S7404" s="38"/>
    </row>
    <row r="7405" spans="8:19" ht="14.25" customHeight="1">
      <c r="H7405" s="57"/>
      <c r="K7405" s="57"/>
      <c r="L7405" s="57"/>
      <c r="M7405" s="57"/>
      <c r="P7405" s="38"/>
      <c r="R7405" s="38"/>
      <c r="S7405" s="38"/>
    </row>
    <row r="7406" spans="8:19" ht="14.25" customHeight="1">
      <c r="H7406" s="57"/>
      <c r="K7406" s="57"/>
      <c r="L7406" s="57"/>
      <c r="M7406" s="57"/>
      <c r="P7406" s="38"/>
      <c r="R7406" s="38"/>
      <c r="S7406" s="38"/>
    </row>
    <row r="7407" spans="8:19" ht="14.25" customHeight="1">
      <c r="H7407" s="57"/>
      <c r="K7407" s="57"/>
      <c r="L7407" s="57"/>
      <c r="M7407" s="57"/>
      <c r="P7407" s="38"/>
      <c r="R7407" s="38"/>
      <c r="S7407" s="38"/>
    </row>
    <row r="7408" spans="8:19" ht="14.25" customHeight="1">
      <c r="H7408" s="57"/>
      <c r="K7408" s="57"/>
      <c r="L7408" s="57"/>
      <c r="M7408" s="57"/>
      <c r="P7408" s="38"/>
      <c r="R7408" s="38"/>
      <c r="S7408" s="38"/>
    </row>
    <row r="7409" spans="8:19" ht="14.25" customHeight="1">
      <c r="H7409" s="57"/>
      <c r="K7409" s="57"/>
      <c r="L7409" s="57"/>
      <c r="M7409" s="57"/>
      <c r="P7409" s="38"/>
      <c r="R7409" s="38"/>
      <c r="S7409" s="38"/>
    </row>
    <row r="7410" spans="8:19" ht="14.25" customHeight="1">
      <c r="H7410" s="57"/>
      <c r="K7410" s="57"/>
      <c r="L7410" s="57"/>
      <c r="M7410" s="57"/>
      <c r="P7410" s="38"/>
      <c r="R7410" s="38"/>
      <c r="S7410" s="38"/>
    </row>
    <row r="7411" spans="8:19" ht="14.25" customHeight="1">
      <c r="H7411" s="57"/>
      <c r="K7411" s="57"/>
      <c r="L7411" s="57"/>
      <c r="M7411" s="57"/>
      <c r="P7411" s="38"/>
      <c r="R7411" s="38"/>
      <c r="S7411" s="38"/>
    </row>
    <row r="7412" spans="8:19" ht="14.25" customHeight="1">
      <c r="H7412" s="57"/>
      <c r="K7412" s="57"/>
      <c r="L7412" s="57"/>
      <c r="M7412" s="57"/>
      <c r="P7412" s="38"/>
      <c r="R7412" s="38"/>
      <c r="S7412" s="38"/>
    </row>
    <row r="7413" spans="8:19" ht="14.25" customHeight="1">
      <c r="H7413" s="57"/>
      <c r="K7413" s="57"/>
      <c r="L7413" s="57"/>
      <c r="M7413" s="57"/>
      <c r="P7413" s="38"/>
      <c r="R7413" s="38"/>
      <c r="S7413" s="38"/>
    </row>
    <row r="7414" spans="8:19" ht="14.25" customHeight="1">
      <c r="H7414" s="57"/>
      <c r="K7414" s="57"/>
      <c r="L7414" s="57"/>
      <c r="M7414" s="57"/>
      <c r="P7414" s="38"/>
      <c r="R7414" s="38"/>
      <c r="S7414" s="38"/>
    </row>
    <row r="7415" spans="8:19" ht="14.25" customHeight="1">
      <c r="H7415" s="57"/>
      <c r="K7415" s="57"/>
      <c r="L7415" s="57"/>
      <c r="M7415" s="57"/>
      <c r="P7415" s="38"/>
      <c r="R7415" s="38"/>
      <c r="S7415" s="38"/>
    </row>
    <row r="7416" spans="8:19" ht="14.25" customHeight="1">
      <c r="H7416" s="57"/>
      <c r="K7416" s="57"/>
      <c r="L7416" s="57"/>
      <c r="M7416" s="57"/>
      <c r="P7416" s="38"/>
      <c r="R7416" s="38"/>
      <c r="S7416" s="38"/>
    </row>
    <row r="7417" spans="8:19" ht="14.25" customHeight="1">
      <c r="H7417" s="57"/>
      <c r="K7417" s="57"/>
      <c r="L7417" s="57"/>
      <c r="M7417" s="57"/>
      <c r="P7417" s="38"/>
      <c r="R7417" s="38"/>
      <c r="S7417" s="38"/>
    </row>
    <row r="7418" spans="8:19" ht="14.25" customHeight="1">
      <c r="H7418" s="57"/>
      <c r="K7418" s="57"/>
      <c r="L7418" s="57"/>
      <c r="M7418" s="57"/>
      <c r="P7418" s="38"/>
      <c r="R7418" s="38"/>
      <c r="S7418" s="38"/>
    </row>
    <row r="7419" spans="8:19" ht="14.25" customHeight="1">
      <c r="H7419" s="57"/>
      <c r="K7419" s="57"/>
      <c r="L7419" s="57"/>
      <c r="M7419" s="57"/>
      <c r="P7419" s="38"/>
      <c r="R7419" s="38"/>
      <c r="S7419" s="38"/>
    </row>
    <row r="7420" spans="8:19" ht="14.25" customHeight="1">
      <c r="H7420" s="57"/>
      <c r="K7420" s="57"/>
      <c r="L7420" s="57"/>
      <c r="M7420" s="57"/>
      <c r="P7420" s="38"/>
      <c r="R7420" s="38"/>
      <c r="S7420" s="38"/>
    </row>
    <row r="7421" spans="8:19" ht="14.25" customHeight="1">
      <c r="H7421" s="57"/>
      <c r="K7421" s="57"/>
      <c r="L7421" s="57"/>
      <c r="M7421" s="57"/>
      <c r="P7421" s="38"/>
      <c r="R7421" s="38"/>
      <c r="S7421" s="38"/>
    </row>
    <row r="7422" spans="8:19" ht="14.25" customHeight="1">
      <c r="H7422" s="57"/>
      <c r="K7422" s="57"/>
      <c r="L7422" s="57"/>
      <c r="M7422" s="57"/>
      <c r="P7422" s="38"/>
      <c r="R7422" s="38"/>
      <c r="S7422" s="38"/>
    </row>
    <row r="7423" spans="8:19" ht="14.25" customHeight="1">
      <c r="H7423" s="57"/>
      <c r="K7423" s="57"/>
      <c r="L7423" s="57"/>
      <c r="M7423" s="57"/>
      <c r="P7423" s="38"/>
      <c r="R7423" s="38"/>
      <c r="S7423" s="38"/>
    </row>
    <row r="7424" spans="8:19" ht="14.25" customHeight="1">
      <c r="H7424" s="57"/>
      <c r="K7424" s="57"/>
      <c r="L7424" s="57"/>
      <c r="M7424" s="57"/>
      <c r="P7424" s="38"/>
      <c r="R7424" s="38"/>
      <c r="S7424" s="38"/>
    </row>
    <row r="7425" spans="8:19" ht="14.25" customHeight="1">
      <c r="H7425" s="57"/>
      <c r="K7425" s="57"/>
      <c r="L7425" s="57"/>
      <c r="M7425" s="57"/>
      <c r="P7425" s="38"/>
      <c r="R7425" s="38"/>
      <c r="S7425" s="38"/>
    </row>
    <row r="7426" spans="8:19" ht="14.25" customHeight="1">
      <c r="H7426" s="57"/>
      <c r="K7426" s="57"/>
      <c r="L7426" s="57"/>
      <c r="M7426" s="57"/>
      <c r="P7426" s="38"/>
      <c r="R7426" s="38"/>
      <c r="S7426" s="38"/>
    </row>
    <row r="7427" spans="8:19" ht="14.25" customHeight="1">
      <c r="H7427" s="57"/>
      <c r="K7427" s="57"/>
      <c r="L7427" s="57"/>
      <c r="M7427" s="57"/>
      <c r="P7427" s="38"/>
      <c r="R7427" s="38"/>
      <c r="S7427" s="38"/>
    </row>
    <row r="7428" spans="8:19" ht="14.25" customHeight="1">
      <c r="H7428" s="57"/>
      <c r="K7428" s="57"/>
      <c r="L7428" s="57"/>
      <c r="M7428" s="57"/>
      <c r="P7428" s="38"/>
      <c r="R7428" s="38"/>
      <c r="S7428" s="38"/>
    </row>
    <row r="7429" spans="8:19" ht="14.25" customHeight="1">
      <c r="H7429" s="57"/>
      <c r="K7429" s="57"/>
      <c r="L7429" s="57"/>
      <c r="M7429" s="57"/>
      <c r="P7429" s="38"/>
      <c r="R7429" s="38"/>
      <c r="S7429" s="38"/>
    </row>
    <row r="7430" spans="8:19" ht="14.25" customHeight="1">
      <c r="H7430" s="57"/>
      <c r="K7430" s="57"/>
      <c r="L7430" s="57"/>
      <c r="M7430" s="57"/>
      <c r="P7430" s="38"/>
      <c r="R7430" s="38"/>
      <c r="S7430" s="38"/>
    </row>
    <row r="7431" spans="8:19" ht="14.25" customHeight="1">
      <c r="H7431" s="57"/>
      <c r="K7431" s="57"/>
      <c r="L7431" s="57"/>
      <c r="M7431" s="57"/>
      <c r="P7431" s="38"/>
      <c r="R7431" s="38"/>
      <c r="S7431" s="38"/>
    </row>
    <row r="7432" spans="8:19" ht="14.25" customHeight="1">
      <c r="H7432" s="57"/>
      <c r="K7432" s="57"/>
      <c r="L7432" s="57"/>
      <c r="M7432" s="57"/>
      <c r="P7432" s="38"/>
      <c r="R7432" s="38"/>
      <c r="S7432" s="38"/>
    </row>
    <row r="7433" spans="8:19" ht="14.25" customHeight="1">
      <c r="H7433" s="57"/>
      <c r="K7433" s="57"/>
      <c r="L7433" s="57"/>
      <c r="M7433" s="57"/>
      <c r="P7433" s="38"/>
      <c r="R7433" s="38"/>
      <c r="S7433" s="38"/>
    </row>
    <row r="7434" spans="8:19" ht="14.25" customHeight="1">
      <c r="H7434" s="57"/>
      <c r="K7434" s="57"/>
      <c r="L7434" s="57"/>
      <c r="M7434" s="57"/>
      <c r="P7434" s="38"/>
      <c r="R7434" s="38"/>
      <c r="S7434" s="38"/>
    </row>
    <row r="7435" spans="8:19" ht="14.25" customHeight="1">
      <c r="H7435" s="57"/>
      <c r="K7435" s="57"/>
      <c r="L7435" s="57"/>
      <c r="M7435" s="57"/>
      <c r="P7435" s="38"/>
      <c r="R7435" s="38"/>
      <c r="S7435" s="38"/>
    </row>
    <row r="7436" spans="8:19" ht="14.25" customHeight="1">
      <c r="H7436" s="57"/>
      <c r="K7436" s="57"/>
      <c r="L7436" s="57"/>
      <c r="M7436" s="57"/>
      <c r="P7436" s="38"/>
      <c r="R7436" s="38"/>
      <c r="S7436" s="38"/>
    </row>
    <row r="7437" spans="8:19" ht="14.25" customHeight="1">
      <c r="H7437" s="57"/>
      <c r="K7437" s="57"/>
      <c r="L7437" s="57"/>
      <c r="M7437" s="57"/>
      <c r="P7437" s="38"/>
      <c r="R7437" s="38"/>
      <c r="S7437" s="38"/>
    </row>
    <row r="7438" spans="8:19" ht="14.25" customHeight="1">
      <c r="H7438" s="57"/>
      <c r="K7438" s="57"/>
      <c r="L7438" s="57"/>
      <c r="M7438" s="57"/>
      <c r="P7438" s="38"/>
      <c r="R7438" s="38"/>
      <c r="S7438" s="38"/>
    </row>
    <row r="7439" spans="8:19" ht="14.25" customHeight="1">
      <c r="H7439" s="57"/>
      <c r="K7439" s="57"/>
      <c r="L7439" s="57"/>
      <c r="M7439" s="57"/>
      <c r="P7439" s="38"/>
      <c r="R7439" s="38"/>
      <c r="S7439" s="38"/>
    </row>
    <row r="7440" spans="8:19" ht="14.25" customHeight="1">
      <c r="H7440" s="57"/>
      <c r="K7440" s="57"/>
      <c r="L7440" s="57"/>
      <c r="M7440" s="57"/>
      <c r="P7440" s="38"/>
      <c r="R7440" s="38"/>
      <c r="S7440" s="38"/>
    </row>
    <row r="7441" spans="8:19" ht="14.25" customHeight="1">
      <c r="H7441" s="57"/>
      <c r="K7441" s="57"/>
      <c r="L7441" s="57"/>
      <c r="M7441" s="57"/>
      <c r="P7441" s="38"/>
      <c r="R7441" s="38"/>
      <c r="S7441" s="38"/>
    </row>
    <row r="7442" spans="8:19" ht="14.25" customHeight="1">
      <c r="H7442" s="57"/>
      <c r="K7442" s="57"/>
      <c r="L7442" s="57"/>
      <c r="M7442" s="57"/>
      <c r="P7442" s="38"/>
      <c r="R7442" s="38"/>
      <c r="S7442" s="38"/>
    </row>
    <row r="7443" spans="8:19" ht="14.25" customHeight="1">
      <c r="H7443" s="57"/>
      <c r="K7443" s="57"/>
      <c r="L7443" s="57"/>
      <c r="M7443" s="57"/>
      <c r="P7443" s="38"/>
      <c r="R7443" s="38"/>
      <c r="S7443" s="38"/>
    </row>
    <row r="7444" spans="8:19" ht="14.25" customHeight="1">
      <c r="H7444" s="57"/>
      <c r="K7444" s="57"/>
      <c r="L7444" s="57"/>
      <c r="M7444" s="57"/>
      <c r="P7444" s="38"/>
      <c r="R7444" s="38"/>
      <c r="S7444" s="38"/>
    </row>
    <row r="7445" spans="8:19" ht="14.25" customHeight="1">
      <c r="H7445" s="57"/>
      <c r="K7445" s="57"/>
      <c r="L7445" s="57"/>
      <c r="M7445" s="57"/>
      <c r="P7445" s="38"/>
      <c r="R7445" s="38"/>
      <c r="S7445" s="38"/>
    </row>
    <row r="7446" spans="8:19" ht="14.25" customHeight="1">
      <c r="H7446" s="57"/>
      <c r="K7446" s="57"/>
      <c r="L7446" s="57"/>
      <c r="M7446" s="57"/>
      <c r="P7446" s="38"/>
      <c r="R7446" s="38"/>
      <c r="S7446" s="38"/>
    </row>
    <row r="7447" spans="8:19" ht="14.25" customHeight="1">
      <c r="H7447" s="57"/>
      <c r="K7447" s="57"/>
      <c r="L7447" s="57"/>
      <c r="M7447" s="57"/>
      <c r="P7447" s="38"/>
      <c r="R7447" s="38"/>
      <c r="S7447" s="38"/>
    </row>
    <row r="7448" spans="8:19" ht="14.25" customHeight="1">
      <c r="H7448" s="57"/>
      <c r="K7448" s="57"/>
      <c r="L7448" s="57"/>
      <c r="M7448" s="57"/>
      <c r="P7448" s="38"/>
      <c r="R7448" s="38"/>
      <c r="S7448" s="38"/>
    </row>
    <row r="7449" spans="8:19" ht="14.25" customHeight="1">
      <c r="H7449" s="57"/>
      <c r="K7449" s="57"/>
      <c r="L7449" s="57"/>
      <c r="M7449" s="57"/>
      <c r="P7449" s="38"/>
      <c r="R7449" s="38"/>
      <c r="S7449" s="38"/>
    </row>
    <row r="7450" spans="8:19" ht="14.25" customHeight="1">
      <c r="H7450" s="57"/>
      <c r="K7450" s="57"/>
      <c r="L7450" s="57"/>
      <c r="M7450" s="57"/>
      <c r="P7450" s="38"/>
      <c r="R7450" s="38"/>
      <c r="S7450" s="38"/>
    </row>
    <row r="7451" spans="8:19" ht="14.25" customHeight="1">
      <c r="H7451" s="57"/>
      <c r="K7451" s="57"/>
      <c r="L7451" s="57"/>
      <c r="M7451" s="57"/>
      <c r="P7451" s="38"/>
      <c r="R7451" s="38"/>
      <c r="S7451" s="38"/>
    </row>
    <row r="7452" spans="8:19" ht="14.25" customHeight="1">
      <c r="H7452" s="57"/>
      <c r="K7452" s="57"/>
      <c r="L7452" s="57"/>
      <c r="M7452" s="57"/>
      <c r="P7452" s="38"/>
      <c r="R7452" s="38"/>
      <c r="S7452" s="38"/>
    </row>
    <row r="7453" spans="8:19" ht="14.25" customHeight="1">
      <c r="H7453" s="57"/>
      <c r="K7453" s="57"/>
      <c r="L7453" s="57"/>
      <c r="M7453" s="57"/>
      <c r="P7453" s="38"/>
      <c r="R7453" s="38"/>
      <c r="S7453" s="38"/>
    </row>
    <row r="7454" spans="8:19" ht="14.25" customHeight="1">
      <c r="H7454" s="57"/>
      <c r="K7454" s="57"/>
      <c r="L7454" s="57"/>
      <c r="M7454" s="57"/>
      <c r="P7454" s="38"/>
      <c r="R7454" s="38"/>
      <c r="S7454" s="38"/>
    </row>
    <row r="7455" spans="8:19" ht="14.25" customHeight="1">
      <c r="H7455" s="57"/>
      <c r="K7455" s="57"/>
      <c r="L7455" s="57"/>
      <c r="M7455" s="57"/>
      <c r="P7455" s="38"/>
      <c r="R7455" s="38"/>
      <c r="S7455" s="38"/>
    </row>
    <row r="7456" spans="8:19" ht="14.25" customHeight="1">
      <c r="H7456" s="57"/>
      <c r="K7456" s="57"/>
      <c r="L7456" s="57"/>
      <c r="M7456" s="57"/>
      <c r="P7456" s="38"/>
      <c r="R7456" s="38"/>
      <c r="S7456" s="38"/>
    </row>
    <row r="7457" spans="8:19" ht="14.25" customHeight="1">
      <c r="H7457" s="57"/>
      <c r="K7457" s="57"/>
      <c r="L7457" s="57"/>
      <c r="M7457" s="57"/>
      <c r="P7457" s="38"/>
      <c r="R7457" s="38"/>
      <c r="S7457" s="38"/>
    </row>
    <row r="7458" spans="8:19" ht="14.25" customHeight="1">
      <c r="H7458" s="57"/>
      <c r="K7458" s="57"/>
      <c r="L7458" s="57"/>
      <c r="M7458" s="57"/>
      <c r="P7458" s="38"/>
      <c r="R7458" s="38"/>
      <c r="S7458" s="38"/>
    </row>
    <row r="7459" spans="8:19" ht="14.25" customHeight="1">
      <c r="H7459" s="57"/>
      <c r="K7459" s="57"/>
      <c r="L7459" s="57"/>
      <c r="M7459" s="57"/>
      <c r="P7459" s="38"/>
      <c r="R7459" s="38"/>
      <c r="S7459" s="38"/>
    </row>
    <row r="7460" spans="8:19" ht="14.25" customHeight="1">
      <c r="H7460" s="57"/>
      <c r="K7460" s="57"/>
      <c r="L7460" s="57"/>
      <c r="M7460" s="57"/>
      <c r="P7460" s="38"/>
      <c r="R7460" s="38"/>
      <c r="S7460" s="38"/>
    </row>
    <row r="7461" spans="8:19" ht="14.25" customHeight="1">
      <c r="H7461" s="57"/>
      <c r="K7461" s="57"/>
      <c r="L7461" s="57"/>
      <c r="M7461" s="57"/>
      <c r="P7461" s="38"/>
      <c r="R7461" s="38"/>
      <c r="S7461" s="38"/>
    </row>
    <row r="7462" spans="8:19" ht="14.25" customHeight="1">
      <c r="H7462" s="57"/>
      <c r="K7462" s="57"/>
      <c r="L7462" s="57"/>
      <c r="M7462" s="57"/>
      <c r="P7462" s="38"/>
      <c r="R7462" s="38"/>
      <c r="S7462" s="38"/>
    </row>
    <row r="7463" spans="8:19" ht="14.25" customHeight="1">
      <c r="H7463" s="57"/>
      <c r="K7463" s="57"/>
      <c r="L7463" s="57"/>
      <c r="M7463" s="57"/>
      <c r="P7463" s="38"/>
      <c r="R7463" s="38"/>
      <c r="S7463" s="38"/>
    </row>
    <row r="7464" spans="8:19" ht="14.25" customHeight="1">
      <c r="H7464" s="57"/>
      <c r="K7464" s="57"/>
      <c r="L7464" s="57"/>
      <c r="M7464" s="57"/>
      <c r="P7464" s="38"/>
      <c r="R7464" s="38"/>
      <c r="S7464" s="38"/>
    </row>
    <row r="7465" spans="8:19" ht="14.25" customHeight="1">
      <c r="H7465" s="57"/>
      <c r="K7465" s="57"/>
      <c r="L7465" s="57"/>
      <c r="M7465" s="57"/>
      <c r="P7465" s="38"/>
      <c r="R7465" s="38"/>
      <c r="S7465" s="38"/>
    </row>
    <row r="7466" spans="8:19" ht="14.25" customHeight="1">
      <c r="H7466" s="57"/>
      <c r="K7466" s="57"/>
      <c r="L7466" s="57"/>
      <c r="M7466" s="57"/>
      <c r="P7466" s="38"/>
      <c r="R7466" s="38"/>
      <c r="S7466" s="38"/>
    </row>
    <row r="7467" spans="8:19" ht="14.25" customHeight="1">
      <c r="H7467" s="57"/>
      <c r="K7467" s="57"/>
      <c r="L7467" s="57"/>
      <c r="M7467" s="57"/>
      <c r="P7467" s="38"/>
      <c r="R7467" s="38"/>
      <c r="S7467" s="38"/>
    </row>
    <row r="7468" spans="8:19" ht="14.25" customHeight="1">
      <c r="H7468" s="57"/>
      <c r="K7468" s="57"/>
      <c r="L7468" s="57"/>
      <c r="M7468" s="57"/>
      <c r="P7468" s="38"/>
      <c r="R7468" s="38"/>
      <c r="S7468" s="38"/>
    </row>
    <row r="7469" spans="8:19" ht="14.25" customHeight="1">
      <c r="H7469" s="57"/>
      <c r="K7469" s="57"/>
      <c r="L7469" s="57"/>
      <c r="M7469" s="57"/>
      <c r="P7469" s="38"/>
      <c r="R7469" s="38"/>
      <c r="S7469" s="38"/>
    </row>
    <row r="7470" spans="8:19" ht="14.25" customHeight="1">
      <c r="H7470" s="57"/>
      <c r="K7470" s="57"/>
      <c r="L7470" s="57"/>
      <c r="M7470" s="57"/>
      <c r="P7470" s="38"/>
      <c r="R7470" s="38"/>
      <c r="S7470" s="38"/>
    </row>
    <row r="7471" spans="8:19" ht="14.25" customHeight="1">
      <c r="H7471" s="57"/>
      <c r="K7471" s="57"/>
      <c r="L7471" s="57"/>
      <c r="M7471" s="57"/>
      <c r="P7471" s="38"/>
      <c r="R7471" s="38"/>
      <c r="S7471" s="38"/>
    </row>
    <row r="7472" spans="8:19" ht="14.25" customHeight="1">
      <c r="I7472" s="57"/>
      <c r="J7472" s="57"/>
      <c r="K7472" s="57"/>
      <c r="L7472" s="57"/>
      <c r="M7472" s="57"/>
      <c r="P7472" s="38"/>
      <c r="R7472" s="38"/>
      <c r="S7472" s="38"/>
    </row>
    <row r="7473" spans="8:19" ht="14.25" customHeight="1">
      <c r="I7473" s="57"/>
      <c r="J7473" s="57"/>
      <c r="K7473" s="57"/>
      <c r="L7473" s="57"/>
      <c r="M7473" s="57"/>
      <c r="P7473" s="38"/>
      <c r="R7473" s="38"/>
      <c r="S7473" s="38"/>
    </row>
    <row r="7474" spans="8:19" ht="14.25" customHeight="1">
      <c r="I7474" s="57"/>
      <c r="J7474" s="57"/>
      <c r="K7474" s="57"/>
      <c r="L7474" s="57"/>
      <c r="M7474" s="57"/>
      <c r="P7474" s="38"/>
      <c r="R7474" s="38"/>
      <c r="S7474" s="38"/>
    </row>
    <row r="7475" spans="8:19" ht="14.25" customHeight="1">
      <c r="I7475" s="57"/>
      <c r="J7475" s="57"/>
      <c r="K7475" s="57"/>
      <c r="L7475" s="57"/>
      <c r="M7475" s="57"/>
      <c r="P7475" s="38"/>
      <c r="R7475" s="38"/>
      <c r="S7475" s="38"/>
    </row>
    <row r="7476" spans="8:19" ht="14.25" customHeight="1">
      <c r="I7476" s="57"/>
      <c r="J7476" s="57"/>
      <c r="K7476" s="57"/>
      <c r="L7476" s="57"/>
      <c r="M7476" s="57"/>
      <c r="P7476" s="38"/>
      <c r="R7476" s="38"/>
      <c r="S7476" s="38"/>
    </row>
    <row r="7477" spans="8:19" ht="14.25" customHeight="1">
      <c r="I7477" s="57"/>
      <c r="J7477" s="57"/>
      <c r="K7477" s="57"/>
      <c r="L7477" s="57"/>
      <c r="M7477" s="57"/>
      <c r="P7477" s="38"/>
      <c r="R7477" s="38"/>
      <c r="S7477" s="38"/>
    </row>
    <row r="7478" spans="8:19" ht="14.25" customHeight="1">
      <c r="I7478" s="57"/>
      <c r="J7478" s="57"/>
      <c r="K7478" s="57"/>
      <c r="L7478" s="57"/>
      <c r="M7478" s="57"/>
      <c r="P7478" s="38"/>
      <c r="R7478" s="38"/>
      <c r="S7478" s="38"/>
    </row>
    <row r="7479" spans="8:19" ht="14.25" customHeight="1">
      <c r="I7479" s="57"/>
      <c r="J7479" s="57"/>
      <c r="K7479" s="57"/>
      <c r="L7479" s="57"/>
      <c r="M7479" s="57"/>
      <c r="P7479" s="38"/>
      <c r="R7479" s="38"/>
      <c r="S7479" s="38"/>
    </row>
    <row r="7480" spans="8:19" ht="14.25" customHeight="1">
      <c r="I7480" s="57"/>
      <c r="J7480" s="57"/>
      <c r="K7480" s="57"/>
      <c r="L7480" s="57"/>
      <c r="M7480" s="57"/>
      <c r="P7480" s="38"/>
      <c r="R7480" s="38"/>
      <c r="S7480" s="38"/>
    </row>
    <row r="7481" spans="8:19" ht="14.25" customHeight="1">
      <c r="I7481" s="57"/>
      <c r="J7481" s="57"/>
      <c r="K7481" s="57"/>
      <c r="L7481" s="57"/>
      <c r="M7481" s="57"/>
      <c r="P7481" s="38"/>
      <c r="R7481" s="38"/>
      <c r="S7481" s="38"/>
    </row>
    <row r="7482" spans="8:19" ht="14.25" customHeight="1">
      <c r="I7482" s="57"/>
      <c r="J7482" s="57"/>
      <c r="K7482" s="57"/>
      <c r="L7482" s="57"/>
      <c r="M7482" s="57"/>
      <c r="P7482" s="38"/>
      <c r="R7482" s="38"/>
      <c r="S7482" s="38"/>
    </row>
    <row r="7483" spans="8:19" ht="14.25" customHeight="1">
      <c r="I7483" s="57"/>
      <c r="J7483" s="57"/>
      <c r="K7483" s="57"/>
      <c r="L7483" s="57"/>
      <c r="M7483" s="57"/>
      <c r="P7483" s="38"/>
      <c r="R7483" s="38"/>
      <c r="S7483" s="38"/>
    </row>
    <row r="7484" spans="8:19" ht="14.25" customHeight="1">
      <c r="H7484" s="57"/>
      <c r="K7484" s="57"/>
      <c r="L7484" s="57"/>
      <c r="M7484" s="57"/>
      <c r="P7484" s="38"/>
      <c r="R7484" s="38"/>
      <c r="S7484" s="38"/>
    </row>
    <row r="7485" spans="8:19" ht="14.25" customHeight="1">
      <c r="H7485" s="57"/>
      <c r="K7485" s="57"/>
      <c r="L7485" s="57"/>
      <c r="M7485" s="57"/>
      <c r="P7485" s="38"/>
      <c r="R7485" s="38"/>
      <c r="S7485" s="38"/>
    </row>
    <row r="7486" spans="8:19" ht="14.25" customHeight="1">
      <c r="H7486" s="57"/>
      <c r="K7486" s="57"/>
      <c r="L7486" s="57"/>
      <c r="M7486" s="57"/>
      <c r="P7486" s="38"/>
      <c r="R7486" s="38"/>
      <c r="S7486" s="38"/>
    </row>
    <row r="7487" spans="8:19" ht="14.25" customHeight="1">
      <c r="H7487" s="57"/>
      <c r="K7487" s="57"/>
      <c r="L7487" s="57"/>
      <c r="M7487" s="57"/>
      <c r="P7487" s="38"/>
      <c r="R7487" s="38"/>
      <c r="S7487" s="38"/>
    </row>
    <row r="7488" spans="8:19" ht="14.25" customHeight="1">
      <c r="H7488" s="57"/>
      <c r="K7488" s="57"/>
      <c r="L7488" s="57"/>
      <c r="M7488" s="57"/>
      <c r="P7488" s="38"/>
      <c r="R7488" s="38"/>
      <c r="S7488" s="38"/>
    </row>
    <row r="7489" spans="8:19" ht="14.25" customHeight="1">
      <c r="H7489" s="57"/>
      <c r="K7489" s="57"/>
      <c r="L7489" s="57"/>
      <c r="M7489" s="57"/>
      <c r="P7489" s="38"/>
      <c r="R7489" s="38"/>
      <c r="S7489" s="38"/>
    </row>
    <row r="7490" spans="8:19" ht="14.25" customHeight="1">
      <c r="H7490" s="57"/>
      <c r="K7490" s="57"/>
      <c r="L7490" s="57"/>
      <c r="M7490" s="57"/>
      <c r="P7490" s="38"/>
      <c r="R7490" s="38"/>
      <c r="S7490" s="38"/>
    </row>
    <row r="7491" spans="8:19" ht="14.25" customHeight="1">
      <c r="H7491" s="57"/>
      <c r="K7491" s="57"/>
      <c r="L7491" s="57"/>
      <c r="M7491" s="57"/>
      <c r="P7491" s="38"/>
      <c r="R7491" s="38"/>
      <c r="S7491" s="38"/>
    </row>
    <row r="7492" spans="8:19" ht="14.25" customHeight="1">
      <c r="H7492" s="57"/>
      <c r="K7492" s="57"/>
      <c r="L7492" s="57"/>
      <c r="M7492" s="57"/>
      <c r="P7492" s="38"/>
      <c r="R7492" s="38"/>
      <c r="S7492" s="38"/>
    </row>
    <row r="7493" spans="8:19" ht="14.25" customHeight="1">
      <c r="H7493" s="57"/>
      <c r="K7493" s="57"/>
      <c r="L7493" s="57"/>
      <c r="M7493" s="57"/>
      <c r="P7493" s="38"/>
      <c r="R7493" s="38"/>
      <c r="S7493" s="38"/>
    </row>
    <row r="7494" spans="8:19" ht="14.25" customHeight="1">
      <c r="H7494" s="57"/>
      <c r="K7494" s="57"/>
      <c r="L7494" s="57"/>
      <c r="M7494" s="57"/>
      <c r="P7494" s="38"/>
      <c r="R7494" s="38"/>
      <c r="S7494" s="38"/>
    </row>
    <row r="7495" spans="8:19" ht="14.25" customHeight="1">
      <c r="H7495" s="57"/>
      <c r="K7495" s="57"/>
      <c r="L7495" s="57"/>
      <c r="M7495" s="57"/>
      <c r="P7495" s="38"/>
      <c r="R7495" s="38"/>
      <c r="S7495" s="38"/>
    </row>
    <row r="7496" spans="8:19" ht="14.25" customHeight="1">
      <c r="H7496" s="57"/>
      <c r="K7496" s="57"/>
      <c r="L7496" s="57"/>
      <c r="M7496" s="57"/>
      <c r="P7496" s="38"/>
      <c r="R7496" s="38"/>
      <c r="S7496" s="38"/>
    </row>
    <row r="7497" spans="8:19" ht="14.25" customHeight="1">
      <c r="H7497" s="57"/>
      <c r="K7497" s="57"/>
      <c r="L7497" s="57"/>
      <c r="M7497" s="57"/>
      <c r="P7497" s="38"/>
      <c r="R7497" s="38"/>
      <c r="S7497" s="38"/>
    </row>
    <row r="7498" spans="8:19" ht="14.25" customHeight="1">
      <c r="H7498" s="57"/>
      <c r="K7498" s="57"/>
      <c r="L7498" s="57"/>
      <c r="M7498" s="57"/>
      <c r="P7498" s="38"/>
      <c r="R7498" s="38"/>
      <c r="S7498" s="38"/>
    </row>
    <row r="7499" spans="8:19" ht="14.25" customHeight="1">
      <c r="H7499" s="57"/>
      <c r="K7499" s="57"/>
      <c r="L7499" s="57"/>
      <c r="M7499" s="57"/>
      <c r="P7499" s="38"/>
      <c r="R7499" s="38"/>
      <c r="S7499" s="38"/>
    </row>
    <row r="7500" spans="8:19" ht="14.25" customHeight="1">
      <c r="H7500" s="57"/>
      <c r="K7500" s="57"/>
      <c r="L7500" s="57"/>
      <c r="M7500" s="57"/>
      <c r="P7500" s="38"/>
      <c r="R7500" s="38"/>
      <c r="S7500" s="38"/>
    </row>
    <row r="7501" spans="8:19" ht="14.25" customHeight="1">
      <c r="H7501" s="57"/>
      <c r="K7501" s="57"/>
      <c r="L7501" s="57"/>
      <c r="M7501" s="57"/>
      <c r="P7501" s="38"/>
      <c r="R7501" s="38"/>
      <c r="S7501" s="38"/>
    </row>
    <row r="7502" spans="8:19" ht="14.25" customHeight="1">
      <c r="H7502" s="57"/>
      <c r="K7502" s="57"/>
      <c r="L7502" s="57"/>
      <c r="M7502" s="57"/>
      <c r="P7502" s="38"/>
      <c r="R7502" s="38"/>
      <c r="S7502" s="38"/>
    </row>
    <row r="7503" spans="8:19" ht="14.25" customHeight="1">
      <c r="H7503" s="57"/>
      <c r="K7503" s="57"/>
      <c r="L7503" s="57"/>
      <c r="M7503" s="57"/>
      <c r="P7503" s="38"/>
      <c r="R7503" s="38"/>
      <c r="S7503" s="38"/>
    </row>
    <row r="7504" spans="8:19" ht="14.25" customHeight="1">
      <c r="H7504" s="57"/>
      <c r="K7504" s="57"/>
      <c r="L7504" s="57"/>
      <c r="M7504" s="57"/>
      <c r="P7504" s="38"/>
      <c r="R7504" s="38"/>
      <c r="S7504" s="38"/>
    </row>
    <row r="7505" spans="8:19" ht="14.25" customHeight="1">
      <c r="H7505" s="57"/>
      <c r="K7505" s="57"/>
      <c r="L7505" s="57"/>
      <c r="M7505" s="57"/>
      <c r="P7505" s="38"/>
      <c r="R7505" s="38"/>
      <c r="S7505" s="38"/>
    </row>
    <row r="7506" spans="8:19" ht="14.25" customHeight="1">
      <c r="H7506" s="57"/>
      <c r="K7506" s="57"/>
      <c r="L7506" s="57"/>
      <c r="M7506" s="57"/>
      <c r="P7506" s="38"/>
      <c r="R7506" s="38"/>
      <c r="S7506" s="38"/>
    </row>
    <row r="7507" spans="8:19" ht="14.25" customHeight="1">
      <c r="H7507" s="57"/>
      <c r="K7507" s="57"/>
      <c r="L7507" s="57"/>
      <c r="M7507" s="57"/>
      <c r="P7507" s="38"/>
      <c r="R7507" s="38"/>
      <c r="S7507" s="38"/>
    </row>
    <row r="7508" spans="8:19" ht="14.25" customHeight="1">
      <c r="H7508" s="57"/>
      <c r="K7508" s="57"/>
      <c r="L7508" s="57"/>
      <c r="M7508" s="57"/>
      <c r="P7508" s="38"/>
      <c r="R7508" s="38"/>
      <c r="S7508" s="38"/>
    </row>
    <row r="7509" spans="8:19" ht="14.25" customHeight="1">
      <c r="H7509" s="57"/>
      <c r="K7509" s="57"/>
      <c r="L7509" s="57"/>
      <c r="M7509" s="57"/>
      <c r="P7509" s="38"/>
      <c r="R7509" s="38"/>
      <c r="S7509" s="38"/>
    </row>
    <row r="7510" spans="8:19" ht="14.25" customHeight="1">
      <c r="H7510" s="57"/>
      <c r="K7510" s="57"/>
      <c r="L7510" s="57"/>
      <c r="M7510" s="57"/>
      <c r="P7510" s="38"/>
      <c r="R7510" s="38"/>
      <c r="S7510" s="38"/>
    </row>
    <row r="7511" spans="8:19" ht="14.25" customHeight="1">
      <c r="H7511" s="57"/>
      <c r="K7511" s="57"/>
      <c r="L7511" s="57"/>
      <c r="M7511" s="57"/>
      <c r="P7511" s="38"/>
      <c r="R7511" s="38"/>
      <c r="S7511" s="38"/>
    </row>
    <row r="7512" spans="8:19" ht="14.25" customHeight="1">
      <c r="H7512" s="57"/>
      <c r="K7512" s="57"/>
      <c r="L7512" s="57"/>
      <c r="M7512" s="57"/>
      <c r="P7512" s="38"/>
      <c r="R7512" s="38"/>
      <c r="S7512" s="38"/>
    </row>
    <row r="7513" spans="8:19" ht="14.25" customHeight="1">
      <c r="H7513" s="57"/>
      <c r="K7513" s="57"/>
      <c r="L7513" s="57"/>
      <c r="M7513" s="57"/>
      <c r="P7513" s="38"/>
      <c r="R7513" s="38"/>
      <c r="S7513" s="38"/>
    </row>
    <row r="7514" spans="8:19" ht="14.25" customHeight="1">
      <c r="H7514" s="57"/>
      <c r="K7514" s="57"/>
      <c r="L7514" s="57"/>
      <c r="M7514" s="57"/>
      <c r="P7514" s="38"/>
      <c r="R7514" s="38"/>
      <c r="S7514" s="38"/>
    </row>
    <row r="7515" spans="8:19" ht="14.25" customHeight="1">
      <c r="H7515" s="57"/>
      <c r="K7515" s="57"/>
      <c r="L7515" s="57"/>
      <c r="M7515" s="57"/>
      <c r="P7515" s="38"/>
      <c r="R7515" s="38"/>
      <c r="S7515" s="38"/>
    </row>
    <row r="7516" spans="8:19" ht="14.25" customHeight="1">
      <c r="H7516" s="57"/>
      <c r="K7516" s="57"/>
      <c r="L7516" s="57"/>
      <c r="M7516" s="57"/>
      <c r="P7516" s="38"/>
      <c r="R7516" s="38"/>
      <c r="S7516" s="38"/>
    </row>
    <row r="7517" spans="8:19" ht="14.25" customHeight="1">
      <c r="H7517" s="57"/>
      <c r="K7517" s="57"/>
      <c r="L7517" s="57"/>
      <c r="M7517" s="57"/>
      <c r="P7517" s="38"/>
      <c r="R7517" s="38"/>
      <c r="S7517" s="38"/>
    </row>
    <row r="7518" spans="8:19" ht="14.25" customHeight="1">
      <c r="H7518" s="57"/>
      <c r="K7518" s="57"/>
      <c r="L7518" s="57"/>
      <c r="M7518" s="57"/>
      <c r="P7518" s="38"/>
      <c r="R7518" s="38"/>
      <c r="S7518" s="38"/>
    </row>
    <row r="7519" spans="8:19" ht="14.25" customHeight="1">
      <c r="H7519" s="57"/>
      <c r="K7519" s="57"/>
      <c r="L7519" s="57"/>
      <c r="M7519" s="57"/>
      <c r="P7519" s="38"/>
      <c r="R7519" s="38"/>
      <c r="S7519" s="38"/>
    </row>
    <row r="7520" spans="8:19" ht="14.25" customHeight="1">
      <c r="H7520" s="57"/>
      <c r="K7520" s="57"/>
      <c r="L7520" s="57"/>
      <c r="M7520" s="57"/>
      <c r="P7520" s="38"/>
      <c r="R7520" s="38"/>
      <c r="S7520" s="38"/>
    </row>
    <row r="7521" spans="8:19" ht="14.25" customHeight="1">
      <c r="H7521" s="57"/>
      <c r="K7521" s="57"/>
      <c r="L7521" s="57"/>
      <c r="M7521" s="57"/>
      <c r="P7521" s="38"/>
      <c r="R7521" s="38"/>
      <c r="S7521" s="38"/>
    </row>
    <row r="7522" spans="8:19" ht="14.25" customHeight="1">
      <c r="H7522" s="57"/>
      <c r="K7522" s="57"/>
      <c r="L7522" s="57"/>
      <c r="M7522" s="57"/>
      <c r="P7522" s="38"/>
      <c r="R7522" s="38"/>
      <c r="S7522" s="38"/>
    </row>
    <row r="7523" spans="8:19" ht="14.25" customHeight="1">
      <c r="H7523" s="57"/>
      <c r="K7523" s="57"/>
      <c r="L7523" s="57"/>
      <c r="M7523" s="57"/>
      <c r="P7523" s="38"/>
      <c r="R7523" s="38"/>
      <c r="S7523" s="38"/>
    </row>
    <row r="7524" spans="8:19" ht="14.25" customHeight="1">
      <c r="H7524" s="57"/>
      <c r="K7524" s="57"/>
      <c r="L7524" s="57"/>
      <c r="M7524" s="57"/>
      <c r="P7524" s="38"/>
      <c r="R7524" s="38"/>
      <c r="S7524" s="38"/>
    </row>
    <row r="7525" spans="8:19" ht="14.25" customHeight="1">
      <c r="H7525" s="57"/>
      <c r="K7525" s="57"/>
      <c r="L7525" s="57"/>
      <c r="M7525" s="57"/>
      <c r="P7525" s="38"/>
      <c r="R7525" s="38"/>
      <c r="S7525" s="38"/>
    </row>
    <row r="7526" spans="8:19" ht="14.25" customHeight="1">
      <c r="H7526" s="57"/>
      <c r="K7526" s="57"/>
      <c r="L7526" s="57"/>
      <c r="M7526" s="57"/>
      <c r="P7526" s="38"/>
      <c r="R7526" s="38"/>
      <c r="S7526" s="38"/>
    </row>
    <row r="7527" spans="8:19" ht="14.25" customHeight="1">
      <c r="H7527" s="57"/>
      <c r="K7527" s="57"/>
      <c r="L7527" s="57"/>
      <c r="M7527" s="57"/>
      <c r="P7527" s="38"/>
      <c r="R7527" s="38"/>
      <c r="S7527" s="38"/>
    </row>
    <row r="7528" spans="8:19" ht="14.25" customHeight="1">
      <c r="H7528" s="57"/>
      <c r="K7528" s="57"/>
      <c r="L7528" s="57"/>
      <c r="M7528" s="57"/>
      <c r="P7528" s="38"/>
      <c r="R7528" s="38"/>
      <c r="S7528" s="38"/>
    </row>
    <row r="7529" spans="8:19" ht="14.25" customHeight="1">
      <c r="H7529" s="57"/>
      <c r="K7529" s="57"/>
      <c r="L7529" s="57"/>
      <c r="M7529" s="57"/>
      <c r="P7529" s="38"/>
      <c r="R7529" s="38"/>
      <c r="S7529" s="38"/>
    </row>
    <row r="7530" spans="8:19" ht="14.25" customHeight="1">
      <c r="H7530" s="57"/>
      <c r="K7530" s="57"/>
      <c r="L7530" s="57"/>
      <c r="M7530" s="57"/>
      <c r="P7530" s="38"/>
      <c r="R7530" s="38"/>
      <c r="S7530" s="38"/>
    </row>
    <row r="7531" spans="8:19" ht="14.25" customHeight="1">
      <c r="H7531" s="57"/>
      <c r="K7531" s="57"/>
      <c r="L7531" s="57"/>
      <c r="M7531" s="57"/>
      <c r="P7531" s="38"/>
      <c r="R7531" s="38"/>
      <c r="S7531" s="38"/>
    </row>
    <row r="7532" spans="8:19" ht="14.25" customHeight="1">
      <c r="H7532" s="57"/>
      <c r="K7532" s="57"/>
      <c r="L7532" s="57"/>
      <c r="M7532" s="57"/>
      <c r="P7532" s="38"/>
      <c r="R7532" s="38"/>
      <c r="S7532" s="38"/>
    </row>
    <row r="7533" spans="8:19" ht="14.25" customHeight="1">
      <c r="H7533" s="57"/>
      <c r="K7533" s="57"/>
      <c r="L7533" s="57"/>
      <c r="M7533" s="57"/>
      <c r="P7533" s="38"/>
      <c r="R7533" s="38"/>
      <c r="S7533" s="38"/>
    </row>
    <row r="7534" spans="8:19" ht="14.25" customHeight="1">
      <c r="H7534" s="57"/>
      <c r="K7534" s="57"/>
      <c r="L7534" s="57"/>
      <c r="M7534" s="57"/>
      <c r="P7534" s="38"/>
      <c r="R7534" s="38"/>
      <c r="S7534" s="38"/>
    </row>
    <row r="7535" spans="8:19" ht="14.25" customHeight="1">
      <c r="H7535" s="57"/>
      <c r="K7535" s="57"/>
      <c r="L7535" s="57"/>
      <c r="M7535" s="57"/>
      <c r="P7535" s="38"/>
      <c r="R7535" s="38"/>
      <c r="S7535" s="38"/>
    </row>
    <row r="7536" spans="8:19" ht="14.25" customHeight="1">
      <c r="H7536" s="57"/>
      <c r="K7536" s="57"/>
      <c r="L7536" s="57"/>
      <c r="M7536" s="57"/>
      <c r="P7536" s="38"/>
      <c r="R7536" s="38"/>
      <c r="S7536" s="38"/>
    </row>
    <row r="7537" spans="8:19" ht="14.25" customHeight="1">
      <c r="H7537" s="57"/>
      <c r="K7537" s="57"/>
      <c r="L7537" s="57"/>
      <c r="M7537" s="57"/>
      <c r="P7537" s="38"/>
      <c r="R7537" s="38"/>
      <c r="S7537" s="38"/>
    </row>
    <row r="7538" spans="8:19" ht="14.25" customHeight="1">
      <c r="H7538" s="57"/>
      <c r="K7538" s="57"/>
      <c r="L7538" s="57"/>
      <c r="M7538" s="57"/>
      <c r="P7538" s="38"/>
      <c r="R7538" s="38"/>
      <c r="S7538" s="38"/>
    </row>
    <row r="7539" spans="8:19" ht="14.25" customHeight="1">
      <c r="H7539" s="57"/>
      <c r="K7539" s="57"/>
      <c r="L7539" s="57"/>
      <c r="M7539" s="57"/>
      <c r="P7539" s="38"/>
      <c r="R7539" s="38"/>
      <c r="S7539" s="38"/>
    </row>
    <row r="7540" spans="8:19" ht="14.25" customHeight="1">
      <c r="H7540" s="57"/>
      <c r="K7540" s="57"/>
      <c r="L7540" s="57"/>
      <c r="M7540" s="57"/>
      <c r="P7540" s="38"/>
      <c r="R7540" s="38"/>
      <c r="S7540" s="38"/>
    </row>
    <row r="7541" spans="8:19" ht="14.25" customHeight="1">
      <c r="H7541" s="57"/>
      <c r="K7541" s="57"/>
      <c r="L7541" s="57"/>
      <c r="M7541" s="57"/>
      <c r="P7541" s="38"/>
      <c r="R7541" s="38"/>
      <c r="S7541" s="38"/>
    </row>
    <row r="7542" spans="8:19" ht="14.25" customHeight="1">
      <c r="H7542" s="57"/>
      <c r="K7542" s="57"/>
      <c r="L7542" s="57"/>
      <c r="M7542" s="57"/>
      <c r="P7542" s="38"/>
      <c r="R7542" s="38"/>
      <c r="S7542" s="38"/>
    </row>
    <row r="7543" spans="8:19" ht="14.25" customHeight="1">
      <c r="H7543" s="57"/>
      <c r="K7543" s="57"/>
      <c r="L7543" s="57"/>
      <c r="M7543" s="57"/>
      <c r="P7543" s="38"/>
      <c r="R7543" s="38"/>
      <c r="S7543" s="38"/>
    </row>
    <row r="7544" spans="8:19" ht="14.25" customHeight="1">
      <c r="H7544" s="57"/>
      <c r="K7544" s="57"/>
      <c r="L7544" s="57"/>
      <c r="M7544" s="57"/>
      <c r="P7544" s="38"/>
      <c r="R7544" s="38"/>
      <c r="S7544" s="38"/>
    </row>
    <row r="7545" spans="8:19" ht="14.25" customHeight="1">
      <c r="H7545" s="57"/>
      <c r="K7545" s="57"/>
      <c r="L7545" s="57"/>
      <c r="M7545" s="57"/>
      <c r="P7545" s="38"/>
      <c r="R7545" s="38"/>
      <c r="S7545" s="38"/>
    </row>
    <row r="7546" spans="8:19" ht="14.25" customHeight="1">
      <c r="H7546" s="57"/>
      <c r="K7546" s="57"/>
      <c r="L7546" s="57"/>
      <c r="M7546" s="57"/>
      <c r="P7546" s="38"/>
      <c r="R7546" s="38"/>
      <c r="S7546" s="38"/>
    </row>
    <row r="7547" spans="8:19" ht="14.25" customHeight="1">
      <c r="H7547" s="57"/>
      <c r="K7547" s="57"/>
      <c r="L7547" s="57"/>
      <c r="M7547" s="57"/>
      <c r="P7547" s="38"/>
      <c r="R7547" s="38"/>
      <c r="S7547" s="38"/>
    </row>
    <row r="7548" spans="8:19" ht="14.25" customHeight="1">
      <c r="H7548" s="57"/>
      <c r="K7548" s="57"/>
      <c r="L7548" s="57"/>
      <c r="M7548" s="57"/>
      <c r="P7548" s="38"/>
      <c r="R7548" s="38"/>
      <c r="S7548" s="38"/>
    </row>
    <row r="7549" spans="8:19" ht="14.25" customHeight="1">
      <c r="H7549" s="57"/>
      <c r="K7549" s="57"/>
      <c r="L7549" s="57"/>
      <c r="M7549" s="57"/>
      <c r="P7549" s="38"/>
      <c r="R7549" s="38"/>
      <c r="S7549" s="38"/>
    </row>
    <row r="7550" spans="8:19" ht="14.25" customHeight="1">
      <c r="H7550" s="57"/>
      <c r="K7550" s="57"/>
      <c r="L7550" s="57"/>
      <c r="M7550" s="57"/>
      <c r="P7550" s="38"/>
      <c r="R7550" s="38"/>
      <c r="S7550" s="38"/>
    </row>
    <row r="7551" spans="8:19" ht="14.25" customHeight="1">
      <c r="H7551" s="57"/>
      <c r="K7551" s="57"/>
      <c r="L7551" s="57"/>
      <c r="M7551" s="57"/>
      <c r="P7551" s="38"/>
      <c r="R7551" s="38"/>
      <c r="S7551" s="38"/>
    </row>
    <row r="7552" spans="8:19" ht="14.25" customHeight="1">
      <c r="H7552" s="57"/>
      <c r="K7552" s="57"/>
      <c r="L7552" s="57"/>
      <c r="M7552" s="57"/>
      <c r="P7552" s="38"/>
      <c r="R7552" s="38"/>
      <c r="S7552" s="38"/>
    </row>
    <row r="7553" spans="8:19" ht="14.25" customHeight="1">
      <c r="H7553" s="57"/>
      <c r="K7553" s="57"/>
      <c r="L7553" s="57"/>
      <c r="M7553" s="57"/>
      <c r="P7553" s="38"/>
      <c r="R7553" s="38"/>
      <c r="S7553" s="38"/>
    </row>
    <row r="7554" spans="8:19" ht="14.25" customHeight="1">
      <c r="H7554" s="57"/>
      <c r="K7554" s="57"/>
      <c r="L7554" s="57"/>
      <c r="M7554" s="57"/>
      <c r="P7554" s="38"/>
      <c r="R7554" s="38"/>
      <c r="S7554" s="38"/>
    </row>
    <row r="7555" spans="8:19" ht="14.25" customHeight="1">
      <c r="H7555" s="57"/>
      <c r="K7555" s="57"/>
      <c r="L7555" s="57"/>
      <c r="M7555" s="57"/>
      <c r="P7555" s="38"/>
      <c r="R7555" s="38"/>
      <c r="S7555" s="38"/>
    </row>
    <row r="7556" spans="8:19" ht="14.25" customHeight="1">
      <c r="H7556" s="57"/>
      <c r="K7556" s="57"/>
      <c r="L7556" s="57"/>
      <c r="M7556" s="57"/>
      <c r="P7556" s="38"/>
      <c r="R7556" s="38"/>
      <c r="S7556" s="38"/>
    </row>
    <row r="7557" spans="8:19" ht="14.25" customHeight="1">
      <c r="H7557" s="57"/>
      <c r="K7557" s="57"/>
      <c r="L7557" s="57"/>
      <c r="M7557" s="57"/>
      <c r="P7557" s="38"/>
      <c r="R7557" s="38"/>
      <c r="S7557" s="38"/>
    </row>
    <row r="7558" spans="8:19" ht="14.25" customHeight="1">
      <c r="H7558" s="57"/>
      <c r="K7558" s="57"/>
      <c r="L7558" s="57"/>
      <c r="M7558" s="57"/>
      <c r="P7558" s="38"/>
      <c r="R7558" s="38"/>
      <c r="S7558" s="38"/>
    </row>
    <row r="7559" spans="8:19" ht="14.25" customHeight="1">
      <c r="H7559" s="57"/>
      <c r="K7559" s="57"/>
      <c r="L7559" s="57"/>
      <c r="M7559" s="57"/>
      <c r="P7559" s="38"/>
      <c r="R7559" s="38"/>
      <c r="S7559" s="38"/>
    </row>
    <row r="7560" spans="8:19" ht="14.25" customHeight="1">
      <c r="H7560" s="57"/>
      <c r="K7560" s="57"/>
      <c r="L7560" s="57"/>
      <c r="M7560" s="57"/>
      <c r="P7560" s="38"/>
      <c r="R7560" s="38"/>
      <c r="S7560" s="38"/>
    </row>
    <row r="7561" spans="8:19" ht="14.25" customHeight="1">
      <c r="H7561" s="57"/>
      <c r="K7561" s="57"/>
      <c r="L7561" s="57"/>
      <c r="M7561" s="57"/>
      <c r="P7561" s="38"/>
      <c r="R7561" s="38"/>
      <c r="S7561" s="38"/>
    </row>
    <row r="7562" spans="8:19" ht="14.25" customHeight="1">
      <c r="H7562" s="57"/>
      <c r="K7562" s="57"/>
      <c r="L7562" s="57"/>
      <c r="M7562" s="57"/>
      <c r="P7562" s="38"/>
      <c r="R7562" s="38"/>
      <c r="S7562" s="38"/>
    </row>
    <row r="7563" spans="8:19" ht="14.25" customHeight="1">
      <c r="H7563" s="57"/>
      <c r="K7563" s="57"/>
      <c r="L7563" s="57"/>
      <c r="M7563" s="57"/>
      <c r="P7563" s="38"/>
      <c r="R7563" s="38"/>
      <c r="S7563" s="38"/>
    </row>
    <row r="7564" spans="8:19" ht="14.25" customHeight="1">
      <c r="H7564" s="57"/>
      <c r="K7564" s="57"/>
      <c r="L7564" s="57"/>
      <c r="M7564" s="57"/>
      <c r="P7564" s="38"/>
      <c r="R7564" s="38"/>
      <c r="S7564" s="38"/>
    </row>
    <row r="7565" spans="8:19" ht="14.25" customHeight="1">
      <c r="H7565" s="57"/>
      <c r="K7565" s="57"/>
      <c r="L7565" s="57"/>
      <c r="M7565" s="57"/>
      <c r="P7565" s="38"/>
      <c r="R7565" s="38"/>
      <c r="S7565" s="38"/>
    </row>
    <row r="7566" spans="8:19" ht="14.25" customHeight="1">
      <c r="H7566" s="57"/>
      <c r="K7566" s="57"/>
      <c r="L7566" s="57"/>
      <c r="M7566" s="57"/>
      <c r="P7566" s="38"/>
      <c r="R7566" s="38"/>
      <c r="S7566" s="38"/>
    </row>
    <row r="7567" spans="8:19" ht="14.25" customHeight="1">
      <c r="H7567" s="57"/>
      <c r="K7567" s="57"/>
      <c r="L7567" s="57"/>
      <c r="M7567" s="57"/>
      <c r="P7567" s="38"/>
      <c r="R7567" s="38"/>
      <c r="S7567" s="38"/>
    </row>
    <row r="7568" spans="8:19" ht="14.25" customHeight="1">
      <c r="I7568" s="57"/>
      <c r="J7568" s="57"/>
      <c r="K7568" s="57"/>
      <c r="L7568" s="57"/>
      <c r="M7568" s="57"/>
      <c r="P7568" s="38"/>
      <c r="R7568" s="38"/>
      <c r="S7568" s="38"/>
    </row>
    <row r="7569" spans="8:19" ht="14.25" customHeight="1">
      <c r="I7569" s="57"/>
      <c r="J7569" s="57"/>
      <c r="K7569" s="57"/>
      <c r="L7569" s="57"/>
      <c r="M7569" s="57"/>
      <c r="P7569" s="38"/>
      <c r="R7569" s="38"/>
      <c r="S7569" s="38"/>
    </row>
    <row r="7570" spans="8:19" ht="14.25" customHeight="1">
      <c r="I7570" s="57"/>
      <c r="J7570" s="57"/>
      <c r="K7570" s="57"/>
      <c r="L7570" s="57"/>
      <c r="M7570" s="57"/>
      <c r="P7570" s="38"/>
      <c r="R7570" s="38"/>
      <c r="S7570" s="38"/>
    </row>
    <row r="7571" spans="8:19" ht="14.25" customHeight="1">
      <c r="I7571" s="57"/>
      <c r="J7571" s="57"/>
      <c r="K7571" s="57"/>
      <c r="L7571" s="57"/>
      <c r="M7571" s="57"/>
      <c r="P7571" s="38"/>
      <c r="R7571" s="38"/>
      <c r="S7571" s="38"/>
    </row>
    <row r="7572" spans="8:19" ht="14.25" customHeight="1">
      <c r="I7572" s="57"/>
      <c r="J7572" s="57"/>
      <c r="K7572" s="57"/>
      <c r="L7572" s="57"/>
      <c r="M7572" s="57"/>
      <c r="P7572" s="38"/>
      <c r="R7572" s="38"/>
      <c r="S7572" s="38"/>
    </row>
    <row r="7573" spans="8:19" ht="14.25" customHeight="1">
      <c r="I7573" s="57"/>
      <c r="J7573" s="57"/>
      <c r="K7573" s="57"/>
      <c r="L7573" s="57"/>
      <c r="M7573" s="57"/>
      <c r="P7573" s="38"/>
      <c r="R7573" s="38"/>
      <c r="S7573" s="38"/>
    </row>
    <row r="7574" spans="8:19" ht="14.25" customHeight="1">
      <c r="I7574" s="57"/>
      <c r="J7574" s="57"/>
      <c r="K7574" s="57"/>
      <c r="L7574" s="57"/>
      <c r="M7574" s="57"/>
      <c r="P7574" s="38"/>
      <c r="R7574" s="38"/>
      <c r="S7574" s="38"/>
    </row>
    <row r="7575" spans="8:19" ht="14.25" customHeight="1">
      <c r="I7575" s="57"/>
      <c r="J7575" s="57"/>
      <c r="K7575" s="57"/>
      <c r="L7575" s="57"/>
      <c r="M7575" s="57"/>
      <c r="P7575" s="38"/>
      <c r="R7575" s="38"/>
      <c r="S7575" s="38"/>
    </row>
    <row r="7576" spans="8:19" ht="14.25" customHeight="1">
      <c r="I7576" s="57"/>
      <c r="J7576" s="57"/>
      <c r="K7576" s="57"/>
      <c r="L7576" s="57"/>
      <c r="M7576" s="57"/>
      <c r="P7576" s="38"/>
      <c r="R7576" s="38"/>
      <c r="S7576" s="38"/>
    </row>
    <row r="7577" spans="8:19" ht="14.25" customHeight="1">
      <c r="I7577" s="57"/>
      <c r="J7577" s="57"/>
      <c r="K7577" s="57"/>
      <c r="L7577" s="57"/>
      <c r="M7577" s="57"/>
      <c r="P7577" s="38"/>
      <c r="R7577" s="38"/>
      <c r="S7577" s="38"/>
    </row>
    <row r="7578" spans="8:19" ht="14.25" customHeight="1">
      <c r="I7578" s="57"/>
      <c r="J7578" s="57"/>
      <c r="K7578" s="57"/>
      <c r="L7578" s="57"/>
      <c r="M7578" s="57"/>
      <c r="P7578" s="38"/>
      <c r="R7578" s="38"/>
      <c r="S7578" s="38"/>
    </row>
    <row r="7579" spans="8:19" ht="14.25" customHeight="1">
      <c r="I7579" s="57"/>
      <c r="J7579" s="57"/>
      <c r="K7579" s="57"/>
      <c r="L7579" s="57"/>
      <c r="M7579" s="57"/>
      <c r="P7579" s="38"/>
      <c r="R7579" s="38"/>
      <c r="S7579" s="38"/>
    </row>
    <row r="7580" spans="8:19" ht="14.25" customHeight="1">
      <c r="H7580" s="57"/>
      <c r="K7580" s="57"/>
      <c r="L7580" s="57"/>
      <c r="M7580" s="57"/>
      <c r="P7580" s="38"/>
      <c r="R7580" s="38"/>
      <c r="S7580" s="38"/>
    </row>
    <row r="7581" spans="8:19" ht="14.25" customHeight="1">
      <c r="H7581" s="57"/>
      <c r="K7581" s="57"/>
      <c r="L7581" s="57"/>
      <c r="M7581" s="57"/>
      <c r="P7581" s="38"/>
      <c r="R7581" s="38"/>
      <c r="S7581" s="38"/>
    </row>
    <row r="7582" spans="8:19" ht="14.25" customHeight="1">
      <c r="H7582" s="57"/>
      <c r="K7582" s="57"/>
      <c r="L7582" s="57"/>
      <c r="M7582" s="57"/>
      <c r="P7582" s="38"/>
      <c r="R7582" s="38"/>
      <c r="S7582" s="38"/>
    </row>
    <row r="7583" spans="8:19" ht="14.25" customHeight="1">
      <c r="H7583" s="57"/>
      <c r="K7583" s="57"/>
      <c r="L7583" s="57"/>
      <c r="M7583" s="57"/>
      <c r="P7583" s="38"/>
      <c r="R7583" s="38"/>
      <c r="S7583" s="38"/>
    </row>
    <row r="7584" spans="8:19" ht="14.25" customHeight="1">
      <c r="H7584" s="57"/>
      <c r="K7584" s="57"/>
      <c r="L7584" s="57"/>
      <c r="M7584" s="57"/>
      <c r="P7584" s="38"/>
      <c r="R7584" s="38"/>
      <c r="S7584" s="38"/>
    </row>
    <row r="7585" spans="8:19" ht="14.25" customHeight="1">
      <c r="H7585" s="57"/>
      <c r="K7585" s="57"/>
      <c r="L7585" s="57"/>
      <c r="M7585" s="57"/>
      <c r="P7585" s="38"/>
      <c r="R7585" s="38"/>
      <c r="S7585" s="38"/>
    </row>
    <row r="7586" spans="8:19" ht="14.25" customHeight="1">
      <c r="H7586" s="57"/>
      <c r="K7586" s="57"/>
      <c r="L7586" s="57"/>
      <c r="M7586" s="57"/>
      <c r="P7586" s="38"/>
      <c r="R7586" s="38"/>
      <c r="S7586" s="38"/>
    </row>
    <row r="7587" spans="8:19" ht="14.25" customHeight="1">
      <c r="H7587" s="57"/>
      <c r="K7587" s="57"/>
      <c r="L7587" s="57"/>
      <c r="M7587" s="57"/>
      <c r="P7587" s="38"/>
      <c r="R7587" s="38"/>
      <c r="S7587" s="38"/>
    </row>
    <row r="7588" spans="8:19" ht="14.25" customHeight="1">
      <c r="H7588" s="57"/>
      <c r="K7588" s="57"/>
      <c r="L7588" s="57"/>
      <c r="M7588" s="57"/>
      <c r="P7588" s="38"/>
      <c r="R7588" s="38"/>
      <c r="S7588" s="38"/>
    </row>
    <row r="7589" spans="8:19" ht="14.25" customHeight="1">
      <c r="H7589" s="57"/>
      <c r="K7589" s="57"/>
      <c r="L7589" s="57"/>
      <c r="M7589" s="57"/>
      <c r="P7589" s="38"/>
      <c r="R7589" s="38"/>
      <c r="S7589" s="38"/>
    </row>
    <row r="7590" spans="8:19" ht="14.25" customHeight="1">
      <c r="H7590" s="57"/>
      <c r="K7590" s="57"/>
      <c r="L7590" s="57"/>
      <c r="M7590" s="57"/>
      <c r="P7590" s="38"/>
      <c r="R7590" s="38"/>
      <c r="S7590" s="38"/>
    </row>
    <row r="7591" spans="8:19" ht="14.25" customHeight="1">
      <c r="H7591" s="57"/>
      <c r="K7591" s="57"/>
      <c r="L7591" s="57"/>
      <c r="M7591" s="57"/>
      <c r="P7591" s="38"/>
      <c r="R7591" s="38"/>
      <c r="S7591" s="38"/>
    </row>
    <row r="7592" spans="8:19" ht="14.25" customHeight="1">
      <c r="H7592" s="57"/>
      <c r="K7592" s="57"/>
      <c r="L7592" s="57"/>
      <c r="M7592" s="57"/>
      <c r="P7592" s="38"/>
      <c r="R7592" s="38"/>
      <c r="S7592" s="38"/>
    </row>
    <row r="7593" spans="8:19" ht="14.25" customHeight="1">
      <c r="H7593" s="57"/>
      <c r="K7593" s="57"/>
      <c r="L7593" s="57"/>
      <c r="M7593" s="57"/>
      <c r="P7593" s="38"/>
      <c r="R7593" s="38"/>
      <c r="S7593" s="38"/>
    </row>
    <row r="7594" spans="8:19" ht="14.25" customHeight="1">
      <c r="H7594" s="57"/>
      <c r="K7594" s="57"/>
      <c r="L7594" s="57"/>
      <c r="M7594" s="57"/>
      <c r="P7594" s="38"/>
      <c r="R7594" s="38"/>
      <c r="S7594" s="38"/>
    </row>
    <row r="7595" spans="8:19" ht="14.25" customHeight="1">
      <c r="H7595" s="57"/>
      <c r="K7595" s="57"/>
      <c r="L7595" s="57"/>
      <c r="M7595" s="57"/>
      <c r="P7595" s="38"/>
      <c r="R7595" s="38"/>
      <c r="S7595" s="38"/>
    </row>
    <row r="7596" spans="8:19" ht="14.25" customHeight="1">
      <c r="H7596" s="57"/>
      <c r="K7596" s="57"/>
      <c r="L7596" s="57"/>
      <c r="M7596" s="57"/>
      <c r="P7596" s="38"/>
      <c r="R7596" s="38"/>
      <c r="S7596" s="38"/>
    </row>
    <row r="7597" spans="8:19" ht="14.25" customHeight="1">
      <c r="H7597" s="57"/>
      <c r="K7597" s="57"/>
      <c r="L7597" s="57"/>
      <c r="M7597" s="57"/>
      <c r="P7597" s="38"/>
      <c r="R7597" s="38"/>
      <c r="S7597" s="38"/>
    </row>
    <row r="7598" spans="8:19" ht="14.25" customHeight="1">
      <c r="H7598" s="57"/>
      <c r="K7598" s="57"/>
      <c r="L7598" s="57"/>
      <c r="M7598" s="57"/>
      <c r="P7598" s="38"/>
      <c r="R7598" s="38"/>
      <c r="S7598" s="38"/>
    </row>
    <row r="7599" spans="8:19" ht="14.25" customHeight="1">
      <c r="H7599" s="57"/>
      <c r="K7599" s="57"/>
      <c r="L7599" s="57"/>
      <c r="M7599" s="57"/>
      <c r="P7599" s="38"/>
      <c r="R7599" s="38"/>
      <c r="S7599" s="38"/>
    </row>
    <row r="7600" spans="8:19" ht="14.25" customHeight="1">
      <c r="H7600" s="57"/>
      <c r="K7600" s="57"/>
      <c r="L7600" s="57"/>
      <c r="M7600" s="57"/>
      <c r="P7600" s="38"/>
      <c r="R7600" s="38"/>
      <c r="S7600" s="38"/>
    </row>
    <row r="7601" spans="8:19" ht="14.25" customHeight="1">
      <c r="H7601" s="57"/>
      <c r="K7601" s="57"/>
      <c r="L7601" s="57"/>
      <c r="M7601" s="57"/>
      <c r="P7601" s="38"/>
      <c r="R7601" s="38"/>
      <c r="S7601" s="38"/>
    </row>
    <row r="7602" spans="8:19" ht="14.25" customHeight="1">
      <c r="H7602" s="57"/>
      <c r="K7602" s="57"/>
      <c r="L7602" s="57"/>
      <c r="M7602" s="57"/>
      <c r="P7602" s="38"/>
      <c r="R7602" s="38"/>
      <c r="S7602" s="38"/>
    </row>
    <row r="7603" spans="8:19" ht="14.25" customHeight="1">
      <c r="H7603" s="57"/>
      <c r="K7603" s="57"/>
      <c r="L7603" s="57"/>
      <c r="M7603" s="57"/>
      <c r="P7603" s="38"/>
      <c r="R7603" s="38"/>
      <c r="S7603" s="38"/>
    </row>
    <row r="7604" spans="8:19" ht="14.25" customHeight="1">
      <c r="H7604" s="57"/>
      <c r="K7604" s="57"/>
      <c r="L7604" s="57"/>
      <c r="M7604" s="57"/>
      <c r="P7604" s="38"/>
      <c r="R7604" s="38"/>
      <c r="S7604" s="38"/>
    </row>
    <row r="7605" spans="8:19" ht="14.25" customHeight="1">
      <c r="H7605" s="57"/>
      <c r="K7605" s="57"/>
      <c r="L7605" s="57"/>
      <c r="M7605" s="57"/>
      <c r="P7605" s="38"/>
      <c r="R7605" s="38"/>
      <c r="S7605" s="38"/>
    </row>
    <row r="7606" spans="8:19" ht="14.25" customHeight="1">
      <c r="H7606" s="57"/>
      <c r="K7606" s="57"/>
      <c r="L7606" s="57"/>
      <c r="M7606" s="57"/>
      <c r="P7606" s="38"/>
      <c r="R7606" s="38"/>
      <c r="S7606" s="38"/>
    </row>
    <row r="7607" spans="8:19" ht="14.25" customHeight="1">
      <c r="H7607" s="57"/>
      <c r="K7607" s="57"/>
      <c r="L7607" s="57"/>
      <c r="M7607" s="57"/>
      <c r="P7607" s="38"/>
      <c r="R7607" s="38"/>
      <c r="S7607" s="38"/>
    </row>
    <row r="7608" spans="8:19" ht="14.25" customHeight="1">
      <c r="H7608" s="57"/>
      <c r="K7608" s="57"/>
      <c r="L7608" s="57"/>
      <c r="M7608" s="57"/>
      <c r="P7608" s="38"/>
      <c r="R7608" s="38"/>
      <c r="S7608" s="38"/>
    </row>
    <row r="7609" spans="8:19" ht="14.25" customHeight="1">
      <c r="H7609" s="57"/>
      <c r="K7609" s="57"/>
      <c r="L7609" s="57"/>
      <c r="M7609" s="57"/>
      <c r="P7609" s="38"/>
      <c r="R7609" s="38"/>
      <c r="S7609" s="38"/>
    </row>
    <row r="7610" spans="8:19" ht="14.25" customHeight="1">
      <c r="H7610" s="57"/>
      <c r="K7610" s="57"/>
      <c r="L7610" s="57"/>
      <c r="M7610" s="57"/>
      <c r="P7610" s="38"/>
      <c r="R7610" s="38"/>
      <c r="S7610" s="38"/>
    </row>
    <row r="7611" spans="8:19" ht="14.25" customHeight="1">
      <c r="H7611" s="57"/>
      <c r="K7611" s="57"/>
      <c r="L7611" s="57"/>
      <c r="M7611" s="57"/>
      <c r="P7611" s="38"/>
      <c r="R7611" s="38"/>
      <c r="S7611" s="38"/>
    </row>
    <row r="7612" spans="8:19" ht="14.25" customHeight="1">
      <c r="H7612" s="57"/>
      <c r="K7612" s="57"/>
      <c r="L7612" s="57"/>
      <c r="M7612" s="57"/>
      <c r="P7612" s="38"/>
      <c r="R7612" s="38"/>
      <c r="S7612" s="38"/>
    </row>
    <row r="7613" spans="8:19" ht="14.25" customHeight="1">
      <c r="H7613" s="57"/>
      <c r="K7613" s="57"/>
      <c r="L7613" s="57"/>
      <c r="M7613" s="57"/>
      <c r="P7613" s="38"/>
      <c r="R7613" s="38"/>
      <c r="S7613" s="38"/>
    </row>
    <row r="7614" spans="8:19" ht="14.25" customHeight="1">
      <c r="H7614" s="57"/>
      <c r="K7614" s="57"/>
      <c r="L7614" s="57"/>
      <c r="M7614" s="57"/>
      <c r="P7614" s="38"/>
      <c r="R7614" s="38"/>
      <c r="S7614" s="38"/>
    </row>
    <row r="7615" spans="8:19" ht="14.25" customHeight="1">
      <c r="H7615" s="57"/>
      <c r="K7615" s="57"/>
      <c r="L7615" s="57"/>
      <c r="M7615" s="57"/>
      <c r="P7615" s="38"/>
      <c r="R7615" s="38"/>
      <c r="S7615" s="38"/>
    </row>
    <row r="7616" spans="8:19" ht="14.25" customHeight="1">
      <c r="H7616" s="57"/>
      <c r="K7616" s="57"/>
      <c r="L7616" s="57"/>
      <c r="M7616" s="57"/>
      <c r="P7616" s="38"/>
      <c r="R7616" s="38"/>
      <c r="S7616" s="38"/>
    </row>
    <row r="7617" spans="8:19" ht="14.25" customHeight="1">
      <c r="H7617" s="57"/>
      <c r="K7617" s="57"/>
      <c r="L7617" s="57"/>
      <c r="M7617" s="57"/>
      <c r="P7617" s="38"/>
      <c r="R7617" s="38"/>
      <c r="S7617" s="38"/>
    </row>
    <row r="7618" spans="8:19" ht="14.25" customHeight="1">
      <c r="H7618" s="57"/>
      <c r="K7618" s="57"/>
      <c r="L7618" s="57"/>
      <c r="M7618" s="57"/>
      <c r="P7618" s="38"/>
      <c r="R7618" s="38"/>
      <c r="S7618" s="38"/>
    </row>
    <row r="7619" spans="8:19" ht="14.25" customHeight="1">
      <c r="H7619" s="57"/>
      <c r="K7619" s="57"/>
      <c r="L7619" s="57"/>
      <c r="M7619" s="57"/>
      <c r="P7619" s="38"/>
      <c r="R7619" s="38"/>
      <c r="S7619" s="38"/>
    </row>
    <row r="7620" spans="8:19" ht="14.25" customHeight="1">
      <c r="H7620" s="57"/>
      <c r="K7620" s="57"/>
      <c r="L7620" s="57"/>
      <c r="M7620" s="57"/>
      <c r="P7620" s="38"/>
      <c r="R7620" s="38"/>
      <c r="S7620" s="38"/>
    </row>
    <row r="7621" spans="8:19" ht="14.25" customHeight="1">
      <c r="H7621" s="57"/>
      <c r="K7621" s="57"/>
      <c r="L7621" s="57"/>
      <c r="M7621" s="57"/>
      <c r="P7621" s="38"/>
      <c r="R7621" s="38"/>
      <c r="S7621" s="38"/>
    </row>
    <row r="7622" spans="8:19" ht="14.25" customHeight="1">
      <c r="H7622" s="57"/>
      <c r="K7622" s="57"/>
      <c r="L7622" s="57"/>
      <c r="M7622" s="57"/>
      <c r="P7622" s="38"/>
      <c r="R7622" s="38"/>
      <c r="S7622" s="38"/>
    </row>
    <row r="7623" spans="8:19" ht="14.25" customHeight="1">
      <c r="H7623" s="57"/>
      <c r="K7623" s="57"/>
      <c r="L7623" s="57"/>
      <c r="M7623" s="57"/>
      <c r="P7623" s="38"/>
      <c r="R7623" s="38"/>
      <c r="S7623" s="38"/>
    </row>
    <row r="7624" spans="8:19" ht="14.25" customHeight="1">
      <c r="H7624" s="57"/>
      <c r="K7624" s="57"/>
      <c r="L7624" s="57"/>
      <c r="M7624" s="57"/>
      <c r="P7624" s="38"/>
      <c r="R7624" s="38"/>
      <c r="S7624" s="38"/>
    </row>
    <row r="7625" spans="8:19" ht="14.25" customHeight="1">
      <c r="H7625" s="57"/>
      <c r="K7625" s="57"/>
      <c r="L7625" s="57"/>
      <c r="M7625" s="57"/>
      <c r="P7625" s="38"/>
      <c r="R7625" s="38"/>
      <c r="S7625" s="38"/>
    </row>
    <row r="7626" spans="8:19" ht="14.25" customHeight="1">
      <c r="H7626" s="57"/>
      <c r="K7626" s="57"/>
      <c r="L7626" s="57"/>
      <c r="M7626" s="57"/>
      <c r="P7626" s="38"/>
      <c r="R7626" s="38"/>
      <c r="S7626" s="38"/>
    </row>
    <row r="7627" spans="8:19" ht="14.25" customHeight="1">
      <c r="H7627" s="57"/>
      <c r="K7627" s="57"/>
      <c r="L7627" s="57"/>
      <c r="M7627" s="57"/>
      <c r="P7627" s="38"/>
      <c r="R7627" s="38"/>
      <c r="S7627" s="38"/>
    </row>
    <row r="7628" spans="8:19" ht="14.25" customHeight="1">
      <c r="H7628" s="57"/>
      <c r="K7628" s="57"/>
      <c r="L7628" s="57"/>
      <c r="M7628" s="57"/>
      <c r="P7628" s="38"/>
      <c r="R7628" s="38"/>
      <c r="S7628" s="38"/>
    </row>
    <row r="7629" spans="8:19" ht="14.25" customHeight="1">
      <c r="H7629" s="57"/>
      <c r="K7629" s="57"/>
      <c r="L7629" s="57"/>
      <c r="M7629" s="57"/>
      <c r="P7629" s="38"/>
      <c r="R7629" s="38"/>
      <c r="S7629" s="38"/>
    </row>
    <row r="7630" spans="8:19" ht="14.25" customHeight="1">
      <c r="H7630" s="57"/>
      <c r="K7630" s="57"/>
      <c r="L7630" s="57"/>
      <c r="M7630" s="57"/>
      <c r="P7630" s="38"/>
      <c r="R7630" s="38"/>
      <c r="S7630" s="38"/>
    </row>
    <row r="7631" spans="8:19" ht="14.25" customHeight="1">
      <c r="H7631" s="57"/>
      <c r="K7631" s="57"/>
      <c r="L7631" s="57"/>
      <c r="M7631" s="57"/>
      <c r="P7631" s="38"/>
      <c r="R7631" s="38"/>
      <c r="S7631" s="38"/>
    </row>
    <row r="7632" spans="8:19" ht="14.25" customHeight="1">
      <c r="H7632" s="57"/>
      <c r="K7632" s="57"/>
      <c r="L7632" s="57"/>
      <c r="M7632" s="57"/>
      <c r="P7632" s="38"/>
      <c r="R7632" s="38"/>
      <c r="S7632" s="38"/>
    </row>
    <row r="7633" spans="8:19" ht="14.25" customHeight="1">
      <c r="H7633" s="57"/>
      <c r="K7633" s="57"/>
      <c r="L7633" s="57"/>
      <c r="M7633" s="57"/>
      <c r="P7633" s="38"/>
      <c r="R7633" s="38"/>
      <c r="S7633" s="38"/>
    </row>
    <row r="7634" spans="8:19" ht="14.25" customHeight="1">
      <c r="H7634" s="57"/>
      <c r="K7634" s="57"/>
      <c r="L7634" s="57"/>
      <c r="M7634" s="57"/>
      <c r="P7634" s="38"/>
      <c r="R7634" s="38"/>
      <c r="S7634" s="38"/>
    </row>
    <row r="7635" spans="8:19" ht="14.25" customHeight="1">
      <c r="H7635" s="57"/>
      <c r="K7635" s="57"/>
      <c r="L7635" s="57"/>
      <c r="M7635" s="57"/>
      <c r="P7635" s="38"/>
      <c r="R7635" s="38"/>
      <c r="S7635" s="38"/>
    </row>
    <row r="7636" spans="8:19" ht="14.25" customHeight="1">
      <c r="H7636" s="57"/>
      <c r="K7636" s="57"/>
      <c r="L7636" s="57"/>
      <c r="M7636" s="57"/>
      <c r="P7636" s="38"/>
      <c r="R7636" s="38"/>
      <c r="S7636" s="38"/>
    </row>
    <row r="7637" spans="8:19" ht="14.25" customHeight="1">
      <c r="H7637" s="57"/>
      <c r="K7637" s="57"/>
      <c r="L7637" s="57"/>
      <c r="M7637" s="57"/>
      <c r="P7637" s="38"/>
      <c r="R7637" s="38"/>
      <c r="S7637" s="38"/>
    </row>
    <row r="7638" spans="8:19" ht="14.25" customHeight="1">
      <c r="H7638" s="57"/>
      <c r="K7638" s="57"/>
      <c r="L7638" s="57"/>
      <c r="M7638" s="57"/>
      <c r="P7638" s="38"/>
      <c r="R7638" s="38"/>
      <c r="S7638" s="38"/>
    </row>
    <row r="7639" spans="8:19" ht="14.25" customHeight="1">
      <c r="H7639" s="57"/>
      <c r="K7639" s="57"/>
      <c r="L7639" s="57"/>
      <c r="M7639" s="57"/>
      <c r="P7639" s="38"/>
      <c r="R7639" s="38"/>
      <c r="S7639" s="38"/>
    </row>
    <row r="7640" spans="8:19" ht="14.25" customHeight="1">
      <c r="H7640" s="57"/>
      <c r="K7640" s="57"/>
      <c r="L7640" s="57"/>
      <c r="M7640" s="57"/>
      <c r="P7640" s="38"/>
      <c r="R7640" s="38"/>
      <c r="S7640" s="38"/>
    </row>
    <row r="7641" spans="8:19" ht="14.25" customHeight="1">
      <c r="H7641" s="57"/>
      <c r="K7641" s="57"/>
      <c r="L7641" s="57"/>
      <c r="M7641" s="57"/>
      <c r="P7641" s="38"/>
      <c r="R7641" s="38"/>
      <c r="S7641" s="38"/>
    </row>
    <row r="7642" spans="8:19" ht="14.25" customHeight="1">
      <c r="H7642" s="57"/>
      <c r="K7642" s="57"/>
      <c r="L7642" s="57"/>
      <c r="M7642" s="57"/>
      <c r="P7642" s="38"/>
      <c r="R7642" s="38"/>
      <c r="S7642" s="38"/>
    </row>
    <row r="7643" spans="8:19" ht="14.25" customHeight="1">
      <c r="H7643" s="57"/>
      <c r="K7643" s="57"/>
      <c r="L7643" s="57"/>
      <c r="M7643" s="57"/>
      <c r="P7643" s="38"/>
      <c r="R7643" s="38"/>
      <c r="S7643" s="38"/>
    </row>
    <row r="7644" spans="8:19" ht="14.25" customHeight="1">
      <c r="H7644" s="57"/>
      <c r="K7644" s="57"/>
      <c r="L7644" s="57"/>
      <c r="M7644" s="57"/>
      <c r="P7644" s="38"/>
      <c r="R7644" s="38"/>
      <c r="S7644" s="38"/>
    </row>
    <row r="7645" spans="8:19" ht="14.25" customHeight="1">
      <c r="H7645" s="57"/>
      <c r="K7645" s="57"/>
      <c r="L7645" s="57"/>
      <c r="M7645" s="57"/>
      <c r="P7645" s="38"/>
      <c r="R7645" s="38"/>
      <c r="S7645" s="38"/>
    </row>
    <row r="7646" spans="8:19" ht="14.25" customHeight="1">
      <c r="H7646" s="57"/>
      <c r="K7646" s="57"/>
      <c r="L7646" s="57"/>
      <c r="M7646" s="57"/>
      <c r="P7646" s="38"/>
      <c r="R7646" s="38"/>
      <c r="S7646" s="38"/>
    </row>
    <row r="7647" spans="8:19" ht="14.25" customHeight="1">
      <c r="H7647" s="57"/>
      <c r="K7647" s="57"/>
      <c r="L7647" s="57"/>
      <c r="M7647" s="57"/>
      <c r="P7647" s="38"/>
      <c r="R7647" s="38"/>
      <c r="S7647" s="38"/>
    </row>
    <row r="7648" spans="8:19" ht="14.25" customHeight="1">
      <c r="H7648" s="57"/>
      <c r="K7648" s="57"/>
      <c r="L7648" s="57"/>
      <c r="M7648" s="57"/>
      <c r="P7648" s="38"/>
      <c r="R7648" s="38"/>
      <c r="S7648" s="38"/>
    </row>
    <row r="7649" spans="8:19" ht="14.25" customHeight="1">
      <c r="H7649" s="57"/>
      <c r="K7649" s="57"/>
      <c r="L7649" s="57"/>
      <c r="M7649" s="57"/>
      <c r="P7649" s="38"/>
      <c r="R7649" s="38"/>
      <c r="S7649" s="38"/>
    </row>
    <row r="7650" spans="8:19" ht="14.25" customHeight="1">
      <c r="H7650" s="57"/>
      <c r="K7650" s="57"/>
      <c r="L7650" s="57"/>
      <c r="M7650" s="57"/>
      <c r="P7650" s="38"/>
      <c r="R7650" s="38"/>
      <c r="S7650" s="38"/>
    </row>
    <row r="7651" spans="8:19" ht="14.25" customHeight="1">
      <c r="H7651" s="57"/>
      <c r="K7651" s="57"/>
      <c r="L7651" s="57"/>
      <c r="M7651" s="57"/>
      <c r="P7651" s="38"/>
      <c r="R7651" s="38"/>
      <c r="S7651" s="38"/>
    </row>
    <row r="7652" spans="8:19" ht="14.25" customHeight="1">
      <c r="H7652" s="57"/>
      <c r="K7652" s="57"/>
      <c r="L7652" s="57"/>
      <c r="M7652" s="57"/>
      <c r="P7652" s="38"/>
      <c r="R7652" s="38"/>
      <c r="S7652" s="38"/>
    </row>
    <row r="7653" spans="8:19" ht="14.25" customHeight="1">
      <c r="H7653" s="57"/>
      <c r="K7653" s="57"/>
      <c r="L7653" s="57"/>
      <c r="M7653" s="57"/>
      <c r="P7653" s="38"/>
      <c r="R7653" s="38"/>
      <c r="S7653" s="38"/>
    </row>
    <row r="7654" spans="8:19" ht="14.25" customHeight="1">
      <c r="H7654" s="57"/>
      <c r="K7654" s="57"/>
      <c r="L7654" s="57"/>
      <c r="M7654" s="57"/>
      <c r="P7654" s="38"/>
      <c r="R7654" s="38"/>
      <c r="S7654" s="38"/>
    </row>
    <row r="7655" spans="8:19" ht="14.25" customHeight="1">
      <c r="H7655" s="57"/>
      <c r="K7655" s="57"/>
      <c r="L7655" s="57"/>
      <c r="M7655" s="57"/>
      <c r="P7655" s="38"/>
      <c r="R7655" s="38"/>
      <c r="S7655" s="38"/>
    </row>
    <row r="7656" spans="8:19" ht="14.25" customHeight="1">
      <c r="H7656" s="57"/>
      <c r="K7656" s="57"/>
      <c r="L7656" s="57"/>
      <c r="M7656" s="57"/>
      <c r="P7656" s="38"/>
      <c r="R7656" s="38"/>
      <c r="S7656" s="38"/>
    </row>
    <row r="7657" spans="8:19" ht="14.25" customHeight="1">
      <c r="H7657" s="57"/>
      <c r="K7657" s="57"/>
      <c r="L7657" s="57"/>
      <c r="M7657" s="57"/>
      <c r="P7657" s="38"/>
      <c r="R7657" s="38"/>
      <c r="S7657" s="38"/>
    </row>
    <row r="7658" spans="8:19" ht="14.25" customHeight="1">
      <c r="H7658" s="57"/>
      <c r="K7658" s="57"/>
      <c r="L7658" s="57"/>
      <c r="M7658" s="57"/>
      <c r="P7658" s="38"/>
      <c r="R7658" s="38"/>
      <c r="S7658" s="38"/>
    </row>
    <row r="7659" spans="8:19" ht="14.25" customHeight="1">
      <c r="H7659" s="57"/>
      <c r="K7659" s="57"/>
      <c r="L7659" s="57"/>
      <c r="M7659" s="57"/>
      <c r="P7659" s="38"/>
      <c r="R7659" s="38"/>
      <c r="S7659" s="38"/>
    </row>
    <row r="7660" spans="8:19" ht="14.25" customHeight="1">
      <c r="H7660" s="57"/>
      <c r="K7660" s="57"/>
      <c r="L7660" s="57"/>
      <c r="M7660" s="57"/>
      <c r="P7660" s="38"/>
      <c r="R7660" s="38"/>
      <c r="S7660" s="38"/>
    </row>
    <row r="7661" spans="8:19" ht="14.25" customHeight="1">
      <c r="H7661" s="57"/>
      <c r="K7661" s="57"/>
      <c r="L7661" s="57"/>
      <c r="M7661" s="57"/>
      <c r="P7661" s="38"/>
      <c r="R7661" s="38"/>
      <c r="S7661" s="38"/>
    </row>
    <row r="7662" spans="8:19" ht="14.25" customHeight="1">
      <c r="H7662" s="57"/>
      <c r="K7662" s="57"/>
      <c r="L7662" s="57"/>
      <c r="M7662" s="57"/>
      <c r="P7662" s="38"/>
      <c r="R7662" s="38"/>
      <c r="S7662" s="38"/>
    </row>
    <row r="7663" spans="8:19" ht="14.25" customHeight="1">
      <c r="H7663" s="57"/>
      <c r="K7663" s="57"/>
      <c r="L7663" s="57"/>
      <c r="M7663" s="57"/>
      <c r="P7663" s="38"/>
      <c r="R7663" s="38"/>
      <c r="S7663" s="38"/>
    </row>
    <row r="7664" spans="8:19" ht="14.25" customHeight="1">
      <c r="I7664" s="57"/>
      <c r="J7664" s="57"/>
      <c r="K7664" s="57"/>
      <c r="L7664" s="57"/>
      <c r="M7664" s="57"/>
      <c r="P7664" s="38"/>
      <c r="R7664" s="38"/>
      <c r="S7664" s="38"/>
    </row>
    <row r="7665" spans="8:19" ht="14.25" customHeight="1">
      <c r="I7665" s="57"/>
      <c r="J7665" s="57"/>
      <c r="K7665" s="57"/>
      <c r="L7665" s="57"/>
      <c r="M7665" s="57"/>
      <c r="P7665" s="38"/>
      <c r="R7665" s="38"/>
      <c r="S7665" s="38"/>
    </row>
    <row r="7666" spans="8:19" ht="14.25" customHeight="1">
      <c r="I7666" s="57"/>
      <c r="J7666" s="57"/>
      <c r="K7666" s="57"/>
      <c r="L7666" s="57"/>
      <c r="M7666" s="57"/>
      <c r="P7666" s="38"/>
      <c r="R7666" s="38"/>
      <c r="S7666" s="38"/>
    </row>
    <row r="7667" spans="8:19" ht="14.25" customHeight="1">
      <c r="I7667" s="57"/>
      <c r="J7667" s="57"/>
      <c r="K7667" s="57"/>
      <c r="L7667" s="57"/>
      <c r="M7667" s="57"/>
      <c r="P7667" s="38"/>
      <c r="R7667" s="38"/>
      <c r="S7667" s="38"/>
    </row>
    <row r="7668" spans="8:19" ht="14.25" customHeight="1">
      <c r="I7668" s="57"/>
      <c r="J7668" s="57"/>
      <c r="K7668" s="57"/>
      <c r="L7668" s="57"/>
      <c r="M7668" s="57"/>
      <c r="P7668" s="38"/>
      <c r="R7668" s="38"/>
      <c r="S7668" s="38"/>
    </row>
    <row r="7669" spans="8:19" ht="14.25" customHeight="1">
      <c r="I7669" s="57"/>
      <c r="J7669" s="57"/>
      <c r="K7669" s="57"/>
      <c r="L7669" s="57"/>
      <c r="M7669" s="57"/>
      <c r="P7669" s="38"/>
      <c r="R7669" s="38"/>
      <c r="S7669" s="38"/>
    </row>
    <row r="7670" spans="8:19" ht="14.25" customHeight="1">
      <c r="I7670" s="57"/>
      <c r="J7670" s="57"/>
      <c r="K7670" s="57"/>
      <c r="L7670" s="57"/>
      <c r="M7670" s="57"/>
      <c r="P7670" s="38"/>
      <c r="R7670" s="38"/>
      <c r="S7670" s="38"/>
    </row>
    <row r="7671" spans="8:19" ht="14.25" customHeight="1">
      <c r="I7671" s="57"/>
      <c r="J7671" s="57"/>
      <c r="K7671" s="57"/>
      <c r="L7671" s="57"/>
      <c r="M7671" s="57"/>
      <c r="P7671" s="38"/>
      <c r="R7671" s="38"/>
      <c r="S7671" s="38"/>
    </row>
    <row r="7672" spans="8:19" ht="14.25" customHeight="1">
      <c r="I7672" s="57"/>
      <c r="J7672" s="57"/>
      <c r="K7672" s="57"/>
      <c r="L7672" s="57"/>
      <c r="M7672" s="57"/>
      <c r="P7672" s="38"/>
      <c r="R7672" s="38"/>
      <c r="S7672" s="38"/>
    </row>
    <row r="7673" spans="8:19" ht="14.25" customHeight="1">
      <c r="I7673" s="57"/>
      <c r="J7673" s="57"/>
      <c r="K7673" s="57"/>
      <c r="L7673" s="57"/>
      <c r="M7673" s="57"/>
      <c r="P7673" s="38"/>
      <c r="R7673" s="38"/>
      <c r="S7673" s="38"/>
    </row>
    <row r="7674" spans="8:19" ht="14.25" customHeight="1">
      <c r="I7674" s="57"/>
      <c r="J7674" s="57"/>
      <c r="K7674" s="57"/>
      <c r="L7674" s="57"/>
      <c r="M7674" s="57"/>
      <c r="P7674" s="38"/>
      <c r="R7674" s="38"/>
      <c r="S7674" s="38"/>
    </row>
    <row r="7675" spans="8:19" ht="14.25" customHeight="1">
      <c r="I7675" s="57"/>
      <c r="J7675" s="57"/>
      <c r="K7675" s="57"/>
      <c r="L7675" s="57"/>
      <c r="M7675" s="57"/>
      <c r="P7675" s="38"/>
      <c r="R7675" s="38"/>
      <c r="S7675" s="38"/>
    </row>
    <row r="7676" spans="8:19" ht="14.25" customHeight="1">
      <c r="H7676" s="57"/>
      <c r="K7676" s="57"/>
      <c r="L7676" s="57"/>
      <c r="M7676" s="57"/>
      <c r="P7676" s="38"/>
      <c r="R7676" s="38"/>
      <c r="S7676" s="38"/>
    </row>
    <row r="7677" spans="8:19" ht="14.25" customHeight="1">
      <c r="H7677" s="57"/>
      <c r="K7677" s="57"/>
      <c r="L7677" s="57"/>
      <c r="M7677" s="57"/>
      <c r="P7677" s="38"/>
      <c r="R7677" s="38"/>
      <c r="S7677" s="38"/>
    </row>
    <row r="7678" spans="8:19" ht="14.25" customHeight="1">
      <c r="H7678" s="57"/>
      <c r="K7678" s="57"/>
      <c r="L7678" s="57"/>
      <c r="M7678" s="57"/>
      <c r="P7678" s="38"/>
      <c r="R7678" s="38"/>
      <c r="S7678" s="38"/>
    </row>
    <row r="7679" spans="8:19" ht="14.25" customHeight="1">
      <c r="H7679" s="57"/>
      <c r="K7679" s="57"/>
      <c r="L7679" s="57"/>
      <c r="M7679" s="57"/>
      <c r="P7679" s="38"/>
      <c r="R7679" s="38"/>
      <c r="S7679" s="38"/>
    </row>
    <row r="7680" spans="8:19" ht="14.25" customHeight="1">
      <c r="H7680" s="57"/>
      <c r="K7680" s="57"/>
      <c r="L7680" s="57"/>
      <c r="M7680" s="57"/>
      <c r="P7680" s="38"/>
      <c r="R7680" s="38"/>
      <c r="S7680" s="38"/>
    </row>
    <row r="7681" spans="8:19" ht="14.25" customHeight="1">
      <c r="H7681" s="57"/>
      <c r="K7681" s="57"/>
      <c r="L7681" s="57"/>
      <c r="M7681" s="57"/>
      <c r="P7681" s="38"/>
      <c r="R7681" s="38"/>
      <c r="S7681" s="38"/>
    </row>
    <row r="7682" spans="8:19" ht="14.25" customHeight="1">
      <c r="H7682" s="57"/>
      <c r="K7682" s="57"/>
      <c r="L7682" s="57"/>
      <c r="M7682" s="57"/>
      <c r="P7682" s="38"/>
      <c r="R7682" s="38"/>
      <c r="S7682" s="38"/>
    </row>
    <row r="7683" spans="8:19" ht="14.25" customHeight="1">
      <c r="H7683" s="57"/>
      <c r="K7683" s="57"/>
      <c r="L7683" s="57"/>
      <c r="M7683" s="57"/>
      <c r="P7683" s="38"/>
      <c r="R7683" s="38"/>
      <c r="S7683" s="38"/>
    </row>
    <row r="7684" spans="8:19" ht="14.25" customHeight="1">
      <c r="H7684" s="57"/>
      <c r="K7684" s="57"/>
      <c r="L7684" s="57"/>
      <c r="M7684" s="57"/>
      <c r="P7684" s="38"/>
      <c r="R7684" s="38"/>
      <c r="S7684" s="38"/>
    </row>
    <row r="7685" spans="8:19" ht="14.25" customHeight="1">
      <c r="H7685" s="57"/>
      <c r="K7685" s="57"/>
      <c r="L7685" s="57"/>
      <c r="M7685" s="57"/>
      <c r="P7685" s="38"/>
      <c r="R7685" s="38"/>
      <c r="S7685" s="38"/>
    </row>
    <row r="7686" spans="8:19" ht="14.25" customHeight="1">
      <c r="H7686" s="57"/>
      <c r="K7686" s="57"/>
      <c r="L7686" s="57"/>
      <c r="M7686" s="57"/>
      <c r="P7686" s="38"/>
      <c r="R7686" s="38"/>
      <c r="S7686" s="38"/>
    </row>
    <row r="7687" spans="8:19" ht="14.25" customHeight="1">
      <c r="H7687" s="57"/>
      <c r="K7687" s="57"/>
      <c r="L7687" s="57"/>
      <c r="M7687" s="57"/>
      <c r="P7687" s="38"/>
      <c r="R7687" s="38"/>
      <c r="S7687" s="38"/>
    </row>
    <row r="7688" spans="8:19" ht="14.25" customHeight="1">
      <c r="H7688" s="57"/>
      <c r="K7688" s="57"/>
      <c r="L7688" s="57"/>
      <c r="M7688" s="57"/>
      <c r="P7688" s="38"/>
      <c r="R7688" s="38"/>
      <c r="S7688" s="38"/>
    </row>
    <row r="7689" spans="8:19" ht="14.25" customHeight="1">
      <c r="H7689" s="57"/>
      <c r="K7689" s="57"/>
      <c r="L7689" s="57"/>
      <c r="M7689" s="57"/>
      <c r="P7689" s="38"/>
      <c r="R7689" s="38"/>
      <c r="S7689" s="38"/>
    </row>
    <row r="7690" spans="8:19" ht="14.25" customHeight="1">
      <c r="H7690" s="57"/>
      <c r="K7690" s="57"/>
      <c r="L7690" s="57"/>
      <c r="M7690" s="57"/>
      <c r="P7690" s="38"/>
      <c r="R7690" s="38"/>
      <c r="S7690" s="38"/>
    </row>
    <row r="7691" spans="8:19" ht="14.25" customHeight="1">
      <c r="H7691" s="57"/>
      <c r="K7691" s="57"/>
      <c r="L7691" s="57"/>
      <c r="M7691" s="57"/>
      <c r="P7691" s="38"/>
      <c r="R7691" s="38"/>
      <c r="S7691" s="38"/>
    </row>
    <row r="7692" spans="8:19" ht="14.25" customHeight="1">
      <c r="H7692" s="57"/>
      <c r="K7692" s="57"/>
      <c r="L7692" s="57"/>
      <c r="M7692" s="57"/>
      <c r="P7692" s="38"/>
      <c r="R7692" s="38"/>
      <c r="S7692" s="38"/>
    </row>
    <row r="7693" spans="8:19" ht="14.25" customHeight="1">
      <c r="H7693" s="57"/>
      <c r="K7693" s="57"/>
      <c r="L7693" s="57"/>
      <c r="M7693" s="57"/>
      <c r="P7693" s="38"/>
      <c r="R7693" s="38"/>
      <c r="S7693" s="38"/>
    </row>
    <row r="7694" spans="8:19" ht="14.25" customHeight="1">
      <c r="H7694" s="57"/>
      <c r="K7694" s="57"/>
      <c r="L7694" s="57"/>
      <c r="M7694" s="57"/>
      <c r="P7694" s="38"/>
      <c r="R7694" s="38"/>
      <c r="S7694" s="38"/>
    </row>
    <row r="7695" spans="8:19" ht="14.25" customHeight="1">
      <c r="H7695" s="57"/>
      <c r="K7695" s="57"/>
      <c r="L7695" s="57"/>
      <c r="M7695" s="57"/>
      <c r="P7695" s="38"/>
      <c r="R7695" s="38"/>
      <c r="S7695" s="38"/>
    </row>
    <row r="7696" spans="8:19" ht="14.25" customHeight="1">
      <c r="H7696" s="57"/>
      <c r="K7696" s="57"/>
      <c r="L7696" s="57"/>
      <c r="M7696" s="57"/>
      <c r="P7696" s="38"/>
      <c r="R7696" s="38"/>
      <c r="S7696" s="38"/>
    </row>
    <row r="7697" spans="8:19" ht="14.25" customHeight="1">
      <c r="H7697" s="57"/>
      <c r="K7697" s="57"/>
      <c r="L7697" s="57"/>
      <c r="M7697" s="57"/>
      <c r="P7697" s="38"/>
      <c r="R7697" s="38"/>
      <c r="S7697" s="38"/>
    </row>
    <row r="7698" spans="8:19" ht="14.25" customHeight="1">
      <c r="H7698" s="57"/>
      <c r="K7698" s="57"/>
      <c r="L7698" s="57"/>
      <c r="M7698" s="57"/>
      <c r="P7698" s="38"/>
      <c r="R7698" s="38"/>
      <c r="S7698" s="38"/>
    </row>
    <row r="7699" spans="8:19" ht="14.25" customHeight="1">
      <c r="H7699" s="57"/>
      <c r="K7699" s="57"/>
      <c r="L7699" s="57"/>
      <c r="M7699" s="57"/>
      <c r="P7699" s="38"/>
      <c r="R7699" s="38"/>
      <c r="S7699" s="38"/>
    </row>
    <row r="7700" spans="8:19" ht="14.25" customHeight="1">
      <c r="H7700" s="57"/>
      <c r="K7700" s="57"/>
      <c r="L7700" s="57"/>
      <c r="M7700" s="57"/>
      <c r="P7700" s="38"/>
      <c r="R7700" s="38"/>
      <c r="S7700" s="38"/>
    </row>
    <row r="7701" spans="8:19" ht="14.25" customHeight="1">
      <c r="H7701" s="57"/>
      <c r="K7701" s="57"/>
      <c r="L7701" s="57"/>
      <c r="M7701" s="57"/>
      <c r="P7701" s="38"/>
      <c r="R7701" s="38"/>
      <c r="S7701" s="38"/>
    </row>
    <row r="7702" spans="8:19" ht="14.25" customHeight="1">
      <c r="H7702" s="57"/>
      <c r="K7702" s="57"/>
      <c r="L7702" s="57"/>
      <c r="M7702" s="57"/>
      <c r="P7702" s="38"/>
      <c r="R7702" s="38"/>
      <c r="S7702" s="38"/>
    </row>
    <row r="7703" spans="8:19" ht="14.25" customHeight="1">
      <c r="H7703" s="57"/>
      <c r="K7703" s="57"/>
      <c r="L7703" s="57"/>
      <c r="M7703" s="57"/>
      <c r="P7703" s="38"/>
      <c r="R7703" s="38"/>
      <c r="S7703" s="38"/>
    </row>
    <row r="7704" spans="8:19" ht="14.25" customHeight="1">
      <c r="H7704" s="57"/>
      <c r="K7704" s="57"/>
      <c r="L7704" s="57"/>
      <c r="M7704" s="57"/>
      <c r="P7704" s="38"/>
      <c r="R7704" s="38"/>
      <c r="S7704" s="38"/>
    </row>
    <row r="7705" spans="8:19" ht="14.25" customHeight="1">
      <c r="H7705" s="57"/>
      <c r="K7705" s="57"/>
      <c r="L7705" s="57"/>
      <c r="M7705" s="57"/>
      <c r="P7705" s="38"/>
      <c r="R7705" s="38"/>
      <c r="S7705" s="38"/>
    </row>
    <row r="7706" spans="8:19" ht="14.25" customHeight="1">
      <c r="H7706" s="57"/>
      <c r="K7706" s="57"/>
      <c r="L7706" s="57"/>
      <c r="M7706" s="57"/>
      <c r="P7706" s="38"/>
      <c r="R7706" s="38"/>
      <c r="S7706" s="38"/>
    </row>
    <row r="7707" spans="8:19" ht="14.25" customHeight="1">
      <c r="H7707" s="57"/>
      <c r="K7707" s="57"/>
      <c r="L7707" s="57"/>
      <c r="M7707" s="57"/>
      <c r="P7707" s="38"/>
      <c r="R7707" s="38"/>
      <c r="S7707" s="38"/>
    </row>
    <row r="7708" spans="8:19" ht="14.25" customHeight="1">
      <c r="H7708" s="57"/>
      <c r="K7708" s="57"/>
      <c r="L7708" s="57"/>
      <c r="M7708" s="57"/>
      <c r="P7708" s="38"/>
      <c r="R7708" s="38"/>
      <c r="S7708" s="38"/>
    </row>
    <row r="7709" spans="8:19" ht="14.25" customHeight="1">
      <c r="H7709" s="57"/>
      <c r="K7709" s="57"/>
      <c r="L7709" s="57"/>
      <c r="M7709" s="57"/>
      <c r="P7709" s="38"/>
      <c r="R7709" s="38"/>
      <c r="S7709" s="38"/>
    </row>
    <row r="7710" spans="8:19" ht="14.25" customHeight="1">
      <c r="H7710" s="57"/>
      <c r="K7710" s="57"/>
      <c r="L7710" s="57"/>
      <c r="M7710" s="57"/>
      <c r="P7710" s="38"/>
      <c r="R7710" s="38"/>
      <c r="S7710" s="38"/>
    </row>
    <row r="7711" spans="8:19" ht="14.25" customHeight="1">
      <c r="H7711" s="57"/>
      <c r="K7711" s="57"/>
      <c r="L7711" s="57"/>
      <c r="M7711" s="57"/>
      <c r="P7711" s="38"/>
      <c r="R7711" s="38"/>
      <c r="S7711" s="38"/>
    </row>
    <row r="7712" spans="8:19" ht="14.25" customHeight="1">
      <c r="H7712" s="57"/>
      <c r="K7712" s="57"/>
      <c r="L7712" s="57"/>
      <c r="M7712" s="57"/>
      <c r="P7712" s="38"/>
      <c r="R7712" s="38"/>
      <c r="S7712" s="38"/>
    </row>
    <row r="7713" spans="8:19" ht="14.25" customHeight="1">
      <c r="H7713" s="57"/>
      <c r="K7713" s="57"/>
      <c r="L7713" s="57"/>
      <c r="M7713" s="57"/>
      <c r="P7713" s="38"/>
      <c r="R7713" s="38"/>
      <c r="S7713" s="38"/>
    </row>
    <row r="7714" spans="8:19" ht="14.25" customHeight="1">
      <c r="H7714" s="57"/>
      <c r="K7714" s="57"/>
      <c r="L7714" s="57"/>
      <c r="M7714" s="57"/>
      <c r="P7714" s="38"/>
      <c r="R7714" s="38"/>
      <c r="S7714" s="38"/>
    </row>
    <row r="7715" spans="8:19" ht="14.25" customHeight="1">
      <c r="H7715" s="57"/>
      <c r="K7715" s="57"/>
      <c r="L7715" s="57"/>
      <c r="M7715" s="57"/>
      <c r="P7715" s="38"/>
      <c r="R7715" s="38"/>
      <c r="S7715" s="38"/>
    </row>
    <row r="7716" spans="8:19" ht="14.25" customHeight="1">
      <c r="H7716" s="57"/>
      <c r="K7716" s="57"/>
      <c r="L7716" s="57"/>
      <c r="M7716" s="57"/>
      <c r="P7716" s="38"/>
      <c r="R7716" s="38"/>
      <c r="S7716" s="38"/>
    </row>
    <row r="7717" spans="8:19" ht="14.25" customHeight="1">
      <c r="H7717" s="57"/>
      <c r="K7717" s="57"/>
      <c r="L7717" s="57"/>
      <c r="M7717" s="57"/>
      <c r="P7717" s="38"/>
      <c r="R7717" s="38"/>
      <c r="S7717" s="38"/>
    </row>
    <row r="7718" spans="8:19" ht="14.25" customHeight="1">
      <c r="H7718" s="57"/>
      <c r="K7718" s="57"/>
      <c r="L7718" s="57"/>
      <c r="M7718" s="57"/>
      <c r="P7718" s="38"/>
      <c r="R7718" s="38"/>
      <c r="S7718" s="38"/>
    </row>
    <row r="7719" spans="8:19" ht="14.25" customHeight="1">
      <c r="H7719" s="57"/>
      <c r="K7719" s="57"/>
      <c r="L7719" s="57"/>
      <c r="M7719" s="57"/>
      <c r="P7719" s="38"/>
      <c r="R7719" s="38"/>
      <c r="S7719" s="38"/>
    </row>
    <row r="7720" spans="8:19" ht="14.25" customHeight="1">
      <c r="H7720" s="57"/>
      <c r="K7720" s="57"/>
      <c r="L7720" s="57"/>
      <c r="M7720" s="57"/>
      <c r="P7720" s="38"/>
      <c r="R7720" s="38"/>
      <c r="S7720" s="38"/>
    </row>
    <row r="7721" spans="8:19" ht="14.25" customHeight="1">
      <c r="H7721" s="57"/>
      <c r="K7721" s="57"/>
      <c r="L7721" s="57"/>
      <c r="M7721" s="57"/>
      <c r="P7721" s="38"/>
      <c r="R7721" s="38"/>
      <c r="S7721" s="38"/>
    </row>
    <row r="7722" spans="8:19" ht="14.25" customHeight="1">
      <c r="H7722" s="57"/>
      <c r="K7722" s="57"/>
      <c r="L7722" s="57"/>
      <c r="M7722" s="57"/>
      <c r="P7722" s="38"/>
      <c r="R7722" s="38"/>
      <c r="S7722" s="38"/>
    </row>
    <row r="7723" spans="8:19" ht="14.25" customHeight="1">
      <c r="H7723" s="57"/>
      <c r="K7723" s="57"/>
      <c r="L7723" s="57"/>
      <c r="M7723" s="57"/>
      <c r="P7723" s="38"/>
      <c r="R7723" s="38"/>
      <c r="S7723" s="38"/>
    </row>
    <row r="7724" spans="8:19" ht="14.25" customHeight="1">
      <c r="H7724" s="57"/>
      <c r="K7724" s="57"/>
      <c r="L7724" s="57"/>
      <c r="M7724" s="57"/>
      <c r="P7724" s="38"/>
      <c r="R7724" s="38"/>
      <c r="S7724" s="38"/>
    </row>
    <row r="7725" spans="8:19" ht="14.25" customHeight="1">
      <c r="H7725" s="57"/>
      <c r="K7725" s="57"/>
      <c r="L7725" s="57"/>
      <c r="M7725" s="57"/>
      <c r="P7725" s="38"/>
      <c r="R7725" s="38"/>
      <c r="S7725" s="38"/>
    </row>
    <row r="7726" spans="8:19" ht="14.25" customHeight="1">
      <c r="H7726" s="57"/>
      <c r="K7726" s="57"/>
      <c r="L7726" s="57"/>
      <c r="M7726" s="57"/>
      <c r="P7726" s="38"/>
      <c r="R7726" s="38"/>
      <c r="S7726" s="38"/>
    </row>
    <row r="7727" spans="8:19" ht="14.25" customHeight="1">
      <c r="H7727" s="57"/>
      <c r="K7727" s="57"/>
      <c r="L7727" s="57"/>
      <c r="M7727" s="57"/>
      <c r="P7727" s="38"/>
      <c r="R7727" s="38"/>
      <c r="S7727" s="38"/>
    </row>
    <row r="7728" spans="8:19" ht="14.25" customHeight="1">
      <c r="H7728" s="57"/>
      <c r="K7728" s="57"/>
      <c r="L7728" s="57"/>
      <c r="M7728" s="57"/>
      <c r="P7728" s="38"/>
      <c r="R7728" s="38"/>
      <c r="S7728" s="38"/>
    </row>
    <row r="7729" spans="8:19" ht="14.25" customHeight="1">
      <c r="H7729" s="57"/>
      <c r="K7729" s="57"/>
      <c r="L7729" s="57"/>
      <c r="M7729" s="57"/>
      <c r="P7729" s="38"/>
      <c r="R7729" s="38"/>
      <c r="S7729" s="38"/>
    </row>
    <row r="7730" spans="8:19" ht="14.25" customHeight="1">
      <c r="H7730" s="57"/>
      <c r="K7730" s="57"/>
      <c r="L7730" s="57"/>
      <c r="M7730" s="57"/>
      <c r="P7730" s="38"/>
      <c r="R7730" s="38"/>
      <c r="S7730" s="38"/>
    </row>
    <row r="7731" spans="8:19" ht="14.25" customHeight="1">
      <c r="H7731" s="57"/>
      <c r="K7731" s="57"/>
      <c r="L7731" s="57"/>
      <c r="M7731" s="57"/>
      <c r="P7731" s="38"/>
      <c r="R7731" s="38"/>
      <c r="S7731" s="38"/>
    </row>
    <row r="7732" spans="8:19" ht="14.25" customHeight="1">
      <c r="H7732" s="57"/>
      <c r="K7732" s="57"/>
      <c r="L7732" s="57"/>
      <c r="M7732" s="57"/>
      <c r="P7732" s="38"/>
      <c r="R7732" s="38"/>
      <c r="S7732" s="38"/>
    </row>
    <row r="7733" spans="8:19" ht="14.25" customHeight="1">
      <c r="H7733" s="57"/>
      <c r="K7733" s="57"/>
      <c r="L7733" s="57"/>
      <c r="M7733" s="57"/>
      <c r="P7733" s="38"/>
      <c r="R7733" s="38"/>
      <c r="S7733" s="38"/>
    </row>
    <row r="7734" spans="8:19" ht="14.25" customHeight="1">
      <c r="H7734" s="57"/>
      <c r="K7734" s="57"/>
      <c r="L7734" s="57"/>
      <c r="M7734" s="57"/>
      <c r="P7734" s="38"/>
      <c r="R7734" s="38"/>
      <c r="S7734" s="38"/>
    </row>
    <row r="7735" spans="8:19" ht="14.25" customHeight="1">
      <c r="H7735" s="57"/>
      <c r="K7735" s="57"/>
      <c r="L7735" s="57"/>
      <c r="M7735" s="57"/>
      <c r="P7735" s="38"/>
      <c r="R7735" s="38"/>
      <c r="S7735" s="38"/>
    </row>
    <row r="7736" spans="8:19" ht="14.25" customHeight="1">
      <c r="H7736" s="57"/>
      <c r="K7736" s="57"/>
      <c r="L7736" s="57"/>
      <c r="M7736" s="57"/>
      <c r="P7736" s="38"/>
      <c r="R7736" s="38"/>
      <c r="S7736" s="38"/>
    </row>
    <row r="7737" spans="8:19" ht="14.25" customHeight="1">
      <c r="H7737" s="57"/>
      <c r="K7737" s="57"/>
      <c r="L7737" s="57"/>
      <c r="M7737" s="57"/>
      <c r="P7737" s="38"/>
      <c r="R7737" s="38"/>
      <c r="S7737" s="38"/>
    </row>
    <row r="7738" spans="8:19" ht="14.25" customHeight="1">
      <c r="H7738" s="57"/>
      <c r="K7738" s="57"/>
      <c r="L7738" s="57"/>
      <c r="M7738" s="57"/>
      <c r="P7738" s="38"/>
      <c r="R7738" s="38"/>
      <c r="S7738" s="38"/>
    </row>
    <row r="7739" spans="8:19" ht="14.25" customHeight="1">
      <c r="H7739" s="57"/>
      <c r="K7739" s="57"/>
      <c r="L7739" s="57"/>
      <c r="M7739" s="57"/>
      <c r="P7739" s="38"/>
      <c r="R7739" s="38"/>
      <c r="S7739" s="38"/>
    </row>
    <row r="7740" spans="8:19" ht="14.25" customHeight="1">
      <c r="H7740" s="57"/>
      <c r="K7740" s="57"/>
      <c r="L7740" s="57"/>
      <c r="M7740" s="57"/>
      <c r="P7740" s="38"/>
      <c r="R7740" s="38"/>
      <c r="S7740" s="38"/>
    </row>
    <row r="7741" spans="8:19" ht="14.25" customHeight="1">
      <c r="H7741" s="57"/>
      <c r="K7741" s="57"/>
      <c r="L7741" s="57"/>
      <c r="M7741" s="57"/>
      <c r="P7741" s="38"/>
      <c r="R7741" s="38"/>
      <c r="S7741" s="38"/>
    </row>
    <row r="7742" spans="8:19" ht="14.25" customHeight="1">
      <c r="H7742" s="57"/>
      <c r="K7742" s="57"/>
      <c r="L7742" s="57"/>
      <c r="M7742" s="57"/>
      <c r="P7742" s="38"/>
      <c r="R7742" s="38"/>
      <c r="S7742" s="38"/>
    </row>
    <row r="7743" spans="8:19" ht="14.25" customHeight="1">
      <c r="H7743" s="57"/>
      <c r="K7743" s="57"/>
      <c r="L7743" s="57"/>
      <c r="M7743" s="57"/>
      <c r="P7743" s="38"/>
      <c r="R7743" s="38"/>
      <c r="S7743" s="38"/>
    </row>
    <row r="7744" spans="8:19" ht="14.25" customHeight="1">
      <c r="H7744" s="57"/>
      <c r="K7744" s="57"/>
      <c r="L7744" s="57"/>
      <c r="M7744" s="57"/>
      <c r="P7744" s="38"/>
      <c r="R7744" s="38"/>
      <c r="S7744" s="38"/>
    </row>
    <row r="7745" spans="8:19" ht="14.25" customHeight="1">
      <c r="H7745" s="57"/>
      <c r="K7745" s="57"/>
      <c r="L7745" s="57"/>
      <c r="M7745" s="57"/>
      <c r="P7745" s="38"/>
      <c r="R7745" s="38"/>
      <c r="S7745" s="38"/>
    </row>
    <row r="7746" spans="8:19" ht="14.25" customHeight="1">
      <c r="H7746" s="57"/>
      <c r="K7746" s="57"/>
      <c r="L7746" s="57"/>
      <c r="M7746" s="57"/>
      <c r="P7746" s="38"/>
      <c r="R7746" s="38"/>
      <c r="S7746" s="38"/>
    </row>
    <row r="7747" spans="8:19" ht="14.25" customHeight="1">
      <c r="H7747" s="57"/>
      <c r="K7747" s="57"/>
      <c r="L7747" s="57"/>
      <c r="M7747" s="57"/>
      <c r="P7747" s="38"/>
      <c r="R7747" s="38"/>
      <c r="S7747" s="38"/>
    </row>
    <row r="7748" spans="8:19" ht="14.25" customHeight="1">
      <c r="H7748" s="57"/>
      <c r="K7748" s="57"/>
      <c r="L7748" s="57"/>
      <c r="M7748" s="57"/>
      <c r="P7748" s="38"/>
      <c r="R7748" s="38"/>
      <c r="S7748" s="38"/>
    </row>
    <row r="7749" spans="8:19" ht="14.25" customHeight="1">
      <c r="H7749" s="57"/>
      <c r="K7749" s="57"/>
      <c r="L7749" s="57"/>
      <c r="M7749" s="57"/>
      <c r="P7749" s="38"/>
      <c r="R7749" s="38"/>
      <c r="S7749" s="38"/>
    </row>
    <row r="7750" spans="8:19" ht="14.25" customHeight="1">
      <c r="H7750" s="57"/>
      <c r="K7750" s="57"/>
      <c r="L7750" s="57"/>
      <c r="M7750" s="57"/>
      <c r="P7750" s="38"/>
      <c r="R7750" s="38"/>
      <c r="S7750" s="38"/>
    </row>
    <row r="7751" spans="8:19" ht="14.25" customHeight="1">
      <c r="H7751" s="57"/>
      <c r="K7751" s="57"/>
      <c r="L7751" s="57"/>
      <c r="M7751" s="57"/>
      <c r="P7751" s="38"/>
      <c r="R7751" s="38"/>
      <c r="S7751" s="38"/>
    </row>
    <row r="7752" spans="8:19" ht="14.25" customHeight="1">
      <c r="H7752" s="57"/>
      <c r="K7752" s="57"/>
      <c r="L7752" s="57"/>
      <c r="M7752" s="57"/>
      <c r="P7752" s="38"/>
      <c r="R7752" s="38"/>
      <c r="S7752" s="38"/>
    </row>
    <row r="7753" spans="8:19" ht="14.25" customHeight="1">
      <c r="H7753" s="57"/>
      <c r="K7753" s="57"/>
      <c r="L7753" s="57"/>
      <c r="M7753" s="57"/>
      <c r="P7753" s="38"/>
      <c r="R7753" s="38"/>
      <c r="S7753" s="38"/>
    </row>
    <row r="7754" spans="8:19" ht="14.25" customHeight="1">
      <c r="H7754" s="57"/>
      <c r="K7754" s="57"/>
      <c r="L7754" s="57"/>
      <c r="M7754" s="57"/>
      <c r="P7754" s="38"/>
      <c r="R7754" s="38"/>
      <c r="S7754" s="38"/>
    </row>
    <row r="7755" spans="8:19" ht="14.25" customHeight="1">
      <c r="H7755" s="57"/>
      <c r="K7755" s="57"/>
      <c r="L7755" s="57"/>
      <c r="M7755" s="57"/>
      <c r="P7755" s="38"/>
      <c r="R7755" s="38"/>
      <c r="S7755" s="38"/>
    </row>
    <row r="7756" spans="8:19" ht="14.25" customHeight="1">
      <c r="H7756" s="57"/>
      <c r="K7756" s="57"/>
      <c r="L7756" s="57"/>
      <c r="M7756" s="57"/>
      <c r="P7756" s="38"/>
      <c r="R7756" s="38"/>
      <c r="S7756" s="38"/>
    </row>
    <row r="7757" spans="8:19" ht="14.25" customHeight="1">
      <c r="H7757" s="57"/>
      <c r="K7757" s="57"/>
      <c r="L7757" s="57"/>
      <c r="M7757" s="57"/>
      <c r="P7757" s="38"/>
      <c r="R7757" s="38"/>
      <c r="S7757" s="38"/>
    </row>
    <row r="7758" spans="8:19" ht="14.25" customHeight="1">
      <c r="H7758" s="57"/>
      <c r="K7758" s="57"/>
      <c r="L7758" s="57"/>
      <c r="M7758" s="57"/>
      <c r="P7758" s="38"/>
      <c r="R7758" s="38"/>
      <c r="S7758" s="38"/>
    </row>
    <row r="7759" spans="8:19" ht="14.25" customHeight="1">
      <c r="H7759" s="57"/>
      <c r="K7759" s="57"/>
      <c r="L7759" s="57"/>
      <c r="M7759" s="57"/>
      <c r="P7759" s="38"/>
      <c r="R7759" s="38"/>
      <c r="S7759" s="38"/>
    </row>
    <row r="7760" spans="8:19" ht="14.25" customHeight="1">
      <c r="H7760" s="57"/>
      <c r="K7760" s="57"/>
      <c r="L7760" s="57"/>
      <c r="M7760" s="57"/>
      <c r="P7760" s="38"/>
      <c r="R7760" s="38"/>
      <c r="S7760" s="38"/>
    </row>
    <row r="7761" spans="8:19" ht="14.25" customHeight="1">
      <c r="H7761" s="57"/>
      <c r="K7761" s="57"/>
      <c r="L7761" s="57"/>
      <c r="M7761" s="57"/>
      <c r="P7761" s="38"/>
      <c r="R7761" s="38"/>
      <c r="S7761" s="38"/>
    </row>
    <row r="7762" spans="8:19" ht="14.25" customHeight="1">
      <c r="H7762" s="57"/>
      <c r="K7762" s="57"/>
      <c r="L7762" s="57"/>
      <c r="M7762" s="57"/>
      <c r="P7762" s="38"/>
      <c r="R7762" s="38"/>
      <c r="S7762" s="38"/>
    </row>
    <row r="7763" spans="8:19" ht="14.25" customHeight="1">
      <c r="H7763" s="57"/>
      <c r="K7763" s="57"/>
      <c r="L7763" s="57"/>
      <c r="M7763" s="57"/>
      <c r="P7763" s="38"/>
      <c r="R7763" s="38"/>
      <c r="S7763" s="38"/>
    </row>
    <row r="7764" spans="8:19" ht="14.25" customHeight="1">
      <c r="H7764" s="57"/>
      <c r="K7764" s="57"/>
      <c r="L7764" s="57"/>
      <c r="M7764" s="57"/>
      <c r="P7764" s="38"/>
      <c r="R7764" s="38"/>
      <c r="S7764" s="38"/>
    </row>
    <row r="7765" spans="8:19" ht="14.25" customHeight="1">
      <c r="H7765" s="57"/>
      <c r="K7765" s="57"/>
      <c r="L7765" s="57"/>
      <c r="M7765" s="57"/>
      <c r="P7765" s="38"/>
      <c r="R7765" s="38"/>
      <c r="S7765" s="38"/>
    </row>
    <row r="7766" spans="8:19" ht="14.25" customHeight="1">
      <c r="H7766" s="57"/>
      <c r="K7766" s="57"/>
      <c r="L7766" s="57"/>
      <c r="M7766" s="57"/>
      <c r="P7766" s="38"/>
      <c r="R7766" s="38"/>
      <c r="S7766" s="38"/>
    </row>
    <row r="7767" spans="8:19" ht="14.25" customHeight="1">
      <c r="H7767" s="57"/>
      <c r="K7767" s="57"/>
      <c r="L7767" s="57"/>
      <c r="M7767" s="57"/>
      <c r="P7767" s="38"/>
      <c r="R7767" s="38"/>
      <c r="S7767" s="38"/>
    </row>
    <row r="7768" spans="8:19" ht="14.25" customHeight="1">
      <c r="H7768" s="57"/>
      <c r="K7768" s="57"/>
      <c r="L7768" s="57"/>
      <c r="M7768" s="57"/>
      <c r="P7768" s="38"/>
      <c r="R7768" s="38"/>
      <c r="S7768" s="38"/>
    </row>
    <row r="7769" spans="8:19" ht="14.25" customHeight="1">
      <c r="H7769" s="57"/>
      <c r="K7769" s="57"/>
      <c r="L7769" s="57"/>
      <c r="M7769" s="57"/>
      <c r="P7769" s="38"/>
      <c r="R7769" s="38"/>
      <c r="S7769" s="38"/>
    </row>
    <row r="7770" spans="8:19" ht="14.25" customHeight="1">
      <c r="H7770" s="57"/>
      <c r="K7770" s="57"/>
      <c r="L7770" s="57"/>
      <c r="M7770" s="57"/>
      <c r="P7770" s="38"/>
      <c r="R7770" s="38"/>
      <c r="S7770" s="38"/>
    </row>
    <row r="7771" spans="8:19" ht="14.25" customHeight="1">
      <c r="H7771" s="57"/>
      <c r="K7771" s="57"/>
      <c r="L7771" s="57"/>
      <c r="M7771" s="57"/>
      <c r="P7771" s="38"/>
      <c r="R7771" s="38"/>
      <c r="S7771" s="38"/>
    </row>
    <row r="7772" spans="8:19" ht="14.25" customHeight="1">
      <c r="H7772" s="57"/>
      <c r="K7772" s="57"/>
      <c r="L7772" s="57"/>
      <c r="M7772" s="57"/>
      <c r="P7772" s="38"/>
      <c r="R7772" s="38"/>
      <c r="S7772" s="38"/>
    </row>
    <row r="7773" spans="8:19" ht="14.25" customHeight="1">
      <c r="H7773" s="57"/>
      <c r="K7773" s="57"/>
      <c r="L7773" s="57"/>
      <c r="M7773" s="57"/>
      <c r="P7773" s="38"/>
      <c r="R7773" s="38"/>
      <c r="S7773" s="38"/>
    </row>
    <row r="7774" spans="8:19" ht="14.25" customHeight="1">
      <c r="H7774" s="57"/>
      <c r="K7774" s="57"/>
      <c r="L7774" s="57"/>
      <c r="M7774" s="57"/>
      <c r="P7774" s="38"/>
      <c r="R7774" s="38"/>
      <c r="S7774" s="38"/>
    </row>
    <row r="7775" spans="8:19" ht="14.25" customHeight="1">
      <c r="H7775" s="57"/>
      <c r="K7775" s="57"/>
      <c r="L7775" s="57"/>
      <c r="M7775" s="57"/>
      <c r="P7775" s="38"/>
      <c r="R7775" s="38"/>
      <c r="S7775" s="38"/>
    </row>
    <row r="7776" spans="8:19" ht="14.25" customHeight="1">
      <c r="H7776" s="57"/>
      <c r="K7776" s="57"/>
      <c r="L7776" s="57"/>
      <c r="M7776" s="57"/>
      <c r="P7776" s="38"/>
      <c r="R7776" s="38"/>
      <c r="S7776" s="38"/>
    </row>
    <row r="7777" spans="8:19" ht="14.25" customHeight="1">
      <c r="H7777" s="57"/>
      <c r="K7777" s="57"/>
      <c r="L7777" s="57"/>
      <c r="M7777" s="57"/>
      <c r="P7777" s="38"/>
      <c r="R7777" s="38"/>
      <c r="S7777" s="38"/>
    </row>
    <row r="7778" spans="8:19" ht="14.25" customHeight="1">
      <c r="H7778" s="57"/>
      <c r="K7778" s="57"/>
      <c r="L7778" s="57"/>
      <c r="M7778" s="57"/>
      <c r="P7778" s="38"/>
      <c r="R7778" s="38"/>
      <c r="S7778" s="38"/>
    </row>
    <row r="7779" spans="8:19" ht="14.25" customHeight="1">
      <c r="H7779" s="57"/>
      <c r="K7779" s="57"/>
      <c r="L7779" s="57"/>
      <c r="M7779" s="57"/>
      <c r="P7779" s="38"/>
      <c r="R7779" s="38"/>
      <c r="S7779" s="38"/>
    </row>
    <row r="7780" spans="8:19" ht="14.25" customHeight="1">
      <c r="H7780" s="57"/>
      <c r="K7780" s="57"/>
      <c r="L7780" s="57"/>
      <c r="M7780" s="57"/>
      <c r="P7780" s="38"/>
      <c r="R7780" s="38"/>
      <c r="S7780" s="38"/>
    </row>
    <row r="7781" spans="8:19" ht="14.25" customHeight="1">
      <c r="H7781" s="57"/>
      <c r="K7781" s="57"/>
      <c r="L7781" s="57"/>
      <c r="M7781" s="57"/>
      <c r="P7781" s="38"/>
      <c r="R7781" s="38"/>
      <c r="S7781" s="38"/>
    </row>
    <row r="7782" spans="8:19" ht="14.25" customHeight="1">
      <c r="H7782" s="57"/>
      <c r="K7782" s="57"/>
      <c r="L7782" s="57"/>
      <c r="M7782" s="57"/>
      <c r="P7782" s="38"/>
      <c r="R7782" s="38"/>
      <c r="S7782" s="38"/>
    </row>
    <row r="7783" spans="8:19" ht="14.25" customHeight="1">
      <c r="H7783" s="57"/>
      <c r="K7783" s="57"/>
      <c r="L7783" s="57"/>
      <c r="M7783" s="57"/>
      <c r="P7783" s="38"/>
      <c r="R7783" s="38"/>
      <c r="S7783" s="38"/>
    </row>
    <row r="7784" spans="8:19" ht="14.25" customHeight="1">
      <c r="H7784" s="57"/>
      <c r="K7784" s="57"/>
      <c r="L7784" s="57"/>
      <c r="M7784" s="57"/>
      <c r="P7784" s="38"/>
      <c r="R7784" s="38"/>
      <c r="S7784" s="38"/>
    </row>
    <row r="7785" spans="8:19" ht="14.25" customHeight="1">
      <c r="H7785" s="57"/>
      <c r="K7785" s="57"/>
      <c r="L7785" s="57"/>
      <c r="M7785" s="57"/>
      <c r="P7785" s="38"/>
      <c r="R7785" s="38"/>
      <c r="S7785" s="38"/>
    </row>
    <row r="7786" spans="8:19" ht="14.25" customHeight="1">
      <c r="H7786" s="57"/>
      <c r="K7786" s="57"/>
      <c r="L7786" s="57"/>
      <c r="M7786" s="57"/>
      <c r="P7786" s="38"/>
      <c r="R7786" s="38"/>
      <c r="S7786" s="38"/>
    </row>
    <row r="7787" spans="8:19" ht="14.25" customHeight="1">
      <c r="H7787" s="57"/>
      <c r="K7787" s="57"/>
      <c r="L7787" s="57"/>
      <c r="M7787" s="57"/>
      <c r="P7787" s="38"/>
      <c r="R7787" s="38"/>
      <c r="S7787" s="38"/>
    </row>
    <row r="7788" spans="8:19" ht="14.25" customHeight="1">
      <c r="H7788" s="57"/>
      <c r="K7788" s="57"/>
      <c r="L7788" s="57"/>
      <c r="M7788" s="57"/>
      <c r="P7788" s="38"/>
      <c r="R7788" s="38"/>
      <c r="S7788" s="38"/>
    </row>
    <row r="7789" spans="8:19" ht="14.25" customHeight="1">
      <c r="H7789" s="57"/>
      <c r="K7789" s="57"/>
      <c r="L7789" s="57"/>
      <c r="M7789" s="57"/>
      <c r="P7789" s="38"/>
      <c r="R7789" s="38"/>
      <c r="S7789" s="38"/>
    </row>
    <row r="7790" spans="8:19" ht="14.25" customHeight="1">
      <c r="H7790" s="57"/>
      <c r="K7790" s="57"/>
      <c r="L7790" s="57"/>
      <c r="M7790" s="57"/>
      <c r="P7790" s="38"/>
      <c r="R7790" s="38"/>
      <c r="S7790" s="38"/>
    </row>
    <row r="7791" spans="8:19" ht="14.25" customHeight="1">
      <c r="H7791" s="57"/>
      <c r="K7791" s="57"/>
      <c r="L7791" s="57"/>
      <c r="M7791" s="57"/>
      <c r="P7791" s="38"/>
      <c r="R7791" s="38"/>
      <c r="S7791" s="38"/>
    </row>
    <row r="7792" spans="8:19" ht="14.25" customHeight="1">
      <c r="H7792" s="57"/>
      <c r="K7792" s="57"/>
      <c r="L7792" s="57"/>
      <c r="M7792" s="57"/>
      <c r="P7792" s="38"/>
      <c r="R7792" s="38"/>
      <c r="S7792" s="38"/>
    </row>
    <row r="7793" spans="8:19" ht="14.25" customHeight="1">
      <c r="H7793" s="57"/>
      <c r="K7793" s="57"/>
      <c r="L7793" s="57"/>
      <c r="M7793" s="57"/>
      <c r="P7793" s="38"/>
      <c r="R7793" s="38"/>
      <c r="S7793" s="38"/>
    </row>
    <row r="7794" spans="8:19" ht="14.25" customHeight="1">
      <c r="H7794" s="57"/>
      <c r="K7794" s="57"/>
      <c r="L7794" s="57"/>
      <c r="M7794" s="57"/>
      <c r="P7794" s="38"/>
      <c r="R7794" s="38"/>
      <c r="S7794" s="38"/>
    </row>
    <row r="7795" spans="8:19" ht="14.25" customHeight="1">
      <c r="H7795" s="57"/>
      <c r="K7795" s="57"/>
      <c r="L7795" s="57"/>
      <c r="M7795" s="57"/>
      <c r="P7795" s="38"/>
      <c r="R7795" s="38"/>
      <c r="S7795" s="38"/>
    </row>
    <row r="7796" spans="8:19" ht="14.25" customHeight="1">
      <c r="H7796" s="57"/>
      <c r="K7796" s="57"/>
      <c r="L7796" s="57"/>
      <c r="M7796" s="57"/>
      <c r="P7796" s="38"/>
      <c r="R7796" s="38"/>
      <c r="S7796" s="38"/>
    </row>
    <row r="7797" spans="8:19" ht="14.25" customHeight="1">
      <c r="H7797" s="57"/>
      <c r="K7797" s="57"/>
      <c r="L7797" s="57"/>
      <c r="M7797" s="57"/>
      <c r="P7797" s="38"/>
      <c r="R7797" s="38"/>
      <c r="S7797" s="38"/>
    </row>
    <row r="7798" spans="8:19" ht="14.25" customHeight="1">
      <c r="H7798" s="57"/>
      <c r="K7798" s="57"/>
      <c r="L7798" s="57"/>
      <c r="M7798" s="57"/>
      <c r="P7798" s="38"/>
      <c r="R7798" s="38"/>
      <c r="S7798" s="38"/>
    </row>
    <row r="7799" spans="8:19" ht="14.25" customHeight="1">
      <c r="H7799" s="57"/>
      <c r="K7799" s="57"/>
      <c r="L7799" s="57"/>
      <c r="M7799" s="57"/>
      <c r="P7799" s="38"/>
      <c r="R7799" s="38"/>
      <c r="S7799" s="38"/>
    </row>
    <row r="7800" spans="8:19" ht="14.25" customHeight="1">
      <c r="H7800" s="57"/>
      <c r="K7800" s="57"/>
      <c r="L7800" s="57"/>
      <c r="M7800" s="57"/>
      <c r="P7800" s="38"/>
      <c r="R7800" s="38"/>
      <c r="S7800" s="38"/>
    </row>
    <row r="7801" spans="8:19" ht="14.25" customHeight="1">
      <c r="H7801" s="57"/>
      <c r="K7801" s="57"/>
      <c r="L7801" s="57"/>
      <c r="M7801" s="57"/>
      <c r="P7801" s="38"/>
      <c r="R7801" s="38"/>
      <c r="S7801" s="38"/>
    </row>
    <row r="7802" spans="8:19" ht="14.25" customHeight="1">
      <c r="H7802" s="57"/>
      <c r="K7802" s="57"/>
      <c r="L7802" s="57"/>
      <c r="M7802" s="57"/>
      <c r="P7802" s="38"/>
      <c r="R7802" s="38"/>
      <c r="S7802" s="38"/>
    </row>
    <row r="7803" spans="8:19" ht="14.25" customHeight="1">
      <c r="H7803" s="57"/>
      <c r="K7803" s="57"/>
      <c r="L7803" s="57"/>
      <c r="M7803" s="57"/>
      <c r="P7803" s="38"/>
      <c r="R7803" s="38"/>
      <c r="S7803" s="38"/>
    </row>
    <row r="7804" spans="8:19" ht="14.25" customHeight="1">
      <c r="H7804" s="57"/>
      <c r="K7804" s="57"/>
      <c r="L7804" s="57"/>
      <c r="M7804" s="57"/>
      <c r="P7804" s="38"/>
      <c r="R7804" s="38"/>
      <c r="S7804" s="38"/>
    </row>
    <row r="7805" spans="8:19" ht="14.25" customHeight="1">
      <c r="H7805" s="57"/>
      <c r="K7805" s="57"/>
      <c r="L7805" s="57"/>
      <c r="M7805" s="57"/>
      <c r="P7805" s="38"/>
      <c r="R7805" s="38"/>
      <c r="S7805" s="38"/>
    </row>
    <row r="7806" spans="8:19" ht="14.25" customHeight="1">
      <c r="H7806" s="57"/>
      <c r="K7806" s="57"/>
      <c r="L7806" s="57"/>
      <c r="M7806" s="57"/>
      <c r="P7806" s="38"/>
      <c r="R7806" s="38"/>
      <c r="S7806" s="38"/>
    </row>
    <row r="7807" spans="8:19" ht="14.25" customHeight="1">
      <c r="H7807" s="57"/>
      <c r="K7807" s="57"/>
      <c r="L7807" s="57"/>
      <c r="M7807" s="57"/>
      <c r="P7807" s="38"/>
      <c r="R7807" s="38"/>
      <c r="S7807" s="38"/>
    </row>
    <row r="7808" spans="8:19" ht="14.25" customHeight="1">
      <c r="H7808" s="57"/>
      <c r="K7808" s="57"/>
      <c r="L7808" s="57"/>
      <c r="M7808" s="57"/>
      <c r="P7808" s="38"/>
      <c r="R7808" s="38"/>
      <c r="S7808" s="38"/>
    </row>
    <row r="7809" spans="8:19" ht="14.25" customHeight="1">
      <c r="H7809" s="57"/>
      <c r="K7809" s="57"/>
      <c r="L7809" s="57"/>
      <c r="M7809" s="57"/>
      <c r="P7809" s="38"/>
      <c r="R7809" s="38"/>
      <c r="S7809" s="38"/>
    </row>
    <row r="7810" spans="8:19" ht="14.25" customHeight="1">
      <c r="H7810" s="57"/>
      <c r="K7810" s="57"/>
      <c r="L7810" s="57"/>
      <c r="M7810" s="57"/>
      <c r="P7810" s="38"/>
      <c r="R7810" s="38"/>
      <c r="S7810" s="38"/>
    </row>
    <row r="7811" spans="8:19" ht="14.25" customHeight="1">
      <c r="H7811" s="57"/>
      <c r="K7811" s="57"/>
      <c r="L7811" s="57"/>
      <c r="M7811" s="57"/>
      <c r="P7811" s="38"/>
      <c r="R7811" s="38"/>
      <c r="S7811" s="38"/>
    </row>
    <row r="7812" spans="8:19" ht="14.25" customHeight="1">
      <c r="H7812" s="57"/>
      <c r="K7812" s="57"/>
      <c r="L7812" s="57"/>
      <c r="M7812" s="57"/>
      <c r="P7812" s="38"/>
      <c r="R7812" s="38"/>
      <c r="S7812" s="38"/>
    </row>
    <row r="7813" spans="8:19" ht="14.25" customHeight="1">
      <c r="H7813" s="57"/>
      <c r="K7813" s="57"/>
      <c r="L7813" s="57"/>
      <c r="M7813" s="57"/>
      <c r="P7813" s="38"/>
      <c r="R7813" s="38"/>
      <c r="S7813" s="38"/>
    </row>
    <row r="7814" spans="8:19" ht="14.25" customHeight="1">
      <c r="H7814" s="57"/>
      <c r="K7814" s="57"/>
      <c r="L7814" s="57"/>
      <c r="M7814" s="57"/>
      <c r="P7814" s="38"/>
      <c r="R7814" s="38"/>
      <c r="S7814" s="38"/>
    </row>
    <row r="7815" spans="8:19" ht="14.25" customHeight="1">
      <c r="H7815" s="57"/>
      <c r="K7815" s="57"/>
      <c r="L7815" s="57"/>
      <c r="M7815" s="57"/>
      <c r="P7815" s="38"/>
      <c r="R7815" s="38"/>
      <c r="S7815" s="38"/>
    </row>
    <row r="7816" spans="8:19" ht="14.25" customHeight="1">
      <c r="H7816" s="57"/>
      <c r="K7816" s="57"/>
      <c r="L7816" s="57"/>
      <c r="M7816" s="57"/>
      <c r="P7816" s="38"/>
      <c r="R7816" s="38"/>
      <c r="S7816" s="38"/>
    </row>
    <row r="7817" spans="8:19" ht="14.25" customHeight="1">
      <c r="H7817" s="57"/>
      <c r="K7817" s="57"/>
      <c r="L7817" s="57"/>
      <c r="M7817" s="57"/>
      <c r="P7817" s="38"/>
      <c r="R7817" s="38"/>
      <c r="S7817" s="38"/>
    </row>
    <row r="7818" spans="8:19" ht="14.25" customHeight="1">
      <c r="H7818" s="57"/>
      <c r="K7818" s="57"/>
      <c r="L7818" s="57"/>
      <c r="M7818" s="57"/>
      <c r="P7818" s="38"/>
      <c r="R7818" s="38"/>
      <c r="S7818" s="38"/>
    </row>
    <row r="7819" spans="8:19" ht="14.25" customHeight="1">
      <c r="H7819" s="57"/>
      <c r="K7819" s="57"/>
      <c r="L7819" s="57"/>
      <c r="M7819" s="57"/>
      <c r="P7819" s="38"/>
      <c r="R7819" s="38"/>
      <c r="S7819" s="38"/>
    </row>
    <row r="7820" spans="8:19" ht="14.25" customHeight="1">
      <c r="H7820" s="57"/>
      <c r="K7820" s="57"/>
      <c r="L7820" s="57"/>
      <c r="M7820" s="57"/>
      <c r="P7820" s="38"/>
      <c r="R7820" s="38"/>
      <c r="S7820" s="38"/>
    </row>
    <row r="7821" spans="8:19" ht="14.25" customHeight="1">
      <c r="H7821" s="57"/>
      <c r="K7821" s="57"/>
      <c r="L7821" s="57"/>
      <c r="M7821" s="57"/>
      <c r="P7821" s="38"/>
      <c r="R7821" s="38"/>
      <c r="S7821" s="38"/>
    </row>
    <row r="7822" spans="8:19" ht="14.25" customHeight="1">
      <c r="H7822" s="57"/>
      <c r="K7822" s="57"/>
      <c r="L7822" s="57"/>
      <c r="M7822" s="57"/>
      <c r="P7822" s="38"/>
      <c r="R7822" s="38"/>
      <c r="S7822" s="38"/>
    </row>
    <row r="7823" spans="8:19" ht="14.25" customHeight="1">
      <c r="H7823" s="57"/>
      <c r="K7823" s="57"/>
      <c r="L7823" s="57"/>
      <c r="M7823" s="57"/>
      <c r="P7823" s="38"/>
      <c r="R7823" s="38"/>
      <c r="S7823" s="38"/>
    </row>
    <row r="7824" spans="8:19" ht="14.25" customHeight="1">
      <c r="H7824" s="57"/>
      <c r="K7824" s="57"/>
      <c r="L7824" s="57"/>
      <c r="M7824" s="57"/>
      <c r="P7824" s="38"/>
      <c r="R7824" s="38"/>
      <c r="S7824" s="38"/>
    </row>
    <row r="7825" spans="8:19" ht="14.25" customHeight="1">
      <c r="H7825" s="57"/>
      <c r="K7825" s="57"/>
      <c r="L7825" s="57"/>
      <c r="M7825" s="57"/>
      <c r="P7825" s="38"/>
      <c r="R7825" s="38"/>
      <c r="S7825" s="38"/>
    </row>
    <row r="7826" spans="8:19" ht="14.25" customHeight="1">
      <c r="H7826" s="57"/>
      <c r="K7826" s="57"/>
      <c r="L7826" s="57"/>
      <c r="M7826" s="57"/>
      <c r="P7826" s="38"/>
      <c r="R7826" s="38"/>
      <c r="S7826" s="38"/>
    </row>
    <row r="7827" spans="8:19" ht="14.25" customHeight="1">
      <c r="H7827" s="57"/>
      <c r="K7827" s="57"/>
      <c r="L7827" s="57"/>
      <c r="M7827" s="57"/>
      <c r="P7827" s="38"/>
      <c r="R7827" s="38"/>
      <c r="S7827" s="38"/>
    </row>
    <row r="7828" spans="8:19" ht="14.25" customHeight="1">
      <c r="H7828" s="57"/>
      <c r="K7828" s="57"/>
      <c r="L7828" s="57"/>
      <c r="M7828" s="57"/>
      <c r="P7828" s="38"/>
      <c r="R7828" s="38"/>
      <c r="S7828" s="38"/>
    </row>
    <row r="7829" spans="8:19" ht="14.25" customHeight="1">
      <c r="H7829" s="57"/>
      <c r="K7829" s="57"/>
      <c r="L7829" s="57"/>
      <c r="M7829" s="57"/>
      <c r="P7829" s="38"/>
      <c r="R7829" s="38"/>
      <c r="S7829" s="38"/>
    </row>
    <row r="7830" spans="8:19" ht="14.25" customHeight="1">
      <c r="H7830" s="57"/>
      <c r="K7830" s="57"/>
      <c r="L7830" s="57"/>
      <c r="M7830" s="57"/>
      <c r="P7830" s="38"/>
      <c r="R7830" s="38"/>
      <c r="S7830" s="38"/>
    </row>
    <row r="7831" spans="8:19" ht="14.25" customHeight="1">
      <c r="H7831" s="57"/>
      <c r="K7831" s="57"/>
      <c r="L7831" s="57"/>
      <c r="M7831" s="57"/>
      <c r="P7831" s="38"/>
      <c r="R7831" s="38"/>
      <c r="S7831" s="38"/>
    </row>
    <row r="7832" spans="8:19" ht="14.25" customHeight="1">
      <c r="H7832" s="57"/>
      <c r="K7832" s="57"/>
      <c r="L7832" s="57"/>
      <c r="M7832" s="57"/>
      <c r="P7832" s="38"/>
      <c r="R7832" s="38"/>
      <c r="S7832" s="38"/>
    </row>
    <row r="7833" spans="8:19" ht="14.25" customHeight="1">
      <c r="H7833" s="57"/>
      <c r="K7833" s="57"/>
      <c r="L7833" s="57"/>
      <c r="M7833" s="57"/>
      <c r="P7833" s="38"/>
      <c r="R7833" s="38"/>
      <c r="S7833" s="38"/>
    </row>
    <row r="7834" spans="8:19" ht="14.25" customHeight="1">
      <c r="H7834" s="57"/>
      <c r="K7834" s="57"/>
      <c r="L7834" s="57"/>
      <c r="M7834" s="57"/>
      <c r="P7834" s="38"/>
      <c r="R7834" s="38"/>
      <c r="S7834" s="38"/>
    </row>
    <row r="7835" spans="8:19" ht="14.25" customHeight="1">
      <c r="H7835" s="57"/>
      <c r="K7835" s="57"/>
      <c r="L7835" s="57"/>
      <c r="M7835" s="57"/>
      <c r="P7835" s="38"/>
      <c r="R7835" s="38"/>
      <c r="S7835" s="38"/>
    </row>
    <row r="7836" spans="8:19" ht="14.25" customHeight="1">
      <c r="H7836" s="57"/>
      <c r="K7836" s="57"/>
      <c r="L7836" s="57"/>
      <c r="M7836" s="57"/>
      <c r="P7836" s="38"/>
      <c r="R7836" s="38"/>
      <c r="S7836" s="38"/>
    </row>
    <row r="7837" spans="8:19" ht="14.25" customHeight="1">
      <c r="H7837" s="57"/>
      <c r="K7837" s="57"/>
      <c r="L7837" s="57"/>
      <c r="M7837" s="57"/>
      <c r="P7837" s="38"/>
      <c r="R7837" s="38"/>
      <c r="S7837" s="38"/>
    </row>
    <row r="7838" spans="8:19" ht="14.25" customHeight="1">
      <c r="H7838" s="57"/>
      <c r="K7838" s="57"/>
      <c r="L7838" s="57"/>
      <c r="M7838" s="57"/>
      <c r="P7838" s="38"/>
      <c r="R7838" s="38"/>
      <c r="S7838" s="38"/>
    </row>
    <row r="7839" spans="8:19" ht="14.25" customHeight="1">
      <c r="H7839" s="57"/>
      <c r="K7839" s="57"/>
      <c r="L7839" s="57"/>
      <c r="M7839" s="57"/>
      <c r="P7839" s="38"/>
      <c r="R7839" s="38"/>
      <c r="S7839" s="38"/>
    </row>
    <row r="7840" spans="8:19" ht="14.25" customHeight="1">
      <c r="H7840" s="57"/>
      <c r="K7840" s="57"/>
      <c r="L7840" s="57"/>
      <c r="M7840" s="57"/>
      <c r="P7840" s="38"/>
      <c r="R7840" s="38"/>
      <c r="S7840" s="38"/>
    </row>
    <row r="7841" spans="8:19" ht="14.25" customHeight="1">
      <c r="H7841" s="57"/>
      <c r="K7841" s="57"/>
      <c r="L7841" s="57"/>
      <c r="M7841" s="57"/>
      <c r="P7841" s="38"/>
      <c r="R7841" s="38"/>
      <c r="S7841" s="38"/>
    </row>
    <row r="7842" spans="8:19" ht="14.25" customHeight="1">
      <c r="H7842" s="57"/>
      <c r="K7842" s="57"/>
      <c r="L7842" s="57"/>
      <c r="M7842" s="57"/>
      <c r="P7842" s="38"/>
      <c r="R7842" s="38"/>
      <c r="S7842" s="38"/>
    </row>
    <row r="7843" spans="8:19" ht="14.25" customHeight="1">
      <c r="H7843" s="57"/>
      <c r="K7843" s="57"/>
      <c r="L7843" s="57"/>
      <c r="M7843" s="57"/>
      <c r="P7843" s="38"/>
      <c r="R7843" s="38"/>
      <c r="S7843" s="38"/>
    </row>
    <row r="7844" spans="8:19" ht="14.25" customHeight="1">
      <c r="H7844" s="57"/>
      <c r="K7844" s="57"/>
      <c r="L7844" s="57"/>
      <c r="M7844" s="57"/>
      <c r="P7844" s="38"/>
      <c r="R7844" s="38"/>
      <c r="S7844" s="38"/>
    </row>
    <row r="7845" spans="8:19" ht="14.25" customHeight="1">
      <c r="H7845" s="57"/>
      <c r="K7845" s="57"/>
      <c r="L7845" s="57"/>
      <c r="M7845" s="57"/>
      <c r="P7845" s="38"/>
      <c r="R7845" s="38"/>
      <c r="S7845" s="38"/>
    </row>
    <row r="7846" spans="8:19" ht="14.25" customHeight="1">
      <c r="H7846" s="57"/>
      <c r="K7846" s="57"/>
      <c r="L7846" s="57"/>
      <c r="M7846" s="57"/>
      <c r="P7846" s="38"/>
      <c r="R7846" s="38"/>
      <c r="S7846" s="38"/>
    </row>
    <row r="7847" spans="8:19" ht="14.25" customHeight="1">
      <c r="H7847" s="57"/>
      <c r="K7847" s="57"/>
      <c r="L7847" s="57"/>
      <c r="M7847" s="57"/>
      <c r="P7847" s="38"/>
      <c r="R7847" s="38"/>
      <c r="S7847" s="38"/>
    </row>
    <row r="7848" spans="8:19" ht="14.25" customHeight="1">
      <c r="H7848" s="57"/>
      <c r="K7848" s="57"/>
      <c r="L7848" s="57"/>
      <c r="M7848" s="57"/>
      <c r="P7848" s="38"/>
      <c r="R7848" s="38"/>
      <c r="S7848" s="38"/>
    </row>
    <row r="7849" spans="8:19" ht="14.25" customHeight="1">
      <c r="H7849" s="57"/>
      <c r="K7849" s="57"/>
      <c r="L7849" s="57"/>
      <c r="M7849" s="57"/>
      <c r="P7849" s="38"/>
      <c r="R7849" s="38"/>
      <c r="S7849" s="38"/>
    </row>
    <row r="7850" spans="8:19" ht="14.25" customHeight="1">
      <c r="H7850" s="57"/>
      <c r="K7850" s="57"/>
      <c r="L7850" s="57"/>
      <c r="M7850" s="57"/>
      <c r="P7850" s="38"/>
      <c r="R7850" s="38"/>
      <c r="S7850" s="38"/>
    </row>
    <row r="7851" spans="8:19" ht="14.25" customHeight="1">
      <c r="H7851" s="57"/>
      <c r="K7851" s="57"/>
      <c r="L7851" s="57"/>
      <c r="M7851" s="57"/>
      <c r="P7851" s="38"/>
      <c r="R7851" s="38"/>
      <c r="S7851" s="38"/>
    </row>
    <row r="7852" spans="8:19" ht="14.25" customHeight="1">
      <c r="H7852" s="57"/>
      <c r="K7852" s="57"/>
      <c r="L7852" s="57"/>
      <c r="M7852" s="57"/>
      <c r="P7852" s="38"/>
      <c r="R7852" s="38"/>
      <c r="S7852" s="38"/>
    </row>
    <row r="7853" spans="8:19" ht="14.25" customHeight="1">
      <c r="H7853" s="57"/>
      <c r="K7853" s="57"/>
      <c r="L7853" s="57"/>
      <c r="M7853" s="57"/>
      <c r="P7853" s="38"/>
      <c r="R7853" s="38"/>
      <c r="S7853" s="38"/>
    </row>
    <row r="7854" spans="8:19" ht="14.25" customHeight="1">
      <c r="H7854" s="57"/>
      <c r="K7854" s="57"/>
      <c r="L7854" s="57"/>
      <c r="M7854" s="57"/>
      <c r="P7854" s="38"/>
      <c r="R7854" s="38"/>
      <c r="S7854" s="38"/>
    </row>
    <row r="7855" spans="8:19" ht="14.25" customHeight="1">
      <c r="H7855" s="57"/>
      <c r="K7855" s="57"/>
      <c r="L7855" s="57"/>
      <c r="M7855" s="57"/>
      <c r="P7855" s="38"/>
      <c r="R7855" s="38"/>
      <c r="S7855" s="38"/>
    </row>
    <row r="7856" spans="8:19" ht="14.25" customHeight="1">
      <c r="H7856" s="57"/>
      <c r="K7856" s="57"/>
      <c r="L7856" s="57"/>
      <c r="M7856" s="57"/>
      <c r="P7856" s="38"/>
      <c r="R7856" s="38"/>
      <c r="S7856" s="38"/>
    </row>
    <row r="7857" spans="8:19" ht="14.25" customHeight="1">
      <c r="H7857" s="57"/>
      <c r="K7857" s="57"/>
      <c r="L7857" s="57"/>
      <c r="M7857" s="57"/>
      <c r="P7857" s="38"/>
      <c r="R7857" s="38"/>
      <c r="S7857" s="38"/>
    </row>
    <row r="7858" spans="8:19" ht="14.25" customHeight="1">
      <c r="H7858" s="57"/>
      <c r="K7858" s="57"/>
      <c r="L7858" s="57"/>
      <c r="M7858" s="57"/>
      <c r="P7858" s="38"/>
      <c r="R7858" s="38"/>
      <c r="S7858" s="38"/>
    </row>
    <row r="7859" spans="8:19" ht="14.25" customHeight="1">
      <c r="H7859" s="57"/>
      <c r="K7859" s="57"/>
      <c r="L7859" s="57"/>
      <c r="M7859" s="57"/>
      <c r="P7859" s="38"/>
      <c r="R7859" s="38"/>
      <c r="S7859" s="38"/>
    </row>
    <row r="7860" spans="8:19" ht="14.25" customHeight="1">
      <c r="H7860" s="57"/>
      <c r="K7860" s="57"/>
      <c r="L7860" s="57"/>
      <c r="M7860" s="57"/>
      <c r="P7860" s="38"/>
      <c r="R7860" s="38"/>
      <c r="S7860" s="38"/>
    </row>
    <row r="7861" spans="8:19" ht="14.25" customHeight="1">
      <c r="H7861" s="57"/>
      <c r="K7861" s="57"/>
      <c r="L7861" s="57"/>
      <c r="M7861" s="57"/>
      <c r="P7861" s="38"/>
      <c r="R7861" s="38"/>
      <c r="S7861" s="38"/>
    </row>
    <row r="7862" spans="8:19" ht="14.25" customHeight="1">
      <c r="H7862" s="57"/>
      <c r="K7862" s="57"/>
      <c r="L7862" s="57"/>
      <c r="M7862" s="57"/>
      <c r="P7862" s="38"/>
      <c r="R7862" s="38"/>
      <c r="S7862" s="38"/>
    </row>
    <row r="7863" spans="8:19" ht="14.25" customHeight="1">
      <c r="H7863" s="57"/>
      <c r="K7863" s="57"/>
      <c r="L7863" s="57"/>
      <c r="M7863" s="57"/>
      <c r="P7863" s="38"/>
      <c r="R7863" s="38"/>
      <c r="S7863" s="38"/>
    </row>
    <row r="7864" spans="8:19" ht="14.25" customHeight="1">
      <c r="H7864" s="57"/>
      <c r="K7864" s="57"/>
      <c r="L7864" s="57"/>
      <c r="M7864" s="57"/>
      <c r="P7864" s="38"/>
      <c r="R7864" s="38"/>
      <c r="S7864" s="38"/>
    </row>
    <row r="7865" spans="8:19" ht="14.25" customHeight="1">
      <c r="H7865" s="57"/>
      <c r="K7865" s="57"/>
      <c r="L7865" s="57"/>
      <c r="M7865" s="57"/>
      <c r="P7865" s="38"/>
      <c r="R7865" s="38"/>
      <c r="S7865" s="38"/>
    </row>
    <row r="7866" spans="8:19" ht="14.25" customHeight="1">
      <c r="H7866" s="57"/>
      <c r="K7866" s="57"/>
      <c r="L7866" s="57"/>
      <c r="M7866" s="57"/>
      <c r="P7866" s="38"/>
      <c r="R7866" s="38"/>
      <c r="S7866" s="38"/>
    </row>
    <row r="7867" spans="8:19" ht="14.25" customHeight="1">
      <c r="H7867" s="57"/>
      <c r="K7867" s="57"/>
      <c r="L7867" s="57"/>
      <c r="M7867" s="57"/>
      <c r="P7867" s="38"/>
      <c r="R7867" s="38"/>
      <c r="S7867" s="38"/>
    </row>
    <row r="7868" spans="8:19" ht="14.25" customHeight="1">
      <c r="H7868" s="57"/>
      <c r="K7868" s="57"/>
      <c r="L7868" s="57"/>
      <c r="M7868" s="57"/>
      <c r="P7868" s="38"/>
      <c r="R7868" s="38"/>
      <c r="S7868" s="38"/>
    </row>
    <row r="7869" spans="8:19" ht="14.25" customHeight="1">
      <c r="H7869" s="57"/>
      <c r="K7869" s="57"/>
      <c r="L7869" s="57"/>
      <c r="M7869" s="57"/>
      <c r="P7869" s="38"/>
      <c r="R7869" s="38"/>
      <c r="S7869" s="38"/>
    </row>
    <row r="7870" spans="8:19" ht="14.25" customHeight="1">
      <c r="H7870" s="57"/>
      <c r="K7870" s="57"/>
      <c r="L7870" s="57"/>
      <c r="M7870" s="57"/>
      <c r="P7870" s="38"/>
      <c r="R7870" s="38"/>
      <c r="S7870" s="38"/>
    </row>
    <row r="7871" spans="8:19" ht="14.25" customHeight="1">
      <c r="H7871" s="57"/>
      <c r="K7871" s="57"/>
      <c r="L7871" s="57"/>
      <c r="M7871" s="57"/>
      <c r="P7871" s="38"/>
      <c r="R7871" s="38"/>
      <c r="S7871" s="38"/>
    </row>
    <row r="7872" spans="8:19" ht="14.25" customHeight="1">
      <c r="H7872" s="57"/>
      <c r="K7872" s="57"/>
      <c r="L7872" s="57"/>
      <c r="M7872" s="57"/>
      <c r="P7872" s="38"/>
      <c r="R7872" s="38"/>
      <c r="S7872" s="38"/>
    </row>
    <row r="7873" spans="8:19" ht="14.25" customHeight="1">
      <c r="H7873" s="57"/>
      <c r="K7873" s="57"/>
      <c r="L7873" s="57"/>
      <c r="M7873" s="57"/>
      <c r="P7873" s="38"/>
      <c r="R7873" s="38"/>
      <c r="S7873" s="38"/>
    </row>
    <row r="7874" spans="8:19" ht="14.25" customHeight="1">
      <c r="H7874" s="57"/>
      <c r="K7874" s="57"/>
      <c r="L7874" s="57"/>
      <c r="M7874" s="57"/>
      <c r="P7874" s="38"/>
      <c r="R7874" s="38"/>
      <c r="S7874" s="38"/>
    </row>
    <row r="7875" spans="8:19" ht="14.25" customHeight="1">
      <c r="H7875" s="57"/>
      <c r="K7875" s="57"/>
      <c r="L7875" s="57"/>
      <c r="M7875" s="57"/>
      <c r="P7875" s="38"/>
      <c r="R7875" s="38"/>
      <c r="S7875" s="38"/>
    </row>
    <row r="7876" spans="8:19" ht="14.25" customHeight="1">
      <c r="H7876" s="57"/>
      <c r="K7876" s="57"/>
      <c r="L7876" s="57"/>
      <c r="M7876" s="57"/>
      <c r="P7876" s="38"/>
      <c r="R7876" s="38"/>
      <c r="S7876" s="38"/>
    </row>
    <row r="7877" spans="8:19" ht="14.25" customHeight="1">
      <c r="H7877" s="57"/>
      <c r="K7877" s="57"/>
      <c r="L7877" s="57"/>
      <c r="M7877" s="57"/>
      <c r="P7877" s="38"/>
      <c r="R7877" s="38"/>
      <c r="S7877" s="38"/>
    </row>
    <row r="7878" spans="8:19" ht="14.25" customHeight="1">
      <c r="H7878" s="57"/>
      <c r="K7878" s="57"/>
      <c r="L7878" s="57"/>
      <c r="M7878" s="57"/>
      <c r="P7878" s="38"/>
      <c r="R7878" s="38"/>
      <c r="S7878" s="38"/>
    </row>
    <row r="7879" spans="8:19" ht="14.25" customHeight="1">
      <c r="H7879" s="57"/>
      <c r="K7879" s="57"/>
      <c r="L7879" s="57"/>
      <c r="M7879" s="57"/>
      <c r="P7879" s="38"/>
      <c r="R7879" s="38"/>
      <c r="S7879" s="38"/>
    </row>
    <row r="7880" spans="8:19" ht="14.25" customHeight="1">
      <c r="H7880" s="57"/>
      <c r="K7880" s="57"/>
      <c r="L7880" s="57"/>
      <c r="M7880" s="57"/>
      <c r="P7880" s="38"/>
      <c r="R7880" s="38"/>
      <c r="S7880" s="38"/>
    </row>
    <row r="7881" spans="8:19" ht="14.25" customHeight="1">
      <c r="H7881" s="57"/>
      <c r="K7881" s="57"/>
      <c r="L7881" s="57"/>
      <c r="M7881" s="57"/>
      <c r="P7881" s="38"/>
      <c r="R7881" s="38"/>
      <c r="S7881" s="38"/>
    </row>
    <row r="7882" spans="8:19" ht="14.25" customHeight="1">
      <c r="H7882" s="57"/>
      <c r="K7882" s="57"/>
      <c r="L7882" s="57"/>
      <c r="M7882" s="57"/>
      <c r="P7882" s="38"/>
      <c r="R7882" s="38"/>
      <c r="S7882" s="38"/>
    </row>
    <row r="7883" spans="8:19" ht="14.25" customHeight="1">
      <c r="H7883" s="57"/>
      <c r="K7883" s="57"/>
      <c r="L7883" s="57"/>
      <c r="M7883" s="57"/>
      <c r="P7883" s="38"/>
      <c r="R7883" s="38"/>
      <c r="S7883" s="38"/>
    </row>
    <row r="7884" spans="8:19" ht="14.25" customHeight="1">
      <c r="H7884" s="57"/>
      <c r="K7884" s="57"/>
      <c r="L7884" s="57"/>
      <c r="M7884" s="57"/>
      <c r="P7884" s="38"/>
      <c r="R7884" s="38"/>
      <c r="S7884" s="38"/>
    </row>
    <row r="7885" spans="8:19" ht="14.25" customHeight="1">
      <c r="H7885" s="57"/>
      <c r="K7885" s="57"/>
      <c r="L7885" s="57"/>
      <c r="M7885" s="57"/>
      <c r="P7885" s="38"/>
      <c r="R7885" s="38"/>
      <c r="S7885" s="38"/>
    </row>
    <row r="7886" spans="8:19" ht="14.25" customHeight="1">
      <c r="H7886" s="57"/>
      <c r="K7886" s="57"/>
      <c r="L7886" s="57"/>
      <c r="M7886" s="57"/>
      <c r="P7886" s="38"/>
      <c r="R7886" s="38"/>
      <c r="S7886" s="38"/>
    </row>
    <row r="7887" spans="8:19" ht="14.25" customHeight="1">
      <c r="H7887" s="57"/>
      <c r="K7887" s="57"/>
      <c r="L7887" s="57"/>
      <c r="M7887" s="57"/>
      <c r="P7887" s="38"/>
      <c r="R7887" s="38"/>
      <c r="S7887" s="38"/>
    </row>
    <row r="7888" spans="8:19" ht="14.25" customHeight="1">
      <c r="H7888" s="57"/>
      <c r="K7888" s="57"/>
      <c r="L7888" s="57"/>
      <c r="M7888" s="57"/>
      <c r="P7888" s="38"/>
      <c r="R7888" s="38"/>
      <c r="S7888" s="38"/>
    </row>
    <row r="7889" spans="8:19" ht="14.25" customHeight="1">
      <c r="H7889" s="57"/>
      <c r="K7889" s="57"/>
      <c r="L7889" s="57"/>
      <c r="M7889" s="57"/>
      <c r="P7889" s="38"/>
      <c r="R7889" s="38"/>
      <c r="S7889" s="38"/>
    </row>
    <row r="7890" spans="8:19" ht="14.25" customHeight="1">
      <c r="H7890" s="57"/>
      <c r="K7890" s="57"/>
      <c r="L7890" s="57"/>
      <c r="M7890" s="57"/>
      <c r="P7890" s="38"/>
      <c r="R7890" s="38"/>
      <c r="S7890" s="38"/>
    </row>
    <row r="7891" spans="8:19" ht="14.25" customHeight="1">
      <c r="H7891" s="57"/>
      <c r="K7891" s="57"/>
      <c r="L7891" s="57"/>
      <c r="M7891" s="57"/>
      <c r="P7891" s="38"/>
      <c r="R7891" s="38"/>
      <c r="S7891" s="38"/>
    </row>
    <row r="7892" spans="8:19" ht="14.25" customHeight="1">
      <c r="H7892" s="57"/>
      <c r="K7892" s="57"/>
      <c r="L7892" s="57"/>
      <c r="M7892" s="57"/>
      <c r="P7892" s="38"/>
      <c r="R7892" s="38"/>
      <c r="S7892" s="38"/>
    </row>
    <row r="7893" spans="8:19" ht="14.25" customHeight="1">
      <c r="H7893" s="57"/>
      <c r="K7893" s="57"/>
      <c r="L7893" s="57"/>
      <c r="M7893" s="57"/>
      <c r="P7893" s="38"/>
      <c r="R7893" s="38"/>
      <c r="S7893" s="38"/>
    </row>
    <row r="7894" spans="8:19" ht="14.25" customHeight="1">
      <c r="H7894" s="57"/>
      <c r="K7894" s="57"/>
      <c r="L7894" s="57"/>
      <c r="M7894" s="57"/>
      <c r="P7894" s="38"/>
      <c r="R7894" s="38"/>
      <c r="S7894" s="38"/>
    </row>
    <row r="7895" spans="8:19" ht="14.25" customHeight="1">
      <c r="H7895" s="57"/>
      <c r="K7895" s="57"/>
      <c r="L7895" s="57"/>
      <c r="M7895" s="57"/>
      <c r="P7895" s="38"/>
      <c r="R7895" s="38"/>
      <c r="S7895" s="38"/>
    </row>
    <row r="7896" spans="8:19" ht="14.25" customHeight="1">
      <c r="H7896" s="57"/>
      <c r="K7896" s="57"/>
      <c r="L7896" s="57"/>
      <c r="M7896" s="57"/>
      <c r="P7896" s="38"/>
      <c r="R7896" s="38"/>
      <c r="S7896" s="38"/>
    </row>
    <row r="7897" spans="8:19" ht="14.25" customHeight="1">
      <c r="H7897" s="57"/>
      <c r="K7897" s="57"/>
      <c r="L7897" s="57"/>
      <c r="M7897" s="57"/>
      <c r="P7897" s="38"/>
      <c r="R7897" s="38"/>
      <c r="S7897" s="38"/>
    </row>
    <row r="7898" spans="8:19" ht="14.25" customHeight="1">
      <c r="H7898" s="57"/>
      <c r="K7898" s="57"/>
      <c r="L7898" s="57"/>
      <c r="M7898" s="57"/>
      <c r="P7898" s="38"/>
      <c r="R7898" s="38"/>
      <c r="S7898" s="38"/>
    </row>
    <row r="7899" spans="8:19" ht="14.25" customHeight="1">
      <c r="H7899" s="57"/>
      <c r="K7899" s="57"/>
      <c r="L7899" s="57"/>
      <c r="M7899" s="57"/>
      <c r="P7899" s="38"/>
      <c r="R7899" s="38"/>
      <c r="S7899" s="38"/>
    </row>
    <row r="7900" spans="8:19" ht="14.25" customHeight="1">
      <c r="H7900" s="57"/>
      <c r="K7900" s="57"/>
      <c r="L7900" s="57"/>
      <c r="M7900" s="57"/>
      <c r="P7900" s="38"/>
      <c r="R7900" s="38"/>
      <c r="S7900" s="38"/>
    </row>
    <row r="7901" spans="8:19" ht="14.25" customHeight="1">
      <c r="H7901" s="57"/>
      <c r="K7901" s="57"/>
      <c r="L7901" s="57"/>
      <c r="M7901" s="57"/>
      <c r="P7901" s="38"/>
      <c r="R7901" s="38"/>
      <c r="S7901" s="38"/>
    </row>
    <row r="7902" spans="8:19" ht="14.25" customHeight="1">
      <c r="H7902" s="57"/>
      <c r="K7902" s="57"/>
      <c r="L7902" s="57"/>
      <c r="M7902" s="57"/>
      <c r="P7902" s="38"/>
      <c r="R7902" s="38"/>
      <c r="S7902" s="38"/>
    </row>
    <row r="7903" spans="8:19" ht="14.25" customHeight="1">
      <c r="H7903" s="57"/>
      <c r="K7903" s="57"/>
      <c r="L7903" s="57"/>
      <c r="M7903" s="57"/>
      <c r="P7903" s="38"/>
      <c r="R7903" s="38"/>
      <c r="S7903" s="38"/>
    </row>
    <row r="7904" spans="8:19" ht="14.25" customHeight="1">
      <c r="H7904" s="57"/>
      <c r="K7904" s="57"/>
      <c r="L7904" s="57"/>
      <c r="M7904" s="57"/>
      <c r="P7904" s="38"/>
      <c r="R7904" s="38"/>
      <c r="S7904" s="38"/>
    </row>
    <row r="7905" spans="8:19" ht="14.25" customHeight="1">
      <c r="H7905" s="57"/>
      <c r="K7905" s="57"/>
      <c r="L7905" s="57"/>
      <c r="M7905" s="57"/>
      <c r="P7905" s="38"/>
      <c r="R7905" s="38"/>
      <c r="S7905" s="38"/>
    </row>
    <row r="7906" spans="8:19" ht="14.25" customHeight="1">
      <c r="H7906" s="57"/>
      <c r="K7906" s="57"/>
      <c r="L7906" s="57"/>
      <c r="M7906" s="57"/>
      <c r="P7906" s="38"/>
      <c r="R7906" s="38"/>
      <c r="S7906" s="38"/>
    </row>
    <row r="7907" spans="8:19" ht="14.25" customHeight="1">
      <c r="H7907" s="57"/>
      <c r="K7907" s="57"/>
      <c r="L7907" s="57"/>
      <c r="M7907" s="57"/>
      <c r="P7907" s="38"/>
      <c r="R7907" s="38"/>
      <c r="S7907" s="38"/>
    </row>
    <row r="7908" spans="8:19" ht="14.25" customHeight="1">
      <c r="H7908" s="57"/>
      <c r="K7908" s="57"/>
      <c r="L7908" s="57"/>
      <c r="M7908" s="57"/>
      <c r="P7908" s="38"/>
      <c r="R7908" s="38"/>
      <c r="S7908" s="38"/>
    </row>
    <row r="7909" spans="8:19" ht="14.25" customHeight="1">
      <c r="H7909" s="57"/>
      <c r="K7909" s="57"/>
      <c r="L7909" s="57"/>
      <c r="M7909" s="57"/>
      <c r="P7909" s="38"/>
      <c r="R7909" s="38"/>
      <c r="S7909" s="38"/>
    </row>
    <row r="7910" spans="8:19" ht="14.25" customHeight="1">
      <c r="H7910" s="57"/>
      <c r="K7910" s="57"/>
      <c r="L7910" s="57"/>
      <c r="M7910" s="57"/>
      <c r="P7910" s="38"/>
      <c r="R7910" s="38"/>
      <c r="S7910" s="38"/>
    </row>
    <row r="7911" spans="8:19" ht="14.25" customHeight="1">
      <c r="H7911" s="57"/>
      <c r="K7911" s="57"/>
      <c r="L7911" s="57"/>
      <c r="M7911" s="57"/>
      <c r="P7911" s="38"/>
      <c r="R7911" s="38"/>
      <c r="S7911" s="38"/>
    </row>
    <row r="7912" spans="8:19" ht="14.25" customHeight="1">
      <c r="H7912" s="57"/>
      <c r="K7912" s="57"/>
      <c r="L7912" s="57"/>
      <c r="M7912" s="57"/>
      <c r="P7912" s="38"/>
      <c r="R7912" s="38"/>
      <c r="S7912" s="38"/>
    </row>
    <row r="7913" spans="8:19" ht="14.25" customHeight="1">
      <c r="H7913" s="57"/>
      <c r="K7913" s="57"/>
      <c r="L7913" s="57"/>
      <c r="M7913" s="57"/>
      <c r="P7913" s="38"/>
      <c r="R7913" s="38"/>
      <c r="S7913" s="38"/>
    </row>
    <row r="7914" spans="8:19" ht="14.25" customHeight="1">
      <c r="H7914" s="57"/>
      <c r="K7914" s="57"/>
      <c r="L7914" s="57"/>
      <c r="M7914" s="57"/>
      <c r="P7914" s="38"/>
      <c r="R7914" s="38"/>
      <c r="S7914" s="38"/>
    </row>
    <row r="7915" spans="8:19" ht="14.25" customHeight="1">
      <c r="H7915" s="57"/>
      <c r="K7915" s="57"/>
      <c r="L7915" s="57"/>
      <c r="M7915" s="57"/>
      <c r="P7915" s="38"/>
      <c r="R7915" s="38"/>
      <c r="S7915" s="38"/>
    </row>
    <row r="7916" spans="8:19" ht="14.25" customHeight="1">
      <c r="H7916" s="57"/>
      <c r="K7916" s="57"/>
      <c r="L7916" s="57"/>
      <c r="M7916" s="57"/>
      <c r="P7916" s="38"/>
      <c r="R7916" s="38"/>
      <c r="S7916" s="38"/>
    </row>
    <row r="7917" spans="8:19" ht="14.25" customHeight="1">
      <c r="H7917" s="57"/>
      <c r="K7917" s="57"/>
      <c r="L7917" s="57"/>
      <c r="M7917" s="57"/>
      <c r="P7917" s="38"/>
      <c r="R7917" s="38"/>
      <c r="S7917" s="38"/>
    </row>
    <row r="7918" spans="8:19" ht="14.25" customHeight="1">
      <c r="H7918" s="57"/>
      <c r="K7918" s="57"/>
      <c r="L7918" s="57"/>
      <c r="M7918" s="57"/>
      <c r="P7918" s="38"/>
      <c r="R7918" s="38"/>
      <c r="S7918" s="38"/>
    </row>
    <row r="7919" spans="8:19" ht="14.25" customHeight="1">
      <c r="H7919" s="57"/>
      <c r="K7919" s="57"/>
      <c r="L7919" s="57"/>
      <c r="M7919" s="57"/>
      <c r="P7919" s="38"/>
      <c r="R7919" s="38"/>
      <c r="S7919" s="38"/>
    </row>
    <row r="7920" spans="8:19" ht="14.25" customHeight="1">
      <c r="H7920" s="57"/>
      <c r="K7920" s="57"/>
      <c r="L7920" s="57"/>
      <c r="M7920" s="57"/>
      <c r="P7920" s="38"/>
      <c r="R7920" s="38"/>
      <c r="S7920" s="38"/>
    </row>
    <row r="7921" spans="8:19" ht="14.25" customHeight="1">
      <c r="H7921" s="57"/>
      <c r="K7921" s="57"/>
      <c r="L7921" s="57"/>
      <c r="M7921" s="57"/>
      <c r="P7921" s="38"/>
      <c r="R7921" s="38"/>
      <c r="S7921" s="38"/>
    </row>
    <row r="7922" spans="8:19" ht="14.25" customHeight="1">
      <c r="H7922" s="57"/>
      <c r="K7922" s="57"/>
      <c r="L7922" s="57"/>
      <c r="M7922" s="57"/>
      <c r="P7922" s="38"/>
      <c r="R7922" s="38"/>
      <c r="S7922" s="38"/>
    </row>
    <row r="7923" spans="8:19" ht="14.25" customHeight="1">
      <c r="H7923" s="57"/>
      <c r="K7923" s="57"/>
      <c r="L7923" s="57"/>
      <c r="M7923" s="57"/>
      <c r="P7923" s="38"/>
      <c r="R7923" s="38"/>
      <c r="S7923" s="38"/>
    </row>
    <row r="7924" spans="8:19" ht="14.25" customHeight="1">
      <c r="H7924" s="57"/>
      <c r="K7924" s="57"/>
      <c r="L7924" s="57"/>
      <c r="M7924" s="57"/>
      <c r="P7924" s="38"/>
      <c r="R7924" s="38"/>
      <c r="S7924" s="38"/>
    </row>
    <row r="7925" spans="8:19" ht="14.25" customHeight="1">
      <c r="H7925" s="57"/>
      <c r="K7925" s="57"/>
      <c r="L7925" s="57"/>
      <c r="M7925" s="57"/>
      <c r="P7925" s="38"/>
      <c r="R7925" s="38"/>
      <c r="S7925" s="38"/>
    </row>
    <row r="7926" spans="8:19" ht="14.25" customHeight="1">
      <c r="H7926" s="57"/>
      <c r="K7926" s="57"/>
      <c r="L7926" s="57"/>
      <c r="M7926" s="57"/>
      <c r="P7926" s="38"/>
      <c r="R7926" s="38"/>
      <c r="S7926" s="38"/>
    </row>
    <row r="7927" spans="8:19" ht="14.25" customHeight="1">
      <c r="H7927" s="57"/>
      <c r="K7927" s="57"/>
      <c r="L7927" s="57"/>
      <c r="M7927" s="57"/>
      <c r="P7927" s="38"/>
      <c r="R7927" s="38"/>
      <c r="S7927" s="38"/>
    </row>
    <row r="7928" spans="8:19" ht="14.25" customHeight="1">
      <c r="H7928" s="57"/>
      <c r="K7928" s="57"/>
      <c r="L7928" s="57"/>
      <c r="M7928" s="57"/>
      <c r="P7928" s="38"/>
      <c r="R7928" s="38"/>
      <c r="S7928" s="38"/>
    </row>
    <row r="7929" spans="8:19" ht="14.25" customHeight="1">
      <c r="H7929" s="57"/>
      <c r="K7929" s="57"/>
      <c r="L7929" s="57"/>
      <c r="M7929" s="57"/>
      <c r="P7929" s="38"/>
      <c r="R7929" s="38"/>
      <c r="S7929" s="38"/>
    </row>
    <row r="7930" spans="8:19" ht="14.25" customHeight="1">
      <c r="H7930" s="57"/>
      <c r="K7930" s="57"/>
      <c r="L7930" s="57"/>
      <c r="M7930" s="57"/>
      <c r="P7930" s="38"/>
      <c r="R7930" s="38"/>
      <c r="S7930" s="38"/>
    </row>
    <row r="7931" spans="8:19" ht="14.25" customHeight="1">
      <c r="H7931" s="57"/>
      <c r="K7931" s="57"/>
      <c r="L7931" s="57"/>
      <c r="M7931" s="57"/>
      <c r="P7931" s="38"/>
      <c r="R7931" s="38"/>
      <c r="S7931" s="38"/>
    </row>
    <row r="7932" spans="8:19" ht="14.25" customHeight="1">
      <c r="H7932" s="57"/>
      <c r="K7932" s="57"/>
      <c r="L7932" s="57"/>
      <c r="M7932" s="57"/>
      <c r="P7932" s="38"/>
      <c r="R7932" s="38"/>
      <c r="S7932" s="38"/>
    </row>
    <row r="7933" spans="8:19" ht="14.25" customHeight="1">
      <c r="H7933" s="57"/>
      <c r="K7933" s="57"/>
      <c r="L7933" s="57"/>
      <c r="M7933" s="57"/>
      <c r="P7933" s="38"/>
      <c r="R7933" s="38"/>
      <c r="S7933" s="38"/>
    </row>
    <row r="7934" spans="8:19" ht="14.25" customHeight="1">
      <c r="H7934" s="57"/>
      <c r="K7934" s="57"/>
      <c r="L7934" s="57"/>
      <c r="M7934" s="57"/>
      <c r="P7934" s="38"/>
      <c r="R7934" s="38"/>
      <c r="S7934" s="38"/>
    </row>
    <row r="7935" spans="8:19" ht="14.25" customHeight="1">
      <c r="H7935" s="57"/>
      <c r="K7935" s="57"/>
      <c r="L7935" s="57"/>
      <c r="M7935" s="57"/>
      <c r="P7935" s="38"/>
      <c r="R7935" s="38"/>
      <c r="S7935" s="38"/>
    </row>
    <row r="7936" spans="8:19" ht="14.25" customHeight="1">
      <c r="H7936" s="57"/>
      <c r="K7936" s="57"/>
      <c r="L7936" s="57"/>
      <c r="M7936" s="57"/>
      <c r="P7936" s="38"/>
      <c r="R7936" s="38"/>
      <c r="S7936" s="38"/>
    </row>
    <row r="7937" spans="8:19" ht="14.25" customHeight="1">
      <c r="H7937" s="57"/>
      <c r="K7937" s="57"/>
      <c r="L7937" s="57"/>
      <c r="M7937" s="57"/>
      <c r="P7937" s="38"/>
      <c r="R7937" s="38"/>
      <c r="S7937" s="38"/>
    </row>
    <row r="7938" spans="8:19" ht="14.25" customHeight="1">
      <c r="H7938" s="57"/>
      <c r="K7938" s="57"/>
      <c r="L7938" s="57"/>
      <c r="M7938" s="57"/>
      <c r="P7938" s="38"/>
      <c r="R7938" s="38"/>
      <c r="S7938" s="38"/>
    </row>
    <row r="7939" spans="8:19" ht="14.25" customHeight="1">
      <c r="H7939" s="57"/>
      <c r="K7939" s="57"/>
      <c r="L7939" s="57"/>
      <c r="M7939" s="57"/>
      <c r="P7939" s="38"/>
      <c r="R7939" s="38"/>
      <c r="S7939" s="38"/>
    </row>
    <row r="7940" spans="8:19" ht="14.25" customHeight="1">
      <c r="H7940" s="57"/>
      <c r="K7940" s="57"/>
      <c r="L7940" s="57"/>
      <c r="M7940" s="57"/>
      <c r="P7940" s="38"/>
      <c r="R7940" s="38"/>
      <c r="S7940" s="38"/>
    </row>
    <row r="7941" spans="8:19" ht="14.25" customHeight="1">
      <c r="H7941" s="57"/>
      <c r="K7941" s="57"/>
      <c r="L7941" s="57"/>
      <c r="M7941" s="57"/>
      <c r="P7941" s="38"/>
      <c r="R7941" s="38"/>
      <c r="S7941" s="38"/>
    </row>
    <row r="7942" spans="8:19" ht="14.25" customHeight="1">
      <c r="H7942" s="57"/>
      <c r="K7942" s="57"/>
      <c r="L7942" s="57"/>
      <c r="M7942" s="57"/>
      <c r="P7942" s="38"/>
      <c r="R7942" s="38"/>
      <c r="S7942" s="38"/>
    </row>
    <row r="7943" spans="8:19" ht="14.25" customHeight="1">
      <c r="H7943" s="57"/>
      <c r="K7943" s="57"/>
      <c r="L7943" s="57"/>
      <c r="M7943" s="57"/>
      <c r="P7943" s="38"/>
      <c r="R7943" s="38"/>
      <c r="S7943" s="38"/>
    </row>
    <row r="7944" spans="8:19" ht="14.25" customHeight="1">
      <c r="H7944" s="57"/>
      <c r="K7944" s="57"/>
      <c r="L7944" s="57"/>
      <c r="M7944" s="57"/>
      <c r="P7944" s="38"/>
      <c r="R7944" s="38"/>
      <c r="S7944" s="38"/>
    </row>
    <row r="7945" spans="8:19" ht="14.25" customHeight="1">
      <c r="H7945" s="57"/>
      <c r="K7945" s="57"/>
      <c r="L7945" s="57"/>
      <c r="M7945" s="57"/>
      <c r="P7945" s="38"/>
      <c r="R7945" s="38"/>
      <c r="S7945" s="38"/>
    </row>
    <row r="7946" spans="8:19" ht="14.25" customHeight="1">
      <c r="H7946" s="57"/>
      <c r="K7946" s="57"/>
      <c r="L7946" s="57"/>
      <c r="M7946" s="57"/>
      <c r="P7946" s="38"/>
      <c r="R7946" s="38"/>
      <c r="S7946" s="38"/>
    </row>
    <row r="7947" spans="8:19" ht="14.25" customHeight="1">
      <c r="H7947" s="57"/>
      <c r="K7947" s="57"/>
      <c r="L7947" s="57"/>
      <c r="M7947" s="57"/>
      <c r="P7947" s="38"/>
      <c r="R7947" s="38"/>
      <c r="S7947" s="38"/>
    </row>
    <row r="7948" spans="8:19" ht="14.25" customHeight="1">
      <c r="H7948" s="57"/>
      <c r="K7948" s="57"/>
      <c r="L7948" s="57"/>
      <c r="M7948" s="57"/>
      <c r="P7948" s="38"/>
      <c r="R7948" s="38"/>
      <c r="S7948" s="38"/>
    </row>
    <row r="7949" spans="8:19" ht="14.25" customHeight="1">
      <c r="H7949" s="57"/>
      <c r="K7949" s="57"/>
      <c r="L7949" s="57"/>
      <c r="M7949" s="57"/>
      <c r="P7949" s="38"/>
      <c r="R7949" s="38"/>
      <c r="S7949" s="38"/>
    </row>
    <row r="7950" spans="8:19" ht="14.25" customHeight="1">
      <c r="H7950" s="57"/>
      <c r="K7950" s="57"/>
      <c r="L7950" s="57"/>
      <c r="M7950" s="57"/>
      <c r="P7950" s="38"/>
      <c r="R7950" s="38"/>
      <c r="S7950" s="38"/>
    </row>
    <row r="7951" spans="8:19" ht="14.25" customHeight="1">
      <c r="H7951" s="57"/>
      <c r="K7951" s="57"/>
      <c r="L7951" s="57"/>
      <c r="M7951" s="57"/>
      <c r="P7951" s="38"/>
      <c r="R7951" s="38"/>
      <c r="S7951" s="38"/>
    </row>
    <row r="7952" spans="8:19" ht="14.25" customHeight="1">
      <c r="H7952" s="57"/>
      <c r="K7952" s="57"/>
      <c r="L7952" s="57"/>
      <c r="M7952" s="57"/>
      <c r="P7952" s="38"/>
      <c r="R7952" s="38"/>
      <c r="S7952" s="38"/>
    </row>
    <row r="7953" spans="8:19" ht="14.25" customHeight="1">
      <c r="H7953" s="57"/>
      <c r="K7953" s="57"/>
      <c r="L7953" s="57"/>
      <c r="M7953" s="57"/>
      <c r="P7953" s="38"/>
      <c r="R7953" s="38"/>
      <c r="S7953" s="38"/>
    </row>
    <row r="7954" spans="8:19" ht="14.25" customHeight="1">
      <c r="H7954" s="57"/>
      <c r="K7954" s="57"/>
      <c r="L7954" s="57"/>
      <c r="M7954" s="57"/>
      <c r="P7954" s="38"/>
      <c r="R7954" s="38"/>
      <c r="S7954" s="38"/>
    </row>
    <row r="7955" spans="8:19" ht="14.25" customHeight="1">
      <c r="H7955" s="57"/>
      <c r="K7955" s="57"/>
      <c r="L7955" s="57"/>
      <c r="M7955" s="57"/>
      <c r="P7955" s="38"/>
      <c r="R7955" s="38"/>
      <c r="S7955" s="38"/>
    </row>
    <row r="7956" spans="8:19" ht="14.25" customHeight="1">
      <c r="H7956" s="57"/>
      <c r="K7956" s="57"/>
      <c r="L7956" s="57"/>
      <c r="M7956" s="57"/>
      <c r="P7956" s="38"/>
      <c r="R7956" s="38"/>
      <c r="S7956" s="38"/>
    </row>
    <row r="7957" spans="8:19" ht="14.25" customHeight="1">
      <c r="H7957" s="57"/>
      <c r="K7957" s="57"/>
      <c r="L7957" s="57"/>
      <c r="M7957" s="57"/>
      <c r="P7957" s="38"/>
      <c r="R7957" s="38"/>
      <c r="S7957" s="38"/>
    </row>
    <row r="7958" spans="8:19" ht="14.25" customHeight="1">
      <c r="H7958" s="57"/>
      <c r="K7958" s="57"/>
      <c r="L7958" s="57"/>
      <c r="M7958" s="57"/>
      <c r="P7958" s="38"/>
      <c r="R7958" s="38"/>
      <c r="S7958" s="38"/>
    </row>
    <row r="7959" spans="8:19" ht="14.25" customHeight="1">
      <c r="H7959" s="57"/>
      <c r="K7959" s="57"/>
      <c r="L7959" s="57"/>
      <c r="M7959" s="57"/>
      <c r="P7959" s="38"/>
      <c r="R7959" s="38"/>
      <c r="S7959" s="38"/>
    </row>
    <row r="7960" spans="8:19" ht="14.25" customHeight="1">
      <c r="H7960" s="57"/>
      <c r="K7960" s="57"/>
      <c r="L7960" s="57"/>
      <c r="M7960" s="57"/>
      <c r="P7960" s="38"/>
      <c r="R7960" s="38"/>
      <c r="S7960" s="38"/>
    </row>
    <row r="7961" spans="8:19" ht="14.25" customHeight="1">
      <c r="H7961" s="57"/>
      <c r="K7961" s="57"/>
      <c r="L7961" s="57"/>
      <c r="M7961" s="57"/>
      <c r="P7961" s="38"/>
      <c r="R7961" s="38"/>
      <c r="S7961" s="38"/>
    </row>
    <row r="7962" spans="8:19" ht="14.25" customHeight="1">
      <c r="H7962" s="57"/>
      <c r="K7962" s="57"/>
      <c r="L7962" s="57"/>
      <c r="M7962" s="57"/>
      <c r="P7962" s="38"/>
      <c r="R7962" s="38"/>
      <c r="S7962" s="38"/>
    </row>
    <row r="7963" spans="8:19" ht="14.25" customHeight="1">
      <c r="H7963" s="57"/>
      <c r="K7963" s="57"/>
      <c r="L7963" s="57"/>
      <c r="M7963" s="57"/>
      <c r="P7963" s="38"/>
      <c r="R7963" s="38"/>
      <c r="S7963" s="38"/>
    </row>
    <row r="7964" spans="8:19" ht="14.25" customHeight="1">
      <c r="H7964" s="57"/>
      <c r="K7964" s="57"/>
      <c r="L7964" s="57"/>
      <c r="M7964" s="57"/>
      <c r="P7964" s="38"/>
      <c r="R7964" s="38"/>
      <c r="S7964" s="38"/>
    </row>
    <row r="7965" spans="8:19" ht="14.25" customHeight="1">
      <c r="H7965" s="57"/>
      <c r="K7965" s="57"/>
      <c r="L7965" s="57"/>
      <c r="M7965" s="57"/>
      <c r="P7965" s="38"/>
      <c r="R7965" s="38"/>
      <c r="S7965" s="38"/>
    </row>
    <row r="7966" spans="8:19" ht="14.25" customHeight="1">
      <c r="H7966" s="57"/>
      <c r="K7966" s="57"/>
      <c r="L7966" s="57"/>
      <c r="M7966" s="57"/>
      <c r="P7966" s="38"/>
      <c r="R7966" s="38"/>
      <c r="S7966" s="38"/>
    </row>
    <row r="7967" spans="8:19" ht="14.25" customHeight="1">
      <c r="H7967" s="57"/>
      <c r="K7967" s="57"/>
      <c r="L7967" s="57"/>
      <c r="M7967" s="57"/>
      <c r="P7967" s="38"/>
      <c r="R7967" s="38"/>
      <c r="S7967" s="38"/>
    </row>
    <row r="7968" spans="8:19" ht="14.25" customHeight="1">
      <c r="H7968" s="57"/>
      <c r="K7968" s="57"/>
      <c r="L7968" s="57"/>
      <c r="M7968" s="57"/>
      <c r="P7968" s="38"/>
      <c r="R7968" s="38"/>
      <c r="S7968" s="38"/>
    </row>
    <row r="7969" spans="8:19" ht="14.25" customHeight="1">
      <c r="H7969" s="57"/>
      <c r="K7969" s="57"/>
      <c r="L7969" s="57"/>
      <c r="M7969" s="57"/>
      <c r="P7969" s="38"/>
      <c r="R7969" s="38"/>
      <c r="S7969" s="38"/>
    </row>
    <row r="7970" spans="8:19" ht="14.25" customHeight="1">
      <c r="H7970" s="57"/>
      <c r="K7970" s="57"/>
      <c r="L7970" s="57"/>
      <c r="M7970" s="57"/>
      <c r="P7970" s="38"/>
      <c r="R7970" s="38"/>
      <c r="S7970" s="38"/>
    </row>
    <row r="7971" spans="8:19" ht="14.25" customHeight="1">
      <c r="H7971" s="57"/>
      <c r="K7971" s="57"/>
      <c r="L7971" s="57"/>
      <c r="M7971" s="57"/>
      <c r="P7971" s="38"/>
      <c r="R7971" s="38"/>
      <c r="S7971" s="38"/>
    </row>
    <row r="7972" spans="8:19" ht="14.25" customHeight="1">
      <c r="H7972" s="57"/>
      <c r="K7972" s="57"/>
      <c r="L7972" s="57"/>
      <c r="M7972" s="57"/>
      <c r="P7972" s="38"/>
      <c r="R7972" s="38"/>
      <c r="S7972" s="38"/>
    </row>
    <row r="7973" spans="8:19" ht="14.25" customHeight="1">
      <c r="H7973" s="57"/>
      <c r="K7973" s="57"/>
      <c r="L7973" s="57"/>
      <c r="M7973" s="57"/>
      <c r="P7973" s="38"/>
      <c r="R7973" s="38"/>
      <c r="S7973" s="38"/>
    </row>
    <row r="7974" spans="8:19" ht="14.25" customHeight="1">
      <c r="H7974" s="57"/>
      <c r="K7974" s="57"/>
      <c r="L7974" s="57"/>
      <c r="M7974" s="57"/>
      <c r="P7974" s="38"/>
      <c r="R7974" s="38"/>
      <c r="S7974" s="38"/>
    </row>
    <row r="7975" spans="8:19" ht="14.25" customHeight="1">
      <c r="H7975" s="57"/>
      <c r="K7975" s="57"/>
      <c r="L7975" s="57"/>
      <c r="M7975" s="57"/>
      <c r="P7975" s="38"/>
      <c r="R7975" s="38"/>
      <c r="S7975" s="38"/>
    </row>
    <row r="7976" spans="8:19" ht="14.25" customHeight="1">
      <c r="H7976" s="57"/>
      <c r="K7976" s="57"/>
      <c r="L7976" s="57"/>
      <c r="M7976" s="57"/>
      <c r="P7976" s="38"/>
      <c r="R7976" s="38"/>
      <c r="S7976" s="38"/>
    </row>
    <row r="7977" spans="8:19" ht="14.25" customHeight="1">
      <c r="H7977" s="57"/>
      <c r="K7977" s="57"/>
      <c r="L7977" s="57"/>
      <c r="M7977" s="57"/>
      <c r="P7977" s="38"/>
      <c r="R7977" s="38"/>
      <c r="S7977" s="38"/>
    </row>
    <row r="7978" spans="8:19" ht="14.25" customHeight="1">
      <c r="H7978" s="57"/>
      <c r="K7978" s="57"/>
      <c r="L7978" s="57"/>
      <c r="M7978" s="57"/>
      <c r="P7978" s="38"/>
      <c r="R7978" s="38"/>
      <c r="S7978" s="38"/>
    </row>
    <row r="7979" spans="8:19" ht="14.25" customHeight="1">
      <c r="H7979" s="57"/>
      <c r="K7979" s="57"/>
      <c r="L7979" s="57"/>
      <c r="M7979" s="57"/>
      <c r="P7979" s="38"/>
      <c r="R7979" s="38"/>
      <c r="S7979" s="38"/>
    </row>
    <row r="7980" spans="8:19" ht="14.25" customHeight="1">
      <c r="H7980" s="57"/>
      <c r="K7980" s="57"/>
      <c r="L7980" s="57"/>
      <c r="M7980" s="57"/>
      <c r="P7980" s="38"/>
      <c r="R7980" s="38"/>
      <c r="S7980" s="38"/>
    </row>
    <row r="7981" spans="8:19" ht="14.25" customHeight="1">
      <c r="H7981" s="57"/>
      <c r="K7981" s="57"/>
      <c r="L7981" s="57"/>
      <c r="M7981" s="57"/>
      <c r="P7981" s="38"/>
      <c r="R7981" s="38"/>
      <c r="S7981" s="38"/>
    </row>
    <row r="7982" spans="8:19" ht="14.25" customHeight="1">
      <c r="H7982" s="57"/>
      <c r="K7982" s="57"/>
      <c r="L7982" s="57"/>
      <c r="M7982" s="57"/>
      <c r="P7982" s="38"/>
      <c r="R7982" s="38"/>
      <c r="S7982" s="38"/>
    </row>
    <row r="7983" spans="8:19" ht="14.25" customHeight="1">
      <c r="H7983" s="57"/>
      <c r="K7983" s="57"/>
      <c r="L7983" s="57"/>
      <c r="M7983" s="57"/>
      <c r="P7983" s="38"/>
      <c r="R7983" s="38"/>
      <c r="S7983" s="38"/>
    </row>
    <row r="7984" spans="8:19" ht="14.25" customHeight="1">
      <c r="H7984" s="57"/>
      <c r="K7984" s="57"/>
      <c r="L7984" s="57"/>
      <c r="M7984" s="57"/>
      <c r="P7984" s="38"/>
      <c r="R7984" s="38"/>
      <c r="S7984" s="38"/>
    </row>
    <row r="7985" spans="8:19" ht="14.25" customHeight="1">
      <c r="H7985" s="57"/>
      <c r="K7985" s="57"/>
      <c r="L7985" s="57"/>
      <c r="M7985" s="57"/>
      <c r="P7985" s="38"/>
      <c r="R7985" s="38"/>
      <c r="S7985" s="38"/>
    </row>
    <row r="7986" spans="8:19" ht="14.25" customHeight="1">
      <c r="H7986" s="57"/>
      <c r="K7986" s="57"/>
      <c r="L7986" s="57"/>
      <c r="M7986" s="57"/>
      <c r="P7986" s="38"/>
      <c r="R7986" s="38"/>
      <c r="S7986" s="38"/>
    </row>
    <row r="7987" spans="8:19" ht="14.25" customHeight="1">
      <c r="H7987" s="57"/>
      <c r="K7987" s="57"/>
      <c r="L7987" s="57"/>
      <c r="M7987" s="57"/>
      <c r="P7987" s="38"/>
      <c r="R7987" s="38"/>
      <c r="S7987" s="38"/>
    </row>
    <row r="7988" spans="8:19" ht="14.25" customHeight="1">
      <c r="H7988" s="57"/>
      <c r="K7988" s="57"/>
      <c r="L7988" s="57"/>
      <c r="M7988" s="57"/>
      <c r="P7988" s="38"/>
      <c r="R7988" s="38"/>
      <c r="S7988" s="38"/>
    </row>
    <row r="7989" spans="8:19" ht="14.25" customHeight="1">
      <c r="H7989" s="57"/>
      <c r="K7989" s="57"/>
      <c r="L7989" s="57"/>
      <c r="M7989" s="57"/>
      <c r="P7989" s="38"/>
      <c r="R7989" s="38"/>
      <c r="S7989" s="38"/>
    </row>
    <row r="7990" spans="8:19" ht="14.25" customHeight="1">
      <c r="H7990" s="57"/>
      <c r="K7990" s="57"/>
      <c r="L7990" s="57"/>
      <c r="M7990" s="57"/>
      <c r="P7990" s="38"/>
      <c r="R7990" s="38"/>
      <c r="S7990" s="38"/>
    </row>
    <row r="7991" spans="8:19" ht="14.25" customHeight="1">
      <c r="H7991" s="57"/>
      <c r="K7991" s="57"/>
      <c r="L7991" s="57"/>
      <c r="M7991" s="57"/>
      <c r="P7991" s="38"/>
      <c r="R7991" s="38"/>
      <c r="S7991" s="38"/>
    </row>
    <row r="7992" spans="8:19" ht="14.25" customHeight="1">
      <c r="H7992" s="57"/>
      <c r="K7992" s="57"/>
      <c r="L7992" s="57"/>
      <c r="M7992" s="57"/>
      <c r="P7992" s="38"/>
      <c r="R7992" s="38"/>
      <c r="S7992" s="38"/>
    </row>
    <row r="7993" spans="8:19" ht="14.25" customHeight="1">
      <c r="H7993" s="57"/>
      <c r="K7993" s="57"/>
      <c r="L7993" s="57"/>
      <c r="M7993" s="57"/>
      <c r="P7993" s="38"/>
      <c r="R7993" s="38"/>
      <c r="S7993" s="38"/>
    </row>
    <row r="7994" spans="8:19" ht="14.25" customHeight="1">
      <c r="H7994" s="57"/>
      <c r="K7994" s="57"/>
      <c r="L7994" s="57"/>
      <c r="M7994" s="57"/>
      <c r="P7994" s="38"/>
      <c r="R7994" s="38"/>
      <c r="S7994" s="38"/>
    </row>
    <row r="7995" spans="8:19" ht="14.25" customHeight="1">
      <c r="H7995" s="57"/>
      <c r="K7995" s="57"/>
      <c r="L7995" s="57"/>
      <c r="M7995" s="57"/>
      <c r="P7995" s="38"/>
      <c r="R7995" s="38"/>
      <c r="S7995" s="38"/>
    </row>
    <row r="7996" spans="8:19" ht="14.25" customHeight="1">
      <c r="H7996" s="57"/>
      <c r="K7996" s="57"/>
      <c r="L7996" s="57"/>
      <c r="M7996" s="57"/>
      <c r="P7996" s="38"/>
      <c r="R7996" s="38"/>
      <c r="S7996" s="38"/>
    </row>
    <row r="7997" spans="8:19" ht="14.25" customHeight="1">
      <c r="H7997" s="57"/>
      <c r="K7997" s="57"/>
      <c r="L7997" s="57"/>
      <c r="M7997" s="57"/>
      <c r="P7997" s="38"/>
      <c r="R7997" s="38"/>
      <c r="S7997" s="38"/>
    </row>
    <row r="7998" spans="8:19" ht="14.25" customHeight="1">
      <c r="H7998" s="57"/>
      <c r="K7998" s="57"/>
      <c r="L7998" s="57"/>
      <c r="M7998" s="57"/>
      <c r="P7998" s="38"/>
      <c r="R7998" s="38"/>
      <c r="S7998" s="38"/>
    </row>
    <row r="7999" spans="8:19" ht="14.25" customHeight="1">
      <c r="H7999" s="57"/>
      <c r="K7999" s="57"/>
      <c r="L7999" s="57"/>
      <c r="M7999" s="57"/>
      <c r="P7999" s="38"/>
      <c r="R7999" s="38"/>
      <c r="S7999" s="38"/>
    </row>
    <row r="8000" spans="8:19" ht="14.25" customHeight="1">
      <c r="H8000" s="57"/>
      <c r="K8000" s="57"/>
      <c r="L8000" s="57"/>
      <c r="M8000" s="57"/>
      <c r="P8000" s="38"/>
      <c r="R8000" s="38"/>
      <c r="S8000" s="38"/>
    </row>
    <row r="8001" spans="8:19" ht="14.25" customHeight="1">
      <c r="H8001" s="57"/>
      <c r="K8001" s="57"/>
      <c r="L8001" s="57"/>
      <c r="M8001" s="57"/>
      <c r="P8001" s="38"/>
      <c r="R8001" s="38"/>
      <c r="S8001" s="38"/>
    </row>
    <row r="8002" spans="8:19" ht="14.25" customHeight="1">
      <c r="H8002" s="57"/>
      <c r="K8002" s="57"/>
      <c r="L8002" s="57"/>
      <c r="M8002" s="57"/>
      <c r="P8002" s="38"/>
      <c r="R8002" s="38"/>
      <c r="S8002" s="38"/>
    </row>
    <row r="8003" spans="8:19" ht="14.25" customHeight="1">
      <c r="H8003" s="57"/>
      <c r="K8003" s="57"/>
      <c r="L8003" s="57"/>
      <c r="M8003" s="57"/>
      <c r="P8003" s="38"/>
      <c r="R8003" s="38"/>
      <c r="S8003" s="38"/>
    </row>
    <row r="8004" spans="8:19" ht="14.25" customHeight="1">
      <c r="H8004" s="57"/>
      <c r="K8004" s="57"/>
      <c r="L8004" s="57"/>
      <c r="M8004" s="57"/>
      <c r="P8004" s="38"/>
      <c r="R8004" s="38"/>
      <c r="S8004" s="38"/>
    </row>
    <row r="8005" spans="8:19" ht="14.25" customHeight="1">
      <c r="H8005" s="57"/>
      <c r="K8005" s="57"/>
      <c r="L8005" s="57"/>
      <c r="M8005" s="57"/>
      <c r="P8005" s="38"/>
      <c r="R8005" s="38"/>
      <c r="S8005" s="38"/>
    </row>
    <row r="8006" spans="8:19" ht="14.25" customHeight="1">
      <c r="H8006" s="57"/>
      <c r="K8006" s="57"/>
      <c r="L8006" s="57"/>
      <c r="M8006" s="57"/>
      <c r="P8006" s="38"/>
      <c r="R8006" s="38"/>
      <c r="S8006" s="38"/>
    </row>
    <row r="8007" spans="8:19" ht="14.25" customHeight="1">
      <c r="H8007" s="57"/>
      <c r="K8007" s="57"/>
      <c r="L8007" s="57"/>
      <c r="M8007" s="57"/>
      <c r="P8007" s="38"/>
      <c r="R8007" s="38"/>
      <c r="S8007" s="38"/>
    </row>
    <row r="8008" spans="8:19" ht="14.25" customHeight="1">
      <c r="H8008" s="57"/>
      <c r="K8008" s="57"/>
      <c r="L8008" s="57"/>
      <c r="M8008" s="57"/>
      <c r="P8008" s="38"/>
      <c r="R8008" s="38"/>
      <c r="S8008" s="38"/>
    </row>
    <row r="8009" spans="8:19" ht="14.25" customHeight="1">
      <c r="H8009" s="57"/>
      <c r="K8009" s="57"/>
      <c r="L8009" s="57"/>
      <c r="M8009" s="57"/>
      <c r="P8009" s="38"/>
      <c r="R8009" s="38"/>
      <c r="S8009" s="38"/>
    </row>
    <row r="8010" spans="8:19" ht="14.25" customHeight="1">
      <c r="H8010" s="57"/>
      <c r="K8010" s="57"/>
      <c r="L8010" s="57"/>
      <c r="M8010" s="57"/>
      <c r="P8010" s="38"/>
      <c r="R8010" s="38"/>
      <c r="S8010" s="38"/>
    </row>
    <row r="8011" spans="8:19" ht="14.25" customHeight="1">
      <c r="H8011" s="57"/>
      <c r="K8011" s="57"/>
      <c r="L8011" s="57"/>
      <c r="M8011" s="57"/>
      <c r="P8011" s="38"/>
      <c r="R8011" s="38"/>
      <c r="S8011" s="38"/>
    </row>
    <row r="8012" spans="8:19" ht="14.25" customHeight="1">
      <c r="H8012" s="57"/>
      <c r="K8012" s="57"/>
      <c r="L8012" s="57"/>
      <c r="M8012" s="57"/>
      <c r="P8012" s="38"/>
      <c r="R8012" s="38"/>
      <c r="S8012" s="38"/>
    </row>
    <row r="8013" spans="8:19" ht="14.25" customHeight="1">
      <c r="H8013" s="57"/>
      <c r="K8013" s="57"/>
      <c r="L8013" s="57"/>
      <c r="M8013" s="57"/>
      <c r="P8013" s="38"/>
      <c r="R8013" s="38"/>
      <c r="S8013" s="38"/>
    </row>
    <row r="8014" spans="8:19" ht="14.25" customHeight="1">
      <c r="H8014" s="57"/>
      <c r="K8014" s="57"/>
      <c r="L8014" s="57"/>
      <c r="M8014" s="57"/>
      <c r="P8014" s="38"/>
      <c r="R8014" s="38"/>
      <c r="S8014" s="38"/>
    </row>
    <row r="8015" spans="8:19" ht="14.25" customHeight="1">
      <c r="H8015" s="57"/>
      <c r="K8015" s="57"/>
      <c r="L8015" s="57"/>
      <c r="M8015" s="57"/>
      <c r="P8015" s="38"/>
      <c r="R8015" s="38"/>
      <c r="S8015" s="38"/>
    </row>
    <row r="8016" spans="8:19" ht="14.25" customHeight="1">
      <c r="H8016" s="57"/>
      <c r="K8016" s="57"/>
      <c r="L8016" s="57"/>
      <c r="M8016" s="57"/>
      <c r="P8016" s="38"/>
      <c r="R8016" s="38"/>
      <c r="S8016" s="38"/>
    </row>
    <row r="8017" spans="8:19" ht="14.25" customHeight="1">
      <c r="H8017" s="57"/>
      <c r="K8017" s="57"/>
      <c r="L8017" s="57"/>
      <c r="M8017" s="57"/>
      <c r="P8017" s="38"/>
      <c r="R8017" s="38"/>
      <c r="S8017" s="38"/>
    </row>
    <row r="8018" spans="8:19" ht="14.25" customHeight="1">
      <c r="H8018" s="57"/>
      <c r="K8018" s="57"/>
      <c r="L8018" s="57"/>
      <c r="M8018" s="57"/>
      <c r="P8018" s="38"/>
      <c r="R8018" s="38"/>
      <c r="S8018" s="38"/>
    </row>
    <row r="8019" spans="8:19" ht="14.25" customHeight="1">
      <c r="H8019" s="57"/>
      <c r="K8019" s="57"/>
      <c r="L8019" s="57"/>
      <c r="M8019" s="57"/>
      <c r="P8019" s="38"/>
      <c r="R8019" s="38"/>
      <c r="S8019" s="38"/>
    </row>
    <row r="8020" spans="8:19" ht="14.25" customHeight="1">
      <c r="H8020" s="57"/>
      <c r="K8020" s="57"/>
      <c r="L8020" s="57"/>
      <c r="M8020" s="57"/>
      <c r="P8020" s="38"/>
      <c r="R8020" s="38"/>
      <c r="S8020" s="38"/>
    </row>
    <row r="8021" spans="8:19" ht="14.25" customHeight="1">
      <c r="H8021" s="57"/>
      <c r="K8021" s="57"/>
      <c r="L8021" s="57"/>
      <c r="M8021" s="57"/>
      <c r="P8021" s="38"/>
      <c r="R8021" s="38"/>
      <c r="S8021" s="38"/>
    </row>
    <row r="8022" spans="8:19" ht="14.25" customHeight="1">
      <c r="H8022" s="57"/>
      <c r="K8022" s="57"/>
      <c r="L8022" s="57"/>
      <c r="M8022" s="57"/>
      <c r="P8022" s="38"/>
      <c r="R8022" s="38"/>
      <c r="S8022" s="38"/>
    </row>
    <row r="8023" spans="8:19" ht="14.25" customHeight="1">
      <c r="H8023" s="57"/>
      <c r="K8023" s="57"/>
      <c r="L8023" s="57"/>
      <c r="M8023" s="57"/>
      <c r="P8023" s="38"/>
      <c r="R8023" s="38"/>
      <c r="S8023" s="38"/>
    </row>
    <row r="8024" spans="8:19" ht="14.25" customHeight="1">
      <c r="H8024" s="57"/>
      <c r="K8024" s="57"/>
      <c r="L8024" s="57"/>
      <c r="M8024" s="57"/>
      <c r="P8024" s="38"/>
      <c r="R8024" s="38"/>
      <c r="S8024" s="38"/>
    </row>
    <row r="8025" spans="8:19" ht="14.25" customHeight="1">
      <c r="H8025" s="57"/>
      <c r="K8025" s="57"/>
      <c r="L8025" s="57"/>
      <c r="M8025" s="57"/>
      <c r="P8025" s="38"/>
      <c r="R8025" s="38"/>
      <c r="S8025" s="38"/>
    </row>
    <row r="8026" spans="8:19" ht="14.25" customHeight="1">
      <c r="H8026" s="57"/>
      <c r="K8026" s="57"/>
      <c r="L8026" s="57"/>
      <c r="M8026" s="57"/>
      <c r="P8026" s="38"/>
      <c r="R8026" s="38"/>
      <c r="S8026" s="38"/>
    </row>
    <row r="8027" spans="8:19" ht="14.25" customHeight="1">
      <c r="H8027" s="57"/>
      <c r="K8027" s="57"/>
      <c r="L8027" s="57"/>
      <c r="M8027" s="57"/>
      <c r="P8027" s="38"/>
      <c r="R8027" s="38"/>
      <c r="S8027" s="38"/>
    </row>
    <row r="8028" spans="8:19" ht="14.25" customHeight="1">
      <c r="H8028" s="57"/>
      <c r="K8028" s="57"/>
      <c r="L8028" s="57"/>
      <c r="M8028" s="57"/>
      <c r="P8028" s="38"/>
      <c r="R8028" s="38"/>
      <c r="S8028" s="38"/>
    </row>
    <row r="8029" spans="8:19" ht="14.25" customHeight="1">
      <c r="H8029" s="57"/>
      <c r="K8029" s="57"/>
      <c r="L8029" s="57"/>
      <c r="M8029" s="57"/>
      <c r="P8029" s="38"/>
      <c r="R8029" s="38"/>
      <c r="S8029" s="38"/>
    </row>
    <row r="8030" spans="8:19" ht="14.25" customHeight="1">
      <c r="H8030" s="57"/>
      <c r="K8030" s="57"/>
      <c r="L8030" s="57"/>
      <c r="M8030" s="57"/>
      <c r="P8030" s="38"/>
      <c r="R8030" s="38"/>
      <c r="S8030" s="38"/>
    </row>
    <row r="8031" spans="8:19" ht="14.25" customHeight="1">
      <c r="H8031" s="57"/>
      <c r="K8031" s="57"/>
      <c r="L8031" s="57"/>
      <c r="M8031" s="57"/>
      <c r="P8031" s="38"/>
      <c r="R8031" s="38"/>
      <c r="S8031" s="38"/>
    </row>
    <row r="8032" spans="8:19" ht="14.25" customHeight="1">
      <c r="H8032" s="57"/>
      <c r="K8032" s="57"/>
      <c r="L8032" s="57"/>
      <c r="M8032" s="57"/>
      <c r="P8032" s="38"/>
      <c r="R8032" s="38"/>
      <c r="S8032" s="38"/>
    </row>
    <row r="8033" spans="8:19" ht="14.25" customHeight="1">
      <c r="H8033" s="57"/>
      <c r="K8033" s="57"/>
      <c r="L8033" s="57"/>
      <c r="M8033" s="57"/>
      <c r="P8033" s="38"/>
      <c r="R8033" s="38"/>
      <c r="S8033" s="38"/>
    </row>
    <row r="8034" spans="8:19" ht="14.25" customHeight="1">
      <c r="H8034" s="57"/>
      <c r="K8034" s="57"/>
      <c r="L8034" s="57"/>
      <c r="M8034" s="57"/>
      <c r="P8034" s="38"/>
      <c r="R8034" s="38"/>
      <c r="S8034" s="38"/>
    </row>
    <row r="8035" spans="8:19" ht="14.25" customHeight="1">
      <c r="H8035" s="57"/>
      <c r="K8035" s="57"/>
      <c r="L8035" s="57"/>
      <c r="M8035" s="57"/>
      <c r="P8035" s="38"/>
      <c r="R8035" s="38"/>
      <c r="S8035" s="38"/>
    </row>
    <row r="8036" spans="8:19" ht="14.25" customHeight="1">
      <c r="H8036" s="57"/>
      <c r="K8036" s="57"/>
      <c r="L8036" s="57"/>
      <c r="M8036" s="57"/>
      <c r="P8036" s="38"/>
      <c r="R8036" s="38"/>
      <c r="S8036" s="38"/>
    </row>
    <row r="8037" spans="8:19" ht="14.25" customHeight="1">
      <c r="H8037" s="57"/>
      <c r="K8037" s="57"/>
      <c r="L8037" s="57"/>
      <c r="M8037" s="57"/>
      <c r="P8037" s="38"/>
      <c r="R8037" s="38"/>
      <c r="S8037" s="38"/>
    </row>
    <row r="8038" spans="8:19" ht="14.25" customHeight="1">
      <c r="H8038" s="57"/>
      <c r="K8038" s="57"/>
      <c r="L8038" s="57"/>
      <c r="M8038" s="57"/>
      <c r="P8038" s="38"/>
      <c r="R8038" s="38"/>
      <c r="S8038" s="38"/>
    </row>
    <row r="8039" spans="8:19" ht="14.25" customHeight="1">
      <c r="H8039" s="57"/>
      <c r="K8039" s="57"/>
      <c r="L8039" s="57"/>
      <c r="M8039" s="57"/>
      <c r="P8039" s="38"/>
      <c r="R8039" s="38"/>
      <c r="S8039" s="38"/>
    </row>
    <row r="8040" spans="8:19" ht="14.25" customHeight="1">
      <c r="H8040" s="57"/>
      <c r="K8040" s="57"/>
      <c r="L8040" s="57"/>
      <c r="M8040" s="57"/>
      <c r="P8040" s="38"/>
      <c r="R8040" s="38"/>
      <c r="S8040" s="38"/>
    </row>
    <row r="8041" spans="8:19" ht="14.25" customHeight="1">
      <c r="H8041" s="57"/>
      <c r="K8041" s="57"/>
      <c r="L8041" s="57"/>
      <c r="M8041" s="57"/>
      <c r="P8041" s="38"/>
      <c r="R8041" s="38"/>
      <c r="S8041" s="38"/>
    </row>
    <row r="8042" spans="8:19" ht="14.25" customHeight="1">
      <c r="H8042" s="57"/>
      <c r="K8042" s="57"/>
      <c r="L8042" s="57"/>
      <c r="M8042" s="57"/>
      <c r="P8042" s="38"/>
      <c r="R8042" s="38"/>
      <c r="S8042" s="38"/>
    </row>
    <row r="8043" spans="8:19" ht="14.25" customHeight="1">
      <c r="H8043" s="57"/>
      <c r="K8043" s="57"/>
      <c r="L8043" s="57"/>
      <c r="M8043" s="57"/>
      <c r="P8043" s="38"/>
      <c r="R8043" s="38"/>
      <c r="S8043" s="38"/>
    </row>
    <row r="8044" spans="8:19" ht="14.25" customHeight="1">
      <c r="H8044" s="57"/>
      <c r="K8044" s="57"/>
      <c r="L8044" s="57"/>
      <c r="M8044" s="57"/>
      <c r="P8044" s="38"/>
      <c r="R8044" s="38"/>
      <c r="S8044" s="38"/>
    </row>
    <row r="8045" spans="8:19" ht="14.25" customHeight="1">
      <c r="H8045" s="57"/>
      <c r="K8045" s="57"/>
      <c r="L8045" s="57"/>
      <c r="M8045" s="57"/>
      <c r="P8045" s="38"/>
      <c r="R8045" s="38"/>
      <c r="S8045" s="38"/>
    </row>
    <row r="8046" spans="8:19" ht="14.25" customHeight="1">
      <c r="H8046" s="57"/>
      <c r="K8046" s="57"/>
      <c r="L8046" s="57"/>
      <c r="M8046" s="57"/>
      <c r="P8046" s="38"/>
      <c r="R8046" s="38"/>
      <c r="S8046" s="38"/>
    </row>
    <row r="8047" spans="8:19" ht="14.25" customHeight="1">
      <c r="H8047" s="57"/>
      <c r="K8047" s="57"/>
      <c r="L8047" s="57"/>
      <c r="M8047" s="57"/>
      <c r="P8047" s="38"/>
      <c r="R8047" s="38"/>
      <c r="S8047" s="38"/>
    </row>
    <row r="8048" spans="8:19" ht="14.25" customHeight="1">
      <c r="H8048" s="57"/>
      <c r="K8048" s="57"/>
      <c r="L8048" s="57"/>
      <c r="M8048" s="57"/>
      <c r="P8048" s="38"/>
      <c r="R8048" s="38"/>
      <c r="S8048" s="38"/>
    </row>
    <row r="8049" spans="8:19" ht="14.25" customHeight="1">
      <c r="H8049" s="57"/>
      <c r="K8049" s="57"/>
      <c r="L8049" s="57"/>
      <c r="M8049" s="57"/>
      <c r="P8049" s="38"/>
      <c r="R8049" s="38"/>
      <c r="S8049" s="38"/>
    </row>
    <row r="8050" spans="8:19" ht="14.25" customHeight="1">
      <c r="H8050" s="57"/>
      <c r="K8050" s="57"/>
      <c r="L8050" s="57"/>
      <c r="M8050" s="57"/>
      <c r="P8050" s="38"/>
      <c r="R8050" s="38"/>
      <c r="S8050" s="38"/>
    </row>
    <row r="8051" spans="8:19" ht="14.25" customHeight="1">
      <c r="H8051" s="57"/>
      <c r="K8051" s="57"/>
      <c r="L8051" s="57"/>
      <c r="M8051" s="57"/>
      <c r="P8051" s="38"/>
      <c r="R8051" s="38"/>
      <c r="S8051" s="38"/>
    </row>
    <row r="8052" spans="8:19" ht="14.25" customHeight="1">
      <c r="H8052" s="57"/>
      <c r="K8052" s="57"/>
      <c r="L8052" s="57"/>
      <c r="M8052" s="57"/>
      <c r="P8052" s="38"/>
      <c r="R8052" s="38"/>
      <c r="S8052" s="38"/>
    </row>
    <row r="8053" spans="8:19" ht="14.25" customHeight="1">
      <c r="H8053" s="57"/>
      <c r="K8053" s="57"/>
      <c r="L8053" s="57"/>
      <c r="M8053" s="57"/>
      <c r="P8053" s="38"/>
      <c r="R8053" s="38"/>
      <c r="S8053" s="38"/>
    </row>
    <row r="8054" spans="8:19" ht="14.25" customHeight="1">
      <c r="H8054" s="57"/>
      <c r="K8054" s="57"/>
      <c r="L8054" s="57"/>
      <c r="M8054" s="57"/>
      <c r="P8054" s="38"/>
      <c r="R8054" s="38"/>
      <c r="S8054" s="38"/>
    </row>
    <row r="8055" spans="8:19" ht="14.25" customHeight="1">
      <c r="H8055" s="57"/>
      <c r="K8055" s="57"/>
      <c r="L8055" s="57"/>
      <c r="M8055" s="57"/>
      <c r="P8055" s="38"/>
      <c r="R8055" s="38"/>
      <c r="S8055" s="38"/>
    </row>
    <row r="8056" spans="8:19" ht="14.25" customHeight="1">
      <c r="H8056" s="57"/>
      <c r="K8056" s="57"/>
      <c r="L8056" s="57"/>
      <c r="M8056" s="57"/>
      <c r="P8056" s="38"/>
      <c r="R8056" s="38"/>
      <c r="S8056" s="38"/>
    </row>
    <row r="8057" spans="8:19" ht="14.25" customHeight="1">
      <c r="H8057" s="57"/>
      <c r="K8057" s="57"/>
      <c r="L8057" s="57"/>
      <c r="M8057" s="57"/>
      <c r="P8057" s="38"/>
      <c r="R8057" s="38"/>
      <c r="S8057" s="38"/>
    </row>
    <row r="8058" spans="8:19" ht="14.25" customHeight="1">
      <c r="H8058" s="57"/>
      <c r="K8058" s="57"/>
      <c r="L8058" s="57"/>
      <c r="M8058" s="57"/>
      <c r="P8058" s="38"/>
      <c r="R8058" s="38"/>
      <c r="S8058" s="38"/>
    </row>
    <row r="8059" spans="8:19" ht="14.25" customHeight="1">
      <c r="H8059" s="57"/>
      <c r="K8059" s="57"/>
      <c r="L8059" s="57"/>
      <c r="M8059" s="57"/>
      <c r="P8059" s="38"/>
      <c r="R8059" s="38"/>
      <c r="S8059" s="38"/>
    </row>
    <row r="8060" spans="8:19" ht="14.25" customHeight="1">
      <c r="H8060" s="57"/>
      <c r="K8060" s="57"/>
      <c r="L8060" s="57"/>
      <c r="M8060" s="57"/>
      <c r="P8060" s="38"/>
      <c r="R8060" s="38"/>
      <c r="S8060" s="38"/>
    </row>
    <row r="8061" spans="8:19" ht="14.25" customHeight="1">
      <c r="H8061" s="57"/>
      <c r="K8061" s="57"/>
      <c r="L8061" s="57"/>
      <c r="M8061" s="57"/>
      <c r="P8061" s="38"/>
      <c r="R8061" s="38"/>
      <c r="S8061" s="38"/>
    </row>
    <row r="8062" spans="8:19" ht="14.25" customHeight="1">
      <c r="H8062" s="57"/>
      <c r="K8062" s="57"/>
      <c r="L8062" s="57"/>
      <c r="M8062" s="57"/>
      <c r="P8062" s="38"/>
      <c r="R8062" s="38"/>
      <c r="S8062" s="38"/>
    </row>
    <row r="8063" spans="8:19" ht="14.25" customHeight="1">
      <c r="H8063" s="57"/>
      <c r="K8063" s="57"/>
      <c r="L8063" s="57"/>
      <c r="M8063" s="57"/>
      <c r="P8063" s="38"/>
      <c r="R8063" s="38"/>
      <c r="S8063" s="38"/>
    </row>
    <row r="8064" spans="8:19" ht="14.25" customHeight="1">
      <c r="H8064" s="57"/>
      <c r="K8064" s="57"/>
      <c r="L8064" s="57"/>
      <c r="M8064" s="57"/>
      <c r="P8064" s="38"/>
      <c r="R8064" s="38"/>
      <c r="S8064" s="38"/>
    </row>
    <row r="8065" spans="8:19" ht="14.25" customHeight="1">
      <c r="H8065" s="57"/>
      <c r="K8065" s="57"/>
      <c r="L8065" s="57"/>
      <c r="M8065" s="57"/>
      <c r="P8065" s="38"/>
      <c r="R8065" s="38"/>
      <c r="S8065" s="38"/>
    </row>
    <row r="8066" spans="8:19" ht="14.25" customHeight="1">
      <c r="H8066" s="57"/>
      <c r="K8066" s="57"/>
      <c r="L8066" s="57"/>
      <c r="M8066" s="57"/>
      <c r="P8066" s="38"/>
      <c r="R8066" s="38"/>
      <c r="S8066" s="38"/>
    </row>
    <row r="8067" spans="8:19" ht="14.25" customHeight="1">
      <c r="H8067" s="57"/>
      <c r="K8067" s="57"/>
      <c r="L8067" s="57"/>
      <c r="M8067" s="57"/>
      <c r="P8067" s="38"/>
      <c r="R8067" s="38"/>
      <c r="S8067" s="38"/>
    </row>
    <row r="8068" spans="8:19" ht="14.25" customHeight="1">
      <c r="H8068" s="57"/>
      <c r="K8068" s="57"/>
      <c r="L8068" s="57"/>
      <c r="M8068" s="57"/>
      <c r="P8068" s="38"/>
      <c r="R8068" s="38"/>
      <c r="S8068" s="38"/>
    </row>
    <row r="8069" spans="8:19" ht="14.25" customHeight="1">
      <c r="H8069" s="57"/>
      <c r="K8069" s="57"/>
      <c r="L8069" s="57"/>
      <c r="M8069" s="57"/>
      <c r="P8069" s="38"/>
      <c r="R8069" s="38"/>
      <c r="S8069" s="38"/>
    </row>
    <row r="8070" spans="8:19" ht="14.25" customHeight="1">
      <c r="H8070" s="57"/>
      <c r="K8070" s="57"/>
      <c r="L8070" s="57"/>
      <c r="M8070" s="57"/>
      <c r="P8070" s="38"/>
      <c r="R8070" s="38"/>
      <c r="S8070" s="38"/>
    </row>
    <row r="8071" spans="8:19" ht="14.25" customHeight="1">
      <c r="H8071" s="57"/>
      <c r="K8071" s="57"/>
      <c r="L8071" s="57"/>
      <c r="M8071" s="57"/>
      <c r="P8071" s="38"/>
      <c r="R8071" s="38"/>
      <c r="S8071" s="38"/>
    </row>
    <row r="8072" spans="8:19" ht="14.25" customHeight="1">
      <c r="H8072" s="57"/>
      <c r="K8072" s="57"/>
      <c r="L8072" s="57"/>
      <c r="M8072" s="57"/>
      <c r="P8072" s="38"/>
      <c r="R8072" s="38"/>
      <c r="S8072" s="38"/>
    </row>
    <row r="8073" spans="8:19" ht="14.25" customHeight="1">
      <c r="H8073" s="57"/>
      <c r="K8073" s="57"/>
      <c r="L8073" s="57"/>
      <c r="M8073" s="57"/>
      <c r="P8073" s="38"/>
      <c r="R8073" s="38"/>
      <c r="S8073" s="38"/>
    </row>
    <row r="8074" spans="8:19" ht="14.25" customHeight="1">
      <c r="H8074" s="57"/>
      <c r="K8074" s="57"/>
      <c r="L8074" s="57"/>
      <c r="M8074" s="57"/>
      <c r="P8074" s="38"/>
      <c r="R8074" s="38"/>
      <c r="S8074" s="38"/>
    </row>
    <row r="8075" spans="8:19" ht="14.25" customHeight="1">
      <c r="H8075" s="57"/>
      <c r="K8075" s="57"/>
      <c r="L8075" s="57"/>
      <c r="M8075" s="57"/>
      <c r="P8075" s="38"/>
      <c r="R8075" s="38"/>
      <c r="S8075" s="38"/>
    </row>
    <row r="8076" spans="8:19" ht="14.25" customHeight="1">
      <c r="H8076" s="57"/>
      <c r="K8076" s="57"/>
      <c r="L8076" s="57"/>
      <c r="M8076" s="57"/>
      <c r="P8076" s="38"/>
      <c r="R8076" s="38"/>
      <c r="S8076" s="38"/>
    </row>
    <row r="8077" spans="8:19" ht="14.25" customHeight="1">
      <c r="H8077" s="57"/>
      <c r="K8077" s="57"/>
      <c r="L8077" s="57"/>
      <c r="M8077" s="57"/>
      <c r="P8077" s="38"/>
      <c r="R8077" s="38"/>
      <c r="S8077" s="38"/>
    </row>
    <row r="8078" spans="8:19" ht="14.25" customHeight="1">
      <c r="H8078" s="57"/>
      <c r="K8078" s="57"/>
      <c r="L8078" s="57"/>
      <c r="M8078" s="57"/>
      <c r="P8078" s="38"/>
      <c r="R8078" s="38"/>
      <c r="S8078" s="38"/>
    </row>
    <row r="8079" spans="8:19" ht="14.25" customHeight="1">
      <c r="H8079" s="57"/>
      <c r="K8079" s="57"/>
      <c r="L8079" s="57"/>
      <c r="M8079" s="57"/>
      <c r="P8079" s="38"/>
      <c r="R8079" s="38"/>
      <c r="S8079" s="38"/>
    </row>
    <row r="8080" spans="8:19" ht="14.25" customHeight="1">
      <c r="H8080" s="57"/>
      <c r="K8080" s="57"/>
      <c r="L8080" s="57"/>
      <c r="M8080" s="57"/>
      <c r="P8080" s="38"/>
      <c r="R8080" s="38"/>
      <c r="S8080" s="38"/>
    </row>
    <row r="8081" spans="8:19" ht="14.25" customHeight="1">
      <c r="H8081" s="57"/>
      <c r="K8081" s="57"/>
      <c r="L8081" s="57"/>
      <c r="M8081" s="57"/>
      <c r="P8081" s="38"/>
      <c r="R8081" s="38"/>
      <c r="S8081" s="38"/>
    </row>
    <row r="8082" spans="8:19" ht="14.25" customHeight="1">
      <c r="H8082" s="57"/>
      <c r="K8082" s="57"/>
      <c r="L8082" s="57"/>
      <c r="M8082" s="57"/>
      <c r="P8082" s="38"/>
      <c r="R8082" s="38"/>
      <c r="S8082" s="38"/>
    </row>
    <row r="8083" spans="8:19" ht="14.25" customHeight="1">
      <c r="H8083" s="57"/>
      <c r="K8083" s="57"/>
      <c r="L8083" s="57"/>
      <c r="M8083" s="57"/>
      <c r="P8083" s="38"/>
      <c r="R8083" s="38"/>
      <c r="S8083" s="38"/>
    </row>
    <row r="8084" spans="8:19" ht="14.25" customHeight="1">
      <c r="H8084" s="57"/>
      <c r="K8084" s="57"/>
      <c r="L8084" s="57"/>
      <c r="M8084" s="57"/>
      <c r="P8084" s="38"/>
      <c r="R8084" s="38"/>
      <c r="S8084" s="38"/>
    </row>
    <row r="8085" spans="8:19" ht="14.25" customHeight="1">
      <c r="H8085" s="57"/>
      <c r="K8085" s="57"/>
      <c r="L8085" s="57"/>
      <c r="M8085" s="57"/>
      <c r="P8085" s="38"/>
      <c r="R8085" s="38"/>
      <c r="S8085" s="38"/>
    </row>
    <row r="8086" spans="8:19" ht="14.25" customHeight="1">
      <c r="H8086" s="57"/>
      <c r="K8086" s="57"/>
      <c r="L8086" s="57"/>
      <c r="M8086" s="57"/>
      <c r="P8086" s="38"/>
      <c r="R8086" s="38"/>
      <c r="S8086" s="38"/>
    </row>
    <row r="8087" spans="8:19" ht="14.25" customHeight="1">
      <c r="H8087" s="57"/>
      <c r="K8087" s="57"/>
      <c r="L8087" s="57"/>
      <c r="M8087" s="57"/>
      <c r="P8087" s="38"/>
      <c r="R8087" s="38"/>
      <c r="S8087" s="38"/>
    </row>
    <row r="8088" spans="8:19" ht="14.25" customHeight="1">
      <c r="H8088" s="57"/>
      <c r="K8088" s="57"/>
      <c r="L8088" s="57"/>
      <c r="M8088" s="57"/>
      <c r="P8088" s="38"/>
      <c r="R8088" s="38"/>
      <c r="S8088" s="38"/>
    </row>
    <row r="8089" spans="8:19" ht="14.25" customHeight="1">
      <c r="H8089" s="57"/>
      <c r="K8089" s="57"/>
      <c r="L8089" s="57"/>
      <c r="M8089" s="57"/>
      <c r="P8089" s="38"/>
      <c r="R8089" s="38"/>
      <c r="S8089" s="38"/>
    </row>
    <row r="8090" spans="8:19" ht="14.25" customHeight="1">
      <c r="H8090" s="57"/>
      <c r="K8090" s="57"/>
      <c r="L8090" s="57"/>
      <c r="M8090" s="57"/>
      <c r="P8090" s="38"/>
      <c r="R8090" s="38"/>
      <c r="S8090" s="38"/>
    </row>
    <row r="8091" spans="8:19" ht="14.25" customHeight="1">
      <c r="H8091" s="57"/>
      <c r="K8091" s="57"/>
      <c r="L8091" s="57"/>
      <c r="M8091" s="57"/>
      <c r="P8091" s="38"/>
      <c r="R8091" s="38"/>
      <c r="S8091" s="38"/>
    </row>
    <row r="8092" spans="8:19" ht="14.25" customHeight="1">
      <c r="H8092" s="57"/>
      <c r="K8092" s="57"/>
      <c r="L8092" s="57"/>
      <c r="M8092" s="57"/>
      <c r="P8092" s="38"/>
      <c r="R8092" s="38"/>
      <c r="S8092" s="38"/>
    </row>
    <row r="8093" spans="8:19" ht="14.25" customHeight="1">
      <c r="H8093" s="57"/>
      <c r="K8093" s="57"/>
      <c r="L8093" s="57"/>
      <c r="M8093" s="57"/>
      <c r="P8093" s="38"/>
      <c r="R8093" s="38"/>
      <c r="S8093" s="38"/>
    </row>
    <row r="8094" spans="8:19" ht="14.25" customHeight="1">
      <c r="H8094" s="57"/>
      <c r="K8094" s="57"/>
      <c r="L8094" s="57"/>
      <c r="M8094" s="57"/>
      <c r="P8094" s="38"/>
      <c r="R8094" s="38"/>
      <c r="S8094" s="38"/>
    </row>
    <row r="8095" spans="8:19" ht="14.25" customHeight="1">
      <c r="H8095" s="57"/>
      <c r="K8095" s="57"/>
      <c r="L8095" s="57"/>
      <c r="M8095" s="57"/>
      <c r="P8095" s="38"/>
      <c r="R8095" s="38"/>
      <c r="S8095" s="38"/>
    </row>
    <row r="8096" spans="8:19" ht="14.25" customHeight="1">
      <c r="H8096" s="57"/>
      <c r="K8096" s="57"/>
      <c r="L8096" s="57"/>
      <c r="M8096" s="57"/>
      <c r="P8096" s="38"/>
      <c r="R8096" s="38"/>
      <c r="S8096" s="38"/>
    </row>
    <row r="8097" spans="8:19" ht="14.25" customHeight="1">
      <c r="H8097" s="57"/>
      <c r="K8097" s="57"/>
      <c r="L8097" s="57"/>
      <c r="M8097" s="57"/>
      <c r="P8097" s="38"/>
      <c r="R8097" s="38"/>
      <c r="S8097" s="38"/>
    </row>
    <row r="8098" spans="8:19" ht="14.25" customHeight="1">
      <c r="H8098" s="57"/>
      <c r="K8098" s="57"/>
      <c r="L8098" s="57"/>
      <c r="M8098" s="57"/>
      <c r="P8098" s="38"/>
      <c r="R8098" s="38"/>
      <c r="S8098" s="38"/>
    </row>
    <row r="8099" spans="8:19" ht="14.25" customHeight="1">
      <c r="H8099" s="57"/>
      <c r="K8099" s="57"/>
      <c r="L8099" s="57"/>
      <c r="M8099" s="57"/>
      <c r="P8099" s="38"/>
      <c r="R8099" s="38"/>
      <c r="S8099" s="38"/>
    </row>
    <row r="8100" spans="8:19" ht="14.25" customHeight="1">
      <c r="I8100" s="57"/>
      <c r="J8100" s="57"/>
      <c r="K8100" s="57"/>
      <c r="L8100" s="57"/>
      <c r="M8100" s="57"/>
      <c r="P8100" s="38"/>
      <c r="R8100" s="38"/>
      <c r="S8100" s="38"/>
    </row>
    <row r="8101" spans="8:19" ht="14.25" customHeight="1">
      <c r="I8101" s="57"/>
      <c r="J8101" s="57"/>
      <c r="K8101" s="57"/>
      <c r="L8101" s="57"/>
      <c r="M8101" s="57"/>
      <c r="P8101" s="38"/>
      <c r="R8101" s="38"/>
      <c r="S8101" s="38"/>
    </row>
    <row r="8102" spans="8:19" ht="14.25" customHeight="1">
      <c r="I8102" s="57"/>
      <c r="J8102" s="57"/>
      <c r="K8102" s="57"/>
      <c r="L8102" s="57"/>
      <c r="M8102" s="57"/>
      <c r="P8102" s="38"/>
      <c r="R8102" s="38"/>
      <c r="S8102" s="38"/>
    </row>
    <row r="8103" spans="8:19" ht="14.25" customHeight="1">
      <c r="I8103" s="57"/>
      <c r="J8103" s="57"/>
      <c r="K8103" s="57"/>
      <c r="L8103" s="57"/>
      <c r="M8103" s="57"/>
      <c r="P8103" s="38"/>
      <c r="R8103" s="38"/>
      <c r="S8103" s="38"/>
    </row>
    <row r="8104" spans="8:19" ht="14.25" customHeight="1">
      <c r="I8104" s="57"/>
      <c r="J8104" s="57"/>
      <c r="K8104" s="57"/>
      <c r="L8104" s="57"/>
      <c r="M8104" s="57"/>
      <c r="P8104" s="38"/>
      <c r="R8104" s="38"/>
      <c r="S8104" s="38"/>
    </row>
    <row r="8105" spans="8:19" ht="14.25" customHeight="1">
      <c r="I8105" s="57"/>
      <c r="J8105" s="57"/>
      <c r="K8105" s="57"/>
      <c r="L8105" s="57"/>
      <c r="M8105" s="57"/>
      <c r="P8105" s="38"/>
      <c r="R8105" s="38"/>
      <c r="S8105" s="38"/>
    </row>
    <row r="8106" spans="8:19" ht="14.25" customHeight="1">
      <c r="I8106" s="57"/>
      <c r="J8106" s="57"/>
      <c r="K8106" s="57"/>
      <c r="L8106" s="57"/>
      <c r="M8106" s="57"/>
      <c r="P8106" s="38"/>
      <c r="R8106" s="38"/>
      <c r="S8106" s="38"/>
    </row>
    <row r="8107" spans="8:19" ht="14.25" customHeight="1">
      <c r="I8107" s="57"/>
      <c r="J8107" s="57"/>
      <c r="K8107" s="57"/>
      <c r="L8107" s="57"/>
      <c r="M8107" s="57"/>
      <c r="P8107" s="38"/>
      <c r="R8107" s="38"/>
      <c r="S8107" s="38"/>
    </row>
    <row r="8108" spans="8:19" ht="14.25" customHeight="1">
      <c r="H8108" s="57"/>
      <c r="K8108" s="57"/>
      <c r="L8108" s="57"/>
      <c r="M8108" s="57"/>
      <c r="P8108" s="38"/>
      <c r="R8108" s="38"/>
      <c r="S8108" s="38"/>
    </row>
    <row r="8109" spans="8:19" ht="14.25" customHeight="1">
      <c r="H8109" s="57"/>
      <c r="K8109" s="57"/>
      <c r="L8109" s="57"/>
      <c r="M8109" s="57"/>
      <c r="P8109" s="38"/>
      <c r="R8109" s="38"/>
      <c r="S8109" s="38"/>
    </row>
    <row r="8110" spans="8:19" ht="14.25" customHeight="1">
      <c r="H8110" s="57"/>
      <c r="K8110" s="57"/>
      <c r="L8110" s="57"/>
      <c r="M8110" s="57"/>
      <c r="P8110" s="38"/>
      <c r="R8110" s="38"/>
      <c r="S8110" s="38"/>
    </row>
    <row r="8111" spans="8:19" ht="14.25" customHeight="1">
      <c r="H8111" s="57"/>
      <c r="K8111" s="57"/>
      <c r="L8111" s="57"/>
      <c r="M8111" s="57"/>
      <c r="P8111" s="38"/>
      <c r="R8111" s="38"/>
      <c r="S8111" s="38"/>
    </row>
    <row r="8112" spans="8:19" ht="14.25" customHeight="1">
      <c r="H8112" s="57"/>
      <c r="K8112" s="57"/>
      <c r="L8112" s="57"/>
      <c r="M8112" s="57"/>
      <c r="P8112" s="38"/>
      <c r="R8112" s="38"/>
      <c r="S8112" s="38"/>
    </row>
    <row r="8113" spans="8:19" ht="14.25" customHeight="1">
      <c r="H8113" s="57"/>
      <c r="K8113" s="57"/>
      <c r="L8113" s="57"/>
      <c r="M8113" s="57"/>
      <c r="P8113" s="38"/>
      <c r="R8113" s="38"/>
      <c r="S8113" s="38"/>
    </row>
    <row r="8114" spans="8:19" ht="14.25" customHeight="1">
      <c r="H8114" s="57"/>
      <c r="K8114" s="57"/>
      <c r="L8114" s="57"/>
      <c r="M8114" s="57"/>
      <c r="P8114" s="38"/>
      <c r="R8114" s="38"/>
      <c r="S8114" s="38"/>
    </row>
    <row r="8115" spans="8:19" ht="14.25" customHeight="1">
      <c r="H8115" s="57"/>
      <c r="K8115" s="57"/>
      <c r="L8115" s="57"/>
      <c r="M8115" s="57"/>
      <c r="P8115" s="38"/>
      <c r="R8115" s="38"/>
      <c r="S8115" s="38"/>
    </row>
    <row r="8116" spans="8:19" ht="14.25" customHeight="1">
      <c r="H8116" s="57"/>
      <c r="K8116" s="57"/>
      <c r="L8116" s="57"/>
      <c r="M8116" s="57"/>
      <c r="P8116" s="38"/>
      <c r="R8116" s="38"/>
      <c r="S8116" s="38"/>
    </row>
    <row r="8117" spans="8:19" ht="14.25" customHeight="1">
      <c r="H8117" s="57"/>
      <c r="K8117" s="57"/>
      <c r="L8117" s="57"/>
      <c r="M8117" s="57"/>
      <c r="P8117" s="38"/>
      <c r="R8117" s="38"/>
      <c r="S8117" s="38"/>
    </row>
    <row r="8118" spans="8:19" ht="14.25" customHeight="1">
      <c r="H8118" s="57"/>
      <c r="K8118" s="57"/>
      <c r="L8118" s="57"/>
      <c r="M8118" s="57"/>
      <c r="P8118" s="38"/>
      <c r="R8118" s="38"/>
      <c r="S8118" s="38"/>
    </row>
    <row r="8119" spans="8:19" ht="14.25" customHeight="1">
      <c r="H8119" s="57"/>
      <c r="K8119" s="57"/>
      <c r="L8119" s="57"/>
      <c r="M8119" s="57"/>
      <c r="P8119" s="38"/>
      <c r="R8119" s="38"/>
      <c r="S8119" s="38"/>
    </row>
    <row r="8120" spans="8:19" ht="14.25" customHeight="1">
      <c r="H8120" s="57"/>
      <c r="K8120" s="57"/>
      <c r="L8120" s="57"/>
      <c r="M8120" s="57"/>
      <c r="P8120" s="38"/>
      <c r="R8120" s="38"/>
      <c r="S8120" s="38"/>
    </row>
    <row r="8121" spans="8:19" ht="14.25" customHeight="1">
      <c r="H8121" s="57"/>
      <c r="K8121" s="57"/>
      <c r="L8121" s="57"/>
      <c r="M8121" s="57"/>
      <c r="P8121" s="38"/>
      <c r="R8121" s="38"/>
      <c r="S8121" s="38"/>
    </row>
    <row r="8122" spans="8:19" ht="14.25" customHeight="1">
      <c r="H8122" s="57"/>
      <c r="K8122" s="57"/>
      <c r="L8122" s="57"/>
      <c r="M8122" s="57"/>
      <c r="P8122" s="38"/>
      <c r="R8122" s="38"/>
      <c r="S8122" s="38"/>
    </row>
    <row r="8123" spans="8:19" ht="14.25" customHeight="1">
      <c r="H8123" s="57"/>
      <c r="K8123" s="57"/>
      <c r="L8123" s="57"/>
      <c r="M8123" s="57"/>
      <c r="P8123" s="38"/>
      <c r="R8123" s="38"/>
      <c r="S8123" s="38"/>
    </row>
    <row r="8124" spans="8:19" ht="14.25" customHeight="1">
      <c r="H8124" s="57"/>
      <c r="K8124" s="57"/>
      <c r="L8124" s="57"/>
      <c r="M8124" s="57"/>
      <c r="P8124" s="38"/>
      <c r="R8124" s="38"/>
      <c r="S8124" s="38"/>
    </row>
    <row r="8125" spans="8:19" ht="14.25" customHeight="1">
      <c r="H8125" s="57"/>
      <c r="K8125" s="57"/>
      <c r="L8125" s="57"/>
      <c r="M8125" s="57"/>
      <c r="P8125" s="38"/>
      <c r="R8125" s="38"/>
      <c r="S8125" s="38"/>
    </row>
    <row r="8126" spans="8:19" ht="14.25" customHeight="1">
      <c r="H8126" s="57"/>
      <c r="K8126" s="57"/>
      <c r="L8126" s="57"/>
      <c r="M8126" s="57"/>
      <c r="P8126" s="38"/>
      <c r="R8126" s="38"/>
      <c r="S8126" s="38"/>
    </row>
    <row r="8127" spans="8:19" ht="14.25" customHeight="1">
      <c r="H8127" s="57"/>
      <c r="K8127" s="57"/>
      <c r="L8127" s="57"/>
      <c r="M8127" s="57"/>
      <c r="P8127" s="38"/>
      <c r="R8127" s="38"/>
      <c r="S8127" s="38"/>
    </row>
    <row r="8128" spans="8:19" ht="14.25" customHeight="1">
      <c r="H8128" s="57"/>
      <c r="K8128" s="57"/>
      <c r="L8128" s="57"/>
      <c r="M8128" s="57"/>
      <c r="P8128" s="38"/>
      <c r="R8128" s="38"/>
      <c r="S8128" s="38"/>
    </row>
    <row r="8129" spans="8:19" ht="14.25" customHeight="1">
      <c r="H8129" s="57"/>
      <c r="K8129" s="57"/>
      <c r="L8129" s="57"/>
      <c r="M8129" s="57"/>
      <c r="P8129" s="38"/>
      <c r="R8129" s="38"/>
      <c r="S8129" s="38"/>
    </row>
    <row r="8130" spans="8:19" ht="14.25" customHeight="1">
      <c r="H8130" s="57"/>
      <c r="K8130" s="57"/>
      <c r="L8130" s="57"/>
      <c r="M8130" s="57"/>
      <c r="P8130" s="38"/>
      <c r="R8130" s="38"/>
      <c r="S8130" s="38"/>
    </row>
    <row r="8131" spans="8:19" ht="14.25" customHeight="1">
      <c r="H8131" s="57"/>
      <c r="K8131" s="57"/>
      <c r="L8131" s="57"/>
      <c r="M8131" s="57"/>
      <c r="P8131" s="38"/>
      <c r="R8131" s="38"/>
      <c r="S8131" s="38"/>
    </row>
    <row r="8132" spans="8:19" ht="14.25" customHeight="1">
      <c r="H8132" s="57"/>
      <c r="K8132" s="57"/>
      <c r="L8132" s="57"/>
      <c r="M8132" s="57"/>
      <c r="P8132" s="38"/>
      <c r="R8132" s="38"/>
      <c r="S8132" s="38"/>
    </row>
    <row r="8133" spans="8:19" ht="14.25" customHeight="1">
      <c r="H8133" s="57"/>
      <c r="K8133" s="57"/>
      <c r="L8133" s="57"/>
      <c r="M8133" s="57"/>
      <c r="P8133" s="38"/>
      <c r="R8133" s="38"/>
      <c r="S8133" s="38"/>
    </row>
    <row r="8134" spans="8:19" ht="14.25" customHeight="1">
      <c r="H8134" s="57"/>
      <c r="K8134" s="57"/>
      <c r="L8134" s="57"/>
      <c r="M8134" s="57"/>
      <c r="P8134" s="38"/>
      <c r="R8134" s="38"/>
      <c r="S8134" s="38"/>
    </row>
    <row r="8135" spans="8:19" ht="14.25" customHeight="1">
      <c r="H8135" s="57"/>
      <c r="K8135" s="57"/>
      <c r="L8135" s="57"/>
      <c r="M8135" s="57"/>
      <c r="P8135" s="38"/>
      <c r="R8135" s="38"/>
      <c r="S8135" s="38"/>
    </row>
    <row r="8136" spans="8:19" ht="14.25" customHeight="1">
      <c r="H8136" s="57"/>
      <c r="K8136" s="57"/>
      <c r="L8136" s="57"/>
      <c r="M8136" s="57"/>
      <c r="P8136" s="38"/>
      <c r="R8136" s="38"/>
      <c r="S8136" s="38"/>
    </row>
    <row r="8137" spans="8:19" ht="14.25" customHeight="1">
      <c r="H8137" s="57"/>
      <c r="K8137" s="57"/>
      <c r="L8137" s="57"/>
      <c r="M8137" s="57"/>
      <c r="P8137" s="38"/>
      <c r="R8137" s="38"/>
      <c r="S8137" s="38"/>
    </row>
    <row r="8138" spans="8:19" ht="14.25" customHeight="1">
      <c r="H8138" s="57"/>
      <c r="K8138" s="57"/>
      <c r="L8138" s="57"/>
      <c r="M8138" s="57"/>
      <c r="P8138" s="38"/>
      <c r="R8138" s="38"/>
      <c r="S8138" s="38"/>
    </row>
    <row r="8139" spans="8:19" ht="14.25" customHeight="1">
      <c r="H8139" s="57"/>
      <c r="K8139" s="57"/>
      <c r="L8139" s="57"/>
      <c r="M8139" s="57"/>
      <c r="P8139" s="38"/>
      <c r="R8139" s="38"/>
      <c r="S8139" s="38"/>
    </row>
    <row r="8140" spans="8:19" ht="14.25" customHeight="1">
      <c r="H8140" s="57"/>
      <c r="K8140" s="57"/>
      <c r="L8140" s="57"/>
      <c r="M8140" s="57"/>
      <c r="P8140" s="38"/>
      <c r="R8140" s="38"/>
      <c r="S8140" s="38"/>
    </row>
    <row r="8141" spans="8:19" ht="14.25" customHeight="1">
      <c r="H8141" s="57"/>
      <c r="K8141" s="57"/>
      <c r="L8141" s="57"/>
      <c r="M8141" s="57"/>
      <c r="P8141" s="38"/>
      <c r="R8141" s="38"/>
      <c r="S8141" s="38"/>
    </row>
    <row r="8142" spans="8:19" ht="14.25" customHeight="1">
      <c r="H8142" s="57"/>
      <c r="K8142" s="57"/>
      <c r="L8142" s="57"/>
      <c r="M8142" s="57"/>
      <c r="P8142" s="38"/>
      <c r="R8142" s="38"/>
      <c r="S8142" s="38"/>
    </row>
    <row r="8143" spans="8:19" ht="14.25" customHeight="1">
      <c r="H8143" s="57"/>
      <c r="K8143" s="57"/>
      <c r="L8143" s="57"/>
      <c r="M8143" s="57"/>
      <c r="P8143" s="38"/>
      <c r="R8143" s="38"/>
      <c r="S8143" s="38"/>
    </row>
    <row r="8144" spans="8:19" ht="14.25" customHeight="1">
      <c r="I8144" s="57"/>
      <c r="J8144" s="57"/>
      <c r="K8144" s="57"/>
      <c r="L8144" s="57"/>
      <c r="M8144" s="57"/>
      <c r="P8144" s="38"/>
      <c r="R8144" s="38"/>
      <c r="S8144" s="38"/>
    </row>
    <row r="8145" spans="8:19" ht="14.25" customHeight="1">
      <c r="I8145" s="57"/>
      <c r="J8145" s="57"/>
      <c r="K8145" s="57"/>
      <c r="L8145" s="57"/>
      <c r="M8145" s="57"/>
      <c r="P8145" s="38"/>
      <c r="R8145" s="38"/>
      <c r="S8145" s="38"/>
    </row>
    <row r="8146" spans="8:19" ht="14.25" customHeight="1">
      <c r="I8146" s="57"/>
      <c r="J8146" s="57"/>
      <c r="K8146" s="57"/>
      <c r="L8146" s="57"/>
      <c r="M8146" s="57"/>
      <c r="P8146" s="38"/>
      <c r="R8146" s="38"/>
      <c r="S8146" s="38"/>
    </row>
    <row r="8147" spans="8:19" ht="14.25" customHeight="1">
      <c r="I8147" s="57"/>
      <c r="J8147" s="57"/>
      <c r="K8147" s="57"/>
      <c r="L8147" s="57"/>
      <c r="M8147" s="57"/>
      <c r="P8147" s="38"/>
      <c r="R8147" s="38"/>
      <c r="S8147" s="38"/>
    </row>
    <row r="8148" spans="8:19" ht="14.25" customHeight="1">
      <c r="I8148" s="57"/>
      <c r="J8148" s="57"/>
      <c r="K8148" s="57"/>
      <c r="L8148" s="57"/>
      <c r="M8148" s="57"/>
      <c r="P8148" s="38"/>
      <c r="R8148" s="38"/>
      <c r="S8148" s="38"/>
    </row>
    <row r="8149" spans="8:19" ht="14.25" customHeight="1">
      <c r="I8149" s="57"/>
      <c r="J8149" s="57"/>
      <c r="K8149" s="57"/>
      <c r="L8149" s="57"/>
      <c r="M8149" s="57"/>
      <c r="P8149" s="38"/>
      <c r="R8149" s="38"/>
      <c r="S8149" s="38"/>
    </row>
    <row r="8150" spans="8:19" ht="14.25" customHeight="1">
      <c r="I8150" s="57"/>
      <c r="J8150" s="57"/>
      <c r="K8150" s="57"/>
      <c r="L8150" s="57"/>
      <c r="M8150" s="57"/>
      <c r="P8150" s="38"/>
      <c r="R8150" s="38"/>
      <c r="S8150" s="38"/>
    </row>
    <row r="8151" spans="8:19" ht="14.25" customHeight="1">
      <c r="I8151" s="57"/>
      <c r="J8151" s="57"/>
      <c r="K8151" s="57"/>
      <c r="L8151" s="57"/>
      <c r="M8151" s="57"/>
      <c r="P8151" s="38"/>
      <c r="R8151" s="38"/>
      <c r="S8151" s="38"/>
    </row>
    <row r="8152" spans="8:19" ht="14.25" customHeight="1">
      <c r="I8152" s="57"/>
      <c r="J8152" s="57"/>
      <c r="K8152" s="57"/>
      <c r="L8152" s="57"/>
      <c r="M8152" s="57"/>
      <c r="P8152" s="38"/>
      <c r="R8152" s="38"/>
      <c r="S8152" s="38"/>
    </row>
    <row r="8153" spans="8:19" ht="14.25" customHeight="1">
      <c r="I8153" s="57"/>
      <c r="J8153" s="57"/>
      <c r="K8153" s="57"/>
      <c r="L8153" s="57"/>
      <c r="M8153" s="57"/>
      <c r="P8153" s="38"/>
      <c r="R8153" s="38"/>
      <c r="S8153" s="38"/>
    </row>
    <row r="8154" spans="8:19" ht="14.25" customHeight="1">
      <c r="I8154" s="57"/>
      <c r="J8154" s="57"/>
      <c r="K8154" s="57"/>
      <c r="L8154" s="57"/>
      <c r="M8154" s="57"/>
      <c r="P8154" s="38"/>
      <c r="R8154" s="38"/>
      <c r="S8154" s="38"/>
    </row>
    <row r="8155" spans="8:19" ht="14.25" customHeight="1">
      <c r="I8155" s="57"/>
      <c r="J8155" s="57"/>
      <c r="K8155" s="57"/>
      <c r="L8155" s="57"/>
      <c r="M8155" s="57"/>
      <c r="P8155" s="38"/>
      <c r="R8155" s="38"/>
      <c r="S8155" s="38"/>
    </row>
    <row r="8156" spans="8:19" ht="14.25" customHeight="1">
      <c r="H8156" s="57"/>
      <c r="K8156" s="57"/>
      <c r="L8156" s="57"/>
      <c r="M8156" s="57"/>
      <c r="P8156" s="38"/>
      <c r="R8156" s="38"/>
      <c r="S8156" s="38"/>
    </row>
    <row r="8157" spans="8:19" ht="14.25" customHeight="1">
      <c r="H8157" s="57"/>
      <c r="K8157" s="57"/>
      <c r="L8157" s="57"/>
      <c r="M8157" s="57"/>
      <c r="P8157" s="38"/>
      <c r="R8157" s="38"/>
      <c r="S8157" s="38"/>
    </row>
    <row r="8158" spans="8:19" ht="14.25" customHeight="1">
      <c r="H8158" s="57"/>
      <c r="K8158" s="57"/>
      <c r="L8158" s="57"/>
      <c r="M8158" s="57"/>
      <c r="P8158" s="38"/>
      <c r="R8158" s="38"/>
      <c r="S8158" s="38"/>
    </row>
    <row r="8159" spans="8:19" ht="14.25" customHeight="1">
      <c r="H8159" s="57"/>
      <c r="K8159" s="57"/>
      <c r="L8159" s="57"/>
      <c r="M8159" s="57"/>
      <c r="P8159" s="38"/>
      <c r="R8159" s="38"/>
      <c r="S8159" s="38"/>
    </row>
    <row r="8160" spans="8:19" ht="14.25" customHeight="1">
      <c r="H8160" s="57"/>
      <c r="K8160" s="57"/>
      <c r="L8160" s="57"/>
      <c r="M8160" s="57"/>
      <c r="P8160" s="38"/>
      <c r="R8160" s="38"/>
      <c r="S8160" s="38"/>
    </row>
    <row r="8161" spans="8:19" ht="14.25" customHeight="1">
      <c r="H8161" s="57"/>
      <c r="K8161" s="57"/>
      <c r="L8161" s="57"/>
      <c r="M8161" s="57"/>
      <c r="P8161" s="38"/>
      <c r="R8161" s="38"/>
      <c r="S8161" s="38"/>
    </row>
    <row r="8162" spans="8:19" ht="14.25" customHeight="1">
      <c r="H8162" s="57"/>
      <c r="K8162" s="57"/>
      <c r="L8162" s="57"/>
      <c r="M8162" s="57"/>
      <c r="P8162" s="38"/>
      <c r="R8162" s="38"/>
      <c r="S8162" s="38"/>
    </row>
    <row r="8163" spans="8:19" ht="14.25" customHeight="1">
      <c r="H8163" s="57"/>
      <c r="K8163" s="57"/>
      <c r="L8163" s="57"/>
      <c r="M8163" s="57"/>
      <c r="P8163" s="38"/>
      <c r="R8163" s="38"/>
      <c r="S8163" s="38"/>
    </row>
    <row r="8164" spans="8:19" ht="14.25" customHeight="1">
      <c r="H8164" s="57"/>
      <c r="K8164" s="57"/>
      <c r="L8164" s="57"/>
      <c r="M8164" s="57"/>
      <c r="P8164" s="38"/>
      <c r="R8164" s="38"/>
      <c r="S8164" s="38"/>
    </row>
    <row r="8165" spans="8:19" ht="14.25" customHeight="1">
      <c r="H8165" s="57"/>
      <c r="K8165" s="57"/>
      <c r="L8165" s="57"/>
      <c r="M8165" s="57"/>
      <c r="P8165" s="38"/>
      <c r="R8165" s="38"/>
      <c r="S8165" s="38"/>
    </row>
    <row r="8166" spans="8:19" ht="14.25" customHeight="1">
      <c r="H8166" s="57"/>
      <c r="K8166" s="57"/>
      <c r="L8166" s="57"/>
      <c r="M8166" s="57"/>
      <c r="P8166" s="38"/>
      <c r="R8166" s="38"/>
      <c r="S8166" s="38"/>
    </row>
    <row r="8167" spans="8:19" ht="14.25" customHeight="1">
      <c r="H8167" s="57"/>
      <c r="K8167" s="57"/>
      <c r="L8167" s="57"/>
      <c r="M8167" s="57"/>
      <c r="P8167" s="38"/>
      <c r="R8167" s="38"/>
      <c r="S8167" s="38"/>
    </row>
    <row r="8168" spans="8:19" ht="14.25" customHeight="1">
      <c r="H8168" s="57"/>
      <c r="K8168" s="57"/>
      <c r="L8168" s="57"/>
      <c r="M8168" s="57"/>
      <c r="P8168" s="38"/>
      <c r="R8168" s="38"/>
      <c r="S8168" s="38"/>
    </row>
    <row r="8169" spans="8:19" ht="14.25" customHeight="1">
      <c r="H8169" s="57"/>
      <c r="K8169" s="57"/>
      <c r="L8169" s="57"/>
      <c r="M8169" s="57"/>
      <c r="P8169" s="38"/>
      <c r="R8169" s="38"/>
      <c r="S8169" s="38"/>
    </row>
    <row r="8170" spans="8:19" ht="14.25" customHeight="1">
      <c r="H8170" s="57"/>
      <c r="K8170" s="57"/>
      <c r="L8170" s="57"/>
      <c r="M8170" s="57"/>
      <c r="P8170" s="38"/>
      <c r="R8170" s="38"/>
      <c r="S8170" s="38"/>
    </row>
    <row r="8171" spans="8:19" ht="14.25" customHeight="1">
      <c r="H8171" s="57"/>
      <c r="K8171" s="57"/>
      <c r="L8171" s="57"/>
      <c r="M8171" s="57"/>
      <c r="P8171" s="38"/>
      <c r="R8171" s="38"/>
      <c r="S8171" s="38"/>
    </row>
    <row r="8172" spans="8:19" ht="14.25" customHeight="1">
      <c r="H8172" s="57"/>
      <c r="K8172" s="57"/>
      <c r="L8172" s="57"/>
      <c r="M8172" s="57"/>
      <c r="P8172" s="38"/>
      <c r="R8172" s="38"/>
      <c r="S8172" s="38"/>
    </row>
    <row r="8173" spans="8:19" ht="14.25" customHeight="1">
      <c r="H8173" s="57"/>
      <c r="K8173" s="57"/>
      <c r="L8173" s="57"/>
      <c r="M8173" s="57"/>
      <c r="P8173" s="38"/>
      <c r="R8173" s="38"/>
      <c r="S8173" s="38"/>
    </row>
    <row r="8174" spans="8:19" ht="14.25" customHeight="1">
      <c r="H8174" s="57"/>
      <c r="K8174" s="57"/>
      <c r="L8174" s="57"/>
      <c r="M8174" s="57"/>
      <c r="P8174" s="38"/>
      <c r="R8174" s="38"/>
      <c r="S8174" s="38"/>
    </row>
    <row r="8175" spans="8:19" ht="14.25" customHeight="1">
      <c r="H8175" s="57"/>
      <c r="K8175" s="57"/>
      <c r="L8175" s="57"/>
      <c r="M8175" s="57"/>
      <c r="P8175" s="38"/>
      <c r="R8175" s="38"/>
      <c r="S8175" s="38"/>
    </row>
    <row r="8176" spans="8:19" ht="14.25" customHeight="1">
      <c r="H8176" s="57"/>
      <c r="K8176" s="57"/>
      <c r="L8176" s="57"/>
      <c r="M8176" s="57"/>
      <c r="P8176" s="38"/>
      <c r="R8176" s="38"/>
      <c r="S8176" s="38"/>
    </row>
    <row r="8177" spans="8:19" ht="14.25" customHeight="1">
      <c r="H8177" s="57"/>
      <c r="K8177" s="57"/>
      <c r="L8177" s="57"/>
      <c r="M8177" s="57"/>
      <c r="P8177" s="38"/>
      <c r="R8177" s="38"/>
      <c r="S8177" s="38"/>
    </row>
    <row r="8178" spans="8:19" ht="14.25" customHeight="1">
      <c r="H8178" s="57"/>
      <c r="K8178" s="57"/>
      <c r="L8178" s="57"/>
      <c r="M8178" s="57"/>
      <c r="P8178" s="38"/>
      <c r="R8178" s="38"/>
      <c r="S8178" s="38"/>
    </row>
    <row r="8179" spans="8:19" ht="14.25" customHeight="1">
      <c r="H8179" s="57"/>
      <c r="K8179" s="57"/>
      <c r="L8179" s="57"/>
      <c r="M8179" s="57"/>
      <c r="P8179" s="38"/>
      <c r="R8179" s="38"/>
      <c r="S8179" s="38"/>
    </row>
    <row r="8180" spans="8:19" ht="14.25" customHeight="1">
      <c r="H8180" s="57"/>
      <c r="K8180" s="57"/>
      <c r="L8180" s="57"/>
      <c r="M8180" s="57"/>
      <c r="P8180" s="38"/>
      <c r="R8180" s="38"/>
      <c r="S8180" s="38"/>
    </row>
    <row r="8181" spans="8:19" ht="14.25" customHeight="1">
      <c r="H8181" s="57"/>
      <c r="K8181" s="57"/>
      <c r="L8181" s="57"/>
      <c r="M8181" s="57"/>
      <c r="P8181" s="38"/>
      <c r="R8181" s="38"/>
      <c r="S8181" s="38"/>
    </row>
    <row r="8182" spans="8:19" ht="14.25" customHeight="1">
      <c r="H8182" s="57"/>
      <c r="K8182" s="57"/>
      <c r="L8182" s="57"/>
      <c r="M8182" s="57"/>
      <c r="P8182" s="38"/>
      <c r="R8182" s="38"/>
      <c r="S8182" s="38"/>
    </row>
    <row r="8183" spans="8:19" ht="14.25" customHeight="1">
      <c r="H8183" s="57"/>
      <c r="K8183" s="57"/>
      <c r="L8183" s="57"/>
      <c r="M8183" s="57"/>
      <c r="P8183" s="38"/>
      <c r="R8183" s="38"/>
      <c r="S8183" s="38"/>
    </row>
    <row r="8184" spans="8:19" ht="14.25" customHeight="1">
      <c r="H8184" s="57"/>
      <c r="K8184" s="57"/>
      <c r="L8184" s="57"/>
      <c r="M8184" s="57"/>
      <c r="P8184" s="38"/>
      <c r="R8184" s="38"/>
      <c r="S8184" s="38"/>
    </row>
    <row r="8185" spans="8:19" ht="14.25" customHeight="1">
      <c r="H8185" s="57"/>
      <c r="K8185" s="57"/>
      <c r="L8185" s="57"/>
      <c r="M8185" s="57"/>
      <c r="P8185" s="38"/>
      <c r="R8185" s="38"/>
      <c r="S8185" s="38"/>
    </row>
    <row r="8186" spans="8:19" ht="14.25" customHeight="1">
      <c r="H8186" s="57"/>
      <c r="K8186" s="57"/>
      <c r="L8186" s="57"/>
      <c r="M8186" s="57"/>
      <c r="P8186" s="38"/>
      <c r="R8186" s="38"/>
      <c r="S8186" s="38"/>
    </row>
    <row r="8187" spans="8:19" ht="14.25" customHeight="1">
      <c r="H8187" s="57"/>
      <c r="K8187" s="57"/>
      <c r="L8187" s="57"/>
      <c r="M8187" s="57"/>
      <c r="P8187" s="38"/>
      <c r="R8187" s="38"/>
      <c r="S8187" s="38"/>
    </row>
    <row r="8188" spans="8:19" ht="14.25" customHeight="1">
      <c r="H8188" s="57"/>
      <c r="K8188" s="57"/>
      <c r="L8188" s="57"/>
      <c r="M8188" s="57"/>
      <c r="P8188" s="38"/>
      <c r="R8188" s="38"/>
      <c r="S8188" s="38"/>
    </row>
    <row r="8189" spans="8:19" ht="14.25" customHeight="1">
      <c r="H8189" s="57"/>
      <c r="K8189" s="57"/>
      <c r="L8189" s="57"/>
      <c r="M8189" s="57"/>
      <c r="P8189" s="38"/>
      <c r="R8189" s="38"/>
      <c r="S8189" s="38"/>
    </row>
    <row r="8190" spans="8:19" ht="14.25" customHeight="1">
      <c r="H8190" s="57"/>
      <c r="K8190" s="57"/>
      <c r="L8190" s="57"/>
      <c r="M8190" s="57"/>
      <c r="P8190" s="38"/>
      <c r="R8190" s="38"/>
      <c r="S8190" s="38"/>
    </row>
    <row r="8191" spans="8:19" ht="14.25" customHeight="1">
      <c r="H8191" s="57"/>
      <c r="K8191" s="57"/>
      <c r="L8191" s="57"/>
      <c r="M8191" s="57"/>
      <c r="P8191" s="38"/>
      <c r="R8191" s="38"/>
      <c r="S8191" s="38"/>
    </row>
    <row r="8192" spans="8:19" ht="14.25" customHeight="1">
      <c r="H8192" s="57"/>
      <c r="K8192" s="57"/>
      <c r="L8192" s="57"/>
      <c r="M8192" s="57"/>
      <c r="P8192" s="38"/>
      <c r="R8192" s="38"/>
      <c r="S8192" s="38"/>
    </row>
    <row r="8193" spans="8:19" ht="14.25" customHeight="1">
      <c r="H8193" s="57"/>
      <c r="K8193" s="57"/>
      <c r="L8193" s="57"/>
      <c r="M8193" s="57"/>
      <c r="P8193" s="38"/>
      <c r="R8193" s="38"/>
      <c r="S8193" s="38"/>
    </row>
    <row r="8194" spans="8:19" ht="14.25" customHeight="1">
      <c r="H8194" s="57"/>
      <c r="K8194" s="57"/>
      <c r="L8194" s="57"/>
      <c r="M8194" s="57"/>
      <c r="P8194" s="38"/>
      <c r="R8194" s="38"/>
      <c r="S8194" s="38"/>
    </row>
    <row r="8195" spans="8:19" ht="14.25" customHeight="1">
      <c r="H8195" s="57"/>
      <c r="K8195" s="57"/>
      <c r="L8195" s="57"/>
      <c r="M8195" s="57"/>
      <c r="P8195" s="38"/>
      <c r="R8195" s="38"/>
      <c r="S8195" s="38"/>
    </row>
    <row r="8196" spans="8:19" ht="14.25" customHeight="1">
      <c r="H8196" s="57"/>
      <c r="K8196" s="57"/>
      <c r="L8196" s="57"/>
      <c r="M8196" s="57"/>
      <c r="P8196" s="38"/>
      <c r="R8196" s="38"/>
      <c r="S8196" s="38"/>
    </row>
    <row r="8197" spans="8:19" ht="14.25" customHeight="1">
      <c r="H8197" s="57"/>
      <c r="K8197" s="57"/>
      <c r="L8197" s="57"/>
      <c r="M8197" s="57"/>
      <c r="P8197" s="38"/>
      <c r="R8197" s="38"/>
      <c r="S8197" s="38"/>
    </row>
    <row r="8198" spans="8:19" ht="14.25" customHeight="1">
      <c r="H8198" s="57"/>
      <c r="K8198" s="57"/>
      <c r="L8198" s="57"/>
      <c r="M8198" s="57"/>
      <c r="P8198" s="38"/>
      <c r="R8198" s="38"/>
      <c r="S8198" s="38"/>
    </row>
    <row r="8199" spans="8:19" ht="14.25" customHeight="1">
      <c r="H8199" s="57"/>
      <c r="K8199" s="57"/>
      <c r="L8199" s="57"/>
      <c r="M8199" s="57"/>
      <c r="P8199" s="38"/>
      <c r="R8199" s="38"/>
      <c r="S8199" s="38"/>
    </row>
    <row r="8200" spans="8:19" ht="14.25" customHeight="1">
      <c r="H8200" s="57"/>
      <c r="K8200" s="57"/>
      <c r="L8200" s="57"/>
      <c r="M8200" s="57"/>
      <c r="P8200" s="38"/>
      <c r="R8200" s="38"/>
      <c r="S8200" s="38"/>
    </row>
    <row r="8201" spans="8:19" ht="14.25" customHeight="1">
      <c r="H8201" s="57"/>
      <c r="K8201" s="57"/>
      <c r="L8201" s="57"/>
      <c r="M8201" s="57"/>
      <c r="P8201" s="38"/>
      <c r="R8201" s="38"/>
      <c r="S8201" s="38"/>
    </row>
    <row r="8202" spans="8:19" ht="14.25" customHeight="1">
      <c r="H8202" s="57"/>
      <c r="K8202" s="57"/>
      <c r="L8202" s="57"/>
      <c r="M8202" s="57"/>
      <c r="P8202" s="38"/>
      <c r="R8202" s="38"/>
      <c r="S8202" s="38"/>
    </row>
    <row r="8203" spans="8:19" ht="14.25" customHeight="1">
      <c r="H8203" s="57"/>
      <c r="K8203" s="57"/>
      <c r="L8203" s="57"/>
      <c r="M8203" s="57"/>
      <c r="P8203" s="38"/>
      <c r="R8203" s="38"/>
      <c r="S8203" s="38"/>
    </row>
    <row r="8204" spans="8:19" ht="14.25" customHeight="1">
      <c r="H8204" s="57"/>
      <c r="K8204" s="57"/>
      <c r="L8204" s="57"/>
      <c r="M8204" s="57"/>
      <c r="P8204" s="38"/>
      <c r="R8204" s="38"/>
      <c r="S8204" s="38"/>
    </row>
    <row r="8205" spans="8:19" ht="14.25" customHeight="1">
      <c r="H8205" s="57"/>
      <c r="K8205" s="57"/>
      <c r="L8205" s="57"/>
      <c r="M8205" s="57"/>
      <c r="P8205" s="38"/>
      <c r="R8205" s="38"/>
      <c r="S8205" s="38"/>
    </row>
    <row r="8206" spans="8:19" ht="14.25" customHeight="1">
      <c r="H8206" s="57"/>
      <c r="K8206" s="57"/>
      <c r="L8206" s="57"/>
      <c r="M8206" s="57"/>
      <c r="P8206" s="38"/>
      <c r="R8206" s="38"/>
      <c r="S8206" s="38"/>
    </row>
    <row r="8207" spans="8:19" ht="14.25" customHeight="1">
      <c r="H8207" s="57"/>
      <c r="K8207" s="57"/>
      <c r="L8207" s="57"/>
      <c r="M8207" s="57"/>
      <c r="P8207" s="38"/>
      <c r="R8207" s="38"/>
      <c r="S8207" s="38"/>
    </row>
    <row r="8208" spans="8:19" ht="14.25" customHeight="1">
      <c r="H8208" s="57"/>
      <c r="K8208" s="57"/>
      <c r="L8208" s="57"/>
      <c r="M8208" s="57"/>
      <c r="P8208" s="38"/>
      <c r="R8208" s="38"/>
      <c r="S8208" s="38"/>
    </row>
    <row r="8209" spans="8:19" ht="14.25" customHeight="1">
      <c r="H8209" s="57"/>
      <c r="K8209" s="57"/>
      <c r="L8209" s="57"/>
      <c r="M8209" s="57"/>
      <c r="P8209" s="38"/>
      <c r="R8209" s="38"/>
      <c r="S8209" s="38"/>
    </row>
    <row r="8210" spans="8:19" ht="14.25" customHeight="1">
      <c r="H8210" s="57"/>
      <c r="K8210" s="57"/>
      <c r="L8210" s="57"/>
      <c r="M8210" s="57"/>
      <c r="P8210" s="38"/>
      <c r="R8210" s="38"/>
      <c r="S8210" s="38"/>
    </row>
    <row r="8211" spans="8:19" ht="14.25" customHeight="1">
      <c r="H8211" s="57"/>
      <c r="K8211" s="57"/>
      <c r="L8211" s="57"/>
      <c r="M8211" s="57"/>
      <c r="P8211" s="38"/>
      <c r="R8211" s="38"/>
      <c r="S8211" s="38"/>
    </row>
    <row r="8212" spans="8:19" ht="14.25" customHeight="1">
      <c r="H8212" s="57"/>
      <c r="K8212" s="57"/>
      <c r="L8212" s="57"/>
      <c r="M8212" s="57"/>
      <c r="P8212" s="38"/>
      <c r="R8212" s="38"/>
      <c r="S8212" s="38"/>
    </row>
    <row r="8213" spans="8:19" ht="14.25" customHeight="1">
      <c r="H8213" s="57"/>
      <c r="K8213" s="57"/>
      <c r="L8213" s="57"/>
      <c r="M8213" s="57"/>
      <c r="P8213" s="38"/>
      <c r="R8213" s="38"/>
      <c r="S8213" s="38"/>
    </row>
    <row r="8214" spans="8:19" ht="14.25" customHeight="1">
      <c r="H8214" s="57"/>
      <c r="K8214" s="57"/>
      <c r="L8214" s="57"/>
      <c r="M8214" s="57"/>
      <c r="P8214" s="38"/>
      <c r="R8214" s="38"/>
      <c r="S8214" s="38"/>
    </row>
    <row r="8215" spans="8:19" ht="14.25" customHeight="1">
      <c r="H8215" s="57"/>
      <c r="K8215" s="57"/>
      <c r="L8215" s="57"/>
      <c r="M8215" s="57"/>
      <c r="P8215" s="38"/>
      <c r="R8215" s="38"/>
      <c r="S8215" s="38"/>
    </row>
    <row r="8216" spans="8:19" ht="14.25" customHeight="1">
      <c r="H8216" s="57"/>
      <c r="K8216" s="57"/>
      <c r="L8216" s="57"/>
      <c r="M8216" s="57"/>
      <c r="P8216" s="38"/>
      <c r="R8216" s="38"/>
      <c r="S8216" s="38"/>
    </row>
    <row r="8217" spans="8:19" ht="14.25" customHeight="1">
      <c r="H8217" s="57"/>
      <c r="K8217" s="57"/>
      <c r="L8217" s="57"/>
      <c r="M8217" s="57"/>
      <c r="P8217" s="38"/>
      <c r="R8217" s="38"/>
      <c r="S8217" s="38"/>
    </row>
    <row r="8218" spans="8:19" ht="14.25" customHeight="1">
      <c r="H8218" s="57"/>
      <c r="K8218" s="57"/>
      <c r="L8218" s="57"/>
      <c r="M8218" s="57"/>
      <c r="P8218" s="38"/>
      <c r="R8218" s="38"/>
      <c r="S8218" s="38"/>
    </row>
    <row r="8219" spans="8:19" ht="14.25" customHeight="1">
      <c r="H8219" s="57"/>
      <c r="K8219" s="57"/>
      <c r="L8219" s="57"/>
      <c r="M8219" s="57"/>
      <c r="P8219" s="38"/>
      <c r="R8219" s="38"/>
      <c r="S8219" s="38"/>
    </row>
    <row r="8220" spans="8:19" ht="14.25" customHeight="1">
      <c r="H8220" s="57"/>
      <c r="K8220" s="57"/>
      <c r="L8220" s="57"/>
      <c r="M8220" s="57"/>
      <c r="P8220" s="38"/>
      <c r="R8220" s="38"/>
      <c r="S8220" s="38"/>
    </row>
    <row r="8221" spans="8:19" ht="14.25" customHeight="1">
      <c r="H8221" s="57"/>
      <c r="K8221" s="57"/>
      <c r="L8221" s="57"/>
      <c r="M8221" s="57"/>
      <c r="P8221" s="38"/>
      <c r="R8221" s="38"/>
      <c r="S8221" s="38"/>
    </row>
    <row r="8222" spans="8:19" ht="14.25" customHeight="1">
      <c r="H8222" s="57"/>
      <c r="K8222" s="57"/>
      <c r="L8222" s="57"/>
      <c r="M8222" s="57"/>
      <c r="P8222" s="38"/>
      <c r="R8222" s="38"/>
      <c r="S8222" s="38"/>
    </row>
    <row r="8223" spans="8:19" ht="14.25" customHeight="1">
      <c r="H8223" s="57"/>
      <c r="K8223" s="57"/>
      <c r="L8223" s="57"/>
      <c r="M8223" s="57"/>
      <c r="P8223" s="38"/>
      <c r="R8223" s="38"/>
      <c r="S8223" s="38"/>
    </row>
    <row r="8224" spans="8:19" ht="14.25" customHeight="1">
      <c r="H8224" s="57"/>
      <c r="K8224" s="57"/>
      <c r="L8224" s="57"/>
      <c r="M8224" s="57"/>
      <c r="P8224" s="38"/>
      <c r="R8224" s="38"/>
      <c r="S8224" s="38"/>
    </row>
    <row r="8225" spans="8:19" ht="14.25" customHeight="1">
      <c r="H8225" s="57"/>
      <c r="K8225" s="57"/>
      <c r="L8225" s="57"/>
      <c r="M8225" s="57"/>
      <c r="P8225" s="38"/>
      <c r="R8225" s="38"/>
      <c r="S8225" s="38"/>
    </row>
    <row r="8226" spans="8:19" ht="14.25" customHeight="1">
      <c r="H8226" s="57"/>
      <c r="K8226" s="57"/>
      <c r="L8226" s="57"/>
      <c r="M8226" s="57"/>
      <c r="P8226" s="38"/>
      <c r="R8226" s="38"/>
      <c r="S8226" s="38"/>
    </row>
    <row r="8227" spans="8:19" ht="14.25" customHeight="1">
      <c r="H8227" s="57"/>
      <c r="K8227" s="57"/>
      <c r="L8227" s="57"/>
      <c r="M8227" s="57"/>
      <c r="P8227" s="38"/>
      <c r="R8227" s="38"/>
      <c r="S8227" s="38"/>
    </row>
    <row r="8228" spans="8:19" ht="14.25" customHeight="1">
      <c r="H8228" s="57"/>
      <c r="K8228" s="57"/>
      <c r="L8228" s="57"/>
      <c r="M8228" s="57"/>
      <c r="P8228" s="38"/>
      <c r="R8228" s="38"/>
      <c r="S8228" s="38"/>
    </row>
    <row r="8229" spans="8:19" ht="14.25" customHeight="1">
      <c r="H8229" s="57"/>
      <c r="K8229" s="57"/>
      <c r="L8229" s="57"/>
      <c r="M8229" s="57"/>
      <c r="P8229" s="38"/>
      <c r="R8229" s="38"/>
      <c r="S8229" s="38"/>
    </row>
    <row r="8230" spans="8:19" ht="14.25" customHeight="1">
      <c r="H8230" s="57"/>
      <c r="K8230" s="57"/>
      <c r="L8230" s="57"/>
      <c r="M8230" s="57"/>
      <c r="P8230" s="38"/>
      <c r="R8230" s="38"/>
      <c r="S8230" s="38"/>
    </row>
    <row r="8231" spans="8:19" ht="14.25" customHeight="1">
      <c r="H8231" s="57"/>
      <c r="K8231" s="57"/>
      <c r="L8231" s="57"/>
      <c r="M8231" s="57"/>
      <c r="P8231" s="38"/>
      <c r="R8231" s="38"/>
      <c r="S8231" s="38"/>
    </row>
    <row r="8232" spans="8:19" ht="14.25" customHeight="1">
      <c r="H8232" s="57"/>
      <c r="K8232" s="57"/>
      <c r="L8232" s="57"/>
      <c r="M8232" s="57"/>
      <c r="P8232" s="38"/>
      <c r="R8232" s="38"/>
      <c r="S8232" s="38"/>
    </row>
    <row r="8233" spans="8:19" ht="14.25" customHeight="1">
      <c r="H8233" s="57"/>
      <c r="K8233" s="57"/>
      <c r="L8233" s="57"/>
      <c r="M8233" s="57"/>
      <c r="P8233" s="38"/>
      <c r="R8233" s="38"/>
      <c r="S8233" s="38"/>
    </row>
    <row r="8234" spans="8:19" ht="14.25" customHeight="1">
      <c r="H8234" s="57"/>
      <c r="K8234" s="57"/>
      <c r="L8234" s="57"/>
      <c r="M8234" s="57"/>
      <c r="P8234" s="38"/>
      <c r="R8234" s="38"/>
      <c r="S8234" s="38"/>
    </row>
    <row r="8235" spans="8:19" ht="14.25" customHeight="1">
      <c r="H8235" s="57"/>
      <c r="K8235" s="57"/>
      <c r="L8235" s="57"/>
      <c r="M8235" s="57"/>
      <c r="P8235" s="38"/>
      <c r="R8235" s="38"/>
      <c r="S8235" s="38"/>
    </row>
    <row r="8236" spans="8:19" ht="14.25" customHeight="1">
      <c r="H8236" s="57"/>
      <c r="K8236" s="57"/>
      <c r="L8236" s="57"/>
      <c r="M8236" s="57"/>
      <c r="P8236" s="38"/>
      <c r="R8236" s="38"/>
      <c r="S8236" s="38"/>
    </row>
    <row r="8237" spans="8:19" ht="14.25" customHeight="1">
      <c r="H8237" s="57"/>
      <c r="K8237" s="57"/>
      <c r="L8237" s="57"/>
      <c r="M8237" s="57"/>
      <c r="P8237" s="38"/>
      <c r="R8237" s="38"/>
      <c r="S8237" s="38"/>
    </row>
    <row r="8238" spans="8:19" ht="14.25" customHeight="1">
      <c r="H8238" s="57"/>
      <c r="K8238" s="57"/>
      <c r="L8238" s="57"/>
      <c r="M8238" s="57"/>
      <c r="P8238" s="38"/>
      <c r="R8238" s="38"/>
      <c r="S8238" s="38"/>
    </row>
    <row r="8239" spans="8:19" ht="14.25" customHeight="1">
      <c r="H8239" s="57"/>
      <c r="K8239" s="57"/>
      <c r="L8239" s="57"/>
      <c r="M8239" s="57"/>
      <c r="P8239" s="38"/>
      <c r="R8239" s="38"/>
      <c r="S8239" s="38"/>
    </row>
    <row r="8240" spans="8:19" ht="14.25" customHeight="1">
      <c r="I8240" s="57"/>
      <c r="J8240" s="57"/>
      <c r="K8240" s="57"/>
      <c r="L8240" s="57"/>
      <c r="M8240" s="57"/>
      <c r="P8240" s="38"/>
      <c r="R8240" s="38"/>
      <c r="S8240" s="38"/>
    </row>
    <row r="8241" spans="8:19" ht="14.25" customHeight="1">
      <c r="I8241" s="57"/>
      <c r="J8241" s="57"/>
      <c r="K8241" s="57"/>
      <c r="L8241" s="57"/>
      <c r="M8241" s="57"/>
      <c r="P8241" s="38"/>
      <c r="R8241" s="38"/>
      <c r="S8241" s="38"/>
    </row>
    <row r="8242" spans="8:19" ht="14.25" customHeight="1">
      <c r="I8242" s="57"/>
      <c r="J8242" s="57"/>
      <c r="K8242" s="57"/>
      <c r="L8242" s="57"/>
      <c r="M8242" s="57"/>
      <c r="P8242" s="38"/>
      <c r="R8242" s="38"/>
      <c r="S8242" s="38"/>
    </row>
    <row r="8243" spans="8:19" ht="14.25" customHeight="1">
      <c r="I8243" s="57"/>
      <c r="J8243" s="57"/>
      <c r="K8243" s="57"/>
      <c r="L8243" s="57"/>
      <c r="M8243" s="57"/>
      <c r="P8243" s="38"/>
      <c r="R8243" s="38"/>
      <c r="S8243" s="38"/>
    </row>
    <row r="8244" spans="8:19" ht="14.25" customHeight="1">
      <c r="I8244" s="57"/>
      <c r="J8244" s="57"/>
      <c r="K8244" s="57"/>
      <c r="L8244" s="57"/>
      <c r="M8244" s="57"/>
      <c r="P8244" s="38"/>
      <c r="R8244" s="38"/>
      <c r="S8244" s="38"/>
    </row>
    <row r="8245" spans="8:19" ht="14.25" customHeight="1">
      <c r="I8245" s="57"/>
      <c r="J8245" s="57"/>
      <c r="K8245" s="57"/>
      <c r="L8245" s="57"/>
      <c r="M8245" s="57"/>
      <c r="P8245" s="38"/>
      <c r="R8245" s="38"/>
      <c r="S8245" s="38"/>
    </row>
    <row r="8246" spans="8:19" ht="14.25" customHeight="1">
      <c r="I8246" s="57"/>
      <c r="J8246" s="57"/>
      <c r="K8246" s="57"/>
      <c r="L8246" s="57"/>
      <c r="M8246" s="57"/>
      <c r="P8246" s="38"/>
      <c r="R8246" s="38"/>
      <c r="S8246" s="38"/>
    </row>
    <row r="8247" spans="8:19" ht="14.25" customHeight="1">
      <c r="I8247" s="57"/>
      <c r="J8247" s="57"/>
      <c r="K8247" s="57"/>
      <c r="L8247" s="57"/>
      <c r="M8247" s="57"/>
      <c r="P8247" s="38"/>
      <c r="R8247" s="38"/>
      <c r="S8247" s="38"/>
    </row>
    <row r="8248" spans="8:19" ht="14.25" customHeight="1">
      <c r="I8248" s="57"/>
      <c r="J8248" s="57"/>
      <c r="K8248" s="57"/>
      <c r="L8248" s="57"/>
      <c r="M8248" s="57"/>
      <c r="P8248" s="38"/>
      <c r="R8248" s="38"/>
      <c r="S8248" s="38"/>
    </row>
    <row r="8249" spans="8:19" ht="14.25" customHeight="1">
      <c r="I8249" s="57"/>
      <c r="J8249" s="57"/>
      <c r="K8249" s="57"/>
      <c r="L8249" s="57"/>
      <c r="M8249" s="57"/>
      <c r="P8249" s="38"/>
      <c r="R8249" s="38"/>
      <c r="S8249" s="38"/>
    </row>
    <row r="8250" spans="8:19" ht="14.25" customHeight="1">
      <c r="I8250" s="57"/>
      <c r="J8250" s="57"/>
      <c r="K8250" s="57"/>
      <c r="L8250" s="57"/>
      <c r="M8250" s="57"/>
      <c r="P8250" s="38"/>
      <c r="R8250" s="38"/>
      <c r="S8250" s="38"/>
    </row>
    <row r="8251" spans="8:19" ht="14.25" customHeight="1">
      <c r="I8251" s="57"/>
      <c r="J8251" s="57"/>
      <c r="K8251" s="57"/>
      <c r="L8251" s="57"/>
      <c r="M8251" s="57"/>
      <c r="P8251" s="38"/>
      <c r="R8251" s="38"/>
      <c r="S8251" s="38"/>
    </row>
    <row r="8252" spans="8:19" ht="14.25" customHeight="1">
      <c r="H8252" s="57"/>
      <c r="K8252" s="57"/>
      <c r="L8252" s="57"/>
      <c r="M8252" s="57"/>
      <c r="P8252" s="38"/>
      <c r="R8252" s="38"/>
      <c r="S8252" s="38"/>
    </row>
    <row r="8253" spans="8:19" ht="14.25" customHeight="1">
      <c r="H8253" s="57"/>
      <c r="K8253" s="57"/>
      <c r="L8253" s="57"/>
      <c r="M8253" s="57"/>
      <c r="P8253" s="38"/>
      <c r="R8253" s="38"/>
      <c r="S8253" s="38"/>
    </row>
    <row r="8254" spans="8:19" ht="14.25" customHeight="1">
      <c r="H8254" s="57"/>
      <c r="K8254" s="57"/>
      <c r="L8254" s="57"/>
      <c r="M8254" s="57"/>
      <c r="P8254" s="38"/>
      <c r="R8254" s="38"/>
      <c r="S8254" s="38"/>
    </row>
    <row r="8255" spans="8:19" ht="14.25" customHeight="1">
      <c r="H8255" s="57"/>
      <c r="K8255" s="57"/>
      <c r="L8255" s="57"/>
      <c r="M8255" s="57"/>
      <c r="P8255" s="38"/>
      <c r="R8255" s="38"/>
      <c r="S8255" s="38"/>
    </row>
    <row r="8256" spans="8:19" ht="14.25" customHeight="1">
      <c r="H8256" s="57"/>
      <c r="K8256" s="57"/>
      <c r="L8256" s="57"/>
      <c r="M8256" s="57"/>
      <c r="P8256" s="38"/>
      <c r="R8256" s="38"/>
      <c r="S8256" s="38"/>
    </row>
    <row r="8257" spans="8:19" ht="14.25" customHeight="1">
      <c r="H8257" s="57"/>
      <c r="K8257" s="57"/>
      <c r="L8257" s="57"/>
      <c r="M8257" s="57"/>
      <c r="P8257" s="38"/>
      <c r="R8257" s="38"/>
      <c r="S8257" s="38"/>
    </row>
    <row r="8258" spans="8:19" ht="14.25" customHeight="1">
      <c r="H8258" s="57"/>
      <c r="K8258" s="57"/>
      <c r="L8258" s="57"/>
      <c r="M8258" s="57"/>
      <c r="P8258" s="38"/>
      <c r="R8258" s="38"/>
      <c r="S8258" s="38"/>
    </row>
    <row r="8259" spans="8:19" ht="14.25" customHeight="1">
      <c r="H8259" s="57"/>
      <c r="K8259" s="57"/>
      <c r="L8259" s="57"/>
      <c r="M8259" s="57"/>
      <c r="P8259" s="38"/>
      <c r="R8259" s="38"/>
      <c r="S8259" s="38"/>
    </row>
    <row r="8260" spans="8:19" ht="14.25" customHeight="1">
      <c r="H8260" s="57"/>
      <c r="K8260" s="57"/>
      <c r="L8260" s="57"/>
      <c r="M8260" s="57"/>
      <c r="P8260" s="38"/>
      <c r="R8260" s="38"/>
      <c r="S8260" s="38"/>
    </row>
    <row r="8261" spans="8:19" ht="14.25" customHeight="1">
      <c r="H8261" s="57"/>
      <c r="K8261" s="57"/>
      <c r="L8261" s="57"/>
      <c r="M8261" s="57"/>
      <c r="P8261" s="38"/>
      <c r="R8261" s="38"/>
      <c r="S8261" s="38"/>
    </row>
    <row r="8262" spans="8:19" ht="14.25" customHeight="1">
      <c r="H8262" s="57"/>
      <c r="K8262" s="57"/>
      <c r="L8262" s="57"/>
      <c r="M8262" s="57"/>
      <c r="P8262" s="38"/>
      <c r="R8262" s="38"/>
      <c r="S8262" s="38"/>
    </row>
    <row r="8263" spans="8:19" ht="14.25" customHeight="1">
      <c r="H8263" s="57"/>
      <c r="K8263" s="57"/>
      <c r="L8263" s="57"/>
      <c r="M8263" s="57"/>
      <c r="P8263" s="38"/>
      <c r="R8263" s="38"/>
      <c r="S8263" s="38"/>
    </row>
    <row r="8264" spans="8:19" ht="14.25" customHeight="1">
      <c r="H8264" s="57"/>
      <c r="K8264" s="57"/>
      <c r="L8264" s="57"/>
      <c r="M8264" s="57"/>
      <c r="P8264" s="38"/>
      <c r="R8264" s="38"/>
      <c r="S8264" s="38"/>
    </row>
    <row r="8265" spans="8:19" ht="14.25" customHeight="1">
      <c r="H8265" s="57"/>
      <c r="K8265" s="57"/>
      <c r="L8265" s="57"/>
      <c r="M8265" s="57"/>
      <c r="P8265" s="38"/>
      <c r="R8265" s="38"/>
      <c r="S8265" s="38"/>
    </row>
    <row r="8266" spans="8:19" ht="14.25" customHeight="1">
      <c r="H8266" s="57"/>
      <c r="K8266" s="57"/>
      <c r="L8266" s="57"/>
      <c r="M8266" s="57"/>
      <c r="P8266" s="38"/>
      <c r="R8266" s="38"/>
      <c r="S8266" s="38"/>
    </row>
    <row r="8267" spans="8:19" ht="14.25" customHeight="1">
      <c r="H8267" s="57"/>
      <c r="K8267" s="57"/>
      <c r="L8267" s="57"/>
      <c r="M8267" s="57"/>
      <c r="P8267" s="38"/>
      <c r="R8267" s="38"/>
      <c r="S8267" s="38"/>
    </row>
    <row r="8268" spans="8:19" ht="14.25" customHeight="1">
      <c r="H8268" s="57"/>
      <c r="K8268" s="57"/>
      <c r="L8268" s="57"/>
      <c r="M8268" s="57"/>
      <c r="P8268" s="38"/>
      <c r="R8268" s="38"/>
      <c r="S8268" s="38"/>
    </row>
    <row r="8269" spans="8:19" ht="14.25" customHeight="1">
      <c r="H8269" s="57"/>
      <c r="K8269" s="57"/>
      <c r="L8269" s="57"/>
      <c r="M8269" s="57"/>
      <c r="P8269" s="38"/>
      <c r="R8269" s="38"/>
      <c r="S8269" s="38"/>
    </row>
    <row r="8270" spans="8:19" ht="14.25" customHeight="1">
      <c r="H8270" s="57"/>
      <c r="K8270" s="57"/>
      <c r="L8270" s="57"/>
      <c r="M8270" s="57"/>
      <c r="P8270" s="38"/>
      <c r="R8270" s="38"/>
      <c r="S8270" s="38"/>
    </row>
    <row r="8271" spans="8:19" ht="14.25" customHeight="1">
      <c r="H8271" s="57"/>
      <c r="K8271" s="57"/>
      <c r="L8271" s="57"/>
      <c r="M8271" s="57"/>
      <c r="P8271" s="38"/>
      <c r="R8271" s="38"/>
      <c r="S8271" s="38"/>
    </row>
    <row r="8272" spans="8:19" ht="14.25" customHeight="1">
      <c r="H8272" s="57"/>
      <c r="K8272" s="57"/>
      <c r="L8272" s="57"/>
      <c r="M8272" s="57"/>
      <c r="P8272" s="38"/>
      <c r="R8272" s="38"/>
      <c r="S8272" s="38"/>
    </row>
    <row r="8273" spans="8:19" ht="14.25" customHeight="1">
      <c r="H8273" s="57"/>
      <c r="K8273" s="57"/>
      <c r="L8273" s="57"/>
      <c r="M8273" s="57"/>
      <c r="P8273" s="38"/>
      <c r="R8273" s="38"/>
      <c r="S8273" s="38"/>
    </row>
    <row r="8274" spans="8:19" ht="14.25" customHeight="1">
      <c r="H8274" s="57"/>
      <c r="K8274" s="57"/>
      <c r="L8274" s="57"/>
      <c r="M8274" s="57"/>
      <c r="P8274" s="38"/>
      <c r="R8274" s="38"/>
      <c r="S8274" s="38"/>
    </row>
    <row r="8275" spans="8:19" ht="14.25" customHeight="1">
      <c r="H8275" s="57"/>
      <c r="K8275" s="57"/>
      <c r="L8275" s="57"/>
      <c r="M8275" s="57"/>
      <c r="P8275" s="38"/>
      <c r="R8275" s="38"/>
      <c r="S8275" s="38"/>
    </row>
    <row r="8276" spans="8:19" ht="14.25" customHeight="1">
      <c r="H8276" s="57"/>
      <c r="K8276" s="57"/>
      <c r="L8276" s="57"/>
      <c r="M8276" s="57"/>
      <c r="P8276" s="38"/>
      <c r="R8276" s="38"/>
      <c r="S8276" s="38"/>
    </row>
    <row r="8277" spans="8:19" ht="14.25" customHeight="1">
      <c r="H8277" s="57"/>
      <c r="K8277" s="57"/>
      <c r="L8277" s="57"/>
      <c r="M8277" s="57"/>
      <c r="P8277" s="38"/>
      <c r="R8277" s="38"/>
      <c r="S8277" s="38"/>
    </row>
    <row r="8278" spans="8:19" ht="14.25" customHeight="1">
      <c r="H8278" s="57"/>
      <c r="K8278" s="57"/>
      <c r="L8278" s="57"/>
      <c r="M8278" s="57"/>
      <c r="P8278" s="38"/>
      <c r="R8278" s="38"/>
      <c r="S8278" s="38"/>
    </row>
    <row r="8279" spans="8:19" ht="14.25" customHeight="1">
      <c r="H8279" s="57"/>
      <c r="K8279" s="57"/>
      <c r="L8279" s="57"/>
      <c r="M8279" s="57"/>
      <c r="P8279" s="38"/>
      <c r="R8279" s="38"/>
      <c r="S8279" s="38"/>
    </row>
    <row r="8280" spans="8:19" ht="14.25" customHeight="1">
      <c r="H8280" s="57"/>
      <c r="K8280" s="57"/>
      <c r="L8280" s="57"/>
      <c r="M8280" s="57"/>
      <c r="P8280" s="38"/>
      <c r="R8280" s="38"/>
      <c r="S8280" s="38"/>
    </row>
    <row r="8281" spans="8:19" ht="14.25" customHeight="1">
      <c r="H8281" s="57"/>
      <c r="K8281" s="57"/>
      <c r="L8281" s="57"/>
      <c r="M8281" s="57"/>
      <c r="P8281" s="38"/>
      <c r="R8281" s="38"/>
      <c r="S8281" s="38"/>
    </row>
    <row r="8282" spans="8:19" ht="14.25" customHeight="1">
      <c r="H8282" s="57"/>
      <c r="K8282" s="57"/>
      <c r="L8282" s="57"/>
      <c r="M8282" s="57"/>
      <c r="P8282" s="38"/>
      <c r="R8282" s="38"/>
      <c r="S8282" s="38"/>
    </row>
    <row r="8283" spans="8:19" ht="14.25" customHeight="1">
      <c r="H8283" s="57"/>
      <c r="K8283" s="57"/>
      <c r="L8283" s="57"/>
      <c r="M8283" s="57"/>
      <c r="P8283" s="38"/>
      <c r="R8283" s="38"/>
      <c r="S8283" s="38"/>
    </row>
    <row r="8284" spans="8:19" ht="14.25" customHeight="1">
      <c r="H8284" s="57"/>
      <c r="K8284" s="57"/>
      <c r="L8284" s="57"/>
      <c r="M8284" s="57"/>
      <c r="P8284" s="38"/>
      <c r="R8284" s="38"/>
      <c r="S8284" s="38"/>
    </row>
    <row r="8285" spans="8:19" ht="14.25" customHeight="1">
      <c r="H8285" s="57"/>
      <c r="K8285" s="57"/>
      <c r="L8285" s="57"/>
      <c r="M8285" s="57"/>
      <c r="P8285" s="38"/>
      <c r="R8285" s="38"/>
      <c r="S8285" s="38"/>
    </row>
    <row r="8286" spans="8:19" ht="14.25" customHeight="1">
      <c r="H8286" s="57"/>
      <c r="K8286" s="57"/>
      <c r="L8286" s="57"/>
      <c r="M8286" s="57"/>
      <c r="P8286" s="38"/>
      <c r="R8286" s="38"/>
      <c r="S8286" s="38"/>
    </row>
    <row r="8287" spans="8:19" ht="14.25" customHeight="1">
      <c r="H8287" s="57"/>
      <c r="K8287" s="57"/>
      <c r="L8287" s="57"/>
      <c r="M8287" s="57"/>
      <c r="P8287" s="38"/>
      <c r="R8287" s="38"/>
      <c r="S8287" s="38"/>
    </row>
    <row r="8288" spans="8:19" ht="14.25" customHeight="1">
      <c r="H8288" s="57"/>
      <c r="K8288" s="57"/>
      <c r="L8288" s="57"/>
      <c r="M8288" s="57"/>
      <c r="P8288" s="38"/>
      <c r="R8288" s="38"/>
      <c r="S8288" s="38"/>
    </row>
    <row r="8289" spans="8:19" ht="14.25" customHeight="1">
      <c r="H8289" s="57"/>
      <c r="K8289" s="57"/>
      <c r="L8289" s="57"/>
      <c r="M8289" s="57"/>
      <c r="P8289" s="38"/>
      <c r="R8289" s="38"/>
      <c r="S8289" s="38"/>
    </row>
    <row r="8290" spans="8:19" ht="14.25" customHeight="1">
      <c r="H8290" s="57"/>
      <c r="K8290" s="57"/>
      <c r="L8290" s="57"/>
      <c r="M8290" s="57"/>
      <c r="P8290" s="38"/>
      <c r="R8290" s="38"/>
      <c r="S8290" s="38"/>
    </row>
    <row r="8291" spans="8:19" ht="14.25" customHeight="1">
      <c r="H8291" s="57"/>
      <c r="K8291" s="57"/>
      <c r="L8291" s="57"/>
      <c r="M8291" s="57"/>
      <c r="P8291" s="38"/>
      <c r="R8291" s="38"/>
      <c r="S8291" s="38"/>
    </row>
    <row r="8292" spans="8:19" ht="14.25" customHeight="1">
      <c r="H8292" s="57"/>
      <c r="K8292" s="57"/>
      <c r="L8292" s="57"/>
      <c r="M8292" s="57"/>
      <c r="P8292" s="38"/>
      <c r="R8292" s="38"/>
      <c r="S8292" s="38"/>
    </row>
    <row r="8293" spans="8:19" ht="14.25" customHeight="1">
      <c r="H8293" s="57"/>
      <c r="K8293" s="57"/>
      <c r="L8293" s="57"/>
      <c r="M8293" s="57"/>
      <c r="P8293" s="38"/>
      <c r="R8293" s="38"/>
      <c r="S8293" s="38"/>
    </row>
    <row r="8294" spans="8:19" ht="14.25" customHeight="1">
      <c r="H8294" s="57"/>
      <c r="K8294" s="57"/>
      <c r="L8294" s="57"/>
      <c r="M8294" s="57"/>
      <c r="P8294" s="38"/>
      <c r="R8294" s="38"/>
      <c r="S8294" s="38"/>
    </row>
    <row r="8295" spans="8:19" ht="14.25" customHeight="1">
      <c r="H8295" s="57"/>
      <c r="K8295" s="57"/>
      <c r="L8295" s="57"/>
      <c r="M8295" s="57"/>
      <c r="P8295" s="38"/>
      <c r="R8295" s="38"/>
      <c r="S8295" s="38"/>
    </row>
    <row r="8296" spans="8:19" ht="14.25" customHeight="1">
      <c r="H8296" s="57"/>
      <c r="K8296" s="57"/>
      <c r="L8296" s="57"/>
      <c r="M8296" s="57"/>
      <c r="P8296" s="38"/>
      <c r="R8296" s="38"/>
      <c r="S8296" s="38"/>
    </row>
    <row r="8297" spans="8:19" ht="14.25" customHeight="1">
      <c r="H8297" s="57"/>
      <c r="K8297" s="57"/>
      <c r="L8297" s="57"/>
      <c r="M8297" s="57"/>
      <c r="P8297" s="38"/>
      <c r="R8297" s="38"/>
      <c r="S8297" s="38"/>
    </row>
    <row r="8298" spans="8:19" ht="14.25" customHeight="1">
      <c r="H8298" s="57"/>
      <c r="K8298" s="57"/>
      <c r="L8298" s="57"/>
      <c r="M8298" s="57"/>
      <c r="P8298" s="38"/>
      <c r="R8298" s="38"/>
      <c r="S8298" s="38"/>
    </row>
    <row r="8299" spans="8:19" ht="14.25" customHeight="1">
      <c r="H8299" s="57"/>
      <c r="K8299" s="57"/>
      <c r="L8299" s="57"/>
      <c r="M8299" s="57"/>
      <c r="P8299" s="38"/>
      <c r="R8299" s="38"/>
      <c r="S8299" s="38"/>
    </row>
    <row r="8300" spans="8:19" ht="14.25" customHeight="1">
      <c r="H8300" s="57"/>
      <c r="K8300" s="57"/>
      <c r="L8300" s="57"/>
      <c r="M8300" s="57"/>
      <c r="P8300" s="38"/>
      <c r="R8300" s="38"/>
      <c r="S8300" s="38"/>
    </row>
    <row r="8301" spans="8:19" ht="14.25" customHeight="1">
      <c r="H8301" s="57"/>
      <c r="K8301" s="57"/>
      <c r="L8301" s="57"/>
      <c r="M8301" s="57"/>
      <c r="P8301" s="38"/>
      <c r="R8301" s="38"/>
      <c r="S8301" s="38"/>
    </row>
    <row r="8302" spans="8:19" ht="14.25" customHeight="1">
      <c r="H8302" s="57"/>
      <c r="K8302" s="57"/>
      <c r="L8302" s="57"/>
      <c r="M8302" s="57"/>
      <c r="P8302" s="38"/>
      <c r="R8302" s="38"/>
      <c r="S8302" s="38"/>
    </row>
    <row r="8303" spans="8:19" ht="14.25" customHeight="1">
      <c r="H8303" s="57"/>
      <c r="K8303" s="57"/>
      <c r="L8303" s="57"/>
      <c r="M8303" s="57"/>
      <c r="P8303" s="38"/>
      <c r="R8303" s="38"/>
      <c r="S8303" s="38"/>
    </row>
    <row r="8304" spans="8:19" ht="14.25" customHeight="1">
      <c r="H8304" s="57"/>
      <c r="K8304" s="57"/>
      <c r="L8304" s="57"/>
      <c r="M8304" s="57"/>
      <c r="P8304" s="38"/>
      <c r="R8304" s="38"/>
      <c r="S8304" s="38"/>
    </row>
    <row r="8305" spans="8:19" ht="14.25" customHeight="1">
      <c r="H8305" s="57"/>
      <c r="K8305" s="57"/>
      <c r="L8305" s="57"/>
      <c r="M8305" s="57"/>
      <c r="P8305" s="38"/>
      <c r="R8305" s="38"/>
      <c r="S8305" s="38"/>
    </row>
    <row r="8306" spans="8:19" ht="14.25" customHeight="1">
      <c r="H8306" s="57"/>
      <c r="K8306" s="57"/>
      <c r="L8306" s="57"/>
      <c r="M8306" s="57"/>
      <c r="P8306" s="38"/>
      <c r="R8306" s="38"/>
      <c r="S8306" s="38"/>
    </row>
    <row r="8307" spans="8:19" ht="14.25" customHeight="1">
      <c r="H8307" s="57"/>
      <c r="K8307" s="57"/>
      <c r="L8307" s="57"/>
      <c r="M8307" s="57"/>
      <c r="P8307" s="38"/>
      <c r="R8307" s="38"/>
      <c r="S8307" s="38"/>
    </row>
    <row r="8308" spans="8:19" ht="14.25" customHeight="1">
      <c r="H8308" s="57"/>
      <c r="K8308" s="57"/>
      <c r="L8308" s="57"/>
      <c r="M8308" s="57"/>
      <c r="P8308" s="38"/>
      <c r="R8308" s="38"/>
      <c r="S8308" s="38"/>
    </row>
    <row r="8309" spans="8:19" ht="14.25" customHeight="1">
      <c r="H8309" s="57"/>
      <c r="K8309" s="57"/>
      <c r="L8309" s="57"/>
      <c r="M8309" s="57"/>
      <c r="P8309" s="38"/>
      <c r="R8309" s="38"/>
      <c r="S8309" s="38"/>
    </row>
    <row r="8310" spans="8:19" ht="14.25" customHeight="1">
      <c r="H8310" s="57"/>
      <c r="K8310" s="57"/>
      <c r="L8310" s="57"/>
      <c r="M8310" s="57"/>
      <c r="P8310" s="38"/>
      <c r="R8310" s="38"/>
      <c r="S8310" s="38"/>
    </row>
    <row r="8311" spans="8:19" ht="14.25" customHeight="1">
      <c r="H8311" s="57"/>
      <c r="K8311" s="57"/>
      <c r="L8311" s="57"/>
      <c r="M8311" s="57"/>
      <c r="P8311" s="38"/>
      <c r="R8311" s="38"/>
      <c r="S8311" s="38"/>
    </row>
    <row r="8312" spans="8:19" ht="14.25" customHeight="1">
      <c r="H8312" s="57"/>
      <c r="K8312" s="57"/>
      <c r="L8312" s="57"/>
      <c r="M8312" s="57"/>
      <c r="P8312" s="38"/>
      <c r="R8312" s="38"/>
      <c r="S8312" s="38"/>
    </row>
    <row r="8313" spans="8:19" ht="14.25" customHeight="1">
      <c r="H8313" s="57"/>
      <c r="K8313" s="57"/>
      <c r="L8313" s="57"/>
      <c r="M8313" s="57"/>
      <c r="P8313" s="38"/>
      <c r="R8313" s="38"/>
      <c r="S8313" s="38"/>
    </row>
    <row r="8314" spans="8:19" ht="14.25" customHeight="1">
      <c r="H8314" s="57"/>
      <c r="K8314" s="57"/>
      <c r="L8314" s="57"/>
      <c r="M8314" s="57"/>
      <c r="P8314" s="38"/>
      <c r="R8314" s="38"/>
      <c r="S8314" s="38"/>
    </row>
    <row r="8315" spans="8:19" ht="14.25" customHeight="1">
      <c r="H8315" s="57"/>
      <c r="K8315" s="57"/>
      <c r="L8315" s="57"/>
      <c r="M8315" s="57"/>
      <c r="P8315" s="38"/>
      <c r="R8315" s="38"/>
      <c r="S8315" s="38"/>
    </row>
    <row r="8316" spans="8:19" ht="14.25" customHeight="1">
      <c r="H8316" s="57"/>
      <c r="K8316" s="57"/>
      <c r="L8316" s="57"/>
      <c r="M8316" s="57"/>
      <c r="P8316" s="38"/>
      <c r="R8316" s="38"/>
      <c r="S8316" s="38"/>
    </row>
    <row r="8317" spans="8:19" ht="14.25" customHeight="1">
      <c r="H8317" s="57"/>
      <c r="K8317" s="57"/>
      <c r="L8317" s="57"/>
      <c r="M8317" s="57"/>
      <c r="P8317" s="38"/>
      <c r="R8317" s="38"/>
      <c r="S8317" s="38"/>
    </row>
    <row r="8318" spans="8:19" ht="14.25" customHeight="1">
      <c r="H8318" s="57"/>
      <c r="K8318" s="57"/>
      <c r="L8318" s="57"/>
      <c r="M8318" s="57"/>
      <c r="P8318" s="38"/>
      <c r="R8318" s="38"/>
      <c r="S8318" s="38"/>
    </row>
    <row r="8319" spans="8:19" ht="14.25" customHeight="1">
      <c r="H8319" s="57"/>
      <c r="K8319" s="57"/>
      <c r="L8319" s="57"/>
      <c r="M8319" s="57"/>
      <c r="P8319" s="38"/>
      <c r="R8319" s="38"/>
      <c r="S8319" s="38"/>
    </row>
    <row r="8320" spans="8:19" ht="14.25" customHeight="1">
      <c r="H8320" s="57"/>
      <c r="K8320" s="57"/>
      <c r="L8320" s="57"/>
      <c r="M8320" s="57"/>
      <c r="P8320" s="38"/>
      <c r="R8320" s="38"/>
      <c r="S8320" s="38"/>
    </row>
    <row r="8321" spans="8:19" ht="14.25" customHeight="1">
      <c r="H8321" s="57"/>
      <c r="K8321" s="57"/>
      <c r="L8321" s="57"/>
      <c r="M8321" s="57"/>
      <c r="P8321" s="38"/>
      <c r="R8321" s="38"/>
      <c r="S8321" s="38"/>
    </row>
    <row r="8322" spans="8:19" ht="14.25" customHeight="1">
      <c r="H8322" s="57"/>
      <c r="K8322" s="57"/>
      <c r="L8322" s="57"/>
      <c r="M8322" s="57"/>
      <c r="P8322" s="38"/>
      <c r="R8322" s="38"/>
      <c r="S8322" s="38"/>
    </row>
    <row r="8323" spans="8:19" ht="14.25" customHeight="1">
      <c r="H8323" s="57"/>
      <c r="K8323" s="57"/>
      <c r="L8323" s="57"/>
      <c r="M8323" s="57"/>
      <c r="P8323" s="38"/>
      <c r="R8323" s="38"/>
      <c r="S8323" s="38"/>
    </row>
    <row r="8324" spans="8:19" ht="14.25" customHeight="1">
      <c r="H8324" s="57"/>
      <c r="K8324" s="57"/>
      <c r="L8324" s="57"/>
      <c r="M8324" s="57"/>
      <c r="P8324" s="38"/>
      <c r="R8324" s="38"/>
      <c r="S8324" s="38"/>
    </row>
    <row r="8325" spans="8:19" ht="14.25" customHeight="1">
      <c r="H8325" s="57"/>
      <c r="K8325" s="57"/>
      <c r="L8325" s="57"/>
      <c r="M8325" s="57"/>
      <c r="P8325" s="38"/>
      <c r="R8325" s="38"/>
      <c r="S8325" s="38"/>
    </row>
    <row r="8326" spans="8:19" ht="14.25" customHeight="1">
      <c r="H8326" s="57"/>
      <c r="K8326" s="57"/>
      <c r="L8326" s="57"/>
      <c r="M8326" s="57"/>
      <c r="P8326" s="38"/>
      <c r="R8326" s="38"/>
      <c r="S8326" s="38"/>
    </row>
    <row r="8327" spans="8:19" ht="14.25" customHeight="1">
      <c r="H8327" s="57"/>
      <c r="K8327" s="57"/>
      <c r="L8327" s="57"/>
      <c r="M8327" s="57"/>
      <c r="P8327" s="38"/>
      <c r="R8327" s="38"/>
      <c r="S8327" s="38"/>
    </row>
    <row r="8328" spans="8:19" ht="14.25" customHeight="1">
      <c r="H8328" s="57"/>
      <c r="K8328" s="57"/>
      <c r="L8328" s="57"/>
      <c r="M8328" s="57"/>
      <c r="P8328" s="38"/>
      <c r="R8328" s="38"/>
      <c r="S8328" s="38"/>
    </row>
    <row r="8329" spans="8:19" ht="14.25" customHeight="1">
      <c r="H8329" s="57"/>
      <c r="K8329" s="57"/>
      <c r="L8329" s="57"/>
      <c r="M8329" s="57"/>
      <c r="P8329" s="38"/>
      <c r="R8329" s="38"/>
      <c r="S8329" s="38"/>
    </row>
    <row r="8330" spans="8:19" ht="14.25" customHeight="1">
      <c r="H8330" s="57"/>
      <c r="K8330" s="57"/>
      <c r="L8330" s="57"/>
      <c r="M8330" s="57"/>
      <c r="P8330" s="38"/>
      <c r="R8330" s="38"/>
      <c r="S8330" s="38"/>
    </row>
    <row r="8331" spans="8:19" ht="14.25" customHeight="1">
      <c r="H8331" s="57"/>
      <c r="K8331" s="57"/>
      <c r="L8331" s="57"/>
      <c r="M8331" s="57"/>
      <c r="P8331" s="38"/>
      <c r="R8331" s="38"/>
      <c r="S8331" s="38"/>
    </row>
    <row r="8332" spans="8:19" ht="14.25" customHeight="1">
      <c r="H8332" s="57"/>
      <c r="K8332" s="57"/>
      <c r="L8332" s="57"/>
      <c r="M8332" s="57"/>
      <c r="P8332" s="38"/>
      <c r="R8332" s="38"/>
      <c r="S8332" s="38"/>
    </row>
    <row r="8333" spans="8:19" ht="14.25" customHeight="1">
      <c r="H8333" s="57"/>
      <c r="K8333" s="57"/>
      <c r="L8333" s="57"/>
      <c r="M8333" s="57"/>
      <c r="P8333" s="38"/>
      <c r="R8333" s="38"/>
      <c r="S8333" s="38"/>
    </row>
    <row r="8334" spans="8:19" ht="14.25" customHeight="1">
      <c r="H8334" s="57"/>
      <c r="K8334" s="57"/>
      <c r="L8334" s="57"/>
      <c r="M8334" s="57"/>
      <c r="P8334" s="38"/>
      <c r="R8334" s="38"/>
      <c r="S8334" s="38"/>
    </row>
    <row r="8335" spans="8:19" ht="14.25" customHeight="1">
      <c r="H8335" s="57"/>
      <c r="K8335" s="57"/>
      <c r="L8335" s="57"/>
      <c r="M8335" s="57"/>
      <c r="P8335" s="38"/>
      <c r="R8335" s="38"/>
      <c r="S8335" s="38"/>
    </row>
    <row r="8336" spans="8:19" ht="14.25" customHeight="1">
      <c r="I8336" s="57"/>
      <c r="J8336" s="57"/>
      <c r="K8336" s="57"/>
      <c r="L8336" s="57"/>
      <c r="M8336" s="57"/>
      <c r="P8336" s="38"/>
      <c r="R8336" s="38"/>
      <c r="S8336" s="38"/>
    </row>
    <row r="8337" spans="8:19" ht="14.25" customHeight="1">
      <c r="I8337" s="57"/>
      <c r="J8337" s="57"/>
      <c r="K8337" s="57"/>
      <c r="L8337" s="57"/>
      <c r="M8337" s="57"/>
      <c r="P8337" s="38"/>
      <c r="R8337" s="38"/>
      <c r="S8337" s="38"/>
    </row>
    <row r="8338" spans="8:19" ht="14.25" customHeight="1">
      <c r="I8338" s="57"/>
      <c r="J8338" s="57"/>
      <c r="K8338" s="57"/>
      <c r="L8338" s="57"/>
      <c r="M8338" s="57"/>
      <c r="P8338" s="38"/>
      <c r="R8338" s="38"/>
      <c r="S8338" s="38"/>
    </row>
    <row r="8339" spans="8:19" ht="14.25" customHeight="1">
      <c r="I8339" s="57"/>
      <c r="J8339" s="57"/>
      <c r="K8339" s="57"/>
      <c r="L8339" s="57"/>
      <c r="M8339" s="57"/>
      <c r="P8339" s="38"/>
      <c r="R8339" s="38"/>
      <c r="S8339" s="38"/>
    </row>
    <row r="8340" spans="8:19" ht="14.25" customHeight="1">
      <c r="I8340" s="57"/>
      <c r="J8340" s="57"/>
      <c r="K8340" s="57"/>
      <c r="L8340" s="57"/>
      <c r="M8340" s="57"/>
      <c r="P8340" s="38"/>
      <c r="R8340" s="38"/>
      <c r="S8340" s="38"/>
    </row>
    <row r="8341" spans="8:19" ht="14.25" customHeight="1">
      <c r="I8341" s="57"/>
      <c r="J8341" s="57"/>
      <c r="K8341" s="57"/>
      <c r="L8341" s="57"/>
      <c r="M8341" s="57"/>
      <c r="P8341" s="38"/>
      <c r="R8341" s="38"/>
      <c r="S8341" s="38"/>
    </row>
    <row r="8342" spans="8:19" ht="14.25" customHeight="1">
      <c r="I8342" s="57"/>
      <c r="J8342" s="57"/>
      <c r="K8342" s="57"/>
      <c r="L8342" s="57"/>
      <c r="M8342" s="57"/>
      <c r="P8342" s="38"/>
      <c r="R8342" s="38"/>
      <c r="S8342" s="38"/>
    </row>
    <row r="8343" spans="8:19" ht="14.25" customHeight="1">
      <c r="I8343" s="57"/>
      <c r="J8343" s="57"/>
      <c r="K8343" s="57"/>
      <c r="L8343" s="57"/>
      <c r="M8343" s="57"/>
      <c r="P8343" s="38"/>
      <c r="R8343" s="38"/>
      <c r="S8343" s="38"/>
    </row>
    <row r="8344" spans="8:19" ht="14.25" customHeight="1">
      <c r="I8344" s="57"/>
      <c r="J8344" s="57"/>
      <c r="K8344" s="57"/>
      <c r="L8344" s="57"/>
      <c r="M8344" s="57"/>
      <c r="P8344" s="38"/>
      <c r="R8344" s="38"/>
      <c r="S8344" s="38"/>
    </row>
    <row r="8345" spans="8:19" ht="14.25" customHeight="1">
      <c r="I8345" s="57"/>
      <c r="J8345" s="57"/>
      <c r="K8345" s="57"/>
      <c r="L8345" s="57"/>
      <c r="M8345" s="57"/>
      <c r="P8345" s="38"/>
      <c r="R8345" s="38"/>
      <c r="S8345" s="38"/>
    </row>
    <row r="8346" spans="8:19" ht="14.25" customHeight="1">
      <c r="I8346" s="57"/>
      <c r="J8346" s="57"/>
      <c r="K8346" s="57"/>
      <c r="L8346" s="57"/>
      <c r="M8346" s="57"/>
      <c r="P8346" s="38"/>
      <c r="R8346" s="38"/>
      <c r="S8346" s="38"/>
    </row>
    <row r="8347" spans="8:19" ht="14.25" customHeight="1">
      <c r="I8347" s="57"/>
      <c r="J8347" s="57"/>
      <c r="K8347" s="57"/>
      <c r="L8347" s="57"/>
      <c r="M8347" s="57"/>
      <c r="P8347" s="38"/>
      <c r="R8347" s="38"/>
      <c r="S8347" s="38"/>
    </row>
    <row r="8348" spans="8:19" ht="14.25" customHeight="1">
      <c r="H8348" s="57"/>
      <c r="K8348" s="57"/>
      <c r="L8348" s="57"/>
      <c r="M8348" s="57"/>
      <c r="P8348" s="38"/>
      <c r="R8348" s="38"/>
      <c r="S8348" s="38"/>
    </row>
    <row r="8349" spans="8:19" ht="14.25" customHeight="1">
      <c r="H8349" s="57"/>
      <c r="K8349" s="57"/>
      <c r="L8349" s="57"/>
      <c r="M8349" s="57"/>
      <c r="P8349" s="38"/>
      <c r="R8349" s="38"/>
      <c r="S8349" s="38"/>
    </row>
    <row r="8350" spans="8:19" ht="14.25" customHeight="1">
      <c r="H8350" s="57"/>
      <c r="K8350" s="57"/>
      <c r="L8350" s="57"/>
      <c r="M8350" s="57"/>
      <c r="P8350" s="38"/>
      <c r="R8350" s="38"/>
      <c r="S8350" s="38"/>
    </row>
    <row r="8351" spans="8:19" ht="14.25" customHeight="1">
      <c r="H8351" s="57"/>
      <c r="K8351" s="57"/>
      <c r="L8351" s="57"/>
      <c r="M8351" s="57"/>
      <c r="P8351" s="38"/>
      <c r="R8351" s="38"/>
      <c r="S8351" s="38"/>
    </row>
    <row r="8352" spans="8:19" ht="14.25" customHeight="1">
      <c r="H8352" s="57"/>
      <c r="K8352" s="57"/>
      <c r="L8352" s="57"/>
      <c r="M8352" s="57"/>
      <c r="P8352" s="38"/>
      <c r="R8352" s="38"/>
      <c r="S8352" s="38"/>
    </row>
    <row r="8353" spans="8:19" ht="14.25" customHeight="1">
      <c r="H8353" s="57"/>
      <c r="K8353" s="57"/>
      <c r="L8353" s="57"/>
      <c r="M8353" s="57"/>
      <c r="P8353" s="38"/>
      <c r="R8353" s="38"/>
      <c r="S8353" s="38"/>
    </row>
    <row r="8354" spans="8:19" ht="14.25" customHeight="1">
      <c r="H8354" s="57"/>
      <c r="K8354" s="57"/>
      <c r="L8354" s="57"/>
      <c r="M8354" s="57"/>
      <c r="P8354" s="38"/>
      <c r="R8354" s="38"/>
      <c r="S8354" s="38"/>
    </row>
    <row r="8355" spans="8:19" ht="14.25" customHeight="1">
      <c r="H8355" s="57"/>
      <c r="K8355" s="57"/>
      <c r="L8355" s="57"/>
      <c r="M8355" s="57"/>
      <c r="P8355" s="38"/>
      <c r="R8355" s="38"/>
      <c r="S8355" s="38"/>
    </row>
    <row r="8356" spans="8:19" ht="14.25" customHeight="1">
      <c r="H8356" s="57"/>
      <c r="K8356" s="57"/>
      <c r="L8356" s="57"/>
      <c r="M8356" s="57"/>
      <c r="P8356" s="38"/>
      <c r="R8356" s="38"/>
      <c r="S8356" s="38"/>
    </row>
    <row r="8357" spans="8:19" ht="14.25" customHeight="1">
      <c r="H8357" s="57"/>
      <c r="K8357" s="57"/>
      <c r="L8357" s="57"/>
      <c r="M8357" s="57"/>
      <c r="P8357" s="38"/>
      <c r="R8357" s="38"/>
      <c r="S8357" s="38"/>
    </row>
    <row r="8358" spans="8:19" ht="14.25" customHeight="1">
      <c r="H8358" s="57"/>
      <c r="K8358" s="57"/>
      <c r="L8358" s="57"/>
      <c r="M8358" s="57"/>
      <c r="P8358" s="38"/>
      <c r="R8358" s="38"/>
      <c r="S8358" s="38"/>
    </row>
    <row r="8359" spans="8:19" ht="14.25" customHeight="1">
      <c r="H8359" s="57"/>
      <c r="K8359" s="57"/>
      <c r="L8359" s="57"/>
      <c r="M8359" s="57"/>
      <c r="P8359" s="38"/>
      <c r="R8359" s="38"/>
      <c r="S8359" s="38"/>
    </row>
    <row r="8360" spans="8:19" ht="14.25" customHeight="1">
      <c r="H8360" s="57"/>
      <c r="K8360" s="57"/>
      <c r="L8360" s="57"/>
      <c r="M8360" s="57"/>
      <c r="P8360" s="38"/>
      <c r="R8360" s="38"/>
      <c r="S8360" s="38"/>
    </row>
    <row r="8361" spans="8:19" ht="14.25" customHeight="1">
      <c r="H8361" s="57"/>
      <c r="K8361" s="57"/>
      <c r="L8361" s="57"/>
      <c r="M8361" s="57"/>
      <c r="P8361" s="38"/>
      <c r="R8361" s="38"/>
      <c r="S8361" s="38"/>
    </row>
    <row r="8362" spans="8:19" ht="14.25" customHeight="1">
      <c r="H8362" s="57"/>
      <c r="K8362" s="57"/>
      <c r="L8362" s="57"/>
      <c r="M8362" s="57"/>
      <c r="P8362" s="38"/>
      <c r="R8362" s="38"/>
      <c r="S8362" s="38"/>
    </row>
    <row r="8363" spans="8:19" ht="14.25" customHeight="1">
      <c r="H8363" s="57"/>
      <c r="K8363" s="57"/>
      <c r="L8363" s="57"/>
      <c r="M8363" s="57"/>
      <c r="P8363" s="38"/>
      <c r="R8363" s="38"/>
      <c r="S8363" s="38"/>
    </row>
    <row r="8364" spans="8:19" ht="14.25" customHeight="1">
      <c r="H8364" s="57"/>
      <c r="K8364" s="57"/>
      <c r="L8364" s="57"/>
      <c r="M8364" s="57"/>
      <c r="P8364" s="38"/>
      <c r="R8364" s="38"/>
      <c r="S8364" s="38"/>
    </row>
    <row r="8365" spans="8:19" ht="14.25" customHeight="1">
      <c r="H8365" s="57"/>
      <c r="K8365" s="57"/>
      <c r="L8365" s="57"/>
      <c r="M8365" s="57"/>
      <c r="P8365" s="38"/>
      <c r="R8365" s="38"/>
      <c r="S8365" s="38"/>
    </row>
    <row r="8366" spans="8:19" ht="14.25" customHeight="1">
      <c r="H8366" s="57"/>
      <c r="K8366" s="57"/>
      <c r="L8366" s="57"/>
      <c r="M8366" s="57"/>
      <c r="P8366" s="38"/>
      <c r="R8366" s="38"/>
      <c r="S8366" s="38"/>
    </row>
    <row r="8367" spans="8:19" ht="14.25" customHeight="1">
      <c r="H8367" s="57"/>
      <c r="K8367" s="57"/>
      <c r="L8367" s="57"/>
      <c r="M8367" s="57"/>
      <c r="P8367" s="38"/>
      <c r="R8367" s="38"/>
      <c r="S8367" s="38"/>
    </row>
    <row r="8368" spans="8:19" ht="14.25" customHeight="1">
      <c r="H8368" s="57"/>
      <c r="K8368" s="57"/>
      <c r="L8368" s="57"/>
      <c r="M8368" s="57"/>
      <c r="P8368" s="38"/>
      <c r="R8368" s="38"/>
      <c r="S8368" s="38"/>
    </row>
    <row r="8369" spans="8:19" ht="14.25" customHeight="1">
      <c r="H8369" s="57"/>
      <c r="K8369" s="57"/>
      <c r="L8369" s="57"/>
      <c r="M8369" s="57"/>
      <c r="P8369" s="38"/>
      <c r="R8369" s="38"/>
      <c r="S8369" s="38"/>
    </row>
    <row r="8370" spans="8:19" ht="14.25" customHeight="1">
      <c r="H8370" s="57"/>
      <c r="K8370" s="57"/>
      <c r="L8370" s="57"/>
      <c r="M8370" s="57"/>
      <c r="P8370" s="38"/>
      <c r="R8370" s="38"/>
      <c r="S8370" s="38"/>
    </row>
    <row r="8371" spans="8:19" ht="14.25" customHeight="1">
      <c r="H8371" s="57"/>
      <c r="K8371" s="57"/>
      <c r="L8371" s="57"/>
      <c r="M8371" s="57"/>
      <c r="P8371" s="38"/>
      <c r="R8371" s="38"/>
      <c r="S8371" s="38"/>
    </row>
    <row r="8372" spans="8:19" ht="14.25" customHeight="1">
      <c r="H8372" s="57"/>
      <c r="K8372" s="57"/>
      <c r="L8372" s="57"/>
      <c r="M8372" s="57"/>
      <c r="P8372" s="38"/>
      <c r="R8372" s="38"/>
      <c r="S8372" s="38"/>
    </row>
    <row r="8373" spans="8:19" ht="14.25" customHeight="1">
      <c r="H8373" s="57"/>
      <c r="K8373" s="57"/>
      <c r="L8373" s="57"/>
      <c r="M8373" s="57"/>
      <c r="P8373" s="38"/>
      <c r="R8373" s="38"/>
      <c r="S8373" s="38"/>
    </row>
    <row r="8374" spans="8:19" ht="14.25" customHeight="1">
      <c r="H8374" s="57"/>
      <c r="K8374" s="57"/>
      <c r="L8374" s="57"/>
      <c r="M8374" s="57"/>
      <c r="P8374" s="38"/>
      <c r="R8374" s="38"/>
      <c r="S8374" s="38"/>
    </row>
    <row r="8375" spans="8:19" ht="14.25" customHeight="1">
      <c r="H8375" s="57"/>
      <c r="K8375" s="57"/>
      <c r="L8375" s="57"/>
      <c r="M8375" s="57"/>
      <c r="P8375" s="38"/>
      <c r="R8375" s="38"/>
      <c r="S8375" s="38"/>
    </row>
    <row r="8376" spans="8:19" ht="14.25" customHeight="1">
      <c r="H8376" s="57"/>
      <c r="K8376" s="57"/>
      <c r="L8376" s="57"/>
      <c r="M8376" s="57"/>
      <c r="P8376" s="38"/>
      <c r="R8376" s="38"/>
      <c r="S8376" s="38"/>
    </row>
    <row r="8377" spans="8:19" ht="14.25" customHeight="1">
      <c r="H8377" s="57"/>
      <c r="K8377" s="57"/>
      <c r="L8377" s="57"/>
      <c r="M8377" s="57"/>
      <c r="P8377" s="38"/>
      <c r="R8377" s="38"/>
      <c r="S8377" s="38"/>
    </row>
    <row r="8378" spans="8:19" ht="14.25" customHeight="1">
      <c r="H8378" s="57"/>
      <c r="K8378" s="57"/>
      <c r="L8378" s="57"/>
      <c r="M8378" s="57"/>
      <c r="P8378" s="38"/>
      <c r="R8378" s="38"/>
      <c r="S8378" s="38"/>
    </row>
    <row r="8379" spans="8:19" ht="14.25" customHeight="1">
      <c r="H8379" s="57"/>
      <c r="K8379" s="57"/>
      <c r="L8379" s="57"/>
      <c r="M8379" s="57"/>
      <c r="P8379" s="38"/>
      <c r="R8379" s="38"/>
      <c r="S8379" s="38"/>
    </row>
    <row r="8380" spans="8:19" ht="14.25" customHeight="1">
      <c r="H8380" s="57"/>
      <c r="K8380" s="57"/>
      <c r="L8380" s="57"/>
      <c r="M8380" s="57"/>
      <c r="P8380" s="38"/>
      <c r="R8380" s="38"/>
      <c r="S8380" s="38"/>
    </row>
    <row r="8381" spans="8:19" ht="14.25" customHeight="1">
      <c r="H8381" s="57"/>
      <c r="K8381" s="57"/>
      <c r="L8381" s="57"/>
      <c r="M8381" s="57"/>
      <c r="P8381" s="38"/>
      <c r="R8381" s="38"/>
      <c r="S8381" s="38"/>
    </row>
    <row r="8382" spans="8:19" ht="14.25" customHeight="1">
      <c r="H8382" s="57"/>
      <c r="K8382" s="57"/>
      <c r="L8382" s="57"/>
      <c r="M8382" s="57"/>
      <c r="P8382" s="38"/>
      <c r="R8382" s="38"/>
      <c r="S8382" s="38"/>
    </row>
    <row r="8383" spans="8:19" ht="14.25" customHeight="1">
      <c r="H8383" s="57"/>
      <c r="K8383" s="57"/>
      <c r="L8383" s="57"/>
      <c r="M8383" s="57"/>
      <c r="P8383" s="38"/>
      <c r="R8383" s="38"/>
      <c r="S8383" s="38"/>
    </row>
    <row r="8384" spans="8:19" ht="14.25" customHeight="1">
      <c r="H8384" s="57"/>
      <c r="K8384" s="57"/>
      <c r="L8384" s="57"/>
      <c r="M8384" s="57"/>
      <c r="P8384" s="38"/>
      <c r="R8384" s="38"/>
      <c r="S8384" s="38"/>
    </row>
    <row r="8385" spans="8:19" ht="14.25" customHeight="1">
      <c r="H8385" s="57"/>
      <c r="K8385" s="57"/>
      <c r="L8385" s="57"/>
      <c r="M8385" s="57"/>
      <c r="P8385" s="38"/>
      <c r="R8385" s="38"/>
      <c r="S8385" s="38"/>
    </row>
    <row r="8386" spans="8:19" ht="14.25" customHeight="1">
      <c r="H8386" s="57"/>
      <c r="K8386" s="57"/>
      <c r="L8386" s="57"/>
      <c r="M8386" s="57"/>
      <c r="P8386" s="38"/>
      <c r="R8386" s="38"/>
      <c r="S8386" s="38"/>
    </row>
    <row r="8387" spans="8:19" ht="14.25" customHeight="1">
      <c r="H8387" s="57"/>
      <c r="K8387" s="57"/>
      <c r="L8387" s="57"/>
      <c r="M8387" s="57"/>
      <c r="P8387" s="38"/>
      <c r="R8387" s="38"/>
      <c r="S8387" s="38"/>
    </row>
    <row r="8388" spans="8:19" ht="14.25" customHeight="1">
      <c r="H8388" s="57"/>
      <c r="K8388" s="57"/>
      <c r="L8388" s="57"/>
      <c r="M8388" s="57"/>
      <c r="P8388" s="38"/>
      <c r="R8388" s="38"/>
      <c r="S8388" s="38"/>
    </row>
    <row r="8389" spans="8:19" ht="14.25" customHeight="1">
      <c r="H8389" s="57"/>
      <c r="K8389" s="57"/>
      <c r="L8389" s="57"/>
      <c r="M8389" s="57"/>
      <c r="P8389" s="38"/>
      <c r="R8389" s="38"/>
      <c r="S8389" s="38"/>
    </row>
    <row r="8390" spans="8:19" ht="14.25" customHeight="1">
      <c r="H8390" s="57"/>
      <c r="K8390" s="57"/>
      <c r="L8390" s="57"/>
      <c r="M8390" s="57"/>
      <c r="P8390" s="38"/>
      <c r="R8390" s="38"/>
      <c r="S8390" s="38"/>
    </row>
    <row r="8391" spans="8:19" ht="14.25" customHeight="1">
      <c r="H8391" s="57"/>
      <c r="K8391" s="57"/>
      <c r="L8391" s="57"/>
      <c r="M8391" s="57"/>
      <c r="P8391" s="38"/>
      <c r="R8391" s="38"/>
      <c r="S8391" s="38"/>
    </row>
    <row r="8392" spans="8:19" ht="14.25" customHeight="1">
      <c r="H8392" s="57"/>
      <c r="K8392" s="57"/>
      <c r="L8392" s="57"/>
      <c r="M8392" s="57"/>
      <c r="P8392" s="38"/>
      <c r="R8392" s="38"/>
      <c r="S8392" s="38"/>
    </row>
    <row r="8393" spans="8:19" ht="14.25" customHeight="1">
      <c r="H8393" s="57"/>
      <c r="K8393" s="57"/>
      <c r="L8393" s="57"/>
      <c r="M8393" s="57"/>
      <c r="P8393" s="38"/>
      <c r="R8393" s="38"/>
      <c r="S8393" s="38"/>
    </row>
    <row r="8394" spans="8:19" ht="14.25" customHeight="1">
      <c r="H8394" s="57"/>
      <c r="K8394" s="57"/>
      <c r="L8394" s="57"/>
      <c r="M8394" s="57"/>
      <c r="P8394" s="38"/>
      <c r="R8394" s="38"/>
      <c r="S8394" s="38"/>
    </row>
    <row r="8395" spans="8:19" ht="14.25" customHeight="1">
      <c r="H8395" s="57"/>
      <c r="K8395" s="57"/>
      <c r="L8395" s="57"/>
      <c r="M8395" s="57"/>
      <c r="P8395" s="38"/>
      <c r="R8395" s="38"/>
      <c r="S8395" s="38"/>
    </row>
    <row r="8396" spans="8:19" ht="14.25" customHeight="1">
      <c r="H8396" s="57"/>
      <c r="K8396" s="57"/>
      <c r="L8396" s="57"/>
      <c r="M8396" s="57"/>
      <c r="P8396" s="38"/>
      <c r="R8396" s="38"/>
      <c r="S8396" s="38"/>
    </row>
    <row r="8397" spans="8:19" ht="14.25" customHeight="1">
      <c r="H8397" s="57"/>
      <c r="K8397" s="57"/>
      <c r="L8397" s="57"/>
      <c r="M8397" s="57"/>
      <c r="P8397" s="38"/>
      <c r="R8397" s="38"/>
      <c r="S8397" s="38"/>
    </row>
    <row r="8398" spans="8:19" ht="14.25" customHeight="1">
      <c r="H8398" s="57"/>
      <c r="K8398" s="57"/>
      <c r="L8398" s="57"/>
      <c r="M8398" s="57"/>
      <c r="P8398" s="38"/>
      <c r="R8398" s="38"/>
      <c r="S8398" s="38"/>
    </row>
    <row r="8399" spans="8:19" ht="14.25" customHeight="1">
      <c r="H8399" s="57"/>
      <c r="K8399" s="57"/>
      <c r="L8399" s="57"/>
      <c r="M8399" s="57"/>
      <c r="P8399" s="38"/>
      <c r="R8399" s="38"/>
      <c r="S8399" s="38"/>
    </row>
    <row r="8400" spans="8:19" ht="14.25" customHeight="1">
      <c r="H8400" s="57"/>
      <c r="K8400" s="57"/>
      <c r="L8400" s="57"/>
      <c r="M8400" s="57"/>
      <c r="P8400" s="38"/>
      <c r="R8400" s="38"/>
      <c r="S8400" s="38"/>
    </row>
    <row r="8401" spans="8:19" ht="14.25" customHeight="1">
      <c r="H8401" s="57"/>
      <c r="K8401" s="57"/>
      <c r="L8401" s="57"/>
      <c r="M8401" s="57"/>
      <c r="P8401" s="38"/>
      <c r="R8401" s="38"/>
      <c r="S8401" s="38"/>
    </row>
    <row r="8402" spans="8:19" ht="14.25" customHeight="1">
      <c r="H8402" s="57"/>
      <c r="K8402" s="57"/>
      <c r="L8402" s="57"/>
      <c r="M8402" s="57"/>
      <c r="P8402" s="38"/>
      <c r="R8402" s="38"/>
      <c r="S8402" s="38"/>
    </row>
    <row r="8403" spans="8:19" ht="14.25" customHeight="1">
      <c r="H8403" s="57"/>
      <c r="K8403" s="57"/>
      <c r="L8403" s="57"/>
      <c r="M8403" s="57"/>
      <c r="P8403" s="38"/>
      <c r="R8403" s="38"/>
      <c r="S8403" s="38"/>
    </row>
    <row r="8404" spans="8:19" ht="14.25" customHeight="1">
      <c r="H8404" s="57"/>
      <c r="K8404" s="57"/>
      <c r="L8404" s="57"/>
      <c r="M8404" s="57"/>
      <c r="P8404" s="38"/>
      <c r="R8404" s="38"/>
      <c r="S8404" s="38"/>
    </row>
    <row r="8405" spans="8:19" ht="14.25" customHeight="1">
      <c r="H8405" s="57"/>
      <c r="K8405" s="57"/>
      <c r="L8405" s="57"/>
      <c r="M8405" s="57"/>
      <c r="P8405" s="38"/>
      <c r="R8405" s="38"/>
      <c r="S8405" s="38"/>
    </row>
    <row r="8406" spans="8:19" ht="14.25" customHeight="1">
      <c r="H8406" s="57"/>
      <c r="K8406" s="57"/>
      <c r="L8406" s="57"/>
      <c r="M8406" s="57"/>
      <c r="P8406" s="38"/>
      <c r="R8406" s="38"/>
      <c r="S8406" s="38"/>
    </row>
    <row r="8407" spans="8:19" ht="14.25" customHeight="1">
      <c r="H8407" s="57"/>
      <c r="K8407" s="57"/>
      <c r="L8407" s="57"/>
      <c r="M8407" s="57"/>
      <c r="P8407" s="38"/>
      <c r="R8407" s="38"/>
      <c r="S8407" s="38"/>
    </row>
    <row r="8408" spans="8:19" ht="14.25" customHeight="1">
      <c r="H8408" s="57"/>
      <c r="K8408" s="57"/>
      <c r="L8408" s="57"/>
      <c r="M8408" s="57"/>
      <c r="P8408" s="38"/>
      <c r="R8408" s="38"/>
      <c r="S8408" s="38"/>
    </row>
    <row r="8409" spans="8:19" ht="14.25" customHeight="1">
      <c r="H8409" s="57"/>
      <c r="K8409" s="57"/>
      <c r="L8409" s="57"/>
      <c r="M8409" s="57"/>
      <c r="P8409" s="38"/>
      <c r="R8409" s="38"/>
      <c r="S8409" s="38"/>
    </row>
    <row r="8410" spans="8:19" ht="14.25" customHeight="1">
      <c r="H8410" s="57"/>
      <c r="K8410" s="57"/>
      <c r="L8410" s="57"/>
      <c r="M8410" s="57"/>
      <c r="P8410" s="38"/>
      <c r="R8410" s="38"/>
      <c r="S8410" s="38"/>
    </row>
    <row r="8411" spans="8:19" ht="14.25" customHeight="1">
      <c r="H8411" s="57"/>
      <c r="K8411" s="57"/>
      <c r="L8411" s="57"/>
      <c r="M8411" s="57"/>
      <c r="P8411" s="38"/>
      <c r="R8411" s="38"/>
      <c r="S8411" s="38"/>
    </row>
    <row r="8412" spans="8:19" ht="14.25" customHeight="1">
      <c r="H8412" s="57"/>
      <c r="K8412" s="57"/>
      <c r="L8412" s="57"/>
      <c r="M8412" s="57"/>
      <c r="P8412" s="38"/>
      <c r="R8412" s="38"/>
      <c r="S8412" s="38"/>
    </row>
    <row r="8413" spans="8:19" ht="14.25" customHeight="1">
      <c r="H8413" s="57"/>
      <c r="K8413" s="57"/>
      <c r="L8413" s="57"/>
      <c r="M8413" s="57"/>
      <c r="P8413" s="38"/>
      <c r="R8413" s="38"/>
      <c r="S8413" s="38"/>
    </row>
    <row r="8414" spans="8:19" ht="14.25" customHeight="1">
      <c r="H8414" s="57"/>
      <c r="K8414" s="57"/>
      <c r="L8414" s="57"/>
      <c r="M8414" s="57"/>
      <c r="P8414" s="38"/>
      <c r="R8414" s="38"/>
      <c r="S8414" s="38"/>
    </row>
    <row r="8415" spans="8:19" ht="14.25" customHeight="1">
      <c r="H8415" s="57"/>
      <c r="K8415" s="57"/>
      <c r="L8415" s="57"/>
      <c r="M8415" s="57"/>
      <c r="P8415" s="38"/>
      <c r="R8415" s="38"/>
      <c r="S8415" s="38"/>
    </row>
    <row r="8416" spans="8:19" ht="14.25" customHeight="1">
      <c r="H8416" s="57"/>
      <c r="K8416" s="57"/>
      <c r="L8416" s="57"/>
      <c r="M8416" s="57"/>
      <c r="P8416" s="38"/>
      <c r="R8416" s="38"/>
      <c r="S8416" s="38"/>
    </row>
    <row r="8417" spans="8:19" ht="14.25" customHeight="1">
      <c r="H8417" s="57"/>
      <c r="K8417" s="57"/>
      <c r="L8417" s="57"/>
      <c r="M8417" s="57"/>
      <c r="P8417" s="38"/>
      <c r="R8417" s="38"/>
      <c r="S8417" s="38"/>
    </row>
    <row r="8418" spans="8:19" ht="14.25" customHeight="1">
      <c r="H8418" s="57"/>
      <c r="K8418" s="57"/>
      <c r="L8418" s="57"/>
      <c r="M8418" s="57"/>
      <c r="P8418" s="38"/>
      <c r="R8418" s="38"/>
      <c r="S8418" s="38"/>
    </row>
    <row r="8419" spans="8:19" ht="14.25" customHeight="1">
      <c r="H8419" s="57"/>
      <c r="K8419" s="57"/>
      <c r="L8419" s="57"/>
      <c r="M8419" s="57"/>
      <c r="P8419" s="38"/>
      <c r="R8419" s="38"/>
      <c r="S8419" s="38"/>
    </row>
    <row r="8420" spans="8:19" ht="14.25" customHeight="1">
      <c r="H8420" s="57"/>
      <c r="K8420" s="57"/>
      <c r="L8420" s="57"/>
      <c r="M8420" s="57"/>
      <c r="P8420" s="38"/>
      <c r="R8420" s="38"/>
      <c r="S8420" s="38"/>
    </row>
    <row r="8421" spans="8:19" ht="14.25" customHeight="1">
      <c r="H8421" s="57"/>
      <c r="K8421" s="57"/>
      <c r="L8421" s="57"/>
      <c r="M8421" s="57"/>
      <c r="P8421" s="38"/>
      <c r="R8421" s="38"/>
      <c r="S8421" s="38"/>
    </row>
    <row r="8422" spans="8:19" ht="14.25" customHeight="1">
      <c r="H8422" s="57"/>
      <c r="K8422" s="57"/>
      <c r="L8422" s="57"/>
      <c r="M8422" s="57"/>
      <c r="P8422" s="38"/>
      <c r="R8422" s="38"/>
      <c r="S8422" s="38"/>
    </row>
    <row r="8423" spans="8:19" ht="14.25" customHeight="1">
      <c r="H8423" s="57"/>
      <c r="K8423" s="57"/>
      <c r="L8423" s="57"/>
      <c r="M8423" s="57"/>
      <c r="P8423" s="38"/>
      <c r="R8423" s="38"/>
      <c r="S8423" s="38"/>
    </row>
    <row r="8424" spans="8:19" ht="14.25" customHeight="1">
      <c r="H8424" s="57"/>
      <c r="K8424" s="57"/>
      <c r="L8424" s="57"/>
      <c r="M8424" s="57"/>
      <c r="P8424" s="38"/>
      <c r="R8424" s="38"/>
      <c r="S8424" s="38"/>
    </row>
    <row r="8425" spans="8:19" ht="14.25" customHeight="1">
      <c r="H8425" s="57"/>
      <c r="K8425" s="57"/>
      <c r="L8425" s="57"/>
      <c r="M8425" s="57"/>
      <c r="P8425" s="38"/>
      <c r="R8425" s="38"/>
      <c r="S8425" s="38"/>
    </row>
    <row r="8426" spans="8:19" ht="14.25" customHeight="1">
      <c r="H8426" s="57"/>
      <c r="K8426" s="57"/>
      <c r="L8426" s="57"/>
      <c r="M8426" s="57"/>
      <c r="P8426" s="38"/>
      <c r="R8426" s="38"/>
      <c r="S8426" s="38"/>
    </row>
    <row r="8427" spans="8:19" ht="14.25" customHeight="1">
      <c r="H8427" s="57"/>
      <c r="K8427" s="57"/>
      <c r="L8427" s="57"/>
      <c r="M8427" s="57"/>
      <c r="P8427" s="38"/>
      <c r="R8427" s="38"/>
      <c r="S8427" s="38"/>
    </row>
    <row r="8428" spans="8:19" ht="14.25" customHeight="1">
      <c r="H8428" s="57"/>
      <c r="K8428" s="57"/>
      <c r="L8428" s="57"/>
      <c r="M8428" s="57"/>
      <c r="P8428" s="38"/>
      <c r="R8428" s="38"/>
      <c r="S8428" s="38"/>
    </row>
    <row r="8429" spans="8:19" ht="14.25" customHeight="1">
      <c r="H8429" s="57"/>
      <c r="K8429" s="57"/>
      <c r="L8429" s="57"/>
      <c r="M8429" s="57"/>
      <c r="P8429" s="38"/>
      <c r="R8429" s="38"/>
      <c r="S8429" s="38"/>
    </row>
    <row r="8430" spans="8:19" ht="14.25" customHeight="1">
      <c r="H8430" s="57"/>
      <c r="K8430" s="57"/>
      <c r="L8430" s="57"/>
      <c r="M8430" s="57"/>
      <c r="P8430" s="38"/>
      <c r="R8430" s="38"/>
      <c r="S8430" s="38"/>
    </row>
    <row r="8431" spans="8:19" ht="14.25" customHeight="1">
      <c r="H8431" s="57"/>
      <c r="K8431" s="57"/>
      <c r="L8431" s="57"/>
      <c r="M8431" s="57"/>
      <c r="P8431" s="38"/>
      <c r="R8431" s="38"/>
      <c r="S8431" s="38"/>
    </row>
    <row r="8432" spans="8:19" ht="14.25" customHeight="1">
      <c r="I8432" s="57"/>
      <c r="J8432" s="57"/>
      <c r="K8432" s="57"/>
      <c r="L8432" s="57"/>
      <c r="M8432" s="57"/>
      <c r="P8432" s="38"/>
      <c r="R8432" s="38"/>
      <c r="S8432" s="38"/>
    </row>
    <row r="8433" spans="8:19" ht="14.25" customHeight="1">
      <c r="I8433" s="57"/>
      <c r="J8433" s="57"/>
      <c r="K8433" s="57"/>
      <c r="L8433" s="57"/>
      <c r="M8433" s="57"/>
      <c r="P8433" s="38"/>
      <c r="R8433" s="38"/>
      <c r="S8433" s="38"/>
    </row>
    <row r="8434" spans="8:19" ht="14.25" customHeight="1">
      <c r="I8434" s="57"/>
      <c r="J8434" s="57"/>
      <c r="K8434" s="57"/>
      <c r="L8434" s="57"/>
      <c r="M8434" s="57"/>
      <c r="P8434" s="38"/>
      <c r="R8434" s="38"/>
      <c r="S8434" s="38"/>
    </row>
    <row r="8435" spans="8:19" ht="14.25" customHeight="1">
      <c r="I8435" s="57"/>
      <c r="J8435" s="57"/>
      <c r="K8435" s="57"/>
      <c r="L8435" s="57"/>
      <c r="M8435" s="57"/>
      <c r="P8435" s="38"/>
      <c r="R8435" s="38"/>
      <c r="S8435" s="38"/>
    </row>
    <row r="8436" spans="8:19" ht="14.25" customHeight="1">
      <c r="I8436" s="57"/>
      <c r="J8436" s="57"/>
      <c r="K8436" s="57"/>
      <c r="L8436" s="57"/>
      <c r="M8436" s="57"/>
      <c r="P8436" s="38"/>
      <c r="R8436" s="38"/>
      <c r="S8436" s="38"/>
    </row>
    <row r="8437" spans="8:19" ht="14.25" customHeight="1">
      <c r="I8437" s="57"/>
      <c r="J8437" s="57"/>
      <c r="K8437" s="57"/>
      <c r="L8437" s="57"/>
      <c r="M8437" s="57"/>
      <c r="P8437" s="38"/>
      <c r="R8437" s="38"/>
      <c r="S8437" s="38"/>
    </row>
    <row r="8438" spans="8:19" ht="14.25" customHeight="1">
      <c r="I8438" s="57"/>
      <c r="J8438" s="57"/>
      <c r="K8438" s="57"/>
      <c r="L8438" s="57"/>
      <c r="M8438" s="57"/>
      <c r="P8438" s="38"/>
      <c r="R8438" s="38"/>
      <c r="S8438" s="38"/>
    </row>
    <row r="8439" spans="8:19" ht="14.25" customHeight="1">
      <c r="I8439" s="57"/>
      <c r="J8439" s="57"/>
      <c r="K8439" s="57"/>
      <c r="L8439" s="57"/>
      <c r="M8439" s="57"/>
      <c r="P8439" s="38"/>
      <c r="R8439" s="38"/>
      <c r="S8439" s="38"/>
    </row>
    <row r="8440" spans="8:19" ht="14.25" customHeight="1">
      <c r="I8440" s="57"/>
      <c r="J8440" s="57"/>
      <c r="K8440" s="57"/>
      <c r="L8440" s="57"/>
      <c r="M8440" s="57"/>
      <c r="P8440" s="38"/>
      <c r="R8440" s="38"/>
      <c r="S8440" s="38"/>
    </row>
    <row r="8441" spans="8:19" ht="14.25" customHeight="1">
      <c r="I8441" s="57"/>
      <c r="J8441" s="57"/>
      <c r="K8441" s="57"/>
      <c r="L8441" s="57"/>
      <c r="M8441" s="57"/>
      <c r="P8441" s="38"/>
      <c r="R8441" s="38"/>
      <c r="S8441" s="38"/>
    </row>
    <row r="8442" spans="8:19" ht="14.25" customHeight="1">
      <c r="I8442" s="57"/>
      <c r="J8442" s="57"/>
      <c r="K8442" s="57"/>
      <c r="L8442" s="57"/>
      <c r="M8442" s="57"/>
      <c r="P8442" s="38"/>
      <c r="R8442" s="38"/>
      <c r="S8442" s="38"/>
    </row>
    <row r="8443" spans="8:19" ht="14.25" customHeight="1">
      <c r="I8443" s="57"/>
      <c r="J8443" s="57"/>
      <c r="K8443" s="57"/>
      <c r="L8443" s="57"/>
      <c r="M8443" s="57"/>
      <c r="P8443" s="38"/>
      <c r="R8443" s="38"/>
      <c r="S8443" s="38"/>
    </row>
    <row r="8444" spans="8:19" ht="14.25" customHeight="1">
      <c r="H8444" s="57"/>
      <c r="K8444" s="57"/>
      <c r="L8444" s="57"/>
      <c r="M8444" s="57"/>
      <c r="P8444" s="38"/>
      <c r="R8444" s="38"/>
      <c r="S8444" s="38"/>
    </row>
    <row r="8445" spans="8:19" ht="14.25" customHeight="1">
      <c r="H8445" s="57"/>
      <c r="K8445" s="57"/>
      <c r="L8445" s="57"/>
      <c r="M8445" s="57"/>
      <c r="P8445" s="38"/>
      <c r="R8445" s="38"/>
      <c r="S8445" s="38"/>
    </row>
    <row r="8446" spans="8:19" ht="14.25" customHeight="1">
      <c r="H8446" s="57"/>
      <c r="K8446" s="57"/>
      <c r="L8446" s="57"/>
      <c r="M8446" s="57"/>
      <c r="P8446" s="38"/>
      <c r="R8446" s="38"/>
      <c r="S8446" s="38"/>
    </row>
    <row r="8447" spans="8:19" ht="14.25" customHeight="1">
      <c r="H8447" s="57"/>
      <c r="K8447" s="57"/>
      <c r="L8447" s="57"/>
      <c r="M8447" s="57"/>
      <c r="P8447" s="38"/>
      <c r="R8447" s="38"/>
      <c r="S8447" s="38"/>
    </row>
    <row r="8448" spans="8:19" ht="14.25" customHeight="1">
      <c r="H8448" s="57"/>
      <c r="K8448" s="57"/>
      <c r="L8448" s="57"/>
      <c r="M8448" s="57"/>
      <c r="P8448" s="38"/>
      <c r="R8448" s="38"/>
      <c r="S8448" s="38"/>
    </row>
    <row r="8449" spans="8:19" ht="14.25" customHeight="1">
      <c r="H8449" s="57"/>
      <c r="K8449" s="57"/>
      <c r="L8449" s="57"/>
      <c r="M8449" s="57"/>
      <c r="P8449" s="38"/>
      <c r="R8449" s="38"/>
      <c r="S8449" s="38"/>
    </row>
    <row r="8450" spans="8:19" ht="14.25" customHeight="1">
      <c r="H8450" s="57"/>
      <c r="K8450" s="57"/>
      <c r="L8450" s="57"/>
      <c r="M8450" s="57"/>
      <c r="P8450" s="38"/>
      <c r="R8450" s="38"/>
      <c r="S8450" s="38"/>
    </row>
    <row r="8451" spans="8:19" ht="14.25" customHeight="1">
      <c r="H8451" s="57"/>
      <c r="K8451" s="57"/>
      <c r="L8451" s="57"/>
      <c r="M8451" s="57"/>
      <c r="P8451" s="38"/>
      <c r="R8451" s="38"/>
      <c r="S8451" s="38"/>
    </row>
    <row r="8452" spans="8:19" ht="14.25" customHeight="1">
      <c r="H8452" s="57"/>
      <c r="K8452" s="57"/>
      <c r="L8452" s="57"/>
      <c r="M8452" s="57"/>
      <c r="P8452" s="38"/>
      <c r="R8452" s="38"/>
      <c r="S8452" s="38"/>
    </row>
    <row r="8453" spans="8:19" ht="14.25" customHeight="1">
      <c r="H8453" s="57"/>
      <c r="K8453" s="57"/>
      <c r="L8453" s="57"/>
      <c r="M8453" s="57"/>
      <c r="P8453" s="38"/>
      <c r="R8453" s="38"/>
      <c r="S8453" s="38"/>
    </row>
    <row r="8454" spans="8:19" ht="14.25" customHeight="1">
      <c r="H8454" s="57"/>
      <c r="K8454" s="57"/>
      <c r="L8454" s="57"/>
      <c r="M8454" s="57"/>
      <c r="P8454" s="38"/>
      <c r="R8454" s="38"/>
      <c r="S8454" s="38"/>
    </row>
    <row r="8455" spans="8:19" ht="14.25" customHeight="1">
      <c r="H8455" s="57"/>
      <c r="K8455" s="57"/>
      <c r="L8455" s="57"/>
      <c r="M8455" s="57"/>
      <c r="P8455" s="38"/>
      <c r="R8455" s="38"/>
      <c r="S8455" s="38"/>
    </row>
    <row r="8456" spans="8:19" ht="14.25" customHeight="1">
      <c r="H8456" s="57"/>
      <c r="K8456" s="57"/>
      <c r="L8456" s="57"/>
      <c r="M8456" s="57"/>
      <c r="P8456" s="38"/>
      <c r="R8456" s="38"/>
      <c r="S8456" s="38"/>
    </row>
    <row r="8457" spans="8:19" ht="14.25" customHeight="1">
      <c r="H8457" s="57"/>
      <c r="K8457" s="57"/>
      <c r="L8457" s="57"/>
      <c r="M8457" s="57"/>
      <c r="P8457" s="38"/>
      <c r="R8457" s="38"/>
      <c r="S8457" s="38"/>
    </row>
    <row r="8458" spans="8:19" ht="14.25" customHeight="1">
      <c r="H8458" s="57"/>
      <c r="K8458" s="57"/>
      <c r="L8458" s="57"/>
      <c r="M8458" s="57"/>
      <c r="P8458" s="38"/>
      <c r="R8458" s="38"/>
      <c r="S8458" s="38"/>
    </row>
    <row r="8459" spans="8:19" ht="14.25" customHeight="1">
      <c r="H8459" s="57"/>
      <c r="K8459" s="57"/>
      <c r="L8459" s="57"/>
      <c r="M8459" s="57"/>
      <c r="P8459" s="38"/>
      <c r="R8459" s="38"/>
      <c r="S8459" s="38"/>
    </row>
    <row r="8460" spans="8:19" ht="14.25" customHeight="1">
      <c r="H8460" s="57"/>
      <c r="K8460" s="57"/>
      <c r="L8460" s="57"/>
      <c r="M8460" s="57"/>
      <c r="P8460" s="38"/>
      <c r="R8460" s="38"/>
      <c r="S8460" s="38"/>
    </row>
    <row r="8461" spans="8:19" ht="14.25" customHeight="1">
      <c r="H8461" s="57"/>
      <c r="K8461" s="57"/>
      <c r="L8461" s="57"/>
      <c r="M8461" s="57"/>
      <c r="P8461" s="38"/>
      <c r="R8461" s="38"/>
      <c r="S8461" s="38"/>
    </row>
    <row r="8462" spans="8:19" ht="14.25" customHeight="1">
      <c r="H8462" s="57"/>
      <c r="K8462" s="57"/>
      <c r="L8462" s="57"/>
      <c r="M8462" s="57"/>
      <c r="P8462" s="38"/>
      <c r="R8462" s="38"/>
      <c r="S8462" s="38"/>
    </row>
    <row r="8463" spans="8:19" ht="14.25" customHeight="1">
      <c r="H8463" s="57"/>
      <c r="K8463" s="57"/>
      <c r="L8463" s="57"/>
      <c r="M8463" s="57"/>
      <c r="P8463" s="38"/>
      <c r="R8463" s="38"/>
      <c r="S8463" s="38"/>
    </row>
    <row r="8464" spans="8:19" ht="14.25" customHeight="1">
      <c r="H8464" s="57"/>
      <c r="K8464" s="57"/>
      <c r="L8464" s="57"/>
      <c r="M8464" s="57"/>
      <c r="P8464" s="38"/>
      <c r="R8464" s="38"/>
      <c r="S8464" s="38"/>
    </row>
    <row r="8465" spans="8:19" ht="14.25" customHeight="1">
      <c r="H8465" s="57"/>
      <c r="K8465" s="57"/>
      <c r="L8465" s="57"/>
      <c r="M8465" s="57"/>
      <c r="P8465" s="38"/>
      <c r="R8465" s="38"/>
      <c r="S8465" s="38"/>
    </row>
    <row r="8466" spans="8:19" ht="14.25" customHeight="1">
      <c r="H8466" s="57"/>
      <c r="K8466" s="57"/>
      <c r="L8466" s="57"/>
      <c r="M8466" s="57"/>
      <c r="P8466" s="38"/>
      <c r="R8466" s="38"/>
      <c r="S8466" s="38"/>
    </row>
    <row r="8467" spans="8:19" ht="14.25" customHeight="1">
      <c r="H8467" s="57"/>
      <c r="K8467" s="57"/>
      <c r="L8467" s="57"/>
      <c r="M8467" s="57"/>
      <c r="P8467" s="38"/>
      <c r="R8467" s="38"/>
      <c r="S8467" s="38"/>
    </row>
    <row r="8468" spans="8:19" ht="14.25" customHeight="1">
      <c r="H8468" s="57"/>
      <c r="K8468" s="57"/>
      <c r="L8468" s="57"/>
      <c r="M8468" s="57"/>
      <c r="P8468" s="38"/>
      <c r="R8468" s="38"/>
      <c r="S8468" s="38"/>
    </row>
    <row r="8469" spans="8:19" ht="14.25" customHeight="1">
      <c r="H8469" s="57"/>
      <c r="K8469" s="57"/>
      <c r="L8469" s="57"/>
      <c r="M8469" s="57"/>
      <c r="P8469" s="38"/>
      <c r="R8469" s="38"/>
      <c r="S8469" s="38"/>
    </row>
    <row r="8470" spans="8:19" ht="14.25" customHeight="1">
      <c r="H8470" s="57"/>
      <c r="K8470" s="57"/>
      <c r="L8470" s="57"/>
      <c r="M8470" s="57"/>
      <c r="P8470" s="38"/>
      <c r="R8470" s="38"/>
      <c r="S8470" s="38"/>
    </row>
    <row r="8471" spans="8:19" ht="14.25" customHeight="1">
      <c r="H8471" s="57"/>
      <c r="K8471" s="57"/>
      <c r="L8471" s="57"/>
      <c r="M8471" s="57"/>
      <c r="P8471" s="38"/>
      <c r="R8471" s="38"/>
      <c r="S8471" s="38"/>
    </row>
    <row r="8472" spans="8:19" ht="14.25" customHeight="1">
      <c r="H8472" s="57"/>
      <c r="K8472" s="57"/>
      <c r="L8472" s="57"/>
      <c r="M8472" s="57"/>
      <c r="P8472" s="38"/>
      <c r="R8472" s="38"/>
      <c r="S8472" s="38"/>
    </row>
    <row r="8473" spans="8:19" ht="14.25" customHeight="1">
      <c r="H8473" s="57"/>
      <c r="K8473" s="57"/>
      <c r="L8473" s="57"/>
      <c r="M8473" s="57"/>
      <c r="P8473" s="38"/>
      <c r="R8473" s="38"/>
      <c r="S8473" s="38"/>
    </row>
    <row r="8474" spans="8:19" ht="14.25" customHeight="1">
      <c r="H8474" s="57"/>
      <c r="K8474" s="57"/>
      <c r="L8474" s="57"/>
      <c r="M8474" s="57"/>
      <c r="P8474" s="38"/>
      <c r="R8474" s="38"/>
      <c r="S8474" s="38"/>
    </row>
    <row r="8475" spans="8:19" ht="14.25" customHeight="1">
      <c r="H8475" s="57"/>
      <c r="K8475" s="57"/>
      <c r="L8475" s="57"/>
      <c r="M8475" s="57"/>
      <c r="P8475" s="38"/>
      <c r="R8475" s="38"/>
      <c r="S8475" s="38"/>
    </row>
    <row r="8476" spans="8:19" ht="14.25" customHeight="1">
      <c r="H8476" s="57"/>
      <c r="K8476" s="57"/>
      <c r="L8476" s="57"/>
      <c r="M8476" s="57"/>
      <c r="P8476" s="38"/>
      <c r="R8476" s="38"/>
      <c r="S8476" s="38"/>
    </row>
    <row r="8477" spans="8:19" ht="14.25" customHeight="1">
      <c r="H8477" s="57"/>
      <c r="K8477" s="57"/>
      <c r="L8477" s="57"/>
      <c r="M8477" s="57"/>
      <c r="P8477" s="38"/>
      <c r="R8477" s="38"/>
      <c r="S8477" s="38"/>
    </row>
    <row r="8478" spans="8:19" ht="14.25" customHeight="1">
      <c r="H8478" s="57"/>
      <c r="K8478" s="57"/>
      <c r="L8478" s="57"/>
      <c r="M8478" s="57"/>
      <c r="P8478" s="38"/>
      <c r="R8478" s="38"/>
      <c r="S8478" s="38"/>
    </row>
    <row r="8479" spans="8:19" ht="14.25" customHeight="1">
      <c r="H8479" s="57"/>
      <c r="K8479" s="57"/>
      <c r="L8479" s="57"/>
      <c r="M8479" s="57"/>
      <c r="P8479" s="38"/>
      <c r="R8479" s="38"/>
      <c r="S8479" s="38"/>
    </row>
    <row r="8480" spans="8:19" ht="14.25" customHeight="1">
      <c r="H8480" s="57"/>
      <c r="K8480" s="57"/>
      <c r="L8480" s="57"/>
      <c r="M8480" s="57"/>
      <c r="P8480" s="38"/>
      <c r="R8480" s="38"/>
      <c r="S8480" s="38"/>
    </row>
    <row r="8481" spans="8:19" ht="14.25" customHeight="1">
      <c r="H8481" s="57"/>
      <c r="K8481" s="57"/>
      <c r="L8481" s="57"/>
      <c r="M8481" s="57"/>
      <c r="P8481" s="38"/>
      <c r="R8481" s="38"/>
      <c r="S8481" s="38"/>
    </row>
    <row r="8482" spans="8:19" ht="14.25" customHeight="1">
      <c r="H8482" s="57"/>
      <c r="K8482" s="57"/>
      <c r="L8482" s="57"/>
      <c r="M8482" s="57"/>
      <c r="P8482" s="38"/>
      <c r="R8482" s="38"/>
      <c r="S8482" s="38"/>
    </row>
    <row r="8483" spans="8:19" ht="14.25" customHeight="1">
      <c r="H8483" s="57"/>
      <c r="K8483" s="57"/>
      <c r="L8483" s="57"/>
      <c r="M8483" s="57"/>
      <c r="P8483" s="38"/>
      <c r="R8483" s="38"/>
      <c r="S8483" s="38"/>
    </row>
    <row r="8484" spans="8:19" ht="14.25" customHeight="1">
      <c r="H8484" s="57"/>
      <c r="K8484" s="57"/>
      <c r="L8484" s="57"/>
      <c r="M8484" s="57"/>
      <c r="P8484" s="38"/>
      <c r="R8484" s="38"/>
      <c r="S8484" s="38"/>
    </row>
    <row r="8485" spans="8:19" ht="14.25" customHeight="1">
      <c r="H8485" s="57"/>
      <c r="K8485" s="57"/>
      <c r="L8485" s="57"/>
      <c r="M8485" s="57"/>
      <c r="P8485" s="38"/>
      <c r="R8485" s="38"/>
      <c r="S8485" s="38"/>
    </row>
    <row r="8486" spans="8:19" ht="14.25" customHeight="1">
      <c r="H8486" s="57"/>
      <c r="K8486" s="57"/>
      <c r="L8486" s="57"/>
      <c r="M8486" s="57"/>
      <c r="P8486" s="38"/>
      <c r="R8486" s="38"/>
      <c r="S8486" s="38"/>
    </row>
    <row r="8487" spans="8:19" ht="14.25" customHeight="1">
      <c r="H8487" s="57"/>
      <c r="K8487" s="57"/>
      <c r="L8487" s="57"/>
      <c r="M8487" s="57"/>
      <c r="P8487" s="38"/>
      <c r="R8487" s="38"/>
      <c r="S8487" s="38"/>
    </row>
    <row r="8488" spans="8:19" ht="14.25" customHeight="1">
      <c r="H8488" s="57"/>
      <c r="K8488" s="57"/>
      <c r="L8488" s="57"/>
      <c r="M8488" s="57"/>
      <c r="P8488" s="38"/>
      <c r="R8488" s="38"/>
      <c r="S8488" s="38"/>
    </row>
    <row r="8489" spans="8:19" ht="14.25" customHeight="1">
      <c r="H8489" s="57"/>
      <c r="K8489" s="57"/>
      <c r="L8489" s="57"/>
      <c r="M8489" s="57"/>
      <c r="P8489" s="38"/>
      <c r="R8489" s="38"/>
      <c r="S8489" s="38"/>
    </row>
    <row r="8490" spans="8:19" ht="14.25" customHeight="1">
      <c r="H8490" s="57"/>
      <c r="K8490" s="57"/>
      <c r="L8490" s="57"/>
      <c r="M8490" s="57"/>
      <c r="P8490" s="38"/>
      <c r="R8490" s="38"/>
      <c r="S8490" s="38"/>
    </row>
    <row r="8491" spans="8:19" ht="14.25" customHeight="1">
      <c r="H8491" s="57"/>
      <c r="K8491" s="57"/>
      <c r="L8491" s="57"/>
      <c r="M8491" s="57"/>
      <c r="P8491" s="38"/>
      <c r="R8491" s="38"/>
      <c r="S8491" s="38"/>
    </row>
    <row r="8492" spans="8:19" ht="14.25" customHeight="1">
      <c r="H8492" s="57"/>
      <c r="K8492" s="57"/>
      <c r="L8492" s="57"/>
      <c r="M8492" s="57"/>
      <c r="P8492" s="38"/>
      <c r="R8492" s="38"/>
      <c r="S8492" s="38"/>
    </row>
    <row r="8493" spans="8:19" ht="14.25" customHeight="1">
      <c r="H8493" s="57"/>
      <c r="K8493" s="57"/>
      <c r="L8493" s="57"/>
      <c r="M8493" s="57"/>
      <c r="P8493" s="38"/>
      <c r="R8493" s="38"/>
      <c r="S8493" s="38"/>
    </row>
    <row r="8494" spans="8:19" ht="14.25" customHeight="1">
      <c r="H8494" s="57"/>
      <c r="K8494" s="57"/>
      <c r="L8494" s="57"/>
      <c r="M8494" s="57"/>
      <c r="P8494" s="38"/>
      <c r="R8494" s="38"/>
      <c r="S8494" s="38"/>
    </row>
    <row r="8495" spans="8:19" ht="14.25" customHeight="1">
      <c r="H8495" s="57"/>
      <c r="K8495" s="57"/>
      <c r="L8495" s="57"/>
      <c r="M8495" s="57"/>
      <c r="P8495" s="38"/>
      <c r="R8495" s="38"/>
      <c r="S8495" s="38"/>
    </row>
    <row r="8496" spans="8:19" ht="14.25" customHeight="1">
      <c r="H8496" s="57"/>
      <c r="K8496" s="57"/>
      <c r="L8496" s="57"/>
      <c r="M8496" s="57"/>
      <c r="P8496" s="38"/>
      <c r="R8496" s="38"/>
      <c r="S8496" s="38"/>
    </row>
    <row r="8497" spans="8:19" ht="14.25" customHeight="1">
      <c r="H8497" s="57"/>
      <c r="K8497" s="57"/>
      <c r="L8497" s="57"/>
      <c r="M8497" s="57"/>
      <c r="P8497" s="38"/>
      <c r="R8497" s="38"/>
      <c r="S8497" s="38"/>
    </row>
    <row r="8498" spans="8:19" ht="14.25" customHeight="1">
      <c r="H8498" s="57"/>
      <c r="K8498" s="57"/>
      <c r="L8498" s="57"/>
      <c r="M8498" s="57"/>
      <c r="P8498" s="38"/>
      <c r="R8498" s="38"/>
      <c r="S8498" s="38"/>
    </row>
    <row r="8499" spans="8:19" ht="14.25" customHeight="1">
      <c r="H8499" s="57"/>
      <c r="K8499" s="57"/>
      <c r="L8499" s="57"/>
      <c r="M8499" s="57"/>
      <c r="P8499" s="38"/>
      <c r="R8499" s="38"/>
      <c r="S8499" s="38"/>
    </row>
    <row r="8500" spans="8:19" ht="14.25" customHeight="1">
      <c r="H8500" s="57"/>
      <c r="K8500" s="57"/>
      <c r="L8500" s="57"/>
      <c r="M8500" s="57"/>
      <c r="P8500" s="38"/>
      <c r="R8500" s="38"/>
      <c r="S8500" s="38"/>
    </row>
    <row r="8501" spans="8:19" ht="14.25" customHeight="1">
      <c r="H8501" s="57"/>
      <c r="K8501" s="57"/>
      <c r="L8501" s="57"/>
      <c r="M8501" s="57"/>
      <c r="P8501" s="38"/>
      <c r="R8501" s="38"/>
      <c r="S8501" s="38"/>
    </row>
    <row r="8502" spans="8:19" ht="14.25" customHeight="1">
      <c r="H8502" s="57"/>
      <c r="K8502" s="57"/>
      <c r="L8502" s="57"/>
      <c r="M8502" s="57"/>
      <c r="P8502" s="38"/>
      <c r="R8502" s="38"/>
      <c r="S8502" s="38"/>
    </row>
    <row r="8503" spans="8:19" ht="14.25" customHeight="1">
      <c r="H8503" s="57"/>
      <c r="K8503" s="57"/>
      <c r="L8503" s="57"/>
      <c r="M8503" s="57"/>
      <c r="P8503" s="38"/>
      <c r="R8503" s="38"/>
      <c r="S8503" s="38"/>
    </row>
    <row r="8504" spans="8:19" ht="14.25" customHeight="1">
      <c r="H8504" s="57"/>
      <c r="K8504" s="57"/>
      <c r="L8504" s="57"/>
      <c r="M8504" s="57"/>
      <c r="P8504" s="38"/>
      <c r="R8504" s="38"/>
      <c r="S8504" s="38"/>
    </row>
    <row r="8505" spans="8:19" ht="14.25" customHeight="1">
      <c r="H8505" s="57"/>
      <c r="K8505" s="57"/>
      <c r="L8505" s="57"/>
      <c r="M8505" s="57"/>
      <c r="P8505" s="38"/>
      <c r="R8505" s="38"/>
      <c r="S8505" s="38"/>
    </row>
    <row r="8506" spans="8:19" ht="14.25" customHeight="1">
      <c r="H8506" s="57"/>
      <c r="K8506" s="57"/>
      <c r="L8506" s="57"/>
      <c r="M8506" s="57"/>
      <c r="P8506" s="38"/>
      <c r="R8506" s="38"/>
      <c r="S8506" s="38"/>
    </row>
    <row r="8507" spans="8:19" ht="14.25" customHeight="1">
      <c r="H8507" s="57"/>
      <c r="K8507" s="57"/>
      <c r="L8507" s="57"/>
      <c r="M8507" s="57"/>
      <c r="P8507" s="38"/>
      <c r="R8507" s="38"/>
      <c r="S8507" s="38"/>
    </row>
    <row r="8508" spans="8:19" ht="14.25" customHeight="1">
      <c r="H8508" s="57"/>
      <c r="K8508" s="57"/>
      <c r="L8508" s="57"/>
      <c r="M8508" s="57"/>
      <c r="P8508" s="38"/>
      <c r="R8508" s="38"/>
      <c r="S8508" s="38"/>
    </row>
    <row r="8509" spans="8:19" ht="14.25" customHeight="1">
      <c r="H8509" s="57"/>
      <c r="K8509" s="57"/>
      <c r="L8509" s="57"/>
      <c r="M8509" s="57"/>
      <c r="P8509" s="38"/>
      <c r="R8509" s="38"/>
      <c r="S8509" s="38"/>
    </row>
    <row r="8510" spans="8:19" ht="14.25" customHeight="1">
      <c r="H8510" s="57"/>
      <c r="K8510" s="57"/>
      <c r="L8510" s="57"/>
      <c r="M8510" s="57"/>
      <c r="P8510" s="38"/>
      <c r="R8510" s="38"/>
      <c r="S8510" s="38"/>
    </row>
    <row r="8511" spans="8:19" ht="14.25" customHeight="1">
      <c r="H8511" s="57"/>
      <c r="K8511" s="57"/>
      <c r="L8511" s="57"/>
      <c r="M8511" s="57"/>
      <c r="P8511" s="38"/>
      <c r="R8511" s="38"/>
      <c r="S8511" s="38"/>
    </row>
    <row r="8512" spans="8:19" ht="14.25" customHeight="1">
      <c r="H8512" s="57"/>
      <c r="K8512" s="57"/>
      <c r="L8512" s="57"/>
      <c r="M8512" s="57"/>
      <c r="P8512" s="38"/>
      <c r="R8512" s="38"/>
      <c r="S8512" s="38"/>
    </row>
    <row r="8513" spans="8:19" ht="14.25" customHeight="1">
      <c r="H8513" s="57"/>
      <c r="K8513" s="57"/>
      <c r="L8513" s="57"/>
      <c r="M8513" s="57"/>
      <c r="P8513" s="38"/>
      <c r="R8513" s="38"/>
      <c r="S8513" s="38"/>
    </row>
    <row r="8514" spans="8:19" ht="14.25" customHeight="1">
      <c r="H8514" s="57"/>
      <c r="K8514" s="57"/>
      <c r="L8514" s="57"/>
      <c r="M8514" s="57"/>
      <c r="P8514" s="38"/>
      <c r="R8514" s="38"/>
      <c r="S8514" s="38"/>
    </row>
    <row r="8515" spans="8:19" ht="14.25" customHeight="1">
      <c r="H8515" s="57"/>
      <c r="K8515" s="57"/>
      <c r="L8515" s="57"/>
      <c r="M8515" s="57"/>
      <c r="P8515" s="38"/>
      <c r="R8515" s="38"/>
      <c r="S8515" s="38"/>
    </row>
    <row r="8516" spans="8:19" ht="14.25" customHeight="1">
      <c r="H8516" s="57"/>
      <c r="K8516" s="57"/>
      <c r="L8516" s="57"/>
      <c r="M8516" s="57"/>
      <c r="P8516" s="38"/>
      <c r="R8516" s="38"/>
      <c r="S8516" s="38"/>
    </row>
    <row r="8517" spans="8:19" ht="14.25" customHeight="1">
      <c r="H8517" s="57"/>
      <c r="K8517" s="57"/>
      <c r="L8517" s="57"/>
      <c r="M8517" s="57"/>
      <c r="P8517" s="38"/>
      <c r="R8517" s="38"/>
      <c r="S8517" s="38"/>
    </row>
    <row r="8518" spans="8:19" ht="14.25" customHeight="1">
      <c r="H8518" s="57"/>
      <c r="K8518" s="57"/>
      <c r="L8518" s="57"/>
      <c r="M8518" s="57"/>
      <c r="P8518" s="38"/>
      <c r="R8518" s="38"/>
      <c r="S8518" s="38"/>
    </row>
    <row r="8519" spans="8:19" ht="14.25" customHeight="1">
      <c r="H8519" s="57"/>
      <c r="K8519" s="57"/>
      <c r="L8519" s="57"/>
      <c r="M8519" s="57"/>
      <c r="P8519" s="38"/>
      <c r="R8519" s="38"/>
      <c r="S8519" s="38"/>
    </row>
    <row r="8520" spans="8:19" ht="14.25" customHeight="1">
      <c r="H8520" s="57"/>
      <c r="K8520" s="57"/>
      <c r="L8520" s="57"/>
      <c r="M8520" s="57"/>
      <c r="P8520" s="38"/>
      <c r="R8520" s="38"/>
      <c r="S8520" s="38"/>
    </row>
    <row r="8521" spans="8:19" ht="14.25" customHeight="1">
      <c r="H8521" s="57"/>
      <c r="K8521" s="57"/>
      <c r="L8521" s="57"/>
      <c r="M8521" s="57"/>
      <c r="P8521" s="38"/>
      <c r="R8521" s="38"/>
      <c r="S8521" s="38"/>
    </row>
    <row r="8522" spans="8:19" ht="14.25" customHeight="1">
      <c r="H8522" s="57"/>
      <c r="K8522" s="57"/>
      <c r="L8522" s="57"/>
      <c r="M8522" s="57"/>
      <c r="P8522" s="38"/>
      <c r="R8522" s="38"/>
      <c r="S8522" s="38"/>
    </row>
    <row r="8523" spans="8:19" ht="14.25" customHeight="1">
      <c r="H8523" s="57"/>
      <c r="K8523" s="57"/>
      <c r="L8523" s="57"/>
      <c r="M8523" s="57"/>
      <c r="P8523" s="38"/>
      <c r="R8523" s="38"/>
      <c r="S8523" s="38"/>
    </row>
    <row r="8524" spans="8:19" ht="14.25" customHeight="1">
      <c r="H8524" s="57"/>
      <c r="K8524" s="57"/>
      <c r="L8524" s="57"/>
      <c r="M8524" s="57"/>
      <c r="P8524" s="38"/>
      <c r="R8524" s="38"/>
      <c r="S8524" s="38"/>
    </row>
    <row r="8525" spans="8:19" ht="14.25" customHeight="1">
      <c r="H8525" s="57"/>
      <c r="K8525" s="57"/>
      <c r="L8525" s="57"/>
      <c r="M8525" s="57"/>
      <c r="P8525" s="38"/>
      <c r="R8525" s="38"/>
      <c r="S8525" s="38"/>
    </row>
    <row r="8526" spans="8:19" ht="14.25" customHeight="1">
      <c r="H8526" s="57"/>
      <c r="K8526" s="57"/>
      <c r="L8526" s="57"/>
      <c r="M8526" s="57"/>
      <c r="P8526" s="38"/>
      <c r="R8526" s="38"/>
      <c r="S8526" s="38"/>
    </row>
    <row r="8527" spans="8:19" ht="14.25" customHeight="1">
      <c r="H8527" s="57"/>
      <c r="K8527" s="57"/>
      <c r="L8527" s="57"/>
      <c r="M8527" s="57"/>
      <c r="P8527" s="38"/>
      <c r="R8527" s="38"/>
      <c r="S8527" s="38"/>
    </row>
    <row r="8528" spans="8:19" ht="14.25" customHeight="1">
      <c r="I8528" s="57"/>
      <c r="J8528" s="57"/>
      <c r="K8528" s="57"/>
      <c r="L8528" s="57"/>
      <c r="M8528" s="57"/>
      <c r="P8528" s="38"/>
      <c r="R8528" s="38"/>
      <c r="S8528" s="38"/>
    </row>
    <row r="8529" spans="8:19" ht="14.25" customHeight="1">
      <c r="I8529" s="57"/>
      <c r="J8529" s="57"/>
      <c r="K8529" s="57"/>
      <c r="L8529" s="57"/>
      <c r="M8529" s="57"/>
      <c r="P8529" s="38"/>
      <c r="R8529" s="38"/>
      <c r="S8529" s="38"/>
    </row>
    <row r="8530" spans="8:19" ht="14.25" customHeight="1">
      <c r="I8530" s="57"/>
      <c r="J8530" s="57"/>
      <c r="K8530" s="57"/>
      <c r="L8530" s="57"/>
      <c r="M8530" s="57"/>
      <c r="P8530" s="38"/>
      <c r="R8530" s="38"/>
      <c r="S8530" s="38"/>
    </row>
    <row r="8531" spans="8:19" ht="14.25" customHeight="1">
      <c r="I8531" s="57"/>
      <c r="J8531" s="57"/>
      <c r="K8531" s="57"/>
      <c r="L8531" s="57"/>
      <c r="M8531" s="57"/>
      <c r="P8531" s="38"/>
      <c r="R8531" s="38"/>
      <c r="S8531" s="38"/>
    </row>
    <row r="8532" spans="8:19" ht="14.25" customHeight="1">
      <c r="I8532" s="57"/>
      <c r="J8532" s="57"/>
      <c r="K8532" s="57"/>
      <c r="L8532" s="57"/>
      <c r="M8532" s="57"/>
      <c r="P8532" s="38"/>
      <c r="R8532" s="38"/>
      <c r="S8532" s="38"/>
    </row>
    <row r="8533" spans="8:19" ht="14.25" customHeight="1">
      <c r="I8533" s="57"/>
      <c r="J8533" s="57"/>
      <c r="K8533" s="57"/>
      <c r="L8533" s="57"/>
      <c r="M8533" s="57"/>
      <c r="P8533" s="38"/>
      <c r="R8533" s="38"/>
      <c r="S8533" s="38"/>
    </row>
    <row r="8534" spans="8:19" ht="14.25" customHeight="1">
      <c r="I8534" s="57"/>
      <c r="J8534" s="57"/>
      <c r="K8534" s="57"/>
      <c r="L8534" s="57"/>
      <c r="M8534" s="57"/>
      <c r="P8534" s="38"/>
      <c r="R8534" s="38"/>
      <c r="S8534" s="38"/>
    </row>
    <row r="8535" spans="8:19" ht="14.25" customHeight="1">
      <c r="I8535" s="57"/>
      <c r="J8535" s="57"/>
      <c r="K8535" s="57"/>
      <c r="L8535" s="57"/>
      <c r="M8535" s="57"/>
      <c r="P8535" s="38"/>
      <c r="R8535" s="38"/>
      <c r="S8535" s="38"/>
    </row>
    <row r="8536" spans="8:19" ht="14.25" customHeight="1">
      <c r="I8536" s="57"/>
      <c r="J8536" s="57"/>
      <c r="K8536" s="57"/>
      <c r="L8536" s="57"/>
      <c r="M8536" s="57"/>
      <c r="P8536" s="38"/>
      <c r="R8536" s="38"/>
      <c r="S8536" s="38"/>
    </row>
    <row r="8537" spans="8:19" ht="14.25" customHeight="1">
      <c r="I8537" s="57"/>
      <c r="J8537" s="57"/>
      <c r="K8537" s="57"/>
      <c r="L8537" s="57"/>
      <c r="M8537" s="57"/>
      <c r="P8537" s="38"/>
      <c r="R8537" s="38"/>
      <c r="S8537" s="38"/>
    </row>
    <row r="8538" spans="8:19" ht="14.25" customHeight="1">
      <c r="I8538" s="57"/>
      <c r="J8538" s="57"/>
      <c r="K8538" s="57"/>
      <c r="L8538" s="57"/>
      <c r="M8538" s="57"/>
      <c r="P8538" s="38"/>
      <c r="R8538" s="38"/>
      <c r="S8538" s="38"/>
    </row>
    <row r="8539" spans="8:19" ht="14.25" customHeight="1">
      <c r="I8539" s="57"/>
      <c r="J8539" s="57"/>
      <c r="K8539" s="57"/>
      <c r="L8539" s="57"/>
      <c r="M8539" s="57"/>
      <c r="P8539" s="38"/>
      <c r="R8539" s="38"/>
      <c r="S8539" s="38"/>
    </row>
    <row r="8540" spans="8:19" ht="14.25" customHeight="1">
      <c r="H8540" s="57"/>
      <c r="K8540" s="57"/>
      <c r="L8540" s="57"/>
      <c r="M8540" s="57"/>
      <c r="P8540" s="38"/>
      <c r="R8540" s="38"/>
      <c r="S8540" s="38"/>
    </row>
    <row r="8541" spans="8:19" ht="14.25" customHeight="1">
      <c r="H8541" s="57"/>
      <c r="K8541" s="57"/>
      <c r="L8541" s="57"/>
      <c r="M8541" s="57"/>
      <c r="P8541" s="38"/>
      <c r="R8541" s="38"/>
      <c r="S8541" s="38"/>
    </row>
    <row r="8542" spans="8:19" ht="14.25" customHeight="1">
      <c r="H8542" s="57"/>
      <c r="K8542" s="57"/>
      <c r="L8542" s="57"/>
      <c r="M8542" s="57"/>
      <c r="P8542" s="38"/>
      <c r="R8542" s="38"/>
      <c r="S8542" s="38"/>
    </row>
    <row r="8543" spans="8:19" ht="14.25" customHeight="1">
      <c r="H8543" s="57"/>
      <c r="K8543" s="57"/>
      <c r="L8543" s="57"/>
      <c r="M8543" s="57"/>
      <c r="P8543" s="38"/>
      <c r="R8543" s="38"/>
      <c r="S8543" s="38"/>
    </row>
    <row r="8544" spans="8:19" ht="14.25" customHeight="1">
      <c r="H8544" s="57"/>
      <c r="K8544" s="57"/>
      <c r="L8544" s="57"/>
      <c r="M8544" s="57"/>
      <c r="P8544" s="38"/>
      <c r="R8544" s="38"/>
      <c r="S8544" s="38"/>
    </row>
    <row r="8545" spans="8:19" ht="14.25" customHeight="1">
      <c r="H8545" s="57"/>
      <c r="K8545" s="57"/>
      <c r="L8545" s="57"/>
      <c r="M8545" s="57"/>
      <c r="P8545" s="38"/>
      <c r="R8545" s="38"/>
      <c r="S8545" s="38"/>
    </row>
    <row r="8546" spans="8:19" ht="14.25" customHeight="1">
      <c r="H8546" s="57"/>
      <c r="K8546" s="57"/>
      <c r="L8546" s="57"/>
      <c r="M8546" s="57"/>
      <c r="P8546" s="38"/>
      <c r="R8546" s="38"/>
      <c r="S8546" s="38"/>
    </row>
    <row r="8547" spans="8:19" ht="14.25" customHeight="1">
      <c r="H8547" s="57"/>
      <c r="K8547" s="57"/>
      <c r="L8547" s="57"/>
      <c r="M8547" s="57"/>
      <c r="P8547" s="38"/>
      <c r="R8547" s="38"/>
      <c r="S8547" s="38"/>
    </row>
    <row r="8548" spans="8:19" ht="14.25" customHeight="1">
      <c r="H8548" s="57"/>
      <c r="K8548" s="57"/>
      <c r="L8548" s="57"/>
      <c r="M8548" s="57"/>
      <c r="P8548" s="38"/>
      <c r="R8548" s="38"/>
      <c r="S8548" s="38"/>
    </row>
    <row r="8549" spans="8:19" ht="14.25" customHeight="1">
      <c r="H8549" s="57"/>
      <c r="K8549" s="57"/>
      <c r="L8549" s="57"/>
      <c r="M8549" s="57"/>
      <c r="P8549" s="38"/>
      <c r="R8549" s="38"/>
      <c r="S8549" s="38"/>
    </row>
    <row r="8550" spans="8:19" ht="14.25" customHeight="1">
      <c r="H8550" s="57"/>
      <c r="K8550" s="57"/>
      <c r="L8550" s="57"/>
      <c r="M8550" s="57"/>
      <c r="P8550" s="38"/>
      <c r="R8550" s="38"/>
      <c r="S8550" s="38"/>
    </row>
    <row r="8551" spans="8:19" ht="14.25" customHeight="1">
      <c r="H8551" s="57"/>
      <c r="K8551" s="57"/>
      <c r="L8551" s="57"/>
      <c r="M8551" s="57"/>
      <c r="P8551" s="38"/>
      <c r="R8551" s="38"/>
      <c r="S8551" s="38"/>
    </row>
    <row r="8552" spans="8:19" ht="14.25" customHeight="1">
      <c r="H8552" s="57"/>
      <c r="K8552" s="57"/>
      <c r="L8552" s="57"/>
      <c r="M8552" s="57"/>
      <c r="P8552" s="38"/>
      <c r="R8552" s="38"/>
      <c r="S8552" s="38"/>
    </row>
    <row r="8553" spans="8:19" ht="14.25" customHeight="1">
      <c r="H8553" s="57"/>
      <c r="K8553" s="57"/>
      <c r="L8553" s="57"/>
      <c r="M8553" s="57"/>
      <c r="P8553" s="38"/>
      <c r="R8553" s="38"/>
      <c r="S8553" s="38"/>
    </row>
    <row r="8554" spans="8:19" ht="14.25" customHeight="1">
      <c r="H8554" s="57"/>
      <c r="K8554" s="57"/>
      <c r="L8554" s="57"/>
      <c r="M8554" s="57"/>
      <c r="P8554" s="38"/>
      <c r="R8554" s="38"/>
      <c r="S8554" s="38"/>
    </row>
    <row r="8555" spans="8:19" ht="14.25" customHeight="1">
      <c r="H8555" s="57"/>
      <c r="K8555" s="57"/>
      <c r="L8555" s="57"/>
      <c r="M8555" s="57"/>
      <c r="P8555" s="38"/>
      <c r="R8555" s="38"/>
      <c r="S8555" s="38"/>
    </row>
    <row r="8556" spans="8:19" ht="14.25" customHeight="1">
      <c r="H8556" s="57"/>
      <c r="K8556" s="57"/>
      <c r="L8556" s="57"/>
      <c r="M8556" s="57"/>
      <c r="P8556" s="38"/>
      <c r="R8556" s="38"/>
      <c r="S8556" s="38"/>
    </row>
    <row r="8557" spans="8:19" ht="14.25" customHeight="1">
      <c r="H8557" s="57"/>
      <c r="K8557" s="57"/>
      <c r="L8557" s="57"/>
      <c r="M8557" s="57"/>
      <c r="P8557" s="38"/>
      <c r="R8557" s="38"/>
      <c r="S8557" s="38"/>
    </row>
    <row r="8558" spans="8:19" ht="14.25" customHeight="1">
      <c r="H8558" s="57"/>
      <c r="K8558" s="57"/>
      <c r="L8558" s="57"/>
      <c r="M8558" s="57"/>
      <c r="P8558" s="38"/>
      <c r="R8558" s="38"/>
      <c r="S8558" s="38"/>
    </row>
    <row r="8559" spans="8:19" ht="14.25" customHeight="1">
      <c r="H8559" s="57"/>
      <c r="K8559" s="57"/>
      <c r="L8559" s="57"/>
      <c r="M8559" s="57"/>
      <c r="P8559" s="38"/>
      <c r="R8559" s="38"/>
      <c r="S8559" s="38"/>
    </row>
    <row r="8560" spans="8:19" ht="14.25" customHeight="1">
      <c r="H8560" s="57"/>
      <c r="K8560" s="57"/>
      <c r="L8560" s="57"/>
      <c r="M8560" s="57"/>
      <c r="P8560" s="38"/>
      <c r="R8560" s="38"/>
      <c r="S8560" s="38"/>
    </row>
    <row r="8561" spans="8:19" ht="14.25" customHeight="1">
      <c r="H8561" s="57"/>
      <c r="K8561" s="57"/>
      <c r="L8561" s="57"/>
      <c r="M8561" s="57"/>
      <c r="P8561" s="38"/>
      <c r="R8561" s="38"/>
      <c r="S8561" s="38"/>
    </row>
    <row r="8562" spans="8:19" ht="14.25" customHeight="1">
      <c r="H8562" s="57"/>
      <c r="K8562" s="57"/>
      <c r="L8562" s="57"/>
      <c r="M8562" s="57"/>
      <c r="P8562" s="38"/>
      <c r="R8562" s="38"/>
      <c r="S8562" s="38"/>
    </row>
    <row r="8563" spans="8:19" ht="14.25" customHeight="1">
      <c r="H8563" s="57"/>
      <c r="K8563" s="57"/>
      <c r="L8563" s="57"/>
      <c r="M8563" s="57"/>
      <c r="P8563" s="38"/>
      <c r="R8563" s="38"/>
      <c r="S8563" s="38"/>
    </row>
    <row r="8564" spans="8:19" ht="14.25" customHeight="1">
      <c r="H8564" s="57"/>
      <c r="K8564" s="57"/>
      <c r="L8564" s="57"/>
      <c r="M8564" s="57"/>
      <c r="P8564" s="38"/>
      <c r="R8564" s="38"/>
      <c r="S8564" s="38"/>
    </row>
    <row r="8565" spans="8:19" ht="14.25" customHeight="1">
      <c r="H8565" s="57"/>
      <c r="K8565" s="57"/>
      <c r="L8565" s="57"/>
      <c r="M8565" s="57"/>
      <c r="P8565" s="38"/>
      <c r="R8565" s="38"/>
      <c r="S8565" s="38"/>
    </row>
    <row r="8566" spans="8:19" ht="14.25" customHeight="1">
      <c r="H8566" s="57"/>
      <c r="K8566" s="57"/>
      <c r="L8566" s="57"/>
      <c r="M8566" s="57"/>
      <c r="P8566" s="38"/>
      <c r="R8566" s="38"/>
      <c r="S8566" s="38"/>
    </row>
    <row r="8567" spans="8:19" ht="14.25" customHeight="1">
      <c r="H8567" s="57"/>
      <c r="K8567" s="57"/>
      <c r="L8567" s="57"/>
      <c r="M8567" s="57"/>
      <c r="P8567" s="38"/>
      <c r="R8567" s="38"/>
      <c r="S8567" s="38"/>
    </row>
    <row r="8568" spans="8:19" ht="14.25" customHeight="1">
      <c r="H8568" s="57"/>
      <c r="K8568" s="57"/>
      <c r="L8568" s="57"/>
      <c r="M8568" s="57"/>
      <c r="P8568" s="38"/>
      <c r="R8568" s="38"/>
      <c r="S8568" s="38"/>
    </row>
    <row r="8569" spans="8:19" ht="14.25" customHeight="1">
      <c r="H8569" s="57"/>
      <c r="K8569" s="57"/>
      <c r="L8569" s="57"/>
      <c r="M8569" s="57"/>
      <c r="P8569" s="38"/>
      <c r="R8569" s="38"/>
      <c r="S8569" s="38"/>
    </row>
    <row r="8570" spans="8:19" ht="14.25" customHeight="1">
      <c r="H8570" s="57"/>
      <c r="K8570" s="57"/>
      <c r="L8570" s="57"/>
      <c r="M8570" s="57"/>
      <c r="P8570" s="38"/>
      <c r="R8570" s="38"/>
      <c r="S8570" s="38"/>
    </row>
    <row r="8571" spans="8:19" ht="14.25" customHeight="1">
      <c r="H8571" s="57"/>
      <c r="K8571" s="57"/>
      <c r="L8571" s="57"/>
      <c r="M8571" s="57"/>
      <c r="P8571" s="38"/>
      <c r="R8571" s="38"/>
      <c r="S8571" s="38"/>
    </row>
    <row r="8572" spans="8:19" ht="14.25" customHeight="1">
      <c r="H8572" s="57"/>
      <c r="K8572" s="57"/>
      <c r="L8572" s="57"/>
      <c r="M8572" s="57"/>
      <c r="P8572" s="38"/>
      <c r="R8572" s="38"/>
      <c r="S8572" s="38"/>
    </row>
    <row r="8573" spans="8:19" ht="14.25" customHeight="1">
      <c r="H8573" s="57"/>
      <c r="K8573" s="57"/>
      <c r="L8573" s="57"/>
      <c r="M8573" s="57"/>
      <c r="P8573" s="38"/>
      <c r="R8573" s="38"/>
      <c r="S8573" s="38"/>
    </row>
    <row r="8574" spans="8:19" ht="14.25" customHeight="1">
      <c r="H8574" s="57"/>
      <c r="K8574" s="57"/>
      <c r="L8574" s="57"/>
      <c r="M8574" s="57"/>
      <c r="P8574" s="38"/>
      <c r="R8574" s="38"/>
      <c r="S8574" s="38"/>
    </row>
    <row r="8575" spans="8:19" ht="14.25" customHeight="1">
      <c r="H8575" s="57"/>
      <c r="K8575" s="57"/>
      <c r="L8575" s="57"/>
      <c r="M8575" s="57"/>
      <c r="P8575" s="38"/>
      <c r="R8575" s="38"/>
      <c r="S8575" s="38"/>
    </row>
    <row r="8576" spans="8:19" ht="14.25" customHeight="1">
      <c r="H8576" s="57"/>
      <c r="K8576" s="57"/>
      <c r="L8576" s="57"/>
      <c r="M8576" s="57"/>
      <c r="P8576" s="38"/>
      <c r="R8576" s="38"/>
      <c r="S8576" s="38"/>
    </row>
    <row r="8577" spans="8:19" ht="14.25" customHeight="1">
      <c r="H8577" s="57"/>
      <c r="K8577" s="57"/>
      <c r="L8577" s="57"/>
      <c r="M8577" s="57"/>
      <c r="P8577" s="38"/>
      <c r="R8577" s="38"/>
      <c r="S8577" s="38"/>
    </row>
    <row r="8578" spans="8:19" ht="14.25" customHeight="1">
      <c r="H8578" s="57"/>
      <c r="K8578" s="57"/>
      <c r="L8578" s="57"/>
      <c r="M8578" s="57"/>
      <c r="P8578" s="38"/>
      <c r="R8578" s="38"/>
      <c r="S8578" s="38"/>
    </row>
    <row r="8579" spans="8:19" ht="14.25" customHeight="1">
      <c r="H8579" s="57"/>
      <c r="K8579" s="57"/>
      <c r="L8579" s="57"/>
      <c r="M8579" s="57"/>
      <c r="P8579" s="38"/>
      <c r="R8579" s="38"/>
      <c r="S8579" s="38"/>
    </row>
    <row r="8580" spans="8:19" ht="14.25" customHeight="1">
      <c r="H8580" s="57"/>
      <c r="K8580" s="57"/>
      <c r="L8580" s="57"/>
      <c r="M8580" s="57"/>
      <c r="P8580" s="38"/>
      <c r="R8580" s="38"/>
      <c r="S8580" s="38"/>
    </row>
    <row r="8581" spans="8:19" ht="14.25" customHeight="1">
      <c r="H8581" s="57"/>
      <c r="K8581" s="57"/>
      <c r="L8581" s="57"/>
      <c r="M8581" s="57"/>
      <c r="P8581" s="38"/>
      <c r="R8581" s="38"/>
      <c r="S8581" s="38"/>
    </row>
    <row r="8582" spans="8:19" ht="14.25" customHeight="1">
      <c r="H8582" s="57"/>
      <c r="K8582" s="57"/>
      <c r="L8582" s="57"/>
      <c r="M8582" s="57"/>
      <c r="P8582" s="38"/>
      <c r="R8582" s="38"/>
      <c r="S8582" s="38"/>
    </row>
    <row r="8583" spans="8:19" ht="14.25" customHeight="1">
      <c r="H8583" s="57"/>
      <c r="K8583" s="57"/>
      <c r="L8583" s="57"/>
      <c r="M8583" s="57"/>
      <c r="P8583" s="38"/>
      <c r="R8583" s="38"/>
      <c r="S8583" s="38"/>
    </row>
    <row r="8584" spans="8:19" ht="14.25" customHeight="1">
      <c r="H8584" s="57"/>
      <c r="K8584" s="57"/>
      <c r="L8584" s="57"/>
      <c r="M8584" s="57"/>
      <c r="P8584" s="38"/>
      <c r="R8584" s="38"/>
      <c r="S8584" s="38"/>
    </row>
    <row r="8585" spans="8:19" ht="14.25" customHeight="1">
      <c r="H8585" s="57"/>
      <c r="K8585" s="57"/>
      <c r="L8585" s="57"/>
      <c r="M8585" s="57"/>
      <c r="P8585" s="38"/>
      <c r="R8585" s="38"/>
      <c r="S8585" s="38"/>
    </row>
    <row r="8586" spans="8:19" ht="14.25" customHeight="1">
      <c r="H8586" s="57"/>
      <c r="K8586" s="57"/>
      <c r="L8586" s="57"/>
      <c r="M8586" s="57"/>
      <c r="P8586" s="38"/>
      <c r="R8586" s="38"/>
      <c r="S8586" s="38"/>
    </row>
    <row r="8587" spans="8:19" ht="14.25" customHeight="1">
      <c r="H8587" s="57"/>
      <c r="K8587" s="57"/>
      <c r="L8587" s="57"/>
      <c r="M8587" s="57"/>
      <c r="P8587" s="38"/>
      <c r="R8587" s="38"/>
      <c r="S8587" s="38"/>
    </row>
    <row r="8588" spans="8:19" ht="14.25" customHeight="1">
      <c r="H8588" s="57"/>
      <c r="K8588" s="57"/>
      <c r="L8588" s="57"/>
      <c r="M8588" s="57"/>
      <c r="P8588" s="38"/>
      <c r="R8588" s="38"/>
      <c r="S8588" s="38"/>
    </row>
    <row r="8589" spans="8:19" ht="14.25" customHeight="1">
      <c r="H8589" s="57"/>
      <c r="K8589" s="57"/>
      <c r="L8589" s="57"/>
      <c r="M8589" s="57"/>
      <c r="P8589" s="38"/>
      <c r="R8589" s="38"/>
      <c r="S8589" s="38"/>
    </row>
    <row r="8590" spans="8:19" ht="14.25" customHeight="1">
      <c r="H8590" s="57"/>
      <c r="K8590" s="57"/>
      <c r="L8590" s="57"/>
      <c r="M8590" s="57"/>
      <c r="P8590" s="38"/>
      <c r="R8590" s="38"/>
      <c r="S8590" s="38"/>
    </row>
    <row r="8591" spans="8:19" ht="14.25" customHeight="1">
      <c r="H8591" s="57"/>
      <c r="K8591" s="57"/>
      <c r="L8591" s="57"/>
      <c r="M8591" s="57"/>
      <c r="P8591" s="38"/>
      <c r="R8591" s="38"/>
      <c r="S8591" s="38"/>
    </row>
    <row r="8592" spans="8:19" ht="14.25" customHeight="1">
      <c r="H8592" s="57"/>
      <c r="K8592" s="57"/>
      <c r="L8592" s="57"/>
      <c r="M8592" s="57"/>
      <c r="P8592" s="38"/>
      <c r="R8592" s="38"/>
      <c r="S8592" s="38"/>
    </row>
    <row r="8593" spans="8:19" ht="14.25" customHeight="1">
      <c r="H8593" s="57"/>
      <c r="K8593" s="57"/>
      <c r="L8593" s="57"/>
      <c r="M8593" s="57"/>
      <c r="P8593" s="38"/>
      <c r="R8593" s="38"/>
      <c r="S8593" s="38"/>
    </row>
    <row r="8594" spans="8:19" ht="14.25" customHeight="1">
      <c r="H8594" s="57"/>
      <c r="K8594" s="57"/>
      <c r="L8594" s="57"/>
      <c r="M8594" s="57"/>
      <c r="P8594" s="38"/>
      <c r="R8594" s="38"/>
      <c r="S8594" s="38"/>
    </row>
    <row r="8595" spans="8:19" ht="14.25" customHeight="1">
      <c r="H8595" s="57"/>
      <c r="K8595" s="57"/>
      <c r="L8595" s="57"/>
      <c r="M8595" s="57"/>
      <c r="P8595" s="38"/>
      <c r="R8595" s="38"/>
      <c r="S8595" s="38"/>
    </row>
    <row r="8596" spans="8:19" ht="14.25" customHeight="1">
      <c r="H8596" s="57"/>
      <c r="K8596" s="57"/>
      <c r="L8596" s="57"/>
      <c r="M8596" s="57"/>
      <c r="P8596" s="38"/>
      <c r="R8596" s="38"/>
      <c r="S8596" s="38"/>
    </row>
    <row r="8597" spans="8:19" ht="14.25" customHeight="1">
      <c r="H8597" s="57"/>
      <c r="K8597" s="57"/>
      <c r="L8597" s="57"/>
      <c r="M8597" s="57"/>
      <c r="P8597" s="38"/>
      <c r="R8597" s="38"/>
      <c r="S8597" s="38"/>
    </row>
    <row r="8598" spans="8:19" ht="14.25" customHeight="1">
      <c r="H8598" s="57"/>
      <c r="K8598" s="57"/>
      <c r="L8598" s="57"/>
      <c r="M8598" s="57"/>
      <c r="P8598" s="38"/>
      <c r="R8598" s="38"/>
      <c r="S8598" s="38"/>
    </row>
    <row r="8599" spans="8:19" ht="14.25" customHeight="1">
      <c r="H8599" s="57"/>
      <c r="K8599" s="57"/>
      <c r="L8599" s="57"/>
      <c r="M8599" s="57"/>
      <c r="P8599" s="38"/>
      <c r="R8599" s="38"/>
      <c r="S8599" s="38"/>
    </row>
    <row r="8600" spans="8:19" ht="14.25" customHeight="1">
      <c r="H8600" s="57"/>
      <c r="K8600" s="57"/>
      <c r="L8600" s="57"/>
      <c r="M8600" s="57"/>
      <c r="P8600" s="38"/>
      <c r="R8600" s="38"/>
      <c r="S8600" s="38"/>
    </row>
    <row r="8601" spans="8:19" ht="14.25" customHeight="1">
      <c r="H8601" s="57"/>
      <c r="K8601" s="57"/>
      <c r="L8601" s="57"/>
      <c r="M8601" s="57"/>
      <c r="P8601" s="38"/>
      <c r="R8601" s="38"/>
      <c r="S8601" s="38"/>
    </row>
    <row r="8602" spans="8:19" ht="14.25" customHeight="1">
      <c r="H8602" s="57"/>
      <c r="K8602" s="57"/>
      <c r="L8602" s="57"/>
      <c r="M8602" s="57"/>
      <c r="P8602" s="38"/>
      <c r="R8602" s="38"/>
      <c r="S8602" s="38"/>
    </row>
    <row r="8603" spans="8:19" ht="14.25" customHeight="1">
      <c r="H8603" s="57"/>
      <c r="K8603" s="57"/>
      <c r="L8603" s="57"/>
      <c r="M8603" s="57"/>
      <c r="P8603" s="38"/>
      <c r="R8603" s="38"/>
      <c r="S8603" s="38"/>
    </row>
    <row r="8604" spans="8:19" ht="14.25" customHeight="1">
      <c r="H8604" s="57"/>
      <c r="K8604" s="57"/>
      <c r="L8604" s="57"/>
      <c r="M8604" s="57"/>
      <c r="P8604" s="38"/>
      <c r="R8604" s="38"/>
      <c r="S8604" s="38"/>
    </row>
    <row r="8605" spans="8:19" ht="14.25" customHeight="1">
      <c r="H8605" s="57"/>
      <c r="K8605" s="57"/>
      <c r="L8605" s="57"/>
      <c r="M8605" s="57"/>
      <c r="P8605" s="38"/>
      <c r="R8605" s="38"/>
      <c r="S8605" s="38"/>
    </row>
    <row r="8606" spans="8:19" ht="14.25" customHeight="1">
      <c r="H8606" s="57"/>
      <c r="K8606" s="57"/>
      <c r="L8606" s="57"/>
      <c r="M8606" s="57"/>
      <c r="P8606" s="38"/>
      <c r="R8606" s="38"/>
      <c r="S8606" s="38"/>
    </row>
    <row r="8607" spans="8:19" ht="14.25" customHeight="1">
      <c r="H8607" s="57"/>
      <c r="K8607" s="57"/>
      <c r="L8607" s="57"/>
      <c r="M8607" s="57"/>
      <c r="P8607" s="38"/>
      <c r="R8607" s="38"/>
      <c r="S8607" s="38"/>
    </row>
    <row r="8608" spans="8:19" ht="14.25" customHeight="1">
      <c r="H8608" s="57"/>
      <c r="K8608" s="57"/>
      <c r="L8608" s="57"/>
      <c r="M8608" s="57"/>
      <c r="P8608" s="38"/>
      <c r="R8608" s="38"/>
      <c r="S8608" s="38"/>
    </row>
    <row r="8609" spans="8:19" ht="14.25" customHeight="1">
      <c r="H8609" s="57"/>
      <c r="K8609" s="57"/>
      <c r="L8609" s="57"/>
      <c r="M8609" s="57"/>
      <c r="P8609" s="38"/>
      <c r="R8609" s="38"/>
      <c r="S8609" s="38"/>
    </row>
    <row r="8610" spans="8:19" ht="14.25" customHeight="1">
      <c r="H8610" s="57"/>
      <c r="K8610" s="57"/>
      <c r="L8610" s="57"/>
      <c r="M8610" s="57"/>
      <c r="P8610" s="38"/>
      <c r="R8610" s="38"/>
      <c r="S8610" s="38"/>
    </row>
    <row r="8611" spans="8:19" ht="14.25" customHeight="1">
      <c r="H8611" s="57"/>
      <c r="K8611" s="57"/>
      <c r="L8611" s="57"/>
      <c r="M8611" s="57"/>
      <c r="P8611" s="38"/>
      <c r="R8611" s="38"/>
      <c r="S8611" s="38"/>
    </row>
    <row r="8612" spans="8:19" ht="14.25" customHeight="1">
      <c r="I8612" s="57"/>
      <c r="J8612" s="57"/>
      <c r="K8612" s="57"/>
      <c r="L8612" s="57"/>
      <c r="M8612" s="57"/>
      <c r="P8612" s="38"/>
      <c r="R8612" s="38"/>
      <c r="S8612" s="38"/>
    </row>
    <row r="8613" spans="8:19" ht="14.25" customHeight="1">
      <c r="I8613" s="57"/>
      <c r="J8613" s="57"/>
      <c r="K8613" s="57"/>
      <c r="L8613" s="57"/>
      <c r="M8613" s="57"/>
      <c r="P8613" s="38"/>
      <c r="R8613" s="38"/>
      <c r="S8613" s="38"/>
    </row>
    <row r="8614" spans="8:19" ht="14.25" customHeight="1">
      <c r="I8614" s="57"/>
      <c r="J8614" s="57"/>
      <c r="K8614" s="57"/>
      <c r="L8614" s="57"/>
      <c r="M8614" s="57"/>
      <c r="P8614" s="38"/>
      <c r="R8614" s="38"/>
      <c r="S8614" s="38"/>
    </row>
    <row r="8615" spans="8:19" ht="14.25" customHeight="1">
      <c r="I8615" s="57"/>
      <c r="J8615" s="57"/>
      <c r="K8615" s="57"/>
      <c r="L8615" s="57"/>
      <c r="M8615" s="57"/>
      <c r="P8615" s="38"/>
      <c r="R8615" s="38"/>
      <c r="S8615" s="38"/>
    </row>
    <row r="8616" spans="8:19" ht="14.25" customHeight="1">
      <c r="I8616" s="57"/>
      <c r="J8616" s="57"/>
      <c r="K8616" s="57"/>
      <c r="L8616" s="57"/>
      <c r="M8616" s="57"/>
      <c r="P8616" s="38"/>
      <c r="R8616" s="38"/>
      <c r="S8616" s="38"/>
    </row>
    <row r="8617" spans="8:19" ht="14.25" customHeight="1">
      <c r="I8617" s="57"/>
      <c r="J8617" s="57"/>
      <c r="K8617" s="57"/>
      <c r="L8617" s="57"/>
      <c r="M8617" s="57"/>
      <c r="P8617" s="38"/>
      <c r="R8617" s="38"/>
      <c r="S8617" s="38"/>
    </row>
    <row r="8618" spans="8:19" ht="14.25" customHeight="1">
      <c r="I8618" s="57"/>
      <c r="J8618" s="57"/>
      <c r="K8618" s="57"/>
      <c r="L8618" s="57"/>
      <c r="M8618" s="57"/>
      <c r="P8618" s="38"/>
      <c r="R8618" s="38"/>
      <c r="S8618" s="38"/>
    </row>
    <row r="8619" spans="8:19" ht="14.25" customHeight="1">
      <c r="I8619" s="57"/>
      <c r="J8619" s="57"/>
      <c r="K8619" s="57"/>
      <c r="L8619" s="57"/>
      <c r="M8619" s="57"/>
      <c r="P8619" s="38"/>
      <c r="R8619" s="38"/>
      <c r="S8619" s="38"/>
    </row>
    <row r="8620" spans="8:19" ht="14.25" customHeight="1">
      <c r="I8620" s="57"/>
      <c r="J8620" s="57"/>
      <c r="K8620" s="57"/>
      <c r="L8620" s="57"/>
      <c r="M8620" s="57"/>
      <c r="P8620" s="38"/>
      <c r="R8620" s="38"/>
      <c r="S8620" s="38"/>
    </row>
    <row r="8621" spans="8:19" ht="14.25" customHeight="1">
      <c r="I8621" s="57"/>
      <c r="J8621" s="57"/>
      <c r="K8621" s="57"/>
      <c r="L8621" s="57"/>
      <c r="M8621" s="57"/>
      <c r="P8621" s="38"/>
      <c r="R8621" s="38"/>
      <c r="S8621" s="38"/>
    </row>
    <row r="8622" spans="8:19" ht="14.25" customHeight="1">
      <c r="I8622" s="57"/>
      <c r="J8622" s="57"/>
      <c r="K8622" s="57"/>
      <c r="L8622" s="57"/>
      <c r="M8622" s="57"/>
      <c r="P8622" s="38"/>
      <c r="R8622" s="38"/>
      <c r="S8622" s="38"/>
    </row>
    <row r="8623" spans="8:19" ht="14.25" customHeight="1">
      <c r="I8623" s="57"/>
      <c r="J8623" s="57"/>
      <c r="K8623" s="57"/>
      <c r="L8623" s="57"/>
      <c r="M8623" s="57"/>
      <c r="P8623" s="38"/>
      <c r="R8623" s="38"/>
      <c r="S8623" s="38"/>
    </row>
    <row r="8624" spans="8:19" ht="14.25" customHeight="1">
      <c r="I8624" s="57"/>
      <c r="J8624" s="57"/>
      <c r="K8624" s="57"/>
      <c r="L8624" s="57"/>
      <c r="M8624" s="57"/>
      <c r="P8624" s="38"/>
      <c r="R8624" s="38"/>
      <c r="S8624" s="38"/>
    </row>
    <row r="8625" spans="8:19" ht="14.25" customHeight="1">
      <c r="I8625" s="57"/>
      <c r="J8625" s="57"/>
      <c r="K8625" s="57"/>
      <c r="L8625" s="57"/>
      <c r="M8625" s="57"/>
      <c r="P8625" s="38"/>
      <c r="R8625" s="38"/>
      <c r="S8625" s="38"/>
    </row>
    <row r="8626" spans="8:19" ht="14.25" customHeight="1">
      <c r="I8626" s="57"/>
      <c r="J8626" s="57"/>
      <c r="K8626" s="57"/>
      <c r="L8626" s="57"/>
      <c r="M8626" s="57"/>
      <c r="P8626" s="38"/>
      <c r="R8626" s="38"/>
      <c r="S8626" s="38"/>
    </row>
    <row r="8627" spans="8:19" ht="14.25" customHeight="1">
      <c r="I8627" s="57"/>
      <c r="J8627" s="57"/>
      <c r="K8627" s="57"/>
      <c r="L8627" s="57"/>
      <c r="M8627" s="57"/>
      <c r="P8627" s="38"/>
      <c r="R8627" s="38"/>
      <c r="S8627" s="38"/>
    </row>
    <row r="8628" spans="8:19" ht="14.25" customHeight="1">
      <c r="I8628" s="57"/>
      <c r="J8628" s="57"/>
      <c r="K8628" s="57"/>
      <c r="L8628" s="57"/>
      <c r="M8628" s="57"/>
      <c r="P8628" s="38"/>
      <c r="R8628" s="38"/>
      <c r="S8628" s="38"/>
    </row>
    <row r="8629" spans="8:19" ht="14.25" customHeight="1">
      <c r="I8629" s="57"/>
      <c r="J8629" s="57"/>
      <c r="K8629" s="57"/>
      <c r="L8629" s="57"/>
      <c r="M8629" s="57"/>
      <c r="P8629" s="38"/>
      <c r="R8629" s="38"/>
      <c r="S8629" s="38"/>
    </row>
    <row r="8630" spans="8:19" ht="14.25" customHeight="1">
      <c r="I8630" s="57"/>
      <c r="J8630" s="57"/>
      <c r="K8630" s="57"/>
      <c r="L8630" s="57"/>
      <c r="M8630" s="57"/>
      <c r="P8630" s="38"/>
      <c r="R8630" s="38"/>
      <c r="S8630" s="38"/>
    </row>
    <row r="8631" spans="8:19" ht="14.25" customHeight="1">
      <c r="I8631" s="57"/>
      <c r="J8631" s="57"/>
      <c r="K8631" s="57"/>
      <c r="L8631" s="57"/>
      <c r="M8631" s="57"/>
      <c r="P8631" s="38"/>
      <c r="R8631" s="38"/>
      <c r="S8631" s="38"/>
    </row>
    <row r="8632" spans="8:19" ht="14.25" customHeight="1">
      <c r="I8632" s="57"/>
      <c r="J8632" s="57"/>
      <c r="K8632" s="57"/>
      <c r="L8632" s="57"/>
      <c r="M8632" s="57"/>
      <c r="P8632" s="38"/>
      <c r="R8632" s="38"/>
      <c r="S8632" s="38"/>
    </row>
    <row r="8633" spans="8:19" ht="14.25" customHeight="1">
      <c r="I8633" s="57"/>
      <c r="J8633" s="57"/>
      <c r="K8633" s="57"/>
      <c r="L8633" s="57"/>
      <c r="M8633" s="57"/>
      <c r="P8633" s="38"/>
      <c r="R8633" s="38"/>
      <c r="S8633" s="38"/>
    </row>
    <row r="8634" spans="8:19" ht="14.25" customHeight="1">
      <c r="I8634" s="57"/>
      <c r="J8634" s="57"/>
      <c r="K8634" s="57"/>
      <c r="L8634" s="57"/>
      <c r="M8634" s="57"/>
      <c r="P8634" s="38"/>
      <c r="R8634" s="38"/>
      <c r="S8634" s="38"/>
    </row>
    <row r="8635" spans="8:19" ht="14.25" customHeight="1">
      <c r="I8635" s="57"/>
      <c r="J8635" s="57"/>
      <c r="K8635" s="57"/>
      <c r="L8635" s="57"/>
      <c r="M8635" s="57"/>
      <c r="P8635" s="38"/>
      <c r="R8635" s="38"/>
      <c r="S8635" s="38"/>
    </row>
    <row r="8636" spans="8:19" ht="14.25" customHeight="1">
      <c r="H8636" s="57"/>
      <c r="K8636" s="57"/>
      <c r="L8636" s="57"/>
      <c r="M8636" s="57"/>
      <c r="P8636" s="38"/>
      <c r="R8636" s="38"/>
      <c r="S8636" s="38"/>
    </row>
    <row r="8637" spans="8:19" ht="14.25" customHeight="1">
      <c r="H8637" s="57"/>
      <c r="K8637" s="57"/>
      <c r="L8637" s="57"/>
      <c r="M8637" s="57"/>
      <c r="P8637" s="38"/>
      <c r="R8637" s="38"/>
      <c r="S8637" s="38"/>
    </row>
    <row r="8638" spans="8:19" ht="14.25" customHeight="1">
      <c r="H8638" s="57"/>
      <c r="K8638" s="57"/>
      <c r="L8638" s="57"/>
      <c r="M8638" s="57"/>
      <c r="P8638" s="38"/>
      <c r="R8638" s="38"/>
      <c r="S8638" s="38"/>
    </row>
    <row r="8639" spans="8:19" ht="14.25" customHeight="1">
      <c r="H8639" s="57"/>
      <c r="K8639" s="57"/>
      <c r="L8639" s="57"/>
      <c r="M8639" s="57"/>
      <c r="P8639" s="38"/>
      <c r="R8639" s="38"/>
      <c r="S8639" s="38"/>
    </row>
    <row r="8640" spans="8:19" ht="14.25" customHeight="1">
      <c r="H8640" s="57"/>
      <c r="K8640" s="57"/>
      <c r="L8640" s="57"/>
      <c r="M8640" s="57"/>
      <c r="P8640" s="38"/>
      <c r="R8640" s="38"/>
      <c r="S8640" s="38"/>
    </row>
    <row r="8641" spans="8:19" ht="14.25" customHeight="1">
      <c r="H8641" s="57"/>
      <c r="K8641" s="57"/>
      <c r="L8641" s="57"/>
      <c r="M8641" s="57"/>
      <c r="P8641" s="38"/>
      <c r="R8641" s="38"/>
      <c r="S8641" s="38"/>
    </row>
    <row r="8642" spans="8:19" ht="14.25" customHeight="1">
      <c r="H8642" s="57"/>
      <c r="K8642" s="57"/>
      <c r="L8642" s="57"/>
      <c r="M8642" s="57"/>
      <c r="P8642" s="38"/>
      <c r="R8642" s="38"/>
      <c r="S8642" s="38"/>
    </row>
    <row r="8643" spans="8:19" ht="14.25" customHeight="1">
      <c r="H8643" s="57"/>
      <c r="K8643" s="57"/>
      <c r="L8643" s="57"/>
      <c r="M8643" s="57"/>
      <c r="P8643" s="38"/>
      <c r="R8643" s="38"/>
      <c r="S8643" s="38"/>
    </row>
    <row r="8644" spans="8:19" ht="14.25" customHeight="1">
      <c r="H8644" s="57"/>
      <c r="K8644" s="57"/>
      <c r="L8644" s="57"/>
      <c r="M8644" s="57"/>
      <c r="P8644" s="38"/>
      <c r="R8644" s="38"/>
      <c r="S8644" s="38"/>
    </row>
    <row r="8645" spans="8:19" ht="14.25" customHeight="1">
      <c r="H8645" s="57"/>
      <c r="K8645" s="57"/>
      <c r="L8645" s="57"/>
      <c r="M8645" s="57"/>
      <c r="P8645" s="38"/>
      <c r="R8645" s="38"/>
      <c r="S8645" s="38"/>
    </row>
    <row r="8646" spans="8:19" ht="14.25" customHeight="1">
      <c r="H8646" s="57"/>
      <c r="K8646" s="57"/>
      <c r="L8646" s="57"/>
      <c r="M8646" s="57"/>
      <c r="P8646" s="38"/>
      <c r="R8646" s="38"/>
      <c r="S8646" s="38"/>
    </row>
    <row r="8647" spans="8:19" ht="14.25" customHeight="1">
      <c r="H8647" s="57"/>
      <c r="K8647" s="57"/>
      <c r="L8647" s="57"/>
      <c r="M8647" s="57"/>
      <c r="P8647" s="38"/>
      <c r="R8647" s="38"/>
      <c r="S8647" s="38"/>
    </row>
    <row r="8648" spans="8:19" ht="14.25" customHeight="1">
      <c r="H8648" s="57"/>
      <c r="K8648" s="57"/>
      <c r="L8648" s="57"/>
      <c r="M8648" s="57"/>
      <c r="P8648" s="38"/>
      <c r="R8648" s="38"/>
      <c r="S8648" s="38"/>
    </row>
    <row r="8649" spans="8:19" ht="14.25" customHeight="1">
      <c r="H8649" s="57"/>
      <c r="K8649" s="57"/>
      <c r="L8649" s="57"/>
      <c r="M8649" s="57"/>
      <c r="P8649" s="38"/>
      <c r="R8649" s="38"/>
      <c r="S8649" s="38"/>
    </row>
    <row r="8650" spans="8:19" ht="14.25" customHeight="1">
      <c r="H8650" s="57"/>
      <c r="K8650" s="57"/>
      <c r="L8650" s="57"/>
      <c r="M8650" s="57"/>
      <c r="P8650" s="38"/>
      <c r="R8650" s="38"/>
      <c r="S8650" s="38"/>
    </row>
    <row r="8651" spans="8:19" ht="14.25" customHeight="1">
      <c r="H8651" s="57"/>
      <c r="K8651" s="57"/>
      <c r="L8651" s="57"/>
      <c r="M8651" s="57"/>
      <c r="P8651" s="38"/>
      <c r="R8651" s="38"/>
      <c r="S8651" s="38"/>
    </row>
    <row r="8652" spans="8:19" ht="14.25" customHeight="1">
      <c r="H8652" s="57"/>
      <c r="K8652" s="57"/>
      <c r="L8652" s="57"/>
      <c r="M8652" s="57"/>
      <c r="P8652" s="38"/>
      <c r="R8652" s="38"/>
      <c r="S8652" s="38"/>
    </row>
    <row r="8653" spans="8:19" ht="14.25" customHeight="1">
      <c r="H8653" s="57"/>
      <c r="K8653" s="57"/>
      <c r="L8653" s="57"/>
      <c r="M8653" s="57"/>
      <c r="P8653" s="38"/>
      <c r="R8653" s="38"/>
      <c r="S8653" s="38"/>
    </row>
    <row r="8654" spans="8:19" ht="14.25" customHeight="1">
      <c r="H8654" s="57"/>
      <c r="K8654" s="57"/>
      <c r="L8654" s="57"/>
      <c r="M8654" s="57"/>
      <c r="P8654" s="38"/>
      <c r="R8654" s="38"/>
      <c r="S8654" s="38"/>
    </row>
    <row r="8655" spans="8:19" ht="14.25" customHeight="1">
      <c r="H8655" s="57"/>
      <c r="K8655" s="57"/>
      <c r="L8655" s="57"/>
      <c r="M8655" s="57"/>
      <c r="P8655" s="38"/>
      <c r="R8655" s="38"/>
      <c r="S8655" s="38"/>
    </row>
    <row r="8656" spans="8:19" ht="14.25" customHeight="1">
      <c r="H8656" s="57"/>
      <c r="K8656" s="57"/>
      <c r="L8656" s="57"/>
      <c r="M8656" s="57"/>
      <c r="P8656" s="38"/>
      <c r="R8656" s="38"/>
      <c r="S8656" s="38"/>
    </row>
    <row r="8657" spans="8:19" ht="14.25" customHeight="1">
      <c r="H8657" s="57"/>
      <c r="K8657" s="57"/>
      <c r="L8657" s="57"/>
      <c r="M8657" s="57"/>
      <c r="P8657" s="38"/>
      <c r="R8657" s="38"/>
      <c r="S8657" s="38"/>
    </row>
    <row r="8658" spans="8:19" ht="14.25" customHeight="1">
      <c r="H8658" s="57"/>
      <c r="K8658" s="57"/>
      <c r="L8658" s="57"/>
      <c r="M8658" s="57"/>
      <c r="P8658" s="38"/>
      <c r="R8658" s="38"/>
      <c r="S8658" s="38"/>
    </row>
    <row r="8659" spans="8:19" ht="14.25" customHeight="1">
      <c r="H8659" s="57"/>
      <c r="K8659" s="57"/>
      <c r="L8659" s="57"/>
      <c r="M8659" s="57"/>
      <c r="P8659" s="38"/>
      <c r="R8659" s="38"/>
      <c r="S8659" s="38"/>
    </row>
    <row r="8660" spans="8:19" ht="14.25" customHeight="1">
      <c r="H8660" s="57"/>
      <c r="K8660" s="57"/>
      <c r="L8660" s="57"/>
      <c r="M8660" s="57"/>
      <c r="P8660" s="38"/>
      <c r="R8660" s="38"/>
      <c r="S8660" s="38"/>
    </row>
    <row r="8661" spans="8:19" ht="14.25" customHeight="1">
      <c r="H8661" s="57"/>
      <c r="K8661" s="57"/>
      <c r="L8661" s="57"/>
      <c r="M8661" s="57"/>
      <c r="P8661" s="38"/>
      <c r="R8661" s="38"/>
      <c r="S8661" s="38"/>
    </row>
    <row r="8662" spans="8:19" ht="14.25" customHeight="1">
      <c r="H8662" s="57"/>
      <c r="K8662" s="57"/>
      <c r="L8662" s="57"/>
      <c r="M8662" s="57"/>
      <c r="P8662" s="38"/>
      <c r="R8662" s="38"/>
      <c r="S8662" s="38"/>
    </row>
    <row r="8663" spans="8:19" ht="14.25" customHeight="1">
      <c r="H8663" s="57"/>
      <c r="K8663" s="57"/>
      <c r="L8663" s="57"/>
      <c r="M8663" s="57"/>
      <c r="P8663" s="38"/>
      <c r="R8663" s="38"/>
      <c r="S8663" s="38"/>
    </row>
    <row r="8664" spans="8:19" ht="14.25" customHeight="1">
      <c r="H8664" s="57"/>
      <c r="K8664" s="57"/>
      <c r="L8664" s="57"/>
      <c r="M8664" s="57"/>
      <c r="P8664" s="38"/>
      <c r="R8664" s="38"/>
      <c r="S8664" s="38"/>
    </row>
    <row r="8665" spans="8:19" ht="14.25" customHeight="1">
      <c r="H8665" s="57"/>
      <c r="K8665" s="57"/>
      <c r="L8665" s="57"/>
      <c r="M8665" s="57"/>
      <c r="P8665" s="38"/>
      <c r="R8665" s="38"/>
      <c r="S8665" s="38"/>
    </row>
    <row r="8666" spans="8:19" ht="14.25" customHeight="1">
      <c r="H8666" s="57"/>
      <c r="K8666" s="57"/>
      <c r="L8666" s="57"/>
      <c r="M8666" s="57"/>
      <c r="P8666" s="38"/>
      <c r="R8666" s="38"/>
      <c r="S8666" s="38"/>
    </row>
    <row r="8667" spans="8:19" ht="14.25" customHeight="1">
      <c r="H8667" s="57"/>
      <c r="K8667" s="57"/>
      <c r="L8667" s="57"/>
      <c r="M8667" s="57"/>
      <c r="P8667" s="38"/>
      <c r="R8667" s="38"/>
      <c r="S8667" s="38"/>
    </row>
    <row r="8668" spans="8:19" ht="14.25" customHeight="1">
      <c r="H8668" s="57"/>
      <c r="K8668" s="57"/>
      <c r="L8668" s="57"/>
      <c r="M8668" s="57"/>
      <c r="P8668" s="38"/>
      <c r="R8668" s="38"/>
      <c r="S8668" s="38"/>
    </row>
    <row r="8669" spans="8:19" ht="14.25" customHeight="1">
      <c r="H8669" s="57"/>
      <c r="K8669" s="57"/>
      <c r="L8669" s="57"/>
      <c r="M8669" s="57"/>
      <c r="P8669" s="38"/>
      <c r="R8669" s="38"/>
      <c r="S8669" s="38"/>
    </row>
    <row r="8670" spans="8:19" ht="14.25" customHeight="1">
      <c r="H8670" s="57"/>
      <c r="K8670" s="57"/>
      <c r="L8670" s="57"/>
      <c r="M8670" s="57"/>
      <c r="P8670" s="38"/>
      <c r="R8670" s="38"/>
      <c r="S8670" s="38"/>
    </row>
    <row r="8671" spans="8:19" ht="14.25" customHeight="1">
      <c r="H8671" s="57"/>
      <c r="K8671" s="57"/>
      <c r="L8671" s="57"/>
      <c r="M8671" s="57"/>
      <c r="P8671" s="38"/>
      <c r="R8671" s="38"/>
      <c r="S8671" s="38"/>
    </row>
    <row r="8672" spans="8:19" ht="14.25" customHeight="1">
      <c r="H8672" s="57"/>
      <c r="K8672" s="57"/>
      <c r="L8672" s="57"/>
      <c r="M8672" s="57"/>
      <c r="P8672" s="38"/>
      <c r="R8672" s="38"/>
      <c r="S8672" s="38"/>
    </row>
    <row r="8673" spans="8:19" ht="14.25" customHeight="1">
      <c r="H8673" s="57"/>
      <c r="K8673" s="57"/>
      <c r="L8673" s="57"/>
      <c r="M8673" s="57"/>
      <c r="P8673" s="38"/>
      <c r="R8673" s="38"/>
      <c r="S8673" s="38"/>
    </row>
    <row r="8674" spans="8:19" ht="14.25" customHeight="1">
      <c r="H8674" s="57"/>
      <c r="K8674" s="57"/>
      <c r="L8674" s="57"/>
      <c r="M8674" s="57"/>
      <c r="P8674" s="38"/>
      <c r="R8674" s="38"/>
      <c r="S8674" s="38"/>
    </row>
    <row r="8675" spans="8:19" ht="14.25" customHeight="1">
      <c r="H8675" s="57"/>
      <c r="K8675" s="57"/>
      <c r="L8675" s="57"/>
      <c r="M8675" s="57"/>
      <c r="P8675" s="38"/>
      <c r="R8675" s="38"/>
      <c r="S8675" s="38"/>
    </row>
    <row r="8676" spans="8:19" ht="14.25" customHeight="1">
      <c r="I8676" s="57"/>
      <c r="J8676" s="57"/>
      <c r="K8676" s="57"/>
      <c r="L8676" s="57"/>
      <c r="M8676" s="57"/>
      <c r="P8676" s="38"/>
      <c r="R8676" s="38"/>
      <c r="S8676" s="38"/>
    </row>
    <row r="8677" spans="8:19" ht="14.25" customHeight="1">
      <c r="I8677" s="57"/>
      <c r="J8677" s="57"/>
      <c r="K8677" s="57"/>
      <c r="L8677" s="57"/>
      <c r="M8677" s="57"/>
      <c r="P8677" s="38"/>
      <c r="R8677" s="38"/>
      <c r="S8677" s="38"/>
    </row>
    <row r="8678" spans="8:19" ht="14.25" customHeight="1">
      <c r="I8678" s="57"/>
      <c r="J8678" s="57"/>
      <c r="K8678" s="57"/>
      <c r="L8678" s="57"/>
      <c r="M8678" s="57"/>
      <c r="P8678" s="38"/>
      <c r="R8678" s="38"/>
      <c r="S8678" s="38"/>
    </row>
    <row r="8679" spans="8:19" ht="14.25" customHeight="1">
      <c r="I8679" s="57"/>
      <c r="J8679" s="57"/>
      <c r="K8679" s="57"/>
      <c r="L8679" s="57"/>
      <c r="M8679" s="57"/>
      <c r="P8679" s="38"/>
      <c r="R8679" s="38"/>
      <c r="S8679" s="38"/>
    </row>
    <row r="8680" spans="8:19" ht="14.25" customHeight="1">
      <c r="I8680" s="57"/>
      <c r="J8680" s="57"/>
      <c r="K8680" s="57"/>
      <c r="L8680" s="57"/>
      <c r="M8680" s="57"/>
      <c r="P8680" s="38"/>
      <c r="R8680" s="38"/>
      <c r="S8680" s="38"/>
    </row>
    <row r="8681" spans="8:19" ht="14.25" customHeight="1">
      <c r="I8681" s="57"/>
      <c r="J8681" s="57"/>
      <c r="K8681" s="57"/>
      <c r="L8681" s="57"/>
      <c r="M8681" s="57"/>
      <c r="P8681" s="38"/>
      <c r="R8681" s="38"/>
      <c r="S8681" s="38"/>
    </row>
    <row r="8682" spans="8:19" ht="14.25" customHeight="1">
      <c r="I8682" s="57"/>
      <c r="J8682" s="57"/>
      <c r="K8682" s="57"/>
      <c r="L8682" s="57"/>
      <c r="M8682" s="57"/>
      <c r="P8682" s="38"/>
      <c r="R8682" s="38"/>
      <c r="S8682" s="38"/>
    </row>
    <row r="8683" spans="8:19" ht="14.25" customHeight="1">
      <c r="I8683" s="57"/>
      <c r="J8683" s="57"/>
      <c r="K8683" s="57"/>
      <c r="L8683" s="57"/>
      <c r="M8683" s="57"/>
      <c r="P8683" s="38"/>
      <c r="R8683" s="38"/>
      <c r="S8683" s="38"/>
    </row>
    <row r="8684" spans="8:19" ht="14.25" customHeight="1">
      <c r="H8684" s="57"/>
      <c r="K8684" s="57"/>
      <c r="L8684" s="57"/>
      <c r="M8684" s="57"/>
      <c r="P8684" s="38"/>
      <c r="R8684" s="38"/>
      <c r="S8684" s="38"/>
    </row>
    <row r="8685" spans="8:19" ht="14.25" customHeight="1">
      <c r="H8685" s="57"/>
      <c r="K8685" s="57"/>
      <c r="L8685" s="57"/>
      <c r="M8685" s="57"/>
      <c r="P8685" s="38"/>
      <c r="R8685" s="38"/>
      <c r="S8685" s="38"/>
    </row>
    <row r="8686" spans="8:19" ht="14.25" customHeight="1">
      <c r="H8686" s="57"/>
      <c r="K8686" s="57"/>
      <c r="L8686" s="57"/>
      <c r="M8686" s="57"/>
      <c r="P8686" s="38"/>
      <c r="R8686" s="38"/>
      <c r="S8686" s="38"/>
    </row>
    <row r="8687" spans="8:19" ht="14.25" customHeight="1">
      <c r="H8687" s="57"/>
      <c r="K8687" s="57"/>
      <c r="L8687" s="57"/>
      <c r="M8687" s="57"/>
      <c r="P8687" s="38"/>
      <c r="R8687" s="38"/>
      <c r="S8687" s="38"/>
    </row>
    <row r="8688" spans="8:19" ht="14.25" customHeight="1">
      <c r="H8688" s="57"/>
      <c r="K8688" s="57"/>
      <c r="L8688" s="57"/>
      <c r="M8688" s="57"/>
      <c r="P8688" s="38"/>
      <c r="R8688" s="38"/>
      <c r="S8688" s="38"/>
    </row>
    <row r="8689" spans="8:19" ht="14.25" customHeight="1">
      <c r="H8689" s="57"/>
      <c r="K8689" s="57"/>
      <c r="L8689" s="57"/>
      <c r="M8689" s="57"/>
      <c r="P8689" s="38"/>
      <c r="R8689" s="38"/>
      <c r="S8689" s="38"/>
    </row>
    <row r="8690" spans="8:19" ht="14.25" customHeight="1">
      <c r="H8690" s="57"/>
      <c r="K8690" s="57"/>
      <c r="L8690" s="57"/>
      <c r="M8690" s="57"/>
      <c r="P8690" s="38"/>
      <c r="R8690" s="38"/>
      <c r="S8690" s="38"/>
    </row>
    <row r="8691" spans="8:19" ht="14.25" customHeight="1">
      <c r="H8691" s="57"/>
      <c r="K8691" s="57"/>
      <c r="L8691" s="57"/>
      <c r="M8691" s="57"/>
      <c r="P8691" s="38"/>
      <c r="R8691" s="38"/>
      <c r="S8691" s="38"/>
    </row>
    <row r="8692" spans="8:19" ht="14.25" customHeight="1">
      <c r="H8692" s="57"/>
      <c r="K8692" s="57"/>
      <c r="L8692" s="57"/>
      <c r="M8692" s="57"/>
      <c r="P8692" s="38"/>
      <c r="R8692" s="38"/>
      <c r="S8692" s="38"/>
    </row>
    <row r="8693" spans="8:19" ht="14.25" customHeight="1">
      <c r="H8693" s="57"/>
      <c r="K8693" s="57"/>
      <c r="L8693" s="57"/>
      <c r="M8693" s="57"/>
      <c r="P8693" s="38"/>
      <c r="R8693" s="38"/>
      <c r="S8693" s="38"/>
    </row>
    <row r="8694" spans="8:19" ht="14.25" customHeight="1">
      <c r="H8694" s="57"/>
      <c r="K8694" s="57"/>
      <c r="L8694" s="57"/>
      <c r="M8694" s="57"/>
      <c r="P8694" s="38"/>
      <c r="R8694" s="38"/>
      <c r="S8694" s="38"/>
    </row>
    <row r="8695" spans="8:19" ht="14.25" customHeight="1">
      <c r="H8695" s="57"/>
      <c r="K8695" s="57"/>
      <c r="L8695" s="57"/>
      <c r="M8695" s="57"/>
      <c r="P8695" s="38"/>
      <c r="R8695" s="38"/>
      <c r="S8695" s="38"/>
    </row>
    <row r="8696" spans="8:19" ht="14.25" customHeight="1">
      <c r="H8696" s="57"/>
      <c r="K8696" s="57"/>
      <c r="L8696" s="57"/>
      <c r="M8696" s="57"/>
      <c r="P8696" s="38"/>
      <c r="R8696" s="38"/>
      <c r="S8696" s="38"/>
    </row>
    <row r="8697" spans="8:19" ht="14.25" customHeight="1">
      <c r="H8697" s="57"/>
      <c r="K8697" s="57"/>
      <c r="L8697" s="57"/>
      <c r="M8697" s="57"/>
      <c r="P8697" s="38"/>
      <c r="R8697" s="38"/>
      <c r="S8697" s="38"/>
    </row>
    <row r="8698" spans="8:19" ht="14.25" customHeight="1">
      <c r="H8698" s="57"/>
      <c r="K8698" s="57"/>
      <c r="L8698" s="57"/>
      <c r="M8698" s="57"/>
      <c r="P8698" s="38"/>
      <c r="R8698" s="38"/>
      <c r="S8698" s="38"/>
    </row>
    <row r="8699" spans="8:19" ht="14.25" customHeight="1">
      <c r="H8699" s="57"/>
      <c r="K8699" s="57"/>
      <c r="L8699" s="57"/>
      <c r="M8699" s="57"/>
      <c r="P8699" s="38"/>
      <c r="R8699" s="38"/>
      <c r="S8699" s="38"/>
    </row>
    <row r="8700" spans="8:19" ht="14.25" customHeight="1">
      <c r="H8700" s="57"/>
      <c r="K8700" s="57"/>
      <c r="L8700" s="57"/>
      <c r="M8700" s="57"/>
      <c r="P8700" s="38"/>
      <c r="R8700" s="38"/>
      <c r="S8700" s="38"/>
    </row>
    <row r="8701" spans="8:19" ht="14.25" customHeight="1">
      <c r="H8701" s="57"/>
      <c r="K8701" s="57"/>
      <c r="L8701" s="57"/>
      <c r="M8701" s="57"/>
      <c r="P8701" s="38"/>
      <c r="R8701" s="38"/>
      <c r="S8701" s="38"/>
    </row>
    <row r="8702" spans="8:19" ht="14.25" customHeight="1">
      <c r="H8702" s="57"/>
      <c r="K8702" s="57"/>
      <c r="L8702" s="57"/>
      <c r="M8702" s="57"/>
      <c r="P8702" s="38"/>
      <c r="R8702" s="38"/>
      <c r="S8702" s="38"/>
    </row>
    <row r="8703" spans="8:19" ht="14.25" customHeight="1">
      <c r="H8703" s="57"/>
      <c r="K8703" s="57"/>
      <c r="L8703" s="57"/>
      <c r="M8703" s="57"/>
      <c r="P8703" s="38"/>
      <c r="R8703" s="38"/>
      <c r="S8703" s="38"/>
    </row>
    <row r="8704" spans="8:19" ht="14.25" customHeight="1">
      <c r="H8704" s="57"/>
      <c r="K8704" s="57"/>
      <c r="L8704" s="57"/>
      <c r="M8704" s="57"/>
      <c r="P8704" s="38"/>
      <c r="R8704" s="38"/>
      <c r="S8704" s="38"/>
    </row>
    <row r="8705" spans="8:19" ht="14.25" customHeight="1">
      <c r="H8705" s="57"/>
      <c r="K8705" s="57"/>
      <c r="L8705" s="57"/>
      <c r="M8705" s="57"/>
      <c r="P8705" s="38"/>
      <c r="R8705" s="38"/>
      <c r="S8705" s="38"/>
    </row>
    <row r="8706" spans="8:19" ht="14.25" customHeight="1">
      <c r="H8706" s="57"/>
      <c r="K8706" s="57"/>
      <c r="L8706" s="57"/>
      <c r="M8706" s="57"/>
      <c r="P8706" s="38"/>
      <c r="R8706" s="38"/>
      <c r="S8706" s="38"/>
    </row>
    <row r="8707" spans="8:19" ht="14.25" customHeight="1">
      <c r="H8707" s="57"/>
      <c r="K8707" s="57"/>
      <c r="L8707" s="57"/>
      <c r="M8707" s="57"/>
      <c r="P8707" s="38"/>
      <c r="R8707" s="38"/>
      <c r="S8707" s="38"/>
    </row>
    <row r="8708" spans="8:19" ht="14.25" customHeight="1">
      <c r="I8708" s="57"/>
      <c r="J8708" s="57"/>
      <c r="K8708" s="57"/>
      <c r="L8708" s="57"/>
      <c r="M8708" s="57"/>
      <c r="P8708" s="38"/>
      <c r="R8708" s="38"/>
      <c r="S8708" s="38"/>
    </row>
    <row r="8709" spans="8:19" ht="14.25" customHeight="1">
      <c r="I8709" s="57"/>
      <c r="J8709" s="57"/>
      <c r="K8709" s="57"/>
      <c r="L8709" s="57"/>
      <c r="M8709" s="57"/>
      <c r="P8709" s="38"/>
      <c r="R8709" s="38"/>
      <c r="S8709" s="38"/>
    </row>
    <row r="8710" spans="8:19" ht="14.25" customHeight="1">
      <c r="I8710" s="57"/>
      <c r="J8710" s="57"/>
      <c r="K8710" s="57"/>
      <c r="L8710" s="57"/>
      <c r="M8710" s="57"/>
      <c r="P8710" s="38"/>
      <c r="R8710" s="38"/>
      <c r="S8710" s="38"/>
    </row>
    <row r="8711" spans="8:19" ht="14.25" customHeight="1">
      <c r="I8711" s="57"/>
      <c r="J8711" s="57"/>
      <c r="K8711" s="57"/>
      <c r="L8711" s="57"/>
      <c r="M8711" s="57"/>
      <c r="P8711" s="38"/>
      <c r="R8711" s="38"/>
      <c r="S8711" s="38"/>
    </row>
    <row r="8712" spans="8:19" ht="14.25" customHeight="1">
      <c r="I8712" s="57"/>
      <c r="J8712" s="57"/>
      <c r="K8712" s="57"/>
      <c r="L8712" s="57"/>
      <c r="M8712" s="57"/>
      <c r="P8712" s="38"/>
      <c r="R8712" s="38"/>
      <c r="S8712" s="38"/>
    </row>
    <row r="8713" spans="8:19" ht="14.25" customHeight="1">
      <c r="I8713" s="57"/>
      <c r="J8713" s="57"/>
      <c r="K8713" s="57"/>
      <c r="L8713" s="57"/>
      <c r="M8713" s="57"/>
      <c r="P8713" s="38"/>
      <c r="R8713" s="38"/>
      <c r="S8713" s="38"/>
    </row>
    <row r="8714" spans="8:19" ht="14.25" customHeight="1">
      <c r="I8714" s="57"/>
      <c r="J8714" s="57"/>
      <c r="K8714" s="57"/>
      <c r="L8714" s="57"/>
      <c r="M8714" s="57"/>
      <c r="P8714" s="38"/>
      <c r="R8714" s="38"/>
      <c r="S8714" s="38"/>
    </row>
    <row r="8715" spans="8:19" ht="14.25" customHeight="1">
      <c r="I8715" s="57"/>
      <c r="J8715" s="57"/>
      <c r="K8715" s="57"/>
      <c r="L8715" s="57"/>
      <c r="M8715" s="57"/>
      <c r="P8715" s="38"/>
      <c r="R8715" s="38"/>
      <c r="S8715" s="38"/>
    </row>
    <row r="8716" spans="8:19" ht="14.25" customHeight="1">
      <c r="I8716" s="57"/>
      <c r="J8716" s="57"/>
      <c r="K8716" s="57"/>
      <c r="L8716" s="57"/>
      <c r="M8716" s="57"/>
      <c r="P8716" s="38"/>
      <c r="R8716" s="38"/>
      <c r="S8716" s="38"/>
    </row>
    <row r="8717" spans="8:19" ht="14.25" customHeight="1">
      <c r="I8717" s="57"/>
      <c r="J8717" s="57"/>
      <c r="K8717" s="57"/>
      <c r="L8717" s="57"/>
      <c r="M8717" s="57"/>
      <c r="P8717" s="38"/>
      <c r="R8717" s="38"/>
      <c r="S8717" s="38"/>
    </row>
    <row r="8718" spans="8:19" ht="14.25" customHeight="1">
      <c r="I8718" s="57"/>
      <c r="J8718" s="57"/>
      <c r="K8718" s="57"/>
      <c r="L8718" s="57"/>
      <c r="M8718" s="57"/>
      <c r="P8718" s="38"/>
      <c r="R8718" s="38"/>
      <c r="S8718" s="38"/>
    </row>
    <row r="8719" spans="8:19" ht="14.25" customHeight="1">
      <c r="I8719" s="57"/>
      <c r="J8719" s="57"/>
      <c r="K8719" s="57"/>
      <c r="L8719" s="57"/>
      <c r="M8719" s="57"/>
      <c r="P8719" s="38"/>
      <c r="R8719" s="38"/>
      <c r="S8719" s="38"/>
    </row>
    <row r="8720" spans="8:19" ht="14.25" customHeight="1">
      <c r="I8720" s="57"/>
      <c r="J8720" s="57"/>
      <c r="K8720" s="57"/>
      <c r="L8720" s="57"/>
      <c r="M8720" s="57"/>
      <c r="P8720" s="38"/>
      <c r="R8720" s="38"/>
      <c r="S8720" s="38"/>
    </row>
    <row r="8721" spans="8:19" ht="14.25" customHeight="1">
      <c r="I8721" s="57"/>
      <c r="J8721" s="57"/>
      <c r="K8721" s="57"/>
      <c r="L8721" s="57"/>
      <c r="M8721" s="57"/>
      <c r="P8721" s="38"/>
      <c r="R8721" s="38"/>
      <c r="S8721" s="38"/>
    </row>
    <row r="8722" spans="8:19" ht="14.25" customHeight="1">
      <c r="I8722" s="57"/>
      <c r="J8722" s="57"/>
      <c r="K8722" s="57"/>
      <c r="L8722" s="57"/>
      <c r="M8722" s="57"/>
      <c r="P8722" s="38"/>
      <c r="R8722" s="38"/>
      <c r="S8722" s="38"/>
    </row>
    <row r="8723" spans="8:19" ht="14.25" customHeight="1">
      <c r="I8723" s="57"/>
      <c r="J8723" s="57"/>
      <c r="K8723" s="57"/>
      <c r="L8723" s="57"/>
      <c r="M8723" s="57"/>
      <c r="P8723" s="38"/>
      <c r="R8723" s="38"/>
      <c r="S8723" s="38"/>
    </row>
    <row r="8724" spans="8:19" ht="14.25" customHeight="1">
      <c r="I8724" s="57"/>
      <c r="J8724" s="57"/>
      <c r="K8724" s="57"/>
      <c r="L8724" s="57"/>
      <c r="M8724" s="57"/>
      <c r="P8724" s="38"/>
      <c r="R8724" s="38"/>
      <c r="S8724" s="38"/>
    </row>
    <row r="8725" spans="8:19" ht="14.25" customHeight="1">
      <c r="I8725" s="57"/>
      <c r="J8725" s="57"/>
      <c r="K8725" s="57"/>
      <c r="L8725" s="57"/>
      <c r="M8725" s="57"/>
      <c r="P8725" s="38"/>
      <c r="R8725" s="38"/>
      <c r="S8725" s="38"/>
    </row>
    <row r="8726" spans="8:19" ht="14.25" customHeight="1">
      <c r="I8726" s="57"/>
      <c r="J8726" s="57"/>
      <c r="K8726" s="57"/>
      <c r="L8726" s="57"/>
      <c r="M8726" s="57"/>
      <c r="P8726" s="38"/>
      <c r="R8726" s="38"/>
      <c r="S8726" s="38"/>
    </row>
    <row r="8727" spans="8:19" ht="14.25" customHeight="1">
      <c r="I8727" s="57"/>
      <c r="J8727" s="57"/>
      <c r="K8727" s="57"/>
      <c r="L8727" s="57"/>
      <c r="M8727" s="57"/>
      <c r="P8727" s="38"/>
      <c r="R8727" s="38"/>
      <c r="S8727" s="38"/>
    </row>
    <row r="8728" spans="8:19" ht="14.25" customHeight="1">
      <c r="I8728" s="57"/>
      <c r="J8728" s="57"/>
      <c r="K8728" s="57"/>
      <c r="L8728" s="57"/>
      <c r="M8728" s="57"/>
      <c r="P8728" s="38"/>
      <c r="R8728" s="38"/>
      <c r="S8728" s="38"/>
    </row>
    <row r="8729" spans="8:19" ht="14.25" customHeight="1">
      <c r="I8729" s="57"/>
      <c r="J8729" s="57"/>
      <c r="K8729" s="57"/>
      <c r="L8729" s="57"/>
      <c r="M8729" s="57"/>
      <c r="P8729" s="38"/>
      <c r="R8729" s="38"/>
      <c r="S8729" s="38"/>
    </row>
    <row r="8730" spans="8:19" ht="14.25" customHeight="1">
      <c r="I8730" s="57"/>
      <c r="J8730" s="57"/>
      <c r="K8730" s="57"/>
      <c r="L8730" s="57"/>
      <c r="M8730" s="57"/>
      <c r="P8730" s="38"/>
      <c r="R8730" s="38"/>
      <c r="S8730" s="38"/>
    </row>
    <row r="8731" spans="8:19" ht="14.25" customHeight="1">
      <c r="I8731" s="57"/>
      <c r="J8731" s="57"/>
      <c r="K8731" s="57"/>
      <c r="L8731" s="57"/>
      <c r="M8731" s="57"/>
      <c r="P8731" s="38"/>
      <c r="R8731" s="38"/>
      <c r="S8731" s="38"/>
    </row>
    <row r="8732" spans="8:19" ht="14.25" customHeight="1">
      <c r="H8732" s="57"/>
      <c r="K8732" s="57"/>
      <c r="L8732" s="57"/>
      <c r="M8732" s="57"/>
      <c r="P8732" s="38"/>
      <c r="R8732" s="38"/>
      <c r="S8732" s="38"/>
    </row>
    <row r="8733" spans="8:19" ht="14.25" customHeight="1">
      <c r="H8733" s="57"/>
      <c r="K8733" s="57"/>
      <c r="L8733" s="57"/>
      <c r="M8733" s="57"/>
      <c r="P8733" s="38"/>
      <c r="R8733" s="38"/>
      <c r="S8733" s="38"/>
    </row>
    <row r="8734" spans="8:19" ht="14.25" customHeight="1">
      <c r="H8734" s="57"/>
      <c r="K8734" s="57"/>
      <c r="L8734" s="57"/>
      <c r="M8734" s="57"/>
      <c r="P8734" s="38"/>
      <c r="R8734" s="38"/>
      <c r="S8734" s="38"/>
    </row>
    <row r="8735" spans="8:19" ht="14.25" customHeight="1">
      <c r="H8735" s="57"/>
      <c r="K8735" s="57"/>
      <c r="L8735" s="57"/>
      <c r="M8735" s="57"/>
      <c r="P8735" s="38"/>
      <c r="R8735" s="38"/>
      <c r="S8735" s="38"/>
    </row>
    <row r="8736" spans="8:19" ht="14.25" customHeight="1">
      <c r="H8736" s="57"/>
      <c r="K8736" s="57"/>
      <c r="L8736" s="57"/>
      <c r="M8736" s="57"/>
      <c r="P8736" s="38"/>
      <c r="R8736" s="38"/>
      <c r="S8736" s="38"/>
    </row>
    <row r="8737" spans="8:19" ht="14.25" customHeight="1">
      <c r="H8737" s="57"/>
      <c r="K8737" s="57"/>
      <c r="L8737" s="57"/>
      <c r="M8737" s="57"/>
      <c r="P8737" s="38"/>
      <c r="R8737" s="38"/>
      <c r="S8737" s="38"/>
    </row>
    <row r="8738" spans="8:19" ht="14.25" customHeight="1">
      <c r="H8738" s="57"/>
      <c r="K8738" s="57"/>
      <c r="L8738" s="57"/>
      <c r="M8738" s="57"/>
      <c r="P8738" s="38"/>
      <c r="R8738" s="38"/>
      <c r="S8738" s="38"/>
    </row>
    <row r="8739" spans="8:19" ht="14.25" customHeight="1">
      <c r="H8739" s="57"/>
      <c r="K8739" s="57"/>
      <c r="L8739" s="57"/>
      <c r="M8739" s="57"/>
      <c r="P8739" s="38"/>
      <c r="R8739" s="38"/>
      <c r="S8739" s="38"/>
    </row>
    <row r="8740" spans="8:19" ht="14.25" customHeight="1">
      <c r="H8740" s="57"/>
      <c r="K8740" s="57"/>
      <c r="L8740" s="57"/>
      <c r="M8740" s="57"/>
      <c r="P8740" s="38"/>
      <c r="R8740" s="38"/>
      <c r="S8740" s="38"/>
    </row>
    <row r="8741" spans="8:19" ht="14.25" customHeight="1">
      <c r="H8741" s="57"/>
      <c r="K8741" s="57"/>
      <c r="L8741" s="57"/>
      <c r="M8741" s="57"/>
      <c r="P8741" s="38"/>
      <c r="R8741" s="38"/>
      <c r="S8741" s="38"/>
    </row>
    <row r="8742" spans="8:19" ht="14.25" customHeight="1">
      <c r="H8742" s="57"/>
      <c r="K8742" s="57"/>
      <c r="L8742" s="57"/>
      <c r="M8742" s="57"/>
      <c r="P8742" s="38"/>
      <c r="R8742" s="38"/>
      <c r="S8742" s="38"/>
    </row>
    <row r="8743" spans="8:19" ht="14.25" customHeight="1">
      <c r="H8743" s="57"/>
      <c r="K8743" s="57"/>
      <c r="L8743" s="57"/>
      <c r="M8743" s="57"/>
      <c r="P8743" s="38"/>
      <c r="R8743" s="38"/>
      <c r="S8743" s="38"/>
    </row>
    <row r="8744" spans="8:19" ht="14.25" customHeight="1">
      <c r="H8744" s="57"/>
      <c r="K8744" s="57"/>
      <c r="L8744" s="57"/>
      <c r="M8744" s="57"/>
      <c r="P8744" s="38"/>
      <c r="R8744" s="38"/>
      <c r="S8744" s="38"/>
    </row>
    <row r="8745" spans="8:19" ht="14.25" customHeight="1">
      <c r="H8745" s="57"/>
      <c r="K8745" s="57"/>
      <c r="L8745" s="57"/>
      <c r="M8745" s="57"/>
      <c r="P8745" s="38"/>
      <c r="R8745" s="38"/>
      <c r="S8745" s="38"/>
    </row>
    <row r="8746" spans="8:19" ht="14.25" customHeight="1">
      <c r="H8746" s="57"/>
      <c r="K8746" s="57"/>
      <c r="L8746" s="57"/>
      <c r="M8746" s="57"/>
      <c r="P8746" s="38"/>
      <c r="R8746" s="38"/>
      <c r="S8746" s="38"/>
    </row>
    <row r="8747" spans="8:19" ht="14.25" customHeight="1">
      <c r="H8747" s="57"/>
      <c r="K8747" s="57"/>
      <c r="L8747" s="57"/>
      <c r="M8747" s="57"/>
      <c r="P8747" s="38"/>
      <c r="R8747" s="38"/>
      <c r="S8747" s="38"/>
    </row>
    <row r="8748" spans="8:19" ht="14.25" customHeight="1">
      <c r="H8748" s="57"/>
      <c r="K8748" s="57"/>
      <c r="L8748" s="57"/>
      <c r="M8748" s="57"/>
      <c r="P8748" s="38"/>
      <c r="R8748" s="38"/>
      <c r="S8748" s="38"/>
    </row>
    <row r="8749" spans="8:19" ht="14.25" customHeight="1">
      <c r="H8749" s="57"/>
      <c r="K8749" s="57"/>
      <c r="L8749" s="57"/>
      <c r="M8749" s="57"/>
      <c r="P8749" s="38"/>
      <c r="R8749" s="38"/>
      <c r="S8749" s="38"/>
    </row>
    <row r="8750" spans="8:19" ht="14.25" customHeight="1">
      <c r="H8750" s="57"/>
      <c r="K8750" s="57"/>
      <c r="L8750" s="57"/>
      <c r="M8750" s="57"/>
      <c r="P8750" s="38"/>
      <c r="R8750" s="38"/>
      <c r="S8750" s="38"/>
    </row>
    <row r="8751" spans="8:19" ht="14.25" customHeight="1">
      <c r="H8751" s="57"/>
      <c r="K8751" s="57"/>
      <c r="L8751" s="57"/>
      <c r="M8751" s="57"/>
      <c r="P8751" s="38"/>
      <c r="R8751" s="38"/>
      <c r="S8751" s="38"/>
    </row>
    <row r="8752" spans="8:19" ht="14.25" customHeight="1">
      <c r="H8752" s="57"/>
      <c r="K8752" s="57"/>
      <c r="L8752" s="57"/>
      <c r="M8752" s="57"/>
      <c r="P8752" s="38"/>
      <c r="R8752" s="38"/>
      <c r="S8752" s="38"/>
    </row>
    <row r="8753" spans="8:19" ht="14.25" customHeight="1">
      <c r="H8753" s="57"/>
      <c r="K8753" s="57"/>
      <c r="L8753" s="57"/>
      <c r="M8753" s="57"/>
      <c r="P8753" s="38"/>
      <c r="R8753" s="38"/>
      <c r="S8753" s="38"/>
    </row>
    <row r="8754" spans="8:19" ht="14.25" customHeight="1">
      <c r="H8754" s="57"/>
      <c r="K8754" s="57"/>
      <c r="L8754" s="57"/>
      <c r="M8754" s="57"/>
      <c r="P8754" s="38"/>
      <c r="R8754" s="38"/>
      <c r="S8754" s="38"/>
    </row>
    <row r="8755" spans="8:19" ht="14.25" customHeight="1">
      <c r="H8755" s="57"/>
      <c r="K8755" s="57"/>
      <c r="L8755" s="57"/>
      <c r="M8755" s="57"/>
      <c r="P8755" s="38"/>
      <c r="R8755" s="38"/>
      <c r="S8755" s="38"/>
    </row>
    <row r="8756" spans="8:19" ht="14.25" customHeight="1">
      <c r="H8756" s="57"/>
      <c r="K8756" s="57"/>
      <c r="L8756" s="57"/>
      <c r="M8756" s="57"/>
      <c r="P8756" s="38"/>
      <c r="R8756" s="38"/>
      <c r="S8756" s="38"/>
    </row>
    <row r="8757" spans="8:19" ht="14.25" customHeight="1">
      <c r="H8757" s="57"/>
      <c r="K8757" s="57"/>
      <c r="L8757" s="57"/>
      <c r="M8757" s="57"/>
      <c r="P8757" s="38"/>
      <c r="R8757" s="38"/>
      <c r="S8757" s="38"/>
    </row>
    <row r="8758" spans="8:19" ht="14.25" customHeight="1">
      <c r="H8758" s="57"/>
      <c r="K8758" s="57"/>
      <c r="L8758" s="57"/>
      <c r="M8758" s="57"/>
      <c r="P8758" s="38"/>
      <c r="R8758" s="38"/>
      <c r="S8758" s="38"/>
    </row>
    <row r="8759" spans="8:19" ht="14.25" customHeight="1">
      <c r="H8759" s="57"/>
      <c r="K8759" s="57"/>
      <c r="L8759" s="57"/>
      <c r="M8759" s="57"/>
      <c r="P8759" s="38"/>
      <c r="R8759" s="38"/>
      <c r="S8759" s="38"/>
    </row>
    <row r="8760" spans="8:19" ht="14.25" customHeight="1">
      <c r="H8760" s="57"/>
      <c r="K8760" s="57"/>
      <c r="L8760" s="57"/>
      <c r="M8760" s="57"/>
      <c r="P8760" s="38"/>
      <c r="R8760" s="38"/>
      <c r="S8760" s="38"/>
    </row>
    <row r="8761" spans="8:19" ht="14.25" customHeight="1">
      <c r="H8761" s="57"/>
      <c r="K8761" s="57"/>
      <c r="L8761" s="57"/>
      <c r="M8761" s="57"/>
      <c r="P8761" s="38"/>
      <c r="R8761" s="38"/>
      <c r="S8761" s="38"/>
    </row>
    <row r="8762" spans="8:19" ht="14.25" customHeight="1">
      <c r="H8762" s="57"/>
      <c r="K8762" s="57"/>
      <c r="L8762" s="57"/>
      <c r="M8762" s="57"/>
      <c r="P8762" s="38"/>
      <c r="R8762" s="38"/>
      <c r="S8762" s="38"/>
    </row>
    <row r="8763" spans="8:19" ht="14.25" customHeight="1">
      <c r="H8763" s="57"/>
      <c r="K8763" s="57"/>
      <c r="L8763" s="57"/>
      <c r="M8763" s="57"/>
      <c r="P8763" s="38"/>
      <c r="R8763" s="38"/>
      <c r="S8763" s="38"/>
    </row>
    <row r="8764" spans="8:19" ht="14.25" customHeight="1">
      <c r="H8764" s="57"/>
      <c r="K8764" s="57"/>
      <c r="L8764" s="57"/>
      <c r="M8764" s="57"/>
      <c r="P8764" s="38"/>
      <c r="R8764" s="38"/>
      <c r="S8764" s="38"/>
    </row>
    <row r="8765" spans="8:19" ht="14.25" customHeight="1">
      <c r="H8765" s="57"/>
      <c r="K8765" s="57"/>
      <c r="L8765" s="57"/>
      <c r="M8765" s="57"/>
      <c r="P8765" s="38"/>
      <c r="R8765" s="38"/>
      <c r="S8765" s="38"/>
    </row>
    <row r="8766" spans="8:19" ht="14.25" customHeight="1">
      <c r="H8766" s="57"/>
      <c r="K8766" s="57"/>
      <c r="L8766" s="57"/>
      <c r="M8766" s="57"/>
      <c r="P8766" s="38"/>
      <c r="R8766" s="38"/>
      <c r="S8766" s="38"/>
    </row>
    <row r="8767" spans="8:19" ht="14.25" customHeight="1">
      <c r="H8767" s="57"/>
      <c r="K8767" s="57"/>
      <c r="L8767" s="57"/>
      <c r="M8767" s="57"/>
      <c r="P8767" s="38"/>
      <c r="R8767" s="38"/>
      <c r="S8767" s="38"/>
    </row>
    <row r="8768" spans="8:19" ht="14.25" customHeight="1">
      <c r="H8768" s="57"/>
      <c r="K8768" s="57"/>
      <c r="L8768" s="57"/>
      <c r="M8768" s="57"/>
      <c r="P8768" s="38"/>
      <c r="R8768" s="38"/>
      <c r="S8768" s="38"/>
    </row>
    <row r="8769" spans="8:19" ht="14.25" customHeight="1">
      <c r="H8769" s="57"/>
      <c r="K8769" s="57"/>
      <c r="L8769" s="57"/>
      <c r="M8769" s="57"/>
      <c r="P8769" s="38"/>
      <c r="R8769" s="38"/>
      <c r="S8769" s="38"/>
    </row>
    <row r="8770" spans="8:19" ht="14.25" customHeight="1">
      <c r="H8770" s="57"/>
      <c r="K8770" s="57"/>
      <c r="L8770" s="57"/>
      <c r="M8770" s="57"/>
      <c r="P8770" s="38"/>
      <c r="R8770" s="38"/>
      <c r="S8770" s="38"/>
    </row>
    <row r="8771" spans="8:19" ht="14.25" customHeight="1">
      <c r="H8771" s="57"/>
      <c r="K8771" s="57"/>
      <c r="L8771" s="57"/>
      <c r="M8771" s="57"/>
      <c r="P8771" s="38"/>
      <c r="R8771" s="38"/>
      <c r="S8771" s="38"/>
    </row>
    <row r="8772" spans="8:19" ht="14.25" customHeight="1">
      <c r="I8772" s="57"/>
      <c r="J8772" s="57"/>
      <c r="K8772" s="57"/>
      <c r="L8772" s="57"/>
      <c r="M8772" s="57"/>
      <c r="P8772" s="38"/>
      <c r="R8772" s="38"/>
      <c r="S8772" s="38"/>
    </row>
    <row r="8773" spans="8:19" ht="14.25" customHeight="1">
      <c r="I8773" s="57"/>
      <c r="J8773" s="57"/>
      <c r="K8773" s="57"/>
      <c r="L8773" s="57"/>
      <c r="M8773" s="57"/>
      <c r="P8773" s="38"/>
      <c r="R8773" s="38"/>
      <c r="S8773" s="38"/>
    </row>
    <row r="8774" spans="8:19" ht="14.25" customHeight="1">
      <c r="I8774" s="57"/>
      <c r="J8774" s="57"/>
      <c r="K8774" s="57"/>
      <c r="L8774" s="57"/>
      <c r="M8774" s="57"/>
      <c r="P8774" s="38"/>
      <c r="R8774" s="38"/>
      <c r="S8774" s="38"/>
    </row>
    <row r="8775" spans="8:19" ht="14.25" customHeight="1">
      <c r="I8775" s="57"/>
      <c r="J8775" s="57"/>
      <c r="K8775" s="57"/>
      <c r="L8775" s="57"/>
      <c r="M8775" s="57"/>
      <c r="P8775" s="38"/>
      <c r="R8775" s="38"/>
      <c r="S8775" s="38"/>
    </row>
    <row r="8776" spans="8:19" ht="14.25" customHeight="1">
      <c r="I8776" s="57"/>
      <c r="J8776" s="57"/>
      <c r="K8776" s="57"/>
      <c r="L8776" s="57"/>
      <c r="M8776" s="57"/>
      <c r="P8776" s="38"/>
      <c r="R8776" s="38"/>
      <c r="S8776" s="38"/>
    </row>
    <row r="8777" spans="8:19" ht="14.25" customHeight="1">
      <c r="I8777" s="57"/>
      <c r="J8777" s="57"/>
      <c r="K8777" s="57"/>
      <c r="L8777" s="57"/>
      <c r="M8777" s="57"/>
      <c r="P8777" s="38"/>
      <c r="R8777" s="38"/>
      <c r="S8777" s="38"/>
    </row>
    <row r="8778" spans="8:19" ht="14.25" customHeight="1">
      <c r="I8778" s="57"/>
      <c r="J8778" s="57"/>
      <c r="K8778" s="57"/>
      <c r="L8778" s="57"/>
      <c r="M8778" s="57"/>
      <c r="P8778" s="38"/>
      <c r="R8778" s="38"/>
      <c r="S8778" s="38"/>
    </row>
    <row r="8779" spans="8:19" ht="14.25" customHeight="1">
      <c r="I8779" s="57"/>
      <c r="J8779" s="57"/>
      <c r="K8779" s="57"/>
      <c r="L8779" s="57"/>
      <c r="M8779" s="57"/>
      <c r="P8779" s="38"/>
      <c r="R8779" s="38"/>
      <c r="S8779" s="38"/>
    </row>
    <row r="8780" spans="8:19" ht="14.25" customHeight="1">
      <c r="H8780" s="57"/>
      <c r="K8780" s="57"/>
      <c r="L8780" s="57"/>
      <c r="M8780" s="57"/>
      <c r="P8780" s="38"/>
      <c r="R8780" s="38"/>
      <c r="S8780" s="38"/>
    </row>
    <row r="8781" spans="8:19" ht="14.25" customHeight="1">
      <c r="H8781" s="57"/>
      <c r="K8781" s="57"/>
      <c r="L8781" s="57"/>
      <c r="M8781" s="57"/>
      <c r="P8781" s="38"/>
      <c r="R8781" s="38"/>
      <c r="S8781" s="38"/>
    </row>
    <row r="8782" spans="8:19" ht="14.25" customHeight="1">
      <c r="H8782" s="57"/>
      <c r="K8782" s="57"/>
      <c r="L8782" s="57"/>
      <c r="M8782" s="57"/>
      <c r="P8782" s="38"/>
      <c r="R8782" s="38"/>
      <c r="S8782" s="38"/>
    </row>
    <row r="8783" spans="8:19" ht="14.25" customHeight="1">
      <c r="H8783" s="57"/>
      <c r="K8783" s="57"/>
      <c r="L8783" s="57"/>
      <c r="M8783" s="57"/>
      <c r="P8783" s="38"/>
      <c r="R8783" s="38"/>
      <c r="S8783" s="38"/>
    </row>
    <row r="8784" spans="8:19" ht="14.25" customHeight="1">
      <c r="H8784" s="57"/>
      <c r="K8784" s="57"/>
      <c r="L8784" s="57"/>
      <c r="M8784" s="57"/>
      <c r="P8784" s="38"/>
      <c r="R8784" s="38"/>
      <c r="S8784" s="38"/>
    </row>
    <row r="8785" spans="8:19" ht="14.25" customHeight="1">
      <c r="H8785" s="57"/>
      <c r="K8785" s="57"/>
      <c r="L8785" s="57"/>
      <c r="M8785" s="57"/>
      <c r="P8785" s="38"/>
      <c r="R8785" s="38"/>
      <c r="S8785" s="38"/>
    </row>
    <row r="8786" spans="8:19" ht="14.25" customHeight="1">
      <c r="H8786" s="57"/>
      <c r="K8786" s="57"/>
      <c r="L8786" s="57"/>
      <c r="M8786" s="57"/>
      <c r="P8786" s="38"/>
      <c r="R8786" s="38"/>
      <c r="S8786" s="38"/>
    </row>
    <row r="8787" spans="8:19" ht="14.25" customHeight="1">
      <c r="H8787" s="57"/>
      <c r="K8787" s="57"/>
      <c r="L8787" s="57"/>
      <c r="M8787" s="57"/>
      <c r="P8787" s="38"/>
      <c r="R8787" s="38"/>
      <c r="S8787" s="38"/>
    </row>
    <row r="8788" spans="8:19" ht="14.25" customHeight="1">
      <c r="H8788" s="57"/>
      <c r="K8788" s="57"/>
      <c r="L8788" s="57"/>
      <c r="M8788" s="57"/>
      <c r="P8788" s="38"/>
      <c r="R8788" s="38"/>
      <c r="S8788" s="38"/>
    </row>
    <row r="8789" spans="8:19" ht="14.25" customHeight="1">
      <c r="H8789" s="57"/>
      <c r="K8789" s="57"/>
      <c r="L8789" s="57"/>
      <c r="M8789" s="57"/>
      <c r="P8789" s="38"/>
      <c r="R8789" s="38"/>
      <c r="S8789" s="38"/>
    </row>
    <row r="8790" spans="8:19" ht="14.25" customHeight="1">
      <c r="H8790" s="57"/>
      <c r="K8790" s="57"/>
      <c r="L8790" s="57"/>
      <c r="M8790" s="57"/>
      <c r="P8790" s="38"/>
      <c r="R8790" s="38"/>
      <c r="S8790" s="38"/>
    </row>
    <row r="8791" spans="8:19" ht="14.25" customHeight="1">
      <c r="H8791" s="57"/>
      <c r="K8791" s="57"/>
      <c r="L8791" s="57"/>
      <c r="M8791" s="57"/>
      <c r="P8791" s="38"/>
      <c r="R8791" s="38"/>
      <c r="S8791" s="38"/>
    </row>
    <row r="8792" spans="8:19" ht="14.25" customHeight="1">
      <c r="H8792" s="57"/>
      <c r="K8792" s="57"/>
      <c r="L8792" s="57"/>
      <c r="M8792" s="57"/>
      <c r="P8792" s="38"/>
      <c r="R8792" s="38"/>
      <c r="S8792" s="38"/>
    </row>
    <row r="8793" spans="8:19" ht="14.25" customHeight="1">
      <c r="H8793" s="57"/>
      <c r="K8793" s="57"/>
      <c r="L8793" s="57"/>
      <c r="M8793" s="57"/>
      <c r="P8793" s="38"/>
      <c r="R8793" s="38"/>
      <c r="S8793" s="38"/>
    </row>
    <row r="8794" spans="8:19" ht="14.25" customHeight="1">
      <c r="H8794" s="57"/>
      <c r="K8794" s="57"/>
      <c r="L8794" s="57"/>
      <c r="M8794" s="57"/>
      <c r="P8794" s="38"/>
      <c r="R8794" s="38"/>
      <c r="S8794" s="38"/>
    </row>
    <row r="8795" spans="8:19" ht="14.25" customHeight="1">
      <c r="H8795" s="57"/>
      <c r="K8795" s="57"/>
      <c r="L8795" s="57"/>
      <c r="M8795" s="57"/>
      <c r="P8795" s="38"/>
      <c r="R8795" s="38"/>
      <c r="S8795" s="38"/>
    </row>
    <row r="8796" spans="8:19" ht="14.25" customHeight="1">
      <c r="H8796" s="57"/>
      <c r="K8796" s="57"/>
      <c r="L8796" s="57"/>
      <c r="M8796" s="57"/>
      <c r="P8796" s="38"/>
      <c r="R8796" s="38"/>
      <c r="S8796" s="38"/>
    </row>
    <row r="8797" spans="8:19" ht="14.25" customHeight="1">
      <c r="H8797" s="57"/>
      <c r="K8797" s="57"/>
      <c r="L8797" s="57"/>
      <c r="M8797" s="57"/>
      <c r="P8797" s="38"/>
      <c r="R8797" s="38"/>
      <c r="S8797" s="38"/>
    </row>
    <row r="8798" spans="8:19" ht="14.25" customHeight="1">
      <c r="H8798" s="57"/>
      <c r="K8798" s="57"/>
      <c r="L8798" s="57"/>
      <c r="M8798" s="57"/>
      <c r="P8798" s="38"/>
      <c r="R8798" s="38"/>
      <c r="S8798" s="38"/>
    </row>
    <row r="8799" spans="8:19" ht="14.25" customHeight="1">
      <c r="H8799" s="57"/>
      <c r="K8799" s="57"/>
      <c r="L8799" s="57"/>
      <c r="M8799" s="57"/>
      <c r="P8799" s="38"/>
      <c r="R8799" s="38"/>
      <c r="S8799" s="38"/>
    </row>
    <row r="8800" spans="8:19" ht="14.25" customHeight="1">
      <c r="H8800" s="57"/>
      <c r="K8800" s="57"/>
      <c r="L8800" s="57"/>
      <c r="M8800" s="57"/>
      <c r="P8800" s="38"/>
      <c r="R8800" s="38"/>
      <c r="S8800" s="38"/>
    </row>
    <row r="8801" spans="8:19" ht="14.25" customHeight="1">
      <c r="H8801" s="57"/>
      <c r="K8801" s="57"/>
      <c r="L8801" s="57"/>
      <c r="M8801" s="57"/>
      <c r="P8801" s="38"/>
      <c r="R8801" s="38"/>
      <c r="S8801" s="38"/>
    </row>
    <row r="8802" spans="8:19" ht="14.25" customHeight="1">
      <c r="H8802" s="57"/>
      <c r="K8802" s="57"/>
      <c r="L8802" s="57"/>
      <c r="M8802" s="57"/>
      <c r="P8802" s="38"/>
      <c r="R8802" s="38"/>
      <c r="S8802" s="38"/>
    </row>
    <row r="8803" spans="8:19" ht="14.25" customHeight="1">
      <c r="H8803" s="57"/>
      <c r="K8803" s="57"/>
      <c r="L8803" s="57"/>
      <c r="M8803" s="57"/>
      <c r="P8803" s="38"/>
      <c r="R8803" s="38"/>
      <c r="S8803" s="38"/>
    </row>
    <row r="8804" spans="8:19" ht="14.25" customHeight="1">
      <c r="I8804" s="57"/>
      <c r="J8804" s="57"/>
      <c r="K8804" s="57"/>
      <c r="L8804" s="57"/>
      <c r="M8804" s="57"/>
      <c r="P8804" s="38"/>
      <c r="R8804" s="38"/>
      <c r="S8804" s="38"/>
    </row>
    <row r="8805" spans="8:19" ht="14.25" customHeight="1">
      <c r="I8805" s="57"/>
      <c r="J8805" s="57"/>
      <c r="K8805" s="57"/>
      <c r="L8805" s="57"/>
      <c r="M8805" s="57"/>
      <c r="P8805" s="38"/>
      <c r="R8805" s="38"/>
      <c r="S8805" s="38"/>
    </row>
    <row r="8806" spans="8:19" ht="14.25" customHeight="1">
      <c r="I8806" s="57"/>
      <c r="J8806" s="57"/>
      <c r="K8806" s="57"/>
      <c r="L8806" s="57"/>
      <c r="M8806" s="57"/>
      <c r="P8806" s="38"/>
      <c r="R8806" s="38"/>
      <c r="S8806" s="38"/>
    </row>
    <row r="8807" spans="8:19" ht="14.25" customHeight="1">
      <c r="I8807" s="57"/>
      <c r="J8807" s="57"/>
      <c r="K8807" s="57"/>
      <c r="L8807" s="57"/>
      <c r="M8807" s="57"/>
      <c r="P8807" s="38"/>
      <c r="R8807" s="38"/>
      <c r="S8807" s="38"/>
    </row>
    <row r="8808" spans="8:19" ht="14.25" customHeight="1">
      <c r="I8808" s="57"/>
      <c r="J8808" s="57"/>
      <c r="K8808" s="57"/>
      <c r="L8808" s="57"/>
      <c r="M8808" s="57"/>
      <c r="P8808" s="38"/>
      <c r="R8808" s="38"/>
      <c r="S8808" s="38"/>
    </row>
    <row r="8809" spans="8:19" ht="14.25" customHeight="1">
      <c r="I8809" s="57"/>
      <c r="J8809" s="57"/>
      <c r="K8809" s="57"/>
      <c r="L8809" s="57"/>
      <c r="M8809" s="57"/>
      <c r="P8809" s="38"/>
      <c r="R8809" s="38"/>
      <c r="S8809" s="38"/>
    </row>
    <row r="8810" spans="8:19" ht="14.25" customHeight="1">
      <c r="I8810" s="57"/>
      <c r="J8810" s="57"/>
      <c r="K8810" s="57"/>
      <c r="L8810" s="57"/>
      <c r="M8810" s="57"/>
      <c r="P8810" s="38"/>
      <c r="R8810" s="38"/>
      <c r="S8810" s="38"/>
    </row>
    <row r="8811" spans="8:19" ht="14.25" customHeight="1">
      <c r="I8811" s="57"/>
      <c r="J8811" s="57"/>
      <c r="K8811" s="57"/>
      <c r="L8811" s="57"/>
      <c r="M8811" s="57"/>
      <c r="P8811" s="38"/>
      <c r="R8811" s="38"/>
      <c r="S8811" s="38"/>
    </row>
    <row r="8812" spans="8:19" ht="14.25" customHeight="1">
      <c r="I8812" s="57"/>
      <c r="J8812" s="57"/>
      <c r="K8812" s="57"/>
      <c r="L8812" s="57"/>
      <c r="M8812" s="57"/>
      <c r="P8812" s="38"/>
      <c r="R8812" s="38"/>
      <c r="S8812" s="38"/>
    </row>
    <row r="8813" spans="8:19" ht="14.25" customHeight="1">
      <c r="I8813" s="57"/>
      <c r="J8813" s="57"/>
      <c r="K8813" s="57"/>
      <c r="L8813" s="57"/>
      <c r="M8813" s="57"/>
      <c r="P8813" s="38"/>
      <c r="R8813" s="38"/>
      <c r="S8813" s="38"/>
    </row>
    <row r="8814" spans="8:19" ht="14.25" customHeight="1">
      <c r="I8814" s="57"/>
      <c r="J8814" s="57"/>
      <c r="K8814" s="57"/>
      <c r="L8814" s="57"/>
      <c r="M8814" s="57"/>
      <c r="P8814" s="38"/>
      <c r="R8814" s="38"/>
      <c r="S8814" s="38"/>
    </row>
    <row r="8815" spans="8:19" ht="14.25" customHeight="1">
      <c r="I8815" s="57"/>
      <c r="J8815" s="57"/>
      <c r="K8815" s="57"/>
      <c r="L8815" s="57"/>
      <c r="M8815" s="57"/>
      <c r="P8815" s="38"/>
      <c r="R8815" s="38"/>
      <c r="S8815" s="38"/>
    </row>
    <row r="8816" spans="8:19" ht="14.25" customHeight="1">
      <c r="I8816" s="57"/>
      <c r="J8816" s="57"/>
      <c r="K8816" s="57"/>
      <c r="L8816" s="57"/>
      <c r="M8816" s="57"/>
      <c r="P8816" s="38"/>
      <c r="R8816" s="38"/>
      <c r="S8816" s="38"/>
    </row>
    <row r="8817" spans="9:19" ht="14.25" customHeight="1">
      <c r="I8817" s="57"/>
      <c r="J8817" s="57"/>
      <c r="K8817" s="57"/>
      <c r="L8817" s="57"/>
      <c r="M8817" s="57"/>
      <c r="P8817" s="38"/>
      <c r="R8817" s="38"/>
      <c r="S8817" s="38"/>
    </row>
    <row r="8818" spans="9:19" ht="14.25" customHeight="1">
      <c r="I8818" s="57"/>
      <c r="J8818" s="57"/>
      <c r="K8818" s="57"/>
      <c r="L8818" s="57"/>
      <c r="M8818" s="57"/>
      <c r="P8818" s="38"/>
      <c r="R8818" s="38"/>
      <c r="S8818" s="38"/>
    </row>
    <row r="8819" spans="9:19" ht="14.25" customHeight="1">
      <c r="I8819" s="57"/>
      <c r="J8819" s="57"/>
      <c r="K8819" s="57"/>
      <c r="L8819" s="57"/>
      <c r="M8819" s="57"/>
      <c r="P8819" s="38"/>
      <c r="R8819" s="38"/>
      <c r="S8819" s="38"/>
    </row>
    <row r="8820" spans="9:19" ht="14.25" customHeight="1">
      <c r="I8820" s="57"/>
      <c r="J8820" s="57"/>
      <c r="K8820" s="57"/>
      <c r="L8820" s="57"/>
      <c r="M8820" s="57"/>
      <c r="P8820" s="38"/>
      <c r="R8820" s="38"/>
      <c r="S8820" s="38"/>
    </row>
    <row r="8821" spans="9:19" ht="14.25" customHeight="1">
      <c r="I8821" s="57"/>
      <c r="J8821" s="57"/>
      <c r="K8821" s="57"/>
      <c r="L8821" s="57"/>
      <c r="M8821" s="57"/>
      <c r="P8821" s="38"/>
      <c r="R8821" s="38"/>
      <c r="S8821" s="38"/>
    </row>
    <row r="8822" spans="9:19" ht="14.25" customHeight="1">
      <c r="I8822" s="57"/>
      <c r="J8822" s="57"/>
      <c r="K8822" s="57"/>
      <c r="L8822" s="57"/>
      <c r="M8822" s="57"/>
      <c r="P8822" s="38"/>
      <c r="R8822" s="38"/>
      <c r="S8822" s="38"/>
    </row>
    <row r="8823" spans="9:19" ht="14.25" customHeight="1">
      <c r="I8823" s="57"/>
      <c r="J8823" s="57"/>
      <c r="K8823" s="57"/>
      <c r="L8823" s="57"/>
      <c r="M8823" s="57"/>
      <c r="P8823" s="38"/>
      <c r="R8823" s="38"/>
      <c r="S8823" s="38"/>
    </row>
    <row r="8824" spans="9:19" ht="14.25" customHeight="1">
      <c r="I8824" s="57"/>
      <c r="J8824" s="57"/>
      <c r="K8824" s="57"/>
      <c r="L8824" s="57"/>
      <c r="M8824" s="57"/>
      <c r="P8824" s="38"/>
      <c r="R8824" s="38"/>
      <c r="S8824" s="38"/>
    </row>
    <row r="8825" spans="9:19" ht="14.25" customHeight="1">
      <c r="I8825" s="57"/>
      <c r="J8825" s="57"/>
      <c r="K8825" s="57"/>
      <c r="L8825" s="57"/>
      <c r="M8825" s="57"/>
      <c r="P8825" s="38"/>
      <c r="R8825" s="38"/>
      <c r="S8825" s="38"/>
    </row>
    <row r="8826" spans="9:19" ht="14.25" customHeight="1">
      <c r="I8826" s="57"/>
      <c r="J8826" s="57"/>
      <c r="K8826" s="57"/>
      <c r="L8826" s="57"/>
      <c r="M8826" s="57"/>
      <c r="P8826" s="38"/>
      <c r="R8826" s="38"/>
      <c r="S8826" s="38"/>
    </row>
    <row r="8827" spans="9:19" ht="14.25" customHeight="1">
      <c r="I8827" s="57"/>
      <c r="J8827" s="57"/>
      <c r="K8827" s="57"/>
      <c r="L8827" s="57"/>
      <c r="M8827" s="57"/>
      <c r="P8827" s="38"/>
      <c r="R8827" s="38"/>
      <c r="S8827" s="38"/>
    </row>
    <row r="8828" spans="9:19" ht="14.25" customHeight="1">
      <c r="I8828" s="57"/>
      <c r="J8828" s="57"/>
      <c r="K8828" s="57"/>
      <c r="L8828" s="57"/>
      <c r="M8828" s="57"/>
      <c r="P8828" s="38"/>
      <c r="R8828" s="38"/>
      <c r="S8828" s="38"/>
    </row>
    <row r="8829" spans="9:19" ht="14.25" customHeight="1">
      <c r="I8829" s="57"/>
      <c r="J8829" s="57"/>
      <c r="K8829" s="57"/>
      <c r="L8829" s="57"/>
      <c r="M8829" s="57"/>
      <c r="P8829" s="38"/>
      <c r="R8829" s="38"/>
      <c r="S8829" s="38"/>
    </row>
    <row r="8830" spans="9:19" ht="14.25" customHeight="1">
      <c r="I8830" s="57"/>
      <c r="J8830" s="57"/>
      <c r="K8830" s="57"/>
      <c r="L8830" s="57"/>
      <c r="M8830" s="57"/>
      <c r="P8830" s="38"/>
      <c r="R8830" s="38"/>
      <c r="S8830" s="38"/>
    </row>
    <row r="8831" spans="9:19" ht="14.25" customHeight="1">
      <c r="I8831" s="57"/>
      <c r="J8831" s="57"/>
      <c r="K8831" s="57"/>
      <c r="L8831" s="57"/>
      <c r="M8831" s="57"/>
      <c r="P8831" s="38"/>
      <c r="R8831" s="38"/>
      <c r="S8831" s="38"/>
    </row>
    <row r="8832" spans="9:19" ht="14.25" customHeight="1">
      <c r="I8832" s="57"/>
      <c r="J8832" s="57"/>
      <c r="K8832" s="57"/>
      <c r="L8832" s="57"/>
      <c r="M8832" s="57"/>
      <c r="P8832" s="38"/>
      <c r="R8832" s="38"/>
      <c r="S8832" s="38"/>
    </row>
    <row r="8833" spans="9:19" ht="14.25" customHeight="1">
      <c r="I8833" s="57"/>
      <c r="J8833" s="57"/>
      <c r="K8833" s="57"/>
      <c r="L8833" s="57"/>
      <c r="M8833" s="57"/>
      <c r="P8833" s="38"/>
      <c r="R8833" s="38"/>
      <c r="S8833" s="38"/>
    </row>
    <row r="8834" spans="9:19" ht="14.25" customHeight="1">
      <c r="I8834" s="57"/>
      <c r="J8834" s="57"/>
      <c r="K8834" s="57"/>
      <c r="L8834" s="57"/>
      <c r="M8834" s="57"/>
      <c r="P8834" s="38"/>
      <c r="R8834" s="38"/>
      <c r="S8834" s="38"/>
    </row>
    <row r="8835" spans="9:19" ht="14.25" customHeight="1">
      <c r="I8835" s="57"/>
      <c r="J8835" s="57"/>
      <c r="K8835" s="57"/>
      <c r="L8835" s="57"/>
      <c r="M8835" s="57"/>
      <c r="P8835" s="38"/>
      <c r="R8835" s="38"/>
      <c r="S8835" s="38"/>
    </row>
    <row r="8836" spans="9:19" ht="14.25" customHeight="1">
      <c r="I8836" s="57"/>
      <c r="J8836" s="57"/>
      <c r="K8836" s="57"/>
      <c r="L8836" s="57"/>
      <c r="M8836" s="57"/>
      <c r="P8836" s="38"/>
      <c r="R8836" s="38"/>
      <c r="S8836" s="38"/>
    </row>
    <row r="8837" spans="9:19" ht="14.25" customHeight="1">
      <c r="I8837" s="57"/>
      <c r="J8837" s="57"/>
      <c r="K8837" s="57"/>
      <c r="L8837" s="57"/>
      <c r="M8837" s="57"/>
      <c r="P8837" s="38"/>
      <c r="R8837" s="38"/>
      <c r="S8837" s="38"/>
    </row>
    <row r="8838" spans="9:19" ht="14.25" customHeight="1">
      <c r="I8838" s="57"/>
      <c r="J8838" s="57"/>
      <c r="K8838" s="57"/>
      <c r="L8838" s="57"/>
      <c r="M8838" s="57"/>
      <c r="P8838" s="38"/>
      <c r="R8838" s="38"/>
      <c r="S8838" s="38"/>
    </row>
    <row r="8839" spans="9:19" ht="14.25" customHeight="1">
      <c r="I8839" s="57"/>
      <c r="J8839" s="57"/>
      <c r="K8839" s="57"/>
      <c r="L8839" s="57"/>
      <c r="M8839" s="57"/>
    </row>
  </sheetData>
  <autoFilter ref="B7:AZ2215" xr:uid="{2A011BF1-6064-CB49-9EA3-F8264305855B}"/>
  <mergeCells count="11">
    <mergeCell ref="D1:N4"/>
    <mergeCell ref="K6:M6"/>
    <mergeCell ref="N6:O6"/>
    <mergeCell ref="A809:A820"/>
    <mergeCell ref="E6:G6"/>
    <mergeCell ref="H6:J6"/>
    <mergeCell ref="A821:A832"/>
    <mergeCell ref="A798:A808"/>
    <mergeCell ref="A753:A755"/>
    <mergeCell ref="A225:A227"/>
    <mergeCell ref="A525:A527"/>
  </mergeCells>
  <phoneticPr fontId="1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412E6-142B-3740-8969-60212FD3AB90}">
  <sheetPr codeName="Sheet17"/>
  <dimension ref="A1:M532"/>
  <sheetViews>
    <sheetView showGridLines="0" zoomScale="70" zoomScaleNormal="70" workbookViewId="0">
      <pane xSplit="4" ySplit="7" topLeftCell="J8" activePane="bottomRight" state="frozen"/>
      <selection pane="bottomRight" activeCell="O55" sqref="O55"/>
      <selection pane="bottomLeft" activeCell="A8" sqref="A8"/>
      <selection pane="topRight" activeCell="E1" sqref="E1"/>
    </sheetView>
  </sheetViews>
  <sheetFormatPr defaultColWidth="8.85546875" defaultRowHeight="15"/>
  <cols>
    <col min="2" max="2" width="27.85546875" customWidth="1"/>
    <col min="3" max="3" width="9.7109375" customWidth="1"/>
    <col min="4" max="4" width="7.140625" bestFit="1" customWidth="1"/>
    <col min="5" max="5" width="16.7109375" bestFit="1" customWidth="1"/>
    <col min="6" max="7" width="13" bestFit="1" customWidth="1"/>
    <col min="8" max="8" width="8" customWidth="1"/>
    <col min="9" max="9" width="10.85546875" customWidth="1"/>
    <col min="10" max="10" width="22.42578125" customWidth="1"/>
    <col min="11" max="11" width="8" customWidth="1"/>
    <col min="12" max="12" width="7.7109375" customWidth="1"/>
    <col min="13" max="13" width="26.140625" bestFit="1" customWidth="1"/>
  </cols>
  <sheetData>
    <row r="1" spans="1:13" s="2" customFormat="1" ht="27.95" customHeight="1">
      <c r="B1" s="3"/>
      <c r="C1" s="3"/>
      <c r="D1" s="249" t="s">
        <v>208</v>
      </c>
      <c r="E1" s="249"/>
      <c r="F1" s="249"/>
      <c r="G1" s="249"/>
      <c r="H1" s="249"/>
      <c r="I1" s="249"/>
      <c r="J1" s="249"/>
      <c r="K1" s="249"/>
      <c r="L1" s="249"/>
      <c r="M1" s="4"/>
    </row>
    <row r="2" spans="1:13" s="2" customFormat="1" ht="3" hidden="1" customHeight="1">
      <c r="A2" s="4"/>
      <c r="B2" s="3"/>
      <c r="C2" s="3"/>
      <c r="D2" s="249"/>
      <c r="E2" s="249"/>
      <c r="F2" s="249"/>
      <c r="G2" s="249"/>
      <c r="H2" s="249"/>
      <c r="I2" s="249"/>
      <c r="J2" s="249"/>
      <c r="K2" s="249"/>
      <c r="L2" s="249"/>
      <c r="M2" s="4"/>
    </row>
    <row r="3" spans="1:13" s="2" customFormat="1" ht="14.25" hidden="1" customHeight="1">
      <c r="A3" s="4"/>
      <c r="B3" s="3"/>
      <c r="C3" s="3"/>
      <c r="D3" s="249"/>
      <c r="E3" s="249"/>
      <c r="F3" s="249"/>
      <c r="G3" s="249"/>
      <c r="H3" s="249"/>
      <c r="I3" s="249"/>
      <c r="J3" s="249"/>
      <c r="K3" s="249"/>
      <c r="L3" s="249"/>
      <c r="M3" s="4"/>
    </row>
    <row r="4" spans="1:13" s="2" customFormat="1" ht="23.25" customHeight="1">
      <c r="A4" s="4"/>
      <c r="B4" s="3"/>
      <c r="C4" s="3"/>
      <c r="D4" s="249"/>
      <c r="E4" s="249"/>
      <c r="F4" s="249"/>
      <c r="G4" s="249"/>
      <c r="H4" s="249"/>
      <c r="I4" s="249"/>
      <c r="J4" s="249"/>
      <c r="K4" s="249"/>
      <c r="L4" s="249"/>
      <c r="M4" s="4"/>
    </row>
    <row r="5" spans="1:13" ht="24.95" customHeight="1"/>
    <row r="6" spans="1:13" s="25" customFormat="1" ht="18.95" customHeight="1">
      <c r="B6" s="26"/>
      <c r="C6"/>
      <c r="D6" s="26"/>
      <c r="E6" s="252" t="s">
        <v>1</v>
      </c>
      <c r="F6" s="252"/>
      <c r="G6" s="253"/>
      <c r="H6" s="250" t="s">
        <v>3</v>
      </c>
      <c r="I6" s="251"/>
      <c r="J6" s="24" t="s">
        <v>4</v>
      </c>
      <c r="K6" s="27"/>
      <c r="L6" s="27"/>
      <c r="M6" s="27"/>
    </row>
    <row r="7" spans="1:13" ht="27.75" customHeight="1">
      <c r="B7" s="33" t="s">
        <v>209</v>
      </c>
      <c r="C7" s="33" t="s">
        <v>11</v>
      </c>
      <c r="D7" s="35" t="s">
        <v>210</v>
      </c>
      <c r="E7" s="35" t="s">
        <v>13</v>
      </c>
      <c r="F7" s="35" t="s">
        <v>14</v>
      </c>
      <c r="G7" s="36" t="s">
        <v>15</v>
      </c>
      <c r="H7" s="31" t="s">
        <v>16</v>
      </c>
      <c r="I7" s="30" t="s">
        <v>17</v>
      </c>
      <c r="J7" s="36" t="s">
        <v>19</v>
      </c>
      <c r="K7" s="37" t="s">
        <v>211</v>
      </c>
      <c r="L7" s="37" t="s">
        <v>212</v>
      </c>
      <c r="M7" s="32" t="s">
        <v>213</v>
      </c>
    </row>
    <row r="8" spans="1:13">
      <c r="B8" s="16" t="s">
        <v>71</v>
      </c>
      <c r="C8" s="20" t="s">
        <v>36</v>
      </c>
      <c r="D8" s="17" t="s">
        <v>55</v>
      </c>
      <c r="E8" s="20">
        <v>6684</v>
      </c>
      <c r="F8" s="20"/>
      <c r="G8" s="17"/>
      <c r="H8" s="63">
        <v>890</v>
      </c>
      <c r="I8" s="71">
        <v>469</v>
      </c>
      <c r="J8" s="17" t="s">
        <v>74</v>
      </c>
      <c r="K8" s="68">
        <v>421</v>
      </c>
      <c r="L8" s="66">
        <f>K8/H8</f>
        <v>0.47303370786516852</v>
      </c>
      <c r="M8" s="48" t="str">
        <f>IF(H8&lt;=500,"below 500 MW",IF(H8&lt;=1000,"[500-1000] MW","above 1000 MW"))</f>
        <v>[500-1000] MW</v>
      </c>
    </row>
    <row r="9" spans="1:13">
      <c r="B9" s="8" t="s">
        <v>71</v>
      </c>
      <c r="C9" t="s">
        <v>36</v>
      </c>
      <c r="D9" s="10" t="s">
        <v>57</v>
      </c>
      <c r="E9">
        <v>6426</v>
      </c>
      <c r="G9" s="10"/>
      <c r="H9" s="57">
        <v>890</v>
      </c>
      <c r="I9" s="72">
        <v>211</v>
      </c>
      <c r="J9" s="10" t="s">
        <v>74</v>
      </c>
      <c r="K9" s="69">
        <v>679</v>
      </c>
      <c r="L9" s="66">
        <f t="shared" ref="L9:L44" si="0">K9/H9</f>
        <v>0.76292134831460678</v>
      </c>
      <c r="M9" s="48" t="str">
        <f t="shared" ref="M9:M44" si="1">IF(H9&lt;=500,"below 500 MW",IF(H9&lt;=1000,"[500-1000] MW","above 1000 MW"))</f>
        <v>[500-1000] MW</v>
      </c>
    </row>
    <row r="10" spans="1:13">
      <c r="B10" s="8" t="s">
        <v>71</v>
      </c>
      <c r="C10" t="s">
        <v>36</v>
      </c>
      <c r="D10" s="10" t="s">
        <v>58</v>
      </c>
      <c r="E10">
        <v>6383</v>
      </c>
      <c r="G10" s="10"/>
      <c r="H10" s="57">
        <v>890</v>
      </c>
      <c r="I10" s="72">
        <v>168</v>
      </c>
      <c r="J10" s="10" t="s">
        <v>74</v>
      </c>
      <c r="K10" s="69">
        <v>722</v>
      </c>
      <c r="L10" s="66">
        <f t="shared" si="0"/>
        <v>0.81123595505617974</v>
      </c>
      <c r="M10" s="48" t="str">
        <f t="shared" si="1"/>
        <v>[500-1000] MW</v>
      </c>
    </row>
    <row r="11" spans="1:13">
      <c r="B11" s="8" t="s">
        <v>78</v>
      </c>
      <c r="C11" t="s">
        <v>36</v>
      </c>
      <c r="D11" s="10" t="s">
        <v>55</v>
      </c>
      <c r="E11">
        <v>7075</v>
      </c>
      <c r="G11" s="10"/>
      <c r="H11" s="57">
        <v>7348</v>
      </c>
      <c r="I11" s="72">
        <v>345</v>
      </c>
      <c r="J11" s="10" t="s">
        <v>74</v>
      </c>
      <c r="K11" s="69">
        <v>7003</v>
      </c>
      <c r="L11" s="66">
        <f t="shared" si="0"/>
        <v>0.95304844855743054</v>
      </c>
      <c r="M11" s="48" t="str">
        <f t="shared" si="1"/>
        <v>above 1000 MW</v>
      </c>
    </row>
    <row r="12" spans="1:13">
      <c r="B12" s="8" t="s">
        <v>78</v>
      </c>
      <c r="C12" t="s">
        <v>36</v>
      </c>
      <c r="D12" s="10" t="s">
        <v>57</v>
      </c>
      <c r="E12">
        <v>7071</v>
      </c>
      <c r="G12" s="10"/>
      <c r="H12" s="57">
        <v>7348</v>
      </c>
      <c r="I12" s="72">
        <v>341</v>
      </c>
      <c r="J12" s="10" t="s">
        <v>74</v>
      </c>
      <c r="K12" s="69">
        <v>7007</v>
      </c>
      <c r="L12" s="66">
        <f t="shared" si="0"/>
        <v>0.95359281437125754</v>
      </c>
      <c r="M12" s="48" t="str">
        <f t="shared" si="1"/>
        <v>above 1000 MW</v>
      </c>
    </row>
    <row r="13" spans="1:13">
      <c r="B13" s="8" t="s">
        <v>78</v>
      </c>
      <c r="C13" t="s">
        <v>36</v>
      </c>
      <c r="D13" s="10" t="s">
        <v>58</v>
      </c>
      <c r="E13">
        <v>7049</v>
      </c>
      <c r="G13" s="10"/>
      <c r="H13" s="57">
        <v>7348</v>
      </c>
      <c r="I13" s="72">
        <v>319</v>
      </c>
      <c r="J13" s="10" t="s">
        <v>74</v>
      </c>
      <c r="K13" s="69">
        <v>7029</v>
      </c>
      <c r="L13" s="66">
        <f t="shared" si="0"/>
        <v>0.95658682634730541</v>
      </c>
      <c r="M13" s="48" t="str">
        <f t="shared" si="1"/>
        <v>above 1000 MW</v>
      </c>
    </row>
    <row r="14" spans="1:13">
      <c r="B14" s="8" t="s">
        <v>90</v>
      </c>
      <c r="C14" t="s">
        <v>36</v>
      </c>
      <c r="D14" s="10" t="s">
        <v>59</v>
      </c>
      <c r="E14">
        <v>8128</v>
      </c>
      <c r="G14" s="10"/>
      <c r="H14" s="57">
        <v>1562</v>
      </c>
      <c r="I14" s="72">
        <v>168</v>
      </c>
      <c r="J14" s="10" t="s">
        <v>74</v>
      </c>
      <c r="K14" s="69">
        <v>1394</v>
      </c>
      <c r="L14" s="66">
        <f t="shared" si="0"/>
        <v>0.8924455825864277</v>
      </c>
      <c r="M14" s="48" t="str">
        <f t="shared" si="1"/>
        <v>above 1000 MW</v>
      </c>
    </row>
    <row r="15" spans="1:13">
      <c r="B15" s="8" t="s">
        <v>90</v>
      </c>
      <c r="C15" t="s">
        <v>36</v>
      </c>
      <c r="D15" s="10" t="s">
        <v>61</v>
      </c>
      <c r="E15">
        <v>7962</v>
      </c>
      <c r="G15" s="10"/>
      <c r="H15" s="57">
        <v>1562</v>
      </c>
      <c r="I15" s="72">
        <v>2</v>
      </c>
      <c r="J15" s="10" t="s">
        <v>74</v>
      </c>
      <c r="K15" s="69">
        <v>1560</v>
      </c>
      <c r="L15" s="66">
        <f t="shared" si="0"/>
        <v>0.99871959026888601</v>
      </c>
      <c r="M15" s="48" t="str">
        <f t="shared" si="1"/>
        <v>above 1000 MW</v>
      </c>
    </row>
    <row r="16" spans="1:13">
      <c r="B16" s="8" t="s">
        <v>90</v>
      </c>
      <c r="C16" t="s">
        <v>36</v>
      </c>
      <c r="D16" s="10" t="s">
        <v>63</v>
      </c>
      <c r="E16">
        <v>7960</v>
      </c>
      <c r="G16" s="10"/>
      <c r="H16" s="57">
        <v>1562</v>
      </c>
      <c r="I16" s="72">
        <v>0</v>
      </c>
      <c r="J16" s="10" t="s">
        <v>38</v>
      </c>
      <c r="K16" s="69">
        <v>1562</v>
      </c>
      <c r="L16" s="66">
        <f t="shared" si="0"/>
        <v>1</v>
      </c>
      <c r="M16" s="48" t="str">
        <f t="shared" si="1"/>
        <v>above 1000 MW</v>
      </c>
    </row>
    <row r="17" spans="2:13">
      <c r="B17" s="8" t="s">
        <v>109</v>
      </c>
      <c r="C17" t="s">
        <v>36</v>
      </c>
      <c r="D17" s="10" t="s">
        <v>51</v>
      </c>
      <c r="E17">
        <v>8513</v>
      </c>
      <c r="G17" s="10"/>
      <c r="H17" s="57">
        <v>2489</v>
      </c>
      <c r="I17" s="72">
        <v>0</v>
      </c>
      <c r="J17" s="10" t="s">
        <v>38</v>
      </c>
      <c r="K17" s="69">
        <v>2489</v>
      </c>
      <c r="L17" s="66">
        <f t="shared" si="0"/>
        <v>1</v>
      </c>
      <c r="M17" s="48" t="str">
        <f t="shared" si="1"/>
        <v>above 1000 MW</v>
      </c>
    </row>
    <row r="18" spans="2:13">
      <c r="B18" s="8" t="s">
        <v>109</v>
      </c>
      <c r="C18" t="s">
        <v>36</v>
      </c>
      <c r="D18" s="10" t="s">
        <v>53</v>
      </c>
      <c r="E18">
        <v>8513</v>
      </c>
      <c r="G18" s="10"/>
      <c r="H18" s="57">
        <v>2489</v>
      </c>
      <c r="I18" s="72">
        <v>0</v>
      </c>
      <c r="J18" s="10" t="s">
        <v>38</v>
      </c>
      <c r="K18" s="69">
        <v>2489</v>
      </c>
      <c r="L18" s="66">
        <f t="shared" si="0"/>
        <v>1</v>
      </c>
      <c r="M18" s="48" t="str">
        <f t="shared" si="1"/>
        <v>above 1000 MW</v>
      </c>
    </row>
    <row r="19" spans="2:13">
      <c r="B19" s="8" t="s">
        <v>109</v>
      </c>
      <c r="C19" t="s">
        <v>36</v>
      </c>
      <c r="D19" s="10" t="s">
        <v>54</v>
      </c>
      <c r="E19">
        <v>8725</v>
      </c>
      <c r="G19" s="10"/>
      <c r="H19" s="57">
        <v>2489</v>
      </c>
      <c r="I19" s="72">
        <v>212</v>
      </c>
      <c r="J19" s="10" t="s">
        <v>74</v>
      </c>
      <c r="K19" s="69">
        <v>2277</v>
      </c>
      <c r="L19" s="66">
        <f t="shared" si="0"/>
        <v>0.91482523101647251</v>
      </c>
      <c r="M19" s="48" t="str">
        <f t="shared" si="1"/>
        <v>above 1000 MW</v>
      </c>
    </row>
    <row r="20" spans="2:13">
      <c r="B20" s="8" t="s">
        <v>109</v>
      </c>
      <c r="C20" t="s">
        <v>36</v>
      </c>
      <c r="D20" s="10" t="s">
        <v>55</v>
      </c>
      <c r="E20">
        <v>7199</v>
      </c>
      <c r="G20" s="10"/>
      <c r="H20" s="57">
        <v>2962</v>
      </c>
      <c r="I20" s="72">
        <v>58</v>
      </c>
      <c r="J20" s="10" t="s">
        <v>74</v>
      </c>
      <c r="K20" s="69">
        <v>2904</v>
      </c>
      <c r="L20" s="66">
        <f t="shared" si="0"/>
        <v>0.98041863605671842</v>
      </c>
      <c r="M20" s="48" t="str">
        <f t="shared" si="1"/>
        <v>above 1000 MW</v>
      </c>
    </row>
    <row r="21" spans="2:13">
      <c r="B21" s="8" t="s">
        <v>109</v>
      </c>
      <c r="C21" t="s">
        <v>36</v>
      </c>
      <c r="D21" s="10" t="s">
        <v>57</v>
      </c>
      <c r="E21">
        <v>7199</v>
      </c>
      <c r="G21" s="10"/>
      <c r="H21" s="57">
        <v>2962</v>
      </c>
      <c r="I21" s="72">
        <v>58</v>
      </c>
      <c r="J21" s="10" t="s">
        <v>74</v>
      </c>
      <c r="K21" s="69">
        <v>2904</v>
      </c>
      <c r="L21" s="66">
        <f t="shared" si="0"/>
        <v>0.98041863605671842</v>
      </c>
      <c r="M21" s="48" t="str">
        <f t="shared" si="1"/>
        <v>above 1000 MW</v>
      </c>
    </row>
    <row r="22" spans="2:13">
      <c r="B22" s="8" t="s">
        <v>109</v>
      </c>
      <c r="C22" t="s">
        <v>36</v>
      </c>
      <c r="D22" s="10" t="s">
        <v>58</v>
      </c>
      <c r="E22">
        <v>7199</v>
      </c>
      <c r="G22" s="10"/>
      <c r="H22" s="57">
        <v>2962</v>
      </c>
      <c r="I22" s="72">
        <v>58</v>
      </c>
      <c r="J22" s="10" t="s">
        <v>74</v>
      </c>
      <c r="K22" s="69">
        <v>2904</v>
      </c>
      <c r="L22" s="66">
        <f t="shared" si="0"/>
        <v>0.98041863605671842</v>
      </c>
      <c r="M22" s="48" t="str">
        <f t="shared" si="1"/>
        <v>above 1000 MW</v>
      </c>
    </row>
    <row r="23" spans="2:13">
      <c r="B23" s="8" t="s">
        <v>110</v>
      </c>
      <c r="C23" t="s">
        <v>36</v>
      </c>
      <c r="D23" s="10" t="s">
        <v>55</v>
      </c>
      <c r="E23">
        <v>6790</v>
      </c>
      <c r="G23" s="10"/>
      <c r="H23" s="57">
        <v>4626</v>
      </c>
      <c r="I23" s="72">
        <v>60</v>
      </c>
      <c r="J23" s="10" t="s">
        <v>74</v>
      </c>
      <c r="K23" s="69">
        <v>4566</v>
      </c>
      <c r="L23" s="66">
        <f t="shared" si="0"/>
        <v>0.98702983138780809</v>
      </c>
      <c r="M23" s="48" t="str">
        <f t="shared" si="1"/>
        <v>above 1000 MW</v>
      </c>
    </row>
    <row r="24" spans="2:13">
      <c r="B24" s="8" t="s">
        <v>110</v>
      </c>
      <c r="C24" t="s">
        <v>36</v>
      </c>
      <c r="D24" s="10" t="s">
        <v>57</v>
      </c>
      <c r="E24">
        <v>6790</v>
      </c>
      <c r="G24" s="10"/>
      <c r="H24" s="57">
        <v>4626</v>
      </c>
      <c r="I24" s="72">
        <v>60</v>
      </c>
      <c r="J24" s="10" t="s">
        <v>74</v>
      </c>
      <c r="K24" s="69">
        <v>4566</v>
      </c>
      <c r="L24" s="66">
        <f t="shared" si="0"/>
        <v>0.98702983138780809</v>
      </c>
      <c r="M24" s="48" t="str">
        <f t="shared" si="1"/>
        <v>above 1000 MW</v>
      </c>
    </row>
    <row r="25" spans="2:13">
      <c r="B25" s="8" t="s">
        <v>110</v>
      </c>
      <c r="C25" t="s">
        <v>36</v>
      </c>
      <c r="D25" s="10" t="s">
        <v>58</v>
      </c>
      <c r="E25">
        <v>6790</v>
      </c>
      <c r="G25" s="10"/>
      <c r="H25" s="57">
        <v>4626</v>
      </c>
      <c r="I25" s="72">
        <v>60</v>
      </c>
      <c r="J25" s="10" t="s">
        <v>74</v>
      </c>
      <c r="K25" s="69">
        <v>4566</v>
      </c>
      <c r="L25" s="66">
        <f t="shared" si="0"/>
        <v>0.98702983138780809</v>
      </c>
      <c r="M25" s="48" t="str">
        <f t="shared" si="1"/>
        <v>above 1000 MW</v>
      </c>
    </row>
    <row r="26" spans="2:13">
      <c r="B26" s="8" t="s">
        <v>110</v>
      </c>
      <c r="C26" t="s">
        <v>36</v>
      </c>
      <c r="D26" s="10" t="s">
        <v>59</v>
      </c>
      <c r="E26">
        <v>7975</v>
      </c>
      <c r="G26" s="10"/>
      <c r="H26" s="57">
        <v>4168</v>
      </c>
      <c r="I26" s="72">
        <v>87</v>
      </c>
      <c r="J26" s="10" t="s">
        <v>74</v>
      </c>
      <c r="K26" s="69">
        <v>4081</v>
      </c>
      <c r="L26" s="66">
        <f t="shared" si="0"/>
        <v>0.97912667946257192</v>
      </c>
      <c r="M26" s="48" t="str">
        <f t="shared" si="1"/>
        <v>above 1000 MW</v>
      </c>
    </row>
    <row r="27" spans="2:13">
      <c r="B27" s="8" t="s">
        <v>110</v>
      </c>
      <c r="C27" t="s">
        <v>36</v>
      </c>
      <c r="D27" s="10" t="s">
        <v>61</v>
      </c>
      <c r="E27">
        <v>7975</v>
      </c>
      <c r="G27" s="10"/>
      <c r="H27" s="57">
        <v>4168</v>
      </c>
      <c r="I27" s="72">
        <v>87</v>
      </c>
      <c r="J27" s="10" t="s">
        <v>74</v>
      </c>
      <c r="K27" s="69">
        <v>4081</v>
      </c>
      <c r="L27" s="66">
        <f t="shared" si="0"/>
        <v>0.97912667946257192</v>
      </c>
      <c r="M27" s="48" t="str">
        <f t="shared" si="1"/>
        <v>above 1000 MW</v>
      </c>
    </row>
    <row r="28" spans="2:13">
      <c r="B28" s="8" t="s">
        <v>110</v>
      </c>
      <c r="C28" t="s">
        <v>36</v>
      </c>
      <c r="D28" s="10" t="s">
        <v>63</v>
      </c>
      <c r="E28">
        <v>7975</v>
      </c>
      <c r="G28" s="10"/>
      <c r="H28" s="57">
        <v>4168</v>
      </c>
      <c r="I28" s="72">
        <v>87</v>
      </c>
      <c r="J28" s="10" t="s">
        <v>74</v>
      </c>
      <c r="K28" s="69">
        <v>4081</v>
      </c>
      <c r="L28" s="66">
        <f t="shared" si="0"/>
        <v>0.97912667946257192</v>
      </c>
      <c r="M28" s="48" t="str">
        <f t="shared" si="1"/>
        <v>above 1000 MW</v>
      </c>
    </row>
    <row r="29" spans="2:13">
      <c r="B29" s="8" t="s">
        <v>114</v>
      </c>
      <c r="C29" t="s">
        <v>36</v>
      </c>
      <c r="D29" s="10" t="s">
        <v>51</v>
      </c>
      <c r="E29">
        <v>7977</v>
      </c>
      <c r="G29" s="10"/>
      <c r="H29" s="57">
        <v>4119</v>
      </c>
      <c r="I29" s="72">
        <v>280</v>
      </c>
      <c r="J29" s="10" t="s">
        <v>74</v>
      </c>
      <c r="K29" s="69">
        <v>3839</v>
      </c>
      <c r="L29" s="66">
        <f t="shared" si="0"/>
        <v>0.93202233551832969</v>
      </c>
      <c r="M29" s="48" t="str">
        <f t="shared" si="1"/>
        <v>above 1000 MW</v>
      </c>
    </row>
    <row r="30" spans="2:13">
      <c r="B30" s="8" t="s">
        <v>114</v>
      </c>
      <c r="C30" t="s">
        <v>36</v>
      </c>
      <c r="D30" s="10" t="s">
        <v>53</v>
      </c>
      <c r="E30">
        <v>7977</v>
      </c>
      <c r="G30" s="10"/>
      <c r="H30" s="57">
        <v>4119</v>
      </c>
      <c r="I30" s="72">
        <v>280</v>
      </c>
      <c r="J30" s="10" t="s">
        <v>74</v>
      </c>
      <c r="K30" s="69">
        <v>3839</v>
      </c>
      <c r="L30" s="66">
        <f t="shared" si="0"/>
        <v>0.93202233551832969</v>
      </c>
      <c r="M30" s="48" t="str">
        <f t="shared" si="1"/>
        <v>above 1000 MW</v>
      </c>
    </row>
    <row r="31" spans="2:13">
      <c r="B31" s="8" t="s">
        <v>114</v>
      </c>
      <c r="C31" t="s">
        <v>36</v>
      </c>
      <c r="D31" s="10" t="s">
        <v>54</v>
      </c>
      <c r="E31">
        <v>7977</v>
      </c>
      <c r="G31" s="10"/>
      <c r="H31" s="57">
        <v>4119</v>
      </c>
      <c r="I31" s="72">
        <v>280</v>
      </c>
      <c r="J31" s="10" t="s">
        <v>74</v>
      </c>
      <c r="K31" s="69">
        <v>3839</v>
      </c>
      <c r="L31" s="66">
        <f t="shared" si="0"/>
        <v>0.93202233551832969</v>
      </c>
      <c r="M31" s="48" t="str">
        <f t="shared" si="1"/>
        <v>above 1000 MW</v>
      </c>
    </row>
    <row r="32" spans="2:13">
      <c r="B32" s="8" t="s">
        <v>136</v>
      </c>
      <c r="C32" t="s">
        <v>120</v>
      </c>
      <c r="D32" s="10" t="s">
        <v>51</v>
      </c>
      <c r="E32">
        <v>5378</v>
      </c>
      <c r="G32" s="10"/>
      <c r="H32" s="57">
        <v>2680</v>
      </c>
      <c r="I32" s="72">
        <v>432</v>
      </c>
      <c r="J32" s="10" t="s">
        <v>74</v>
      </c>
      <c r="K32" s="69">
        <v>2248</v>
      </c>
      <c r="L32" s="66">
        <f t="shared" si="0"/>
        <v>0.83880597014925373</v>
      </c>
      <c r="M32" s="48" t="str">
        <f t="shared" si="1"/>
        <v>above 1000 MW</v>
      </c>
    </row>
    <row r="33" spans="2:13">
      <c r="B33" s="8" t="s">
        <v>136</v>
      </c>
      <c r="C33" t="s">
        <v>120</v>
      </c>
      <c r="D33" s="10" t="s">
        <v>53</v>
      </c>
      <c r="E33">
        <v>5378</v>
      </c>
      <c r="G33" s="10"/>
      <c r="H33" s="57">
        <v>2680</v>
      </c>
      <c r="I33" s="72">
        <v>432</v>
      </c>
      <c r="J33" s="10" t="s">
        <v>74</v>
      </c>
      <c r="K33" s="69">
        <v>2248</v>
      </c>
      <c r="L33" s="66">
        <f t="shared" si="0"/>
        <v>0.83880597014925373</v>
      </c>
      <c r="M33" s="48" t="str">
        <f t="shared" si="1"/>
        <v>above 1000 MW</v>
      </c>
    </row>
    <row r="34" spans="2:13">
      <c r="B34" s="8" t="s">
        <v>136</v>
      </c>
      <c r="C34" t="s">
        <v>120</v>
      </c>
      <c r="D34" s="10" t="s">
        <v>54</v>
      </c>
      <c r="E34">
        <v>5378</v>
      </c>
      <c r="G34" s="10"/>
      <c r="H34" s="57">
        <v>2680</v>
      </c>
      <c r="I34" s="72">
        <v>432</v>
      </c>
      <c r="J34" s="10" t="s">
        <v>74</v>
      </c>
      <c r="K34" s="69">
        <v>2248</v>
      </c>
      <c r="L34" s="66">
        <f t="shared" si="0"/>
        <v>0.83880597014925373</v>
      </c>
      <c r="M34" s="48" t="str">
        <f t="shared" si="1"/>
        <v>above 1000 MW</v>
      </c>
    </row>
    <row r="35" spans="2:13">
      <c r="B35" s="8" t="s">
        <v>161</v>
      </c>
      <c r="C35" t="s">
        <v>120</v>
      </c>
      <c r="D35" s="10" t="s">
        <v>55</v>
      </c>
      <c r="E35">
        <v>6427</v>
      </c>
      <c r="G35" s="10"/>
      <c r="H35" s="57">
        <v>2363</v>
      </c>
      <c r="I35" s="72">
        <v>362</v>
      </c>
      <c r="J35" s="10" t="s">
        <v>74</v>
      </c>
      <c r="K35" s="69">
        <v>2001</v>
      </c>
      <c r="L35" s="66">
        <f t="shared" si="0"/>
        <v>0.84680490901396532</v>
      </c>
      <c r="M35" s="48" t="str">
        <f t="shared" si="1"/>
        <v>above 1000 MW</v>
      </c>
    </row>
    <row r="36" spans="2:13">
      <c r="B36" s="8" t="s">
        <v>161</v>
      </c>
      <c r="C36" t="s">
        <v>120</v>
      </c>
      <c r="D36" s="10" t="s">
        <v>57</v>
      </c>
      <c r="E36">
        <v>6435</v>
      </c>
      <c r="G36" s="10"/>
      <c r="H36" s="57">
        <v>2363</v>
      </c>
      <c r="I36" s="72">
        <v>370</v>
      </c>
      <c r="J36" s="10" t="s">
        <v>74</v>
      </c>
      <c r="K36" s="69">
        <v>1993</v>
      </c>
      <c r="L36" s="66">
        <f t="shared" si="0"/>
        <v>0.84341938214134571</v>
      </c>
      <c r="M36" s="48" t="str">
        <f t="shared" si="1"/>
        <v>above 1000 MW</v>
      </c>
    </row>
    <row r="37" spans="2:13">
      <c r="B37" s="8" t="s">
        <v>161</v>
      </c>
      <c r="C37" t="s">
        <v>120</v>
      </c>
      <c r="D37" s="10" t="s">
        <v>58</v>
      </c>
      <c r="E37">
        <v>6382</v>
      </c>
      <c r="G37" s="10"/>
      <c r="H37" s="57">
        <v>2363</v>
      </c>
      <c r="I37" s="72">
        <v>317</v>
      </c>
      <c r="J37" s="10" t="s">
        <v>74</v>
      </c>
      <c r="K37" s="69">
        <v>2046</v>
      </c>
      <c r="L37" s="66">
        <f t="shared" si="0"/>
        <v>0.86584849767245031</v>
      </c>
      <c r="M37" s="48" t="str">
        <f t="shared" si="1"/>
        <v>above 1000 MW</v>
      </c>
    </row>
    <row r="38" spans="2:13">
      <c r="B38" s="8" t="s">
        <v>164</v>
      </c>
      <c r="C38" t="s">
        <v>120</v>
      </c>
      <c r="D38" s="10" t="s">
        <v>55</v>
      </c>
      <c r="E38">
        <v>6145</v>
      </c>
      <c r="G38" s="10"/>
      <c r="H38" s="57">
        <v>3165</v>
      </c>
      <c r="I38" s="72">
        <v>80</v>
      </c>
      <c r="J38" s="10" t="s">
        <v>74</v>
      </c>
      <c r="K38" s="69">
        <v>3085</v>
      </c>
      <c r="L38" s="66">
        <f t="shared" si="0"/>
        <v>0.97472353870458139</v>
      </c>
      <c r="M38" s="48" t="str">
        <f t="shared" si="1"/>
        <v>above 1000 MW</v>
      </c>
    </row>
    <row r="39" spans="2:13">
      <c r="B39" s="8" t="s">
        <v>164</v>
      </c>
      <c r="C39" t="s">
        <v>120</v>
      </c>
      <c r="D39" s="10" t="s">
        <v>57</v>
      </c>
      <c r="E39">
        <v>6145</v>
      </c>
      <c r="G39" s="10"/>
      <c r="H39" s="57">
        <v>3165</v>
      </c>
      <c r="I39" s="72">
        <v>80</v>
      </c>
      <c r="J39" s="10" t="s">
        <v>74</v>
      </c>
      <c r="K39" s="69">
        <v>3085</v>
      </c>
      <c r="L39" s="66">
        <f t="shared" si="0"/>
        <v>0.97472353870458139</v>
      </c>
      <c r="M39" s="48" t="str">
        <f t="shared" si="1"/>
        <v>above 1000 MW</v>
      </c>
    </row>
    <row r="40" spans="2:13">
      <c r="B40" s="8" t="s">
        <v>164</v>
      </c>
      <c r="C40" t="s">
        <v>120</v>
      </c>
      <c r="D40" s="10" t="s">
        <v>58</v>
      </c>
      <c r="E40">
        <v>6145</v>
      </c>
      <c r="G40" s="10"/>
      <c r="H40" s="57">
        <v>3165</v>
      </c>
      <c r="I40" s="72">
        <v>80</v>
      </c>
      <c r="J40" s="10" t="s">
        <v>74</v>
      </c>
      <c r="K40" s="69">
        <v>3085</v>
      </c>
      <c r="L40" s="66">
        <f t="shared" si="0"/>
        <v>0.97472353870458139</v>
      </c>
      <c r="M40" s="48" t="str">
        <f t="shared" si="1"/>
        <v>above 1000 MW</v>
      </c>
    </row>
    <row r="41" spans="2:13">
      <c r="B41" s="8" t="s">
        <v>179</v>
      </c>
      <c r="C41" t="s">
        <v>170</v>
      </c>
      <c r="D41" s="10" t="s">
        <v>51</v>
      </c>
      <c r="E41">
        <v>5255</v>
      </c>
      <c r="G41" s="10"/>
      <c r="H41" s="57">
        <v>1845</v>
      </c>
      <c r="I41" s="72">
        <v>575</v>
      </c>
      <c r="J41" s="10" t="s">
        <v>74</v>
      </c>
      <c r="K41" s="69">
        <v>1270</v>
      </c>
      <c r="L41" s="66">
        <f t="shared" si="0"/>
        <v>0.68834688346883466</v>
      </c>
      <c r="M41" s="48" t="str">
        <f t="shared" si="1"/>
        <v>above 1000 MW</v>
      </c>
    </row>
    <row r="42" spans="2:13">
      <c r="B42" s="8" t="s">
        <v>179</v>
      </c>
      <c r="C42" t="s">
        <v>170</v>
      </c>
      <c r="D42" s="10" t="s">
        <v>53</v>
      </c>
      <c r="E42">
        <v>5255</v>
      </c>
      <c r="G42" s="10"/>
      <c r="H42" s="57">
        <v>1845</v>
      </c>
      <c r="I42" s="72">
        <v>575</v>
      </c>
      <c r="J42" s="10" t="s">
        <v>74</v>
      </c>
      <c r="K42" s="69">
        <v>1270</v>
      </c>
      <c r="L42" s="66">
        <f t="shared" si="0"/>
        <v>0.68834688346883466</v>
      </c>
      <c r="M42" s="48" t="str">
        <f t="shared" si="1"/>
        <v>above 1000 MW</v>
      </c>
    </row>
    <row r="43" spans="2:13">
      <c r="B43" s="8" t="s">
        <v>179</v>
      </c>
      <c r="C43" t="s">
        <v>170</v>
      </c>
      <c r="D43" s="10" t="s">
        <v>54</v>
      </c>
      <c r="E43">
        <v>5255</v>
      </c>
      <c r="G43" s="10"/>
      <c r="H43" s="57">
        <v>1845</v>
      </c>
      <c r="I43" s="72">
        <v>575</v>
      </c>
      <c r="J43" s="10" t="s">
        <v>74</v>
      </c>
      <c r="K43" s="69">
        <v>1270</v>
      </c>
      <c r="L43" s="66">
        <f t="shared" si="0"/>
        <v>0.68834688346883466</v>
      </c>
      <c r="M43" s="48" t="str">
        <f t="shared" si="1"/>
        <v>above 1000 MW</v>
      </c>
    </row>
    <row r="44" spans="2:13">
      <c r="B44" s="9" t="s">
        <v>202</v>
      </c>
      <c r="C44" s="11" t="s">
        <v>170</v>
      </c>
      <c r="D44" s="12" t="s">
        <v>59</v>
      </c>
      <c r="E44" s="11">
        <v>6184</v>
      </c>
      <c r="F44" s="11"/>
      <c r="G44" s="12"/>
      <c r="H44" s="64">
        <v>200</v>
      </c>
      <c r="I44" s="73">
        <v>104</v>
      </c>
      <c r="J44" s="12" t="s">
        <v>74</v>
      </c>
      <c r="K44" s="70">
        <v>96</v>
      </c>
      <c r="L44" s="67">
        <f t="shared" si="0"/>
        <v>0.48</v>
      </c>
      <c r="M44" s="65" t="str">
        <f t="shared" si="1"/>
        <v>below 500 MW</v>
      </c>
    </row>
    <row r="45" spans="2:13">
      <c r="K45" s="38"/>
    </row>
    <row r="46" spans="2:13">
      <c r="K46" s="38"/>
    </row>
    <row r="47" spans="2:13">
      <c r="K47" s="38"/>
    </row>
    <row r="48" spans="2:13">
      <c r="K48" s="38"/>
    </row>
    <row r="49" spans="11:11">
      <c r="K49" s="38"/>
    </row>
    <row r="50" spans="11:11">
      <c r="K50" s="38"/>
    </row>
    <row r="51" spans="11:11">
      <c r="K51" s="38"/>
    </row>
    <row r="52" spans="11:11">
      <c r="K52" s="38"/>
    </row>
    <row r="53" spans="11:11">
      <c r="K53" s="38"/>
    </row>
    <row r="54" spans="11:11">
      <c r="K54" s="38"/>
    </row>
    <row r="55" spans="11:11">
      <c r="K55" s="38"/>
    </row>
    <row r="56" spans="11:11">
      <c r="K56" s="38"/>
    </row>
    <row r="57" spans="11:11">
      <c r="K57" s="38"/>
    </row>
    <row r="58" spans="11:11">
      <c r="K58" s="38"/>
    </row>
    <row r="59" spans="11:11">
      <c r="K59" s="38"/>
    </row>
    <row r="60" spans="11:11">
      <c r="K60" s="38"/>
    </row>
    <row r="61" spans="11:11">
      <c r="K61" s="38"/>
    </row>
    <row r="62" spans="11:11">
      <c r="K62" s="38"/>
    </row>
    <row r="63" spans="11:11">
      <c r="K63" s="38"/>
    </row>
    <row r="64" spans="11:11">
      <c r="K64" s="38"/>
    </row>
    <row r="65" spans="11:11">
      <c r="K65" s="38"/>
    </row>
    <row r="66" spans="11:11">
      <c r="K66" s="38"/>
    </row>
    <row r="67" spans="11:11">
      <c r="K67" s="38"/>
    </row>
    <row r="68" spans="11:11">
      <c r="K68" s="38"/>
    </row>
    <row r="69" spans="11:11">
      <c r="K69" s="38"/>
    </row>
    <row r="70" spans="11:11">
      <c r="K70" s="38"/>
    </row>
    <row r="71" spans="11:11">
      <c r="K71" s="38"/>
    </row>
    <row r="72" spans="11:11">
      <c r="K72" s="38"/>
    </row>
    <row r="73" spans="11:11">
      <c r="K73" s="38"/>
    </row>
    <row r="74" spans="11:11">
      <c r="K74" s="38"/>
    </row>
    <row r="75" spans="11:11">
      <c r="K75" s="38"/>
    </row>
    <row r="76" spans="11:11">
      <c r="K76" s="38"/>
    </row>
    <row r="77" spans="11:11">
      <c r="K77" s="38"/>
    </row>
    <row r="78" spans="11:11">
      <c r="K78" s="38"/>
    </row>
    <row r="79" spans="11:11">
      <c r="K79" s="38"/>
    </row>
    <row r="80" spans="11:11">
      <c r="K80" s="38"/>
    </row>
    <row r="81" spans="11:11">
      <c r="K81" s="38"/>
    </row>
    <row r="82" spans="11:11">
      <c r="K82" s="38"/>
    </row>
    <row r="83" spans="11:11">
      <c r="K83" s="38"/>
    </row>
    <row r="84" spans="11:11">
      <c r="K84" s="38"/>
    </row>
    <row r="85" spans="11:11">
      <c r="K85" s="38"/>
    </row>
    <row r="86" spans="11:11">
      <c r="K86" s="38"/>
    </row>
    <row r="87" spans="11:11">
      <c r="K87" s="38"/>
    </row>
    <row r="88" spans="11:11">
      <c r="K88" s="38"/>
    </row>
    <row r="89" spans="11:11">
      <c r="K89" s="38"/>
    </row>
    <row r="90" spans="11:11">
      <c r="K90" s="38"/>
    </row>
    <row r="91" spans="11:11">
      <c r="K91" s="38"/>
    </row>
    <row r="92" spans="11:11">
      <c r="K92" s="38"/>
    </row>
    <row r="93" spans="11:11">
      <c r="K93" s="38"/>
    </row>
    <row r="94" spans="11:11">
      <c r="K94" s="38"/>
    </row>
    <row r="95" spans="11:11">
      <c r="K95" s="38"/>
    </row>
    <row r="96" spans="11:11">
      <c r="K96" s="38"/>
    </row>
    <row r="97" spans="11:11">
      <c r="K97" s="38"/>
    </row>
    <row r="98" spans="11:11">
      <c r="K98" s="38"/>
    </row>
    <row r="99" spans="11:11">
      <c r="K99" s="38"/>
    </row>
    <row r="100" spans="11:11">
      <c r="K100" s="38"/>
    </row>
    <row r="101" spans="11:11">
      <c r="K101" s="38"/>
    </row>
    <row r="102" spans="11:11">
      <c r="K102" s="38"/>
    </row>
    <row r="103" spans="11:11">
      <c r="K103" s="38"/>
    </row>
    <row r="104" spans="11:11">
      <c r="K104" s="38"/>
    </row>
    <row r="105" spans="11:11">
      <c r="K105" s="38"/>
    </row>
    <row r="106" spans="11:11">
      <c r="K106" s="38"/>
    </row>
    <row r="107" spans="11:11">
      <c r="K107" s="38"/>
    </row>
    <row r="108" spans="11:11">
      <c r="K108" s="38"/>
    </row>
    <row r="109" spans="11:11">
      <c r="K109" s="38"/>
    </row>
    <row r="110" spans="11:11">
      <c r="K110" s="38"/>
    </row>
    <row r="111" spans="11:11">
      <c r="K111" s="38"/>
    </row>
    <row r="112" spans="11:11">
      <c r="K112" s="38"/>
    </row>
    <row r="113" spans="11:11">
      <c r="K113" s="38"/>
    </row>
    <row r="114" spans="11:11">
      <c r="K114" s="38"/>
    </row>
    <row r="115" spans="11:11">
      <c r="K115" s="38"/>
    </row>
    <row r="116" spans="11:11">
      <c r="K116" s="38"/>
    </row>
    <row r="117" spans="11:11">
      <c r="K117" s="38"/>
    </row>
    <row r="118" spans="11:11">
      <c r="K118" s="38"/>
    </row>
    <row r="119" spans="11:11">
      <c r="K119" s="38"/>
    </row>
    <row r="120" spans="11:11">
      <c r="K120" s="38"/>
    </row>
    <row r="121" spans="11:11">
      <c r="K121" s="38"/>
    </row>
    <row r="122" spans="11:11">
      <c r="K122" s="38"/>
    </row>
    <row r="123" spans="11:11">
      <c r="K123" s="38"/>
    </row>
    <row r="124" spans="11:11">
      <c r="K124" s="38"/>
    </row>
    <row r="125" spans="11:11">
      <c r="K125" s="38"/>
    </row>
    <row r="126" spans="11:11">
      <c r="K126" s="38"/>
    </row>
    <row r="127" spans="11:11">
      <c r="K127" s="38"/>
    </row>
    <row r="128" spans="11:11">
      <c r="K128" s="38"/>
    </row>
    <row r="129" spans="11:11">
      <c r="K129" s="38"/>
    </row>
    <row r="130" spans="11:11">
      <c r="K130" s="38"/>
    </row>
    <row r="131" spans="11:11">
      <c r="K131" s="38"/>
    </row>
    <row r="132" spans="11:11">
      <c r="K132" s="38"/>
    </row>
    <row r="133" spans="11:11">
      <c r="K133" s="38"/>
    </row>
    <row r="134" spans="11:11">
      <c r="K134" s="38"/>
    </row>
    <row r="135" spans="11:11">
      <c r="K135" s="38"/>
    </row>
    <row r="136" spans="11:11">
      <c r="K136" s="38"/>
    </row>
    <row r="137" spans="11:11">
      <c r="K137" s="38"/>
    </row>
    <row r="138" spans="11:11">
      <c r="K138" s="38"/>
    </row>
    <row r="139" spans="11:11">
      <c r="K139" s="38"/>
    </row>
    <row r="140" spans="11:11">
      <c r="K140" s="38"/>
    </row>
    <row r="141" spans="11:11">
      <c r="K141" s="38"/>
    </row>
    <row r="142" spans="11:11">
      <c r="K142" s="38"/>
    </row>
    <row r="143" spans="11:11">
      <c r="K143" s="38"/>
    </row>
    <row r="144" spans="11:11">
      <c r="K144" s="38"/>
    </row>
    <row r="145" spans="11:11">
      <c r="K145" s="38"/>
    </row>
    <row r="146" spans="11:11">
      <c r="K146" s="38"/>
    </row>
    <row r="147" spans="11:11">
      <c r="K147" s="38"/>
    </row>
    <row r="148" spans="11:11">
      <c r="K148" s="38"/>
    </row>
    <row r="149" spans="11:11">
      <c r="K149" s="38"/>
    </row>
    <row r="150" spans="11:11">
      <c r="K150" s="38"/>
    </row>
    <row r="151" spans="11:11">
      <c r="K151" s="38"/>
    </row>
    <row r="152" spans="11:11">
      <c r="K152" s="38"/>
    </row>
    <row r="153" spans="11:11">
      <c r="K153" s="38"/>
    </row>
    <row r="154" spans="11:11">
      <c r="K154" s="38"/>
    </row>
    <row r="155" spans="11:11">
      <c r="K155" s="38"/>
    </row>
    <row r="156" spans="11:11">
      <c r="K156" s="38"/>
    </row>
    <row r="157" spans="11:11">
      <c r="K157" s="38"/>
    </row>
    <row r="158" spans="11:11">
      <c r="K158" s="38"/>
    </row>
    <row r="159" spans="11:11">
      <c r="K159" s="38"/>
    </row>
    <row r="160" spans="11:11">
      <c r="K160" s="38"/>
    </row>
    <row r="161" spans="11:11">
      <c r="K161" s="38"/>
    </row>
    <row r="162" spans="11:11">
      <c r="K162" s="38"/>
    </row>
    <row r="163" spans="11:11">
      <c r="K163" s="38"/>
    </row>
    <row r="164" spans="11:11">
      <c r="K164" s="38"/>
    </row>
    <row r="165" spans="11:11">
      <c r="K165" s="38"/>
    </row>
    <row r="166" spans="11:11">
      <c r="K166" s="38"/>
    </row>
    <row r="167" spans="11:11">
      <c r="K167" s="38"/>
    </row>
    <row r="168" spans="11:11">
      <c r="K168" s="38"/>
    </row>
    <row r="169" spans="11:11">
      <c r="K169" s="38"/>
    </row>
    <row r="170" spans="11:11">
      <c r="K170" s="38"/>
    </row>
    <row r="171" spans="11:11">
      <c r="K171" s="38"/>
    </row>
    <row r="172" spans="11:11">
      <c r="K172" s="38"/>
    </row>
    <row r="173" spans="11:11">
      <c r="K173" s="38"/>
    </row>
    <row r="174" spans="11:11">
      <c r="K174" s="38"/>
    </row>
    <row r="175" spans="11:11">
      <c r="K175" s="38"/>
    </row>
    <row r="176" spans="11:11">
      <c r="K176" s="38"/>
    </row>
    <row r="177" spans="11:11">
      <c r="K177" s="38"/>
    </row>
    <row r="178" spans="11:11">
      <c r="K178" s="38"/>
    </row>
    <row r="179" spans="11:11">
      <c r="K179" s="38"/>
    </row>
    <row r="180" spans="11:11">
      <c r="K180" s="38"/>
    </row>
    <row r="181" spans="11:11">
      <c r="K181" s="38"/>
    </row>
    <row r="182" spans="11:11">
      <c r="K182" s="38"/>
    </row>
    <row r="183" spans="11:11">
      <c r="K183" s="38"/>
    </row>
    <row r="184" spans="11:11">
      <c r="K184" s="38"/>
    </row>
    <row r="185" spans="11:11">
      <c r="K185" s="38"/>
    </row>
    <row r="186" spans="11:11">
      <c r="K186" s="38"/>
    </row>
    <row r="187" spans="11:11">
      <c r="K187" s="38"/>
    </row>
    <row r="188" spans="11:11">
      <c r="K188" s="38"/>
    </row>
    <row r="189" spans="11:11">
      <c r="K189" s="38"/>
    </row>
    <row r="190" spans="11:11">
      <c r="K190" s="38"/>
    </row>
    <row r="191" spans="11:11">
      <c r="K191" s="38"/>
    </row>
    <row r="192" spans="11:11">
      <c r="K192" s="38"/>
    </row>
    <row r="193" spans="11:11">
      <c r="K193" s="38"/>
    </row>
    <row r="194" spans="11:11">
      <c r="K194" s="38"/>
    </row>
    <row r="195" spans="11:11">
      <c r="K195" s="38"/>
    </row>
    <row r="196" spans="11:11">
      <c r="K196" s="38"/>
    </row>
    <row r="197" spans="11:11">
      <c r="K197" s="38"/>
    </row>
    <row r="198" spans="11:11">
      <c r="K198" s="38"/>
    </row>
    <row r="199" spans="11:11">
      <c r="K199" s="38"/>
    </row>
    <row r="200" spans="11:11">
      <c r="K200" s="38"/>
    </row>
    <row r="201" spans="11:11">
      <c r="K201" s="38"/>
    </row>
    <row r="202" spans="11:11">
      <c r="K202" s="38"/>
    </row>
    <row r="203" spans="11:11">
      <c r="K203" s="38"/>
    </row>
    <row r="204" spans="11:11">
      <c r="K204" s="38"/>
    </row>
    <row r="205" spans="11:11">
      <c r="K205" s="38"/>
    </row>
    <row r="206" spans="11:11">
      <c r="K206" s="38"/>
    </row>
    <row r="207" spans="11:11">
      <c r="K207" s="38"/>
    </row>
    <row r="208" spans="11:11">
      <c r="K208" s="38"/>
    </row>
    <row r="209" spans="11:11">
      <c r="K209" s="38"/>
    </row>
    <row r="210" spans="11:11">
      <c r="K210" s="38"/>
    </row>
    <row r="211" spans="11:11">
      <c r="K211" s="38"/>
    </row>
    <row r="212" spans="11:11">
      <c r="K212" s="38"/>
    </row>
    <row r="213" spans="11:11">
      <c r="K213" s="38"/>
    </row>
    <row r="214" spans="11:11">
      <c r="K214" s="38"/>
    </row>
    <row r="215" spans="11:11">
      <c r="K215" s="38"/>
    </row>
    <row r="216" spans="11:11">
      <c r="K216" s="38"/>
    </row>
    <row r="217" spans="11:11">
      <c r="K217" s="38"/>
    </row>
    <row r="218" spans="11:11">
      <c r="K218" s="38"/>
    </row>
    <row r="219" spans="11:11">
      <c r="K219" s="38"/>
    </row>
    <row r="220" spans="11:11">
      <c r="K220" s="38"/>
    </row>
    <row r="221" spans="11:11">
      <c r="K221" s="38"/>
    </row>
    <row r="222" spans="11:11">
      <c r="K222" s="38"/>
    </row>
    <row r="223" spans="11:11">
      <c r="K223" s="38"/>
    </row>
    <row r="224" spans="11:11">
      <c r="K224" s="38"/>
    </row>
    <row r="225" spans="11:11">
      <c r="K225" s="38"/>
    </row>
    <row r="226" spans="11:11">
      <c r="K226" s="38"/>
    </row>
    <row r="227" spans="11:11">
      <c r="K227" s="38"/>
    </row>
    <row r="228" spans="11:11">
      <c r="K228" s="38"/>
    </row>
    <row r="229" spans="11:11">
      <c r="K229" s="38"/>
    </row>
    <row r="230" spans="11:11">
      <c r="K230" s="38"/>
    </row>
    <row r="231" spans="11:11">
      <c r="K231" s="38"/>
    </row>
    <row r="232" spans="11:11">
      <c r="K232" s="38"/>
    </row>
    <row r="233" spans="11:11">
      <c r="K233" s="38"/>
    </row>
    <row r="234" spans="11:11">
      <c r="K234" s="38"/>
    </row>
    <row r="235" spans="11:11">
      <c r="K235" s="38"/>
    </row>
    <row r="236" spans="11:11">
      <c r="K236" s="38"/>
    </row>
    <row r="237" spans="11:11">
      <c r="K237" s="38"/>
    </row>
    <row r="238" spans="11:11">
      <c r="K238" s="38"/>
    </row>
    <row r="239" spans="11:11">
      <c r="K239" s="38"/>
    </row>
    <row r="240" spans="11:11">
      <c r="K240" s="38"/>
    </row>
    <row r="241" spans="11:11">
      <c r="K241" s="38"/>
    </row>
    <row r="242" spans="11:11">
      <c r="K242" s="38"/>
    </row>
    <row r="243" spans="11:11">
      <c r="K243" s="38"/>
    </row>
    <row r="244" spans="11:11">
      <c r="K244" s="38"/>
    </row>
    <row r="245" spans="11:11">
      <c r="K245" s="38"/>
    </row>
    <row r="246" spans="11:11">
      <c r="K246" s="38"/>
    </row>
    <row r="247" spans="11:11">
      <c r="K247" s="38"/>
    </row>
    <row r="248" spans="11:11">
      <c r="K248" s="38"/>
    </row>
    <row r="249" spans="11:11">
      <c r="K249" s="38"/>
    </row>
    <row r="250" spans="11:11">
      <c r="K250" s="38"/>
    </row>
    <row r="251" spans="11:11">
      <c r="K251" s="38"/>
    </row>
    <row r="252" spans="11:11">
      <c r="K252" s="38"/>
    </row>
    <row r="253" spans="11:11">
      <c r="K253" s="38"/>
    </row>
    <row r="254" spans="11:11">
      <c r="K254" s="38"/>
    </row>
    <row r="255" spans="11:11">
      <c r="K255" s="38"/>
    </row>
    <row r="256" spans="11:11">
      <c r="K256" s="38"/>
    </row>
    <row r="257" spans="11:11">
      <c r="K257" s="38"/>
    </row>
    <row r="258" spans="11:11">
      <c r="K258" s="38"/>
    </row>
    <row r="259" spans="11:11">
      <c r="K259" s="38"/>
    </row>
    <row r="260" spans="11:11">
      <c r="K260" s="38"/>
    </row>
    <row r="261" spans="11:11">
      <c r="K261" s="38"/>
    </row>
    <row r="262" spans="11:11">
      <c r="K262" s="38"/>
    </row>
    <row r="263" spans="11:11">
      <c r="K263" s="38"/>
    </row>
    <row r="264" spans="11:11">
      <c r="K264" s="38"/>
    </row>
    <row r="265" spans="11:11">
      <c r="K265" s="38"/>
    </row>
    <row r="266" spans="11:11">
      <c r="K266" s="38"/>
    </row>
    <row r="267" spans="11:11">
      <c r="K267" s="38"/>
    </row>
    <row r="268" spans="11:11">
      <c r="K268" s="38"/>
    </row>
    <row r="269" spans="11:11">
      <c r="K269" s="38"/>
    </row>
    <row r="270" spans="11:11">
      <c r="K270" s="38"/>
    </row>
    <row r="271" spans="11:11">
      <c r="K271" s="38"/>
    </row>
    <row r="272" spans="11:11">
      <c r="K272" s="38"/>
    </row>
    <row r="273" spans="11:11">
      <c r="K273" s="38"/>
    </row>
    <row r="274" spans="11:11">
      <c r="K274" s="38"/>
    </row>
    <row r="275" spans="11:11">
      <c r="K275" s="38"/>
    </row>
    <row r="276" spans="11:11">
      <c r="K276" s="38"/>
    </row>
    <row r="277" spans="11:11">
      <c r="K277" s="38"/>
    </row>
    <row r="278" spans="11:11">
      <c r="K278" s="38"/>
    </row>
    <row r="279" spans="11:11">
      <c r="K279" s="38"/>
    </row>
    <row r="280" spans="11:11">
      <c r="K280" s="38"/>
    </row>
    <row r="281" spans="11:11">
      <c r="K281" s="38"/>
    </row>
    <row r="282" spans="11:11">
      <c r="K282" s="38"/>
    </row>
    <row r="283" spans="11:11">
      <c r="K283" s="38"/>
    </row>
    <row r="284" spans="11:11">
      <c r="K284" s="38"/>
    </row>
    <row r="285" spans="11:11">
      <c r="K285" s="38"/>
    </row>
    <row r="286" spans="11:11">
      <c r="K286" s="38"/>
    </row>
    <row r="287" spans="11:11">
      <c r="K287" s="38"/>
    </row>
    <row r="288" spans="11:11">
      <c r="K288" s="38"/>
    </row>
    <row r="289" spans="11:11">
      <c r="K289" s="38"/>
    </row>
    <row r="290" spans="11:11">
      <c r="K290" s="38"/>
    </row>
    <row r="291" spans="11:11">
      <c r="K291" s="38"/>
    </row>
    <row r="292" spans="11:11">
      <c r="K292" s="38"/>
    </row>
    <row r="293" spans="11:11">
      <c r="K293" s="38"/>
    </row>
    <row r="294" spans="11:11">
      <c r="K294" s="38"/>
    </row>
    <row r="295" spans="11:11">
      <c r="K295" s="38"/>
    </row>
    <row r="296" spans="11:11">
      <c r="K296" s="38"/>
    </row>
    <row r="297" spans="11:11">
      <c r="K297" s="38"/>
    </row>
    <row r="298" spans="11:11">
      <c r="K298" s="38"/>
    </row>
    <row r="299" spans="11:11">
      <c r="K299" s="38"/>
    </row>
    <row r="300" spans="11:11">
      <c r="K300" s="38"/>
    </row>
    <row r="301" spans="11:11">
      <c r="K301" s="38"/>
    </row>
    <row r="302" spans="11:11">
      <c r="K302" s="38"/>
    </row>
    <row r="303" spans="11:11">
      <c r="K303" s="38"/>
    </row>
    <row r="304" spans="11:11">
      <c r="K304" s="38"/>
    </row>
    <row r="305" spans="11:11">
      <c r="K305" s="38"/>
    </row>
    <row r="306" spans="11:11">
      <c r="K306" s="38"/>
    </row>
    <row r="307" spans="11:11">
      <c r="K307" s="38"/>
    </row>
    <row r="308" spans="11:11">
      <c r="K308" s="38"/>
    </row>
    <row r="309" spans="11:11">
      <c r="K309" s="38"/>
    </row>
    <row r="310" spans="11:11">
      <c r="K310" s="38"/>
    </row>
    <row r="311" spans="11:11">
      <c r="K311" s="38"/>
    </row>
    <row r="312" spans="11:11">
      <c r="K312" s="38"/>
    </row>
    <row r="313" spans="11:11">
      <c r="K313" s="38"/>
    </row>
    <row r="314" spans="11:11">
      <c r="K314" s="38"/>
    </row>
    <row r="315" spans="11:11">
      <c r="K315" s="38"/>
    </row>
    <row r="316" spans="11:11">
      <c r="K316" s="38"/>
    </row>
    <row r="317" spans="11:11">
      <c r="K317" s="38"/>
    </row>
    <row r="318" spans="11:11">
      <c r="K318" s="38"/>
    </row>
    <row r="319" spans="11:11">
      <c r="K319" s="38"/>
    </row>
    <row r="320" spans="11:11">
      <c r="K320" s="38"/>
    </row>
    <row r="321" spans="11:11">
      <c r="K321" s="38"/>
    </row>
    <row r="322" spans="11:11">
      <c r="K322" s="38"/>
    </row>
    <row r="323" spans="11:11">
      <c r="K323" s="38"/>
    </row>
    <row r="324" spans="11:11">
      <c r="K324" s="38"/>
    </row>
    <row r="325" spans="11:11">
      <c r="K325" s="38"/>
    </row>
    <row r="326" spans="11:11">
      <c r="K326" s="38"/>
    </row>
    <row r="327" spans="11:11">
      <c r="K327" s="38"/>
    </row>
    <row r="328" spans="11:11">
      <c r="K328" s="38"/>
    </row>
    <row r="329" spans="11:11">
      <c r="K329" s="38"/>
    </row>
    <row r="330" spans="11:11">
      <c r="K330" s="38"/>
    </row>
    <row r="331" spans="11:11">
      <c r="K331" s="38"/>
    </row>
    <row r="332" spans="11:11">
      <c r="K332" s="38"/>
    </row>
    <row r="333" spans="11:11">
      <c r="K333" s="38"/>
    </row>
    <row r="334" spans="11:11">
      <c r="K334" s="38"/>
    </row>
    <row r="335" spans="11:11">
      <c r="K335" s="38"/>
    </row>
    <row r="336" spans="11:11">
      <c r="K336" s="38"/>
    </row>
    <row r="337" spans="11:11">
      <c r="K337" s="38"/>
    </row>
    <row r="338" spans="11:11">
      <c r="K338" s="38"/>
    </row>
    <row r="339" spans="11:11">
      <c r="K339" s="38"/>
    </row>
    <row r="340" spans="11:11">
      <c r="K340" s="38"/>
    </row>
    <row r="341" spans="11:11">
      <c r="K341" s="38"/>
    </row>
    <row r="342" spans="11:11">
      <c r="K342" s="38"/>
    </row>
    <row r="343" spans="11:11">
      <c r="K343" s="38"/>
    </row>
    <row r="344" spans="11:11">
      <c r="K344" s="38"/>
    </row>
    <row r="345" spans="11:11">
      <c r="K345" s="38"/>
    </row>
    <row r="346" spans="11:11">
      <c r="K346" s="38"/>
    </row>
    <row r="347" spans="11:11">
      <c r="K347" s="38"/>
    </row>
    <row r="348" spans="11:11">
      <c r="K348" s="38"/>
    </row>
    <row r="349" spans="11:11">
      <c r="K349" s="38"/>
    </row>
    <row r="350" spans="11:11">
      <c r="K350" s="38"/>
    </row>
    <row r="351" spans="11:11">
      <c r="K351" s="38"/>
    </row>
    <row r="352" spans="11:11">
      <c r="K352" s="38"/>
    </row>
    <row r="353" spans="11:11">
      <c r="K353" s="38"/>
    </row>
    <row r="354" spans="11:11">
      <c r="K354" s="38"/>
    </row>
    <row r="355" spans="11:11">
      <c r="K355" s="38"/>
    </row>
    <row r="356" spans="11:11">
      <c r="K356" s="38"/>
    </row>
    <row r="357" spans="11:11">
      <c r="K357" s="38"/>
    </row>
    <row r="358" spans="11:11">
      <c r="K358" s="38"/>
    </row>
    <row r="359" spans="11:11">
      <c r="K359" s="38"/>
    </row>
    <row r="360" spans="11:11">
      <c r="K360" s="38"/>
    </row>
    <row r="361" spans="11:11">
      <c r="K361" s="38"/>
    </row>
    <row r="362" spans="11:11">
      <c r="K362" s="38"/>
    </row>
    <row r="363" spans="11:11">
      <c r="K363" s="38"/>
    </row>
    <row r="364" spans="11:11">
      <c r="K364" s="38"/>
    </row>
    <row r="365" spans="11:11">
      <c r="K365" s="38"/>
    </row>
    <row r="366" spans="11:11">
      <c r="K366" s="38"/>
    </row>
    <row r="367" spans="11:11">
      <c r="K367" s="38"/>
    </row>
    <row r="368" spans="11:11">
      <c r="K368" s="38"/>
    </row>
    <row r="369" spans="11:11">
      <c r="K369" s="38"/>
    </row>
    <row r="370" spans="11:11">
      <c r="K370" s="38"/>
    </row>
    <row r="371" spans="11:11">
      <c r="K371" s="38"/>
    </row>
    <row r="372" spans="11:11">
      <c r="K372" s="38"/>
    </row>
    <row r="373" spans="11:11">
      <c r="K373" s="38"/>
    </row>
    <row r="374" spans="11:11">
      <c r="K374" s="38"/>
    </row>
    <row r="375" spans="11:11">
      <c r="K375" s="38"/>
    </row>
    <row r="376" spans="11:11">
      <c r="K376" s="38"/>
    </row>
    <row r="377" spans="11:11">
      <c r="K377" s="38"/>
    </row>
    <row r="378" spans="11:11">
      <c r="K378" s="38"/>
    </row>
    <row r="379" spans="11:11">
      <c r="K379" s="38"/>
    </row>
    <row r="380" spans="11:11">
      <c r="K380" s="38"/>
    </row>
    <row r="381" spans="11:11">
      <c r="K381" s="38"/>
    </row>
    <row r="382" spans="11:11">
      <c r="K382" s="38"/>
    </row>
    <row r="383" spans="11:11">
      <c r="K383" s="38"/>
    </row>
    <row r="384" spans="11:11">
      <c r="K384" s="38"/>
    </row>
    <row r="385" spans="11:11">
      <c r="K385" s="38"/>
    </row>
    <row r="386" spans="11:11">
      <c r="K386" s="38"/>
    </row>
    <row r="387" spans="11:11">
      <c r="K387" s="38"/>
    </row>
    <row r="388" spans="11:11">
      <c r="K388" s="38"/>
    </row>
    <row r="389" spans="11:11">
      <c r="K389" s="38"/>
    </row>
    <row r="390" spans="11:11">
      <c r="K390" s="38"/>
    </row>
    <row r="391" spans="11:11">
      <c r="K391" s="38"/>
    </row>
    <row r="392" spans="11:11">
      <c r="K392" s="38"/>
    </row>
    <row r="393" spans="11:11">
      <c r="K393" s="38"/>
    </row>
    <row r="394" spans="11:11">
      <c r="K394" s="38"/>
    </row>
    <row r="395" spans="11:11">
      <c r="K395" s="38"/>
    </row>
    <row r="396" spans="11:11">
      <c r="K396" s="38"/>
    </row>
    <row r="397" spans="11:11">
      <c r="K397" s="38"/>
    </row>
    <row r="398" spans="11:11">
      <c r="K398" s="38"/>
    </row>
    <row r="399" spans="11:11">
      <c r="K399" s="38"/>
    </row>
    <row r="400" spans="11:11">
      <c r="K400" s="38"/>
    </row>
    <row r="401" spans="11:11">
      <c r="K401" s="38"/>
    </row>
    <row r="402" spans="11:11">
      <c r="K402" s="38"/>
    </row>
    <row r="403" spans="11:11">
      <c r="K403" s="38"/>
    </row>
    <row r="404" spans="11:11">
      <c r="K404" s="38"/>
    </row>
    <row r="405" spans="11:11">
      <c r="K405" s="38"/>
    </row>
    <row r="406" spans="11:11">
      <c r="K406" s="38"/>
    </row>
    <row r="407" spans="11:11">
      <c r="K407" s="38"/>
    </row>
    <row r="408" spans="11:11">
      <c r="K408" s="38"/>
    </row>
    <row r="409" spans="11:11">
      <c r="K409" s="38"/>
    </row>
    <row r="410" spans="11:11">
      <c r="K410" s="38"/>
    </row>
    <row r="411" spans="11:11">
      <c r="K411" s="38"/>
    </row>
    <row r="412" spans="11:11">
      <c r="K412" s="38"/>
    </row>
    <row r="413" spans="11:11">
      <c r="K413" s="38"/>
    </row>
    <row r="414" spans="11:11">
      <c r="K414" s="38"/>
    </row>
    <row r="415" spans="11:11">
      <c r="K415" s="38"/>
    </row>
    <row r="416" spans="11:11">
      <c r="K416" s="38"/>
    </row>
    <row r="417" spans="11:11">
      <c r="K417" s="38"/>
    </row>
    <row r="418" spans="11:11">
      <c r="K418" s="38"/>
    </row>
    <row r="419" spans="11:11">
      <c r="K419" s="38"/>
    </row>
    <row r="420" spans="11:11">
      <c r="K420" s="38"/>
    </row>
    <row r="421" spans="11:11">
      <c r="K421" s="38"/>
    </row>
    <row r="422" spans="11:11">
      <c r="K422" s="38"/>
    </row>
    <row r="423" spans="11:11">
      <c r="K423" s="38"/>
    </row>
    <row r="424" spans="11:11">
      <c r="K424" s="38"/>
    </row>
    <row r="425" spans="11:11">
      <c r="K425" s="38"/>
    </row>
    <row r="426" spans="11:11">
      <c r="K426" s="38"/>
    </row>
    <row r="427" spans="11:11">
      <c r="K427" s="38"/>
    </row>
    <row r="428" spans="11:11">
      <c r="K428" s="38"/>
    </row>
    <row r="429" spans="11:11">
      <c r="K429" s="38"/>
    </row>
    <row r="430" spans="11:11">
      <c r="K430" s="38"/>
    </row>
    <row r="431" spans="11:11">
      <c r="K431" s="38"/>
    </row>
    <row r="432" spans="11:11">
      <c r="K432" s="38"/>
    </row>
    <row r="433" spans="11:11">
      <c r="K433" s="38"/>
    </row>
    <row r="434" spans="11:11">
      <c r="K434" s="38"/>
    </row>
    <row r="435" spans="11:11">
      <c r="K435" s="38"/>
    </row>
    <row r="436" spans="11:11">
      <c r="K436" s="38"/>
    </row>
    <row r="437" spans="11:11">
      <c r="K437" s="38"/>
    </row>
    <row r="438" spans="11:11">
      <c r="K438" s="38"/>
    </row>
    <row r="439" spans="11:11">
      <c r="K439" s="38"/>
    </row>
    <row r="440" spans="11:11">
      <c r="K440" s="38"/>
    </row>
    <row r="441" spans="11:11">
      <c r="K441" s="38"/>
    </row>
    <row r="442" spans="11:11">
      <c r="K442" s="38"/>
    </row>
    <row r="443" spans="11:11">
      <c r="K443" s="38"/>
    </row>
    <row r="444" spans="11:11">
      <c r="K444" s="38"/>
    </row>
    <row r="445" spans="11:11">
      <c r="K445" s="38"/>
    </row>
    <row r="446" spans="11:11">
      <c r="K446" s="38"/>
    </row>
    <row r="447" spans="11:11">
      <c r="K447" s="38"/>
    </row>
    <row r="448" spans="11:11">
      <c r="K448" s="38"/>
    </row>
    <row r="449" spans="11:11">
      <c r="K449" s="38"/>
    </row>
    <row r="450" spans="11:11">
      <c r="K450" s="38"/>
    </row>
    <row r="451" spans="11:11">
      <c r="K451" s="38"/>
    </row>
    <row r="452" spans="11:11">
      <c r="K452" s="38"/>
    </row>
    <row r="453" spans="11:11">
      <c r="K453" s="38"/>
    </row>
    <row r="454" spans="11:11">
      <c r="K454" s="38"/>
    </row>
    <row r="455" spans="11:11">
      <c r="K455" s="38"/>
    </row>
    <row r="456" spans="11:11">
      <c r="K456" s="38"/>
    </row>
    <row r="457" spans="11:11">
      <c r="K457" s="38"/>
    </row>
    <row r="458" spans="11:11">
      <c r="K458" s="38"/>
    </row>
    <row r="459" spans="11:11">
      <c r="K459" s="38"/>
    </row>
    <row r="460" spans="11:11">
      <c r="K460" s="38"/>
    </row>
    <row r="461" spans="11:11">
      <c r="K461" s="38"/>
    </row>
    <row r="462" spans="11:11">
      <c r="K462" s="38"/>
    </row>
    <row r="463" spans="11:11">
      <c r="K463" s="38"/>
    </row>
    <row r="464" spans="11:11">
      <c r="K464" s="38"/>
    </row>
    <row r="465" spans="11:11">
      <c r="K465" s="38"/>
    </row>
    <row r="466" spans="11:11">
      <c r="K466" s="38"/>
    </row>
    <row r="467" spans="11:11">
      <c r="K467" s="38"/>
    </row>
    <row r="468" spans="11:11">
      <c r="K468" s="38"/>
    </row>
    <row r="469" spans="11:11">
      <c r="K469" s="38"/>
    </row>
    <row r="470" spans="11:11">
      <c r="K470" s="38"/>
    </row>
    <row r="471" spans="11:11">
      <c r="K471" s="38"/>
    </row>
    <row r="472" spans="11:11">
      <c r="K472" s="38"/>
    </row>
    <row r="473" spans="11:11">
      <c r="K473" s="38"/>
    </row>
    <row r="474" spans="11:11">
      <c r="K474" s="38"/>
    </row>
    <row r="475" spans="11:11">
      <c r="K475" s="38"/>
    </row>
    <row r="476" spans="11:11">
      <c r="K476" s="38"/>
    </row>
    <row r="477" spans="11:11">
      <c r="K477" s="38"/>
    </row>
    <row r="478" spans="11:11">
      <c r="K478" s="38"/>
    </row>
    <row r="479" spans="11:11">
      <c r="K479" s="38"/>
    </row>
    <row r="480" spans="11:11">
      <c r="K480" s="38"/>
    </row>
    <row r="481" spans="11:11">
      <c r="K481" s="38"/>
    </row>
    <row r="482" spans="11:11">
      <c r="K482" s="38"/>
    </row>
    <row r="483" spans="11:11">
      <c r="K483" s="38"/>
    </row>
    <row r="484" spans="11:11">
      <c r="K484" s="38"/>
    </row>
    <row r="485" spans="11:11">
      <c r="K485" s="38"/>
    </row>
    <row r="486" spans="11:11">
      <c r="K486" s="38"/>
    </row>
    <row r="487" spans="11:11">
      <c r="K487" s="38"/>
    </row>
    <row r="488" spans="11:11">
      <c r="K488" s="38"/>
    </row>
    <row r="489" spans="11:11">
      <c r="K489" s="38"/>
    </row>
    <row r="490" spans="11:11">
      <c r="K490" s="38"/>
    </row>
    <row r="491" spans="11:11">
      <c r="K491" s="38"/>
    </row>
    <row r="492" spans="11:11">
      <c r="K492" s="38"/>
    </row>
    <row r="493" spans="11:11">
      <c r="K493" s="38"/>
    </row>
    <row r="494" spans="11:11">
      <c r="K494" s="38"/>
    </row>
    <row r="495" spans="11:11">
      <c r="K495" s="38"/>
    </row>
    <row r="496" spans="11:11">
      <c r="K496" s="38"/>
    </row>
    <row r="497" spans="11:11">
      <c r="K497" s="38"/>
    </row>
    <row r="498" spans="11:11">
      <c r="K498" s="38"/>
    </row>
    <row r="499" spans="11:11">
      <c r="K499" s="38"/>
    </row>
    <row r="500" spans="11:11">
      <c r="K500" s="38"/>
    </row>
    <row r="501" spans="11:11">
      <c r="K501" s="38"/>
    </row>
    <row r="502" spans="11:11">
      <c r="K502" s="38"/>
    </row>
    <row r="503" spans="11:11">
      <c r="K503" s="38"/>
    </row>
    <row r="504" spans="11:11">
      <c r="K504" s="38"/>
    </row>
    <row r="505" spans="11:11">
      <c r="K505" s="38"/>
    </row>
    <row r="506" spans="11:11">
      <c r="K506" s="38"/>
    </row>
    <row r="507" spans="11:11">
      <c r="K507" s="38"/>
    </row>
    <row r="508" spans="11:11">
      <c r="K508" s="38"/>
    </row>
    <row r="509" spans="11:11">
      <c r="K509" s="38"/>
    </row>
    <row r="510" spans="11:11">
      <c r="K510" s="38"/>
    </row>
    <row r="511" spans="11:11">
      <c r="K511" s="38"/>
    </row>
    <row r="512" spans="11:11">
      <c r="K512" s="38"/>
    </row>
    <row r="513" spans="11:11">
      <c r="K513" s="38"/>
    </row>
    <row r="514" spans="11:11">
      <c r="K514" s="38"/>
    </row>
    <row r="515" spans="11:11">
      <c r="K515" s="38"/>
    </row>
    <row r="516" spans="11:11">
      <c r="K516" s="38"/>
    </row>
    <row r="517" spans="11:11">
      <c r="K517" s="38"/>
    </row>
    <row r="518" spans="11:11">
      <c r="K518" s="38"/>
    </row>
    <row r="519" spans="11:11">
      <c r="K519" s="38"/>
    </row>
    <row r="520" spans="11:11">
      <c r="K520" s="38"/>
    </row>
    <row r="521" spans="11:11">
      <c r="K521" s="38"/>
    </row>
    <row r="522" spans="11:11">
      <c r="K522" s="38"/>
    </row>
    <row r="523" spans="11:11">
      <c r="K523" s="38"/>
    </row>
    <row r="524" spans="11:11">
      <c r="K524" s="38"/>
    </row>
    <row r="525" spans="11:11">
      <c r="K525" s="38"/>
    </row>
    <row r="526" spans="11:11">
      <c r="K526" s="38"/>
    </row>
    <row r="527" spans="11:11">
      <c r="K527" s="38"/>
    </row>
    <row r="528" spans="11:11">
      <c r="K528" s="38"/>
    </row>
    <row r="529" spans="11:11">
      <c r="K529" s="38"/>
    </row>
    <row r="530" spans="11:11">
      <c r="K530" s="38"/>
    </row>
    <row r="531" spans="11:11">
      <c r="K531" s="38"/>
    </row>
    <row r="532" spans="11:11">
      <c r="K532" s="38"/>
    </row>
  </sheetData>
  <autoFilter ref="B7:M532" xr:uid="{6B0383FE-5825-4169-B5FF-F2D77A108EE3}"/>
  <mergeCells count="3">
    <mergeCell ref="D1:L4"/>
    <mergeCell ref="H6:I6"/>
    <mergeCell ref="E6:G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9DD72-2645-D24C-9E58-9B3C10447B80}">
  <sheetPr codeName="Sheet18"/>
  <dimension ref="A1:HE1950"/>
  <sheetViews>
    <sheetView showGridLines="0" zoomScale="70" zoomScaleNormal="70" workbookViewId="0">
      <pane xSplit="4" ySplit="7" topLeftCell="Y51" activePane="bottomRight" state="frozen"/>
      <selection pane="bottomRight" activeCell="AA3" sqref="AA3"/>
      <selection pane="bottomLeft" activeCell="A8" sqref="A8"/>
      <selection pane="topRight" activeCell="E1" sqref="E1"/>
    </sheetView>
  </sheetViews>
  <sheetFormatPr defaultColWidth="8.85546875" defaultRowHeight="15" customHeight="1"/>
  <cols>
    <col min="2" max="2" width="13.7109375" style="28" customWidth="1"/>
    <col min="3" max="3" width="7" style="28" customWidth="1"/>
    <col min="4" max="4" width="6.140625" style="28" customWidth="1"/>
    <col min="5" max="5" width="16.7109375" style="28" bestFit="1" customWidth="1"/>
    <col min="6" max="6" width="18.7109375" style="28" bestFit="1" customWidth="1"/>
    <col min="7" max="7" width="13" style="28" bestFit="1" customWidth="1"/>
    <col min="8" max="8" width="16.7109375" style="28" bestFit="1" customWidth="1"/>
    <col min="9" max="10" width="18.7109375" style="28" bestFit="1" customWidth="1"/>
    <col min="11" max="11" width="6" style="28" customWidth="1"/>
    <col min="12" max="12" width="9" style="28" customWidth="1"/>
    <col min="13" max="13" width="8.140625" style="28" customWidth="1"/>
    <col min="14" max="14" width="10.7109375" style="41" customWidth="1"/>
    <col min="15" max="15" width="37.85546875" style="41" customWidth="1"/>
    <col min="16" max="16" width="23" style="28" customWidth="1"/>
    <col min="17" max="17" width="29.42578125" style="28" customWidth="1"/>
    <col min="18" max="18" width="25.140625" style="28" customWidth="1"/>
    <col min="19" max="19" width="14.28515625" style="28" customWidth="1"/>
    <col min="20" max="20" width="16" style="28" customWidth="1"/>
    <col min="21" max="21" width="8.85546875" customWidth="1"/>
    <col min="22" max="22" width="19.140625" customWidth="1"/>
    <col min="28" max="28" width="12.28515625" customWidth="1"/>
    <col min="30" max="30" width="20.7109375" customWidth="1"/>
  </cols>
  <sheetData>
    <row r="1" spans="1:30" s="2" customFormat="1" ht="14.25" customHeight="1">
      <c r="B1" s="44"/>
      <c r="C1" s="44"/>
      <c r="D1" s="256" t="s">
        <v>214</v>
      </c>
      <c r="E1" s="256"/>
      <c r="F1" s="256"/>
      <c r="G1" s="256"/>
      <c r="H1" s="256"/>
      <c r="I1" s="256"/>
      <c r="J1" s="256"/>
      <c r="K1" s="256"/>
      <c r="L1" s="256"/>
      <c r="M1" s="256"/>
      <c r="N1" s="257"/>
      <c r="O1" s="45"/>
      <c r="P1" s="34"/>
      <c r="Q1" s="34"/>
      <c r="R1" s="34"/>
      <c r="S1" s="34"/>
      <c r="T1" s="34"/>
      <c r="U1" s="4"/>
    </row>
    <row r="2" spans="1:30" s="2" customFormat="1" ht="14.25" customHeight="1">
      <c r="A2" s="4"/>
      <c r="B2" s="44"/>
      <c r="C2" s="44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7"/>
      <c r="O2" s="45"/>
      <c r="P2" s="34"/>
      <c r="Q2" s="34"/>
      <c r="R2" s="34"/>
      <c r="S2" s="34"/>
      <c r="T2" s="34"/>
      <c r="U2" s="4"/>
    </row>
    <row r="3" spans="1:30" s="2" customFormat="1" ht="14.25" customHeight="1">
      <c r="A3" s="4"/>
      <c r="B3" s="44"/>
      <c r="C3" s="44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7"/>
      <c r="O3" s="45"/>
      <c r="P3" s="34"/>
      <c r="Q3" s="34"/>
      <c r="R3" s="34"/>
      <c r="S3" s="34"/>
      <c r="T3" s="34"/>
      <c r="U3" s="4"/>
    </row>
    <row r="4" spans="1:30" s="2" customFormat="1" ht="14.25" customHeight="1">
      <c r="A4" s="4"/>
      <c r="B4" s="44"/>
      <c r="C4" s="44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7"/>
      <c r="O4" s="45"/>
      <c r="P4" s="34"/>
      <c r="Q4" s="34"/>
      <c r="R4" s="34"/>
      <c r="S4" s="34"/>
      <c r="T4" s="34"/>
      <c r="U4" s="4"/>
    </row>
    <row r="5" spans="1:30"/>
    <row r="6" spans="1:30" ht="26.45" customHeight="1">
      <c r="E6" s="258" t="s">
        <v>1</v>
      </c>
      <c r="F6" s="259"/>
      <c r="G6" s="260"/>
      <c r="H6" s="258" t="s">
        <v>215</v>
      </c>
      <c r="I6" s="259"/>
      <c r="J6" s="260"/>
      <c r="K6" s="258" t="s">
        <v>3</v>
      </c>
      <c r="L6" s="259"/>
      <c r="M6" s="260"/>
      <c r="N6" s="261" t="s">
        <v>4</v>
      </c>
      <c r="O6" s="262"/>
      <c r="P6" s="261" t="s">
        <v>216</v>
      </c>
      <c r="Q6" s="263"/>
      <c r="R6" s="262"/>
      <c r="S6" s="254" t="s">
        <v>217</v>
      </c>
      <c r="T6" s="255"/>
      <c r="U6" s="264" t="s">
        <v>218</v>
      </c>
      <c r="V6" s="265"/>
      <c r="W6" s="264" t="s">
        <v>219</v>
      </c>
      <c r="X6" s="265"/>
      <c r="Y6" s="264" t="s">
        <v>220</v>
      </c>
      <c r="Z6" s="265"/>
      <c r="AA6" s="264" t="s">
        <v>221</v>
      </c>
      <c r="AB6" s="265"/>
      <c r="AC6" s="264" t="s">
        <v>222</v>
      </c>
      <c r="AD6" s="266"/>
    </row>
    <row r="7" spans="1:30" ht="45" customHeight="1">
      <c r="B7" s="40" t="s">
        <v>209</v>
      </c>
      <c r="C7" s="29" t="s">
        <v>11</v>
      </c>
      <c r="D7" s="35" t="s">
        <v>210</v>
      </c>
      <c r="E7" s="36" t="s">
        <v>223</v>
      </c>
      <c r="F7" s="36" t="s">
        <v>224</v>
      </c>
      <c r="G7" s="36" t="s">
        <v>225</v>
      </c>
      <c r="H7" s="36" t="s">
        <v>223</v>
      </c>
      <c r="I7" s="36" t="s">
        <v>224</v>
      </c>
      <c r="J7" s="36" t="s">
        <v>225</v>
      </c>
      <c r="K7" s="36" t="s">
        <v>226</v>
      </c>
      <c r="L7" s="36" t="s">
        <v>227</v>
      </c>
      <c r="M7" s="36" t="s">
        <v>228</v>
      </c>
      <c r="N7" s="36" t="s">
        <v>229</v>
      </c>
      <c r="O7" s="36" t="s">
        <v>20</v>
      </c>
      <c r="P7" s="36" t="s">
        <v>230</v>
      </c>
      <c r="Q7" s="36" t="s">
        <v>231</v>
      </c>
      <c r="R7" s="36" t="s">
        <v>232</v>
      </c>
      <c r="S7" s="36" t="s">
        <v>233</v>
      </c>
      <c r="T7" s="36" t="s">
        <v>30</v>
      </c>
      <c r="U7" s="59" t="s">
        <v>28</v>
      </c>
      <c r="V7" s="60" t="s">
        <v>30</v>
      </c>
      <c r="W7" s="59" t="s">
        <v>29</v>
      </c>
      <c r="X7" s="60" t="s">
        <v>30</v>
      </c>
      <c r="Y7" s="59" t="s">
        <v>33</v>
      </c>
      <c r="Z7" s="60" t="s">
        <v>30</v>
      </c>
      <c r="AA7" s="59" t="s">
        <v>29</v>
      </c>
      <c r="AB7" s="61" t="s">
        <v>30</v>
      </c>
      <c r="AC7" s="59" t="s">
        <v>29</v>
      </c>
      <c r="AD7" s="61" t="s">
        <v>30</v>
      </c>
    </row>
    <row r="8" spans="1:30">
      <c r="B8" t="s">
        <v>35</v>
      </c>
      <c r="C8" t="s">
        <v>36</v>
      </c>
      <c r="D8" t="s">
        <v>37</v>
      </c>
      <c r="E8">
        <v>8326</v>
      </c>
      <c r="F8"/>
      <c r="G8"/>
      <c r="H8" s="57">
        <v>7816</v>
      </c>
      <c r="I8"/>
      <c r="J8"/>
      <c r="K8" s="57">
        <v>-1564</v>
      </c>
      <c r="L8" s="57">
        <v>-1564</v>
      </c>
      <c r="M8" s="57">
        <v>-1054</v>
      </c>
      <c r="N8" t="s">
        <v>38</v>
      </c>
      <c r="O8" s="17" t="s">
        <v>39</v>
      </c>
      <c r="P8">
        <v>510</v>
      </c>
      <c r="Q8" t="s">
        <v>234</v>
      </c>
      <c r="R8">
        <v>0</v>
      </c>
      <c r="S8" s="42"/>
      <c r="W8">
        <v>7506</v>
      </c>
      <c r="X8" t="s">
        <v>40</v>
      </c>
    </row>
    <row r="9" spans="1:30">
      <c r="B9" t="s">
        <v>35</v>
      </c>
      <c r="C9" t="s">
        <v>36</v>
      </c>
      <c r="D9" t="s">
        <v>41</v>
      </c>
      <c r="E9">
        <v>8326</v>
      </c>
      <c r="F9"/>
      <c r="G9"/>
      <c r="H9" s="57">
        <v>7816</v>
      </c>
      <c r="I9"/>
      <c r="J9"/>
      <c r="K9" s="57">
        <v>-1564</v>
      </c>
      <c r="L9" s="57">
        <v>-1564</v>
      </c>
      <c r="M9" s="57">
        <v>-1054</v>
      </c>
      <c r="N9" t="s">
        <v>38</v>
      </c>
      <c r="O9" s="10" t="s">
        <v>39</v>
      </c>
      <c r="P9">
        <v>510</v>
      </c>
      <c r="Q9" t="s">
        <v>234</v>
      </c>
      <c r="R9">
        <v>0</v>
      </c>
      <c r="S9" s="42"/>
      <c r="W9">
        <v>7506</v>
      </c>
      <c r="X9" t="s">
        <v>40</v>
      </c>
    </row>
    <row r="10" spans="1:30">
      <c r="B10" t="s">
        <v>35</v>
      </c>
      <c r="C10" t="s">
        <v>36</v>
      </c>
      <c r="D10" t="s">
        <v>42</v>
      </c>
      <c r="E10">
        <v>8326</v>
      </c>
      <c r="F10"/>
      <c r="G10"/>
      <c r="H10" s="57">
        <v>7816</v>
      </c>
      <c r="I10"/>
      <c r="J10"/>
      <c r="K10" s="57">
        <v>-1564</v>
      </c>
      <c r="L10" s="57">
        <v>-1564</v>
      </c>
      <c r="M10" s="57">
        <v>-1054</v>
      </c>
      <c r="N10" t="s">
        <v>38</v>
      </c>
      <c r="O10" s="10" t="s">
        <v>39</v>
      </c>
      <c r="P10">
        <v>510</v>
      </c>
      <c r="Q10" t="s">
        <v>234</v>
      </c>
      <c r="R10">
        <v>0</v>
      </c>
      <c r="S10" s="42"/>
      <c r="W10">
        <v>7506</v>
      </c>
      <c r="X10" t="s">
        <v>40</v>
      </c>
    </row>
    <row r="11" spans="1:30">
      <c r="B11" t="s">
        <v>35</v>
      </c>
      <c r="C11" t="s">
        <v>36</v>
      </c>
      <c r="D11" t="s">
        <v>43</v>
      </c>
      <c r="E11">
        <v>8611</v>
      </c>
      <c r="F11"/>
      <c r="G11"/>
      <c r="H11" s="57">
        <v>8493</v>
      </c>
      <c r="I11"/>
      <c r="J11"/>
      <c r="K11" s="57">
        <v>-1504</v>
      </c>
      <c r="L11" s="57">
        <v>-1504</v>
      </c>
      <c r="M11" s="57">
        <v>-1386</v>
      </c>
      <c r="N11" t="s">
        <v>38</v>
      </c>
      <c r="O11" s="10" t="s">
        <v>39</v>
      </c>
      <c r="P11">
        <v>118</v>
      </c>
      <c r="Q11" t="s">
        <v>234</v>
      </c>
      <c r="R11">
        <v>0</v>
      </c>
      <c r="S11" s="42"/>
      <c r="W11">
        <v>8183</v>
      </c>
      <c r="X11" t="s">
        <v>44</v>
      </c>
    </row>
    <row r="12" spans="1:30">
      <c r="B12" t="s">
        <v>35</v>
      </c>
      <c r="C12" t="s">
        <v>36</v>
      </c>
      <c r="D12" t="s">
        <v>45</v>
      </c>
      <c r="E12">
        <v>8611</v>
      </c>
      <c r="F12"/>
      <c r="G12"/>
      <c r="H12" s="57">
        <v>8493</v>
      </c>
      <c r="I12"/>
      <c r="J12"/>
      <c r="K12" s="57">
        <v>-1504</v>
      </c>
      <c r="L12" s="57">
        <v>-1504</v>
      </c>
      <c r="M12" s="57">
        <v>-1386</v>
      </c>
      <c r="N12" t="s">
        <v>38</v>
      </c>
      <c r="O12" s="10" t="s">
        <v>39</v>
      </c>
      <c r="P12">
        <v>118</v>
      </c>
      <c r="Q12" t="s">
        <v>234</v>
      </c>
      <c r="R12">
        <v>0</v>
      </c>
      <c r="S12" s="42"/>
      <c r="W12">
        <v>8183</v>
      </c>
      <c r="X12" t="s">
        <v>44</v>
      </c>
    </row>
    <row r="13" spans="1:30">
      <c r="B13" t="s">
        <v>35</v>
      </c>
      <c r="C13" t="s">
        <v>36</v>
      </c>
      <c r="D13" t="s">
        <v>46</v>
      </c>
      <c r="E13">
        <v>8611</v>
      </c>
      <c r="F13"/>
      <c r="G13"/>
      <c r="H13" s="57">
        <v>8493</v>
      </c>
      <c r="I13"/>
      <c r="J13"/>
      <c r="K13" s="57">
        <v>-1504</v>
      </c>
      <c r="L13" s="57">
        <v>-1504</v>
      </c>
      <c r="M13" s="57">
        <v>-1386</v>
      </c>
      <c r="N13" t="s">
        <v>38</v>
      </c>
      <c r="O13" s="10" t="s">
        <v>39</v>
      </c>
      <c r="P13">
        <v>118</v>
      </c>
      <c r="Q13" t="s">
        <v>234</v>
      </c>
      <c r="R13">
        <v>0</v>
      </c>
      <c r="S13" s="42"/>
      <c r="W13">
        <v>8183</v>
      </c>
      <c r="X13" t="s">
        <v>44</v>
      </c>
    </row>
    <row r="14" spans="1:30">
      <c r="B14" t="s">
        <v>35</v>
      </c>
      <c r="C14" t="s">
        <v>36</v>
      </c>
      <c r="D14" t="s">
        <v>47</v>
      </c>
      <c r="E14">
        <v>8411</v>
      </c>
      <c r="F14"/>
      <c r="G14"/>
      <c r="H14" s="57">
        <v>8293</v>
      </c>
      <c r="I14"/>
      <c r="J14"/>
      <c r="K14" s="57">
        <v>-1283</v>
      </c>
      <c r="L14" s="57">
        <v>-1283</v>
      </c>
      <c r="M14" s="57">
        <v>-1165</v>
      </c>
      <c r="N14" t="s">
        <v>38</v>
      </c>
      <c r="O14" s="10" t="s">
        <v>39</v>
      </c>
      <c r="P14">
        <v>118</v>
      </c>
      <c r="Q14" t="s">
        <v>234</v>
      </c>
      <c r="R14">
        <v>0</v>
      </c>
      <c r="S14" s="42"/>
      <c r="W14">
        <v>7983</v>
      </c>
      <c r="X14" t="s">
        <v>44</v>
      </c>
    </row>
    <row r="15" spans="1:30">
      <c r="B15" t="s">
        <v>35</v>
      </c>
      <c r="C15" t="s">
        <v>36</v>
      </c>
      <c r="D15" t="s">
        <v>48</v>
      </c>
      <c r="E15">
        <v>8206</v>
      </c>
      <c r="F15"/>
      <c r="G15"/>
      <c r="H15" s="57">
        <v>8158</v>
      </c>
      <c r="I15"/>
      <c r="J15"/>
      <c r="K15" s="57">
        <v>-5053</v>
      </c>
      <c r="L15" s="57">
        <v>-5053</v>
      </c>
      <c r="M15" s="57">
        <v>-5005</v>
      </c>
      <c r="N15" t="s">
        <v>38</v>
      </c>
      <c r="O15" s="10" t="s">
        <v>39</v>
      </c>
      <c r="P15">
        <v>48</v>
      </c>
      <c r="Q15" t="s">
        <v>234</v>
      </c>
      <c r="R15">
        <v>0</v>
      </c>
      <c r="S15" s="42"/>
      <c r="W15">
        <v>7843</v>
      </c>
      <c r="X15" t="s">
        <v>44</v>
      </c>
    </row>
    <row r="16" spans="1:30">
      <c r="B16" t="s">
        <v>35</v>
      </c>
      <c r="C16" t="s">
        <v>36</v>
      </c>
      <c r="D16" t="s">
        <v>49</v>
      </c>
      <c r="E16">
        <v>8206</v>
      </c>
      <c r="F16"/>
      <c r="G16"/>
      <c r="H16" s="57">
        <v>7990</v>
      </c>
      <c r="I16"/>
      <c r="J16"/>
      <c r="K16" s="57">
        <v>-5053</v>
      </c>
      <c r="L16" s="57">
        <v>-5053</v>
      </c>
      <c r="M16" s="57">
        <v>-4837</v>
      </c>
      <c r="N16" t="s">
        <v>38</v>
      </c>
      <c r="O16" s="10" t="s">
        <v>50</v>
      </c>
      <c r="P16">
        <v>216</v>
      </c>
      <c r="Q16" t="s">
        <v>234</v>
      </c>
      <c r="R16">
        <v>0</v>
      </c>
      <c r="S16" t="s">
        <v>233</v>
      </c>
      <c r="T16" t="s">
        <v>50</v>
      </c>
      <c r="W16">
        <v>7843</v>
      </c>
      <c r="X16" t="s">
        <v>44</v>
      </c>
    </row>
    <row r="17" spans="2:24">
      <c r="B17" t="s">
        <v>35</v>
      </c>
      <c r="C17" t="s">
        <v>36</v>
      </c>
      <c r="D17" t="s">
        <v>54</v>
      </c>
      <c r="E17">
        <v>6490</v>
      </c>
      <c r="F17"/>
      <c r="G17"/>
      <c r="H17" s="57">
        <v>6441</v>
      </c>
      <c r="I17"/>
      <c r="J17"/>
      <c r="K17" s="57">
        <v>-70</v>
      </c>
      <c r="L17" s="57">
        <v>-70</v>
      </c>
      <c r="M17" s="57">
        <v>-21</v>
      </c>
      <c r="N17" t="s">
        <v>52</v>
      </c>
      <c r="O17" s="10" t="s">
        <v>50</v>
      </c>
      <c r="P17">
        <v>49</v>
      </c>
      <c r="Q17" t="s">
        <v>234</v>
      </c>
      <c r="R17">
        <v>0</v>
      </c>
      <c r="S17" t="s">
        <v>233</v>
      </c>
      <c r="T17" t="s">
        <v>50</v>
      </c>
    </row>
    <row r="18" spans="2:24">
      <c r="B18" t="s">
        <v>35</v>
      </c>
      <c r="C18" t="s">
        <v>36</v>
      </c>
      <c r="D18" t="s">
        <v>55</v>
      </c>
      <c r="E18">
        <v>6490</v>
      </c>
      <c r="F18"/>
      <c r="G18"/>
      <c r="H18" s="57">
        <v>4941</v>
      </c>
      <c r="I18"/>
      <c r="J18"/>
      <c r="K18" s="57">
        <v>-169</v>
      </c>
      <c r="L18" s="57">
        <v>-169</v>
      </c>
      <c r="M18" s="57">
        <v>1380</v>
      </c>
      <c r="N18" t="s">
        <v>52</v>
      </c>
      <c r="O18" s="10" t="s">
        <v>39</v>
      </c>
      <c r="P18">
        <v>1549</v>
      </c>
      <c r="Q18" t="s">
        <v>234</v>
      </c>
      <c r="R18">
        <v>2929</v>
      </c>
      <c r="S18" s="42"/>
      <c r="T18"/>
      <c r="W18">
        <v>4626</v>
      </c>
      <c r="X18" t="s">
        <v>56</v>
      </c>
    </row>
    <row r="19" spans="2:24">
      <c r="B19" t="s">
        <v>35</v>
      </c>
      <c r="C19" t="s">
        <v>36</v>
      </c>
      <c r="D19" t="s">
        <v>57</v>
      </c>
      <c r="E19">
        <v>6490</v>
      </c>
      <c r="F19"/>
      <c r="G19"/>
      <c r="H19" s="57">
        <v>4941</v>
      </c>
      <c r="I19"/>
      <c r="J19"/>
      <c r="K19" s="57">
        <v>-169</v>
      </c>
      <c r="L19" s="57">
        <v>-169</v>
      </c>
      <c r="M19" s="57">
        <v>1380</v>
      </c>
      <c r="N19" t="s">
        <v>52</v>
      </c>
      <c r="O19" s="10" t="s">
        <v>39</v>
      </c>
      <c r="P19">
        <v>1549</v>
      </c>
      <c r="Q19" t="s">
        <v>234</v>
      </c>
      <c r="R19">
        <v>2929</v>
      </c>
      <c r="S19" s="42"/>
      <c r="T19"/>
      <c r="W19">
        <v>4626</v>
      </c>
      <c r="X19" t="s">
        <v>56</v>
      </c>
    </row>
    <row r="20" spans="2:24">
      <c r="B20" t="s">
        <v>35</v>
      </c>
      <c r="C20" t="s">
        <v>36</v>
      </c>
      <c r="D20" t="s">
        <v>58</v>
      </c>
      <c r="E20">
        <v>6490</v>
      </c>
      <c r="F20"/>
      <c r="G20"/>
      <c r="H20" s="57">
        <v>4941</v>
      </c>
      <c r="I20"/>
      <c r="J20"/>
      <c r="K20" s="57">
        <v>-169</v>
      </c>
      <c r="L20" s="57">
        <v>-169</v>
      </c>
      <c r="M20" s="57">
        <v>1380</v>
      </c>
      <c r="N20" t="s">
        <v>52</v>
      </c>
      <c r="O20" s="10" t="s">
        <v>39</v>
      </c>
      <c r="P20">
        <v>1549</v>
      </c>
      <c r="Q20" t="s">
        <v>234</v>
      </c>
      <c r="R20">
        <v>2929</v>
      </c>
      <c r="S20" s="42"/>
      <c r="T20"/>
      <c r="W20">
        <v>4626</v>
      </c>
      <c r="X20" t="s">
        <v>56</v>
      </c>
    </row>
    <row r="21" spans="2:24">
      <c r="B21" t="s">
        <v>35</v>
      </c>
      <c r="C21" t="s">
        <v>36</v>
      </c>
      <c r="D21" t="s">
        <v>59</v>
      </c>
      <c r="E21"/>
      <c r="F21">
        <v>6570</v>
      </c>
      <c r="G21">
        <v>564</v>
      </c>
      <c r="H21"/>
      <c r="I21" s="57">
        <v>6216</v>
      </c>
      <c r="J21" s="57">
        <v>564</v>
      </c>
      <c r="K21" s="57">
        <v>77</v>
      </c>
      <c r="L21" s="57">
        <v>77</v>
      </c>
      <c r="M21" s="57">
        <v>0</v>
      </c>
      <c r="N21" t="s">
        <v>60</v>
      </c>
      <c r="O21" s="10" t="s">
        <v>50</v>
      </c>
      <c r="P21" t="s">
        <v>234</v>
      </c>
      <c r="Q21">
        <v>354</v>
      </c>
      <c r="R21">
        <v>-77</v>
      </c>
      <c r="S21" t="s">
        <v>233</v>
      </c>
      <c r="T21" t="s">
        <v>50</v>
      </c>
    </row>
    <row r="22" spans="2:24">
      <c r="B22" t="s">
        <v>35</v>
      </c>
      <c r="C22" t="s">
        <v>36</v>
      </c>
      <c r="D22" t="s">
        <v>64</v>
      </c>
      <c r="E22"/>
      <c r="F22">
        <v>7763</v>
      </c>
      <c r="G22">
        <v>620</v>
      </c>
      <c r="H22"/>
      <c r="I22" s="57">
        <v>7712</v>
      </c>
      <c r="J22" s="57">
        <v>616</v>
      </c>
      <c r="K22" s="57">
        <v>-1898</v>
      </c>
      <c r="L22" s="57">
        <v>-1898</v>
      </c>
      <c r="M22" s="57">
        <v>0</v>
      </c>
      <c r="N22" t="s">
        <v>38</v>
      </c>
      <c r="O22" s="10" t="s">
        <v>39</v>
      </c>
      <c r="P22" t="s">
        <v>234</v>
      </c>
      <c r="Q22">
        <v>55</v>
      </c>
      <c r="R22">
        <v>1898</v>
      </c>
      <c r="S22" s="42"/>
      <c r="T22"/>
      <c r="W22">
        <v>7722</v>
      </c>
      <c r="X22" t="s">
        <v>65</v>
      </c>
    </row>
    <row r="23" spans="2:24">
      <c r="B23" t="s">
        <v>35</v>
      </c>
      <c r="C23" t="s">
        <v>36</v>
      </c>
      <c r="D23" t="s">
        <v>66</v>
      </c>
      <c r="E23"/>
      <c r="F23">
        <v>7763</v>
      </c>
      <c r="G23">
        <v>620</v>
      </c>
      <c r="H23"/>
      <c r="I23" s="57">
        <v>7712</v>
      </c>
      <c r="J23" s="57">
        <v>616</v>
      </c>
      <c r="K23" s="57">
        <v>-1898</v>
      </c>
      <c r="L23" s="57">
        <v>-1898</v>
      </c>
      <c r="M23" s="57">
        <v>0</v>
      </c>
      <c r="N23" t="s">
        <v>38</v>
      </c>
      <c r="O23" s="10" t="s">
        <v>39</v>
      </c>
      <c r="P23" t="s">
        <v>234</v>
      </c>
      <c r="Q23">
        <v>55</v>
      </c>
      <c r="R23">
        <v>1898</v>
      </c>
      <c r="S23" s="42"/>
      <c r="T23"/>
      <c r="W23">
        <v>7722</v>
      </c>
      <c r="X23" t="s">
        <v>65</v>
      </c>
    </row>
    <row r="24" spans="2:24">
      <c r="B24" t="s">
        <v>35</v>
      </c>
      <c r="C24" t="s">
        <v>36</v>
      </c>
      <c r="D24" t="s">
        <v>67</v>
      </c>
      <c r="E24"/>
      <c r="F24">
        <v>7763</v>
      </c>
      <c r="G24">
        <v>620</v>
      </c>
      <c r="H24"/>
      <c r="I24" s="57">
        <v>7712</v>
      </c>
      <c r="J24" s="57">
        <v>616</v>
      </c>
      <c r="K24" s="57">
        <v>-1898</v>
      </c>
      <c r="L24" s="57">
        <v>-1898</v>
      </c>
      <c r="M24" s="57">
        <v>0</v>
      </c>
      <c r="N24" t="s">
        <v>38</v>
      </c>
      <c r="O24" s="10" t="s">
        <v>39</v>
      </c>
      <c r="P24" t="s">
        <v>234</v>
      </c>
      <c r="Q24">
        <v>55</v>
      </c>
      <c r="R24">
        <v>1898</v>
      </c>
      <c r="S24" s="42"/>
      <c r="T24"/>
      <c r="W24">
        <v>7722</v>
      </c>
      <c r="X24" t="s">
        <v>65</v>
      </c>
    </row>
    <row r="25" spans="2:24">
      <c r="B25" t="s">
        <v>35</v>
      </c>
      <c r="C25" t="s">
        <v>36</v>
      </c>
      <c r="D25" t="s">
        <v>68</v>
      </c>
      <c r="E25"/>
      <c r="F25">
        <v>7611</v>
      </c>
      <c r="G25">
        <v>625</v>
      </c>
      <c r="H25"/>
      <c r="I25" s="57">
        <v>7578</v>
      </c>
      <c r="J25" s="57">
        <v>622</v>
      </c>
      <c r="K25" s="57">
        <v>-1834</v>
      </c>
      <c r="L25" s="57">
        <v>-1834</v>
      </c>
      <c r="M25" s="57">
        <v>0</v>
      </c>
      <c r="N25" t="s">
        <v>38</v>
      </c>
      <c r="O25" s="10" t="s">
        <v>39</v>
      </c>
      <c r="P25" t="s">
        <v>234</v>
      </c>
      <c r="Q25">
        <v>36</v>
      </c>
      <c r="R25">
        <v>1834</v>
      </c>
      <c r="S25" s="42"/>
      <c r="T25"/>
      <c r="W25">
        <v>7565</v>
      </c>
      <c r="X25" t="s">
        <v>65</v>
      </c>
    </row>
    <row r="26" spans="2:24" ht="26.25" customHeight="1">
      <c r="B26" t="s">
        <v>35</v>
      </c>
      <c r="C26" t="s">
        <v>36</v>
      </c>
      <c r="D26" t="s">
        <v>69</v>
      </c>
      <c r="E26"/>
      <c r="F26">
        <v>7611</v>
      </c>
      <c r="G26">
        <v>625</v>
      </c>
      <c r="H26"/>
      <c r="I26" s="57">
        <v>7578</v>
      </c>
      <c r="J26" s="57">
        <v>622</v>
      </c>
      <c r="K26" s="57">
        <v>-1834</v>
      </c>
      <c r="L26" s="57">
        <v>-1834</v>
      </c>
      <c r="M26" s="57">
        <v>0</v>
      </c>
      <c r="N26" t="s">
        <v>38</v>
      </c>
      <c r="O26" s="10" t="s">
        <v>39</v>
      </c>
      <c r="P26" t="s">
        <v>234</v>
      </c>
      <c r="Q26">
        <v>36</v>
      </c>
      <c r="R26">
        <v>1834</v>
      </c>
      <c r="S26" s="42"/>
      <c r="T26"/>
      <c r="W26">
        <v>7565</v>
      </c>
      <c r="X26" t="s">
        <v>65</v>
      </c>
    </row>
    <row r="27" spans="2:24" ht="24.95" customHeight="1">
      <c r="B27" t="s">
        <v>35</v>
      </c>
      <c r="C27" t="s">
        <v>36</v>
      </c>
      <c r="D27" t="s">
        <v>70</v>
      </c>
      <c r="E27"/>
      <c r="F27">
        <v>7046</v>
      </c>
      <c r="G27">
        <v>650</v>
      </c>
      <c r="H27"/>
      <c r="I27" s="57">
        <v>7033</v>
      </c>
      <c r="J27" s="57">
        <v>649</v>
      </c>
      <c r="K27" s="57">
        <v>-1205</v>
      </c>
      <c r="L27" s="57">
        <v>-1205</v>
      </c>
      <c r="M27" s="57">
        <v>0</v>
      </c>
      <c r="N27" t="s">
        <v>38</v>
      </c>
      <c r="O27" s="10" t="s">
        <v>39</v>
      </c>
      <c r="P27" t="s">
        <v>234</v>
      </c>
      <c r="Q27">
        <v>14</v>
      </c>
      <c r="R27">
        <v>1205</v>
      </c>
      <c r="S27" s="42"/>
      <c r="T27"/>
      <c r="W27">
        <v>6985</v>
      </c>
      <c r="X27" t="s">
        <v>65</v>
      </c>
    </row>
    <row r="28" spans="2:24">
      <c r="B28" t="s">
        <v>71</v>
      </c>
      <c r="C28" t="s">
        <v>36</v>
      </c>
      <c r="D28" t="s">
        <v>37</v>
      </c>
      <c r="E28">
        <v>7084</v>
      </c>
      <c r="F28"/>
      <c r="G28"/>
      <c r="H28" s="57">
        <v>7084</v>
      </c>
      <c r="I28"/>
      <c r="J28"/>
      <c r="K28" s="57">
        <v>-3447</v>
      </c>
      <c r="L28" s="57">
        <v>-3447</v>
      </c>
      <c r="M28" s="57">
        <v>-3446</v>
      </c>
      <c r="N28" t="s">
        <v>38</v>
      </c>
      <c r="O28" s="10" t="s">
        <v>39</v>
      </c>
      <c r="P28">
        <v>0</v>
      </c>
      <c r="Q28" t="s">
        <v>234</v>
      </c>
      <c r="R28">
        <v>0</v>
      </c>
      <c r="S28" s="42"/>
      <c r="T28"/>
      <c r="U28">
        <v>187</v>
      </c>
      <c r="W28">
        <v>7990</v>
      </c>
      <c r="X28" t="s">
        <v>72</v>
      </c>
    </row>
    <row r="29" spans="2:24">
      <c r="B29" t="s">
        <v>71</v>
      </c>
      <c r="C29" t="s">
        <v>36</v>
      </c>
      <c r="D29" t="s">
        <v>41</v>
      </c>
      <c r="E29">
        <v>7084</v>
      </c>
      <c r="F29"/>
      <c r="G29"/>
      <c r="H29" s="57">
        <v>7084</v>
      </c>
      <c r="I29"/>
      <c r="J29"/>
      <c r="K29" s="57">
        <v>-3447</v>
      </c>
      <c r="L29" s="57">
        <v>-3447</v>
      </c>
      <c r="M29" s="57">
        <v>-3446</v>
      </c>
      <c r="N29" t="s">
        <v>38</v>
      </c>
      <c r="O29" s="10" t="s">
        <v>39</v>
      </c>
      <c r="P29">
        <v>0</v>
      </c>
      <c r="Q29" t="s">
        <v>234</v>
      </c>
      <c r="R29">
        <v>0</v>
      </c>
      <c r="S29" s="42"/>
      <c r="T29"/>
      <c r="U29">
        <v>187</v>
      </c>
      <c r="W29">
        <v>7990</v>
      </c>
      <c r="X29" t="s">
        <v>72</v>
      </c>
    </row>
    <row r="30" spans="2:24">
      <c r="B30" t="s">
        <v>71</v>
      </c>
      <c r="C30" t="s">
        <v>36</v>
      </c>
      <c r="D30" t="s">
        <v>42</v>
      </c>
      <c r="E30">
        <v>7084</v>
      </c>
      <c r="F30"/>
      <c r="G30"/>
      <c r="H30" s="57">
        <v>7084</v>
      </c>
      <c r="I30"/>
      <c r="J30"/>
      <c r="K30" s="57">
        <v>-3447</v>
      </c>
      <c r="L30" s="57">
        <v>-3447</v>
      </c>
      <c r="M30" s="57">
        <v>-3446</v>
      </c>
      <c r="N30" t="s">
        <v>38</v>
      </c>
      <c r="O30" s="10" t="s">
        <v>39</v>
      </c>
      <c r="P30">
        <v>0</v>
      </c>
      <c r="Q30" t="s">
        <v>234</v>
      </c>
      <c r="R30">
        <v>0</v>
      </c>
      <c r="S30" s="42"/>
      <c r="T30"/>
      <c r="U30">
        <v>187</v>
      </c>
      <c r="W30">
        <v>7990</v>
      </c>
      <c r="X30" t="s">
        <v>72</v>
      </c>
    </row>
    <row r="31" spans="2:24">
      <c r="B31" t="s">
        <v>71</v>
      </c>
      <c r="C31" t="s">
        <v>36</v>
      </c>
      <c r="D31" t="s">
        <v>43</v>
      </c>
      <c r="E31">
        <v>8923</v>
      </c>
      <c r="F31"/>
      <c r="G31"/>
      <c r="H31" s="57">
        <v>8299</v>
      </c>
      <c r="I31"/>
      <c r="J31"/>
      <c r="K31" s="57">
        <v>-4881</v>
      </c>
      <c r="L31" s="57">
        <v>-4881</v>
      </c>
      <c r="M31" s="57">
        <v>-4257</v>
      </c>
      <c r="N31" t="s">
        <v>38</v>
      </c>
      <c r="O31" s="10" t="s">
        <v>39</v>
      </c>
      <c r="P31">
        <v>624</v>
      </c>
      <c r="Q31" t="s">
        <v>234</v>
      </c>
      <c r="R31">
        <v>0</v>
      </c>
      <c r="S31" s="42"/>
      <c r="T31"/>
      <c r="U31">
        <v>210</v>
      </c>
      <c r="V31" t="s">
        <v>73</v>
      </c>
      <c r="W31">
        <v>7990</v>
      </c>
      <c r="X31" t="s">
        <v>72</v>
      </c>
    </row>
    <row r="32" spans="2:24">
      <c r="B32" t="s">
        <v>71</v>
      </c>
      <c r="C32" t="s">
        <v>36</v>
      </c>
      <c r="D32" t="s">
        <v>45</v>
      </c>
      <c r="E32">
        <v>8923</v>
      </c>
      <c r="F32"/>
      <c r="G32"/>
      <c r="H32" s="57">
        <v>8299</v>
      </c>
      <c r="I32"/>
      <c r="J32"/>
      <c r="K32" s="57">
        <v>-4881</v>
      </c>
      <c r="L32" s="57">
        <v>-4881</v>
      </c>
      <c r="M32" s="57">
        <v>-4257</v>
      </c>
      <c r="N32" t="s">
        <v>38</v>
      </c>
      <c r="O32" s="10" t="s">
        <v>39</v>
      </c>
      <c r="P32">
        <v>624</v>
      </c>
      <c r="Q32" t="s">
        <v>234</v>
      </c>
      <c r="R32">
        <v>0</v>
      </c>
      <c r="S32" s="42"/>
      <c r="T32"/>
      <c r="U32">
        <v>210</v>
      </c>
      <c r="V32" t="s">
        <v>73</v>
      </c>
      <c r="W32">
        <v>7990</v>
      </c>
      <c r="X32" t="s">
        <v>72</v>
      </c>
    </row>
    <row r="33" spans="2:30">
      <c r="B33" t="s">
        <v>71</v>
      </c>
      <c r="C33" t="s">
        <v>36</v>
      </c>
      <c r="D33" t="s">
        <v>46</v>
      </c>
      <c r="E33">
        <v>8923</v>
      </c>
      <c r="F33"/>
      <c r="G33"/>
      <c r="H33" s="57">
        <v>8000</v>
      </c>
      <c r="I33"/>
      <c r="J33"/>
      <c r="K33" s="57">
        <v>-4881</v>
      </c>
      <c r="L33" s="57">
        <v>-4881</v>
      </c>
      <c r="M33" s="57">
        <v>-3959</v>
      </c>
      <c r="N33" t="s">
        <v>38</v>
      </c>
      <c r="O33" s="10" t="s">
        <v>39</v>
      </c>
      <c r="P33">
        <v>923</v>
      </c>
      <c r="Q33" t="s">
        <v>234</v>
      </c>
      <c r="R33">
        <v>0</v>
      </c>
      <c r="S33" s="42"/>
      <c r="T33"/>
      <c r="U33">
        <v>210</v>
      </c>
      <c r="V33" t="s">
        <v>73</v>
      </c>
      <c r="W33">
        <v>7990</v>
      </c>
      <c r="X33" t="s">
        <v>72</v>
      </c>
    </row>
    <row r="34" spans="2:30">
      <c r="B34" t="s">
        <v>71</v>
      </c>
      <c r="C34" t="s">
        <v>36</v>
      </c>
      <c r="D34" t="s">
        <v>47</v>
      </c>
      <c r="E34">
        <v>8723</v>
      </c>
      <c r="F34"/>
      <c r="G34"/>
      <c r="H34" s="57">
        <v>6500</v>
      </c>
      <c r="I34"/>
      <c r="J34"/>
      <c r="K34" s="57">
        <v>-4673</v>
      </c>
      <c r="L34" s="57">
        <v>-4673</v>
      </c>
      <c r="M34" s="57">
        <v>-2456</v>
      </c>
      <c r="N34" t="s">
        <v>38</v>
      </c>
      <c r="O34" s="10" t="s">
        <v>39</v>
      </c>
      <c r="P34">
        <v>2223</v>
      </c>
      <c r="Q34" t="s">
        <v>234</v>
      </c>
      <c r="R34">
        <v>0</v>
      </c>
      <c r="S34" s="42"/>
      <c r="T34"/>
      <c r="U34">
        <v>210</v>
      </c>
      <c r="V34" t="s">
        <v>73</v>
      </c>
      <c r="W34">
        <v>7990</v>
      </c>
      <c r="X34" t="s">
        <v>72</v>
      </c>
    </row>
    <row r="35" spans="2:30">
      <c r="B35" t="s">
        <v>71</v>
      </c>
      <c r="C35" t="s">
        <v>36</v>
      </c>
      <c r="D35" t="s">
        <v>48</v>
      </c>
      <c r="E35">
        <v>7335</v>
      </c>
      <c r="F35"/>
      <c r="G35"/>
      <c r="H35" s="57">
        <v>5000</v>
      </c>
      <c r="I35"/>
      <c r="J35"/>
      <c r="K35" s="57">
        <v>-1788</v>
      </c>
      <c r="L35" s="57">
        <v>-1788</v>
      </c>
      <c r="M35" s="57">
        <v>547</v>
      </c>
      <c r="N35" t="s">
        <v>38</v>
      </c>
      <c r="O35" s="10" t="s">
        <v>39</v>
      </c>
      <c r="P35">
        <v>2335</v>
      </c>
      <c r="Q35" t="s">
        <v>234</v>
      </c>
      <c r="R35">
        <v>2882</v>
      </c>
      <c r="S35" s="42"/>
      <c r="T35"/>
      <c r="U35">
        <v>190</v>
      </c>
      <c r="W35">
        <v>4685</v>
      </c>
      <c r="X35" t="s">
        <v>72</v>
      </c>
    </row>
    <row r="36" spans="2:30">
      <c r="B36" t="s">
        <v>71</v>
      </c>
      <c r="C36" t="s">
        <v>36</v>
      </c>
      <c r="D36" t="s">
        <v>49</v>
      </c>
      <c r="E36">
        <v>7335</v>
      </c>
      <c r="F36"/>
      <c r="G36"/>
      <c r="H36" s="57">
        <v>5000</v>
      </c>
      <c r="I36"/>
      <c r="J36"/>
      <c r="K36" s="57">
        <v>-1788</v>
      </c>
      <c r="L36" s="57">
        <v>-1788</v>
      </c>
      <c r="M36" s="57">
        <v>547</v>
      </c>
      <c r="N36" t="s">
        <v>38</v>
      </c>
      <c r="O36" s="10" t="s">
        <v>39</v>
      </c>
      <c r="P36">
        <v>2335</v>
      </c>
      <c r="Q36" t="s">
        <v>234</v>
      </c>
      <c r="R36">
        <v>2882</v>
      </c>
      <c r="S36" s="42"/>
      <c r="T36"/>
      <c r="U36">
        <v>176</v>
      </c>
      <c r="W36">
        <v>4685</v>
      </c>
      <c r="X36" t="s">
        <v>72</v>
      </c>
    </row>
    <row r="37" spans="2:30">
      <c r="B37" t="s">
        <v>71</v>
      </c>
      <c r="C37" t="s">
        <v>36</v>
      </c>
      <c r="D37" t="s">
        <v>51</v>
      </c>
      <c r="E37">
        <v>5315</v>
      </c>
      <c r="F37"/>
      <c r="G37"/>
      <c r="H37" s="57">
        <v>5000</v>
      </c>
      <c r="I37"/>
      <c r="J37"/>
      <c r="K37" s="57">
        <v>-84</v>
      </c>
      <c r="L37" s="57">
        <v>-84</v>
      </c>
      <c r="M37" s="57">
        <v>231</v>
      </c>
      <c r="N37" t="s">
        <v>52</v>
      </c>
      <c r="O37" s="10" t="s">
        <v>39</v>
      </c>
      <c r="P37">
        <v>315</v>
      </c>
      <c r="Q37" t="s">
        <v>234</v>
      </c>
      <c r="R37">
        <v>546</v>
      </c>
      <c r="S37" s="42"/>
      <c r="T37"/>
      <c r="U37">
        <v>164</v>
      </c>
      <c r="W37">
        <v>4685</v>
      </c>
      <c r="X37" t="s">
        <v>72</v>
      </c>
    </row>
    <row r="38" spans="2:30">
      <c r="B38" t="s">
        <v>71</v>
      </c>
      <c r="C38" t="s">
        <v>36</v>
      </c>
      <c r="D38" t="s">
        <v>53</v>
      </c>
      <c r="E38">
        <v>5315</v>
      </c>
      <c r="F38"/>
      <c r="G38"/>
      <c r="H38" s="57">
        <v>5000</v>
      </c>
      <c r="I38"/>
      <c r="J38"/>
      <c r="K38" s="57">
        <v>-84</v>
      </c>
      <c r="L38" s="57">
        <v>-84</v>
      </c>
      <c r="M38" s="57">
        <v>231</v>
      </c>
      <c r="N38" t="s">
        <v>52</v>
      </c>
      <c r="O38" s="10" t="s">
        <v>39</v>
      </c>
      <c r="P38">
        <v>315</v>
      </c>
      <c r="Q38" t="s">
        <v>234</v>
      </c>
      <c r="R38">
        <v>546</v>
      </c>
      <c r="S38" s="42"/>
      <c r="T38"/>
      <c r="U38">
        <v>164</v>
      </c>
      <c r="W38">
        <v>4685</v>
      </c>
      <c r="X38" t="s">
        <v>72</v>
      </c>
    </row>
    <row r="39" spans="2:30">
      <c r="B39" t="s">
        <v>71</v>
      </c>
      <c r="C39" t="s">
        <v>36</v>
      </c>
      <c r="D39" t="s">
        <v>54</v>
      </c>
      <c r="E39">
        <v>5315</v>
      </c>
      <c r="F39"/>
      <c r="G39"/>
      <c r="H39" s="57">
        <v>5000</v>
      </c>
      <c r="I39"/>
      <c r="J39"/>
      <c r="K39" s="57">
        <v>-84</v>
      </c>
      <c r="L39" s="57">
        <v>-84</v>
      </c>
      <c r="M39" s="57">
        <v>231</v>
      </c>
      <c r="N39" t="s">
        <v>52</v>
      </c>
      <c r="O39" s="10" t="s">
        <v>39</v>
      </c>
      <c r="P39">
        <v>315</v>
      </c>
      <c r="Q39" t="s">
        <v>234</v>
      </c>
      <c r="R39">
        <v>546</v>
      </c>
      <c r="S39" s="42"/>
      <c r="T39"/>
      <c r="U39">
        <v>164</v>
      </c>
      <c r="W39">
        <v>4685</v>
      </c>
      <c r="X39" t="s">
        <v>72</v>
      </c>
    </row>
    <row r="40" spans="2:30">
      <c r="B40" t="s">
        <v>71</v>
      </c>
      <c r="C40" t="s">
        <v>36</v>
      </c>
      <c r="D40" t="s">
        <v>55</v>
      </c>
      <c r="E40">
        <v>6684</v>
      </c>
      <c r="F40"/>
      <c r="G40"/>
      <c r="H40" s="57">
        <v>5500</v>
      </c>
      <c r="I40"/>
      <c r="J40"/>
      <c r="K40" s="57">
        <v>890</v>
      </c>
      <c r="L40" s="57">
        <v>469</v>
      </c>
      <c r="M40" s="57">
        <v>1605</v>
      </c>
      <c r="N40" t="s">
        <v>74</v>
      </c>
      <c r="O40" s="10" t="s">
        <v>39</v>
      </c>
      <c r="P40">
        <v>1184</v>
      </c>
      <c r="Q40" t="s">
        <v>234</v>
      </c>
      <c r="R40">
        <v>2741</v>
      </c>
      <c r="S40" s="42"/>
      <c r="T40"/>
      <c r="U40">
        <v>178</v>
      </c>
      <c r="W40">
        <v>5185</v>
      </c>
      <c r="X40" t="s">
        <v>72</v>
      </c>
      <c r="AC40">
        <v>6000</v>
      </c>
      <c r="AD40" t="s">
        <v>75</v>
      </c>
    </row>
    <row r="41" spans="2:30">
      <c r="B41" t="s">
        <v>71</v>
      </c>
      <c r="C41" t="s">
        <v>36</v>
      </c>
      <c r="D41" t="s">
        <v>57</v>
      </c>
      <c r="E41">
        <v>6426</v>
      </c>
      <c r="F41"/>
      <c r="G41"/>
      <c r="H41" s="57">
        <v>5500</v>
      </c>
      <c r="I41"/>
      <c r="J41"/>
      <c r="K41" s="57">
        <v>890</v>
      </c>
      <c r="L41" s="57">
        <v>211</v>
      </c>
      <c r="M41" s="57">
        <v>1605</v>
      </c>
      <c r="N41" t="s">
        <v>74</v>
      </c>
      <c r="O41" s="10" t="s">
        <v>39</v>
      </c>
      <c r="P41">
        <v>926</v>
      </c>
      <c r="Q41" t="s">
        <v>234</v>
      </c>
      <c r="R41">
        <v>2999</v>
      </c>
      <c r="S41" s="42"/>
      <c r="T41"/>
      <c r="U41">
        <v>173</v>
      </c>
      <c r="W41">
        <v>5185</v>
      </c>
      <c r="X41" t="s">
        <v>72</v>
      </c>
      <c r="AC41">
        <v>6000</v>
      </c>
      <c r="AD41" t="s">
        <v>75</v>
      </c>
    </row>
    <row r="42" spans="2:30">
      <c r="B42" t="s">
        <v>71</v>
      </c>
      <c r="C42" t="s">
        <v>36</v>
      </c>
      <c r="D42" t="s">
        <v>58</v>
      </c>
      <c r="E42">
        <v>6383</v>
      </c>
      <c r="F42"/>
      <c r="G42"/>
      <c r="H42" s="57">
        <v>5500</v>
      </c>
      <c r="I42"/>
      <c r="J42"/>
      <c r="K42" s="57">
        <v>890</v>
      </c>
      <c r="L42" s="57">
        <v>168</v>
      </c>
      <c r="M42" s="57">
        <v>1605</v>
      </c>
      <c r="N42" t="s">
        <v>74</v>
      </c>
      <c r="O42" s="10" t="s">
        <v>39</v>
      </c>
      <c r="P42">
        <v>883</v>
      </c>
      <c r="Q42" t="s">
        <v>234</v>
      </c>
      <c r="R42">
        <v>3042</v>
      </c>
      <c r="S42" s="42"/>
      <c r="T42"/>
      <c r="U42">
        <v>172</v>
      </c>
      <c r="W42">
        <v>5185</v>
      </c>
      <c r="X42" t="s">
        <v>72</v>
      </c>
      <c r="AC42">
        <v>6000</v>
      </c>
      <c r="AD42" t="s">
        <v>75</v>
      </c>
    </row>
    <row r="43" spans="2:30">
      <c r="B43" t="s">
        <v>71</v>
      </c>
      <c r="C43" t="s">
        <v>36</v>
      </c>
      <c r="D43" t="s">
        <v>59</v>
      </c>
      <c r="E43">
        <v>6215</v>
      </c>
      <c r="F43"/>
      <c r="G43"/>
      <c r="H43" s="57">
        <v>5500</v>
      </c>
      <c r="I43"/>
      <c r="J43"/>
      <c r="K43" s="57">
        <v>-621</v>
      </c>
      <c r="L43" s="57">
        <v>-621</v>
      </c>
      <c r="M43" s="57">
        <v>94</v>
      </c>
      <c r="N43" t="s">
        <v>52</v>
      </c>
      <c r="O43" s="10" t="s">
        <v>39</v>
      </c>
      <c r="P43">
        <v>715</v>
      </c>
      <c r="Q43" t="s">
        <v>234</v>
      </c>
      <c r="R43">
        <v>809</v>
      </c>
      <c r="S43" s="42"/>
      <c r="T43"/>
      <c r="U43">
        <v>169</v>
      </c>
      <c r="W43">
        <v>5185</v>
      </c>
      <c r="X43" t="s">
        <v>72</v>
      </c>
    </row>
    <row r="44" spans="2:30">
      <c r="B44" t="s">
        <v>71</v>
      </c>
      <c r="C44" t="s">
        <v>36</v>
      </c>
      <c r="D44" t="s">
        <v>61</v>
      </c>
      <c r="E44">
        <v>6215</v>
      </c>
      <c r="F44"/>
      <c r="G44"/>
      <c r="H44" s="57">
        <v>5500</v>
      </c>
      <c r="I44"/>
      <c r="J44"/>
      <c r="K44" s="57">
        <v>-621</v>
      </c>
      <c r="L44" s="57">
        <v>-621</v>
      </c>
      <c r="M44" s="57">
        <v>94</v>
      </c>
      <c r="N44" t="s">
        <v>52</v>
      </c>
      <c r="O44" s="10" t="s">
        <v>39</v>
      </c>
      <c r="P44">
        <v>715</v>
      </c>
      <c r="Q44" t="s">
        <v>234</v>
      </c>
      <c r="R44">
        <v>809</v>
      </c>
      <c r="S44" s="42"/>
      <c r="T44"/>
      <c r="U44">
        <v>169</v>
      </c>
      <c r="W44">
        <v>5185</v>
      </c>
      <c r="X44" t="s">
        <v>72</v>
      </c>
    </row>
    <row r="45" spans="2:30">
      <c r="B45" t="s">
        <v>71</v>
      </c>
      <c r="C45" t="s">
        <v>36</v>
      </c>
      <c r="D45" t="s">
        <v>63</v>
      </c>
      <c r="E45">
        <v>6515</v>
      </c>
      <c r="F45"/>
      <c r="G45"/>
      <c r="H45" s="57">
        <v>6000</v>
      </c>
      <c r="I45"/>
      <c r="J45"/>
      <c r="K45" s="57">
        <v>-940</v>
      </c>
      <c r="L45" s="57">
        <v>-940</v>
      </c>
      <c r="M45" s="57">
        <v>-425</v>
      </c>
      <c r="N45" t="s">
        <v>52</v>
      </c>
      <c r="O45" s="10" t="s">
        <v>39</v>
      </c>
      <c r="P45">
        <v>515</v>
      </c>
      <c r="Q45" t="s">
        <v>234</v>
      </c>
      <c r="R45">
        <v>0</v>
      </c>
      <c r="S45" s="42"/>
      <c r="T45"/>
      <c r="U45">
        <v>171</v>
      </c>
      <c r="W45">
        <v>5685</v>
      </c>
      <c r="X45" t="s">
        <v>72</v>
      </c>
    </row>
    <row r="46" spans="2:30">
      <c r="B46" t="s">
        <v>71</v>
      </c>
      <c r="C46" t="s">
        <v>36</v>
      </c>
      <c r="D46" t="s">
        <v>64</v>
      </c>
      <c r="E46"/>
      <c r="F46">
        <v>8103</v>
      </c>
      <c r="G46">
        <v>700</v>
      </c>
      <c r="H46"/>
      <c r="I46" s="57">
        <v>5715</v>
      </c>
      <c r="J46" s="57">
        <v>565</v>
      </c>
      <c r="K46" s="57">
        <v>-2249</v>
      </c>
      <c r="L46" s="57">
        <v>-2249</v>
      </c>
      <c r="M46" s="57">
        <v>0</v>
      </c>
      <c r="N46" t="s">
        <v>38</v>
      </c>
      <c r="O46" s="10" t="s">
        <v>39</v>
      </c>
      <c r="P46" t="s">
        <v>234</v>
      </c>
      <c r="Q46">
        <v>2523</v>
      </c>
      <c r="R46">
        <v>2249</v>
      </c>
      <c r="S46" s="42"/>
      <c r="T46"/>
      <c r="U46">
        <v>197</v>
      </c>
      <c r="W46">
        <v>5685</v>
      </c>
      <c r="X46" t="s">
        <v>72</v>
      </c>
    </row>
    <row r="47" spans="2:30">
      <c r="B47" t="s">
        <v>71</v>
      </c>
      <c r="C47" t="s">
        <v>36</v>
      </c>
      <c r="D47" t="s">
        <v>66</v>
      </c>
      <c r="E47"/>
      <c r="F47">
        <v>8103</v>
      </c>
      <c r="G47">
        <v>700</v>
      </c>
      <c r="H47"/>
      <c r="I47" s="57">
        <v>5715</v>
      </c>
      <c r="J47" s="57">
        <v>32</v>
      </c>
      <c r="K47" s="57">
        <v>-2249</v>
      </c>
      <c r="L47" s="57">
        <v>-2249</v>
      </c>
      <c r="M47" s="57">
        <v>0</v>
      </c>
      <c r="N47" t="s">
        <v>38</v>
      </c>
      <c r="O47" s="10" t="s">
        <v>39</v>
      </c>
      <c r="P47" t="s">
        <v>234</v>
      </c>
      <c r="Q47">
        <v>3056</v>
      </c>
      <c r="R47">
        <v>2249</v>
      </c>
      <c r="S47" s="42"/>
      <c r="T47"/>
      <c r="U47">
        <v>206</v>
      </c>
      <c r="W47">
        <v>5685</v>
      </c>
      <c r="X47" t="s">
        <v>72</v>
      </c>
      <c r="AA47">
        <v>870</v>
      </c>
      <c r="AB47" t="s">
        <v>76</v>
      </c>
    </row>
    <row r="48" spans="2:30">
      <c r="B48" t="s">
        <v>71</v>
      </c>
      <c r="C48" t="s">
        <v>36</v>
      </c>
      <c r="D48" t="s">
        <v>67</v>
      </c>
      <c r="E48"/>
      <c r="F48">
        <v>8103</v>
      </c>
      <c r="G48">
        <v>700</v>
      </c>
      <c r="H48"/>
      <c r="I48" s="57">
        <v>5715</v>
      </c>
      <c r="J48" s="57">
        <v>32</v>
      </c>
      <c r="K48" s="57">
        <v>-2249</v>
      </c>
      <c r="L48" s="57">
        <v>-2249</v>
      </c>
      <c r="M48" s="57">
        <v>0</v>
      </c>
      <c r="N48" t="s">
        <v>38</v>
      </c>
      <c r="O48" s="10" t="s">
        <v>39</v>
      </c>
      <c r="P48" t="s">
        <v>234</v>
      </c>
      <c r="Q48">
        <v>3056</v>
      </c>
      <c r="R48">
        <v>2249</v>
      </c>
      <c r="S48" s="42"/>
      <c r="T48"/>
      <c r="U48">
        <v>206</v>
      </c>
      <c r="W48">
        <v>5685</v>
      </c>
      <c r="X48" t="s">
        <v>72</v>
      </c>
      <c r="AA48">
        <v>870</v>
      </c>
      <c r="AB48" t="s">
        <v>76</v>
      </c>
    </row>
    <row r="49" spans="2:28">
      <c r="B49" t="s">
        <v>71</v>
      </c>
      <c r="C49" t="s">
        <v>36</v>
      </c>
      <c r="D49" t="s">
        <v>68</v>
      </c>
      <c r="E49"/>
      <c r="F49">
        <v>8376</v>
      </c>
      <c r="G49">
        <v>715</v>
      </c>
      <c r="H49"/>
      <c r="I49" s="57">
        <v>5706</v>
      </c>
      <c r="J49" s="57">
        <v>32</v>
      </c>
      <c r="K49" s="57">
        <v>-6111</v>
      </c>
      <c r="L49" s="57">
        <v>-6111</v>
      </c>
      <c r="M49" s="57">
        <v>0</v>
      </c>
      <c r="N49" t="s">
        <v>38</v>
      </c>
      <c r="O49" s="10" t="s">
        <v>39</v>
      </c>
      <c r="P49" t="s">
        <v>234</v>
      </c>
      <c r="Q49">
        <v>3353</v>
      </c>
      <c r="R49">
        <v>6111</v>
      </c>
      <c r="S49" s="42"/>
      <c r="T49"/>
      <c r="U49">
        <v>210</v>
      </c>
      <c r="V49" t="s">
        <v>73</v>
      </c>
      <c r="W49">
        <v>5685</v>
      </c>
      <c r="X49" t="s">
        <v>72</v>
      </c>
      <c r="AA49">
        <v>870</v>
      </c>
      <c r="AB49" t="s">
        <v>76</v>
      </c>
    </row>
    <row r="50" spans="2:28">
      <c r="B50" t="s">
        <v>71</v>
      </c>
      <c r="C50" t="s">
        <v>36</v>
      </c>
      <c r="D50" t="s">
        <v>69</v>
      </c>
      <c r="E50"/>
      <c r="F50">
        <v>8376</v>
      </c>
      <c r="G50">
        <v>715</v>
      </c>
      <c r="H50"/>
      <c r="I50" s="57">
        <v>6706</v>
      </c>
      <c r="J50" s="57">
        <v>577</v>
      </c>
      <c r="K50" s="57">
        <v>-6111</v>
      </c>
      <c r="L50" s="57">
        <v>-6111</v>
      </c>
      <c r="M50" s="57">
        <v>0</v>
      </c>
      <c r="N50" t="s">
        <v>38</v>
      </c>
      <c r="O50" s="10" t="s">
        <v>39</v>
      </c>
      <c r="P50" t="s">
        <v>234</v>
      </c>
      <c r="Q50">
        <v>1808</v>
      </c>
      <c r="R50">
        <v>6111</v>
      </c>
      <c r="S50" s="42"/>
      <c r="T50"/>
      <c r="U50">
        <v>210</v>
      </c>
      <c r="V50" t="s">
        <v>73</v>
      </c>
      <c r="W50">
        <v>6685</v>
      </c>
      <c r="X50" t="s">
        <v>72</v>
      </c>
    </row>
    <row r="51" spans="2:28">
      <c r="B51" t="s">
        <v>71</v>
      </c>
      <c r="C51" t="s">
        <v>36</v>
      </c>
      <c r="D51" t="s">
        <v>70</v>
      </c>
      <c r="E51"/>
      <c r="F51">
        <v>7806</v>
      </c>
      <c r="G51">
        <v>740</v>
      </c>
      <c r="H51"/>
      <c r="I51" s="57">
        <v>7804</v>
      </c>
      <c r="J51" s="57">
        <v>740</v>
      </c>
      <c r="K51" s="57">
        <v>-5498</v>
      </c>
      <c r="L51" s="57">
        <v>-5498</v>
      </c>
      <c r="M51" s="57">
        <v>0</v>
      </c>
      <c r="N51" t="s">
        <v>38</v>
      </c>
      <c r="O51" s="10" t="s">
        <v>39</v>
      </c>
      <c r="P51" t="s">
        <v>234</v>
      </c>
      <c r="Q51">
        <v>2</v>
      </c>
      <c r="R51">
        <v>5498</v>
      </c>
      <c r="S51" s="42"/>
      <c r="T51"/>
      <c r="U51">
        <v>210</v>
      </c>
      <c r="V51" t="s">
        <v>73</v>
      </c>
      <c r="W51">
        <v>7990</v>
      </c>
      <c r="X51" t="s">
        <v>72</v>
      </c>
    </row>
    <row r="52" spans="2:28">
      <c r="B52" t="s">
        <v>77</v>
      </c>
      <c r="C52" t="s">
        <v>36</v>
      </c>
      <c r="D52" t="s">
        <v>37</v>
      </c>
      <c r="E52">
        <v>8972</v>
      </c>
      <c r="F52"/>
      <c r="G52"/>
      <c r="H52" s="57">
        <v>8920</v>
      </c>
      <c r="I52"/>
      <c r="J52"/>
      <c r="K52" s="57">
        <v>-1700</v>
      </c>
      <c r="L52" s="57">
        <v>-1700</v>
      </c>
      <c r="M52" s="57">
        <v>-1648</v>
      </c>
      <c r="N52" t="s">
        <v>38</v>
      </c>
      <c r="O52" s="10" t="s">
        <v>39</v>
      </c>
      <c r="P52">
        <v>52</v>
      </c>
      <c r="Q52" t="s">
        <v>234</v>
      </c>
      <c r="R52">
        <v>0</v>
      </c>
      <c r="S52" s="42"/>
      <c r="T52"/>
      <c r="W52">
        <v>8610</v>
      </c>
      <c r="X52" t="s">
        <v>40</v>
      </c>
    </row>
    <row r="53" spans="2:28">
      <c r="B53" t="s">
        <v>77</v>
      </c>
      <c r="C53" t="s">
        <v>36</v>
      </c>
      <c r="D53" t="s">
        <v>41</v>
      </c>
      <c r="E53">
        <v>8972</v>
      </c>
      <c r="F53"/>
      <c r="G53"/>
      <c r="H53" s="57">
        <v>8920</v>
      </c>
      <c r="I53"/>
      <c r="J53"/>
      <c r="K53" s="57">
        <v>-1700</v>
      </c>
      <c r="L53" s="57">
        <v>-1700</v>
      </c>
      <c r="M53" s="57">
        <v>-1648</v>
      </c>
      <c r="N53" t="s">
        <v>38</v>
      </c>
      <c r="O53" s="10" t="s">
        <v>39</v>
      </c>
      <c r="P53">
        <v>52</v>
      </c>
      <c r="Q53" t="s">
        <v>234</v>
      </c>
      <c r="R53">
        <v>0</v>
      </c>
      <c r="S53" s="42"/>
      <c r="T53"/>
      <c r="W53">
        <v>8610</v>
      </c>
      <c r="X53" t="s">
        <v>40</v>
      </c>
    </row>
    <row r="54" spans="2:28">
      <c r="B54" t="s">
        <v>77</v>
      </c>
      <c r="C54" t="s">
        <v>36</v>
      </c>
      <c r="D54" t="s">
        <v>42</v>
      </c>
      <c r="E54">
        <v>8972</v>
      </c>
      <c r="F54"/>
      <c r="G54"/>
      <c r="H54" s="57">
        <v>8920</v>
      </c>
      <c r="I54"/>
      <c r="J54"/>
      <c r="K54" s="57">
        <v>-1700</v>
      </c>
      <c r="L54" s="57">
        <v>-1700</v>
      </c>
      <c r="M54" s="57">
        <v>-1648</v>
      </c>
      <c r="N54" t="s">
        <v>38</v>
      </c>
      <c r="O54" s="10" t="s">
        <v>39</v>
      </c>
      <c r="P54">
        <v>52</v>
      </c>
      <c r="Q54" t="s">
        <v>234</v>
      </c>
      <c r="R54">
        <v>0</v>
      </c>
      <c r="S54" s="42"/>
      <c r="T54"/>
      <c r="W54">
        <v>8610</v>
      </c>
      <c r="X54" t="s">
        <v>40</v>
      </c>
    </row>
    <row r="55" spans="2:28">
      <c r="B55" t="s">
        <v>77</v>
      </c>
      <c r="C55" t="s">
        <v>36</v>
      </c>
      <c r="D55" t="s">
        <v>48</v>
      </c>
      <c r="E55">
        <v>8485</v>
      </c>
      <c r="F55"/>
      <c r="G55"/>
      <c r="H55" s="57">
        <v>7907</v>
      </c>
      <c r="I55"/>
      <c r="J55"/>
      <c r="K55" s="57">
        <v>-1743</v>
      </c>
      <c r="L55" s="57">
        <v>-1743</v>
      </c>
      <c r="M55" s="57">
        <v>-1165</v>
      </c>
      <c r="N55" t="s">
        <v>38</v>
      </c>
      <c r="O55" s="10" t="s">
        <v>39</v>
      </c>
      <c r="P55">
        <v>578</v>
      </c>
      <c r="Q55" t="s">
        <v>234</v>
      </c>
      <c r="R55">
        <v>0</v>
      </c>
      <c r="S55" s="42"/>
      <c r="T55"/>
      <c r="W55">
        <v>7592</v>
      </c>
      <c r="X55" t="s">
        <v>65</v>
      </c>
    </row>
    <row r="56" spans="2:28">
      <c r="B56" t="s">
        <v>77</v>
      </c>
      <c r="C56" t="s">
        <v>36</v>
      </c>
      <c r="D56" t="s">
        <v>49</v>
      </c>
      <c r="E56">
        <v>8485</v>
      </c>
      <c r="F56"/>
      <c r="G56"/>
      <c r="H56" s="57">
        <v>7907</v>
      </c>
      <c r="I56"/>
      <c r="J56"/>
      <c r="K56" s="57">
        <v>-1743</v>
      </c>
      <c r="L56" s="57">
        <v>-1743</v>
      </c>
      <c r="M56" s="57">
        <v>-1165</v>
      </c>
      <c r="N56" t="s">
        <v>38</v>
      </c>
      <c r="O56" s="10" t="s">
        <v>39</v>
      </c>
      <c r="P56">
        <v>578</v>
      </c>
      <c r="Q56" t="s">
        <v>234</v>
      </c>
      <c r="R56">
        <v>0</v>
      </c>
      <c r="S56" s="42"/>
      <c r="T56"/>
      <c r="W56">
        <v>7592</v>
      </c>
      <c r="X56" t="s">
        <v>65</v>
      </c>
    </row>
    <row r="57" spans="2:28">
      <c r="B57" t="s">
        <v>77</v>
      </c>
      <c r="C57" t="s">
        <v>36</v>
      </c>
      <c r="D57" t="s">
        <v>51</v>
      </c>
      <c r="E57">
        <v>7530</v>
      </c>
      <c r="F57"/>
      <c r="G57"/>
      <c r="H57" s="57">
        <v>6692</v>
      </c>
      <c r="I57"/>
      <c r="J57"/>
      <c r="K57" s="57">
        <v>-3717</v>
      </c>
      <c r="L57" s="57">
        <v>-3717</v>
      </c>
      <c r="M57" s="57">
        <v>-2879</v>
      </c>
      <c r="N57" t="s">
        <v>38</v>
      </c>
      <c r="O57" s="10" t="s">
        <v>39</v>
      </c>
      <c r="P57">
        <v>838</v>
      </c>
      <c r="Q57" t="s">
        <v>234</v>
      </c>
      <c r="R57">
        <v>0</v>
      </c>
      <c r="S57" s="42"/>
      <c r="T57"/>
      <c r="W57">
        <v>6377</v>
      </c>
      <c r="X57" t="s">
        <v>65</v>
      </c>
    </row>
    <row r="58" spans="2:28">
      <c r="B58" t="s">
        <v>77</v>
      </c>
      <c r="C58" t="s">
        <v>36</v>
      </c>
      <c r="D58" t="s">
        <v>53</v>
      </c>
      <c r="E58">
        <v>7530</v>
      </c>
      <c r="F58"/>
      <c r="G58"/>
      <c r="H58" s="57">
        <v>6692</v>
      </c>
      <c r="I58"/>
      <c r="J58"/>
      <c r="K58" s="57">
        <v>-3717</v>
      </c>
      <c r="L58" s="57">
        <v>-3717</v>
      </c>
      <c r="M58" s="57">
        <v>-2879</v>
      </c>
      <c r="N58" t="s">
        <v>38</v>
      </c>
      <c r="O58" s="10" t="s">
        <v>39</v>
      </c>
      <c r="P58">
        <v>838</v>
      </c>
      <c r="Q58" t="s">
        <v>234</v>
      </c>
      <c r="R58">
        <v>0</v>
      </c>
      <c r="S58" s="42"/>
      <c r="T58"/>
      <c r="W58">
        <v>6377</v>
      </c>
      <c r="X58" t="s">
        <v>65</v>
      </c>
    </row>
    <row r="59" spans="2:28">
      <c r="B59" t="s">
        <v>77</v>
      </c>
      <c r="C59" t="s">
        <v>36</v>
      </c>
      <c r="D59" t="s">
        <v>54</v>
      </c>
      <c r="E59">
        <v>7530</v>
      </c>
      <c r="F59"/>
      <c r="G59"/>
      <c r="H59" s="57">
        <v>6692</v>
      </c>
      <c r="I59"/>
      <c r="J59"/>
      <c r="K59" s="57">
        <v>-3717</v>
      </c>
      <c r="L59" s="57">
        <v>-3717</v>
      </c>
      <c r="M59" s="57">
        <v>-2879</v>
      </c>
      <c r="N59" t="s">
        <v>38</v>
      </c>
      <c r="O59" s="10" t="s">
        <v>39</v>
      </c>
      <c r="P59">
        <v>838</v>
      </c>
      <c r="Q59" t="s">
        <v>234</v>
      </c>
      <c r="R59">
        <v>0</v>
      </c>
      <c r="S59" s="42"/>
      <c r="T59"/>
      <c r="W59">
        <v>6377</v>
      </c>
      <c r="X59" t="s">
        <v>65</v>
      </c>
    </row>
    <row r="60" spans="2:28">
      <c r="B60" t="s">
        <v>77</v>
      </c>
      <c r="C60" t="s">
        <v>36</v>
      </c>
      <c r="D60" t="s">
        <v>55</v>
      </c>
      <c r="E60">
        <v>8371</v>
      </c>
      <c r="F60"/>
      <c r="G60"/>
      <c r="H60" s="57">
        <v>7065</v>
      </c>
      <c r="I60"/>
      <c r="J60"/>
      <c r="K60" s="57">
        <v>-646</v>
      </c>
      <c r="L60" s="57">
        <v>-646</v>
      </c>
      <c r="M60" s="57">
        <v>660</v>
      </c>
      <c r="N60" t="s">
        <v>38</v>
      </c>
      <c r="O60" s="10" t="s">
        <v>39</v>
      </c>
      <c r="P60">
        <v>1306</v>
      </c>
      <c r="Q60" t="s">
        <v>234</v>
      </c>
      <c r="R60">
        <v>1966</v>
      </c>
      <c r="S60" s="42"/>
      <c r="T60"/>
      <c r="W60">
        <v>6750</v>
      </c>
      <c r="X60" t="s">
        <v>65</v>
      </c>
    </row>
    <row r="61" spans="2:28">
      <c r="B61" t="s">
        <v>77</v>
      </c>
      <c r="C61" t="s">
        <v>36</v>
      </c>
      <c r="D61" t="s">
        <v>57</v>
      </c>
      <c r="E61">
        <v>8371</v>
      </c>
      <c r="F61"/>
      <c r="G61"/>
      <c r="H61" s="57">
        <v>7065</v>
      </c>
      <c r="I61"/>
      <c r="J61"/>
      <c r="K61" s="57">
        <v>-646</v>
      </c>
      <c r="L61" s="57">
        <v>-646</v>
      </c>
      <c r="M61" s="57">
        <v>660</v>
      </c>
      <c r="N61" t="s">
        <v>38</v>
      </c>
      <c r="O61" s="10" t="s">
        <v>39</v>
      </c>
      <c r="P61">
        <v>1306</v>
      </c>
      <c r="Q61" t="s">
        <v>234</v>
      </c>
      <c r="R61">
        <v>1966</v>
      </c>
      <c r="S61" s="42"/>
      <c r="T61"/>
      <c r="W61">
        <v>6750</v>
      </c>
      <c r="X61" t="s">
        <v>65</v>
      </c>
    </row>
    <row r="62" spans="2:28">
      <c r="B62" t="s">
        <v>77</v>
      </c>
      <c r="C62" t="s">
        <v>36</v>
      </c>
      <c r="D62" t="s">
        <v>58</v>
      </c>
      <c r="E62">
        <v>8371</v>
      </c>
      <c r="F62"/>
      <c r="G62"/>
      <c r="H62" s="57">
        <v>7065</v>
      </c>
      <c r="I62"/>
      <c r="J62"/>
      <c r="K62" s="57">
        <v>-646</v>
      </c>
      <c r="L62" s="57">
        <v>-646</v>
      </c>
      <c r="M62" s="57">
        <v>660</v>
      </c>
      <c r="N62" t="s">
        <v>38</v>
      </c>
      <c r="O62" s="10" t="s">
        <v>39</v>
      </c>
      <c r="P62">
        <v>1306</v>
      </c>
      <c r="Q62" t="s">
        <v>234</v>
      </c>
      <c r="R62">
        <v>1966</v>
      </c>
      <c r="S62" s="42"/>
      <c r="T62"/>
      <c r="W62">
        <v>6750</v>
      </c>
      <c r="X62" t="s">
        <v>65</v>
      </c>
    </row>
    <row r="63" spans="2:28">
      <c r="B63" t="s">
        <v>77</v>
      </c>
      <c r="C63" t="s">
        <v>36</v>
      </c>
      <c r="D63" t="s">
        <v>59</v>
      </c>
      <c r="E63">
        <v>8678</v>
      </c>
      <c r="F63"/>
      <c r="G63"/>
      <c r="H63" s="57">
        <v>7847</v>
      </c>
      <c r="I63"/>
      <c r="J63"/>
      <c r="K63" s="57">
        <v>-1197</v>
      </c>
      <c r="L63" s="57">
        <v>-1197</v>
      </c>
      <c r="M63" s="57">
        <v>-366</v>
      </c>
      <c r="N63" t="s">
        <v>38</v>
      </c>
      <c r="O63" s="10" t="s">
        <v>39</v>
      </c>
      <c r="P63">
        <v>831</v>
      </c>
      <c r="Q63" t="s">
        <v>234</v>
      </c>
      <c r="R63">
        <v>0</v>
      </c>
      <c r="S63" s="42"/>
      <c r="T63"/>
      <c r="W63">
        <v>7532</v>
      </c>
      <c r="X63" t="s">
        <v>65</v>
      </c>
    </row>
    <row r="64" spans="2:28">
      <c r="B64" t="s">
        <v>77</v>
      </c>
      <c r="C64" t="s">
        <v>36</v>
      </c>
      <c r="D64" t="s">
        <v>61</v>
      </c>
      <c r="E64">
        <v>8678</v>
      </c>
      <c r="F64"/>
      <c r="G64"/>
      <c r="H64" s="57">
        <v>7847</v>
      </c>
      <c r="I64"/>
      <c r="J64"/>
      <c r="K64" s="57">
        <v>-1197</v>
      </c>
      <c r="L64" s="57">
        <v>-1197</v>
      </c>
      <c r="M64" s="57">
        <v>-366</v>
      </c>
      <c r="N64" t="s">
        <v>38</v>
      </c>
      <c r="O64" s="10" t="s">
        <v>39</v>
      </c>
      <c r="P64">
        <v>831</v>
      </c>
      <c r="Q64" t="s">
        <v>234</v>
      </c>
      <c r="R64">
        <v>0</v>
      </c>
      <c r="S64" s="42"/>
      <c r="T64"/>
      <c r="W64">
        <v>7532</v>
      </c>
      <c r="X64" t="s">
        <v>65</v>
      </c>
    </row>
    <row r="65" spans="2:24">
      <c r="B65" t="s">
        <v>77</v>
      </c>
      <c r="C65" t="s">
        <v>36</v>
      </c>
      <c r="D65" t="s">
        <v>63</v>
      </c>
      <c r="E65">
        <v>8678</v>
      </c>
      <c r="F65"/>
      <c r="G65"/>
      <c r="H65" s="57">
        <v>7847</v>
      </c>
      <c r="I65"/>
      <c r="J65"/>
      <c r="K65" s="57">
        <v>-1197</v>
      </c>
      <c r="L65" s="57">
        <v>-1197</v>
      </c>
      <c r="M65" s="57">
        <v>-366</v>
      </c>
      <c r="N65" t="s">
        <v>38</v>
      </c>
      <c r="O65" s="10" t="s">
        <v>39</v>
      </c>
      <c r="P65">
        <v>831</v>
      </c>
      <c r="Q65" t="s">
        <v>234</v>
      </c>
      <c r="R65">
        <v>0</v>
      </c>
      <c r="S65" s="42"/>
      <c r="T65"/>
      <c r="W65">
        <v>7532</v>
      </c>
      <c r="X65" t="s">
        <v>65</v>
      </c>
    </row>
    <row r="66" spans="2:24">
      <c r="B66" t="s">
        <v>77</v>
      </c>
      <c r="C66" t="s">
        <v>36</v>
      </c>
      <c r="D66" t="s">
        <v>64</v>
      </c>
      <c r="E66"/>
      <c r="F66">
        <v>8780</v>
      </c>
      <c r="G66">
        <v>693</v>
      </c>
      <c r="H66"/>
      <c r="I66" s="57">
        <v>8780</v>
      </c>
      <c r="J66" s="57">
        <v>556</v>
      </c>
      <c r="K66" s="57">
        <v>-2553</v>
      </c>
      <c r="L66" s="57">
        <v>-2553</v>
      </c>
      <c r="M66" s="57">
        <v>0</v>
      </c>
      <c r="N66" t="s">
        <v>38</v>
      </c>
      <c r="O66" s="10" t="s">
        <v>50</v>
      </c>
      <c r="P66" t="s">
        <v>234</v>
      </c>
      <c r="Q66">
        <v>137</v>
      </c>
      <c r="R66">
        <v>2553</v>
      </c>
      <c r="S66" t="s">
        <v>233</v>
      </c>
      <c r="T66" t="s">
        <v>50</v>
      </c>
    </row>
    <row r="67" spans="2:24">
      <c r="B67" t="s">
        <v>77</v>
      </c>
      <c r="C67" t="s">
        <v>36</v>
      </c>
      <c r="D67" t="s">
        <v>69</v>
      </c>
      <c r="E67"/>
      <c r="F67">
        <v>8764</v>
      </c>
      <c r="G67">
        <v>702</v>
      </c>
      <c r="H67"/>
      <c r="I67" s="57">
        <v>8764</v>
      </c>
      <c r="J67" s="57">
        <v>563</v>
      </c>
      <c r="K67" s="57">
        <v>-5778</v>
      </c>
      <c r="L67" s="57">
        <v>-5778</v>
      </c>
      <c r="M67" s="57">
        <v>0</v>
      </c>
      <c r="N67" t="s">
        <v>38</v>
      </c>
      <c r="O67" s="10" t="s">
        <v>50</v>
      </c>
      <c r="P67" t="s">
        <v>234</v>
      </c>
      <c r="Q67">
        <v>139</v>
      </c>
      <c r="R67">
        <v>5778</v>
      </c>
      <c r="S67" t="s">
        <v>233</v>
      </c>
      <c r="T67" t="s">
        <v>50</v>
      </c>
    </row>
    <row r="68" spans="2:24">
      <c r="B68" t="s">
        <v>78</v>
      </c>
      <c r="C68" t="s">
        <v>36</v>
      </c>
      <c r="D68" t="s">
        <v>37</v>
      </c>
      <c r="E68">
        <v>8382</v>
      </c>
      <c r="F68"/>
      <c r="G68"/>
      <c r="H68" s="57">
        <v>8023</v>
      </c>
      <c r="I68"/>
      <c r="J68"/>
      <c r="K68" s="57">
        <v>-3583</v>
      </c>
      <c r="L68" s="57">
        <v>-3583</v>
      </c>
      <c r="M68" s="57">
        <v>-3224</v>
      </c>
      <c r="N68" t="s">
        <v>38</v>
      </c>
      <c r="O68" s="10" t="s">
        <v>39</v>
      </c>
      <c r="P68">
        <v>359</v>
      </c>
      <c r="Q68" t="s">
        <v>234</v>
      </c>
      <c r="R68">
        <v>0</v>
      </c>
      <c r="S68" s="42"/>
      <c r="T68"/>
      <c r="U68">
        <v>411</v>
      </c>
      <c r="W68">
        <v>7713</v>
      </c>
      <c r="X68" t="s">
        <v>44</v>
      </c>
    </row>
    <row r="69" spans="2:24">
      <c r="B69" t="s">
        <v>78</v>
      </c>
      <c r="C69" t="s">
        <v>36</v>
      </c>
      <c r="D69" t="s">
        <v>41</v>
      </c>
      <c r="E69">
        <v>8382</v>
      </c>
      <c r="F69"/>
      <c r="G69"/>
      <c r="H69" s="57">
        <v>8023</v>
      </c>
      <c r="I69"/>
      <c r="J69"/>
      <c r="K69" s="57">
        <v>-3583</v>
      </c>
      <c r="L69" s="57">
        <v>-3583</v>
      </c>
      <c r="M69" s="57">
        <v>-3224</v>
      </c>
      <c r="N69" t="s">
        <v>38</v>
      </c>
      <c r="O69" s="10" t="s">
        <v>39</v>
      </c>
      <c r="P69">
        <v>359</v>
      </c>
      <c r="Q69" t="s">
        <v>234</v>
      </c>
      <c r="R69">
        <v>0</v>
      </c>
      <c r="S69" s="42"/>
      <c r="T69"/>
      <c r="U69">
        <v>411</v>
      </c>
      <c r="W69">
        <v>7713</v>
      </c>
      <c r="X69" t="s">
        <v>44</v>
      </c>
    </row>
    <row r="70" spans="2:24">
      <c r="B70" t="s">
        <v>78</v>
      </c>
      <c r="C70" t="s">
        <v>36</v>
      </c>
      <c r="D70" t="s">
        <v>42</v>
      </c>
      <c r="E70">
        <v>8382</v>
      </c>
      <c r="F70"/>
      <c r="G70"/>
      <c r="H70" s="57">
        <v>8023</v>
      </c>
      <c r="I70"/>
      <c r="J70"/>
      <c r="K70" s="57">
        <v>-3583</v>
      </c>
      <c r="L70" s="57">
        <v>-3583</v>
      </c>
      <c r="M70" s="57">
        <v>-3224</v>
      </c>
      <c r="N70" t="s">
        <v>38</v>
      </c>
      <c r="O70" s="10" t="s">
        <v>39</v>
      </c>
      <c r="P70">
        <v>359</v>
      </c>
      <c r="Q70" t="s">
        <v>234</v>
      </c>
      <c r="R70">
        <v>0</v>
      </c>
      <c r="S70" s="42"/>
      <c r="T70"/>
      <c r="U70">
        <v>411</v>
      </c>
      <c r="W70">
        <v>7713</v>
      </c>
      <c r="X70" t="s">
        <v>44</v>
      </c>
    </row>
    <row r="71" spans="2:24">
      <c r="B71" t="s">
        <v>78</v>
      </c>
      <c r="C71" t="s">
        <v>36</v>
      </c>
      <c r="D71" t="s">
        <v>43</v>
      </c>
      <c r="E71">
        <v>8424</v>
      </c>
      <c r="F71"/>
      <c r="G71"/>
      <c r="H71" s="57">
        <v>7680</v>
      </c>
      <c r="I71"/>
      <c r="J71"/>
      <c r="K71" s="57">
        <v>-4785</v>
      </c>
      <c r="L71" s="57">
        <v>-4785</v>
      </c>
      <c r="M71" s="57">
        <v>-4041</v>
      </c>
      <c r="N71" t="s">
        <v>38</v>
      </c>
      <c r="O71" s="10" t="s">
        <v>39</v>
      </c>
      <c r="P71">
        <v>744</v>
      </c>
      <c r="Q71" t="s">
        <v>234</v>
      </c>
      <c r="R71">
        <v>0</v>
      </c>
      <c r="S71" s="42"/>
      <c r="T71"/>
      <c r="U71">
        <v>413</v>
      </c>
      <c r="W71">
        <v>7370</v>
      </c>
      <c r="X71" t="s">
        <v>40</v>
      </c>
    </row>
    <row r="72" spans="2:24">
      <c r="B72" t="s">
        <v>78</v>
      </c>
      <c r="C72" t="s">
        <v>36</v>
      </c>
      <c r="D72" t="s">
        <v>45</v>
      </c>
      <c r="E72">
        <v>8424</v>
      </c>
      <c r="F72"/>
      <c r="G72"/>
      <c r="H72" s="57">
        <v>7680</v>
      </c>
      <c r="I72"/>
      <c r="J72"/>
      <c r="K72" s="57">
        <v>-4785</v>
      </c>
      <c r="L72" s="57">
        <v>-4785</v>
      </c>
      <c r="M72" s="57">
        <v>-4041</v>
      </c>
      <c r="N72" t="s">
        <v>38</v>
      </c>
      <c r="O72" s="10" t="s">
        <v>39</v>
      </c>
      <c r="P72">
        <v>744</v>
      </c>
      <c r="Q72" t="s">
        <v>234</v>
      </c>
      <c r="R72">
        <v>0</v>
      </c>
      <c r="S72" s="42"/>
      <c r="T72"/>
      <c r="U72">
        <v>413</v>
      </c>
      <c r="W72">
        <v>7370</v>
      </c>
      <c r="X72" t="s">
        <v>40</v>
      </c>
    </row>
    <row r="73" spans="2:24">
      <c r="B73" t="s">
        <v>78</v>
      </c>
      <c r="C73" t="s">
        <v>36</v>
      </c>
      <c r="D73" t="s">
        <v>46</v>
      </c>
      <c r="E73">
        <v>8424</v>
      </c>
      <c r="F73"/>
      <c r="G73"/>
      <c r="H73" s="57">
        <v>7680</v>
      </c>
      <c r="I73"/>
      <c r="J73"/>
      <c r="K73" s="57">
        <v>-4785</v>
      </c>
      <c r="L73" s="57">
        <v>-4785</v>
      </c>
      <c r="M73" s="57">
        <v>-4041</v>
      </c>
      <c r="N73" t="s">
        <v>38</v>
      </c>
      <c r="O73" s="10" t="s">
        <v>39</v>
      </c>
      <c r="P73">
        <v>744</v>
      </c>
      <c r="Q73" t="s">
        <v>234</v>
      </c>
      <c r="R73">
        <v>0</v>
      </c>
      <c r="S73" s="42"/>
      <c r="T73"/>
      <c r="U73">
        <v>413</v>
      </c>
      <c r="W73">
        <v>7370</v>
      </c>
      <c r="X73" t="s">
        <v>40</v>
      </c>
    </row>
    <row r="74" spans="2:24">
      <c r="B74" t="s">
        <v>78</v>
      </c>
      <c r="C74" t="s">
        <v>36</v>
      </c>
      <c r="D74" t="s">
        <v>47</v>
      </c>
      <c r="E74">
        <v>8224</v>
      </c>
      <c r="F74"/>
      <c r="G74"/>
      <c r="H74" s="57">
        <v>7480</v>
      </c>
      <c r="I74"/>
      <c r="J74"/>
      <c r="K74" s="57">
        <v>-4580</v>
      </c>
      <c r="L74" s="57">
        <v>-4580</v>
      </c>
      <c r="M74" s="57">
        <v>-3836</v>
      </c>
      <c r="N74" t="s">
        <v>38</v>
      </c>
      <c r="O74" s="10" t="s">
        <v>39</v>
      </c>
      <c r="P74">
        <v>744</v>
      </c>
      <c r="Q74" t="s">
        <v>234</v>
      </c>
      <c r="R74">
        <v>0</v>
      </c>
      <c r="S74" s="42"/>
      <c r="T74"/>
      <c r="U74">
        <v>413</v>
      </c>
      <c r="W74">
        <v>7170</v>
      </c>
      <c r="X74" t="s">
        <v>40</v>
      </c>
    </row>
    <row r="75" spans="2:24">
      <c r="B75" t="s">
        <v>78</v>
      </c>
      <c r="C75" t="s">
        <v>36</v>
      </c>
      <c r="D75" t="s">
        <v>48</v>
      </c>
      <c r="E75">
        <v>8343</v>
      </c>
      <c r="F75"/>
      <c r="G75"/>
      <c r="H75" s="57">
        <v>7347</v>
      </c>
      <c r="I75"/>
      <c r="J75"/>
      <c r="K75" s="57">
        <v>-4371</v>
      </c>
      <c r="L75" s="57">
        <v>-4371</v>
      </c>
      <c r="M75" s="57">
        <v>-3375</v>
      </c>
      <c r="N75" t="s">
        <v>38</v>
      </c>
      <c r="O75" s="10" t="s">
        <v>39</v>
      </c>
      <c r="P75">
        <v>996</v>
      </c>
      <c r="Q75" t="s">
        <v>234</v>
      </c>
      <c r="R75">
        <v>0</v>
      </c>
      <c r="S75" s="42"/>
      <c r="T75"/>
      <c r="U75">
        <v>400</v>
      </c>
      <c r="W75">
        <v>7032</v>
      </c>
      <c r="X75" t="s">
        <v>44</v>
      </c>
    </row>
    <row r="76" spans="2:24">
      <c r="B76" t="s">
        <v>78</v>
      </c>
      <c r="C76" t="s">
        <v>36</v>
      </c>
      <c r="D76" t="s">
        <v>49</v>
      </c>
      <c r="E76">
        <v>8343</v>
      </c>
      <c r="F76"/>
      <c r="G76"/>
      <c r="H76" s="57">
        <v>7347</v>
      </c>
      <c r="I76"/>
      <c r="J76"/>
      <c r="K76" s="57">
        <v>-4371</v>
      </c>
      <c r="L76" s="57">
        <v>-4371</v>
      </c>
      <c r="M76" s="57">
        <v>-3375</v>
      </c>
      <c r="N76" t="s">
        <v>38</v>
      </c>
      <c r="O76" s="10" t="s">
        <v>39</v>
      </c>
      <c r="P76">
        <v>996</v>
      </c>
      <c r="Q76" t="s">
        <v>234</v>
      </c>
      <c r="R76">
        <v>0</v>
      </c>
      <c r="S76" s="42"/>
      <c r="T76"/>
      <c r="U76">
        <v>400</v>
      </c>
      <c r="W76">
        <v>7032</v>
      </c>
      <c r="X76" t="s">
        <v>44</v>
      </c>
    </row>
    <row r="77" spans="2:24">
      <c r="B77" t="s">
        <v>78</v>
      </c>
      <c r="C77" t="s">
        <v>36</v>
      </c>
      <c r="D77" t="s">
        <v>51</v>
      </c>
      <c r="E77">
        <v>7021</v>
      </c>
      <c r="F77"/>
      <c r="G77"/>
      <c r="H77" s="57">
        <v>6640</v>
      </c>
      <c r="I77"/>
      <c r="J77"/>
      <c r="K77" s="57">
        <v>-3512</v>
      </c>
      <c r="L77" s="57">
        <v>-3512</v>
      </c>
      <c r="M77" s="57">
        <v>-3131</v>
      </c>
      <c r="N77" t="s">
        <v>38</v>
      </c>
      <c r="O77" s="10" t="s">
        <v>39</v>
      </c>
      <c r="P77">
        <v>381</v>
      </c>
      <c r="Q77" t="s">
        <v>234</v>
      </c>
      <c r="R77">
        <v>0</v>
      </c>
      <c r="S77" s="42"/>
      <c r="T77"/>
      <c r="U77">
        <v>343</v>
      </c>
      <c r="W77">
        <v>6325</v>
      </c>
      <c r="X77" t="s">
        <v>65</v>
      </c>
    </row>
    <row r="78" spans="2:24">
      <c r="B78" t="s">
        <v>78</v>
      </c>
      <c r="C78" t="s">
        <v>36</v>
      </c>
      <c r="D78" t="s">
        <v>53</v>
      </c>
      <c r="E78">
        <v>7021</v>
      </c>
      <c r="F78"/>
      <c r="G78"/>
      <c r="H78" s="57">
        <v>6640</v>
      </c>
      <c r="I78"/>
      <c r="J78"/>
      <c r="K78" s="57">
        <v>-3512</v>
      </c>
      <c r="L78" s="57">
        <v>-3512</v>
      </c>
      <c r="M78" s="57">
        <v>-3131</v>
      </c>
      <c r="N78" t="s">
        <v>38</v>
      </c>
      <c r="O78" s="10" t="s">
        <v>39</v>
      </c>
      <c r="P78">
        <v>381</v>
      </c>
      <c r="Q78" t="s">
        <v>234</v>
      </c>
      <c r="R78">
        <v>0</v>
      </c>
      <c r="S78" s="42"/>
      <c r="T78"/>
      <c r="U78">
        <v>343</v>
      </c>
      <c r="W78">
        <v>6325</v>
      </c>
      <c r="X78" t="s">
        <v>65</v>
      </c>
    </row>
    <row r="79" spans="2:24">
      <c r="B79" t="s">
        <v>78</v>
      </c>
      <c r="C79" t="s">
        <v>36</v>
      </c>
      <c r="D79" t="s">
        <v>54</v>
      </c>
      <c r="E79">
        <v>7021</v>
      </c>
      <c r="F79"/>
      <c r="G79"/>
      <c r="H79" s="57">
        <v>6403</v>
      </c>
      <c r="I79"/>
      <c r="J79"/>
      <c r="K79" s="57">
        <v>-3512</v>
      </c>
      <c r="L79" s="57">
        <v>-3512</v>
      </c>
      <c r="M79" s="57">
        <v>-2893</v>
      </c>
      <c r="N79" t="s">
        <v>38</v>
      </c>
      <c r="O79" s="10" t="s">
        <v>39</v>
      </c>
      <c r="P79">
        <v>618</v>
      </c>
      <c r="Q79" t="s">
        <v>234</v>
      </c>
      <c r="R79">
        <v>0</v>
      </c>
      <c r="S79" s="42"/>
      <c r="T79"/>
      <c r="U79">
        <v>343</v>
      </c>
      <c r="W79">
        <v>6325</v>
      </c>
      <c r="X79" t="s">
        <v>65</v>
      </c>
    </row>
    <row r="80" spans="2:24">
      <c r="B80" t="s">
        <v>78</v>
      </c>
      <c r="C80" t="s">
        <v>36</v>
      </c>
      <c r="D80" t="s">
        <v>55</v>
      </c>
      <c r="E80">
        <v>7075</v>
      </c>
      <c r="F80"/>
      <c r="G80"/>
      <c r="H80" s="57">
        <v>4903</v>
      </c>
      <c r="I80"/>
      <c r="J80"/>
      <c r="K80" s="57">
        <v>7348</v>
      </c>
      <c r="L80" s="57">
        <v>345</v>
      </c>
      <c r="M80" s="57">
        <v>9175</v>
      </c>
      <c r="N80" t="s">
        <v>74</v>
      </c>
      <c r="O80" s="10" t="s">
        <v>39</v>
      </c>
      <c r="P80">
        <v>2172</v>
      </c>
      <c r="Q80" t="s">
        <v>234</v>
      </c>
      <c r="R80">
        <v>18005</v>
      </c>
      <c r="S80" s="42"/>
      <c r="T80"/>
      <c r="U80">
        <v>346</v>
      </c>
      <c r="W80">
        <v>4588</v>
      </c>
      <c r="X80" t="s">
        <v>79</v>
      </c>
    </row>
    <row r="81" spans="2:24">
      <c r="B81" t="s">
        <v>78</v>
      </c>
      <c r="C81" t="s">
        <v>36</v>
      </c>
      <c r="D81" t="s">
        <v>57</v>
      </c>
      <c r="E81">
        <v>7071</v>
      </c>
      <c r="F81"/>
      <c r="G81"/>
      <c r="H81" s="57">
        <v>4903</v>
      </c>
      <c r="I81"/>
      <c r="J81"/>
      <c r="K81" s="57">
        <v>7348</v>
      </c>
      <c r="L81" s="57">
        <v>341</v>
      </c>
      <c r="M81" s="57">
        <v>9175</v>
      </c>
      <c r="N81" t="s">
        <v>74</v>
      </c>
      <c r="O81" s="10" t="s">
        <v>39</v>
      </c>
      <c r="P81">
        <v>2168</v>
      </c>
      <c r="Q81" t="s">
        <v>234</v>
      </c>
      <c r="R81">
        <v>18009</v>
      </c>
      <c r="S81" s="42"/>
      <c r="T81"/>
      <c r="U81">
        <v>346</v>
      </c>
      <c r="W81">
        <v>4588</v>
      </c>
      <c r="X81" t="s">
        <v>79</v>
      </c>
    </row>
    <row r="82" spans="2:24">
      <c r="B82" t="s">
        <v>78</v>
      </c>
      <c r="C82" t="s">
        <v>36</v>
      </c>
      <c r="D82" t="s">
        <v>58</v>
      </c>
      <c r="E82">
        <v>7049</v>
      </c>
      <c r="F82"/>
      <c r="G82"/>
      <c r="H82" s="57">
        <v>4903</v>
      </c>
      <c r="I82"/>
      <c r="J82"/>
      <c r="K82" s="57">
        <v>7348</v>
      </c>
      <c r="L82" s="57">
        <v>319</v>
      </c>
      <c r="M82" s="57">
        <v>9175</v>
      </c>
      <c r="N82" t="s">
        <v>74</v>
      </c>
      <c r="O82" s="10" t="s">
        <v>39</v>
      </c>
      <c r="P82">
        <v>2146</v>
      </c>
      <c r="Q82" t="s">
        <v>234</v>
      </c>
      <c r="R82">
        <v>18031</v>
      </c>
      <c r="S82" s="42"/>
      <c r="T82"/>
      <c r="U82">
        <v>345</v>
      </c>
      <c r="W82">
        <v>4588</v>
      </c>
      <c r="X82" t="s">
        <v>79</v>
      </c>
    </row>
    <row r="83" spans="2:24">
      <c r="B83" t="s">
        <v>78</v>
      </c>
      <c r="C83" t="s">
        <v>36</v>
      </c>
      <c r="D83" t="s">
        <v>59</v>
      </c>
      <c r="E83">
        <v>7819</v>
      </c>
      <c r="F83"/>
      <c r="G83"/>
      <c r="H83" s="57">
        <v>6092</v>
      </c>
      <c r="I83"/>
      <c r="J83"/>
      <c r="K83" s="57">
        <v>-663</v>
      </c>
      <c r="L83" s="57">
        <v>-663</v>
      </c>
      <c r="M83" s="57">
        <v>1064</v>
      </c>
      <c r="N83" t="s">
        <v>38</v>
      </c>
      <c r="O83" s="10" t="s">
        <v>39</v>
      </c>
      <c r="P83">
        <v>1727</v>
      </c>
      <c r="Q83" t="s">
        <v>234</v>
      </c>
      <c r="R83">
        <v>2791</v>
      </c>
      <c r="S83" s="42"/>
      <c r="T83"/>
      <c r="U83">
        <v>378</v>
      </c>
      <c r="W83">
        <v>5777</v>
      </c>
      <c r="X83" t="s">
        <v>44</v>
      </c>
    </row>
    <row r="84" spans="2:24">
      <c r="B84" t="s">
        <v>78</v>
      </c>
      <c r="C84" t="s">
        <v>36</v>
      </c>
      <c r="D84" t="s">
        <v>61</v>
      </c>
      <c r="E84">
        <v>7819</v>
      </c>
      <c r="F84"/>
      <c r="G84"/>
      <c r="H84" s="57">
        <v>6092</v>
      </c>
      <c r="I84"/>
      <c r="J84"/>
      <c r="K84" s="57">
        <v>-663</v>
      </c>
      <c r="L84" s="57">
        <v>-663</v>
      </c>
      <c r="M84" s="57">
        <v>1064</v>
      </c>
      <c r="N84" t="s">
        <v>38</v>
      </c>
      <c r="O84" s="10" t="s">
        <v>39</v>
      </c>
      <c r="P84">
        <v>1727</v>
      </c>
      <c r="Q84" t="s">
        <v>234</v>
      </c>
      <c r="R84">
        <v>2791</v>
      </c>
      <c r="S84" s="42"/>
      <c r="T84"/>
      <c r="U84">
        <v>378</v>
      </c>
      <c r="W84">
        <v>5777</v>
      </c>
      <c r="X84" t="s">
        <v>44</v>
      </c>
    </row>
    <row r="85" spans="2:24">
      <c r="B85" t="s">
        <v>78</v>
      </c>
      <c r="C85" t="s">
        <v>36</v>
      </c>
      <c r="D85" t="s">
        <v>63</v>
      </c>
      <c r="E85">
        <v>7819</v>
      </c>
      <c r="F85"/>
      <c r="G85"/>
      <c r="H85" s="57">
        <v>6092</v>
      </c>
      <c r="I85"/>
      <c r="J85"/>
      <c r="K85" s="57">
        <v>-663</v>
      </c>
      <c r="L85" s="57">
        <v>-663</v>
      </c>
      <c r="M85" s="57">
        <v>1064</v>
      </c>
      <c r="N85" t="s">
        <v>38</v>
      </c>
      <c r="O85" s="10" t="s">
        <v>39</v>
      </c>
      <c r="P85">
        <v>1727</v>
      </c>
      <c r="Q85" t="s">
        <v>234</v>
      </c>
      <c r="R85">
        <v>2791</v>
      </c>
      <c r="S85" s="42"/>
      <c r="T85"/>
      <c r="U85">
        <v>378</v>
      </c>
      <c r="W85">
        <v>5777</v>
      </c>
      <c r="X85" t="s">
        <v>44</v>
      </c>
    </row>
    <row r="86" spans="2:24">
      <c r="B86" t="s">
        <v>78</v>
      </c>
      <c r="C86" t="s">
        <v>36</v>
      </c>
      <c r="D86" t="s">
        <v>64</v>
      </c>
      <c r="E86"/>
      <c r="F86">
        <v>8571</v>
      </c>
      <c r="G86">
        <v>678</v>
      </c>
      <c r="H86"/>
      <c r="I86" s="57">
        <v>7333</v>
      </c>
      <c r="J86" s="57">
        <v>482</v>
      </c>
      <c r="K86" s="57">
        <v>-2320</v>
      </c>
      <c r="L86" s="57">
        <v>-2320</v>
      </c>
      <c r="M86" s="57">
        <v>0</v>
      </c>
      <c r="N86" t="s">
        <v>38</v>
      </c>
      <c r="O86" s="10" t="s">
        <v>39</v>
      </c>
      <c r="P86" t="s">
        <v>234</v>
      </c>
      <c r="Q86">
        <v>1434</v>
      </c>
      <c r="R86">
        <v>2320</v>
      </c>
      <c r="S86" s="42"/>
      <c r="T86"/>
      <c r="U86">
        <v>425</v>
      </c>
      <c r="V86" t="s">
        <v>73</v>
      </c>
      <c r="W86">
        <v>8526</v>
      </c>
      <c r="X86" t="s">
        <v>65</v>
      </c>
    </row>
    <row r="87" spans="2:24">
      <c r="B87" t="s">
        <v>78</v>
      </c>
      <c r="C87" t="s">
        <v>36</v>
      </c>
      <c r="D87" t="s">
        <v>66</v>
      </c>
      <c r="E87"/>
      <c r="F87">
        <v>8571</v>
      </c>
      <c r="G87">
        <v>678</v>
      </c>
      <c r="H87"/>
      <c r="I87" s="57">
        <v>8353</v>
      </c>
      <c r="J87" s="57">
        <v>244</v>
      </c>
      <c r="K87" s="57">
        <v>-2320</v>
      </c>
      <c r="L87" s="57">
        <v>-2320</v>
      </c>
      <c r="M87" s="57">
        <v>0</v>
      </c>
      <c r="N87" t="s">
        <v>38</v>
      </c>
      <c r="O87" s="10" t="s">
        <v>39</v>
      </c>
      <c r="P87" t="s">
        <v>234</v>
      </c>
      <c r="Q87">
        <v>652</v>
      </c>
      <c r="R87">
        <v>2320</v>
      </c>
      <c r="S87" s="42"/>
      <c r="T87"/>
      <c r="U87">
        <v>425</v>
      </c>
      <c r="V87" t="s">
        <v>73</v>
      </c>
      <c r="W87">
        <v>8526</v>
      </c>
      <c r="X87" t="s">
        <v>65</v>
      </c>
    </row>
    <row r="88" spans="2:24">
      <c r="B88" t="s">
        <v>78</v>
      </c>
      <c r="C88" t="s">
        <v>36</v>
      </c>
      <c r="D88" t="s">
        <v>67</v>
      </c>
      <c r="E88"/>
      <c r="F88">
        <v>8571</v>
      </c>
      <c r="G88">
        <v>678</v>
      </c>
      <c r="H88"/>
      <c r="I88" s="57">
        <v>8353</v>
      </c>
      <c r="J88" s="57">
        <v>244</v>
      </c>
      <c r="K88" s="57">
        <v>-2320</v>
      </c>
      <c r="L88" s="57">
        <v>-2320</v>
      </c>
      <c r="M88" s="57">
        <v>0</v>
      </c>
      <c r="N88" t="s">
        <v>38</v>
      </c>
      <c r="O88" s="10" t="s">
        <v>39</v>
      </c>
      <c r="P88" t="s">
        <v>234</v>
      </c>
      <c r="Q88">
        <v>652</v>
      </c>
      <c r="R88">
        <v>2320</v>
      </c>
      <c r="S88" s="42"/>
      <c r="T88"/>
      <c r="U88">
        <v>425</v>
      </c>
      <c r="V88" t="s">
        <v>73</v>
      </c>
      <c r="W88">
        <v>8526</v>
      </c>
      <c r="X88" t="s">
        <v>65</v>
      </c>
    </row>
    <row r="89" spans="2:24">
      <c r="B89" t="s">
        <v>78</v>
      </c>
      <c r="C89" t="s">
        <v>36</v>
      </c>
      <c r="D89" t="s">
        <v>68</v>
      </c>
      <c r="E89"/>
      <c r="F89">
        <v>8519</v>
      </c>
      <c r="G89">
        <v>683</v>
      </c>
      <c r="H89"/>
      <c r="I89" s="57">
        <v>8517</v>
      </c>
      <c r="J89" s="57">
        <v>244</v>
      </c>
      <c r="K89" s="57">
        <v>-2730</v>
      </c>
      <c r="L89" s="57">
        <v>-2730</v>
      </c>
      <c r="M89" s="57">
        <v>0</v>
      </c>
      <c r="N89" t="s">
        <v>38</v>
      </c>
      <c r="O89" s="10" t="s">
        <v>80</v>
      </c>
      <c r="P89" t="s">
        <v>234</v>
      </c>
      <c r="Q89">
        <v>441</v>
      </c>
      <c r="R89">
        <v>2730</v>
      </c>
      <c r="S89" s="42"/>
      <c r="T89"/>
      <c r="U89">
        <v>425</v>
      </c>
      <c r="V89" t="s">
        <v>73</v>
      </c>
    </row>
    <row r="90" spans="2:24">
      <c r="B90" t="s">
        <v>78</v>
      </c>
      <c r="C90" t="s">
        <v>36</v>
      </c>
      <c r="D90" t="s">
        <v>69</v>
      </c>
      <c r="E90"/>
      <c r="F90">
        <v>8519</v>
      </c>
      <c r="G90">
        <v>683</v>
      </c>
      <c r="H90"/>
      <c r="I90" s="57">
        <v>8517</v>
      </c>
      <c r="J90" s="57">
        <v>496</v>
      </c>
      <c r="K90" s="57">
        <v>-2730</v>
      </c>
      <c r="L90" s="57">
        <v>-2730</v>
      </c>
      <c r="M90" s="57">
        <v>0</v>
      </c>
      <c r="N90" t="s">
        <v>38</v>
      </c>
      <c r="O90" t="s">
        <v>38</v>
      </c>
      <c r="P90" t="s">
        <v>234</v>
      </c>
      <c r="Q90">
        <v>189</v>
      </c>
      <c r="R90">
        <v>2730</v>
      </c>
      <c r="S90" s="42"/>
      <c r="T90"/>
      <c r="U90">
        <v>425</v>
      </c>
      <c r="V90" t="s">
        <v>73</v>
      </c>
    </row>
    <row r="91" spans="2:24">
      <c r="B91" t="s">
        <v>78</v>
      </c>
      <c r="C91" t="s">
        <v>36</v>
      </c>
      <c r="D91" t="s">
        <v>70</v>
      </c>
      <c r="E91"/>
      <c r="F91">
        <v>7939</v>
      </c>
      <c r="G91">
        <v>708</v>
      </c>
      <c r="H91"/>
      <c r="I91" s="57">
        <v>7938</v>
      </c>
      <c r="J91" s="57">
        <v>690</v>
      </c>
      <c r="K91" s="57">
        <v>-2084</v>
      </c>
      <c r="L91" s="57">
        <v>-2084</v>
      </c>
      <c r="M91" s="57">
        <v>0</v>
      </c>
      <c r="N91" t="s">
        <v>38</v>
      </c>
      <c r="O91" t="s">
        <v>38</v>
      </c>
      <c r="P91" t="s">
        <v>234</v>
      </c>
      <c r="Q91">
        <v>19</v>
      </c>
      <c r="R91">
        <v>2084</v>
      </c>
      <c r="S91" s="42"/>
      <c r="T91"/>
      <c r="U91">
        <v>415</v>
      </c>
    </row>
    <row r="92" spans="2:24">
      <c r="B92" t="s">
        <v>81</v>
      </c>
      <c r="C92" t="s">
        <v>36</v>
      </c>
      <c r="D92" t="s">
        <v>37</v>
      </c>
      <c r="E92">
        <v>9031</v>
      </c>
      <c r="F92"/>
      <c r="G92"/>
      <c r="H92" s="57">
        <v>9005</v>
      </c>
      <c r="I92"/>
      <c r="J92"/>
      <c r="K92" s="57">
        <v>-5384</v>
      </c>
      <c r="L92" s="57">
        <v>-5384</v>
      </c>
      <c r="M92" s="57">
        <v>-5351</v>
      </c>
      <c r="N92" t="s">
        <v>38</v>
      </c>
      <c r="O92" t="s">
        <v>38</v>
      </c>
      <c r="P92">
        <v>26</v>
      </c>
      <c r="Q92" t="s">
        <v>234</v>
      </c>
      <c r="R92">
        <v>0</v>
      </c>
      <c r="S92" s="42"/>
      <c r="T92"/>
      <c r="U92">
        <v>415</v>
      </c>
      <c r="V92" t="s">
        <v>73</v>
      </c>
    </row>
    <row r="93" spans="2:24">
      <c r="B93" t="s">
        <v>81</v>
      </c>
      <c r="C93" t="s">
        <v>36</v>
      </c>
      <c r="D93" t="s">
        <v>41</v>
      </c>
      <c r="E93">
        <v>9031</v>
      </c>
      <c r="F93"/>
      <c r="G93"/>
      <c r="H93" s="57">
        <v>9005</v>
      </c>
      <c r="I93"/>
      <c r="J93"/>
      <c r="K93" s="57">
        <v>-5384</v>
      </c>
      <c r="L93" s="57">
        <v>-5384</v>
      </c>
      <c r="M93" s="57">
        <v>-5351</v>
      </c>
      <c r="N93" t="s">
        <v>38</v>
      </c>
      <c r="O93" t="s">
        <v>38</v>
      </c>
      <c r="P93">
        <v>26</v>
      </c>
      <c r="Q93" t="s">
        <v>234</v>
      </c>
      <c r="R93">
        <v>0</v>
      </c>
      <c r="S93" s="42"/>
      <c r="T93"/>
      <c r="U93">
        <v>415</v>
      </c>
      <c r="V93" t="s">
        <v>73</v>
      </c>
    </row>
    <row r="94" spans="2:24">
      <c r="B94" t="s">
        <v>81</v>
      </c>
      <c r="C94" t="s">
        <v>36</v>
      </c>
      <c r="D94" t="s">
        <v>42</v>
      </c>
      <c r="E94">
        <v>9031</v>
      </c>
      <c r="F94"/>
      <c r="G94"/>
      <c r="H94" s="57">
        <v>9005</v>
      </c>
      <c r="I94"/>
      <c r="J94"/>
      <c r="K94" s="57">
        <v>-5384</v>
      </c>
      <c r="L94" s="57">
        <v>-5384</v>
      </c>
      <c r="M94" s="57">
        <v>-5351</v>
      </c>
      <c r="N94" t="s">
        <v>38</v>
      </c>
      <c r="O94" t="s">
        <v>38</v>
      </c>
      <c r="P94">
        <v>26</v>
      </c>
      <c r="Q94" t="s">
        <v>234</v>
      </c>
      <c r="R94">
        <v>0</v>
      </c>
      <c r="S94" s="42"/>
      <c r="T94"/>
      <c r="U94">
        <v>415</v>
      </c>
      <c r="V94" t="s">
        <v>73</v>
      </c>
    </row>
    <row r="95" spans="2:24">
      <c r="B95" t="s">
        <v>81</v>
      </c>
      <c r="C95" t="s">
        <v>36</v>
      </c>
      <c r="D95" t="s">
        <v>43</v>
      </c>
      <c r="E95">
        <v>9151</v>
      </c>
      <c r="F95"/>
      <c r="G95"/>
      <c r="H95" s="57">
        <v>9119</v>
      </c>
      <c r="I95"/>
      <c r="J95"/>
      <c r="K95" s="57">
        <v>-5495</v>
      </c>
      <c r="L95" s="57">
        <v>-5495</v>
      </c>
      <c r="M95" s="57">
        <v>-5456</v>
      </c>
      <c r="N95" t="s">
        <v>38</v>
      </c>
      <c r="O95" t="s">
        <v>38</v>
      </c>
      <c r="P95">
        <v>32</v>
      </c>
      <c r="Q95" t="s">
        <v>234</v>
      </c>
      <c r="R95">
        <v>0</v>
      </c>
      <c r="S95" s="42"/>
      <c r="T95"/>
      <c r="U95">
        <v>415</v>
      </c>
      <c r="V95" t="s">
        <v>73</v>
      </c>
    </row>
    <row r="96" spans="2:24">
      <c r="B96" t="s">
        <v>81</v>
      </c>
      <c r="C96" t="s">
        <v>36</v>
      </c>
      <c r="D96" t="s">
        <v>45</v>
      </c>
      <c r="E96">
        <v>9151</v>
      </c>
      <c r="F96"/>
      <c r="G96"/>
      <c r="H96" s="57">
        <v>9119</v>
      </c>
      <c r="I96"/>
      <c r="J96"/>
      <c r="K96" s="57">
        <v>-5495</v>
      </c>
      <c r="L96" s="57">
        <v>-5495</v>
      </c>
      <c r="M96" s="57">
        <v>-5456</v>
      </c>
      <c r="N96" t="s">
        <v>38</v>
      </c>
      <c r="O96" t="s">
        <v>38</v>
      </c>
      <c r="P96">
        <v>32</v>
      </c>
      <c r="Q96" t="s">
        <v>234</v>
      </c>
      <c r="R96">
        <v>0</v>
      </c>
      <c r="S96" s="42"/>
      <c r="T96"/>
      <c r="U96">
        <v>415</v>
      </c>
      <c r="V96" t="s">
        <v>73</v>
      </c>
    </row>
    <row r="97" spans="2:24">
      <c r="B97" t="s">
        <v>81</v>
      </c>
      <c r="C97" t="s">
        <v>36</v>
      </c>
      <c r="D97" t="s">
        <v>46</v>
      </c>
      <c r="E97">
        <v>9151</v>
      </c>
      <c r="F97"/>
      <c r="G97"/>
      <c r="H97" s="57">
        <v>9119</v>
      </c>
      <c r="I97"/>
      <c r="J97"/>
      <c r="K97" s="57">
        <v>-5495</v>
      </c>
      <c r="L97" s="57">
        <v>-5495</v>
      </c>
      <c r="M97" s="57">
        <v>-5456</v>
      </c>
      <c r="N97" t="s">
        <v>38</v>
      </c>
      <c r="O97" t="s">
        <v>38</v>
      </c>
      <c r="P97">
        <v>32</v>
      </c>
      <c r="Q97" t="s">
        <v>234</v>
      </c>
      <c r="R97">
        <v>0</v>
      </c>
      <c r="S97" s="42"/>
      <c r="T97"/>
      <c r="U97">
        <v>415</v>
      </c>
      <c r="V97" t="s">
        <v>73</v>
      </c>
    </row>
    <row r="98" spans="2:24">
      <c r="B98" t="s">
        <v>81</v>
      </c>
      <c r="C98" t="s">
        <v>36</v>
      </c>
      <c r="D98" t="s">
        <v>47</v>
      </c>
      <c r="E98">
        <v>9151</v>
      </c>
      <c r="F98"/>
      <c r="G98"/>
      <c r="H98" s="57">
        <v>9119</v>
      </c>
      <c r="I98"/>
      <c r="J98"/>
      <c r="K98" s="57">
        <v>-5495</v>
      </c>
      <c r="L98" s="57">
        <v>-5495</v>
      </c>
      <c r="M98" s="57">
        <v>-5456</v>
      </c>
      <c r="N98" t="s">
        <v>38</v>
      </c>
      <c r="O98" t="s">
        <v>38</v>
      </c>
      <c r="P98">
        <v>32</v>
      </c>
      <c r="Q98" t="s">
        <v>234</v>
      </c>
      <c r="R98">
        <v>0</v>
      </c>
      <c r="S98" s="42"/>
      <c r="T98"/>
      <c r="U98">
        <v>415</v>
      </c>
      <c r="V98" t="s">
        <v>73</v>
      </c>
    </row>
    <row r="99" spans="2:24">
      <c r="B99" t="s">
        <v>81</v>
      </c>
      <c r="C99" t="s">
        <v>36</v>
      </c>
      <c r="D99" t="s">
        <v>48</v>
      </c>
      <c r="E99">
        <v>8707</v>
      </c>
      <c r="F99"/>
      <c r="G99"/>
      <c r="H99" s="57">
        <v>8574</v>
      </c>
      <c r="I99"/>
      <c r="J99"/>
      <c r="K99" s="57">
        <v>-5369</v>
      </c>
      <c r="L99" s="57">
        <v>-5369</v>
      </c>
      <c r="M99" s="57">
        <v>-5236</v>
      </c>
      <c r="N99" t="s">
        <v>38</v>
      </c>
      <c r="O99" s="10" t="s">
        <v>39</v>
      </c>
      <c r="P99">
        <v>133</v>
      </c>
      <c r="Q99" t="s">
        <v>234</v>
      </c>
      <c r="R99">
        <v>0</v>
      </c>
      <c r="S99" s="42"/>
      <c r="T99"/>
      <c r="U99">
        <v>410</v>
      </c>
      <c r="W99">
        <v>8259</v>
      </c>
      <c r="X99" t="s">
        <v>44</v>
      </c>
    </row>
    <row r="100" spans="2:24">
      <c r="B100" t="s">
        <v>81</v>
      </c>
      <c r="C100" t="s">
        <v>36</v>
      </c>
      <c r="D100" t="s">
        <v>49</v>
      </c>
      <c r="E100">
        <v>8707</v>
      </c>
      <c r="F100"/>
      <c r="G100"/>
      <c r="H100" s="57">
        <v>8379</v>
      </c>
      <c r="I100"/>
      <c r="J100"/>
      <c r="K100" s="57">
        <v>-5369</v>
      </c>
      <c r="L100" s="57">
        <v>-5369</v>
      </c>
      <c r="M100" s="57">
        <v>-5036</v>
      </c>
      <c r="N100" t="s">
        <v>38</v>
      </c>
      <c r="O100" s="10" t="s">
        <v>39</v>
      </c>
      <c r="P100">
        <v>328</v>
      </c>
      <c r="Q100" t="s">
        <v>234</v>
      </c>
      <c r="R100">
        <v>0</v>
      </c>
      <c r="S100" s="42"/>
      <c r="T100"/>
      <c r="U100">
        <v>394</v>
      </c>
      <c r="W100">
        <v>8259</v>
      </c>
      <c r="X100" t="s">
        <v>44</v>
      </c>
    </row>
    <row r="101" spans="2:24">
      <c r="B101" t="s">
        <v>81</v>
      </c>
      <c r="C101" t="s">
        <v>36</v>
      </c>
      <c r="D101" t="s">
        <v>51</v>
      </c>
      <c r="E101">
        <v>6880</v>
      </c>
      <c r="F101"/>
      <c r="G101"/>
      <c r="H101" s="57">
        <v>6879</v>
      </c>
      <c r="I101"/>
      <c r="J101"/>
      <c r="K101" s="57">
        <v>-3721</v>
      </c>
      <c r="L101" s="57">
        <v>-3721</v>
      </c>
      <c r="M101" s="57">
        <v>-3720</v>
      </c>
      <c r="N101" t="s">
        <v>52</v>
      </c>
      <c r="O101" t="s">
        <v>52</v>
      </c>
      <c r="P101">
        <v>1</v>
      </c>
      <c r="Q101" t="s">
        <v>234</v>
      </c>
      <c r="R101">
        <v>0</v>
      </c>
      <c r="S101" s="42"/>
      <c r="T101"/>
      <c r="U101">
        <v>332</v>
      </c>
    </row>
    <row r="102" spans="2:24">
      <c r="B102" t="s">
        <v>81</v>
      </c>
      <c r="C102" t="s">
        <v>36</v>
      </c>
      <c r="D102" t="s">
        <v>53</v>
      </c>
      <c r="E102">
        <v>6880</v>
      </c>
      <c r="F102"/>
      <c r="G102"/>
      <c r="H102" s="57">
        <v>6879</v>
      </c>
      <c r="I102"/>
      <c r="J102"/>
      <c r="K102" s="57">
        <v>-3721</v>
      </c>
      <c r="L102" s="57">
        <v>-3721</v>
      </c>
      <c r="M102" s="57">
        <v>-3720</v>
      </c>
      <c r="N102" t="s">
        <v>52</v>
      </c>
      <c r="O102" t="s">
        <v>52</v>
      </c>
      <c r="P102">
        <v>1</v>
      </c>
      <c r="Q102" t="s">
        <v>234</v>
      </c>
      <c r="R102">
        <v>0</v>
      </c>
      <c r="S102" s="42"/>
      <c r="T102"/>
      <c r="U102">
        <v>332</v>
      </c>
    </row>
    <row r="103" spans="2:24">
      <c r="B103" t="s">
        <v>81</v>
      </c>
      <c r="C103" t="s">
        <v>36</v>
      </c>
      <c r="D103" t="s">
        <v>54</v>
      </c>
      <c r="E103">
        <v>6880</v>
      </c>
      <c r="F103"/>
      <c r="G103"/>
      <c r="H103" s="57">
        <v>6879</v>
      </c>
      <c r="I103"/>
      <c r="J103"/>
      <c r="K103" s="57">
        <v>-3721</v>
      </c>
      <c r="L103" s="57">
        <v>-3721</v>
      </c>
      <c r="M103" s="57">
        <v>-3720</v>
      </c>
      <c r="N103" t="s">
        <v>52</v>
      </c>
      <c r="O103" t="s">
        <v>52</v>
      </c>
      <c r="P103">
        <v>1</v>
      </c>
      <c r="Q103" t="s">
        <v>234</v>
      </c>
      <c r="R103">
        <v>0</v>
      </c>
      <c r="S103" s="42"/>
      <c r="T103"/>
      <c r="U103">
        <v>332</v>
      </c>
    </row>
    <row r="104" spans="2:24">
      <c r="B104" t="s">
        <v>81</v>
      </c>
      <c r="C104" t="s">
        <v>36</v>
      </c>
      <c r="D104" t="s">
        <v>55</v>
      </c>
      <c r="E104">
        <v>6880</v>
      </c>
      <c r="F104"/>
      <c r="G104"/>
      <c r="H104" s="57">
        <v>6879</v>
      </c>
      <c r="I104"/>
      <c r="J104"/>
      <c r="K104" s="57">
        <v>-10</v>
      </c>
      <c r="L104" s="57">
        <v>-10</v>
      </c>
      <c r="M104" s="57">
        <v>-9</v>
      </c>
      <c r="N104" t="s">
        <v>52</v>
      </c>
      <c r="O104" t="s">
        <v>52</v>
      </c>
      <c r="P104">
        <v>1</v>
      </c>
      <c r="Q104" t="s">
        <v>234</v>
      </c>
      <c r="R104">
        <v>0</v>
      </c>
      <c r="S104" s="42"/>
      <c r="T104"/>
      <c r="U104">
        <v>332</v>
      </c>
    </row>
    <row r="105" spans="2:24">
      <c r="B105" t="s">
        <v>81</v>
      </c>
      <c r="C105" t="s">
        <v>36</v>
      </c>
      <c r="D105" t="s">
        <v>57</v>
      </c>
      <c r="E105">
        <v>6880</v>
      </c>
      <c r="F105"/>
      <c r="G105"/>
      <c r="H105" s="57">
        <v>6879</v>
      </c>
      <c r="I105"/>
      <c r="J105"/>
      <c r="K105" s="57">
        <v>-10</v>
      </c>
      <c r="L105" s="57">
        <v>-10</v>
      </c>
      <c r="M105" s="57">
        <v>-9</v>
      </c>
      <c r="N105" t="s">
        <v>52</v>
      </c>
      <c r="O105" t="s">
        <v>52</v>
      </c>
      <c r="P105">
        <v>1</v>
      </c>
      <c r="Q105" t="s">
        <v>234</v>
      </c>
      <c r="R105">
        <v>0</v>
      </c>
      <c r="S105" s="42"/>
      <c r="T105"/>
      <c r="U105">
        <v>332</v>
      </c>
    </row>
    <row r="106" spans="2:24">
      <c r="B106" t="s">
        <v>81</v>
      </c>
      <c r="C106" t="s">
        <v>36</v>
      </c>
      <c r="D106" t="s">
        <v>58</v>
      </c>
      <c r="E106">
        <v>6880</v>
      </c>
      <c r="F106"/>
      <c r="G106"/>
      <c r="H106" s="57">
        <v>6879</v>
      </c>
      <c r="I106"/>
      <c r="J106"/>
      <c r="K106" s="57">
        <v>-10</v>
      </c>
      <c r="L106" s="57">
        <v>-10</v>
      </c>
      <c r="M106" s="57">
        <v>-9</v>
      </c>
      <c r="N106" t="s">
        <v>52</v>
      </c>
      <c r="O106" t="s">
        <v>52</v>
      </c>
      <c r="P106">
        <v>1</v>
      </c>
      <c r="Q106" t="s">
        <v>234</v>
      </c>
      <c r="R106">
        <v>0</v>
      </c>
      <c r="S106" s="42"/>
      <c r="T106"/>
      <c r="U106">
        <v>332</v>
      </c>
    </row>
    <row r="107" spans="2:24">
      <c r="B107" t="s">
        <v>81</v>
      </c>
      <c r="C107" t="s">
        <v>36</v>
      </c>
      <c r="D107" t="s">
        <v>59</v>
      </c>
      <c r="E107">
        <v>7032</v>
      </c>
      <c r="F107"/>
      <c r="G107"/>
      <c r="H107" s="57">
        <v>7032</v>
      </c>
      <c r="I107"/>
      <c r="J107"/>
      <c r="K107" s="57">
        <v>-3626</v>
      </c>
      <c r="L107" s="57">
        <v>-3626</v>
      </c>
      <c r="M107" s="57">
        <v>-3626</v>
      </c>
      <c r="N107" t="s">
        <v>38</v>
      </c>
      <c r="O107" t="s">
        <v>38</v>
      </c>
      <c r="P107">
        <v>0</v>
      </c>
      <c r="Q107" t="s">
        <v>234</v>
      </c>
      <c r="R107">
        <v>0</v>
      </c>
      <c r="S107" s="42"/>
      <c r="T107"/>
      <c r="U107">
        <v>339</v>
      </c>
    </row>
    <row r="108" spans="2:24">
      <c r="B108" t="s">
        <v>81</v>
      </c>
      <c r="C108" t="s">
        <v>36</v>
      </c>
      <c r="D108" t="s">
        <v>61</v>
      </c>
      <c r="E108">
        <v>7032</v>
      </c>
      <c r="F108"/>
      <c r="G108"/>
      <c r="H108" s="57">
        <v>7032</v>
      </c>
      <c r="I108"/>
      <c r="J108"/>
      <c r="K108" s="57">
        <v>-3626</v>
      </c>
      <c r="L108" s="57">
        <v>-3626</v>
      </c>
      <c r="M108" s="57">
        <v>-3626</v>
      </c>
      <c r="N108" t="s">
        <v>38</v>
      </c>
      <c r="O108" t="s">
        <v>38</v>
      </c>
      <c r="P108">
        <v>0</v>
      </c>
      <c r="Q108" t="s">
        <v>234</v>
      </c>
      <c r="R108">
        <v>0</v>
      </c>
      <c r="S108" s="42"/>
      <c r="T108"/>
      <c r="U108">
        <v>339</v>
      </c>
    </row>
    <row r="109" spans="2:24">
      <c r="B109" t="s">
        <v>81</v>
      </c>
      <c r="C109" t="s">
        <v>36</v>
      </c>
      <c r="D109" t="s">
        <v>63</v>
      </c>
      <c r="E109">
        <v>7032</v>
      </c>
      <c r="F109"/>
      <c r="G109"/>
      <c r="H109" s="57">
        <v>7032</v>
      </c>
      <c r="I109"/>
      <c r="J109"/>
      <c r="K109" s="57">
        <v>-3626</v>
      </c>
      <c r="L109" s="57">
        <v>-3626</v>
      </c>
      <c r="M109" s="57">
        <v>-3626</v>
      </c>
      <c r="N109" t="s">
        <v>38</v>
      </c>
      <c r="O109" t="s">
        <v>38</v>
      </c>
      <c r="P109">
        <v>0</v>
      </c>
      <c r="Q109" t="s">
        <v>234</v>
      </c>
      <c r="R109">
        <v>0</v>
      </c>
      <c r="S109" s="42"/>
      <c r="T109"/>
      <c r="U109">
        <v>339</v>
      </c>
    </row>
    <row r="110" spans="2:24">
      <c r="B110" t="s">
        <v>81</v>
      </c>
      <c r="C110" t="s">
        <v>36</v>
      </c>
      <c r="D110" t="s">
        <v>64</v>
      </c>
      <c r="E110"/>
      <c r="F110">
        <v>8443</v>
      </c>
      <c r="G110">
        <v>693</v>
      </c>
      <c r="H110"/>
      <c r="I110" s="57">
        <v>8245</v>
      </c>
      <c r="J110" s="57">
        <v>681</v>
      </c>
      <c r="K110" s="57">
        <v>-2402</v>
      </c>
      <c r="L110" s="57">
        <v>-2402</v>
      </c>
      <c r="M110" s="57">
        <v>0</v>
      </c>
      <c r="N110" t="s">
        <v>38</v>
      </c>
      <c r="O110" s="10" t="s">
        <v>39</v>
      </c>
      <c r="P110" t="s">
        <v>234</v>
      </c>
      <c r="Q110">
        <v>210</v>
      </c>
      <c r="R110">
        <v>2402</v>
      </c>
      <c r="S110" s="42"/>
      <c r="T110"/>
      <c r="U110">
        <v>412</v>
      </c>
      <c r="W110">
        <v>8416</v>
      </c>
      <c r="X110" t="s">
        <v>65</v>
      </c>
    </row>
    <row r="111" spans="2:24">
      <c r="B111" t="s">
        <v>81</v>
      </c>
      <c r="C111" t="s">
        <v>36</v>
      </c>
      <c r="D111" t="s">
        <v>66</v>
      </c>
      <c r="E111"/>
      <c r="F111">
        <v>8443</v>
      </c>
      <c r="G111">
        <v>693</v>
      </c>
      <c r="H111"/>
      <c r="I111" s="57">
        <v>8294</v>
      </c>
      <c r="J111" s="57">
        <v>681</v>
      </c>
      <c r="K111" s="57">
        <v>-2402</v>
      </c>
      <c r="L111" s="57">
        <v>-2402</v>
      </c>
      <c r="M111" s="57">
        <v>0</v>
      </c>
      <c r="N111" t="s">
        <v>38</v>
      </c>
      <c r="O111" s="10" t="s">
        <v>39</v>
      </c>
      <c r="P111" t="s">
        <v>234</v>
      </c>
      <c r="Q111">
        <v>161</v>
      </c>
      <c r="R111">
        <v>2402</v>
      </c>
      <c r="S111" s="42"/>
      <c r="T111"/>
      <c r="U111">
        <v>423</v>
      </c>
      <c r="W111">
        <v>8416</v>
      </c>
      <c r="X111" t="s">
        <v>65</v>
      </c>
    </row>
    <row r="112" spans="2:24">
      <c r="B112" t="s">
        <v>81</v>
      </c>
      <c r="C112" t="s">
        <v>36</v>
      </c>
      <c r="D112" t="s">
        <v>67</v>
      </c>
      <c r="E112"/>
      <c r="F112">
        <v>8443</v>
      </c>
      <c r="G112">
        <v>693</v>
      </c>
      <c r="H112"/>
      <c r="I112" s="57">
        <v>8294</v>
      </c>
      <c r="J112" s="57">
        <v>681</v>
      </c>
      <c r="K112" s="57">
        <v>-2402</v>
      </c>
      <c r="L112" s="57">
        <v>-2402</v>
      </c>
      <c r="M112" s="57">
        <v>0</v>
      </c>
      <c r="N112" t="s">
        <v>38</v>
      </c>
      <c r="O112" s="10" t="s">
        <v>39</v>
      </c>
      <c r="P112" t="s">
        <v>234</v>
      </c>
      <c r="Q112">
        <v>161</v>
      </c>
      <c r="R112">
        <v>2402</v>
      </c>
      <c r="S112" s="42"/>
      <c r="T112"/>
      <c r="U112">
        <v>423</v>
      </c>
      <c r="W112">
        <v>8416</v>
      </c>
      <c r="X112" t="s">
        <v>65</v>
      </c>
    </row>
    <row r="113" spans="2:28">
      <c r="B113" t="s">
        <v>81</v>
      </c>
      <c r="C113" t="s">
        <v>36</v>
      </c>
      <c r="D113" t="s">
        <v>68</v>
      </c>
      <c r="E113">
        <v>9087</v>
      </c>
      <c r="F113"/>
      <c r="G113"/>
      <c r="H113" s="57">
        <v>9063</v>
      </c>
      <c r="I113"/>
      <c r="J113"/>
      <c r="K113" s="57">
        <v>-5088</v>
      </c>
      <c r="L113" s="57">
        <v>-5088</v>
      </c>
      <c r="M113" s="57">
        <v>-5065</v>
      </c>
      <c r="N113" t="s">
        <v>38</v>
      </c>
      <c r="O113" s="10" t="s">
        <v>39</v>
      </c>
      <c r="P113">
        <v>24</v>
      </c>
      <c r="Q113" t="s">
        <v>234</v>
      </c>
      <c r="R113">
        <v>0</v>
      </c>
      <c r="S113" s="42"/>
      <c r="T113"/>
      <c r="U113">
        <v>425</v>
      </c>
      <c r="V113" t="s">
        <v>73</v>
      </c>
      <c r="W113">
        <v>8749</v>
      </c>
      <c r="X113" t="s">
        <v>82</v>
      </c>
    </row>
    <row r="114" spans="2:28">
      <c r="B114" t="s">
        <v>81</v>
      </c>
      <c r="C114" t="s">
        <v>36</v>
      </c>
      <c r="D114" t="s">
        <v>69</v>
      </c>
      <c r="E114">
        <v>9087</v>
      </c>
      <c r="F114"/>
      <c r="G114"/>
      <c r="H114" s="57">
        <v>9063</v>
      </c>
      <c r="I114"/>
      <c r="J114"/>
      <c r="K114" s="57">
        <v>-5088</v>
      </c>
      <c r="L114" s="57">
        <v>-5088</v>
      </c>
      <c r="M114" s="57">
        <v>-5065</v>
      </c>
      <c r="N114" t="s">
        <v>38</v>
      </c>
      <c r="O114" s="10" t="s">
        <v>39</v>
      </c>
      <c r="P114">
        <v>24</v>
      </c>
      <c r="Q114" t="s">
        <v>234</v>
      </c>
      <c r="R114">
        <v>0</v>
      </c>
      <c r="S114" s="42"/>
      <c r="T114"/>
      <c r="U114">
        <v>425</v>
      </c>
      <c r="V114" t="s">
        <v>73</v>
      </c>
      <c r="W114">
        <v>8749</v>
      </c>
      <c r="X114" t="s">
        <v>82</v>
      </c>
    </row>
    <row r="115" spans="2:28">
      <c r="B115" t="s">
        <v>81</v>
      </c>
      <c r="C115" t="s">
        <v>36</v>
      </c>
      <c r="D115" t="s">
        <v>70</v>
      </c>
      <c r="E115">
        <v>8487</v>
      </c>
      <c r="F115"/>
      <c r="G115"/>
      <c r="H115" s="57">
        <v>8463</v>
      </c>
      <c r="I115"/>
      <c r="J115"/>
      <c r="K115" s="57">
        <v>-4479</v>
      </c>
      <c r="L115" s="57">
        <v>-4479</v>
      </c>
      <c r="M115" s="57">
        <v>-4456</v>
      </c>
      <c r="N115" t="s">
        <v>38</v>
      </c>
      <c r="O115" s="10" t="s">
        <v>39</v>
      </c>
      <c r="P115">
        <v>24</v>
      </c>
      <c r="Q115" t="s">
        <v>234</v>
      </c>
      <c r="R115">
        <v>0</v>
      </c>
      <c r="S115" s="42"/>
      <c r="T115"/>
      <c r="U115">
        <v>415</v>
      </c>
      <c r="V115" t="s">
        <v>73</v>
      </c>
      <c r="W115">
        <v>8154</v>
      </c>
      <c r="X115" t="s">
        <v>82</v>
      </c>
    </row>
    <row r="116" spans="2:28">
      <c r="B116" t="s">
        <v>83</v>
      </c>
      <c r="C116" t="s">
        <v>36</v>
      </c>
      <c r="D116" t="s">
        <v>37</v>
      </c>
      <c r="E116">
        <v>8740</v>
      </c>
      <c r="F116"/>
      <c r="G116"/>
      <c r="H116" s="57">
        <v>8727</v>
      </c>
      <c r="I116"/>
      <c r="J116"/>
      <c r="K116" s="57">
        <v>-2253</v>
      </c>
      <c r="L116" s="57">
        <v>-2253</v>
      </c>
      <c r="M116" s="57">
        <v>-2241</v>
      </c>
      <c r="N116" t="s">
        <v>38</v>
      </c>
      <c r="O116" t="s">
        <v>38</v>
      </c>
      <c r="P116">
        <v>13</v>
      </c>
      <c r="Q116" t="s">
        <v>234</v>
      </c>
      <c r="R116">
        <v>0</v>
      </c>
      <c r="S116" s="42"/>
      <c r="T116"/>
      <c r="U116">
        <v>415</v>
      </c>
      <c r="V116" t="s">
        <v>73</v>
      </c>
    </row>
    <row r="117" spans="2:28">
      <c r="B117" t="s">
        <v>83</v>
      </c>
      <c r="C117" t="s">
        <v>36</v>
      </c>
      <c r="D117" t="s">
        <v>41</v>
      </c>
      <c r="E117">
        <v>8740</v>
      </c>
      <c r="F117"/>
      <c r="G117"/>
      <c r="H117" s="57">
        <v>8727</v>
      </c>
      <c r="I117"/>
      <c r="J117"/>
      <c r="K117" s="57">
        <v>-2253</v>
      </c>
      <c r="L117" s="57">
        <v>-2253</v>
      </c>
      <c r="M117" s="57">
        <v>-2241</v>
      </c>
      <c r="N117" t="s">
        <v>38</v>
      </c>
      <c r="O117" t="s">
        <v>38</v>
      </c>
      <c r="P117">
        <v>13</v>
      </c>
      <c r="Q117" t="s">
        <v>234</v>
      </c>
      <c r="R117">
        <v>0</v>
      </c>
      <c r="S117" s="42"/>
      <c r="T117"/>
      <c r="U117">
        <v>415</v>
      </c>
      <c r="V117" t="s">
        <v>73</v>
      </c>
    </row>
    <row r="118" spans="2:28">
      <c r="B118" t="s">
        <v>83</v>
      </c>
      <c r="C118" t="s">
        <v>36</v>
      </c>
      <c r="D118" t="s">
        <v>42</v>
      </c>
      <c r="E118">
        <v>8740</v>
      </c>
      <c r="F118"/>
      <c r="G118"/>
      <c r="H118" s="57">
        <v>8727</v>
      </c>
      <c r="I118"/>
      <c r="J118"/>
      <c r="K118" s="57">
        <v>-2253</v>
      </c>
      <c r="L118" s="57">
        <v>-2253</v>
      </c>
      <c r="M118" s="57">
        <v>-2241</v>
      </c>
      <c r="N118" t="s">
        <v>38</v>
      </c>
      <c r="O118" t="s">
        <v>38</v>
      </c>
      <c r="P118">
        <v>13</v>
      </c>
      <c r="Q118" t="s">
        <v>234</v>
      </c>
      <c r="R118">
        <v>0</v>
      </c>
      <c r="S118" s="42"/>
      <c r="T118"/>
      <c r="U118">
        <v>415</v>
      </c>
      <c r="V118" t="s">
        <v>73</v>
      </c>
    </row>
    <row r="119" spans="2:28">
      <c r="B119" t="s">
        <v>83</v>
      </c>
      <c r="C119" t="s">
        <v>36</v>
      </c>
      <c r="D119" t="s">
        <v>43</v>
      </c>
      <c r="E119">
        <v>8534</v>
      </c>
      <c r="F119"/>
      <c r="G119"/>
      <c r="H119" s="57">
        <v>8530</v>
      </c>
      <c r="I119"/>
      <c r="J119"/>
      <c r="K119" s="57">
        <v>-793</v>
      </c>
      <c r="L119" s="57">
        <v>-793</v>
      </c>
      <c r="M119" s="57">
        <v>-789</v>
      </c>
      <c r="N119" t="s">
        <v>38</v>
      </c>
      <c r="O119" t="s">
        <v>38</v>
      </c>
      <c r="P119">
        <v>4</v>
      </c>
      <c r="Q119" t="s">
        <v>234</v>
      </c>
      <c r="R119">
        <v>0</v>
      </c>
      <c r="S119" s="42"/>
      <c r="T119"/>
      <c r="U119">
        <v>415</v>
      </c>
      <c r="V119" t="s">
        <v>73</v>
      </c>
    </row>
    <row r="120" spans="2:28">
      <c r="B120" t="s">
        <v>83</v>
      </c>
      <c r="C120" t="s">
        <v>36</v>
      </c>
      <c r="D120" t="s">
        <v>45</v>
      </c>
      <c r="E120">
        <v>8534</v>
      </c>
      <c r="F120"/>
      <c r="G120"/>
      <c r="H120" s="57">
        <v>8530</v>
      </c>
      <c r="I120"/>
      <c r="J120"/>
      <c r="K120" s="57">
        <v>-793</v>
      </c>
      <c r="L120" s="57">
        <v>-793</v>
      </c>
      <c r="M120" s="57">
        <v>-789</v>
      </c>
      <c r="N120" t="s">
        <v>38</v>
      </c>
      <c r="O120" t="s">
        <v>38</v>
      </c>
      <c r="P120">
        <v>4</v>
      </c>
      <c r="Q120" t="s">
        <v>234</v>
      </c>
      <c r="R120">
        <v>0</v>
      </c>
      <c r="S120" s="42"/>
      <c r="T120"/>
      <c r="U120">
        <v>415</v>
      </c>
      <c r="V120" t="s">
        <v>73</v>
      </c>
    </row>
    <row r="121" spans="2:28">
      <c r="B121" t="s">
        <v>83</v>
      </c>
      <c r="C121" t="s">
        <v>36</v>
      </c>
      <c r="D121" t="s">
        <v>46</v>
      </c>
      <c r="E121">
        <v>8534</v>
      </c>
      <c r="F121"/>
      <c r="G121"/>
      <c r="H121" s="57">
        <v>8530</v>
      </c>
      <c r="I121"/>
      <c r="J121"/>
      <c r="K121" s="57">
        <v>-793</v>
      </c>
      <c r="L121" s="57">
        <v>-793</v>
      </c>
      <c r="M121" s="57">
        <v>-789</v>
      </c>
      <c r="N121" t="s">
        <v>38</v>
      </c>
      <c r="O121" t="s">
        <v>38</v>
      </c>
      <c r="P121">
        <v>4</v>
      </c>
      <c r="Q121" t="s">
        <v>234</v>
      </c>
      <c r="R121">
        <v>0</v>
      </c>
      <c r="S121" s="42"/>
      <c r="T121"/>
      <c r="U121">
        <v>415</v>
      </c>
      <c r="V121" t="s">
        <v>73</v>
      </c>
    </row>
    <row r="122" spans="2:28">
      <c r="B122" t="s">
        <v>83</v>
      </c>
      <c r="C122" t="s">
        <v>36</v>
      </c>
      <c r="D122" t="s">
        <v>47</v>
      </c>
      <c r="E122">
        <v>8534</v>
      </c>
      <c r="F122"/>
      <c r="G122"/>
      <c r="H122" s="57">
        <v>8530</v>
      </c>
      <c r="I122"/>
      <c r="J122"/>
      <c r="K122" s="57">
        <v>-793</v>
      </c>
      <c r="L122" s="57">
        <v>-793</v>
      </c>
      <c r="M122" s="57">
        <v>-789</v>
      </c>
      <c r="N122" t="s">
        <v>38</v>
      </c>
      <c r="O122" t="s">
        <v>38</v>
      </c>
      <c r="P122">
        <v>4</v>
      </c>
      <c r="Q122" t="s">
        <v>234</v>
      </c>
      <c r="R122">
        <v>0</v>
      </c>
      <c r="S122" s="42"/>
      <c r="T122"/>
      <c r="U122">
        <v>415</v>
      </c>
      <c r="V122" t="s">
        <v>73</v>
      </c>
    </row>
    <row r="123" spans="2:28">
      <c r="B123" t="s">
        <v>83</v>
      </c>
      <c r="C123" t="s">
        <v>36</v>
      </c>
      <c r="D123" t="s">
        <v>48</v>
      </c>
      <c r="E123">
        <v>8450</v>
      </c>
      <c r="F123"/>
      <c r="G123"/>
      <c r="H123" s="57">
        <v>8450</v>
      </c>
      <c r="I123"/>
      <c r="J123"/>
      <c r="K123" s="57">
        <v>0</v>
      </c>
      <c r="L123" s="57">
        <v>0</v>
      </c>
      <c r="M123" s="57">
        <v>0</v>
      </c>
      <c r="N123" t="s">
        <v>84</v>
      </c>
      <c r="O123" s="10" t="s">
        <v>84</v>
      </c>
      <c r="P123">
        <v>0</v>
      </c>
      <c r="Q123" t="s">
        <v>234</v>
      </c>
      <c r="R123">
        <v>0</v>
      </c>
      <c r="S123" s="42"/>
      <c r="T123"/>
      <c r="U123">
        <v>415</v>
      </c>
    </row>
    <row r="124" spans="2:28">
      <c r="B124" t="s">
        <v>83</v>
      </c>
      <c r="C124" t="s">
        <v>36</v>
      </c>
      <c r="D124" t="s">
        <v>49</v>
      </c>
      <c r="E124">
        <v>8450</v>
      </c>
      <c r="F124"/>
      <c r="G124"/>
      <c r="H124" s="57">
        <v>8071</v>
      </c>
      <c r="I124"/>
      <c r="J124"/>
      <c r="K124" s="57">
        <v>0</v>
      </c>
      <c r="L124" s="57">
        <v>0</v>
      </c>
      <c r="M124" s="57">
        <v>0</v>
      </c>
      <c r="N124" t="s">
        <v>84</v>
      </c>
      <c r="O124" t="s">
        <v>84</v>
      </c>
      <c r="P124">
        <v>379</v>
      </c>
      <c r="Q124" t="s">
        <v>234</v>
      </c>
      <c r="R124">
        <v>0</v>
      </c>
      <c r="S124" s="42"/>
      <c r="T124"/>
      <c r="U124">
        <v>395</v>
      </c>
    </row>
    <row r="125" spans="2:28">
      <c r="B125" t="s">
        <v>83</v>
      </c>
      <c r="C125" t="s">
        <v>36</v>
      </c>
      <c r="D125" t="s">
        <v>51</v>
      </c>
      <c r="E125">
        <v>6572</v>
      </c>
      <c r="F125"/>
      <c r="G125"/>
      <c r="H125" s="57">
        <v>6571</v>
      </c>
      <c r="I125"/>
      <c r="J125"/>
      <c r="K125" s="57">
        <v>-367</v>
      </c>
      <c r="L125" s="57">
        <v>-367</v>
      </c>
      <c r="M125" s="57">
        <v>-366</v>
      </c>
      <c r="N125" t="s">
        <v>38</v>
      </c>
      <c r="O125" t="s">
        <v>38</v>
      </c>
      <c r="P125">
        <v>1</v>
      </c>
      <c r="Q125" t="s">
        <v>234</v>
      </c>
      <c r="R125">
        <v>0</v>
      </c>
      <c r="S125" s="42"/>
      <c r="T125"/>
      <c r="U125">
        <v>330</v>
      </c>
    </row>
    <row r="126" spans="2:28">
      <c r="B126" t="s">
        <v>83</v>
      </c>
      <c r="C126" t="s">
        <v>36</v>
      </c>
      <c r="D126" t="s">
        <v>53</v>
      </c>
      <c r="E126">
        <v>6572</v>
      </c>
      <c r="F126"/>
      <c r="G126"/>
      <c r="H126" s="57">
        <v>6000</v>
      </c>
      <c r="I126"/>
      <c r="J126"/>
      <c r="K126" s="57">
        <v>-367</v>
      </c>
      <c r="L126" s="57">
        <v>-367</v>
      </c>
      <c r="M126" s="57">
        <v>205</v>
      </c>
      <c r="N126" t="s">
        <v>38</v>
      </c>
      <c r="O126" s="10" t="s">
        <v>39</v>
      </c>
      <c r="P126">
        <v>572</v>
      </c>
      <c r="Q126" t="s">
        <v>234</v>
      </c>
      <c r="R126">
        <v>777</v>
      </c>
      <c r="S126" s="42"/>
      <c r="T126"/>
      <c r="U126">
        <v>330</v>
      </c>
      <c r="AA126">
        <v>5690</v>
      </c>
      <c r="AB126" t="s">
        <v>85</v>
      </c>
    </row>
    <row r="127" spans="2:28">
      <c r="B127" t="s">
        <v>83</v>
      </c>
      <c r="C127" t="s">
        <v>36</v>
      </c>
      <c r="D127" t="s">
        <v>54</v>
      </c>
      <c r="E127">
        <v>6572</v>
      </c>
      <c r="F127"/>
      <c r="G127"/>
      <c r="H127" s="57">
        <v>6000</v>
      </c>
      <c r="I127"/>
      <c r="J127"/>
      <c r="K127" s="57">
        <v>-367</v>
      </c>
      <c r="L127" s="57">
        <v>-367</v>
      </c>
      <c r="M127" s="57">
        <v>205</v>
      </c>
      <c r="N127" t="s">
        <v>38</v>
      </c>
      <c r="O127" s="10" t="s">
        <v>39</v>
      </c>
      <c r="P127">
        <v>572</v>
      </c>
      <c r="Q127" t="s">
        <v>234</v>
      </c>
      <c r="R127">
        <v>777</v>
      </c>
      <c r="S127" s="42"/>
      <c r="T127"/>
      <c r="U127">
        <v>330</v>
      </c>
      <c r="AA127">
        <v>5690</v>
      </c>
      <c r="AB127" t="s">
        <v>85</v>
      </c>
    </row>
    <row r="128" spans="2:28">
      <c r="B128" t="s">
        <v>83</v>
      </c>
      <c r="C128" t="s">
        <v>36</v>
      </c>
      <c r="D128" t="s">
        <v>55</v>
      </c>
      <c r="E128">
        <v>6280</v>
      </c>
      <c r="F128"/>
      <c r="G128"/>
      <c r="H128" s="57">
        <v>5282</v>
      </c>
      <c r="I128"/>
      <c r="J128"/>
      <c r="K128" s="57">
        <v>-2875</v>
      </c>
      <c r="L128" s="57">
        <v>-2875</v>
      </c>
      <c r="M128" s="57">
        <v>-1877</v>
      </c>
      <c r="N128" t="s">
        <v>52</v>
      </c>
      <c r="O128" s="10" t="s">
        <v>39</v>
      </c>
      <c r="P128">
        <v>998</v>
      </c>
      <c r="Q128" t="s">
        <v>234</v>
      </c>
      <c r="R128">
        <v>0</v>
      </c>
      <c r="S128" s="42"/>
      <c r="T128"/>
      <c r="U128">
        <v>317</v>
      </c>
      <c r="W128">
        <v>4972</v>
      </c>
      <c r="X128" t="s">
        <v>65</v>
      </c>
      <c r="AA128">
        <v>5690</v>
      </c>
      <c r="AB128" t="s">
        <v>85</v>
      </c>
    </row>
    <row r="129" spans="2:28">
      <c r="B129" t="s">
        <v>83</v>
      </c>
      <c r="C129" t="s">
        <v>36</v>
      </c>
      <c r="D129" t="s">
        <v>57</v>
      </c>
      <c r="E129">
        <v>6280</v>
      </c>
      <c r="F129"/>
      <c r="G129"/>
      <c r="H129" s="57">
        <v>5282</v>
      </c>
      <c r="I129"/>
      <c r="J129"/>
      <c r="K129" s="57">
        <v>-2875</v>
      </c>
      <c r="L129" s="57">
        <v>-2875</v>
      </c>
      <c r="M129" s="57">
        <v>-1877</v>
      </c>
      <c r="N129" t="s">
        <v>52</v>
      </c>
      <c r="O129" s="10" t="s">
        <v>39</v>
      </c>
      <c r="P129">
        <v>998</v>
      </c>
      <c r="Q129" t="s">
        <v>234</v>
      </c>
      <c r="R129">
        <v>0</v>
      </c>
      <c r="S129" s="42"/>
      <c r="T129"/>
      <c r="U129">
        <v>317</v>
      </c>
      <c r="W129">
        <v>4972</v>
      </c>
      <c r="X129" t="s">
        <v>65</v>
      </c>
      <c r="AA129">
        <v>5690</v>
      </c>
      <c r="AB129" t="s">
        <v>85</v>
      </c>
    </row>
    <row r="130" spans="2:28">
      <c r="B130" t="s">
        <v>83</v>
      </c>
      <c r="C130" t="s">
        <v>36</v>
      </c>
      <c r="D130" t="s">
        <v>58</v>
      </c>
      <c r="E130">
        <v>6280</v>
      </c>
      <c r="F130"/>
      <c r="G130"/>
      <c r="H130" s="57">
        <v>5282</v>
      </c>
      <c r="I130"/>
      <c r="J130"/>
      <c r="K130" s="57">
        <v>-2875</v>
      </c>
      <c r="L130" s="57">
        <v>-2875</v>
      </c>
      <c r="M130" s="57">
        <v>-1877</v>
      </c>
      <c r="N130" t="s">
        <v>52</v>
      </c>
      <c r="O130" s="10" t="s">
        <v>39</v>
      </c>
      <c r="P130">
        <v>998</v>
      </c>
      <c r="Q130" t="s">
        <v>234</v>
      </c>
      <c r="R130">
        <v>0</v>
      </c>
      <c r="S130" s="42"/>
      <c r="T130"/>
      <c r="U130">
        <v>317</v>
      </c>
      <c r="W130">
        <v>4972</v>
      </c>
      <c r="X130" t="s">
        <v>65</v>
      </c>
      <c r="AA130">
        <v>5690</v>
      </c>
      <c r="AB130" t="s">
        <v>85</v>
      </c>
    </row>
    <row r="131" spans="2:28">
      <c r="B131" t="s">
        <v>83</v>
      </c>
      <c r="C131" t="s">
        <v>36</v>
      </c>
      <c r="D131" t="s">
        <v>59</v>
      </c>
      <c r="E131">
        <v>6437</v>
      </c>
      <c r="F131"/>
      <c r="G131"/>
      <c r="H131" s="57">
        <v>6000</v>
      </c>
      <c r="I131"/>
      <c r="J131"/>
      <c r="K131" s="57">
        <v>-2307</v>
      </c>
      <c r="L131" s="57">
        <v>-2307</v>
      </c>
      <c r="M131" s="57">
        <v>-1870</v>
      </c>
      <c r="N131" t="s">
        <v>38</v>
      </c>
      <c r="O131" s="10" t="s">
        <v>39</v>
      </c>
      <c r="P131">
        <v>437</v>
      </c>
      <c r="Q131" t="s">
        <v>234</v>
      </c>
      <c r="R131">
        <v>0</v>
      </c>
      <c r="S131" s="42"/>
      <c r="T131"/>
      <c r="U131">
        <v>324</v>
      </c>
      <c r="AA131">
        <v>5690</v>
      </c>
      <c r="AB131" t="s">
        <v>85</v>
      </c>
    </row>
    <row r="132" spans="2:28">
      <c r="B132" t="s">
        <v>83</v>
      </c>
      <c r="C132" t="s">
        <v>36</v>
      </c>
      <c r="D132" t="s">
        <v>61</v>
      </c>
      <c r="E132">
        <v>6437</v>
      </c>
      <c r="F132"/>
      <c r="G132"/>
      <c r="H132" s="57">
        <v>6000</v>
      </c>
      <c r="I132"/>
      <c r="J132"/>
      <c r="K132" s="57">
        <v>-2307</v>
      </c>
      <c r="L132" s="57">
        <v>-2307</v>
      </c>
      <c r="M132" s="57">
        <v>-1870</v>
      </c>
      <c r="N132" t="s">
        <v>38</v>
      </c>
      <c r="O132" s="10" t="s">
        <v>39</v>
      </c>
      <c r="P132">
        <v>437</v>
      </c>
      <c r="Q132" t="s">
        <v>234</v>
      </c>
      <c r="R132">
        <v>0</v>
      </c>
      <c r="S132" s="42"/>
      <c r="T132"/>
      <c r="U132">
        <v>324</v>
      </c>
      <c r="AA132">
        <v>5690</v>
      </c>
      <c r="AB132" t="s">
        <v>85</v>
      </c>
    </row>
    <row r="133" spans="2:28">
      <c r="B133" t="s">
        <v>83</v>
      </c>
      <c r="C133" t="s">
        <v>36</v>
      </c>
      <c r="D133" t="s">
        <v>63</v>
      </c>
      <c r="E133">
        <v>6437</v>
      </c>
      <c r="F133"/>
      <c r="G133"/>
      <c r="H133" s="57">
        <v>6437</v>
      </c>
      <c r="I133"/>
      <c r="J133"/>
      <c r="K133" s="57">
        <v>-2307</v>
      </c>
      <c r="L133" s="57">
        <v>-2307</v>
      </c>
      <c r="M133" s="57">
        <v>-2307</v>
      </c>
      <c r="N133" t="s">
        <v>38</v>
      </c>
      <c r="O133" t="s">
        <v>38</v>
      </c>
      <c r="P133">
        <v>0</v>
      </c>
      <c r="Q133" t="s">
        <v>234</v>
      </c>
      <c r="R133">
        <v>0</v>
      </c>
      <c r="S133" s="42"/>
      <c r="T133"/>
      <c r="U133">
        <v>324</v>
      </c>
    </row>
    <row r="134" spans="2:28">
      <c r="B134" t="s">
        <v>83</v>
      </c>
      <c r="C134" t="s">
        <v>36</v>
      </c>
      <c r="D134" t="s">
        <v>64</v>
      </c>
      <c r="E134">
        <v>8923</v>
      </c>
      <c r="F134"/>
      <c r="G134"/>
      <c r="H134" s="57">
        <v>7937</v>
      </c>
      <c r="I134"/>
      <c r="J134"/>
      <c r="K134" s="57">
        <v>-1659</v>
      </c>
      <c r="L134" s="57">
        <v>-1659</v>
      </c>
      <c r="M134" s="57">
        <v>-690</v>
      </c>
      <c r="N134" t="s">
        <v>38</v>
      </c>
      <c r="O134" s="10" t="s">
        <v>39</v>
      </c>
      <c r="P134">
        <v>986</v>
      </c>
      <c r="Q134" t="s">
        <v>234</v>
      </c>
      <c r="R134">
        <v>0</v>
      </c>
      <c r="S134" s="42"/>
      <c r="T134"/>
      <c r="U134">
        <v>385</v>
      </c>
      <c r="W134">
        <v>8523</v>
      </c>
      <c r="X134" t="s">
        <v>44</v>
      </c>
    </row>
    <row r="135" spans="2:28">
      <c r="B135" t="s">
        <v>83</v>
      </c>
      <c r="C135" t="s">
        <v>36</v>
      </c>
      <c r="D135" t="s">
        <v>66</v>
      </c>
      <c r="E135">
        <v>8923</v>
      </c>
      <c r="F135"/>
      <c r="G135"/>
      <c r="H135" s="57">
        <v>8816</v>
      </c>
      <c r="I135"/>
      <c r="J135"/>
      <c r="K135" s="57">
        <v>-1659</v>
      </c>
      <c r="L135" s="57">
        <v>-1659</v>
      </c>
      <c r="M135" s="57">
        <v>-1558</v>
      </c>
      <c r="N135" t="s">
        <v>38</v>
      </c>
      <c r="O135" s="10" t="s">
        <v>39</v>
      </c>
      <c r="P135">
        <v>107</v>
      </c>
      <c r="Q135" t="s">
        <v>234</v>
      </c>
      <c r="R135">
        <v>0</v>
      </c>
      <c r="S135" s="42"/>
      <c r="T135"/>
      <c r="U135">
        <v>415</v>
      </c>
      <c r="V135" t="s">
        <v>73</v>
      </c>
      <c r="W135">
        <v>8523</v>
      </c>
      <c r="X135" t="s">
        <v>44</v>
      </c>
    </row>
    <row r="136" spans="2:28">
      <c r="B136" t="s">
        <v>83</v>
      </c>
      <c r="C136" t="s">
        <v>36</v>
      </c>
      <c r="D136" t="s">
        <v>67</v>
      </c>
      <c r="E136">
        <v>8923</v>
      </c>
      <c r="F136"/>
      <c r="G136"/>
      <c r="H136" s="57">
        <v>8816</v>
      </c>
      <c r="I136"/>
      <c r="J136"/>
      <c r="K136" s="57">
        <v>-1659</v>
      </c>
      <c r="L136" s="57">
        <v>-1659</v>
      </c>
      <c r="M136" s="57">
        <v>-1558</v>
      </c>
      <c r="N136" t="s">
        <v>38</v>
      </c>
      <c r="O136" s="10" t="s">
        <v>39</v>
      </c>
      <c r="P136">
        <v>107</v>
      </c>
      <c r="Q136" t="s">
        <v>234</v>
      </c>
      <c r="R136">
        <v>0</v>
      </c>
      <c r="S136" s="42"/>
      <c r="T136"/>
      <c r="U136">
        <v>415</v>
      </c>
      <c r="V136" t="s">
        <v>73</v>
      </c>
      <c r="W136">
        <v>8523</v>
      </c>
      <c r="X136" t="s">
        <v>44</v>
      </c>
    </row>
    <row r="137" spans="2:28">
      <c r="B137" t="s">
        <v>83</v>
      </c>
      <c r="C137" t="s">
        <v>36</v>
      </c>
      <c r="D137" t="s">
        <v>68</v>
      </c>
      <c r="E137">
        <v>8682</v>
      </c>
      <c r="F137"/>
      <c r="G137"/>
      <c r="H137" s="57">
        <v>8672</v>
      </c>
      <c r="I137"/>
      <c r="J137"/>
      <c r="K137" s="57">
        <v>-1531</v>
      </c>
      <c r="L137" s="57">
        <v>-1531</v>
      </c>
      <c r="M137" s="57">
        <v>-1524</v>
      </c>
      <c r="N137" t="s">
        <v>38</v>
      </c>
      <c r="O137" t="s">
        <v>38</v>
      </c>
      <c r="P137">
        <v>10</v>
      </c>
      <c r="Q137" t="s">
        <v>234</v>
      </c>
      <c r="R137">
        <v>0</v>
      </c>
      <c r="S137" s="42"/>
      <c r="T137"/>
      <c r="U137">
        <v>415</v>
      </c>
      <c r="V137" t="s">
        <v>73</v>
      </c>
    </row>
    <row r="138" spans="2:28">
      <c r="B138" t="s">
        <v>83</v>
      </c>
      <c r="C138" t="s">
        <v>36</v>
      </c>
      <c r="D138" t="s">
        <v>69</v>
      </c>
      <c r="E138">
        <v>8682</v>
      </c>
      <c r="F138"/>
      <c r="G138"/>
      <c r="H138" s="57">
        <v>8672</v>
      </c>
      <c r="I138"/>
      <c r="J138"/>
      <c r="K138" s="57">
        <v>-1531</v>
      </c>
      <c r="L138" s="57">
        <v>-1531</v>
      </c>
      <c r="M138" s="57">
        <v>-1524</v>
      </c>
      <c r="N138" t="s">
        <v>38</v>
      </c>
      <c r="O138" t="s">
        <v>38</v>
      </c>
      <c r="P138">
        <v>10</v>
      </c>
      <c r="Q138" t="s">
        <v>234</v>
      </c>
      <c r="R138">
        <v>0</v>
      </c>
      <c r="S138" s="42"/>
      <c r="T138"/>
      <c r="U138">
        <v>415</v>
      </c>
      <c r="V138" t="s">
        <v>73</v>
      </c>
    </row>
    <row r="139" spans="2:28">
      <c r="B139" t="s">
        <v>83</v>
      </c>
      <c r="C139" t="s">
        <v>36</v>
      </c>
      <c r="D139" t="s">
        <v>70</v>
      </c>
      <c r="E139">
        <v>8682</v>
      </c>
      <c r="F139"/>
      <c r="G139"/>
      <c r="H139" s="57">
        <v>8672</v>
      </c>
      <c r="I139"/>
      <c r="J139"/>
      <c r="K139" s="57">
        <v>-1531</v>
      </c>
      <c r="L139" s="57">
        <v>-1531</v>
      </c>
      <c r="M139" s="57">
        <v>-1524</v>
      </c>
      <c r="N139" t="s">
        <v>38</v>
      </c>
      <c r="O139" t="s">
        <v>38</v>
      </c>
      <c r="P139">
        <v>10</v>
      </c>
      <c r="Q139" t="s">
        <v>234</v>
      </c>
      <c r="R139">
        <v>0</v>
      </c>
      <c r="S139" s="42"/>
      <c r="T139"/>
      <c r="U139">
        <v>415</v>
      </c>
      <c r="V139" t="s">
        <v>73</v>
      </c>
    </row>
    <row r="140" spans="2:28">
      <c r="B140" t="s">
        <v>86</v>
      </c>
      <c r="C140" t="s">
        <v>36</v>
      </c>
      <c r="D140" t="s">
        <v>37</v>
      </c>
      <c r="E140">
        <v>8016</v>
      </c>
      <c r="F140"/>
      <c r="G140"/>
      <c r="H140" s="57">
        <v>8016</v>
      </c>
      <c r="I140"/>
      <c r="J140"/>
      <c r="K140" s="57">
        <v>-2085</v>
      </c>
      <c r="L140" s="57">
        <v>-2085</v>
      </c>
      <c r="M140" s="57">
        <v>-2085</v>
      </c>
      <c r="N140" t="s">
        <v>38</v>
      </c>
      <c r="O140" t="s">
        <v>38</v>
      </c>
      <c r="P140">
        <v>0</v>
      </c>
      <c r="Q140" t="s">
        <v>234</v>
      </c>
      <c r="R140">
        <v>0</v>
      </c>
      <c r="S140" s="42"/>
      <c r="T140"/>
      <c r="U140">
        <v>395</v>
      </c>
    </row>
    <row r="141" spans="2:28">
      <c r="B141" t="s">
        <v>86</v>
      </c>
      <c r="C141" t="s">
        <v>36</v>
      </c>
      <c r="D141" t="s">
        <v>41</v>
      </c>
      <c r="E141">
        <v>8016</v>
      </c>
      <c r="F141"/>
      <c r="G141"/>
      <c r="H141" s="57">
        <v>8016</v>
      </c>
      <c r="I141"/>
      <c r="J141"/>
      <c r="K141" s="57">
        <v>-2085</v>
      </c>
      <c r="L141" s="57">
        <v>-2085</v>
      </c>
      <c r="M141" s="57">
        <v>-2085</v>
      </c>
      <c r="N141" t="s">
        <v>38</v>
      </c>
      <c r="O141" t="s">
        <v>38</v>
      </c>
      <c r="P141">
        <v>0</v>
      </c>
      <c r="Q141" t="s">
        <v>234</v>
      </c>
      <c r="R141">
        <v>0</v>
      </c>
      <c r="S141" s="42"/>
      <c r="T141"/>
      <c r="U141">
        <v>395</v>
      </c>
    </row>
    <row r="142" spans="2:28">
      <c r="B142" t="s">
        <v>86</v>
      </c>
      <c r="C142" t="s">
        <v>36</v>
      </c>
      <c r="D142" t="s">
        <v>42</v>
      </c>
      <c r="E142">
        <v>8016</v>
      </c>
      <c r="F142"/>
      <c r="G142"/>
      <c r="H142" s="57">
        <v>8016</v>
      </c>
      <c r="I142"/>
      <c r="J142"/>
      <c r="K142" s="57">
        <v>-2085</v>
      </c>
      <c r="L142" s="57">
        <v>-2085</v>
      </c>
      <c r="M142" s="57">
        <v>-2085</v>
      </c>
      <c r="N142" t="s">
        <v>38</v>
      </c>
      <c r="O142" t="s">
        <v>38</v>
      </c>
      <c r="P142">
        <v>0</v>
      </c>
      <c r="Q142" t="s">
        <v>234</v>
      </c>
      <c r="R142">
        <v>0</v>
      </c>
      <c r="S142" s="42"/>
      <c r="T142"/>
      <c r="U142">
        <v>395</v>
      </c>
    </row>
    <row r="143" spans="2:28">
      <c r="B143" t="s">
        <v>86</v>
      </c>
      <c r="C143" t="s">
        <v>36</v>
      </c>
      <c r="D143" t="s">
        <v>43</v>
      </c>
      <c r="E143">
        <v>8411</v>
      </c>
      <c r="F143"/>
      <c r="G143"/>
      <c r="H143" s="57">
        <v>8411</v>
      </c>
      <c r="I143"/>
      <c r="J143"/>
      <c r="K143" s="57">
        <v>-1954</v>
      </c>
      <c r="L143" s="57">
        <v>-1954</v>
      </c>
      <c r="M143" s="57">
        <v>-1953</v>
      </c>
      <c r="N143" t="s">
        <v>38</v>
      </c>
      <c r="O143" t="s">
        <v>38</v>
      </c>
      <c r="P143">
        <v>0</v>
      </c>
      <c r="Q143" t="s">
        <v>234</v>
      </c>
      <c r="R143">
        <v>0</v>
      </c>
      <c r="S143" s="42"/>
      <c r="T143"/>
      <c r="U143">
        <v>413</v>
      </c>
    </row>
    <row r="144" spans="2:28">
      <c r="B144" t="s">
        <v>86</v>
      </c>
      <c r="C144" t="s">
        <v>36</v>
      </c>
      <c r="D144" t="s">
        <v>45</v>
      </c>
      <c r="E144">
        <v>8411</v>
      </c>
      <c r="F144"/>
      <c r="G144"/>
      <c r="H144" s="57">
        <v>8411</v>
      </c>
      <c r="I144"/>
      <c r="J144"/>
      <c r="K144" s="57">
        <v>-1954</v>
      </c>
      <c r="L144" s="57">
        <v>-1954</v>
      </c>
      <c r="M144" s="57">
        <v>-1953</v>
      </c>
      <c r="N144" t="s">
        <v>38</v>
      </c>
      <c r="O144" t="s">
        <v>38</v>
      </c>
      <c r="P144">
        <v>0</v>
      </c>
      <c r="Q144" t="s">
        <v>234</v>
      </c>
      <c r="R144">
        <v>0</v>
      </c>
      <c r="S144" s="42"/>
      <c r="T144"/>
      <c r="U144">
        <v>413</v>
      </c>
    </row>
    <row r="145" spans="2:26">
      <c r="B145" t="s">
        <v>86</v>
      </c>
      <c r="C145" t="s">
        <v>36</v>
      </c>
      <c r="D145" t="s">
        <v>46</v>
      </c>
      <c r="E145">
        <v>8411</v>
      </c>
      <c r="F145"/>
      <c r="G145"/>
      <c r="H145" s="57">
        <v>8411</v>
      </c>
      <c r="I145"/>
      <c r="J145"/>
      <c r="K145" s="57">
        <v>-1954</v>
      </c>
      <c r="L145" s="57">
        <v>-1954</v>
      </c>
      <c r="M145" s="57">
        <v>-1953</v>
      </c>
      <c r="N145" t="s">
        <v>38</v>
      </c>
      <c r="O145" t="s">
        <v>38</v>
      </c>
      <c r="P145">
        <v>0</v>
      </c>
      <c r="Q145" t="s">
        <v>234</v>
      </c>
      <c r="R145">
        <v>0</v>
      </c>
      <c r="S145" s="42"/>
      <c r="T145"/>
      <c r="U145">
        <v>413</v>
      </c>
    </row>
    <row r="146" spans="2:26">
      <c r="B146" t="s">
        <v>86</v>
      </c>
      <c r="C146" t="s">
        <v>36</v>
      </c>
      <c r="D146" t="s">
        <v>47</v>
      </c>
      <c r="E146">
        <v>8211</v>
      </c>
      <c r="F146"/>
      <c r="G146"/>
      <c r="H146" s="57">
        <v>8072</v>
      </c>
      <c r="I146"/>
      <c r="J146"/>
      <c r="K146" s="57">
        <v>-1715</v>
      </c>
      <c r="L146" s="57">
        <v>-1715</v>
      </c>
      <c r="M146" s="57">
        <v>-1576</v>
      </c>
      <c r="N146" t="s">
        <v>38</v>
      </c>
      <c r="O146" t="s">
        <v>38</v>
      </c>
      <c r="P146">
        <v>139</v>
      </c>
      <c r="Q146" t="s">
        <v>234</v>
      </c>
      <c r="R146">
        <v>0</v>
      </c>
      <c r="S146" s="42"/>
      <c r="T146"/>
      <c r="U146">
        <v>413</v>
      </c>
    </row>
    <row r="147" spans="2:26">
      <c r="B147" t="s">
        <v>86</v>
      </c>
      <c r="C147" t="s">
        <v>36</v>
      </c>
      <c r="D147" t="s">
        <v>48</v>
      </c>
      <c r="E147">
        <v>6993</v>
      </c>
      <c r="F147"/>
      <c r="G147"/>
      <c r="H147" s="57">
        <v>6572</v>
      </c>
      <c r="I147"/>
      <c r="J147"/>
      <c r="K147" s="57">
        <v>-2513</v>
      </c>
      <c r="L147" s="57">
        <v>-2513</v>
      </c>
      <c r="M147" s="57">
        <v>-2163</v>
      </c>
      <c r="N147" t="s">
        <v>38</v>
      </c>
      <c r="O147" s="10" t="s">
        <v>39</v>
      </c>
      <c r="P147">
        <v>421</v>
      </c>
      <c r="Q147" t="s">
        <v>234</v>
      </c>
      <c r="R147">
        <v>0</v>
      </c>
      <c r="S147" s="42"/>
      <c r="T147"/>
      <c r="U147">
        <v>342</v>
      </c>
      <c r="Y147">
        <v>2544</v>
      </c>
      <c r="Z147" t="s">
        <v>87</v>
      </c>
    </row>
    <row r="148" spans="2:26">
      <c r="B148" t="s">
        <v>86</v>
      </c>
      <c r="C148" t="s">
        <v>36</v>
      </c>
      <c r="D148" t="s">
        <v>49</v>
      </c>
      <c r="E148">
        <v>5693</v>
      </c>
      <c r="F148"/>
      <c r="G148"/>
      <c r="H148" s="57">
        <v>5693</v>
      </c>
      <c r="I148"/>
      <c r="J148"/>
      <c r="K148" s="57">
        <v>-1332</v>
      </c>
      <c r="L148" s="57">
        <v>-1332</v>
      </c>
      <c r="M148" s="57">
        <v>-1332</v>
      </c>
      <c r="N148" t="s">
        <v>38</v>
      </c>
      <c r="O148" t="s">
        <v>38</v>
      </c>
      <c r="P148">
        <v>0</v>
      </c>
      <c r="Q148" t="s">
        <v>234</v>
      </c>
      <c r="R148">
        <v>0</v>
      </c>
      <c r="S148" s="42"/>
      <c r="T148"/>
      <c r="U148">
        <v>327</v>
      </c>
    </row>
    <row r="149" spans="2:26">
      <c r="B149" t="s">
        <v>86</v>
      </c>
      <c r="C149" t="s">
        <v>36</v>
      </c>
      <c r="D149" t="s">
        <v>51</v>
      </c>
      <c r="E149">
        <v>7718</v>
      </c>
      <c r="F149"/>
      <c r="G149"/>
      <c r="H149" s="57">
        <v>7089</v>
      </c>
      <c r="I149"/>
      <c r="J149"/>
      <c r="K149" s="57">
        <v>-1709</v>
      </c>
      <c r="L149" s="57">
        <v>-1709</v>
      </c>
      <c r="M149" s="57">
        <v>-1080</v>
      </c>
      <c r="N149" t="s">
        <v>38</v>
      </c>
      <c r="O149" s="10" t="s">
        <v>39</v>
      </c>
      <c r="P149">
        <v>629</v>
      </c>
      <c r="Q149" t="s">
        <v>234</v>
      </c>
      <c r="R149">
        <v>0</v>
      </c>
      <c r="S149" s="42"/>
      <c r="T149"/>
      <c r="U149">
        <v>399</v>
      </c>
      <c r="W149">
        <v>6774</v>
      </c>
      <c r="X149" t="s">
        <v>65</v>
      </c>
    </row>
    <row r="150" spans="2:26">
      <c r="B150" t="s">
        <v>86</v>
      </c>
      <c r="C150" t="s">
        <v>36</v>
      </c>
      <c r="D150" t="s">
        <v>53</v>
      </c>
      <c r="E150">
        <v>7718</v>
      </c>
      <c r="F150"/>
      <c r="G150"/>
      <c r="H150" s="57">
        <v>7089</v>
      </c>
      <c r="I150"/>
      <c r="J150"/>
      <c r="K150" s="57">
        <v>-1709</v>
      </c>
      <c r="L150" s="57">
        <v>-1709</v>
      </c>
      <c r="M150" s="57">
        <v>-1080</v>
      </c>
      <c r="N150" t="s">
        <v>38</v>
      </c>
      <c r="O150" s="10" t="s">
        <v>39</v>
      </c>
      <c r="P150">
        <v>629</v>
      </c>
      <c r="Q150" t="s">
        <v>234</v>
      </c>
      <c r="R150">
        <v>0</v>
      </c>
      <c r="S150" s="42"/>
      <c r="T150"/>
      <c r="U150">
        <v>425</v>
      </c>
      <c r="V150" t="s">
        <v>73</v>
      </c>
      <c r="W150">
        <v>6774</v>
      </c>
      <c r="X150" t="s">
        <v>65</v>
      </c>
    </row>
    <row r="151" spans="2:26">
      <c r="B151" t="s">
        <v>86</v>
      </c>
      <c r="C151" t="s">
        <v>36</v>
      </c>
      <c r="D151" t="s">
        <v>54</v>
      </c>
      <c r="E151">
        <v>7718</v>
      </c>
      <c r="F151"/>
      <c r="G151"/>
      <c r="H151" s="57">
        <v>7089</v>
      </c>
      <c r="I151"/>
      <c r="J151"/>
      <c r="K151" s="57">
        <v>-1709</v>
      </c>
      <c r="L151" s="57">
        <v>-1709</v>
      </c>
      <c r="M151" s="57">
        <v>-1080</v>
      </c>
      <c r="N151" t="s">
        <v>38</v>
      </c>
      <c r="O151" s="10" t="s">
        <v>39</v>
      </c>
      <c r="P151">
        <v>629</v>
      </c>
      <c r="Q151" t="s">
        <v>234</v>
      </c>
      <c r="R151">
        <v>0</v>
      </c>
      <c r="S151" s="42"/>
      <c r="T151"/>
      <c r="U151">
        <v>425</v>
      </c>
      <c r="V151" t="s">
        <v>73</v>
      </c>
      <c r="W151">
        <v>6774</v>
      </c>
      <c r="X151" t="s">
        <v>65</v>
      </c>
    </row>
    <row r="152" spans="2:26">
      <c r="B152" t="s">
        <v>86</v>
      </c>
      <c r="C152" t="s">
        <v>36</v>
      </c>
      <c r="D152" t="s">
        <v>55</v>
      </c>
      <c r="E152">
        <v>7118</v>
      </c>
      <c r="F152"/>
      <c r="G152"/>
      <c r="H152" s="57">
        <v>7118</v>
      </c>
      <c r="I152"/>
      <c r="J152"/>
      <c r="K152" s="57">
        <v>-3383</v>
      </c>
      <c r="L152" s="57">
        <v>-3383</v>
      </c>
      <c r="M152" s="57">
        <v>-3383</v>
      </c>
      <c r="N152" t="s">
        <v>38</v>
      </c>
      <c r="O152" t="s">
        <v>38</v>
      </c>
      <c r="P152">
        <v>0</v>
      </c>
      <c r="Q152" t="s">
        <v>234</v>
      </c>
      <c r="R152">
        <v>0</v>
      </c>
      <c r="S152" s="42"/>
      <c r="T152"/>
      <c r="U152">
        <v>400</v>
      </c>
    </row>
    <row r="153" spans="2:26">
      <c r="B153" t="s">
        <v>86</v>
      </c>
      <c r="C153" t="s">
        <v>36</v>
      </c>
      <c r="D153" t="s">
        <v>57</v>
      </c>
      <c r="E153">
        <v>7118</v>
      </c>
      <c r="F153"/>
      <c r="G153"/>
      <c r="H153" s="57">
        <v>7118</v>
      </c>
      <c r="I153"/>
      <c r="J153"/>
      <c r="K153" s="57">
        <v>-3383</v>
      </c>
      <c r="L153" s="57">
        <v>-3383</v>
      </c>
      <c r="M153" s="57">
        <v>-3383</v>
      </c>
      <c r="N153" t="s">
        <v>38</v>
      </c>
      <c r="O153" t="s">
        <v>38</v>
      </c>
      <c r="P153">
        <v>0</v>
      </c>
      <c r="Q153" t="s">
        <v>234</v>
      </c>
      <c r="R153">
        <v>0</v>
      </c>
      <c r="S153" s="42"/>
      <c r="T153"/>
      <c r="U153">
        <v>400</v>
      </c>
    </row>
    <row r="154" spans="2:26">
      <c r="B154" t="s">
        <v>86</v>
      </c>
      <c r="C154" t="s">
        <v>36</v>
      </c>
      <c r="D154" t="s">
        <v>58</v>
      </c>
      <c r="E154">
        <v>7118</v>
      </c>
      <c r="F154"/>
      <c r="G154"/>
      <c r="H154" s="57">
        <v>7118</v>
      </c>
      <c r="I154"/>
      <c r="J154"/>
      <c r="K154" s="57">
        <v>-3383</v>
      </c>
      <c r="L154" s="57">
        <v>-3383</v>
      </c>
      <c r="M154" s="57">
        <v>-3383</v>
      </c>
      <c r="N154" t="s">
        <v>38</v>
      </c>
      <c r="O154" t="s">
        <v>38</v>
      </c>
      <c r="P154">
        <v>0</v>
      </c>
      <c r="Q154" t="s">
        <v>234</v>
      </c>
      <c r="R154">
        <v>0</v>
      </c>
      <c r="S154" s="42"/>
      <c r="T154"/>
      <c r="U154">
        <v>400</v>
      </c>
    </row>
    <row r="155" spans="2:26">
      <c r="B155" t="s">
        <v>86</v>
      </c>
      <c r="C155" t="s">
        <v>36</v>
      </c>
      <c r="D155" t="s">
        <v>59</v>
      </c>
      <c r="E155">
        <v>7713</v>
      </c>
      <c r="F155"/>
      <c r="G155"/>
      <c r="H155" s="57">
        <v>7707</v>
      </c>
      <c r="I155"/>
      <c r="J155"/>
      <c r="K155" s="57">
        <v>-4375</v>
      </c>
      <c r="L155" s="57">
        <v>-4375</v>
      </c>
      <c r="M155" s="57">
        <v>-4371</v>
      </c>
      <c r="N155" t="s">
        <v>38</v>
      </c>
      <c r="O155" t="s">
        <v>38</v>
      </c>
      <c r="P155">
        <v>6</v>
      </c>
      <c r="Q155" t="s">
        <v>234</v>
      </c>
      <c r="R155">
        <v>0</v>
      </c>
      <c r="S155" s="42"/>
      <c r="T155"/>
      <c r="U155">
        <v>425</v>
      </c>
      <c r="V155" t="s">
        <v>73</v>
      </c>
    </row>
    <row r="156" spans="2:26">
      <c r="B156" t="s">
        <v>86</v>
      </c>
      <c r="C156" t="s">
        <v>36</v>
      </c>
      <c r="D156" t="s">
        <v>61</v>
      </c>
      <c r="E156">
        <v>7713</v>
      </c>
      <c r="F156"/>
      <c r="G156"/>
      <c r="H156" s="57">
        <v>7707</v>
      </c>
      <c r="I156"/>
      <c r="J156"/>
      <c r="K156" s="57">
        <v>-4375</v>
      </c>
      <c r="L156" s="57">
        <v>-4375</v>
      </c>
      <c r="M156" s="57">
        <v>-4371</v>
      </c>
      <c r="N156" t="s">
        <v>38</v>
      </c>
      <c r="O156" t="s">
        <v>38</v>
      </c>
      <c r="P156">
        <v>6</v>
      </c>
      <c r="Q156" t="s">
        <v>234</v>
      </c>
      <c r="R156">
        <v>0</v>
      </c>
      <c r="S156" s="42"/>
      <c r="T156"/>
      <c r="U156">
        <v>425</v>
      </c>
      <c r="V156" t="s">
        <v>73</v>
      </c>
    </row>
    <row r="157" spans="2:26">
      <c r="B157" t="s">
        <v>86</v>
      </c>
      <c r="C157" t="s">
        <v>36</v>
      </c>
      <c r="D157" t="s">
        <v>63</v>
      </c>
      <c r="E157">
        <v>7713</v>
      </c>
      <c r="F157"/>
      <c r="G157"/>
      <c r="H157" s="57">
        <v>7707</v>
      </c>
      <c r="I157"/>
      <c r="J157"/>
      <c r="K157" s="57">
        <v>-4375</v>
      </c>
      <c r="L157" s="57">
        <v>-4375</v>
      </c>
      <c r="M157" s="57">
        <v>-4371</v>
      </c>
      <c r="N157" t="s">
        <v>38</v>
      </c>
      <c r="O157" t="s">
        <v>38</v>
      </c>
      <c r="P157">
        <v>6</v>
      </c>
      <c r="Q157" t="s">
        <v>234</v>
      </c>
      <c r="R157">
        <v>0</v>
      </c>
      <c r="S157" s="42"/>
      <c r="T157"/>
      <c r="U157">
        <v>425</v>
      </c>
      <c r="V157" t="s">
        <v>73</v>
      </c>
    </row>
    <row r="158" spans="2:26">
      <c r="B158" t="s">
        <v>86</v>
      </c>
      <c r="C158" t="s">
        <v>36</v>
      </c>
      <c r="D158" t="s">
        <v>64</v>
      </c>
      <c r="E158"/>
      <c r="F158">
        <v>6768</v>
      </c>
      <c r="G158">
        <v>637</v>
      </c>
      <c r="H158"/>
      <c r="I158" s="57">
        <v>6767</v>
      </c>
      <c r="J158" s="57">
        <v>637</v>
      </c>
      <c r="K158" s="57">
        <v>-2640</v>
      </c>
      <c r="L158" s="57">
        <v>-2640</v>
      </c>
      <c r="M158" s="57">
        <v>0</v>
      </c>
      <c r="N158" t="s">
        <v>38</v>
      </c>
      <c r="O158" t="s">
        <v>38</v>
      </c>
      <c r="P158" t="s">
        <v>234</v>
      </c>
      <c r="Q158">
        <v>1</v>
      </c>
      <c r="R158">
        <v>2640</v>
      </c>
      <c r="S158" s="42"/>
      <c r="T158"/>
      <c r="U158">
        <v>402</v>
      </c>
    </row>
    <row r="159" spans="2:26">
      <c r="B159" t="s">
        <v>86</v>
      </c>
      <c r="C159" t="s">
        <v>36</v>
      </c>
      <c r="D159" t="s">
        <v>66</v>
      </c>
      <c r="E159"/>
      <c r="F159">
        <v>6768</v>
      </c>
      <c r="G159">
        <v>637</v>
      </c>
      <c r="H159"/>
      <c r="I159" s="57">
        <v>6767</v>
      </c>
      <c r="J159" s="57">
        <v>637</v>
      </c>
      <c r="K159" s="57">
        <v>-2640</v>
      </c>
      <c r="L159" s="57">
        <v>-2640</v>
      </c>
      <c r="M159" s="57">
        <v>0</v>
      </c>
      <c r="N159" t="s">
        <v>38</v>
      </c>
      <c r="O159" t="s">
        <v>38</v>
      </c>
      <c r="P159" t="s">
        <v>234</v>
      </c>
      <c r="Q159">
        <v>1</v>
      </c>
      <c r="R159">
        <v>2640</v>
      </c>
      <c r="S159" s="42"/>
      <c r="T159"/>
      <c r="U159">
        <v>402</v>
      </c>
    </row>
    <row r="160" spans="2:26">
      <c r="B160" t="s">
        <v>86</v>
      </c>
      <c r="C160" t="s">
        <v>36</v>
      </c>
      <c r="D160" t="s">
        <v>67</v>
      </c>
      <c r="E160"/>
      <c r="F160">
        <v>6768</v>
      </c>
      <c r="G160">
        <v>637</v>
      </c>
      <c r="H160"/>
      <c r="I160" s="57">
        <v>6767</v>
      </c>
      <c r="J160" s="57">
        <v>637</v>
      </c>
      <c r="K160" s="57">
        <v>-2640</v>
      </c>
      <c r="L160" s="57">
        <v>-2640</v>
      </c>
      <c r="M160" s="57">
        <v>0</v>
      </c>
      <c r="N160" t="s">
        <v>38</v>
      </c>
      <c r="O160" t="s">
        <v>38</v>
      </c>
      <c r="P160" t="s">
        <v>234</v>
      </c>
      <c r="Q160">
        <v>1</v>
      </c>
      <c r="R160">
        <v>2640</v>
      </c>
      <c r="S160" s="42"/>
      <c r="T160"/>
      <c r="U160">
        <v>402</v>
      </c>
    </row>
    <row r="161" spans="2:22">
      <c r="B161" t="s">
        <v>86</v>
      </c>
      <c r="C161" t="s">
        <v>36</v>
      </c>
      <c r="D161" t="s">
        <v>68</v>
      </c>
      <c r="E161"/>
      <c r="F161">
        <v>6847</v>
      </c>
      <c r="G161">
        <v>660</v>
      </c>
      <c r="H161"/>
      <c r="I161" s="57">
        <v>6847</v>
      </c>
      <c r="J161" s="57">
        <v>660</v>
      </c>
      <c r="K161" s="57">
        <v>-2085</v>
      </c>
      <c r="L161" s="57">
        <v>-2085</v>
      </c>
      <c r="M161" s="57">
        <v>0</v>
      </c>
      <c r="N161" t="s">
        <v>38</v>
      </c>
      <c r="O161" t="s">
        <v>38</v>
      </c>
      <c r="P161" t="s">
        <v>234</v>
      </c>
      <c r="Q161">
        <v>0</v>
      </c>
      <c r="R161">
        <v>2085</v>
      </c>
      <c r="S161" s="42"/>
      <c r="T161"/>
      <c r="U161">
        <v>407</v>
      </c>
    </row>
    <row r="162" spans="2:22">
      <c r="B162" t="s">
        <v>86</v>
      </c>
      <c r="C162" t="s">
        <v>36</v>
      </c>
      <c r="D162" t="s">
        <v>69</v>
      </c>
      <c r="E162"/>
      <c r="F162">
        <v>6847</v>
      </c>
      <c r="G162">
        <v>660</v>
      </c>
      <c r="H162"/>
      <c r="I162" s="57">
        <v>6847</v>
      </c>
      <c r="J162" s="57">
        <v>660</v>
      </c>
      <c r="K162" s="57">
        <v>-2085</v>
      </c>
      <c r="L162" s="57">
        <v>-2085</v>
      </c>
      <c r="M162" s="57">
        <v>0</v>
      </c>
      <c r="N162" t="s">
        <v>38</v>
      </c>
      <c r="O162" t="s">
        <v>38</v>
      </c>
      <c r="P162" t="s">
        <v>234</v>
      </c>
      <c r="Q162">
        <v>0</v>
      </c>
      <c r="R162">
        <v>2085</v>
      </c>
      <c r="S162" s="42"/>
      <c r="T162"/>
      <c r="U162">
        <v>407</v>
      </c>
    </row>
    <row r="163" spans="2:22">
      <c r="B163" t="s">
        <v>86</v>
      </c>
      <c r="C163" t="s">
        <v>36</v>
      </c>
      <c r="D163" t="s">
        <v>70</v>
      </c>
      <c r="E163"/>
      <c r="F163">
        <v>6267</v>
      </c>
      <c r="G163">
        <v>685</v>
      </c>
      <c r="H163"/>
      <c r="I163" s="57">
        <v>6266</v>
      </c>
      <c r="J163" s="57">
        <v>685</v>
      </c>
      <c r="K163" s="57">
        <v>-1463</v>
      </c>
      <c r="L163" s="57">
        <v>-1463</v>
      </c>
      <c r="M163" s="57">
        <v>0</v>
      </c>
      <c r="N163" t="s">
        <v>38</v>
      </c>
      <c r="O163" t="s">
        <v>38</v>
      </c>
      <c r="P163" t="s">
        <v>234</v>
      </c>
      <c r="Q163">
        <v>1</v>
      </c>
      <c r="R163">
        <v>1463</v>
      </c>
      <c r="S163" s="42"/>
      <c r="T163"/>
      <c r="U163">
        <v>394</v>
      </c>
    </row>
    <row r="164" spans="2:22">
      <c r="B164" t="s">
        <v>88</v>
      </c>
      <c r="C164" t="s">
        <v>36</v>
      </c>
      <c r="D164" t="s">
        <v>37</v>
      </c>
      <c r="E164">
        <v>7586</v>
      </c>
      <c r="F164"/>
      <c r="G164"/>
      <c r="H164" s="57">
        <v>7563</v>
      </c>
      <c r="I164"/>
      <c r="J164"/>
      <c r="K164" s="57">
        <v>-4254</v>
      </c>
      <c r="L164" s="57">
        <v>-4254</v>
      </c>
      <c r="M164" s="57">
        <v>-4240</v>
      </c>
      <c r="N164" t="s">
        <v>38</v>
      </c>
      <c r="O164" t="s">
        <v>38</v>
      </c>
      <c r="P164">
        <v>23</v>
      </c>
      <c r="Q164" t="s">
        <v>234</v>
      </c>
      <c r="R164">
        <v>0</v>
      </c>
      <c r="S164" s="42"/>
      <c r="T164"/>
      <c r="U164">
        <v>415</v>
      </c>
      <c r="V164" t="s">
        <v>73</v>
      </c>
    </row>
    <row r="165" spans="2:22">
      <c r="B165" t="s">
        <v>88</v>
      </c>
      <c r="C165" t="s">
        <v>36</v>
      </c>
      <c r="D165" t="s">
        <v>41</v>
      </c>
      <c r="E165">
        <v>7586</v>
      </c>
      <c r="F165"/>
      <c r="G165"/>
      <c r="H165" s="57">
        <v>7563</v>
      </c>
      <c r="I165"/>
      <c r="J165"/>
      <c r="K165" s="57">
        <v>-4254</v>
      </c>
      <c r="L165" s="57">
        <v>-4254</v>
      </c>
      <c r="M165" s="57">
        <v>-4240</v>
      </c>
      <c r="N165" t="s">
        <v>38</v>
      </c>
      <c r="O165" t="s">
        <v>38</v>
      </c>
      <c r="P165">
        <v>23</v>
      </c>
      <c r="Q165" t="s">
        <v>234</v>
      </c>
      <c r="R165">
        <v>0</v>
      </c>
      <c r="S165" s="42"/>
      <c r="T165"/>
      <c r="U165">
        <v>415</v>
      </c>
      <c r="V165" t="s">
        <v>73</v>
      </c>
    </row>
    <row r="166" spans="2:22">
      <c r="B166" t="s">
        <v>88</v>
      </c>
      <c r="C166" t="s">
        <v>36</v>
      </c>
      <c r="D166" t="s">
        <v>42</v>
      </c>
      <c r="E166">
        <v>7586</v>
      </c>
      <c r="F166"/>
      <c r="G166"/>
      <c r="H166" s="57">
        <v>7563</v>
      </c>
      <c r="I166"/>
      <c r="J166"/>
      <c r="K166" s="57">
        <v>-4254</v>
      </c>
      <c r="L166" s="57">
        <v>-4254</v>
      </c>
      <c r="M166" s="57">
        <v>-4240</v>
      </c>
      <c r="N166" t="s">
        <v>38</v>
      </c>
      <c r="O166" t="s">
        <v>38</v>
      </c>
      <c r="P166">
        <v>23</v>
      </c>
      <c r="Q166" t="s">
        <v>234</v>
      </c>
      <c r="R166">
        <v>0</v>
      </c>
      <c r="S166" s="42"/>
      <c r="T166"/>
      <c r="U166">
        <v>415</v>
      </c>
      <c r="V166" t="s">
        <v>73</v>
      </c>
    </row>
    <row r="167" spans="2:22">
      <c r="B167" t="s">
        <v>88</v>
      </c>
      <c r="C167" t="s">
        <v>36</v>
      </c>
      <c r="D167" t="s">
        <v>43</v>
      </c>
      <c r="E167">
        <v>7466</v>
      </c>
      <c r="F167"/>
      <c r="G167"/>
      <c r="H167" s="57">
        <v>7449</v>
      </c>
      <c r="I167"/>
      <c r="J167"/>
      <c r="K167" s="57">
        <v>-3932</v>
      </c>
      <c r="L167" s="57">
        <v>-3932</v>
      </c>
      <c r="M167" s="57">
        <v>-3921</v>
      </c>
      <c r="N167" t="s">
        <v>38</v>
      </c>
      <c r="O167" t="s">
        <v>38</v>
      </c>
      <c r="P167">
        <v>17</v>
      </c>
      <c r="Q167" t="s">
        <v>234</v>
      </c>
      <c r="R167">
        <v>0</v>
      </c>
      <c r="S167" s="42"/>
      <c r="T167"/>
      <c r="U167">
        <v>415</v>
      </c>
      <c r="V167" t="s">
        <v>73</v>
      </c>
    </row>
    <row r="168" spans="2:22">
      <c r="B168" t="s">
        <v>88</v>
      </c>
      <c r="C168" t="s">
        <v>36</v>
      </c>
      <c r="D168" t="s">
        <v>45</v>
      </c>
      <c r="E168">
        <v>7466</v>
      </c>
      <c r="F168"/>
      <c r="G168"/>
      <c r="H168" s="57">
        <v>7449</v>
      </c>
      <c r="I168"/>
      <c r="J168"/>
      <c r="K168" s="57">
        <v>-3932</v>
      </c>
      <c r="L168" s="57">
        <v>-3932</v>
      </c>
      <c r="M168" s="57">
        <v>-3921</v>
      </c>
      <c r="N168" t="s">
        <v>38</v>
      </c>
      <c r="O168" t="s">
        <v>38</v>
      </c>
      <c r="P168">
        <v>17</v>
      </c>
      <c r="Q168" t="s">
        <v>234</v>
      </c>
      <c r="R168">
        <v>0</v>
      </c>
      <c r="S168" s="42"/>
      <c r="T168"/>
      <c r="U168">
        <v>415</v>
      </c>
      <c r="V168" t="s">
        <v>73</v>
      </c>
    </row>
    <row r="169" spans="2:22">
      <c r="B169" t="s">
        <v>88</v>
      </c>
      <c r="C169" t="s">
        <v>36</v>
      </c>
      <c r="D169" t="s">
        <v>46</v>
      </c>
      <c r="E169">
        <v>7466</v>
      </c>
      <c r="F169"/>
      <c r="G169"/>
      <c r="H169" s="57">
        <v>7449</v>
      </c>
      <c r="I169"/>
      <c r="J169"/>
      <c r="K169" s="57">
        <v>-3932</v>
      </c>
      <c r="L169" s="57">
        <v>-3932</v>
      </c>
      <c r="M169" s="57">
        <v>-3921</v>
      </c>
      <c r="N169" t="s">
        <v>38</v>
      </c>
      <c r="O169" t="s">
        <v>38</v>
      </c>
      <c r="P169">
        <v>17</v>
      </c>
      <c r="Q169" t="s">
        <v>234</v>
      </c>
      <c r="R169">
        <v>0</v>
      </c>
      <c r="S169" s="42"/>
      <c r="T169"/>
      <c r="U169">
        <v>415</v>
      </c>
      <c r="V169" t="s">
        <v>73</v>
      </c>
    </row>
    <row r="170" spans="2:22">
      <c r="B170" t="s">
        <v>88</v>
      </c>
      <c r="C170" t="s">
        <v>36</v>
      </c>
      <c r="D170" t="s">
        <v>47</v>
      </c>
      <c r="E170">
        <v>7266</v>
      </c>
      <c r="F170"/>
      <c r="G170"/>
      <c r="H170" s="57">
        <v>7248</v>
      </c>
      <c r="I170"/>
      <c r="J170"/>
      <c r="K170" s="57">
        <v>-3724</v>
      </c>
      <c r="L170" s="57">
        <v>-3724</v>
      </c>
      <c r="M170" s="57">
        <v>-3714</v>
      </c>
      <c r="N170" t="s">
        <v>38</v>
      </c>
      <c r="O170" t="s">
        <v>38</v>
      </c>
      <c r="P170">
        <v>18</v>
      </c>
      <c r="Q170" t="s">
        <v>234</v>
      </c>
      <c r="R170">
        <v>0</v>
      </c>
      <c r="S170" s="42"/>
      <c r="T170"/>
      <c r="U170">
        <v>415</v>
      </c>
      <c r="V170" t="s">
        <v>73</v>
      </c>
    </row>
    <row r="171" spans="2:22">
      <c r="B171" t="s">
        <v>88</v>
      </c>
      <c r="C171" t="s">
        <v>36</v>
      </c>
      <c r="D171" t="s">
        <v>48</v>
      </c>
      <c r="E171">
        <v>7108</v>
      </c>
      <c r="F171"/>
      <c r="G171"/>
      <c r="H171" s="57">
        <v>7107</v>
      </c>
      <c r="I171"/>
      <c r="J171"/>
      <c r="K171" s="57">
        <v>-4452</v>
      </c>
      <c r="L171" s="57">
        <v>-4452</v>
      </c>
      <c r="M171" s="57">
        <v>-4452</v>
      </c>
      <c r="N171" t="s">
        <v>38</v>
      </c>
      <c r="O171" t="s">
        <v>38</v>
      </c>
      <c r="P171">
        <v>1</v>
      </c>
      <c r="Q171" t="s">
        <v>234</v>
      </c>
      <c r="R171">
        <v>0</v>
      </c>
      <c r="S171" s="42"/>
      <c r="T171"/>
      <c r="U171">
        <v>399</v>
      </c>
    </row>
    <row r="172" spans="2:22">
      <c r="B172" t="s">
        <v>88</v>
      </c>
      <c r="C172" t="s">
        <v>36</v>
      </c>
      <c r="D172" t="s">
        <v>49</v>
      </c>
      <c r="E172">
        <v>7108</v>
      </c>
      <c r="F172"/>
      <c r="G172"/>
      <c r="H172" s="57">
        <v>7107</v>
      </c>
      <c r="I172"/>
      <c r="J172"/>
      <c r="K172" s="57">
        <v>-4452</v>
      </c>
      <c r="L172" s="57">
        <v>-4452</v>
      </c>
      <c r="M172" s="57">
        <v>-4452</v>
      </c>
      <c r="N172" t="s">
        <v>38</v>
      </c>
      <c r="O172" t="s">
        <v>38</v>
      </c>
      <c r="P172">
        <v>1</v>
      </c>
      <c r="Q172" t="s">
        <v>234</v>
      </c>
      <c r="R172">
        <v>0</v>
      </c>
      <c r="S172" s="42"/>
      <c r="T172"/>
      <c r="U172">
        <v>399</v>
      </c>
    </row>
    <row r="173" spans="2:22">
      <c r="B173" t="s">
        <v>88</v>
      </c>
      <c r="C173" t="s">
        <v>36</v>
      </c>
      <c r="D173" t="s">
        <v>51</v>
      </c>
      <c r="E173">
        <v>6028</v>
      </c>
      <c r="F173"/>
      <c r="G173"/>
      <c r="H173" s="57">
        <v>6027</v>
      </c>
      <c r="I173"/>
      <c r="J173"/>
      <c r="K173" s="57">
        <v>-1279</v>
      </c>
      <c r="L173" s="57">
        <v>-1279</v>
      </c>
      <c r="M173" s="57">
        <v>-1278</v>
      </c>
      <c r="N173" t="s">
        <v>38</v>
      </c>
      <c r="O173" t="s">
        <v>38</v>
      </c>
      <c r="P173">
        <v>1</v>
      </c>
      <c r="Q173" t="s">
        <v>234</v>
      </c>
      <c r="R173">
        <v>0</v>
      </c>
      <c r="S173" s="42"/>
      <c r="T173"/>
      <c r="U173">
        <v>344</v>
      </c>
    </row>
    <row r="174" spans="2:22">
      <c r="B174" t="s">
        <v>88</v>
      </c>
      <c r="C174" t="s">
        <v>36</v>
      </c>
      <c r="D174" t="s">
        <v>53</v>
      </c>
      <c r="E174">
        <v>6028</v>
      </c>
      <c r="F174"/>
      <c r="G174"/>
      <c r="H174" s="57">
        <v>6027</v>
      </c>
      <c r="I174"/>
      <c r="J174"/>
      <c r="K174" s="57">
        <v>-1279</v>
      </c>
      <c r="L174" s="57">
        <v>-1279</v>
      </c>
      <c r="M174" s="57">
        <v>-1278</v>
      </c>
      <c r="N174" t="s">
        <v>38</v>
      </c>
      <c r="O174" t="s">
        <v>38</v>
      </c>
      <c r="P174">
        <v>1</v>
      </c>
      <c r="Q174" t="s">
        <v>234</v>
      </c>
      <c r="R174">
        <v>0</v>
      </c>
      <c r="S174" s="42"/>
      <c r="T174"/>
      <c r="U174">
        <v>344</v>
      </c>
    </row>
    <row r="175" spans="2:22">
      <c r="B175" t="s">
        <v>88</v>
      </c>
      <c r="C175" t="s">
        <v>36</v>
      </c>
      <c r="D175" t="s">
        <v>54</v>
      </c>
      <c r="E175">
        <v>6028</v>
      </c>
      <c r="F175"/>
      <c r="G175"/>
      <c r="H175" s="57">
        <v>6027</v>
      </c>
      <c r="I175"/>
      <c r="J175"/>
      <c r="K175" s="57">
        <v>-1279</v>
      </c>
      <c r="L175" s="57">
        <v>-1279</v>
      </c>
      <c r="M175" s="57">
        <v>-1278</v>
      </c>
      <c r="N175" t="s">
        <v>38</v>
      </c>
      <c r="O175" t="s">
        <v>38</v>
      </c>
      <c r="P175">
        <v>1</v>
      </c>
      <c r="Q175" t="s">
        <v>234</v>
      </c>
      <c r="R175">
        <v>0</v>
      </c>
      <c r="S175" s="42"/>
      <c r="T175"/>
      <c r="U175">
        <v>344</v>
      </c>
    </row>
    <row r="176" spans="2:22">
      <c r="B176" t="s">
        <v>88</v>
      </c>
      <c r="C176" t="s">
        <v>36</v>
      </c>
      <c r="D176" t="s">
        <v>55</v>
      </c>
      <c r="E176">
        <v>6944</v>
      </c>
      <c r="F176"/>
      <c r="G176"/>
      <c r="H176" s="57">
        <v>6944</v>
      </c>
      <c r="I176"/>
      <c r="J176"/>
      <c r="K176" s="57">
        <v>-1793</v>
      </c>
      <c r="L176" s="57">
        <v>-1793</v>
      </c>
      <c r="M176" s="57">
        <v>-1793</v>
      </c>
      <c r="N176" t="s">
        <v>38</v>
      </c>
      <c r="O176" t="s">
        <v>38</v>
      </c>
      <c r="P176">
        <v>0</v>
      </c>
      <c r="Q176" t="s">
        <v>234</v>
      </c>
      <c r="R176">
        <v>0</v>
      </c>
      <c r="S176" s="42"/>
      <c r="T176"/>
      <c r="U176">
        <v>391</v>
      </c>
    </row>
    <row r="177" spans="2:24">
      <c r="B177" t="s">
        <v>88</v>
      </c>
      <c r="C177" t="s">
        <v>36</v>
      </c>
      <c r="D177" t="s">
        <v>57</v>
      </c>
      <c r="E177">
        <v>6729</v>
      </c>
      <c r="F177"/>
      <c r="G177"/>
      <c r="H177" s="57">
        <v>6729</v>
      </c>
      <c r="I177"/>
      <c r="J177"/>
      <c r="K177" s="57">
        <v>-1643</v>
      </c>
      <c r="L177" s="57">
        <v>-1643</v>
      </c>
      <c r="M177" s="57">
        <v>-1643</v>
      </c>
      <c r="N177" t="s">
        <v>38</v>
      </c>
      <c r="O177" t="s">
        <v>38</v>
      </c>
      <c r="P177">
        <v>0</v>
      </c>
      <c r="Q177" t="s">
        <v>234</v>
      </c>
      <c r="R177">
        <v>0</v>
      </c>
      <c r="S177" s="42"/>
      <c r="T177"/>
      <c r="U177">
        <v>196</v>
      </c>
    </row>
    <row r="178" spans="2:24">
      <c r="B178" t="s">
        <v>88</v>
      </c>
      <c r="C178" t="s">
        <v>36</v>
      </c>
      <c r="D178" t="s">
        <v>58</v>
      </c>
      <c r="E178">
        <v>6729</v>
      </c>
      <c r="F178"/>
      <c r="G178"/>
      <c r="H178" s="57">
        <v>6729</v>
      </c>
      <c r="I178"/>
      <c r="J178"/>
      <c r="K178" s="57">
        <v>-1643</v>
      </c>
      <c r="L178" s="57">
        <v>-1643</v>
      </c>
      <c r="M178" s="57">
        <v>-1643</v>
      </c>
      <c r="N178" t="s">
        <v>38</v>
      </c>
      <c r="O178" t="s">
        <v>38</v>
      </c>
      <c r="P178">
        <v>0</v>
      </c>
      <c r="Q178" t="s">
        <v>234</v>
      </c>
      <c r="R178">
        <v>0</v>
      </c>
      <c r="S178" s="42"/>
      <c r="T178"/>
      <c r="U178">
        <v>196</v>
      </c>
    </row>
    <row r="179" spans="2:24">
      <c r="B179" t="s">
        <v>88</v>
      </c>
      <c r="C179" t="s">
        <v>36</v>
      </c>
      <c r="D179" t="s">
        <v>59</v>
      </c>
      <c r="E179">
        <v>6207</v>
      </c>
      <c r="F179"/>
      <c r="G179"/>
      <c r="H179" s="57">
        <v>6206</v>
      </c>
      <c r="I179"/>
      <c r="J179"/>
      <c r="K179" s="57">
        <v>-1233</v>
      </c>
      <c r="L179" s="57">
        <v>-1233</v>
      </c>
      <c r="M179" s="57">
        <v>-1233</v>
      </c>
      <c r="N179" t="s">
        <v>38</v>
      </c>
      <c r="O179" t="s">
        <v>38</v>
      </c>
      <c r="P179">
        <v>1</v>
      </c>
      <c r="Q179" t="s">
        <v>234</v>
      </c>
      <c r="R179">
        <v>0</v>
      </c>
      <c r="S179" s="42"/>
      <c r="T179"/>
      <c r="U179">
        <v>184</v>
      </c>
    </row>
    <row r="180" spans="2:24">
      <c r="B180" t="s">
        <v>88</v>
      </c>
      <c r="C180" t="s">
        <v>36</v>
      </c>
      <c r="D180" t="s">
        <v>61</v>
      </c>
      <c r="E180">
        <v>6207</v>
      </c>
      <c r="F180"/>
      <c r="G180"/>
      <c r="H180" s="57">
        <v>6206</v>
      </c>
      <c r="I180"/>
      <c r="J180"/>
      <c r="K180" s="57">
        <v>-1233</v>
      </c>
      <c r="L180" s="57">
        <v>-1233</v>
      </c>
      <c r="M180" s="57">
        <v>-1233</v>
      </c>
      <c r="N180" t="s">
        <v>38</v>
      </c>
      <c r="O180" t="s">
        <v>38</v>
      </c>
      <c r="P180">
        <v>1</v>
      </c>
      <c r="Q180" t="s">
        <v>234</v>
      </c>
      <c r="R180">
        <v>0</v>
      </c>
      <c r="S180" s="42"/>
      <c r="T180"/>
      <c r="U180">
        <v>184</v>
      </c>
    </row>
    <row r="181" spans="2:24">
      <c r="B181" t="s">
        <v>88</v>
      </c>
      <c r="C181" t="s">
        <v>36</v>
      </c>
      <c r="D181" t="s">
        <v>63</v>
      </c>
      <c r="E181">
        <v>6422</v>
      </c>
      <c r="F181"/>
      <c r="G181"/>
      <c r="H181" s="57">
        <v>6421</v>
      </c>
      <c r="I181"/>
      <c r="J181"/>
      <c r="K181" s="57">
        <v>-1386</v>
      </c>
      <c r="L181" s="57">
        <v>-1386</v>
      </c>
      <c r="M181" s="57">
        <v>-1385</v>
      </c>
      <c r="N181" t="s">
        <v>38</v>
      </c>
      <c r="O181" t="s">
        <v>38</v>
      </c>
      <c r="P181">
        <v>1</v>
      </c>
      <c r="Q181" t="s">
        <v>234</v>
      </c>
      <c r="R181">
        <v>0</v>
      </c>
      <c r="S181" s="42"/>
      <c r="T181"/>
      <c r="U181">
        <v>364</v>
      </c>
    </row>
    <row r="182" spans="2:24">
      <c r="B182" t="s">
        <v>88</v>
      </c>
      <c r="C182" t="s">
        <v>36</v>
      </c>
      <c r="D182" t="s">
        <v>64</v>
      </c>
      <c r="E182"/>
      <c r="F182">
        <v>5470</v>
      </c>
      <c r="G182">
        <v>515</v>
      </c>
      <c r="H182"/>
      <c r="I182" s="57">
        <v>5469</v>
      </c>
      <c r="J182" s="57">
        <v>515</v>
      </c>
      <c r="K182" s="57">
        <v>-1793</v>
      </c>
      <c r="L182" s="57">
        <v>-1793</v>
      </c>
      <c r="M182" s="57">
        <v>0</v>
      </c>
      <c r="N182" t="s">
        <v>38</v>
      </c>
      <c r="O182" t="s">
        <v>38</v>
      </c>
      <c r="P182" t="s">
        <v>234</v>
      </c>
      <c r="Q182">
        <v>1</v>
      </c>
      <c r="R182">
        <v>1793</v>
      </c>
      <c r="S182" s="42"/>
      <c r="T182"/>
      <c r="U182">
        <v>332</v>
      </c>
    </row>
    <row r="183" spans="2:24">
      <c r="B183" t="s">
        <v>88</v>
      </c>
      <c r="C183" t="s">
        <v>36</v>
      </c>
      <c r="D183" t="s">
        <v>66</v>
      </c>
      <c r="E183"/>
      <c r="F183">
        <v>5470</v>
      </c>
      <c r="G183">
        <v>515</v>
      </c>
      <c r="H183"/>
      <c r="I183" s="57">
        <v>5469</v>
      </c>
      <c r="J183" s="57">
        <v>515</v>
      </c>
      <c r="K183" s="57">
        <v>-1793</v>
      </c>
      <c r="L183" s="57">
        <v>-1793</v>
      </c>
      <c r="M183" s="57">
        <v>0</v>
      </c>
      <c r="N183" t="s">
        <v>38</v>
      </c>
      <c r="O183" t="s">
        <v>38</v>
      </c>
      <c r="P183" t="s">
        <v>234</v>
      </c>
      <c r="Q183">
        <v>1</v>
      </c>
      <c r="R183">
        <v>1793</v>
      </c>
      <c r="S183" s="42"/>
      <c r="T183"/>
      <c r="U183">
        <v>332</v>
      </c>
    </row>
    <row r="184" spans="2:24">
      <c r="B184" t="s">
        <v>88</v>
      </c>
      <c r="C184" t="s">
        <v>36</v>
      </c>
      <c r="D184" t="s">
        <v>67</v>
      </c>
      <c r="E184"/>
      <c r="F184">
        <v>5470</v>
      </c>
      <c r="G184">
        <v>515</v>
      </c>
      <c r="H184"/>
      <c r="I184" s="57">
        <v>5469</v>
      </c>
      <c r="J184" s="57">
        <v>515</v>
      </c>
      <c r="K184" s="57">
        <v>-1793</v>
      </c>
      <c r="L184" s="57">
        <v>-1793</v>
      </c>
      <c r="M184" s="57">
        <v>0</v>
      </c>
      <c r="N184" t="s">
        <v>38</v>
      </c>
      <c r="O184" t="s">
        <v>38</v>
      </c>
      <c r="P184" t="s">
        <v>234</v>
      </c>
      <c r="Q184">
        <v>1</v>
      </c>
      <c r="R184">
        <v>1793</v>
      </c>
      <c r="S184" s="42"/>
      <c r="T184"/>
      <c r="U184">
        <v>332</v>
      </c>
    </row>
    <row r="185" spans="2:24">
      <c r="B185" t="s">
        <v>88</v>
      </c>
      <c r="C185" t="s">
        <v>36</v>
      </c>
      <c r="D185" t="s">
        <v>68</v>
      </c>
      <c r="E185">
        <v>5838</v>
      </c>
      <c r="F185"/>
      <c r="G185"/>
      <c r="H185" s="57">
        <v>5838</v>
      </c>
      <c r="I185"/>
      <c r="J185"/>
      <c r="K185" s="57">
        <v>-1823</v>
      </c>
      <c r="L185" s="57">
        <v>-1823</v>
      </c>
      <c r="M185" s="57">
        <v>-1822</v>
      </c>
      <c r="N185" t="s">
        <v>38</v>
      </c>
      <c r="O185" t="s">
        <v>38</v>
      </c>
      <c r="P185">
        <v>0</v>
      </c>
      <c r="Q185" t="s">
        <v>234</v>
      </c>
      <c r="R185">
        <v>0</v>
      </c>
      <c r="S185" s="42"/>
      <c r="T185"/>
      <c r="U185">
        <v>329</v>
      </c>
    </row>
    <row r="186" spans="2:24">
      <c r="B186" t="s">
        <v>88</v>
      </c>
      <c r="C186" t="s">
        <v>36</v>
      </c>
      <c r="D186" t="s">
        <v>69</v>
      </c>
      <c r="E186">
        <v>5838</v>
      </c>
      <c r="F186"/>
      <c r="G186"/>
      <c r="H186" s="57">
        <v>5838</v>
      </c>
      <c r="I186"/>
      <c r="J186"/>
      <c r="K186" s="57">
        <v>-1823</v>
      </c>
      <c r="L186" s="57">
        <v>-1823</v>
      </c>
      <c r="M186" s="57">
        <v>-1822</v>
      </c>
      <c r="N186" t="s">
        <v>38</v>
      </c>
      <c r="O186" t="s">
        <v>38</v>
      </c>
      <c r="P186">
        <v>0</v>
      </c>
      <c r="Q186" t="s">
        <v>234</v>
      </c>
      <c r="R186">
        <v>0</v>
      </c>
      <c r="S186" s="42"/>
      <c r="T186"/>
      <c r="U186">
        <v>329</v>
      </c>
    </row>
    <row r="187" spans="2:24">
      <c r="B187" t="s">
        <v>88</v>
      </c>
      <c r="C187" t="s">
        <v>36</v>
      </c>
      <c r="D187" t="s">
        <v>70</v>
      </c>
      <c r="E187">
        <v>5238</v>
      </c>
      <c r="F187"/>
      <c r="G187"/>
      <c r="H187" s="57">
        <v>5238</v>
      </c>
      <c r="I187"/>
      <c r="J187"/>
      <c r="K187" s="57">
        <v>-1217</v>
      </c>
      <c r="L187" s="57">
        <v>-1217</v>
      </c>
      <c r="M187" s="57">
        <v>-1217</v>
      </c>
      <c r="N187" t="s">
        <v>38</v>
      </c>
      <c r="O187" t="s">
        <v>38</v>
      </c>
      <c r="P187">
        <v>0</v>
      </c>
      <c r="Q187" t="s">
        <v>234</v>
      </c>
      <c r="R187">
        <v>0</v>
      </c>
      <c r="S187" s="42"/>
      <c r="T187"/>
      <c r="U187">
        <v>312</v>
      </c>
    </row>
    <row r="188" spans="2:24">
      <c r="B188" t="s">
        <v>89</v>
      </c>
      <c r="C188" t="s">
        <v>36</v>
      </c>
      <c r="D188" t="s">
        <v>37</v>
      </c>
      <c r="E188">
        <v>7638</v>
      </c>
      <c r="F188"/>
      <c r="G188"/>
      <c r="H188" s="57">
        <v>7585</v>
      </c>
      <c r="I188"/>
      <c r="J188"/>
      <c r="K188" s="57">
        <v>-4577</v>
      </c>
      <c r="L188" s="57">
        <v>-4577</v>
      </c>
      <c r="M188" s="57">
        <v>-4534</v>
      </c>
      <c r="N188" t="s">
        <v>38</v>
      </c>
      <c r="O188" s="10" t="s">
        <v>39</v>
      </c>
      <c r="P188">
        <v>53</v>
      </c>
      <c r="Q188" t="s">
        <v>234</v>
      </c>
      <c r="R188">
        <v>0</v>
      </c>
      <c r="S188" s="42"/>
      <c r="T188"/>
      <c r="U188">
        <v>415</v>
      </c>
      <c r="V188" t="s">
        <v>73</v>
      </c>
      <c r="W188">
        <v>7300</v>
      </c>
      <c r="X188" t="s">
        <v>82</v>
      </c>
    </row>
    <row r="189" spans="2:24">
      <c r="B189" t="s">
        <v>89</v>
      </c>
      <c r="C189" t="s">
        <v>36</v>
      </c>
      <c r="D189" t="s">
        <v>41</v>
      </c>
      <c r="E189">
        <v>7638</v>
      </c>
      <c r="F189"/>
      <c r="G189"/>
      <c r="H189" s="57">
        <v>7585</v>
      </c>
      <c r="I189"/>
      <c r="J189"/>
      <c r="K189" s="57">
        <v>-4577</v>
      </c>
      <c r="L189" s="57">
        <v>-4577</v>
      </c>
      <c r="M189" s="57">
        <v>-4534</v>
      </c>
      <c r="N189" t="s">
        <v>38</v>
      </c>
      <c r="O189" s="10" t="s">
        <v>39</v>
      </c>
      <c r="P189">
        <v>53</v>
      </c>
      <c r="Q189" t="s">
        <v>234</v>
      </c>
      <c r="R189">
        <v>0</v>
      </c>
      <c r="S189" s="42"/>
      <c r="T189"/>
      <c r="U189">
        <v>415</v>
      </c>
      <c r="V189" t="s">
        <v>73</v>
      </c>
      <c r="W189">
        <v>7300</v>
      </c>
      <c r="X189" t="s">
        <v>82</v>
      </c>
    </row>
    <row r="190" spans="2:24">
      <c r="B190" t="s">
        <v>89</v>
      </c>
      <c r="C190" t="s">
        <v>36</v>
      </c>
      <c r="D190" t="s">
        <v>42</v>
      </c>
      <c r="E190">
        <v>7638</v>
      </c>
      <c r="F190"/>
      <c r="G190"/>
      <c r="H190" s="57">
        <v>7585</v>
      </c>
      <c r="I190"/>
      <c r="J190"/>
      <c r="K190" s="57">
        <v>-4577</v>
      </c>
      <c r="L190" s="57">
        <v>-4577</v>
      </c>
      <c r="M190" s="57">
        <v>-4534</v>
      </c>
      <c r="N190" t="s">
        <v>38</v>
      </c>
      <c r="O190" s="10" t="s">
        <v>39</v>
      </c>
      <c r="P190">
        <v>53</v>
      </c>
      <c r="Q190" t="s">
        <v>234</v>
      </c>
      <c r="R190">
        <v>0</v>
      </c>
      <c r="S190" s="42"/>
      <c r="T190"/>
      <c r="U190">
        <v>415</v>
      </c>
      <c r="V190" t="s">
        <v>73</v>
      </c>
      <c r="W190">
        <v>7300</v>
      </c>
      <c r="X190" t="s">
        <v>82</v>
      </c>
    </row>
    <row r="191" spans="2:24">
      <c r="B191" t="s">
        <v>89</v>
      </c>
      <c r="C191" t="s">
        <v>36</v>
      </c>
      <c r="D191" t="s">
        <v>43</v>
      </c>
      <c r="E191">
        <v>7228</v>
      </c>
      <c r="F191"/>
      <c r="G191"/>
      <c r="H191" s="57">
        <v>7224</v>
      </c>
      <c r="I191"/>
      <c r="J191"/>
      <c r="K191" s="57">
        <v>-2065</v>
      </c>
      <c r="L191" s="57">
        <v>-2065</v>
      </c>
      <c r="M191" s="57">
        <v>-2063</v>
      </c>
      <c r="N191" t="s">
        <v>38</v>
      </c>
      <c r="O191" t="s">
        <v>38</v>
      </c>
      <c r="P191">
        <v>4</v>
      </c>
      <c r="Q191" t="s">
        <v>234</v>
      </c>
      <c r="R191">
        <v>0</v>
      </c>
      <c r="S191" s="42"/>
      <c r="T191"/>
      <c r="U191">
        <v>415</v>
      </c>
      <c r="V191" t="s">
        <v>73</v>
      </c>
    </row>
    <row r="192" spans="2:24">
      <c r="B192" t="s">
        <v>89</v>
      </c>
      <c r="C192" t="s">
        <v>36</v>
      </c>
      <c r="D192" t="s">
        <v>45</v>
      </c>
      <c r="E192">
        <v>7228</v>
      </c>
      <c r="F192"/>
      <c r="G192"/>
      <c r="H192" s="57">
        <v>7224</v>
      </c>
      <c r="I192"/>
      <c r="J192"/>
      <c r="K192" s="57">
        <v>-2065</v>
      </c>
      <c r="L192" s="57">
        <v>-2065</v>
      </c>
      <c r="M192" s="57">
        <v>-2063</v>
      </c>
      <c r="N192" t="s">
        <v>38</v>
      </c>
      <c r="O192" t="s">
        <v>38</v>
      </c>
      <c r="P192">
        <v>4</v>
      </c>
      <c r="Q192" t="s">
        <v>234</v>
      </c>
      <c r="R192">
        <v>0</v>
      </c>
      <c r="S192" s="42"/>
      <c r="T192"/>
      <c r="U192">
        <v>415</v>
      </c>
      <c r="V192" t="s">
        <v>73</v>
      </c>
    </row>
    <row r="193" spans="2:24">
      <c r="B193" t="s">
        <v>89</v>
      </c>
      <c r="C193" t="s">
        <v>36</v>
      </c>
      <c r="D193" t="s">
        <v>46</v>
      </c>
      <c r="E193">
        <v>7228</v>
      </c>
      <c r="F193"/>
      <c r="G193"/>
      <c r="H193" s="57">
        <v>7224</v>
      </c>
      <c r="I193"/>
      <c r="J193"/>
      <c r="K193" s="57">
        <v>-2065</v>
      </c>
      <c r="L193" s="57">
        <v>-2065</v>
      </c>
      <c r="M193" s="57">
        <v>-2063</v>
      </c>
      <c r="N193" t="s">
        <v>38</v>
      </c>
      <c r="O193" t="s">
        <v>38</v>
      </c>
      <c r="P193">
        <v>4</v>
      </c>
      <c r="Q193" t="s">
        <v>234</v>
      </c>
      <c r="R193">
        <v>0</v>
      </c>
      <c r="S193" s="42"/>
      <c r="T193"/>
      <c r="U193">
        <v>415</v>
      </c>
      <c r="V193" t="s">
        <v>73</v>
      </c>
    </row>
    <row r="194" spans="2:24">
      <c r="B194" t="s">
        <v>89</v>
      </c>
      <c r="C194" t="s">
        <v>36</v>
      </c>
      <c r="D194" t="s">
        <v>47</v>
      </c>
      <c r="E194">
        <v>7028</v>
      </c>
      <c r="F194"/>
      <c r="G194"/>
      <c r="H194" s="57">
        <v>7024</v>
      </c>
      <c r="I194"/>
      <c r="J194"/>
      <c r="K194" s="57">
        <v>-1852</v>
      </c>
      <c r="L194" s="57">
        <v>-1852</v>
      </c>
      <c r="M194" s="57">
        <v>-1850</v>
      </c>
      <c r="N194" t="s">
        <v>38</v>
      </c>
      <c r="O194" t="s">
        <v>38</v>
      </c>
      <c r="P194">
        <v>4</v>
      </c>
      <c r="Q194" t="s">
        <v>234</v>
      </c>
      <c r="R194">
        <v>0</v>
      </c>
      <c r="S194" s="42"/>
      <c r="T194"/>
      <c r="U194">
        <v>415</v>
      </c>
      <c r="V194" t="s">
        <v>73</v>
      </c>
    </row>
    <row r="195" spans="2:24">
      <c r="B195" t="s">
        <v>89</v>
      </c>
      <c r="C195" t="s">
        <v>36</v>
      </c>
      <c r="D195" t="s">
        <v>48</v>
      </c>
      <c r="E195">
        <v>6861</v>
      </c>
      <c r="F195"/>
      <c r="G195"/>
      <c r="H195" s="57">
        <v>6861</v>
      </c>
      <c r="I195"/>
      <c r="J195"/>
      <c r="K195" s="57">
        <v>-1648</v>
      </c>
      <c r="L195" s="57">
        <v>-1648</v>
      </c>
      <c r="M195" s="57">
        <v>-1647</v>
      </c>
      <c r="N195" t="s">
        <v>38</v>
      </c>
      <c r="O195" t="s">
        <v>38</v>
      </c>
      <c r="P195">
        <v>0</v>
      </c>
      <c r="Q195" t="s">
        <v>234</v>
      </c>
      <c r="R195">
        <v>0</v>
      </c>
      <c r="S195" s="42"/>
      <c r="T195"/>
      <c r="U195">
        <v>387</v>
      </c>
    </row>
    <row r="196" spans="2:24">
      <c r="B196" t="s">
        <v>89</v>
      </c>
      <c r="C196" t="s">
        <v>36</v>
      </c>
      <c r="D196" t="s">
        <v>49</v>
      </c>
      <c r="E196">
        <v>6861</v>
      </c>
      <c r="F196"/>
      <c r="G196"/>
      <c r="H196" s="57">
        <v>6861</v>
      </c>
      <c r="I196"/>
      <c r="J196"/>
      <c r="K196" s="57">
        <v>-1648</v>
      </c>
      <c r="L196" s="57">
        <v>-1648</v>
      </c>
      <c r="M196" s="57">
        <v>-1647</v>
      </c>
      <c r="N196" t="s">
        <v>38</v>
      </c>
      <c r="O196" t="s">
        <v>38</v>
      </c>
      <c r="P196">
        <v>0</v>
      </c>
      <c r="Q196" t="s">
        <v>234</v>
      </c>
      <c r="R196">
        <v>0</v>
      </c>
      <c r="S196" s="42"/>
      <c r="T196"/>
      <c r="U196">
        <v>387</v>
      </c>
    </row>
    <row r="197" spans="2:24">
      <c r="B197" t="s">
        <v>89</v>
      </c>
      <c r="C197" t="s">
        <v>36</v>
      </c>
      <c r="D197" t="s">
        <v>51</v>
      </c>
      <c r="E197">
        <v>7554</v>
      </c>
      <c r="F197"/>
      <c r="G197"/>
      <c r="H197" s="57">
        <v>7538</v>
      </c>
      <c r="I197"/>
      <c r="J197"/>
      <c r="K197" s="57">
        <v>-1599</v>
      </c>
      <c r="L197" s="57">
        <v>-1599</v>
      </c>
      <c r="M197" s="57">
        <v>-1583</v>
      </c>
      <c r="N197" t="s">
        <v>38</v>
      </c>
      <c r="O197" s="10" t="s">
        <v>39</v>
      </c>
      <c r="P197">
        <v>16</v>
      </c>
      <c r="Q197" t="s">
        <v>234</v>
      </c>
      <c r="R197">
        <v>0</v>
      </c>
      <c r="S197" s="42"/>
      <c r="T197"/>
      <c r="U197">
        <v>422</v>
      </c>
      <c r="W197">
        <v>7223</v>
      </c>
      <c r="X197" t="s">
        <v>82</v>
      </c>
    </row>
    <row r="198" spans="2:24">
      <c r="B198" t="s">
        <v>89</v>
      </c>
      <c r="C198" t="s">
        <v>36</v>
      </c>
      <c r="D198" t="s">
        <v>53</v>
      </c>
      <c r="E198">
        <v>7554</v>
      </c>
      <c r="F198"/>
      <c r="G198"/>
      <c r="H198" s="57">
        <v>7538</v>
      </c>
      <c r="I198"/>
      <c r="J198"/>
      <c r="K198" s="57">
        <v>-1599</v>
      </c>
      <c r="L198" s="57">
        <v>-1599</v>
      </c>
      <c r="M198" s="57">
        <v>-1583</v>
      </c>
      <c r="N198" t="s">
        <v>38</v>
      </c>
      <c r="O198" s="10" t="s">
        <v>39</v>
      </c>
      <c r="P198">
        <v>16</v>
      </c>
      <c r="Q198" t="s">
        <v>234</v>
      </c>
      <c r="R198">
        <v>0</v>
      </c>
      <c r="S198" s="42"/>
      <c r="T198"/>
      <c r="U198">
        <v>422</v>
      </c>
      <c r="W198">
        <v>7223</v>
      </c>
      <c r="X198" t="s">
        <v>82</v>
      </c>
    </row>
    <row r="199" spans="2:24">
      <c r="B199" t="s">
        <v>89</v>
      </c>
      <c r="C199" t="s">
        <v>36</v>
      </c>
      <c r="D199" t="s">
        <v>54</v>
      </c>
      <c r="E199">
        <v>7554</v>
      </c>
      <c r="F199"/>
      <c r="G199"/>
      <c r="H199" s="57">
        <v>7538</v>
      </c>
      <c r="I199"/>
      <c r="J199"/>
      <c r="K199" s="57">
        <v>-1599</v>
      </c>
      <c r="L199" s="57">
        <v>-1599</v>
      </c>
      <c r="M199" s="57">
        <v>-1583</v>
      </c>
      <c r="N199" t="s">
        <v>38</v>
      </c>
      <c r="O199" s="10" t="s">
        <v>39</v>
      </c>
      <c r="P199">
        <v>16</v>
      </c>
      <c r="Q199" t="s">
        <v>234</v>
      </c>
      <c r="R199">
        <v>0</v>
      </c>
      <c r="S199" s="42"/>
      <c r="T199"/>
      <c r="U199">
        <v>422</v>
      </c>
      <c r="W199">
        <v>7223</v>
      </c>
      <c r="X199" t="s">
        <v>82</v>
      </c>
    </row>
    <row r="200" spans="2:24">
      <c r="B200" t="s">
        <v>89</v>
      </c>
      <c r="C200" t="s">
        <v>36</v>
      </c>
      <c r="D200" t="s">
        <v>55</v>
      </c>
      <c r="E200">
        <v>7880</v>
      </c>
      <c r="F200"/>
      <c r="G200"/>
      <c r="H200" s="57">
        <v>7866</v>
      </c>
      <c r="I200"/>
      <c r="J200"/>
      <c r="K200" s="57">
        <v>-4338</v>
      </c>
      <c r="L200" s="57">
        <v>-4338</v>
      </c>
      <c r="M200" s="57">
        <v>-4319</v>
      </c>
      <c r="N200" t="s">
        <v>38</v>
      </c>
      <c r="O200" t="s">
        <v>38</v>
      </c>
      <c r="P200">
        <v>14</v>
      </c>
      <c r="Q200" t="s">
        <v>234</v>
      </c>
      <c r="R200">
        <v>0</v>
      </c>
      <c r="S200" s="42"/>
      <c r="T200"/>
      <c r="U200">
        <v>425</v>
      </c>
      <c r="V200" t="s">
        <v>73</v>
      </c>
    </row>
    <row r="201" spans="2:24">
      <c r="B201" t="s">
        <v>89</v>
      </c>
      <c r="C201" t="s">
        <v>36</v>
      </c>
      <c r="D201" t="s">
        <v>57</v>
      </c>
      <c r="E201">
        <v>7880</v>
      </c>
      <c r="F201"/>
      <c r="G201"/>
      <c r="H201" s="57">
        <v>7866</v>
      </c>
      <c r="I201"/>
      <c r="J201"/>
      <c r="K201" s="57">
        <v>-4338</v>
      </c>
      <c r="L201" s="57">
        <v>-4338</v>
      </c>
      <c r="M201" s="57">
        <v>-4319</v>
      </c>
      <c r="N201" t="s">
        <v>38</v>
      </c>
      <c r="O201" t="s">
        <v>38</v>
      </c>
      <c r="P201">
        <v>14</v>
      </c>
      <c r="Q201" t="s">
        <v>234</v>
      </c>
      <c r="R201">
        <v>0</v>
      </c>
      <c r="S201" s="42"/>
      <c r="T201"/>
      <c r="U201">
        <v>425</v>
      </c>
      <c r="V201" t="s">
        <v>73</v>
      </c>
    </row>
    <row r="202" spans="2:24">
      <c r="B202" t="s">
        <v>89</v>
      </c>
      <c r="C202" t="s">
        <v>36</v>
      </c>
      <c r="D202" t="s">
        <v>58</v>
      </c>
      <c r="E202">
        <v>7880</v>
      </c>
      <c r="F202"/>
      <c r="G202"/>
      <c r="H202" s="57">
        <v>7866</v>
      </c>
      <c r="I202"/>
      <c r="J202"/>
      <c r="K202" s="57">
        <v>-4338</v>
      </c>
      <c r="L202" s="57">
        <v>-4338</v>
      </c>
      <c r="M202" s="57">
        <v>-4319</v>
      </c>
      <c r="N202" t="s">
        <v>38</v>
      </c>
      <c r="O202" t="s">
        <v>38</v>
      </c>
      <c r="P202">
        <v>14</v>
      </c>
      <c r="Q202" t="s">
        <v>234</v>
      </c>
      <c r="R202">
        <v>0</v>
      </c>
      <c r="S202" s="42"/>
      <c r="T202"/>
      <c r="U202">
        <v>425</v>
      </c>
      <c r="V202" t="s">
        <v>73</v>
      </c>
    </row>
    <row r="203" spans="2:24">
      <c r="B203" t="s">
        <v>89</v>
      </c>
      <c r="C203" t="s">
        <v>36</v>
      </c>
      <c r="D203" t="s">
        <v>59</v>
      </c>
      <c r="E203">
        <v>6956</v>
      </c>
      <c r="F203"/>
      <c r="G203"/>
      <c r="H203" s="57">
        <v>6956</v>
      </c>
      <c r="I203"/>
      <c r="J203"/>
      <c r="K203" s="57">
        <v>-1720</v>
      </c>
      <c r="L203" s="57">
        <v>-1720</v>
      </c>
      <c r="M203" s="57">
        <v>-1720</v>
      </c>
      <c r="N203" t="s">
        <v>38</v>
      </c>
      <c r="O203" t="s">
        <v>38</v>
      </c>
      <c r="P203">
        <v>0</v>
      </c>
      <c r="Q203" t="s">
        <v>234</v>
      </c>
      <c r="R203">
        <v>0</v>
      </c>
      <c r="S203" s="42"/>
      <c r="T203"/>
      <c r="U203">
        <v>392</v>
      </c>
    </row>
    <row r="204" spans="2:24">
      <c r="B204" t="s">
        <v>89</v>
      </c>
      <c r="C204" t="s">
        <v>36</v>
      </c>
      <c r="D204" t="s">
        <v>61</v>
      </c>
      <c r="E204">
        <v>6956</v>
      </c>
      <c r="F204"/>
      <c r="G204"/>
      <c r="H204" s="57">
        <v>6956</v>
      </c>
      <c r="I204"/>
      <c r="J204"/>
      <c r="K204" s="57">
        <v>-1720</v>
      </c>
      <c r="L204" s="57">
        <v>-1720</v>
      </c>
      <c r="M204" s="57">
        <v>-1720</v>
      </c>
      <c r="N204" t="s">
        <v>38</v>
      </c>
      <c r="O204" t="s">
        <v>38</v>
      </c>
      <c r="P204">
        <v>0</v>
      </c>
      <c r="Q204" t="s">
        <v>234</v>
      </c>
      <c r="R204">
        <v>0</v>
      </c>
      <c r="S204" s="42"/>
      <c r="T204"/>
      <c r="U204">
        <v>392</v>
      </c>
    </row>
    <row r="205" spans="2:24">
      <c r="B205" t="s">
        <v>89</v>
      </c>
      <c r="C205" t="s">
        <v>36</v>
      </c>
      <c r="D205" t="s">
        <v>63</v>
      </c>
      <c r="E205">
        <v>6956</v>
      </c>
      <c r="F205"/>
      <c r="G205"/>
      <c r="H205" s="57">
        <v>6956</v>
      </c>
      <c r="I205"/>
      <c r="J205"/>
      <c r="K205" s="57">
        <v>-1720</v>
      </c>
      <c r="L205" s="57">
        <v>-1720</v>
      </c>
      <c r="M205" s="57">
        <v>-1720</v>
      </c>
      <c r="N205" t="s">
        <v>38</v>
      </c>
      <c r="O205" t="s">
        <v>38</v>
      </c>
      <c r="P205">
        <v>0</v>
      </c>
      <c r="Q205" t="s">
        <v>234</v>
      </c>
      <c r="R205">
        <v>0</v>
      </c>
      <c r="S205" s="42"/>
      <c r="T205"/>
      <c r="U205">
        <v>392</v>
      </c>
    </row>
    <row r="206" spans="2:24">
      <c r="B206" t="s">
        <v>89</v>
      </c>
      <c r="C206" t="s">
        <v>36</v>
      </c>
      <c r="D206" t="s">
        <v>64</v>
      </c>
      <c r="E206">
        <v>7215</v>
      </c>
      <c r="F206"/>
      <c r="G206"/>
      <c r="H206" s="57">
        <v>7215</v>
      </c>
      <c r="I206"/>
      <c r="J206"/>
      <c r="K206" s="57">
        <v>-4588</v>
      </c>
      <c r="L206" s="57">
        <v>-4588</v>
      </c>
      <c r="M206" s="57">
        <v>-4588</v>
      </c>
      <c r="N206" t="s">
        <v>38</v>
      </c>
      <c r="O206" t="s">
        <v>38</v>
      </c>
      <c r="P206">
        <v>0</v>
      </c>
      <c r="Q206" t="s">
        <v>234</v>
      </c>
      <c r="R206">
        <v>0</v>
      </c>
      <c r="S206" s="42"/>
      <c r="T206"/>
      <c r="U206">
        <v>398</v>
      </c>
    </row>
    <row r="207" spans="2:24">
      <c r="B207" t="s">
        <v>89</v>
      </c>
      <c r="C207" t="s">
        <v>36</v>
      </c>
      <c r="D207" t="s">
        <v>66</v>
      </c>
      <c r="E207">
        <v>7215</v>
      </c>
      <c r="F207"/>
      <c r="G207"/>
      <c r="H207" s="57">
        <v>7215</v>
      </c>
      <c r="I207"/>
      <c r="J207"/>
      <c r="K207" s="57">
        <v>-4588</v>
      </c>
      <c r="L207" s="57">
        <v>-4588</v>
      </c>
      <c r="M207" s="57">
        <v>-4588</v>
      </c>
      <c r="N207" t="s">
        <v>38</v>
      </c>
      <c r="O207" t="s">
        <v>38</v>
      </c>
      <c r="P207">
        <v>0</v>
      </c>
      <c r="Q207" t="s">
        <v>234</v>
      </c>
      <c r="R207">
        <v>0</v>
      </c>
      <c r="S207" s="42"/>
      <c r="T207"/>
      <c r="U207">
        <v>398</v>
      </c>
    </row>
    <row r="208" spans="2:24">
      <c r="B208" t="s">
        <v>89</v>
      </c>
      <c r="C208" t="s">
        <v>36</v>
      </c>
      <c r="D208" t="s">
        <v>67</v>
      </c>
      <c r="E208">
        <v>7215</v>
      </c>
      <c r="F208"/>
      <c r="G208"/>
      <c r="H208" s="57">
        <v>7215</v>
      </c>
      <c r="I208"/>
      <c r="J208"/>
      <c r="K208" s="57">
        <v>-4588</v>
      </c>
      <c r="L208" s="57">
        <v>-4588</v>
      </c>
      <c r="M208" s="57">
        <v>-4588</v>
      </c>
      <c r="N208" t="s">
        <v>38</v>
      </c>
      <c r="O208" t="s">
        <v>38</v>
      </c>
      <c r="P208">
        <v>0</v>
      </c>
      <c r="Q208" t="s">
        <v>234</v>
      </c>
      <c r="R208">
        <v>0</v>
      </c>
      <c r="S208" s="42"/>
      <c r="T208"/>
      <c r="U208">
        <v>398</v>
      </c>
    </row>
    <row r="209" spans="2:26">
      <c r="B209" t="s">
        <v>89</v>
      </c>
      <c r="C209" t="s">
        <v>36</v>
      </c>
      <c r="D209" t="s">
        <v>68</v>
      </c>
      <c r="E209">
        <v>7054</v>
      </c>
      <c r="F209"/>
      <c r="G209"/>
      <c r="H209" s="57">
        <v>7054</v>
      </c>
      <c r="I209"/>
      <c r="J209"/>
      <c r="K209" s="57">
        <v>-4188</v>
      </c>
      <c r="L209" s="57">
        <v>-4188</v>
      </c>
      <c r="M209" s="57">
        <v>-4188</v>
      </c>
      <c r="N209" t="s">
        <v>38</v>
      </c>
      <c r="O209" t="s">
        <v>38</v>
      </c>
      <c r="P209">
        <v>0</v>
      </c>
      <c r="Q209" t="s">
        <v>234</v>
      </c>
      <c r="R209">
        <v>0</v>
      </c>
      <c r="S209" s="42"/>
      <c r="T209"/>
      <c r="U209">
        <v>390</v>
      </c>
    </row>
    <row r="210" spans="2:26">
      <c r="B210" t="s">
        <v>89</v>
      </c>
      <c r="C210" t="s">
        <v>36</v>
      </c>
      <c r="D210" t="s">
        <v>69</v>
      </c>
      <c r="E210">
        <v>7054</v>
      </c>
      <c r="F210"/>
      <c r="G210"/>
      <c r="H210" s="57">
        <v>7054</v>
      </c>
      <c r="I210"/>
      <c r="J210"/>
      <c r="K210" s="57">
        <v>-4188</v>
      </c>
      <c r="L210" s="57">
        <v>-4188</v>
      </c>
      <c r="M210" s="57">
        <v>-4188</v>
      </c>
      <c r="N210" t="s">
        <v>38</v>
      </c>
      <c r="O210" t="s">
        <v>38</v>
      </c>
      <c r="P210">
        <v>0</v>
      </c>
      <c r="Q210" t="s">
        <v>234</v>
      </c>
      <c r="R210">
        <v>0</v>
      </c>
      <c r="S210" s="42"/>
      <c r="T210"/>
      <c r="U210">
        <v>390</v>
      </c>
    </row>
    <row r="211" spans="2:26">
      <c r="B211" t="s">
        <v>89</v>
      </c>
      <c r="C211" t="s">
        <v>36</v>
      </c>
      <c r="D211" t="s">
        <v>70</v>
      </c>
      <c r="E211">
        <v>6454</v>
      </c>
      <c r="F211"/>
      <c r="G211"/>
      <c r="H211" s="57">
        <v>6453</v>
      </c>
      <c r="I211"/>
      <c r="J211"/>
      <c r="K211" s="57">
        <v>-3585</v>
      </c>
      <c r="L211" s="57">
        <v>-3585</v>
      </c>
      <c r="M211" s="57">
        <v>-3585</v>
      </c>
      <c r="N211" t="s">
        <v>38</v>
      </c>
      <c r="O211" t="s">
        <v>38</v>
      </c>
      <c r="P211">
        <v>1</v>
      </c>
      <c r="Q211" t="s">
        <v>234</v>
      </c>
      <c r="R211">
        <v>0</v>
      </c>
      <c r="S211" s="42"/>
      <c r="T211"/>
      <c r="U211">
        <v>377</v>
      </c>
    </row>
    <row r="212" spans="2:26">
      <c r="B212" t="s">
        <v>90</v>
      </c>
      <c r="C212" t="s">
        <v>36</v>
      </c>
      <c r="D212" t="s">
        <v>37</v>
      </c>
      <c r="E212">
        <v>8169</v>
      </c>
      <c r="F212"/>
      <c r="G212"/>
      <c r="H212" s="57">
        <v>7913</v>
      </c>
      <c r="I212"/>
      <c r="J212"/>
      <c r="K212" s="57">
        <v>-4228</v>
      </c>
      <c r="L212" s="57">
        <v>-4228</v>
      </c>
      <c r="M212" s="57">
        <v>-3973</v>
      </c>
      <c r="N212" t="s">
        <v>38</v>
      </c>
      <c r="O212" s="10" t="s">
        <v>39</v>
      </c>
      <c r="P212">
        <v>256</v>
      </c>
      <c r="Q212" t="s">
        <v>234</v>
      </c>
      <c r="R212">
        <v>0</v>
      </c>
      <c r="S212" s="42"/>
      <c r="T212"/>
      <c r="U212">
        <v>415</v>
      </c>
      <c r="V212" t="s">
        <v>73</v>
      </c>
      <c r="W212">
        <v>7741</v>
      </c>
      <c r="X212" t="s">
        <v>40</v>
      </c>
      <c r="Y212">
        <v>2544</v>
      </c>
      <c r="Z212" t="s">
        <v>87</v>
      </c>
    </row>
    <row r="213" spans="2:26">
      <c r="B213" t="s">
        <v>90</v>
      </c>
      <c r="C213" t="s">
        <v>36</v>
      </c>
      <c r="D213" t="s">
        <v>41</v>
      </c>
      <c r="E213">
        <v>8169</v>
      </c>
      <c r="F213"/>
      <c r="G213"/>
      <c r="H213" s="57">
        <v>7913</v>
      </c>
      <c r="I213"/>
      <c r="J213"/>
      <c r="K213" s="57">
        <v>-4228</v>
      </c>
      <c r="L213" s="57">
        <v>-4228</v>
      </c>
      <c r="M213" s="57">
        <v>-3973</v>
      </c>
      <c r="N213" t="s">
        <v>38</v>
      </c>
      <c r="O213" s="10" t="s">
        <v>39</v>
      </c>
      <c r="P213">
        <v>256</v>
      </c>
      <c r="Q213" t="s">
        <v>234</v>
      </c>
      <c r="R213">
        <v>0</v>
      </c>
      <c r="S213" s="42"/>
      <c r="T213"/>
      <c r="U213">
        <v>415</v>
      </c>
      <c r="V213" t="s">
        <v>73</v>
      </c>
      <c r="W213">
        <v>7741</v>
      </c>
      <c r="X213" t="s">
        <v>40</v>
      </c>
      <c r="Y213">
        <v>2544</v>
      </c>
      <c r="Z213" t="s">
        <v>87</v>
      </c>
    </row>
    <row r="214" spans="2:26">
      <c r="B214" t="s">
        <v>90</v>
      </c>
      <c r="C214" t="s">
        <v>36</v>
      </c>
      <c r="D214" t="s">
        <v>42</v>
      </c>
      <c r="E214">
        <v>8169</v>
      </c>
      <c r="F214"/>
      <c r="G214"/>
      <c r="H214" s="57">
        <v>7913</v>
      </c>
      <c r="I214"/>
      <c r="J214"/>
      <c r="K214" s="57">
        <v>-4228</v>
      </c>
      <c r="L214" s="57">
        <v>-4228</v>
      </c>
      <c r="M214" s="57">
        <v>-3973</v>
      </c>
      <c r="N214" t="s">
        <v>38</v>
      </c>
      <c r="O214" s="10" t="s">
        <v>39</v>
      </c>
      <c r="P214">
        <v>256</v>
      </c>
      <c r="Q214" t="s">
        <v>234</v>
      </c>
      <c r="R214">
        <v>0</v>
      </c>
      <c r="S214" s="42"/>
      <c r="T214"/>
      <c r="U214">
        <v>415</v>
      </c>
      <c r="V214" t="s">
        <v>73</v>
      </c>
      <c r="W214">
        <v>7741</v>
      </c>
      <c r="X214" t="s">
        <v>40</v>
      </c>
      <c r="Y214">
        <v>2544</v>
      </c>
      <c r="Z214" t="s">
        <v>87</v>
      </c>
    </row>
    <row r="215" spans="2:26">
      <c r="B215" t="s">
        <v>90</v>
      </c>
      <c r="C215" t="s">
        <v>36</v>
      </c>
      <c r="D215" t="s">
        <v>43</v>
      </c>
      <c r="E215">
        <v>7766</v>
      </c>
      <c r="F215"/>
      <c r="G215"/>
      <c r="H215" s="57">
        <v>7733</v>
      </c>
      <c r="I215"/>
      <c r="J215"/>
      <c r="K215" s="57">
        <v>-3723</v>
      </c>
      <c r="L215" s="57">
        <v>-3723</v>
      </c>
      <c r="M215" s="57">
        <v>-3684</v>
      </c>
      <c r="N215" t="s">
        <v>38</v>
      </c>
      <c r="O215" t="s">
        <v>38</v>
      </c>
      <c r="P215">
        <v>33</v>
      </c>
      <c r="Q215" t="s">
        <v>234</v>
      </c>
      <c r="R215">
        <v>0</v>
      </c>
      <c r="S215" s="42"/>
      <c r="T215"/>
      <c r="U215">
        <v>415</v>
      </c>
      <c r="V215" t="s">
        <v>73</v>
      </c>
    </row>
    <row r="216" spans="2:26">
      <c r="B216" t="s">
        <v>90</v>
      </c>
      <c r="C216" t="s">
        <v>36</v>
      </c>
      <c r="D216" t="s">
        <v>45</v>
      </c>
      <c r="E216">
        <v>7766</v>
      </c>
      <c r="F216"/>
      <c r="G216"/>
      <c r="H216" s="57">
        <v>7733</v>
      </c>
      <c r="I216"/>
      <c r="J216"/>
      <c r="K216" s="57">
        <v>-3723</v>
      </c>
      <c r="L216" s="57">
        <v>-3723</v>
      </c>
      <c r="M216" s="57">
        <v>-3684</v>
      </c>
      <c r="N216" t="s">
        <v>38</v>
      </c>
      <c r="O216" t="s">
        <v>38</v>
      </c>
      <c r="P216">
        <v>33</v>
      </c>
      <c r="Q216" t="s">
        <v>234</v>
      </c>
      <c r="R216">
        <v>0</v>
      </c>
      <c r="S216" s="42"/>
      <c r="T216"/>
      <c r="U216">
        <v>415</v>
      </c>
      <c r="V216" t="s">
        <v>73</v>
      </c>
    </row>
    <row r="217" spans="2:26">
      <c r="B217" t="s">
        <v>90</v>
      </c>
      <c r="C217" t="s">
        <v>36</v>
      </c>
      <c r="D217" t="s">
        <v>46</v>
      </c>
      <c r="E217">
        <v>7766</v>
      </c>
      <c r="F217"/>
      <c r="G217"/>
      <c r="H217" s="57">
        <v>7733</v>
      </c>
      <c r="I217"/>
      <c r="J217"/>
      <c r="K217" s="57">
        <v>-3723</v>
      </c>
      <c r="L217" s="57">
        <v>-3723</v>
      </c>
      <c r="M217" s="57">
        <v>-3684</v>
      </c>
      <c r="N217" t="s">
        <v>38</v>
      </c>
      <c r="O217" t="s">
        <v>38</v>
      </c>
      <c r="P217">
        <v>33</v>
      </c>
      <c r="Q217" t="s">
        <v>234</v>
      </c>
      <c r="R217">
        <v>0</v>
      </c>
      <c r="S217" s="42"/>
      <c r="T217"/>
      <c r="U217">
        <v>415</v>
      </c>
      <c r="V217" t="s">
        <v>73</v>
      </c>
    </row>
    <row r="218" spans="2:26">
      <c r="B218" t="s">
        <v>90</v>
      </c>
      <c r="C218" t="s">
        <v>36</v>
      </c>
      <c r="D218" t="s">
        <v>47</v>
      </c>
      <c r="E218">
        <v>7566</v>
      </c>
      <c r="F218"/>
      <c r="G218"/>
      <c r="H218" s="57">
        <v>7532</v>
      </c>
      <c r="I218"/>
      <c r="J218"/>
      <c r="K218" s="57">
        <v>-3517</v>
      </c>
      <c r="L218" s="57">
        <v>-3517</v>
      </c>
      <c r="M218" s="57">
        <v>-3477</v>
      </c>
      <c r="N218" t="s">
        <v>38</v>
      </c>
      <c r="O218" t="s">
        <v>38</v>
      </c>
      <c r="P218">
        <v>34</v>
      </c>
      <c r="Q218" t="s">
        <v>234</v>
      </c>
      <c r="R218">
        <v>0</v>
      </c>
      <c r="S218" s="42"/>
      <c r="T218"/>
      <c r="U218">
        <v>415</v>
      </c>
      <c r="V218" t="s">
        <v>73</v>
      </c>
    </row>
    <row r="219" spans="2:26">
      <c r="B219" t="s">
        <v>90</v>
      </c>
      <c r="C219" t="s">
        <v>36</v>
      </c>
      <c r="D219" t="s">
        <v>48</v>
      </c>
      <c r="E219">
        <v>6976</v>
      </c>
      <c r="F219"/>
      <c r="G219"/>
      <c r="H219" s="57">
        <v>6976</v>
      </c>
      <c r="I219"/>
      <c r="J219"/>
      <c r="K219" s="57">
        <v>-1915</v>
      </c>
      <c r="L219" s="57">
        <v>-1915</v>
      </c>
      <c r="M219" s="57">
        <v>-1915</v>
      </c>
      <c r="N219" t="s">
        <v>38</v>
      </c>
      <c r="O219" t="s">
        <v>38</v>
      </c>
      <c r="P219">
        <v>0</v>
      </c>
      <c r="Q219" t="s">
        <v>234</v>
      </c>
      <c r="R219">
        <v>0</v>
      </c>
      <c r="S219" s="42"/>
      <c r="T219"/>
      <c r="U219">
        <v>393</v>
      </c>
    </row>
    <row r="220" spans="2:26">
      <c r="B220" t="s">
        <v>90</v>
      </c>
      <c r="C220" t="s">
        <v>36</v>
      </c>
      <c r="D220" t="s">
        <v>49</v>
      </c>
      <c r="E220">
        <v>6976</v>
      </c>
      <c r="F220"/>
      <c r="G220"/>
      <c r="H220" s="57">
        <v>6976</v>
      </c>
      <c r="I220"/>
      <c r="J220"/>
      <c r="K220" s="57">
        <v>-1915</v>
      </c>
      <c r="L220" s="57">
        <v>-1915</v>
      </c>
      <c r="M220" s="57">
        <v>-1915</v>
      </c>
      <c r="N220" t="s">
        <v>38</v>
      </c>
      <c r="O220" t="s">
        <v>38</v>
      </c>
      <c r="P220">
        <v>0</v>
      </c>
      <c r="Q220" t="s">
        <v>234</v>
      </c>
      <c r="R220">
        <v>0</v>
      </c>
      <c r="S220" s="42"/>
      <c r="T220"/>
      <c r="U220">
        <v>393</v>
      </c>
    </row>
    <row r="221" spans="2:26">
      <c r="B221" t="s">
        <v>90</v>
      </c>
      <c r="C221" t="s">
        <v>36</v>
      </c>
      <c r="D221" t="s">
        <v>51</v>
      </c>
      <c r="E221">
        <v>7243</v>
      </c>
      <c r="F221"/>
      <c r="G221"/>
      <c r="H221" s="57">
        <v>7242</v>
      </c>
      <c r="I221"/>
      <c r="J221"/>
      <c r="K221" s="57">
        <v>-3426</v>
      </c>
      <c r="L221" s="57">
        <v>-3426</v>
      </c>
      <c r="M221" s="57">
        <v>-3425</v>
      </c>
      <c r="N221" t="s">
        <v>38</v>
      </c>
      <c r="O221" t="s">
        <v>38</v>
      </c>
      <c r="P221">
        <v>1</v>
      </c>
      <c r="Q221" t="s">
        <v>234</v>
      </c>
      <c r="R221">
        <v>0</v>
      </c>
      <c r="S221" s="42"/>
      <c r="T221"/>
      <c r="U221">
        <v>406</v>
      </c>
    </row>
    <row r="222" spans="2:26">
      <c r="B222" t="s">
        <v>90</v>
      </c>
      <c r="C222" t="s">
        <v>36</v>
      </c>
      <c r="D222" t="s">
        <v>53</v>
      </c>
      <c r="E222">
        <v>7243</v>
      </c>
      <c r="F222"/>
      <c r="G222"/>
      <c r="H222" s="57">
        <v>7242</v>
      </c>
      <c r="I222"/>
      <c r="J222"/>
      <c r="K222" s="57">
        <v>-3426</v>
      </c>
      <c r="L222" s="57">
        <v>-3426</v>
      </c>
      <c r="M222" s="57">
        <v>-3425</v>
      </c>
      <c r="N222" t="s">
        <v>38</v>
      </c>
      <c r="O222" t="s">
        <v>38</v>
      </c>
      <c r="P222">
        <v>1</v>
      </c>
      <c r="Q222" t="s">
        <v>234</v>
      </c>
      <c r="R222">
        <v>0</v>
      </c>
      <c r="S222" s="42"/>
      <c r="T222"/>
      <c r="U222">
        <v>406</v>
      </c>
    </row>
    <row r="223" spans="2:26">
      <c r="B223" t="s">
        <v>90</v>
      </c>
      <c r="C223" t="s">
        <v>36</v>
      </c>
      <c r="D223" t="s">
        <v>54</v>
      </c>
      <c r="E223">
        <v>7243</v>
      </c>
      <c r="F223"/>
      <c r="G223"/>
      <c r="H223" s="57">
        <v>7242</v>
      </c>
      <c r="I223"/>
      <c r="J223"/>
      <c r="K223" s="57">
        <v>-3426</v>
      </c>
      <c r="L223" s="57">
        <v>-3426</v>
      </c>
      <c r="M223" s="57">
        <v>-3425</v>
      </c>
      <c r="N223" t="s">
        <v>38</v>
      </c>
      <c r="O223" t="s">
        <v>38</v>
      </c>
      <c r="P223">
        <v>1</v>
      </c>
      <c r="Q223" t="s">
        <v>234</v>
      </c>
      <c r="R223">
        <v>0</v>
      </c>
      <c r="S223" s="42"/>
      <c r="T223"/>
      <c r="U223">
        <v>406</v>
      </c>
    </row>
    <row r="224" spans="2:26">
      <c r="B224" t="s">
        <v>90</v>
      </c>
      <c r="C224" t="s">
        <v>36</v>
      </c>
      <c r="D224" t="s">
        <v>55</v>
      </c>
      <c r="E224">
        <v>7834</v>
      </c>
      <c r="F224"/>
      <c r="G224"/>
      <c r="H224" s="57">
        <v>7822</v>
      </c>
      <c r="I224"/>
      <c r="J224"/>
      <c r="K224" s="57">
        <v>-3300</v>
      </c>
      <c r="L224" s="57">
        <v>-3300</v>
      </c>
      <c r="M224" s="57">
        <v>-3293</v>
      </c>
      <c r="N224" t="s">
        <v>38</v>
      </c>
      <c r="O224" t="s">
        <v>38</v>
      </c>
      <c r="P224">
        <v>12</v>
      </c>
      <c r="Q224" t="s">
        <v>234</v>
      </c>
      <c r="R224">
        <v>0</v>
      </c>
      <c r="S224" s="42"/>
      <c r="T224"/>
      <c r="U224">
        <v>425</v>
      </c>
      <c r="V224" t="s">
        <v>73</v>
      </c>
    </row>
    <row r="225" spans="2:26">
      <c r="B225" t="s">
        <v>90</v>
      </c>
      <c r="C225" t="s">
        <v>36</v>
      </c>
      <c r="D225" t="s">
        <v>57</v>
      </c>
      <c r="E225">
        <v>7834</v>
      </c>
      <c r="F225"/>
      <c r="G225"/>
      <c r="H225" s="57">
        <v>7822</v>
      </c>
      <c r="I225"/>
      <c r="J225"/>
      <c r="K225" s="57">
        <v>-3300</v>
      </c>
      <c r="L225" s="57">
        <v>-3300</v>
      </c>
      <c r="M225" s="57">
        <v>-3293</v>
      </c>
      <c r="N225" t="s">
        <v>38</v>
      </c>
      <c r="O225" t="s">
        <v>38</v>
      </c>
      <c r="P225">
        <v>12</v>
      </c>
      <c r="Q225" t="s">
        <v>234</v>
      </c>
      <c r="R225">
        <v>0</v>
      </c>
      <c r="S225" s="42"/>
      <c r="T225"/>
      <c r="U225">
        <v>425</v>
      </c>
      <c r="V225" t="s">
        <v>73</v>
      </c>
    </row>
    <row r="226" spans="2:26">
      <c r="B226" t="s">
        <v>90</v>
      </c>
      <c r="C226" t="s">
        <v>36</v>
      </c>
      <c r="D226" t="s">
        <v>58</v>
      </c>
      <c r="E226">
        <v>7834</v>
      </c>
      <c r="F226"/>
      <c r="G226"/>
      <c r="H226" s="57">
        <v>7822</v>
      </c>
      <c r="I226"/>
      <c r="J226"/>
      <c r="K226" s="57">
        <v>-3300</v>
      </c>
      <c r="L226" s="57">
        <v>-3300</v>
      </c>
      <c r="M226" s="57">
        <v>-3293</v>
      </c>
      <c r="N226" t="s">
        <v>38</v>
      </c>
      <c r="O226" t="s">
        <v>38</v>
      </c>
      <c r="P226">
        <v>12</v>
      </c>
      <c r="Q226" t="s">
        <v>234</v>
      </c>
      <c r="R226">
        <v>0</v>
      </c>
      <c r="S226" s="42"/>
      <c r="T226"/>
      <c r="U226">
        <v>425</v>
      </c>
      <c r="V226" t="s">
        <v>73</v>
      </c>
    </row>
    <row r="227" spans="2:26">
      <c r="B227" t="s">
        <v>90</v>
      </c>
      <c r="C227" t="s">
        <v>36</v>
      </c>
      <c r="D227" t="s">
        <v>59</v>
      </c>
      <c r="E227">
        <v>8128</v>
      </c>
      <c r="F227"/>
      <c r="G227"/>
      <c r="H227" s="57">
        <v>7910</v>
      </c>
      <c r="I227"/>
      <c r="J227"/>
      <c r="K227" s="57">
        <v>1562</v>
      </c>
      <c r="L227" s="57">
        <v>168</v>
      </c>
      <c r="M227" s="57">
        <v>1586</v>
      </c>
      <c r="N227" t="s">
        <v>74</v>
      </c>
      <c r="O227" s="10" t="s">
        <v>80</v>
      </c>
      <c r="P227">
        <v>218</v>
      </c>
      <c r="Q227" t="s">
        <v>234</v>
      </c>
      <c r="R227">
        <v>3004</v>
      </c>
      <c r="S227" s="42"/>
      <c r="T227"/>
      <c r="U227">
        <v>425</v>
      </c>
      <c r="V227" t="s">
        <v>73</v>
      </c>
      <c r="Y227">
        <v>2544</v>
      </c>
      <c r="Z227" t="s">
        <v>87</v>
      </c>
    </row>
    <row r="228" spans="2:26">
      <c r="B228" t="s">
        <v>90</v>
      </c>
      <c r="C228" t="s">
        <v>36</v>
      </c>
      <c r="D228" t="s">
        <v>61</v>
      </c>
      <c r="E228">
        <v>7962</v>
      </c>
      <c r="F228"/>
      <c r="G228"/>
      <c r="H228" s="57">
        <v>7813</v>
      </c>
      <c r="I228"/>
      <c r="J228"/>
      <c r="K228" s="57">
        <v>1562</v>
      </c>
      <c r="L228" s="57">
        <v>2</v>
      </c>
      <c r="M228" s="57">
        <v>1691</v>
      </c>
      <c r="N228" t="s">
        <v>74</v>
      </c>
      <c r="O228" s="10" t="s">
        <v>80</v>
      </c>
      <c r="P228">
        <v>149</v>
      </c>
      <c r="Q228" t="s">
        <v>234</v>
      </c>
      <c r="R228">
        <v>3380</v>
      </c>
      <c r="S228" s="42"/>
      <c r="T228"/>
      <c r="U228">
        <v>425</v>
      </c>
      <c r="V228" t="s">
        <v>73</v>
      </c>
      <c r="Y228">
        <v>2544</v>
      </c>
      <c r="Z228" t="s">
        <v>87</v>
      </c>
    </row>
    <row r="229" spans="2:26">
      <c r="B229" t="s">
        <v>90</v>
      </c>
      <c r="C229" t="s">
        <v>36</v>
      </c>
      <c r="D229" t="s">
        <v>63</v>
      </c>
      <c r="E229">
        <v>7960</v>
      </c>
      <c r="F229"/>
      <c r="G229"/>
      <c r="H229" s="57">
        <v>7811</v>
      </c>
      <c r="I229"/>
      <c r="J229"/>
      <c r="K229" s="57">
        <v>1562</v>
      </c>
      <c r="L229" s="57">
        <v>0</v>
      </c>
      <c r="M229" s="57">
        <v>1693</v>
      </c>
      <c r="N229" t="s">
        <v>38</v>
      </c>
      <c r="O229" s="10" t="s">
        <v>80</v>
      </c>
      <c r="P229">
        <v>149</v>
      </c>
      <c r="Q229" t="s">
        <v>234</v>
      </c>
      <c r="R229">
        <v>3386</v>
      </c>
      <c r="S229" s="42"/>
      <c r="T229"/>
      <c r="U229">
        <v>425</v>
      </c>
      <c r="V229" t="s">
        <v>73</v>
      </c>
      <c r="Y229">
        <v>2544</v>
      </c>
      <c r="Z229" t="s">
        <v>87</v>
      </c>
    </row>
    <row r="230" spans="2:26">
      <c r="B230" t="s">
        <v>90</v>
      </c>
      <c r="C230" t="s">
        <v>36</v>
      </c>
      <c r="D230" t="s">
        <v>64</v>
      </c>
      <c r="E230">
        <v>7399</v>
      </c>
      <c r="F230"/>
      <c r="G230"/>
      <c r="H230" s="57">
        <v>7399</v>
      </c>
      <c r="I230"/>
      <c r="J230"/>
      <c r="K230" s="57">
        <v>-4791</v>
      </c>
      <c r="L230" s="57">
        <v>-4791</v>
      </c>
      <c r="M230" s="57">
        <v>-4791</v>
      </c>
      <c r="N230" t="s">
        <v>38</v>
      </c>
      <c r="O230" t="s">
        <v>38</v>
      </c>
      <c r="P230">
        <v>0</v>
      </c>
      <c r="Q230" t="s">
        <v>234</v>
      </c>
      <c r="R230">
        <v>0</v>
      </c>
      <c r="S230" s="42"/>
      <c r="T230"/>
      <c r="U230">
        <v>407</v>
      </c>
    </row>
    <row r="231" spans="2:26">
      <c r="B231" t="s">
        <v>90</v>
      </c>
      <c r="C231" t="s">
        <v>36</v>
      </c>
      <c r="D231" t="s">
        <v>66</v>
      </c>
      <c r="E231">
        <v>7399</v>
      </c>
      <c r="F231"/>
      <c r="G231"/>
      <c r="H231" s="57">
        <v>7399</v>
      </c>
      <c r="I231"/>
      <c r="J231"/>
      <c r="K231" s="57">
        <v>-4791</v>
      </c>
      <c r="L231" s="57">
        <v>-4791</v>
      </c>
      <c r="M231" s="57">
        <v>-4791</v>
      </c>
      <c r="N231" t="s">
        <v>38</v>
      </c>
      <c r="O231" t="s">
        <v>38</v>
      </c>
      <c r="P231">
        <v>0</v>
      </c>
      <c r="Q231" t="s">
        <v>234</v>
      </c>
      <c r="R231">
        <v>0</v>
      </c>
      <c r="S231" s="42"/>
      <c r="T231"/>
      <c r="U231">
        <v>407</v>
      </c>
    </row>
    <row r="232" spans="2:26">
      <c r="B232" t="s">
        <v>90</v>
      </c>
      <c r="C232" t="s">
        <v>36</v>
      </c>
      <c r="D232" t="s">
        <v>67</v>
      </c>
      <c r="E232">
        <v>7399</v>
      </c>
      <c r="F232"/>
      <c r="G232"/>
      <c r="H232" s="57">
        <v>7399</v>
      </c>
      <c r="I232"/>
      <c r="J232"/>
      <c r="K232" s="57">
        <v>-4791</v>
      </c>
      <c r="L232" s="57">
        <v>-4791</v>
      </c>
      <c r="M232" s="57">
        <v>-4791</v>
      </c>
      <c r="N232" t="s">
        <v>38</v>
      </c>
      <c r="O232" t="s">
        <v>38</v>
      </c>
      <c r="P232">
        <v>0</v>
      </c>
      <c r="Q232" t="s">
        <v>234</v>
      </c>
      <c r="R232">
        <v>0</v>
      </c>
      <c r="S232" s="42"/>
      <c r="T232"/>
      <c r="U232">
        <v>407</v>
      </c>
    </row>
    <row r="233" spans="2:26">
      <c r="B233" t="s">
        <v>90</v>
      </c>
      <c r="C233" t="s">
        <v>36</v>
      </c>
      <c r="D233" t="s">
        <v>68</v>
      </c>
      <c r="E233">
        <v>7777</v>
      </c>
      <c r="F233"/>
      <c r="G233"/>
      <c r="H233" s="57">
        <v>7776</v>
      </c>
      <c r="I233"/>
      <c r="J233"/>
      <c r="K233" s="57">
        <v>-5208</v>
      </c>
      <c r="L233" s="57">
        <v>-5208</v>
      </c>
      <c r="M233" s="57">
        <v>-5207</v>
      </c>
      <c r="N233" t="s">
        <v>38</v>
      </c>
      <c r="O233" t="s">
        <v>38</v>
      </c>
      <c r="P233">
        <v>1</v>
      </c>
      <c r="Q233" t="s">
        <v>234</v>
      </c>
      <c r="R233">
        <v>0</v>
      </c>
      <c r="S233" s="42"/>
      <c r="T233"/>
      <c r="U233">
        <v>425</v>
      </c>
      <c r="V233" t="s">
        <v>73</v>
      </c>
    </row>
    <row r="234" spans="2:26">
      <c r="B234" t="s">
        <v>90</v>
      </c>
      <c r="C234" t="s">
        <v>36</v>
      </c>
      <c r="D234" t="s">
        <v>69</v>
      </c>
      <c r="E234">
        <v>7777</v>
      </c>
      <c r="F234"/>
      <c r="G234"/>
      <c r="H234" s="57">
        <v>7776</v>
      </c>
      <c r="I234"/>
      <c r="J234"/>
      <c r="K234" s="57">
        <v>-5208</v>
      </c>
      <c r="L234" s="57">
        <v>-5208</v>
      </c>
      <c r="M234" s="57">
        <v>-5207</v>
      </c>
      <c r="N234" t="s">
        <v>38</v>
      </c>
      <c r="O234" t="s">
        <v>38</v>
      </c>
      <c r="P234">
        <v>1</v>
      </c>
      <c r="Q234" t="s">
        <v>234</v>
      </c>
      <c r="R234">
        <v>0</v>
      </c>
      <c r="S234" s="42"/>
      <c r="T234"/>
      <c r="U234">
        <v>425</v>
      </c>
      <c r="V234" t="s">
        <v>73</v>
      </c>
    </row>
    <row r="235" spans="2:26">
      <c r="B235" t="s">
        <v>90</v>
      </c>
      <c r="C235" t="s">
        <v>36</v>
      </c>
      <c r="D235" t="s">
        <v>70</v>
      </c>
      <c r="E235">
        <v>7177</v>
      </c>
      <c r="F235"/>
      <c r="G235"/>
      <c r="H235" s="57">
        <v>7176</v>
      </c>
      <c r="I235"/>
      <c r="J235"/>
      <c r="K235" s="57">
        <v>-4606</v>
      </c>
      <c r="L235" s="57">
        <v>-4606</v>
      </c>
      <c r="M235" s="57">
        <v>-4605</v>
      </c>
      <c r="N235" t="s">
        <v>38</v>
      </c>
      <c r="O235" t="s">
        <v>38</v>
      </c>
      <c r="P235">
        <v>1</v>
      </c>
      <c r="Q235" t="s">
        <v>234</v>
      </c>
      <c r="R235">
        <v>0</v>
      </c>
      <c r="S235" s="42"/>
      <c r="T235"/>
      <c r="U235">
        <v>415</v>
      </c>
      <c r="V235" t="s">
        <v>73</v>
      </c>
    </row>
    <row r="236" spans="2:26">
      <c r="B236" t="s">
        <v>91</v>
      </c>
      <c r="C236" t="s">
        <v>36</v>
      </c>
      <c r="D236" t="s">
        <v>37</v>
      </c>
      <c r="E236">
        <v>7724</v>
      </c>
      <c r="F236"/>
      <c r="G236"/>
      <c r="H236" s="57">
        <v>7688</v>
      </c>
      <c r="I236"/>
      <c r="J236"/>
      <c r="K236" s="57">
        <v>-4672</v>
      </c>
      <c r="L236" s="57">
        <v>-4672</v>
      </c>
      <c r="M236" s="57">
        <v>-4649</v>
      </c>
      <c r="N236" t="s">
        <v>38</v>
      </c>
      <c r="O236" t="s">
        <v>38</v>
      </c>
      <c r="P236">
        <v>36</v>
      </c>
      <c r="Q236" t="s">
        <v>234</v>
      </c>
      <c r="R236">
        <v>0</v>
      </c>
      <c r="S236" s="42"/>
      <c r="T236"/>
      <c r="U236">
        <v>415</v>
      </c>
      <c r="V236" t="s">
        <v>73</v>
      </c>
    </row>
    <row r="237" spans="2:26">
      <c r="B237" t="s">
        <v>91</v>
      </c>
      <c r="C237" t="s">
        <v>36</v>
      </c>
      <c r="D237" t="s">
        <v>41</v>
      </c>
      <c r="E237">
        <v>7724</v>
      </c>
      <c r="F237"/>
      <c r="G237"/>
      <c r="H237" s="57">
        <v>7688</v>
      </c>
      <c r="I237"/>
      <c r="J237"/>
      <c r="K237" s="57">
        <v>-4672</v>
      </c>
      <c r="L237" s="57">
        <v>-4672</v>
      </c>
      <c r="M237" s="57">
        <v>-4649</v>
      </c>
      <c r="N237" t="s">
        <v>38</v>
      </c>
      <c r="O237" t="s">
        <v>38</v>
      </c>
      <c r="P237">
        <v>36</v>
      </c>
      <c r="Q237" t="s">
        <v>234</v>
      </c>
      <c r="R237">
        <v>0</v>
      </c>
      <c r="S237" s="42"/>
      <c r="T237"/>
      <c r="U237">
        <v>415</v>
      </c>
      <c r="V237" t="s">
        <v>73</v>
      </c>
    </row>
    <row r="238" spans="2:26">
      <c r="B238" t="s">
        <v>91</v>
      </c>
      <c r="C238" t="s">
        <v>36</v>
      </c>
      <c r="D238" t="s">
        <v>42</v>
      </c>
      <c r="E238">
        <v>7724</v>
      </c>
      <c r="F238"/>
      <c r="G238"/>
      <c r="H238" s="57">
        <v>7688</v>
      </c>
      <c r="I238"/>
      <c r="J238"/>
      <c r="K238" s="57">
        <v>-4672</v>
      </c>
      <c r="L238" s="57">
        <v>-4672</v>
      </c>
      <c r="M238" s="57">
        <v>-4649</v>
      </c>
      <c r="N238" t="s">
        <v>38</v>
      </c>
      <c r="O238" t="s">
        <v>38</v>
      </c>
      <c r="P238">
        <v>36</v>
      </c>
      <c r="Q238" t="s">
        <v>234</v>
      </c>
      <c r="R238">
        <v>0</v>
      </c>
      <c r="S238" s="42"/>
      <c r="T238"/>
      <c r="U238">
        <v>415</v>
      </c>
      <c r="V238" t="s">
        <v>73</v>
      </c>
    </row>
    <row r="239" spans="2:26">
      <c r="B239" t="s">
        <v>91</v>
      </c>
      <c r="C239" t="s">
        <v>36</v>
      </c>
      <c r="D239" t="s">
        <v>43</v>
      </c>
      <c r="E239">
        <v>8023</v>
      </c>
      <c r="F239"/>
      <c r="G239"/>
      <c r="H239" s="57">
        <v>7944</v>
      </c>
      <c r="I239"/>
      <c r="J239"/>
      <c r="K239" s="57">
        <v>-4460</v>
      </c>
      <c r="L239" s="57">
        <v>-4460</v>
      </c>
      <c r="M239" s="57">
        <v>-4402</v>
      </c>
      <c r="N239" t="s">
        <v>38</v>
      </c>
      <c r="O239" s="10" t="s">
        <v>39</v>
      </c>
      <c r="P239">
        <v>79</v>
      </c>
      <c r="Q239" t="s">
        <v>234</v>
      </c>
      <c r="R239">
        <v>0</v>
      </c>
      <c r="S239" s="42"/>
      <c r="T239"/>
      <c r="U239">
        <v>415</v>
      </c>
      <c r="V239" t="s">
        <v>73</v>
      </c>
      <c r="W239">
        <v>7747</v>
      </c>
      <c r="X239" t="s">
        <v>82</v>
      </c>
    </row>
    <row r="240" spans="2:26">
      <c r="B240" t="s">
        <v>91</v>
      </c>
      <c r="C240" t="s">
        <v>36</v>
      </c>
      <c r="D240" t="s">
        <v>45</v>
      </c>
      <c r="E240">
        <v>8023</v>
      </c>
      <c r="F240"/>
      <c r="G240"/>
      <c r="H240" s="57">
        <v>7944</v>
      </c>
      <c r="I240"/>
      <c r="J240"/>
      <c r="K240" s="57">
        <v>-4460</v>
      </c>
      <c r="L240" s="57">
        <v>-4460</v>
      </c>
      <c r="M240" s="57">
        <v>-4402</v>
      </c>
      <c r="N240" t="s">
        <v>38</v>
      </c>
      <c r="O240" s="10" t="s">
        <v>39</v>
      </c>
      <c r="P240">
        <v>79</v>
      </c>
      <c r="Q240" t="s">
        <v>234</v>
      </c>
      <c r="R240">
        <v>0</v>
      </c>
      <c r="S240" s="42"/>
      <c r="T240"/>
      <c r="U240">
        <v>415</v>
      </c>
      <c r="V240" t="s">
        <v>73</v>
      </c>
      <c r="W240">
        <v>7747</v>
      </c>
      <c r="X240" t="s">
        <v>82</v>
      </c>
    </row>
    <row r="241" spans="2:26">
      <c r="B241" t="s">
        <v>91</v>
      </c>
      <c r="C241" t="s">
        <v>36</v>
      </c>
      <c r="D241" t="s">
        <v>46</v>
      </c>
      <c r="E241">
        <v>8023</v>
      </c>
      <c r="F241"/>
      <c r="G241"/>
      <c r="H241" s="57">
        <v>7944</v>
      </c>
      <c r="I241"/>
      <c r="J241"/>
      <c r="K241" s="57">
        <v>-4460</v>
      </c>
      <c r="L241" s="57">
        <v>-4460</v>
      </c>
      <c r="M241" s="57">
        <v>-4402</v>
      </c>
      <c r="N241" t="s">
        <v>38</v>
      </c>
      <c r="O241" s="10" t="s">
        <v>39</v>
      </c>
      <c r="P241">
        <v>79</v>
      </c>
      <c r="Q241" t="s">
        <v>234</v>
      </c>
      <c r="R241">
        <v>0</v>
      </c>
      <c r="S241" s="42"/>
      <c r="T241"/>
      <c r="U241">
        <v>415</v>
      </c>
      <c r="V241" t="s">
        <v>73</v>
      </c>
      <c r="W241">
        <v>7747</v>
      </c>
      <c r="X241" t="s">
        <v>82</v>
      </c>
    </row>
    <row r="242" spans="2:26">
      <c r="B242" t="s">
        <v>91</v>
      </c>
      <c r="C242" t="s">
        <v>36</v>
      </c>
      <c r="D242" t="s">
        <v>47</v>
      </c>
      <c r="E242">
        <v>7823</v>
      </c>
      <c r="F242"/>
      <c r="G242"/>
      <c r="H242" s="57">
        <v>7743</v>
      </c>
      <c r="I242"/>
      <c r="J242"/>
      <c r="K242" s="57">
        <v>-4249</v>
      </c>
      <c r="L242" s="57">
        <v>-4249</v>
      </c>
      <c r="M242" s="57">
        <v>-4190</v>
      </c>
      <c r="N242" t="s">
        <v>38</v>
      </c>
      <c r="O242" s="10" t="s">
        <v>39</v>
      </c>
      <c r="P242">
        <v>80</v>
      </c>
      <c r="Q242" t="s">
        <v>234</v>
      </c>
      <c r="R242">
        <v>0</v>
      </c>
      <c r="S242" s="42"/>
      <c r="T242"/>
      <c r="U242">
        <v>415</v>
      </c>
      <c r="V242" t="s">
        <v>73</v>
      </c>
      <c r="W242">
        <v>7547</v>
      </c>
      <c r="X242" t="s">
        <v>82</v>
      </c>
    </row>
    <row r="243" spans="2:26">
      <c r="B243" t="s">
        <v>91</v>
      </c>
      <c r="C243" t="s">
        <v>36</v>
      </c>
      <c r="D243" t="s">
        <v>48</v>
      </c>
      <c r="E243">
        <v>6817</v>
      </c>
      <c r="F243"/>
      <c r="G243"/>
      <c r="H243" s="57">
        <v>6817</v>
      </c>
      <c r="I243"/>
      <c r="J243"/>
      <c r="K243" s="57">
        <v>-4534</v>
      </c>
      <c r="L243" s="57">
        <v>-4534</v>
      </c>
      <c r="M243" s="57">
        <v>-4534</v>
      </c>
      <c r="N243" t="s">
        <v>38</v>
      </c>
      <c r="O243" t="s">
        <v>38</v>
      </c>
      <c r="P243">
        <v>0</v>
      </c>
      <c r="Q243" t="s">
        <v>234</v>
      </c>
      <c r="R243">
        <v>0</v>
      </c>
      <c r="S243" s="42"/>
      <c r="T243"/>
      <c r="U243">
        <v>378</v>
      </c>
    </row>
    <row r="244" spans="2:26">
      <c r="B244" t="s">
        <v>91</v>
      </c>
      <c r="C244" t="s">
        <v>36</v>
      </c>
      <c r="D244" t="s">
        <v>49</v>
      </c>
      <c r="E244">
        <v>6817</v>
      </c>
      <c r="F244"/>
      <c r="G244"/>
      <c r="H244" s="57">
        <v>6817</v>
      </c>
      <c r="I244"/>
      <c r="J244"/>
      <c r="K244" s="57">
        <v>-4534</v>
      </c>
      <c r="L244" s="57">
        <v>-4534</v>
      </c>
      <c r="M244" s="57">
        <v>-4534</v>
      </c>
      <c r="N244" t="s">
        <v>38</v>
      </c>
      <c r="O244" t="s">
        <v>38</v>
      </c>
      <c r="P244">
        <v>0</v>
      </c>
      <c r="Q244" t="s">
        <v>234</v>
      </c>
      <c r="R244">
        <v>0</v>
      </c>
      <c r="S244" s="42"/>
      <c r="T244"/>
      <c r="U244">
        <v>378</v>
      </c>
    </row>
    <row r="245" spans="2:26">
      <c r="B245" t="s">
        <v>91</v>
      </c>
      <c r="C245" t="s">
        <v>36</v>
      </c>
      <c r="D245" t="s">
        <v>51</v>
      </c>
      <c r="E245">
        <v>7880</v>
      </c>
      <c r="F245"/>
      <c r="G245"/>
      <c r="H245" s="57">
        <v>7108</v>
      </c>
      <c r="I245"/>
      <c r="J245"/>
      <c r="K245" s="57">
        <v>-3326</v>
      </c>
      <c r="L245" s="57">
        <v>-3326</v>
      </c>
      <c r="M245" s="57">
        <v>-2554</v>
      </c>
      <c r="N245" t="s">
        <v>38</v>
      </c>
      <c r="O245" s="10" t="s">
        <v>39</v>
      </c>
      <c r="P245">
        <v>772</v>
      </c>
      <c r="Q245" t="s">
        <v>234</v>
      </c>
      <c r="R245">
        <v>0</v>
      </c>
      <c r="S245" s="42"/>
      <c r="T245"/>
      <c r="U245">
        <v>425</v>
      </c>
      <c r="V245" t="s">
        <v>73</v>
      </c>
      <c r="W245">
        <v>6858</v>
      </c>
      <c r="X245" t="s">
        <v>79</v>
      </c>
      <c r="Y245">
        <v>2544</v>
      </c>
      <c r="Z245" t="s">
        <v>87</v>
      </c>
    </row>
    <row r="246" spans="2:26">
      <c r="B246" t="s">
        <v>91</v>
      </c>
      <c r="C246" t="s">
        <v>36</v>
      </c>
      <c r="D246" t="s">
        <v>53</v>
      </c>
      <c r="E246">
        <v>7880</v>
      </c>
      <c r="F246"/>
      <c r="G246"/>
      <c r="H246" s="57">
        <v>7108</v>
      </c>
      <c r="I246"/>
      <c r="J246"/>
      <c r="K246" s="57">
        <v>-3326</v>
      </c>
      <c r="L246" s="57">
        <v>-3326</v>
      </c>
      <c r="M246" s="57">
        <v>-2554</v>
      </c>
      <c r="N246" t="s">
        <v>38</v>
      </c>
      <c r="O246" s="10" t="s">
        <v>39</v>
      </c>
      <c r="P246">
        <v>772</v>
      </c>
      <c r="Q246" t="s">
        <v>234</v>
      </c>
      <c r="R246">
        <v>0</v>
      </c>
      <c r="S246" s="42"/>
      <c r="T246"/>
      <c r="U246">
        <v>425</v>
      </c>
      <c r="V246" t="s">
        <v>73</v>
      </c>
      <c r="W246">
        <v>6858</v>
      </c>
      <c r="X246" t="s">
        <v>79</v>
      </c>
      <c r="Y246">
        <v>2544</v>
      </c>
      <c r="Z246" t="s">
        <v>87</v>
      </c>
    </row>
    <row r="247" spans="2:26">
      <c r="B247" t="s">
        <v>91</v>
      </c>
      <c r="C247" t="s">
        <v>36</v>
      </c>
      <c r="D247" t="s">
        <v>54</v>
      </c>
      <c r="E247">
        <v>7880</v>
      </c>
      <c r="F247"/>
      <c r="G247"/>
      <c r="H247" s="57">
        <v>7108</v>
      </c>
      <c r="I247"/>
      <c r="J247"/>
      <c r="K247" s="57">
        <v>-3326</v>
      </c>
      <c r="L247" s="57">
        <v>-3326</v>
      </c>
      <c r="M247" s="57">
        <v>-2554</v>
      </c>
      <c r="N247" t="s">
        <v>38</v>
      </c>
      <c r="O247" s="10" t="s">
        <v>39</v>
      </c>
      <c r="P247">
        <v>772</v>
      </c>
      <c r="Q247" t="s">
        <v>234</v>
      </c>
      <c r="R247">
        <v>0</v>
      </c>
      <c r="S247" s="42"/>
      <c r="T247"/>
      <c r="U247">
        <v>425</v>
      </c>
      <c r="V247" t="s">
        <v>73</v>
      </c>
      <c r="W247">
        <v>6858</v>
      </c>
      <c r="X247" t="s">
        <v>79</v>
      </c>
      <c r="Y247">
        <v>2544</v>
      </c>
      <c r="Z247" t="s">
        <v>87</v>
      </c>
    </row>
    <row r="248" spans="2:26">
      <c r="B248" t="s">
        <v>91</v>
      </c>
      <c r="C248" t="s">
        <v>36</v>
      </c>
      <c r="D248" t="s">
        <v>55</v>
      </c>
      <c r="E248">
        <v>7827</v>
      </c>
      <c r="F248"/>
      <c r="G248"/>
      <c r="H248" s="57">
        <v>7813</v>
      </c>
      <c r="I248"/>
      <c r="J248"/>
      <c r="K248" s="57">
        <v>-4228</v>
      </c>
      <c r="L248" s="57">
        <v>-4228</v>
      </c>
      <c r="M248" s="57">
        <v>-4219</v>
      </c>
      <c r="N248" t="s">
        <v>38</v>
      </c>
      <c r="O248" t="s">
        <v>38</v>
      </c>
      <c r="P248">
        <v>14</v>
      </c>
      <c r="Q248" t="s">
        <v>234</v>
      </c>
      <c r="R248">
        <v>0</v>
      </c>
      <c r="S248" s="42"/>
      <c r="T248"/>
      <c r="U248">
        <v>425</v>
      </c>
      <c r="V248" t="s">
        <v>73</v>
      </c>
    </row>
    <row r="249" spans="2:26">
      <c r="B249" t="s">
        <v>91</v>
      </c>
      <c r="C249" t="s">
        <v>36</v>
      </c>
      <c r="D249" t="s">
        <v>57</v>
      </c>
      <c r="E249">
        <v>7827</v>
      </c>
      <c r="F249"/>
      <c r="G249"/>
      <c r="H249" s="57">
        <v>7813</v>
      </c>
      <c r="I249"/>
      <c r="J249"/>
      <c r="K249" s="57">
        <v>-4228</v>
      </c>
      <c r="L249" s="57">
        <v>-4228</v>
      </c>
      <c r="M249" s="57">
        <v>-4219</v>
      </c>
      <c r="N249" t="s">
        <v>38</v>
      </c>
      <c r="O249" t="s">
        <v>38</v>
      </c>
      <c r="P249">
        <v>14</v>
      </c>
      <c r="Q249" t="s">
        <v>234</v>
      </c>
      <c r="R249">
        <v>0</v>
      </c>
      <c r="S249" s="42"/>
      <c r="T249"/>
      <c r="U249">
        <v>425</v>
      </c>
      <c r="V249" t="s">
        <v>73</v>
      </c>
    </row>
    <row r="250" spans="2:26">
      <c r="B250" t="s">
        <v>91</v>
      </c>
      <c r="C250" t="s">
        <v>36</v>
      </c>
      <c r="D250" t="s">
        <v>58</v>
      </c>
      <c r="E250">
        <v>7827</v>
      </c>
      <c r="F250"/>
      <c r="G250"/>
      <c r="H250" s="57">
        <v>7813</v>
      </c>
      <c r="I250"/>
      <c r="J250"/>
      <c r="K250" s="57">
        <v>-4228</v>
      </c>
      <c r="L250" s="57">
        <v>-4228</v>
      </c>
      <c r="M250" s="57">
        <v>-4219</v>
      </c>
      <c r="N250" t="s">
        <v>38</v>
      </c>
      <c r="O250" t="s">
        <v>38</v>
      </c>
      <c r="P250">
        <v>14</v>
      </c>
      <c r="Q250" t="s">
        <v>234</v>
      </c>
      <c r="R250">
        <v>0</v>
      </c>
      <c r="S250" s="42"/>
      <c r="T250"/>
      <c r="U250">
        <v>425</v>
      </c>
      <c r="V250" t="s">
        <v>73</v>
      </c>
    </row>
    <row r="251" spans="2:26">
      <c r="B251" t="s">
        <v>91</v>
      </c>
      <c r="C251" t="s">
        <v>36</v>
      </c>
      <c r="D251" t="s">
        <v>59</v>
      </c>
      <c r="E251">
        <v>7518</v>
      </c>
      <c r="F251"/>
      <c r="G251"/>
      <c r="H251" s="57">
        <v>7518</v>
      </c>
      <c r="I251"/>
      <c r="J251"/>
      <c r="K251" s="57">
        <v>-3592</v>
      </c>
      <c r="L251" s="57">
        <v>-3592</v>
      </c>
      <c r="M251" s="57">
        <v>-3592</v>
      </c>
      <c r="N251" t="s">
        <v>38</v>
      </c>
      <c r="O251" t="s">
        <v>38</v>
      </c>
      <c r="P251">
        <v>0</v>
      </c>
      <c r="Q251" t="s">
        <v>234</v>
      </c>
      <c r="R251">
        <v>0</v>
      </c>
      <c r="S251" s="42"/>
      <c r="T251"/>
      <c r="U251">
        <v>420</v>
      </c>
    </row>
    <row r="252" spans="2:26">
      <c r="B252" t="s">
        <v>91</v>
      </c>
      <c r="C252" t="s">
        <v>36</v>
      </c>
      <c r="D252" t="s">
        <v>61</v>
      </c>
      <c r="E252">
        <v>7518</v>
      </c>
      <c r="F252"/>
      <c r="G252"/>
      <c r="H252" s="57">
        <v>7518</v>
      </c>
      <c r="I252"/>
      <c r="J252"/>
      <c r="K252" s="57">
        <v>-3592</v>
      </c>
      <c r="L252" s="57">
        <v>-3592</v>
      </c>
      <c r="M252" s="57">
        <v>-3592</v>
      </c>
      <c r="N252" t="s">
        <v>38</v>
      </c>
      <c r="O252" t="s">
        <v>38</v>
      </c>
      <c r="P252">
        <v>0</v>
      </c>
      <c r="Q252" t="s">
        <v>234</v>
      </c>
      <c r="R252">
        <v>0</v>
      </c>
      <c r="S252" s="42"/>
      <c r="T252"/>
      <c r="U252">
        <v>420</v>
      </c>
    </row>
    <row r="253" spans="2:26">
      <c r="B253" t="s">
        <v>91</v>
      </c>
      <c r="C253" t="s">
        <v>36</v>
      </c>
      <c r="D253" t="s">
        <v>63</v>
      </c>
      <c r="E253">
        <v>7518</v>
      </c>
      <c r="F253"/>
      <c r="G253"/>
      <c r="H253" s="57">
        <v>7518</v>
      </c>
      <c r="I253"/>
      <c r="J253"/>
      <c r="K253" s="57">
        <v>-3592</v>
      </c>
      <c r="L253" s="57">
        <v>-3592</v>
      </c>
      <c r="M253" s="57">
        <v>-3592</v>
      </c>
      <c r="N253" t="s">
        <v>38</v>
      </c>
      <c r="O253" t="s">
        <v>38</v>
      </c>
      <c r="P253">
        <v>0</v>
      </c>
      <c r="Q253" t="s">
        <v>234</v>
      </c>
      <c r="R253">
        <v>0</v>
      </c>
      <c r="S253" s="42"/>
      <c r="T253"/>
      <c r="U253">
        <v>420</v>
      </c>
    </row>
    <row r="254" spans="2:26">
      <c r="B254" t="s">
        <v>91</v>
      </c>
      <c r="C254" t="s">
        <v>36</v>
      </c>
      <c r="D254" t="s">
        <v>64</v>
      </c>
      <c r="E254"/>
      <c r="F254">
        <v>6047</v>
      </c>
      <c r="G254">
        <v>562</v>
      </c>
      <c r="H254"/>
      <c r="I254" s="57">
        <v>6046</v>
      </c>
      <c r="J254" s="57">
        <v>562</v>
      </c>
      <c r="K254" s="57">
        <v>-4196</v>
      </c>
      <c r="L254" s="57">
        <v>-4196</v>
      </c>
      <c r="M254" s="57">
        <v>0</v>
      </c>
      <c r="N254" t="s">
        <v>38</v>
      </c>
      <c r="O254" t="s">
        <v>38</v>
      </c>
      <c r="P254" t="s">
        <v>234</v>
      </c>
      <c r="Q254">
        <v>1</v>
      </c>
      <c r="R254">
        <v>4196</v>
      </c>
      <c r="S254" s="42"/>
      <c r="T254"/>
      <c r="U254">
        <v>353</v>
      </c>
    </row>
    <row r="255" spans="2:26">
      <c r="B255" t="s">
        <v>91</v>
      </c>
      <c r="C255" t="s">
        <v>36</v>
      </c>
      <c r="D255" t="s">
        <v>66</v>
      </c>
      <c r="E255"/>
      <c r="F255">
        <v>6047</v>
      </c>
      <c r="G255">
        <v>562</v>
      </c>
      <c r="H255"/>
      <c r="I255" s="57">
        <v>6046</v>
      </c>
      <c r="J255" s="57">
        <v>562</v>
      </c>
      <c r="K255" s="57">
        <v>-4196</v>
      </c>
      <c r="L255" s="57">
        <v>-4196</v>
      </c>
      <c r="M255" s="57">
        <v>0</v>
      </c>
      <c r="N255" t="s">
        <v>38</v>
      </c>
      <c r="O255" t="s">
        <v>38</v>
      </c>
      <c r="P255" t="s">
        <v>234</v>
      </c>
      <c r="Q255">
        <v>1</v>
      </c>
      <c r="R255">
        <v>4196</v>
      </c>
      <c r="S255" s="42"/>
      <c r="T255"/>
      <c r="U255">
        <v>353</v>
      </c>
    </row>
    <row r="256" spans="2:26">
      <c r="B256" t="s">
        <v>91</v>
      </c>
      <c r="C256" t="s">
        <v>36</v>
      </c>
      <c r="D256" t="s">
        <v>67</v>
      </c>
      <c r="E256"/>
      <c r="F256">
        <v>6047</v>
      </c>
      <c r="G256">
        <v>562</v>
      </c>
      <c r="H256"/>
      <c r="I256" s="57">
        <v>6046</v>
      </c>
      <c r="J256" s="57">
        <v>562</v>
      </c>
      <c r="K256" s="57">
        <v>-4196</v>
      </c>
      <c r="L256" s="57">
        <v>-4196</v>
      </c>
      <c r="M256" s="57">
        <v>0</v>
      </c>
      <c r="N256" t="s">
        <v>38</v>
      </c>
      <c r="O256" t="s">
        <v>38</v>
      </c>
      <c r="P256" t="s">
        <v>234</v>
      </c>
      <c r="Q256">
        <v>1</v>
      </c>
      <c r="R256">
        <v>4196</v>
      </c>
      <c r="S256" s="42"/>
      <c r="T256"/>
      <c r="U256">
        <v>353</v>
      </c>
    </row>
    <row r="257" spans="2:24">
      <c r="B257" t="s">
        <v>91</v>
      </c>
      <c r="C257" t="s">
        <v>36</v>
      </c>
      <c r="D257" t="s">
        <v>68</v>
      </c>
      <c r="E257">
        <v>7035</v>
      </c>
      <c r="F257"/>
      <c r="G257"/>
      <c r="H257" s="57">
        <v>7035</v>
      </c>
      <c r="I257"/>
      <c r="J257"/>
      <c r="K257" s="57">
        <v>-4493</v>
      </c>
      <c r="L257" s="57">
        <v>-4493</v>
      </c>
      <c r="M257" s="57">
        <v>-4493</v>
      </c>
      <c r="N257" t="s">
        <v>38</v>
      </c>
      <c r="O257" t="s">
        <v>38</v>
      </c>
      <c r="P257">
        <v>0</v>
      </c>
      <c r="Q257" t="s">
        <v>234</v>
      </c>
      <c r="R257">
        <v>0</v>
      </c>
      <c r="S257" s="42"/>
      <c r="T257"/>
      <c r="U257">
        <v>383</v>
      </c>
    </row>
    <row r="258" spans="2:24">
      <c r="B258" t="s">
        <v>91</v>
      </c>
      <c r="C258" t="s">
        <v>36</v>
      </c>
      <c r="D258" t="s">
        <v>69</v>
      </c>
      <c r="E258">
        <v>7035</v>
      </c>
      <c r="F258"/>
      <c r="G258"/>
      <c r="H258" s="57">
        <v>7035</v>
      </c>
      <c r="I258"/>
      <c r="J258"/>
      <c r="K258" s="57">
        <v>-4493</v>
      </c>
      <c r="L258" s="57">
        <v>-4493</v>
      </c>
      <c r="M258" s="57">
        <v>-4493</v>
      </c>
      <c r="N258" t="s">
        <v>38</v>
      </c>
      <c r="O258" t="s">
        <v>38</v>
      </c>
      <c r="P258">
        <v>0</v>
      </c>
      <c r="Q258" t="s">
        <v>234</v>
      </c>
      <c r="R258">
        <v>0</v>
      </c>
      <c r="S258" s="42"/>
      <c r="T258"/>
      <c r="U258">
        <v>383</v>
      </c>
    </row>
    <row r="259" spans="2:24">
      <c r="B259" t="s">
        <v>91</v>
      </c>
      <c r="C259" t="s">
        <v>36</v>
      </c>
      <c r="D259" t="s">
        <v>70</v>
      </c>
      <c r="E259">
        <v>6435</v>
      </c>
      <c r="F259"/>
      <c r="G259"/>
      <c r="H259" s="57">
        <v>6435</v>
      </c>
      <c r="I259"/>
      <c r="J259"/>
      <c r="K259" s="57">
        <v>-3889</v>
      </c>
      <c r="L259" s="57">
        <v>-3889</v>
      </c>
      <c r="M259" s="57">
        <v>-3889</v>
      </c>
      <c r="N259" t="s">
        <v>38</v>
      </c>
      <c r="O259" t="s">
        <v>38</v>
      </c>
      <c r="P259">
        <v>0</v>
      </c>
      <c r="Q259" t="s">
        <v>234</v>
      </c>
      <c r="R259">
        <v>0</v>
      </c>
      <c r="S259" s="42"/>
      <c r="T259"/>
      <c r="U259">
        <v>370</v>
      </c>
    </row>
    <row r="260" spans="2:24">
      <c r="B260" t="s">
        <v>92</v>
      </c>
      <c r="C260" t="s">
        <v>36</v>
      </c>
      <c r="D260" t="s">
        <v>37</v>
      </c>
      <c r="E260">
        <v>7639</v>
      </c>
      <c r="F260"/>
      <c r="G260"/>
      <c r="H260" s="57">
        <v>7488</v>
      </c>
      <c r="I260"/>
      <c r="J260"/>
      <c r="K260" s="57">
        <v>-3394</v>
      </c>
      <c r="L260" s="57">
        <v>-3394</v>
      </c>
      <c r="M260" s="57">
        <v>-3250</v>
      </c>
      <c r="N260" t="s">
        <v>38</v>
      </c>
      <c r="O260" s="10" t="s">
        <v>39</v>
      </c>
      <c r="P260">
        <v>151</v>
      </c>
      <c r="Q260" t="s">
        <v>234</v>
      </c>
      <c r="R260">
        <v>0</v>
      </c>
      <c r="S260" s="42"/>
      <c r="T260"/>
      <c r="U260">
        <v>415</v>
      </c>
      <c r="V260" t="s">
        <v>73</v>
      </c>
      <c r="W260">
        <v>7197</v>
      </c>
      <c r="X260" t="s">
        <v>44</v>
      </c>
    </row>
    <row r="261" spans="2:24">
      <c r="B261" t="s">
        <v>92</v>
      </c>
      <c r="C261" t="s">
        <v>36</v>
      </c>
      <c r="D261" t="s">
        <v>41</v>
      </c>
      <c r="E261">
        <v>7639</v>
      </c>
      <c r="F261"/>
      <c r="G261"/>
      <c r="H261" s="57">
        <v>7488</v>
      </c>
      <c r="I261"/>
      <c r="J261"/>
      <c r="K261" s="57">
        <v>-3394</v>
      </c>
      <c r="L261" s="57">
        <v>-3394</v>
      </c>
      <c r="M261" s="57">
        <v>-3250</v>
      </c>
      <c r="N261" t="s">
        <v>38</v>
      </c>
      <c r="O261" s="10" t="s">
        <v>39</v>
      </c>
      <c r="P261">
        <v>151</v>
      </c>
      <c r="Q261" t="s">
        <v>234</v>
      </c>
      <c r="R261">
        <v>0</v>
      </c>
      <c r="S261" s="42"/>
      <c r="T261"/>
      <c r="U261">
        <v>415</v>
      </c>
      <c r="V261" t="s">
        <v>73</v>
      </c>
      <c r="W261">
        <v>7197</v>
      </c>
      <c r="X261" t="s">
        <v>44</v>
      </c>
    </row>
    <row r="262" spans="2:24">
      <c r="B262" t="s">
        <v>92</v>
      </c>
      <c r="C262" t="s">
        <v>36</v>
      </c>
      <c r="D262" t="s">
        <v>42</v>
      </c>
      <c r="E262">
        <v>7639</v>
      </c>
      <c r="F262"/>
      <c r="G262"/>
      <c r="H262" s="57">
        <v>7488</v>
      </c>
      <c r="I262"/>
      <c r="J262"/>
      <c r="K262" s="57">
        <v>-3394</v>
      </c>
      <c r="L262" s="57">
        <v>-3394</v>
      </c>
      <c r="M262" s="57">
        <v>-3250</v>
      </c>
      <c r="N262" t="s">
        <v>38</v>
      </c>
      <c r="O262" s="10" t="s">
        <v>39</v>
      </c>
      <c r="P262">
        <v>151</v>
      </c>
      <c r="Q262" t="s">
        <v>234</v>
      </c>
      <c r="R262">
        <v>0</v>
      </c>
      <c r="S262" s="42"/>
      <c r="T262"/>
      <c r="U262">
        <v>415</v>
      </c>
      <c r="V262" t="s">
        <v>73</v>
      </c>
      <c r="W262">
        <v>7197</v>
      </c>
      <c r="X262" t="s">
        <v>44</v>
      </c>
    </row>
    <row r="263" spans="2:24">
      <c r="B263" t="s">
        <v>92</v>
      </c>
      <c r="C263" t="s">
        <v>36</v>
      </c>
      <c r="D263" t="s">
        <v>43</v>
      </c>
      <c r="E263">
        <v>7834</v>
      </c>
      <c r="F263"/>
      <c r="G263"/>
      <c r="H263" s="57">
        <v>7643</v>
      </c>
      <c r="I263"/>
      <c r="J263"/>
      <c r="K263" s="57">
        <v>-3425</v>
      </c>
      <c r="L263" s="57">
        <v>-3425</v>
      </c>
      <c r="M263" s="57">
        <v>-3245</v>
      </c>
      <c r="N263" t="s">
        <v>38</v>
      </c>
      <c r="O263" s="10" t="s">
        <v>39</v>
      </c>
      <c r="P263">
        <v>191</v>
      </c>
      <c r="Q263" t="s">
        <v>234</v>
      </c>
      <c r="R263">
        <v>0</v>
      </c>
      <c r="S263" s="42"/>
      <c r="T263"/>
      <c r="U263">
        <v>415</v>
      </c>
      <c r="V263" t="s">
        <v>73</v>
      </c>
      <c r="W263">
        <v>7361</v>
      </c>
      <c r="X263" t="s">
        <v>82</v>
      </c>
    </row>
    <row r="264" spans="2:24">
      <c r="B264" t="s">
        <v>92</v>
      </c>
      <c r="C264" t="s">
        <v>36</v>
      </c>
      <c r="D264" t="s">
        <v>45</v>
      </c>
      <c r="E264">
        <v>7834</v>
      </c>
      <c r="F264"/>
      <c r="G264"/>
      <c r="H264" s="57">
        <v>7643</v>
      </c>
      <c r="I264"/>
      <c r="J264"/>
      <c r="K264" s="57">
        <v>-3425</v>
      </c>
      <c r="L264" s="57">
        <v>-3425</v>
      </c>
      <c r="M264" s="57">
        <v>-3245</v>
      </c>
      <c r="N264" t="s">
        <v>38</v>
      </c>
      <c r="O264" s="10" t="s">
        <v>39</v>
      </c>
      <c r="P264">
        <v>191</v>
      </c>
      <c r="Q264" t="s">
        <v>234</v>
      </c>
      <c r="R264">
        <v>0</v>
      </c>
      <c r="S264" s="42"/>
      <c r="T264"/>
      <c r="U264">
        <v>415</v>
      </c>
      <c r="V264" t="s">
        <v>73</v>
      </c>
      <c r="W264">
        <v>7361</v>
      </c>
      <c r="X264" t="s">
        <v>82</v>
      </c>
    </row>
    <row r="265" spans="2:24">
      <c r="B265" t="s">
        <v>92</v>
      </c>
      <c r="C265" t="s">
        <v>36</v>
      </c>
      <c r="D265" t="s">
        <v>46</v>
      </c>
      <c r="E265">
        <v>7834</v>
      </c>
      <c r="F265"/>
      <c r="G265"/>
      <c r="H265" s="57">
        <v>7643</v>
      </c>
      <c r="I265"/>
      <c r="J265"/>
      <c r="K265" s="57">
        <v>-3425</v>
      </c>
      <c r="L265" s="57">
        <v>-3425</v>
      </c>
      <c r="M265" s="57">
        <v>-3245</v>
      </c>
      <c r="N265" t="s">
        <v>38</v>
      </c>
      <c r="O265" s="10" t="s">
        <v>39</v>
      </c>
      <c r="P265">
        <v>191</v>
      </c>
      <c r="Q265" t="s">
        <v>234</v>
      </c>
      <c r="R265">
        <v>0</v>
      </c>
      <c r="S265" s="42"/>
      <c r="T265"/>
      <c r="U265">
        <v>415</v>
      </c>
      <c r="V265" t="s">
        <v>73</v>
      </c>
      <c r="W265">
        <v>7361</v>
      </c>
      <c r="X265" t="s">
        <v>82</v>
      </c>
    </row>
    <row r="266" spans="2:24">
      <c r="B266" t="s">
        <v>92</v>
      </c>
      <c r="C266" t="s">
        <v>36</v>
      </c>
      <c r="D266" t="s">
        <v>47</v>
      </c>
      <c r="E266">
        <v>7834</v>
      </c>
      <c r="F266"/>
      <c r="G266"/>
      <c r="H266" s="57">
        <v>7643</v>
      </c>
      <c r="I266"/>
      <c r="J266"/>
      <c r="K266" s="57">
        <v>-3425</v>
      </c>
      <c r="L266" s="57">
        <v>-3425</v>
      </c>
      <c r="M266" s="57">
        <v>-3245</v>
      </c>
      <c r="N266" t="s">
        <v>38</v>
      </c>
      <c r="O266" s="10" t="s">
        <v>39</v>
      </c>
      <c r="P266">
        <v>191</v>
      </c>
      <c r="Q266" t="s">
        <v>234</v>
      </c>
      <c r="R266">
        <v>0</v>
      </c>
      <c r="S266" s="42"/>
      <c r="T266"/>
      <c r="U266">
        <v>415</v>
      </c>
      <c r="V266" t="s">
        <v>73</v>
      </c>
      <c r="W266">
        <v>7361</v>
      </c>
      <c r="X266" t="s">
        <v>82</v>
      </c>
    </row>
    <row r="267" spans="2:24">
      <c r="B267" t="s">
        <v>92</v>
      </c>
      <c r="C267" t="s">
        <v>36</v>
      </c>
      <c r="D267" t="s">
        <v>48</v>
      </c>
      <c r="E267">
        <v>7580</v>
      </c>
      <c r="F267"/>
      <c r="G267"/>
      <c r="H267" s="57">
        <v>7537</v>
      </c>
      <c r="I267"/>
      <c r="J267"/>
      <c r="K267" s="57">
        <v>-3151</v>
      </c>
      <c r="L267" s="57">
        <v>-3151</v>
      </c>
      <c r="M267" s="57">
        <v>-3108</v>
      </c>
      <c r="N267" t="s">
        <v>38</v>
      </c>
      <c r="O267" s="10" t="s">
        <v>39</v>
      </c>
      <c r="P267">
        <v>43</v>
      </c>
      <c r="Q267" t="s">
        <v>234</v>
      </c>
      <c r="R267">
        <v>0</v>
      </c>
      <c r="S267" s="42"/>
      <c r="T267"/>
      <c r="U267">
        <v>416</v>
      </c>
      <c r="W267">
        <v>7222</v>
      </c>
      <c r="X267" t="s">
        <v>82</v>
      </c>
    </row>
    <row r="268" spans="2:24">
      <c r="B268" t="s">
        <v>92</v>
      </c>
      <c r="C268" t="s">
        <v>36</v>
      </c>
      <c r="D268" t="s">
        <v>49</v>
      </c>
      <c r="E268">
        <v>7580</v>
      </c>
      <c r="F268"/>
      <c r="G268"/>
      <c r="H268" s="57">
        <v>7537</v>
      </c>
      <c r="I268"/>
      <c r="J268"/>
      <c r="K268" s="57">
        <v>-3151</v>
      </c>
      <c r="L268" s="57">
        <v>-3151</v>
      </c>
      <c r="M268" s="57">
        <v>-3108</v>
      </c>
      <c r="N268" t="s">
        <v>38</v>
      </c>
      <c r="O268" s="10" t="s">
        <v>39</v>
      </c>
      <c r="P268">
        <v>43</v>
      </c>
      <c r="Q268" t="s">
        <v>234</v>
      </c>
      <c r="R268">
        <v>0</v>
      </c>
      <c r="S268" s="42"/>
      <c r="T268"/>
      <c r="U268">
        <v>416</v>
      </c>
      <c r="W268">
        <v>7222</v>
      </c>
      <c r="X268" t="s">
        <v>82</v>
      </c>
    </row>
    <row r="269" spans="2:24">
      <c r="B269" t="s">
        <v>92</v>
      </c>
      <c r="C269" t="s">
        <v>36</v>
      </c>
      <c r="D269" t="s">
        <v>51</v>
      </c>
      <c r="E269">
        <v>7444</v>
      </c>
      <c r="F269"/>
      <c r="G269"/>
      <c r="H269" s="57">
        <v>7302</v>
      </c>
      <c r="I269"/>
      <c r="J269"/>
      <c r="K269" s="57">
        <v>-2601</v>
      </c>
      <c r="L269" s="57">
        <v>-2601</v>
      </c>
      <c r="M269" s="57">
        <v>-2459</v>
      </c>
      <c r="N269" t="s">
        <v>38</v>
      </c>
      <c r="O269" s="10" t="s">
        <v>39</v>
      </c>
      <c r="P269">
        <v>142</v>
      </c>
      <c r="Q269" t="s">
        <v>234</v>
      </c>
      <c r="R269">
        <v>0</v>
      </c>
      <c r="S269" s="42"/>
      <c r="T269"/>
      <c r="U269">
        <v>409</v>
      </c>
      <c r="W269">
        <v>6987</v>
      </c>
      <c r="X269" t="s">
        <v>93</v>
      </c>
    </row>
    <row r="270" spans="2:24">
      <c r="B270" t="s">
        <v>92</v>
      </c>
      <c r="C270" t="s">
        <v>36</v>
      </c>
      <c r="D270" t="s">
        <v>53</v>
      </c>
      <c r="E270">
        <v>7444</v>
      </c>
      <c r="F270"/>
      <c r="G270"/>
      <c r="H270" s="57">
        <v>7302</v>
      </c>
      <c r="I270"/>
      <c r="J270"/>
      <c r="K270" s="57">
        <v>-2601</v>
      </c>
      <c r="L270" s="57">
        <v>-2601</v>
      </c>
      <c r="M270" s="57">
        <v>-2459</v>
      </c>
      <c r="N270" t="s">
        <v>38</v>
      </c>
      <c r="O270" s="10" t="s">
        <v>39</v>
      </c>
      <c r="P270">
        <v>142</v>
      </c>
      <c r="Q270" t="s">
        <v>234</v>
      </c>
      <c r="R270">
        <v>0</v>
      </c>
      <c r="S270" s="42"/>
      <c r="T270"/>
      <c r="U270">
        <v>409</v>
      </c>
      <c r="W270">
        <v>6987</v>
      </c>
      <c r="X270" t="s">
        <v>93</v>
      </c>
    </row>
    <row r="271" spans="2:24">
      <c r="B271" t="s">
        <v>92</v>
      </c>
      <c r="C271" t="s">
        <v>36</v>
      </c>
      <c r="D271" t="s">
        <v>54</v>
      </c>
      <c r="E271">
        <v>7444</v>
      </c>
      <c r="F271"/>
      <c r="G271"/>
      <c r="H271" s="57">
        <v>7302</v>
      </c>
      <c r="I271"/>
      <c r="J271"/>
      <c r="K271" s="57">
        <v>-2601</v>
      </c>
      <c r="L271" s="57">
        <v>-2601</v>
      </c>
      <c r="M271" s="57">
        <v>-2459</v>
      </c>
      <c r="N271" t="s">
        <v>38</v>
      </c>
      <c r="O271" s="10" t="s">
        <v>39</v>
      </c>
      <c r="P271">
        <v>142</v>
      </c>
      <c r="Q271" t="s">
        <v>234</v>
      </c>
      <c r="R271">
        <v>0</v>
      </c>
      <c r="S271" s="42"/>
      <c r="T271"/>
      <c r="U271">
        <v>409</v>
      </c>
      <c r="W271">
        <v>6987</v>
      </c>
      <c r="X271" t="s">
        <v>93</v>
      </c>
    </row>
    <row r="272" spans="2:24">
      <c r="B272" t="s">
        <v>92</v>
      </c>
      <c r="C272" t="s">
        <v>36</v>
      </c>
      <c r="D272" t="s">
        <v>55</v>
      </c>
      <c r="E272">
        <v>7775</v>
      </c>
      <c r="F272"/>
      <c r="G272"/>
      <c r="H272" s="57">
        <v>7774</v>
      </c>
      <c r="I272"/>
      <c r="J272"/>
      <c r="K272" s="57">
        <v>-4106</v>
      </c>
      <c r="L272" s="57">
        <v>-4106</v>
      </c>
      <c r="M272" s="57">
        <v>-4104</v>
      </c>
      <c r="N272" t="s">
        <v>38</v>
      </c>
      <c r="O272" t="s">
        <v>38</v>
      </c>
      <c r="P272">
        <v>1</v>
      </c>
      <c r="Q272" t="s">
        <v>234</v>
      </c>
      <c r="R272">
        <v>0</v>
      </c>
      <c r="S272" s="42"/>
      <c r="T272"/>
      <c r="U272">
        <v>425</v>
      </c>
      <c r="V272" t="s">
        <v>73</v>
      </c>
    </row>
    <row r="273" spans="2:24">
      <c r="B273" t="s">
        <v>92</v>
      </c>
      <c r="C273" t="s">
        <v>36</v>
      </c>
      <c r="D273" t="s">
        <v>57</v>
      </c>
      <c r="E273">
        <v>7775</v>
      </c>
      <c r="F273"/>
      <c r="G273"/>
      <c r="H273" s="57">
        <v>7774</v>
      </c>
      <c r="I273"/>
      <c r="J273"/>
      <c r="K273" s="57">
        <v>-4106</v>
      </c>
      <c r="L273" s="57">
        <v>-4106</v>
      </c>
      <c r="M273" s="57">
        <v>-4104</v>
      </c>
      <c r="N273" t="s">
        <v>38</v>
      </c>
      <c r="O273" t="s">
        <v>38</v>
      </c>
      <c r="P273">
        <v>1</v>
      </c>
      <c r="Q273" t="s">
        <v>234</v>
      </c>
      <c r="R273">
        <v>0</v>
      </c>
      <c r="S273" s="42"/>
      <c r="T273"/>
      <c r="U273">
        <v>425</v>
      </c>
      <c r="V273" t="s">
        <v>73</v>
      </c>
    </row>
    <row r="274" spans="2:24">
      <c r="B274" t="s">
        <v>92</v>
      </c>
      <c r="C274" t="s">
        <v>36</v>
      </c>
      <c r="D274" t="s">
        <v>58</v>
      </c>
      <c r="E274">
        <v>7775</v>
      </c>
      <c r="F274"/>
      <c r="G274"/>
      <c r="H274" s="57">
        <v>7774</v>
      </c>
      <c r="I274"/>
      <c r="J274"/>
      <c r="K274" s="57">
        <v>-4106</v>
      </c>
      <c r="L274" s="57">
        <v>-4106</v>
      </c>
      <c r="M274" s="57">
        <v>-4104</v>
      </c>
      <c r="N274" t="s">
        <v>38</v>
      </c>
      <c r="O274" t="s">
        <v>38</v>
      </c>
      <c r="P274">
        <v>1</v>
      </c>
      <c r="Q274" t="s">
        <v>234</v>
      </c>
      <c r="R274">
        <v>0</v>
      </c>
      <c r="S274" s="42"/>
      <c r="T274"/>
      <c r="U274">
        <v>425</v>
      </c>
      <c r="V274" t="s">
        <v>73</v>
      </c>
    </row>
    <row r="275" spans="2:24">
      <c r="B275" t="s">
        <v>92</v>
      </c>
      <c r="C275" t="s">
        <v>36</v>
      </c>
      <c r="D275" t="s">
        <v>59</v>
      </c>
      <c r="E275"/>
      <c r="F275">
        <v>7190</v>
      </c>
      <c r="G275">
        <v>672</v>
      </c>
      <c r="H275"/>
      <c r="I275" s="57">
        <v>7189</v>
      </c>
      <c r="J275" s="57">
        <v>672</v>
      </c>
      <c r="K275" s="57">
        <v>-4598</v>
      </c>
      <c r="L275" s="57">
        <v>-4598</v>
      </c>
      <c r="M275" s="57">
        <v>0</v>
      </c>
      <c r="N275" t="s">
        <v>38</v>
      </c>
      <c r="O275" t="s">
        <v>38</v>
      </c>
      <c r="P275" t="s">
        <v>234</v>
      </c>
      <c r="Q275">
        <v>1</v>
      </c>
      <c r="R275">
        <v>4598</v>
      </c>
      <c r="S275" s="42"/>
      <c r="T275"/>
      <c r="U275">
        <v>425</v>
      </c>
    </row>
    <row r="276" spans="2:24">
      <c r="B276" t="s">
        <v>92</v>
      </c>
      <c r="C276" t="s">
        <v>36</v>
      </c>
      <c r="D276" t="s">
        <v>61</v>
      </c>
      <c r="E276"/>
      <c r="F276">
        <v>7190</v>
      </c>
      <c r="G276">
        <v>672</v>
      </c>
      <c r="H276"/>
      <c r="I276" s="57">
        <v>7189</v>
      </c>
      <c r="J276" s="57">
        <v>672</v>
      </c>
      <c r="K276" s="57">
        <v>-4598</v>
      </c>
      <c r="L276" s="57">
        <v>-4598</v>
      </c>
      <c r="M276" s="57">
        <v>0</v>
      </c>
      <c r="N276" t="s">
        <v>38</v>
      </c>
      <c r="O276" t="s">
        <v>38</v>
      </c>
      <c r="P276" t="s">
        <v>234</v>
      </c>
      <c r="Q276">
        <v>1</v>
      </c>
      <c r="R276">
        <v>4598</v>
      </c>
      <c r="S276" s="42"/>
      <c r="T276"/>
      <c r="U276">
        <v>425</v>
      </c>
    </row>
    <row r="277" spans="2:24">
      <c r="B277" t="s">
        <v>92</v>
      </c>
      <c r="C277" t="s">
        <v>36</v>
      </c>
      <c r="D277" t="s">
        <v>63</v>
      </c>
      <c r="E277"/>
      <c r="F277">
        <v>7190</v>
      </c>
      <c r="G277">
        <v>672</v>
      </c>
      <c r="H277"/>
      <c r="I277" s="57">
        <v>7189</v>
      </c>
      <c r="J277" s="57">
        <v>672</v>
      </c>
      <c r="K277" s="57">
        <v>-4598</v>
      </c>
      <c r="L277" s="57">
        <v>-4598</v>
      </c>
      <c r="M277" s="57">
        <v>0</v>
      </c>
      <c r="N277" t="s">
        <v>38</v>
      </c>
      <c r="O277" t="s">
        <v>38</v>
      </c>
      <c r="P277" t="s">
        <v>234</v>
      </c>
      <c r="Q277">
        <v>1</v>
      </c>
      <c r="R277">
        <v>4598</v>
      </c>
      <c r="S277" s="42"/>
      <c r="T277"/>
      <c r="U277">
        <v>425</v>
      </c>
    </row>
    <row r="278" spans="2:24">
      <c r="B278" t="s">
        <v>92</v>
      </c>
      <c r="C278" t="s">
        <v>36</v>
      </c>
      <c r="D278" t="s">
        <v>64</v>
      </c>
      <c r="E278"/>
      <c r="F278">
        <v>6657</v>
      </c>
      <c r="G278">
        <v>637</v>
      </c>
      <c r="H278"/>
      <c r="I278" s="57">
        <v>6656</v>
      </c>
      <c r="J278" s="57">
        <v>637</v>
      </c>
      <c r="K278" s="57">
        <v>-3472</v>
      </c>
      <c r="L278" s="57">
        <v>-3472</v>
      </c>
      <c r="M278" s="57">
        <v>0</v>
      </c>
      <c r="N278" t="s">
        <v>38</v>
      </c>
      <c r="O278" t="s">
        <v>38</v>
      </c>
      <c r="P278" t="s">
        <v>234</v>
      </c>
      <c r="Q278">
        <v>1</v>
      </c>
      <c r="R278">
        <v>3472</v>
      </c>
      <c r="S278" s="42"/>
      <c r="T278"/>
      <c r="U278">
        <v>396</v>
      </c>
    </row>
    <row r="279" spans="2:24">
      <c r="B279" t="s">
        <v>92</v>
      </c>
      <c r="C279" t="s">
        <v>36</v>
      </c>
      <c r="D279" t="s">
        <v>66</v>
      </c>
      <c r="E279"/>
      <c r="F279">
        <v>6657</v>
      </c>
      <c r="G279">
        <v>637</v>
      </c>
      <c r="H279"/>
      <c r="I279" s="57">
        <v>6656</v>
      </c>
      <c r="J279" s="57">
        <v>637</v>
      </c>
      <c r="K279" s="57">
        <v>-3472</v>
      </c>
      <c r="L279" s="57">
        <v>-3472</v>
      </c>
      <c r="M279" s="57">
        <v>0</v>
      </c>
      <c r="N279" t="s">
        <v>38</v>
      </c>
      <c r="O279" t="s">
        <v>38</v>
      </c>
      <c r="P279" t="s">
        <v>234</v>
      </c>
      <c r="Q279">
        <v>1</v>
      </c>
      <c r="R279">
        <v>3472</v>
      </c>
      <c r="S279" s="42"/>
      <c r="T279"/>
      <c r="U279">
        <v>396</v>
      </c>
    </row>
    <row r="280" spans="2:24">
      <c r="B280" t="s">
        <v>92</v>
      </c>
      <c r="C280" t="s">
        <v>36</v>
      </c>
      <c r="D280" t="s">
        <v>67</v>
      </c>
      <c r="E280"/>
      <c r="F280">
        <v>6657</v>
      </c>
      <c r="G280">
        <v>637</v>
      </c>
      <c r="H280"/>
      <c r="I280" s="57">
        <v>6656</v>
      </c>
      <c r="J280" s="57">
        <v>637</v>
      </c>
      <c r="K280" s="57">
        <v>-3472</v>
      </c>
      <c r="L280" s="57">
        <v>-3472</v>
      </c>
      <c r="M280" s="57">
        <v>0</v>
      </c>
      <c r="N280" t="s">
        <v>38</v>
      </c>
      <c r="O280" t="s">
        <v>38</v>
      </c>
      <c r="P280" t="s">
        <v>234</v>
      </c>
      <c r="Q280">
        <v>1</v>
      </c>
      <c r="R280">
        <v>3472</v>
      </c>
      <c r="S280" s="42"/>
      <c r="T280"/>
      <c r="U280">
        <v>396</v>
      </c>
    </row>
    <row r="281" spans="2:24">
      <c r="B281" t="s">
        <v>92</v>
      </c>
      <c r="C281" t="s">
        <v>36</v>
      </c>
      <c r="D281" t="s">
        <v>68</v>
      </c>
      <c r="E281">
        <v>6889</v>
      </c>
      <c r="F281"/>
      <c r="G281"/>
      <c r="H281" s="57">
        <v>6834</v>
      </c>
      <c r="I281"/>
      <c r="J281"/>
      <c r="K281" s="57">
        <v>-3205</v>
      </c>
      <c r="L281" s="57">
        <v>-3205</v>
      </c>
      <c r="M281" s="57">
        <v>-3150</v>
      </c>
      <c r="N281" t="s">
        <v>38</v>
      </c>
      <c r="O281" s="10" t="s">
        <v>39</v>
      </c>
      <c r="P281">
        <v>55</v>
      </c>
      <c r="Q281" t="s">
        <v>234</v>
      </c>
      <c r="R281">
        <v>0</v>
      </c>
      <c r="S281" s="42"/>
      <c r="T281"/>
      <c r="U281">
        <v>381</v>
      </c>
      <c r="W281">
        <v>6519</v>
      </c>
      <c r="X281" t="s">
        <v>82</v>
      </c>
    </row>
    <row r="282" spans="2:24">
      <c r="B282" t="s">
        <v>92</v>
      </c>
      <c r="C282" t="s">
        <v>36</v>
      </c>
      <c r="D282" t="s">
        <v>69</v>
      </c>
      <c r="E282">
        <v>6889</v>
      </c>
      <c r="F282"/>
      <c r="G282"/>
      <c r="H282" s="57">
        <v>6834</v>
      </c>
      <c r="I282"/>
      <c r="J282"/>
      <c r="K282" s="57">
        <v>-3205</v>
      </c>
      <c r="L282" s="57">
        <v>-3205</v>
      </c>
      <c r="M282" s="57">
        <v>-3150</v>
      </c>
      <c r="N282" t="s">
        <v>38</v>
      </c>
      <c r="O282" s="10" t="s">
        <v>39</v>
      </c>
      <c r="P282">
        <v>55</v>
      </c>
      <c r="Q282" t="s">
        <v>234</v>
      </c>
      <c r="R282">
        <v>0</v>
      </c>
      <c r="S282" s="42"/>
      <c r="T282"/>
      <c r="U282">
        <v>381</v>
      </c>
      <c r="W282">
        <v>6519</v>
      </c>
      <c r="X282" t="s">
        <v>82</v>
      </c>
    </row>
    <row r="283" spans="2:24">
      <c r="B283" t="s">
        <v>92</v>
      </c>
      <c r="C283" t="s">
        <v>36</v>
      </c>
      <c r="D283" t="s">
        <v>70</v>
      </c>
      <c r="E283">
        <v>6289</v>
      </c>
      <c r="F283"/>
      <c r="G283"/>
      <c r="H283" s="57">
        <v>6234</v>
      </c>
      <c r="I283"/>
      <c r="J283"/>
      <c r="K283" s="57">
        <v>-2601</v>
      </c>
      <c r="L283" s="57">
        <v>-2601</v>
      </c>
      <c r="M283" s="57">
        <v>-2546</v>
      </c>
      <c r="N283" t="s">
        <v>38</v>
      </c>
      <c r="O283" s="10" t="s">
        <v>39</v>
      </c>
      <c r="P283">
        <v>55</v>
      </c>
      <c r="Q283" t="s">
        <v>234</v>
      </c>
      <c r="R283">
        <v>0</v>
      </c>
      <c r="S283" s="42"/>
      <c r="T283"/>
      <c r="U283">
        <v>368</v>
      </c>
      <c r="W283">
        <v>5924</v>
      </c>
      <c r="X283" t="s">
        <v>82</v>
      </c>
    </row>
    <row r="284" spans="2:24">
      <c r="B284" t="s">
        <v>94</v>
      </c>
      <c r="C284" t="s">
        <v>36</v>
      </c>
      <c r="D284" t="s">
        <v>37</v>
      </c>
      <c r="E284">
        <v>7590</v>
      </c>
      <c r="F284"/>
      <c r="G284"/>
      <c r="H284" s="57">
        <v>7566</v>
      </c>
      <c r="I284"/>
      <c r="J284"/>
      <c r="K284" s="57">
        <v>-4280</v>
      </c>
      <c r="L284" s="57">
        <v>-4280</v>
      </c>
      <c r="M284" s="57">
        <v>-4265</v>
      </c>
      <c r="N284" t="s">
        <v>38</v>
      </c>
      <c r="O284" t="s">
        <v>38</v>
      </c>
      <c r="P284">
        <v>24</v>
      </c>
      <c r="Q284" t="s">
        <v>234</v>
      </c>
      <c r="R284">
        <v>0</v>
      </c>
      <c r="S284" s="42"/>
      <c r="T284"/>
      <c r="U284">
        <v>415</v>
      </c>
      <c r="V284" t="s">
        <v>73</v>
      </c>
    </row>
    <row r="285" spans="2:24">
      <c r="B285" t="s">
        <v>94</v>
      </c>
      <c r="C285" t="s">
        <v>36</v>
      </c>
      <c r="D285" t="s">
        <v>41</v>
      </c>
      <c r="E285">
        <v>7590</v>
      </c>
      <c r="F285"/>
      <c r="G285"/>
      <c r="H285" s="57">
        <v>7566</v>
      </c>
      <c r="I285"/>
      <c r="J285"/>
      <c r="K285" s="57">
        <v>-4280</v>
      </c>
      <c r="L285" s="57">
        <v>-4280</v>
      </c>
      <c r="M285" s="57">
        <v>-4265</v>
      </c>
      <c r="N285" t="s">
        <v>38</v>
      </c>
      <c r="O285" t="s">
        <v>38</v>
      </c>
      <c r="P285">
        <v>24</v>
      </c>
      <c r="Q285" t="s">
        <v>234</v>
      </c>
      <c r="R285">
        <v>0</v>
      </c>
      <c r="S285" s="42"/>
      <c r="T285"/>
      <c r="U285">
        <v>415</v>
      </c>
      <c r="V285" t="s">
        <v>73</v>
      </c>
    </row>
    <row r="286" spans="2:24">
      <c r="B286" t="s">
        <v>94</v>
      </c>
      <c r="C286" t="s">
        <v>36</v>
      </c>
      <c r="D286" t="s">
        <v>42</v>
      </c>
      <c r="E286">
        <v>7590</v>
      </c>
      <c r="F286"/>
      <c r="G286"/>
      <c r="H286" s="57">
        <v>7566</v>
      </c>
      <c r="I286"/>
      <c r="J286"/>
      <c r="K286" s="57">
        <v>-4280</v>
      </c>
      <c r="L286" s="57">
        <v>-4280</v>
      </c>
      <c r="M286" s="57">
        <v>-4265</v>
      </c>
      <c r="N286" t="s">
        <v>38</v>
      </c>
      <c r="O286" t="s">
        <v>38</v>
      </c>
      <c r="P286">
        <v>24</v>
      </c>
      <c r="Q286" t="s">
        <v>234</v>
      </c>
      <c r="R286">
        <v>0</v>
      </c>
      <c r="S286" s="42"/>
      <c r="T286"/>
      <c r="U286">
        <v>415</v>
      </c>
      <c r="V286" t="s">
        <v>73</v>
      </c>
    </row>
    <row r="287" spans="2:24">
      <c r="B287" t="s">
        <v>94</v>
      </c>
      <c r="C287" t="s">
        <v>36</v>
      </c>
      <c r="D287" t="s">
        <v>43</v>
      </c>
      <c r="E287">
        <v>7027</v>
      </c>
      <c r="F287"/>
      <c r="G287"/>
      <c r="H287" s="57">
        <v>7027</v>
      </c>
      <c r="I287"/>
      <c r="J287"/>
      <c r="K287" s="57">
        <v>-3709</v>
      </c>
      <c r="L287" s="57">
        <v>-3709</v>
      </c>
      <c r="M287" s="57">
        <v>-3708</v>
      </c>
      <c r="N287" t="s">
        <v>38</v>
      </c>
      <c r="O287" t="s">
        <v>38</v>
      </c>
      <c r="P287">
        <v>0</v>
      </c>
      <c r="Q287" t="s">
        <v>234</v>
      </c>
      <c r="R287">
        <v>0</v>
      </c>
      <c r="S287" s="42"/>
      <c r="T287"/>
      <c r="U287">
        <v>408</v>
      </c>
    </row>
    <row r="288" spans="2:24">
      <c r="B288" t="s">
        <v>94</v>
      </c>
      <c r="C288" t="s">
        <v>36</v>
      </c>
      <c r="D288" t="s">
        <v>45</v>
      </c>
      <c r="E288">
        <v>7027</v>
      </c>
      <c r="F288"/>
      <c r="G288"/>
      <c r="H288" s="57">
        <v>7027</v>
      </c>
      <c r="I288"/>
      <c r="J288"/>
      <c r="K288" s="57">
        <v>-3709</v>
      </c>
      <c r="L288" s="57">
        <v>-3709</v>
      </c>
      <c r="M288" s="57">
        <v>-3708</v>
      </c>
      <c r="N288" t="s">
        <v>38</v>
      </c>
      <c r="O288" t="s">
        <v>38</v>
      </c>
      <c r="P288">
        <v>0</v>
      </c>
      <c r="Q288" t="s">
        <v>234</v>
      </c>
      <c r="R288">
        <v>0</v>
      </c>
      <c r="S288" s="42"/>
      <c r="T288"/>
      <c r="U288">
        <v>408</v>
      </c>
    </row>
    <row r="289" spans="1:213">
      <c r="B289" t="s">
        <v>94</v>
      </c>
      <c r="C289" t="s">
        <v>36</v>
      </c>
      <c r="D289" t="s">
        <v>46</v>
      </c>
      <c r="E289">
        <v>7027</v>
      </c>
      <c r="F289"/>
      <c r="G289"/>
      <c r="H289" s="57">
        <v>7027</v>
      </c>
      <c r="I289"/>
      <c r="J289"/>
      <c r="K289" s="57">
        <v>-3709</v>
      </c>
      <c r="L289" s="57">
        <v>-3709</v>
      </c>
      <c r="M289" s="57">
        <v>-3708</v>
      </c>
      <c r="N289" t="s">
        <v>38</v>
      </c>
      <c r="O289" t="s">
        <v>38</v>
      </c>
      <c r="P289">
        <v>0</v>
      </c>
      <c r="Q289" t="s">
        <v>234</v>
      </c>
      <c r="R289">
        <v>0</v>
      </c>
      <c r="S289" s="42"/>
      <c r="T289"/>
      <c r="U289">
        <v>408</v>
      </c>
    </row>
    <row r="290" spans="1:213">
      <c r="B290" t="s">
        <v>94</v>
      </c>
      <c r="C290" t="s">
        <v>36</v>
      </c>
      <c r="D290" t="s">
        <v>47</v>
      </c>
      <c r="E290">
        <v>7027</v>
      </c>
      <c r="F290"/>
      <c r="G290"/>
      <c r="H290" s="57">
        <v>7027</v>
      </c>
      <c r="I290"/>
      <c r="J290"/>
      <c r="K290" s="57">
        <v>-3709</v>
      </c>
      <c r="L290" s="57">
        <v>-3709</v>
      </c>
      <c r="M290" s="57">
        <v>-3708</v>
      </c>
      <c r="N290" t="s">
        <v>38</v>
      </c>
      <c r="O290" t="s">
        <v>38</v>
      </c>
      <c r="P290">
        <v>0</v>
      </c>
      <c r="Q290" t="s">
        <v>234</v>
      </c>
      <c r="R290">
        <v>0</v>
      </c>
      <c r="S290" s="42"/>
      <c r="T290"/>
      <c r="U290">
        <v>408</v>
      </c>
    </row>
    <row r="291" spans="1:213">
      <c r="B291" t="s">
        <v>94</v>
      </c>
      <c r="C291" t="s">
        <v>36</v>
      </c>
      <c r="D291" t="s">
        <v>48</v>
      </c>
      <c r="E291">
        <v>7681</v>
      </c>
      <c r="F291"/>
      <c r="G291"/>
      <c r="H291" s="57">
        <v>7652</v>
      </c>
      <c r="I291"/>
      <c r="J291"/>
      <c r="K291" s="57">
        <v>-3219</v>
      </c>
      <c r="L291" s="57">
        <v>-3219</v>
      </c>
      <c r="M291" s="57">
        <v>-3201</v>
      </c>
      <c r="N291" t="s">
        <v>38</v>
      </c>
      <c r="O291" t="s">
        <v>38</v>
      </c>
      <c r="P291">
        <v>29</v>
      </c>
      <c r="Q291" t="s">
        <v>234</v>
      </c>
      <c r="R291">
        <v>0</v>
      </c>
      <c r="S291" s="42"/>
      <c r="T291"/>
      <c r="U291">
        <v>415</v>
      </c>
      <c r="V291" t="s">
        <v>73</v>
      </c>
    </row>
    <row r="292" spans="1:213">
      <c r="B292" t="s">
        <v>94</v>
      </c>
      <c r="C292" t="s">
        <v>36</v>
      </c>
      <c r="D292" t="s">
        <v>49</v>
      </c>
      <c r="E292">
        <v>7681</v>
      </c>
      <c r="F292"/>
      <c r="G292"/>
      <c r="H292" s="57">
        <v>7652</v>
      </c>
      <c r="I292"/>
      <c r="J292"/>
      <c r="K292" s="57">
        <v>-3219</v>
      </c>
      <c r="L292" s="57">
        <v>-3219</v>
      </c>
      <c r="M292" s="57">
        <v>-3201</v>
      </c>
      <c r="N292" t="s">
        <v>38</v>
      </c>
      <c r="O292" t="s">
        <v>38</v>
      </c>
      <c r="P292">
        <v>29</v>
      </c>
      <c r="Q292" t="s">
        <v>234</v>
      </c>
      <c r="R292">
        <v>0</v>
      </c>
      <c r="S292" s="42"/>
      <c r="T292"/>
      <c r="U292">
        <v>415</v>
      </c>
      <c r="V292" t="s">
        <v>73</v>
      </c>
    </row>
    <row r="293" spans="1:213">
      <c r="B293" t="s">
        <v>94</v>
      </c>
      <c r="C293" t="s">
        <v>36</v>
      </c>
      <c r="D293" t="s">
        <v>51</v>
      </c>
      <c r="E293">
        <v>7324</v>
      </c>
      <c r="F293"/>
      <c r="G293"/>
      <c r="H293" s="57">
        <v>7315</v>
      </c>
      <c r="I293"/>
      <c r="J293"/>
      <c r="K293" s="57">
        <v>-3939</v>
      </c>
      <c r="L293" s="57">
        <v>-3939</v>
      </c>
      <c r="M293" s="57">
        <v>-3928</v>
      </c>
      <c r="N293" t="s">
        <v>38</v>
      </c>
      <c r="O293" t="s">
        <v>38</v>
      </c>
      <c r="P293">
        <v>9</v>
      </c>
      <c r="Q293" t="s">
        <v>234</v>
      </c>
      <c r="R293">
        <v>0</v>
      </c>
      <c r="S293" s="42"/>
      <c r="T293"/>
      <c r="U293">
        <v>415</v>
      </c>
      <c r="V293" t="s">
        <v>73</v>
      </c>
    </row>
    <row r="294" spans="1:213">
      <c r="B294" t="s">
        <v>94</v>
      </c>
      <c r="C294" t="s">
        <v>36</v>
      </c>
      <c r="D294" t="s">
        <v>53</v>
      </c>
      <c r="E294">
        <v>7324</v>
      </c>
      <c r="F294"/>
      <c r="G294"/>
      <c r="H294" s="57">
        <v>7315</v>
      </c>
      <c r="I294"/>
      <c r="J294"/>
      <c r="K294" s="57">
        <v>-3939</v>
      </c>
      <c r="L294" s="57">
        <v>-3939</v>
      </c>
      <c r="M294" s="57">
        <v>-3928</v>
      </c>
      <c r="N294" t="s">
        <v>38</v>
      </c>
      <c r="O294" t="s">
        <v>38</v>
      </c>
      <c r="P294">
        <v>9</v>
      </c>
      <c r="Q294" t="s">
        <v>234</v>
      </c>
      <c r="R294">
        <v>0</v>
      </c>
      <c r="S294" s="42"/>
      <c r="T294"/>
      <c r="U294">
        <v>415</v>
      </c>
      <c r="V294" t="s">
        <v>73</v>
      </c>
    </row>
    <row r="295" spans="1:213">
      <c r="B295" t="s">
        <v>94</v>
      </c>
      <c r="C295" t="s">
        <v>36</v>
      </c>
      <c r="D295" t="s">
        <v>54</v>
      </c>
      <c r="E295">
        <v>7324</v>
      </c>
      <c r="F295"/>
      <c r="G295"/>
      <c r="H295" s="57">
        <v>7315</v>
      </c>
      <c r="I295"/>
      <c r="J295"/>
      <c r="K295" s="57">
        <v>-3939</v>
      </c>
      <c r="L295" s="57">
        <v>-3939</v>
      </c>
      <c r="M295" s="57">
        <v>-3928</v>
      </c>
      <c r="N295" t="s">
        <v>38</v>
      </c>
      <c r="O295" t="s">
        <v>38</v>
      </c>
      <c r="P295">
        <v>9</v>
      </c>
      <c r="Q295" t="s">
        <v>234</v>
      </c>
      <c r="R295">
        <v>0</v>
      </c>
      <c r="S295" s="42"/>
      <c r="T295"/>
      <c r="U295">
        <v>415</v>
      </c>
      <c r="V295" t="s">
        <v>73</v>
      </c>
    </row>
    <row r="296" spans="1:213">
      <c r="B296" t="s">
        <v>94</v>
      </c>
      <c r="C296" t="s">
        <v>36</v>
      </c>
      <c r="D296" t="s">
        <v>55</v>
      </c>
      <c r="E296">
        <v>6359</v>
      </c>
      <c r="F296"/>
      <c r="G296"/>
      <c r="H296" s="57">
        <v>6359</v>
      </c>
      <c r="I296"/>
      <c r="J296"/>
      <c r="K296" s="57">
        <v>-2851</v>
      </c>
      <c r="L296" s="57">
        <v>-2851</v>
      </c>
      <c r="M296" s="57">
        <v>-2851</v>
      </c>
      <c r="N296" t="s">
        <v>38</v>
      </c>
      <c r="O296" t="s">
        <v>38</v>
      </c>
      <c r="P296">
        <v>0</v>
      </c>
      <c r="Q296" t="s">
        <v>234</v>
      </c>
      <c r="R296">
        <v>0</v>
      </c>
      <c r="S296" s="42"/>
      <c r="T296"/>
      <c r="U296">
        <v>372</v>
      </c>
    </row>
    <row r="297" spans="1:213">
      <c r="B297" t="s">
        <v>94</v>
      </c>
      <c r="C297" t="s">
        <v>36</v>
      </c>
      <c r="D297" t="s">
        <v>57</v>
      </c>
      <c r="E297">
        <v>6359</v>
      </c>
      <c r="F297"/>
      <c r="G297"/>
      <c r="H297" s="57">
        <v>6359</v>
      </c>
      <c r="I297"/>
      <c r="J297"/>
      <c r="K297" s="57">
        <v>-2851</v>
      </c>
      <c r="L297" s="57">
        <v>-2851</v>
      </c>
      <c r="M297" s="57">
        <v>-2851</v>
      </c>
      <c r="N297" t="s">
        <v>38</v>
      </c>
      <c r="O297" t="s">
        <v>38</v>
      </c>
      <c r="P297">
        <v>0</v>
      </c>
      <c r="Q297" t="s">
        <v>234</v>
      </c>
      <c r="R297">
        <v>0</v>
      </c>
      <c r="S297" s="42"/>
      <c r="T297"/>
      <c r="U297">
        <v>372</v>
      </c>
    </row>
    <row r="298" spans="1:213">
      <c r="B298" t="s">
        <v>94</v>
      </c>
      <c r="C298" t="s">
        <v>36</v>
      </c>
      <c r="D298" t="s">
        <v>58</v>
      </c>
      <c r="E298">
        <v>6359</v>
      </c>
      <c r="F298"/>
      <c r="G298"/>
      <c r="H298" s="57">
        <v>6359</v>
      </c>
      <c r="I298"/>
      <c r="J298"/>
      <c r="K298" s="57">
        <v>-2851</v>
      </c>
      <c r="L298" s="57">
        <v>-2851</v>
      </c>
      <c r="M298" s="57">
        <v>-2851</v>
      </c>
      <c r="N298" t="s">
        <v>38</v>
      </c>
      <c r="O298" t="s">
        <v>38</v>
      </c>
      <c r="P298">
        <v>0</v>
      </c>
      <c r="Q298" t="s">
        <v>234</v>
      </c>
      <c r="R298">
        <v>0</v>
      </c>
      <c r="S298" s="42"/>
      <c r="T298"/>
      <c r="U298">
        <v>372</v>
      </c>
    </row>
    <row r="299" spans="1:213" s="49" customFormat="1">
      <c r="A299"/>
      <c r="B299" t="s">
        <v>94</v>
      </c>
      <c r="C299" t="s">
        <v>36</v>
      </c>
      <c r="D299" t="s">
        <v>59</v>
      </c>
      <c r="E299"/>
      <c r="F299">
        <v>7851</v>
      </c>
      <c r="G299">
        <v>883</v>
      </c>
      <c r="H299"/>
      <c r="I299" s="57">
        <v>7545</v>
      </c>
      <c r="J299" s="57">
        <v>883</v>
      </c>
      <c r="K299" s="57">
        <v>-5681</v>
      </c>
      <c r="L299" s="57">
        <v>-5681</v>
      </c>
      <c r="M299" s="57">
        <v>0</v>
      </c>
      <c r="N299" t="s">
        <v>38</v>
      </c>
      <c r="O299" t="s">
        <v>38</v>
      </c>
      <c r="P299" t="s">
        <v>234</v>
      </c>
      <c r="Q299">
        <v>306</v>
      </c>
      <c r="R299">
        <v>5681</v>
      </c>
      <c r="S299" s="42"/>
      <c r="T299"/>
      <c r="U299">
        <v>415</v>
      </c>
      <c r="V299" t="s">
        <v>73</v>
      </c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</row>
    <row r="300" spans="1:213">
      <c r="B300" t="s">
        <v>94</v>
      </c>
      <c r="C300" t="s">
        <v>36</v>
      </c>
      <c r="D300" t="s">
        <v>61</v>
      </c>
      <c r="E300"/>
      <c r="F300">
        <v>7851</v>
      </c>
      <c r="G300">
        <v>883</v>
      </c>
      <c r="H300"/>
      <c r="I300" s="57">
        <v>7779</v>
      </c>
      <c r="J300" s="57">
        <v>883</v>
      </c>
      <c r="K300" s="57">
        <v>-5681</v>
      </c>
      <c r="L300" s="57">
        <v>-5681</v>
      </c>
      <c r="M300" s="57">
        <v>0</v>
      </c>
      <c r="N300" t="s">
        <v>38</v>
      </c>
      <c r="O300" t="s">
        <v>38</v>
      </c>
      <c r="P300" t="s">
        <v>234</v>
      </c>
      <c r="Q300">
        <v>72</v>
      </c>
      <c r="R300">
        <v>5681</v>
      </c>
      <c r="S300" s="42"/>
      <c r="T300"/>
      <c r="U300">
        <v>415</v>
      </c>
      <c r="V300" t="s">
        <v>73</v>
      </c>
    </row>
    <row r="301" spans="1:213">
      <c r="B301" t="s">
        <v>94</v>
      </c>
      <c r="C301" t="s">
        <v>36</v>
      </c>
      <c r="D301" t="s">
        <v>63</v>
      </c>
      <c r="E301"/>
      <c r="F301">
        <v>7851</v>
      </c>
      <c r="G301">
        <v>883</v>
      </c>
      <c r="H301"/>
      <c r="I301" s="57">
        <v>7729</v>
      </c>
      <c r="J301" s="57">
        <v>883</v>
      </c>
      <c r="K301" s="57">
        <v>-5681</v>
      </c>
      <c r="L301" s="57">
        <v>-5681</v>
      </c>
      <c r="M301" s="57">
        <v>0</v>
      </c>
      <c r="N301" t="s">
        <v>38</v>
      </c>
      <c r="O301" t="s">
        <v>38</v>
      </c>
      <c r="P301" t="s">
        <v>234</v>
      </c>
      <c r="Q301">
        <v>122</v>
      </c>
      <c r="R301">
        <v>5681</v>
      </c>
      <c r="S301" s="42"/>
      <c r="T301"/>
      <c r="U301">
        <v>415</v>
      </c>
      <c r="V301" t="s">
        <v>73</v>
      </c>
    </row>
    <row r="302" spans="1:213">
      <c r="B302" t="s">
        <v>94</v>
      </c>
      <c r="C302" t="s">
        <v>36</v>
      </c>
      <c r="D302" t="s">
        <v>64</v>
      </c>
      <c r="E302"/>
      <c r="F302">
        <v>6289</v>
      </c>
      <c r="G302">
        <v>717</v>
      </c>
      <c r="H302"/>
      <c r="I302" s="57">
        <v>6288</v>
      </c>
      <c r="J302" s="57">
        <v>717</v>
      </c>
      <c r="K302" s="57">
        <v>-4390</v>
      </c>
      <c r="L302" s="57">
        <v>-4390</v>
      </c>
      <c r="M302" s="57">
        <v>0</v>
      </c>
      <c r="N302" t="s">
        <v>38</v>
      </c>
      <c r="O302" t="s">
        <v>38</v>
      </c>
      <c r="P302" t="s">
        <v>234</v>
      </c>
      <c r="Q302">
        <v>1</v>
      </c>
      <c r="R302">
        <v>4390</v>
      </c>
      <c r="S302" s="42"/>
      <c r="T302"/>
      <c r="U302">
        <v>395</v>
      </c>
    </row>
    <row r="303" spans="1:213">
      <c r="B303" t="s">
        <v>94</v>
      </c>
      <c r="C303" t="s">
        <v>36</v>
      </c>
      <c r="D303" t="s">
        <v>66</v>
      </c>
      <c r="E303"/>
      <c r="F303">
        <v>6289</v>
      </c>
      <c r="G303">
        <v>717</v>
      </c>
      <c r="H303"/>
      <c r="I303" s="57">
        <v>6288</v>
      </c>
      <c r="J303" s="57">
        <v>717</v>
      </c>
      <c r="K303" s="57">
        <v>-4390</v>
      </c>
      <c r="L303" s="57">
        <v>-4390</v>
      </c>
      <c r="M303" s="57">
        <v>0</v>
      </c>
      <c r="N303" t="s">
        <v>38</v>
      </c>
      <c r="O303" t="s">
        <v>38</v>
      </c>
      <c r="P303" t="s">
        <v>234</v>
      </c>
      <c r="Q303">
        <v>1</v>
      </c>
      <c r="R303">
        <v>4390</v>
      </c>
      <c r="S303" s="42"/>
      <c r="T303"/>
      <c r="U303">
        <v>395</v>
      </c>
    </row>
    <row r="304" spans="1:213">
      <c r="B304" t="s">
        <v>94</v>
      </c>
      <c r="C304" t="s">
        <v>36</v>
      </c>
      <c r="D304" t="s">
        <v>67</v>
      </c>
      <c r="E304"/>
      <c r="F304">
        <v>6289</v>
      </c>
      <c r="G304">
        <v>717</v>
      </c>
      <c r="H304"/>
      <c r="I304" s="57">
        <v>6288</v>
      </c>
      <c r="J304" s="57">
        <v>717</v>
      </c>
      <c r="K304" s="57">
        <v>-4390</v>
      </c>
      <c r="L304" s="57">
        <v>-4390</v>
      </c>
      <c r="M304" s="57">
        <v>0</v>
      </c>
      <c r="N304" t="s">
        <v>38</v>
      </c>
      <c r="O304" t="s">
        <v>38</v>
      </c>
      <c r="P304" t="s">
        <v>234</v>
      </c>
      <c r="Q304">
        <v>1</v>
      </c>
      <c r="R304">
        <v>4390</v>
      </c>
      <c r="S304" s="42"/>
      <c r="T304"/>
      <c r="U304">
        <v>395</v>
      </c>
    </row>
    <row r="305" spans="2:24">
      <c r="B305" t="s">
        <v>94</v>
      </c>
      <c r="C305" t="s">
        <v>36</v>
      </c>
      <c r="D305" t="s">
        <v>68</v>
      </c>
      <c r="E305">
        <v>6582</v>
      </c>
      <c r="F305"/>
      <c r="G305"/>
      <c r="H305" s="57">
        <v>6582</v>
      </c>
      <c r="I305"/>
      <c r="J305"/>
      <c r="K305" s="57">
        <v>-4239</v>
      </c>
      <c r="L305" s="57">
        <v>-4239</v>
      </c>
      <c r="M305" s="57">
        <v>-4238</v>
      </c>
      <c r="N305" t="s">
        <v>38</v>
      </c>
      <c r="O305" t="s">
        <v>38</v>
      </c>
      <c r="P305">
        <v>0</v>
      </c>
      <c r="Q305" t="s">
        <v>234</v>
      </c>
      <c r="R305">
        <v>0</v>
      </c>
      <c r="S305" s="42"/>
      <c r="T305"/>
      <c r="U305">
        <v>384</v>
      </c>
    </row>
    <row r="306" spans="2:24">
      <c r="B306" t="s">
        <v>94</v>
      </c>
      <c r="C306" t="s">
        <v>36</v>
      </c>
      <c r="D306" t="s">
        <v>69</v>
      </c>
      <c r="E306">
        <v>6582</v>
      </c>
      <c r="F306"/>
      <c r="G306"/>
      <c r="H306" s="57">
        <v>6582</v>
      </c>
      <c r="I306"/>
      <c r="J306"/>
      <c r="K306" s="57">
        <v>-4239</v>
      </c>
      <c r="L306" s="57">
        <v>-4239</v>
      </c>
      <c r="M306" s="57">
        <v>-4238</v>
      </c>
      <c r="N306" t="s">
        <v>38</v>
      </c>
      <c r="O306" t="s">
        <v>38</v>
      </c>
      <c r="P306">
        <v>0</v>
      </c>
      <c r="Q306" t="s">
        <v>234</v>
      </c>
      <c r="R306">
        <v>0</v>
      </c>
      <c r="S306" s="42"/>
      <c r="T306"/>
      <c r="U306">
        <v>384</v>
      </c>
    </row>
    <row r="307" spans="2:24">
      <c r="B307" t="s">
        <v>94</v>
      </c>
      <c r="C307" t="s">
        <v>36</v>
      </c>
      <c r="D307" t="s">
        <v>70</v>
      </c>
      <c r="E307">
        <v>6582</v>
      </c>
      <c r="F307"/>
      <c r="G307"/>
      <c r="H307" s="57">
        <v>6582</v>
      </c>
      <c r="I307"/>
      <c r="J307"/>
      <c r="K307" s="57">
        <v>-4239</v>
      </c>
      <c r="L307" s="57">
        <v>-4239</v>
      </c>
      <c r="M307" s="57">
        <v>-4238</v>
      </c>
      <c r="N307" t="s">
        <v>38</v>
      </c>
      <c r="O307" t="s">
        <v>38</v>
      </c>
      <c r="P307">
        <v>0</v>
      </c>
      <c r="Q307" t="s">
        <v>234</v>
      </c>
      <c r="R307">
        <v>0</v>
      </c>
      <c r="S307" s="42"/>
      <c r="T307"/>
      <c r="U307">
        <v>384</v>
      </c>
    </row>
    <row r="308" spans="2:24">
      <c r="B308" t="s">
        <v>95</v>
      </c>
      <c r="C308" t="s">
        <v>36</v>
      </c>
      <c r="D308" t="s">
        <v>37</v>
      </c>
      <c r="E308">
        <v>6595</v>
      </c>
      <c r="F308"/>
      <c r="G308"/>
      <c r="H308" s="57">
        <v>6595</v>
      </c>
      <c r="I308"/>
      <c r="J308"/>
      <c r="K308" s="57">
        <v>-3725</v>
      </c>
      <c r="L308" s="57">
        <v>-3725</v>
      </c>
      <c r="M308" s="57">
        <v>-3725</v>
      </c>
      <c r="N308" t="s">
        <v>38</v>
      </c>
      <c r="O308" t="s">
        <v>38</v>
      </c>
      <c r="P308">
        <v>0</v>
      </c>
      <c r="Q308" t="s">
        <v>234</v>
      </c>
      <c r="R308">
        <v>0</v>
      </c>
      <c r="S308" s="42"/>
      <c r="T308"/>
      <c r="U308">
        <v>385</v>
      </c>
    </row>
    <row r="309" spans="2:24">
      <c r="B309" t="s">
        <v>95</v>
      </c>
      <c r="C309" t="s">
        <v>36</v>
      </c>
      <c r="D309" t="s">
        <v>41</v>
      </c>
      <c r="E309">
        <v>6595</v>
      </c>
      <c r="F309"/>
      <c r="G309"/>
      <c r="H309" s="57">
        <v>6595</v>
      </c>
      <c r="I309"/>
      <c r="J309"/>
      <c r="K309" s="57">
        <v>-3725</v>
      </c>
      <c r="L309" s="57">
        <v>-3725</v>
      </c>
      <c r="M309" s="57">
        <v>-3725</v>
      </c>
      <c r="N309" t="s">
        <v>38</v>
      </c>
      <c r="O309" t="s">
        <v>38</v>
      </c>
      <c r="P309">
        <v>0</v>
      </c>
      <c r="Q309" t="s">
        <v>234</v>
      </c>
      <c r="R309">
        <v>0</v>
      </c>
      <c r="S309" s="42"/>
      <c r="T309"/>
      <c r="U309">
        <v>385</v>
      </c>
    </row>
    <row r="310" spans="2:24">
      <c r="B310" t="s">
        <v>95</v>
      </c>
      <c r="C310" t="s">
        <v>36</v>
      </c>
      <c r="D310" t="s">
        <v>42</v>
      </c>
      <c r="E310">
        <v>6595</v>
      </c>
      <c r="F310"/>
      <c r="G310"/>
      <c r="H310" s="57">
        <v>6595</v>
      </c>
      <c r="I310"/>
      <c r="J310"/>
      <c r="K310" s="57">
        <v>-3725</v>
      </c>
      <c r="L310" s="57">
        <v>-3725</v>
      </c>
      <c r="M310" s="57">
        <v>-3725</v>
      </c>
      <c r="N310" t="s">
        <v>38</v>
      </c>
      <c r="O310" t="s">
        <v>38</v>
      </c>
      <c r="P310">
        <v>0</v>
      </c>
      <c r="Q310" t="s">
        <v>234</v>
      </c>
      <c r="R310">
        <v>0</v>
      </c>
      <c r="S310" s="42"/>
      <c r="T310"/>
      <c r="U310">
        <v>385</v>
      </c>
    </row>
    <row r="311" spans="2:24">
      <c r="B311" t="s">
        <v>95</v>
      </c>
      <c r="C311" t="s">
        <v>36</v>
      </c>
      <c r="D311" t="s">
        <v>43</v>
      </c>
      <c r="E311">
        <v>7133</v>
      </c>
      <c r="F311"/>
      <c r="G311"/>
      <c r="H311" s="57">
        <v>7133</v>
      </c>
      <c r="I311"/>
      <c r="J311"/>
      <c r="K311" s="57">
        <v>-4012</v>
      </c>
      <c r="L311" s="57">
        <v>-4012</v>
      </c>
      <c r="M311" s="57">
        <v>-4011</v>
      </c>
      <c r="N311" t="s">
        <v>38</v>
      </c>
      <c r="O311" t="s">
        <v>38</v>
      </c>
      <c r="P311">
        <v>0</v>
      </c>
      <c r="Q311" t="s">
        <v>234</v>
      </c>
      <c r="R311">
        <v>0</v>
      </c>
      <c r="S311" s="42"/>
      <c r="T311"/>
      <c r="U311">
        <v>414</v>
      </c>
    </row>
    <row r="312" spans="2:24">
      <c r="B312" t="s">
        <v>95</v>
      </c>
      <c r="C312" t="s">
        <v>36</v>
      </c>
      <c r="D312" t="s">
        <v>45</v>
      </c>
      <c r="E312">
        <v>7133</v>
      </c>
      <c r="F312"/>
      <c r="G312"/>
      <c r="H312" s="57">
        <v>7133</v>
      </c>
      <c r="I312"/>
      <c r="J312"/>
      <c r="K312" s="57">
        <v>-4012</v>
      </c>
      <c r="L312" s="57">
        <v>-4012</v>
      </c>
      <c r="M312" s="57">
        <v>-4011</v>
      </c>
      <c r="N312" t="s">
        <v>38</v>
      </c>
      <c r="O312" t="s">
        <v>38</v>
      </c>
      <c r="P312">
        <v>0</v>
      </c>
      <c r="Q312" t="s">
        <v>234</v>
      </c>
      <c r="R312">
        <v>0</v>
      </c>
      <c r="S312" s="42"/>
      <c r="T312"/>
      <c r="U312">
        <v>414</v>
      </c>
    </row>
    <row r="313" spans="2:24">
      <c r="B313" t="s">
        <v>95</v>
      </c>
      <c r="C313" t="s">
        <v>36</v>
      </c>
      <c r="D313" t="s">
        <v>46</v>
      </c>
      <c r="E313">
        <v>7133</v>
      </c>
      <c r="F313"/>
      <c r="G313"/>
      <c r="H313" s="57">
        <v>7133</v>
      </c>
      <c r="I313"/>
      <c r="J313"/>
      <c r="K313" s="57">
        <v>-4012</v>
      </c>
      <c r="L313" s="57">
        <v>-4012</v>
      </c>
      <c r="M313" s="57">
        <v>-4011</v>
      </c>
      <c r="N313" t="s">
        <v>38</v>
      </c>
      <c r="O313" t="s">
        <v>38</v>
      </c>
      <c r="P313">
        <v>0</v>
      </c>
      <c r="Q313" t="s">
        <v>234</v>
      </c>
      <c r="R313">
        <v>0</v>
      </c>
      <c r="S313" s="42"/>
      <c r="T313"/>
      <c r="U313">
        <v>414</v>
      </c>
    </row>
    <row r="314" spans="2:24">
      <c r="B314" t="s">
        <v>95</v>
      </c>
      <c r="C314" t="s">
        <v>36</v>
      </c>
      <c r="D314" t="s">
        <v>47</v>
      </c>
      <c r="E314">
        <v>6933</v>
      </c>
      <c r="F314"/>
      <c r="G314"/>
      <c r="H314" s="57">
        <v>6933</v>
      </c>
      <c r="I314"/>
      <c r="J314"/>
      <c r="K314" s="57">
        <v>-3806</v>
      </c>
      <c r="L314" s="57">
        <v>-3806</v>
      </c>
      <c r="M314" s="57">
        <v>-3806</v>
      </c>
      <c r="N314" t="s">
        <v>38</v>
      </c>
      <c r="O314" t="s">
        <v>38</v>
      </c>
      <c r="P314">
        <v>0</v>
      </c>
      <c r="Q314" t="s">
        <v>234</v>
      </c>
      <c r="R314">
        <v>0</v>
      </c>
      <c r="S314" s="42"/>
      <c r="T314"/>
      <c r="U314">
        <v>414</v>
      </c>
    </row>
    <row r="315" spans="2:24">
      <c r="B315" t="s">
        <v>95</v>
      </c>
      <c r="C315" t="s">
        <v>36</v>
      </c>
      <c r="D315" t="s">
        <v>48</v>
      </c>
      <c r="E315">
        <v>7413</v>
      </c>
      <c r="F315"/>
      <c r="G315"/>
      <c r="H315" s="57">
        <v>7395</v>
      </c>
      <c r="I315"/>
      <c r="J315"/>
      <c r="K315" s="57">
        <v>-2716</v>
      </c>
      <c r="L315" s="57">
        <v>-2716</v>
      </c>
      <c r="M315" s="57">
        <v>-2698</v>
      </c>
      <c r="N315" t="s">
        <v>38</v>
      </c>
      <c r="O315" s="10" t="s">
        <v>39</v>
      </c>
      <c r="P315">
        <v>18</v>
      </c>
      <c r="Q315" t="s">
        <v>234</v>
      </c>
      <c r="R315">
        <v>0</v>
      </c>
      <c r="S315" s="42"/>
      <c r="T315"/>
      <c r="U315">
        <v>415</v>
      </c>
      <c r="W315">
        <v>7080</v>
      </c>
      <c r="X315" t="s">
        <v>96</v>
      </c>
    </row>
    <row r="316" spans="2:24">
      <c r="B316" t="s">
        <v>95</v>
      </c>
      <c r="C316" t="s">
        <v>36</v>
      </c>
      <c r="D316" t="s">
        <v>49</v>
      </c>
      <c r="E316">
        <v>7413</v>
      </c>
      <c r="F316"/>
      <c r="G316"/>
      <c r="H316" s="57">
        <v>7395</v>
      </c>
      <c r="I316"/>
      <c r="J316"/>
      <c r="K316" s="57">
        <v>-2716</v>
      </c>
      <c r="L316" s="57">
        <v>-2716</v>
      </c>
      <c r="M316" s="57">
        <v>-2698</v>
      </c>
      <c r="N316" t="s">
        <v>38</v>
      </c>
      <c r="O316" s="10" t="s">
        <v>39</v>
      </c>
      <c r="P316">
        <v>18</v>
      </c>
      <c r="Q316" t="s">
        <v>234</v>
      </c>
      <c r="R316">
        <v>0</v>
      </c>
      <c r="S316" s="42"/>
      <c r="T316"/>
      <c r="U316">
        <v>415</v>
      </c>
      <c r="W316">
        <v>7080</v>
      </c>
      <c r="X316" t="s">
        <v>96</v>
      </c>
    </row>
    <row r="317" spans="2:24">
      <c r="B317" t="s">
        <v>95</v>
      </c>
      <c r="C317" t="s">
        <v>36</v>
      </c>
      <c r="D317" t="s">
        <v>51</v>
      </c>
      <c r="E317">
        <v>7793</v>
      </c>
      <c r="F317"/>
      <c r="G317"/>
      <c r="H317" s="57">
        <v>7593</v>
      </c>
      <c r="I317"/>
      <c r="J317"/>
      <c r="K317" s="57">
        <v>-3378</v>
      </c>
      <c r="L317" s="57">
        <v>-3378</v>
      </c>
      <c r="M317" s="57">
        <v>-3178</v>
      </c>
      <c r="N317" t="s">
        <v>38</v>
      </c>
      <c r="O317" s="10" t="s">
        <v>39</v>
      </c>
      <c r="P317">
        <v>200</v>
      </c>
      <c r="Q317" t="s">
        <v>234</v>
      </c>
      <c r="R317">
        <v>0</v>
      </c>
      <c r="S317" s="42"/>
      <c r="T317"/>
      <c r="U317">
        <v>425</v>
      </c>
      <c r="V317" t="s">
        <v>73</v>
      </c>
      <c r="W317">
        <v>7278</v>
      </c>
      <c r="X317" t="s">
        <v>93</v>
      </c>
    </row>
    <row r="318" spans="2:24">
      <c r="B318" t="s">
        <v>95</v>
      </c>
      <c r="C318" t="s">
        <v>36</v>
      </c>
      <c r="D318" t="s">
        <v>53</v>
      </c>
      <c r="E318">
        <v>7793</v>
      </c>
      <c r="F318"/>
      <c r="G318"/>
      <c r="H318" s="57">
        <v>7593</v>
      </c>
      <c r="I318"/>
      <c r="J318"/>
      <c r="K318" s="57">
        <v>-3378</v>
      </c>
      <c r="L318" s="57">
        <v>-3378</v>
      </c>
      <c r="M318" s="57">
        <v>-3178</v>
      </c>
      <c r="N318" t="s">
        <v>38</v>
      </c>
      <c r="O318" s="10" t="s">
        <v>39</v>
      </c>
      <c r="P318">
        <v>200</v>
      </c>
      <c r="Q318" t="s">
        <v>234</v>
      </c>
      <c r="R318">
        <v>0</v>
      </c>
      <c r="S318" s="42"/>
      <c r="T318"/>
      <c r="U318">
        <v>425</v>
      </c>
      <c r="V318" t="s">
        <v>73</v>
      </c>
      <c r="W318">
        <v>7278</v>
      </c>
      <c r="X318" t="s">
        <v>93</v>
      </c>
    </row>
    <row r="319" spans="2:24">
      <c r="B319" t="s">
        <v>95</v>
      </c>
      <c r="C319" t="s">
        <v>36</v>
      </c>
      <c r="D319" t="s">
        <v>54</v>
      </c>
      <c r="E319">
        <v>7793</v>
      </c>
      <c r="F319"/>
      <c r="G319"/>
      <c r="H319" s="57">
        <v>7593</v>
      </c>
      <c r="I319"/>
      <c r="J319"/>
      <c r="K319" s="57">
        <v>-3378</v>
      </c>
      <c r="L319" s="57">
        <v>-3378</v>
      </c>
      <c r="M319" s="57">
        <v>-3178</v>
      </c>
      <c r="N319" t="s">
        <v>38</v>
      </c>
      <c r="O319" s="10" t="s">
        <v>39</v>
      </c>
      <c r="P319">
        <v>200</v>
      </c>
      <c r="Q319" t="s">
        <v>234</v>
      </c>
      <c r="R319">
        <v>0</v>
      </c>
      <c r="S319" s="42"/>
      <c r="T319"/>
      <c r="U319">
        <v>425</v>
      </c>
      <c r="V319" t="s">
        <v>73</v>
      </c>
      <c r="W319">
        <v>7278</v>
      </c>
      <c r="X319" t="s">
        <v>93</v>
      </c>
    </row>
    <row r="320" spans="2:24">
      <c r="B320" t="s">
        <v>95</v>
      </c>
      <c r="C320" t="s">
        <v>36</v>
      </c>
      <c r="D320" t="s">
        <v>55</v>
      </c>
      <c r="E320">
        <v>7862</v>
      </c>
      <c r="F320"/>
      <c r="G320"/>
      <c r="H320" s="57">
        <v>7849</v>
      </c>
      <c r="I320"/>
      <c r="J320"/>
      <c r="K320" s="57">
        <v>-1523</v>
      </c>
      <c r="L320" s="57">
        <v>-1523</v>
      </c>
      <c r="M320" s="57">
        <v>-1511</v>
      </c>
      <c r="N320" t="s">
        <v>38</v>
      </c>
      <c r="O320" t="s">
        <v>38</v>
      </c>
      <c r="P320">
        <v>13</v>
      </c>
      <c r="Q320" t="s">
        <v>234</v>
      </c>
      <c r="R320">
        <v>0</v>
      </c>
      <c r="S320" s="42"/>
      <c r="T320"/>
      <c r="U320">
        <v>425</v>
      </c>
      <c r="V320" t="s">
        <v>73</v>
      </c>
    </row>
    <row r="321" spans="2:22">
      <c r="B321" t="s">
        <v>95</v>
      </c>
      <c r="C321" t="s">
        <v>36</v>
      </c>
      <c r="D321" t="s">
        <v>57</v>
      </c>
      <c r="E321">
        <v>7862</v>
      </c>
      <c r="F321"/>
      <c r="G321"/>
      <c r="H321" s="57">
        <v>7849</v>
      </c>
      <c r="I321"/>
      <c r="J321"/>
      <c r="K321" s="57">
        <v>-1523</v>
      </c>
      <c r="L321" s="57">
        <v>-1523</v>
      </c>
      <c r="M321" s="57">
        <v>-1511</v>
      </c>
      <c r="N321" t="s">
        <v>38</v>
      </c>
      <c r="O321" t="s">
        <v>38</v>
      </c>
      <c r="P321">
        <v>13</v>
      </c>
      <c r="Q321" t="s">
        <v>234</v>
      </c>
      <c r="R321">
        <v>0</v>
      </c>
      <c r="S321" s="42"/>
      <c r="T321"/>
      <c r="U321">
        <v>425</v>
      </c>
      <c r="V321" t="s">
        <v>73</v>
      </c>
    </row>
    <row r="322" spans="2:22">
      <c r="B322" t="s">
        <v>95</v>
      </c>
      <c r="C322" t="s">
        <v>36</v>
      </c>
      <c r="D322" t="s">
        <v>58</v>
      </c>
      <c r="E322">
        <v>7862</v>
      </c>
      <c r="F322"/>
      <c r="G322"/>
      <c r="H322" s="57">
        <v>7849</v>
      </c>
      <c r="I322"/>
      <c r="J322"/>
      <c r="K322" s="57">
        <v>-1523</v>
      </c>
      <c r="L322" s="57">
        <v>-1523</v>
      </c>
      <c r="M322" s="57">
        <v>-1511</v>
      </c>
      <c r="N322" t="s">
        <v>38</v>
      </c>
      <c r="O322" t="s">
        <v>38</v>
      </c>
      <c r="P322">
        <v>13</v>
      </c>
      <c r="Q322" t="s">
        <v>234</v>
      </c>
      <c r="R322">
        <v>0</v>
      </c>
      <c r="S322" s="42"/>
      <c r="T322"/>
      <c r="U322">
        <v>425</v>
      </c>
      <c r="V322" t="s">
        <v>73</v>
      </c>
    </row>
    <row r="323" spans="2:22">
      <c r="B323" t="s">
        <v>95</v>
      </c>
      <c r="C323" t="s">
        <v>36</v>
      </c>
      <c r="D323" t="s">
        <v>59</v>
      </c>
      <c r="E323">
        <v>7528</v>
      </c>
      <c r="F323"/>
      <c r="G323"/>
      <c r="H323" s="57">
        <v>7528</v>
      </c>
      <c r="I323"/>
      <c r="J323"/>
      <c r="K323" s="57">
        <v>-3233</v>
      </c>
      <c r="L323" s="57">
        <v>-3233</v>
      </c>
      <c r="M323" s="57">
        <v>-3233</v>
      </c>
      <c r="N323" t="s">
        <v>38</v>
      </c>
      <c r="O323" t="s">
        <v>38</v>
      </c>
      <c r="P323">
        <v>0</v>
      </c>
      <c r="Q323" t="s">
        <v>234</v>
      </c>
      <c r="R323">
        <v>0</v>
      </c>
      <c r="S323" s="42"/>
      <c r="T323"/>
      <c r="U323">
        <v>421</v>
      </c>
    </row>
    <row r="324" spans="2:22">
      <c r="B324" t="s">
        <v>95</v>
      </c>
      <c r="C324" t="s">
        <v>36</v>
      </c>
      <c r="D324" t="s">
        <v>61</v>
      </c>
      <c r="E324">
        <v>7528</v>
      </c>
      <c r="F324"/>
      <c r="G324"/>
      <c r="H324" s="57">
        <v>7528</v>
      </c>
      <c r="I324"/>
      <c r="J324"/>
      <c r="K324" s="57">
        <v>-3233</v>
      </c>
      <c r="L324" s="57">
        <v>-3233</v>
      </c>
      <c r="M324" s="57">
        <v>-3233</v>
      </c>
      <c r="N324" t="s">
        <v>38</v>
      </c>
      <c r="O324" t="s">
        <v>38</v>
      </c>
      <c r="P324">
        <v>0</v>
      </c>
      <c r="Q324" t="s">
        <v>234</v>
      </c>
      <c r="R324">
        <v>0</v>
      </c>
      <c r="S324" s="42"/>
      <c r="T324"/>
      <c r="U324">
        <v>421</v>
      </c>
    </row>
    <row r="325" spans="2:22">
      <c r="B325" t="s">
        <v>95</v>
      </c>
      <c r="C325" t="s">
        <v>36</v>
      </c>
      <c r="D325" t="s">
        <v>63</v>
      </c>
      <c r="E325">
        <v>7528</v>
      </c>
      <c r="F325"/>
      <c r="G325"/>
      <c r="H325" s="57">
        <v>7528</v>
      </c>
      <c r="I325"/>
      <c r="J325"/>
      <c r="K325" s="57">
        <v>-3233</v>
      </c>
      <c r="L325" s="57">
        <v>-3233</v>
      </c>
      <c r="M325" s="57">
        <v>-3233</v>
      </c>
      <c r="N325" t="s">
        <v>38</v>
      </c>
      <c r="O325" t="s">
        <v>38</v>
      </c>
      <c r="P325">
        <v>0</v>
      </c>
      <c r="Q325" t="s">
        <v>234</v>
      </c>
      <c r="R325">
        <v>0</v>
      </c>
      <c r="S325" s="42"/>
      <c r="T325"/>
      <c r="U325">
        <v>421</v>
      </c>
    </row>
    <row r="326" spans="2:22">
      <c r="B326" t="s">
        <v>95</v>
      </c>
      <c r="C326" t="s">
        <v>36</v>
      </c>
      <c r="D326" t="s">
        <v>64</v>
      </c>
      <c r="E326"/>
      <c r="F326">
        <v>6278</v>
      </c>
      <c r="G326">
        <v>579</v>
      </c>
      <c r="H326"/>
      <c r="I326" s="57">
        <v>6278</v>
      </c>
      <c r="J326" s="57">
        <v>579</v>
      </c>
      <c r="K326" s="57">
        <v>-2699</v>
      </c>
      <c r="L326" s="57">
        <v>-2699</v>
      </c>
      <c r="M326" s="57">
        <v>0</v>
      </c>
      <c r="N326" t="s">
        <v>38</v>
      </c>
      <c r="O326" t="s">
        <v>38</v>
      </c>
      <c r="P326" t="s">
        <v>234</v>
      </c>
      <c r="Q326">
        <v>0</v>
      </c>
      <c r="R326">
        <v>2699</v>
      </c>
      <c r="S326" s="42"/>
      <c r="T326"/>
      <c r="U326">
        <v>376</v>
      </c>
    </row>
    <row r="327" spans="2:22">
      <c r="B327" t="s">
        <v>95</v>
      </c>
      <c r="C327" t="s">
        <v>36</v>
      </c>
      <c r="D327" t="s">
        <v>66</v>
      </c>
      <c r="E327"/>
      <c r="F327">
        <v>6278</v>
      </c>
      <c r="G327">
        <v>579</v>
      </c>
      <c r="H327"/>
      <c r="I327" s="57">
        <v>6278</v>
      </c>
      <c r="J327" s="57">
        <v>579</v>
      </c>
      <c r="K327" s="57">
        <v>-2699</v>
      </c>
      <c r="L327" s="57">
        <v>-2699</v>
      </c>
      <c r="M327" s="57">
        <v>0</v>
      </c>
      <c r="N327" t="s">
        <v>38</v>
      </c>
      <c r="O327" t="s">
        <v>38</v>
      </c>
      <c r="P327" t="s">
        <v>234</v>
      </c>
      <c r="Q327">
        <v>0</v>
      </c>
      <c r="R327">
        <v>2699</v>
      </c>
      <c r="S327" s="42"/>
      <c r="T327"/>
      <c r="U327">
        <v>376</v>
      </c>
    </row>
    <row r="328" spans="2:22">
      <c r="B328" t="s">
        <v>95</v>
      </c>
      <c r="C328" t="s">
        <v>36</v>
      </c>
      <c r="D328" t="s">
        <v>67</v>
      </c>
      <c r="E328"/>
      <c r="F328">
        <v>6278</v>
      </c>
      <c r="G328">
        <v>579</v>
      </c>
      <c r="H328"/>
      <c r="I328" s="57">
        <v>6278</v>
      </c>
      <c r="J328" s="57">
        <v>579</v>
      </c>
      <c r="K328" s="57">
        <v>-2699</v>
      </c>
      <c r="L328" s="57">
        <v>-2699</v>
      </c>
      <c r="M328" s="57">
        <v>0</v>
      </c>
      <c r="N328" t="s">
        <v>38</v>
      </c>
      <c r="O328" t="s">
        <v>38</v>
      </c>
      <c r="P328" t="s">
        <v>234</v>
      </c>
      <c r="Q328">
        <v>0</v>
      </c>
      <c r="R328">
        <v>2699</v>
      </c>
      <c r="S328" s="42"/>
      <c r="T328"/>
      <c r="U328">
        <v>376</v>
      </c>
    </row>
    <row r="329" spans="2:22">
      <c r="B329" t="s">
        <v>95</v>
      </c>
      <c r="C329" t="s">
        <v>36</v>
      </c>
      <c r="D329" t="s">
        <v>68</v>
      </c>
      <c r="E329"/>
      <c r="F329">
        <v>6568</v>
      </c>
      <c r="G329">
        <v>620</v>
      </c>
      <c r="H329"/>
      <c r="I329" s="57">
        <v>6567</v>
      </c>
      <c r="J329" s="57">
        <v>620</v>
      </c>
      <c r="K329" s="57">
        <v>-4766</v>
      </c>
      <c r="L329" s="57">
        <v>-4766</v>
      </c>
      <c r="M329" s="57">
        <v>0</v>
      </c>
      <c r="N329" t="s">
        <v>38</v>
      </c>
      <c r="O329" t="s">
        <v>38</v>
      </c>
      <c r="P329" t="s">
        <v>234</v>
      </c>
      <c r="Q329">
        <v>1</v>
      </c>
      <c r="R329">
        <v>4766</v>
      </c>
      <c r="S329" s="42"/>
      <c r="T329"/>
      <c r="U329">
        <v>391</v>
      </c>
    </row>
    <row r="330" spans="2:22">
      <c r="B330" t="s">
        <v>95</v>
      </c>
      <c r="C330" t="s">
        <v>36</v>
      </c>
      <c r="D330" t="s">
        <v>69</v>
      </c>
      <c r="E330"/>
      <c r="F330">
        <v>6568</v>
      </c>
      <c r="G330">
        <v>620</v>
      </c>
      <c r="H330"/>
      <c r="I330" s="57">
        <v>6567</v>
      </c>
      <c r="J330" s="57">
        <v>620</v>
      </c>
      <c r="K330" s="57">
        <v>-4766</v>
      </c>
      <c r="L330" s="57">
        <v>-4766</v>
      </c>
      <c r="M330" s="57">
        <v>0</v>
      </c>
      <c r="N330" t="s">
        <v>38</v>
      </c>
      <c r="O330" t="s">
        <v>38</v>
      </c>
      <c r="P330" t="s">
        <v>234</v>
      </c>
      <c r="Q330">
        <v>1</v>
      </c>
      <c r="R330">
        <v>4766</v>
      </c>
      <c r="S330" s="42"/>
      <c r="T330"/>
      <c r="U330">
        <v>391</v>
      </c>
    </row>
    <row r="331" spans="2:22">
      <c r="B331" t="s">
        <v>95</v>
      </c>
      <c r="C331" t="s">
        <v>36</v>
      </c>
      <c r="D331" t="s">
        <v>70</v>
      </c>
      <c r="E331"/>
      <c r="F331">
        <v>5988</v>
      </c>
      <c r="G331">
        <v>645</v>
      </c>
      <c r="H331"/>
      <c r="I331" s="57">
        <v>5987</v>
      </c>
      <c r="J331" s="57">
        <v>645</v>
      </c>
      <c r="K331" s="57">
        <v>-4138</v>
      </c>
      <c r="L331" s="57">
        <v>-4138</v>
      </c>
      <c r="M331" s="57">
        <v>0</v>
      </c>
      <c r="N331" t="s">
        <v>38</v>
      </c>
      <c r="O331" t="s">
        <v>38</v>
      </c>
      <c r="P331" t="s">
        <v>234</v>
      </c>
      <c r="Q331">
        <v>1</v>
      </c>
      <c r="R331">
        <v>4138</v>
      </c>
      <c r="S331" s="42"/>
      <c r="T331"/>
      <c r="U331">
        <v>378</v>
      </c>
    </row>
    <row r="332" spans="2:22">
      <c r="B332" t="s">
        <v>97</v>
      </c>
      <c r="C332" t="s">
        <v>36</v>
      </c>
      <c r="D332" t="s">
        <v>37</v>
      </c>
      <c r="E332">
        <v>6542</v>
      </c>
      <c r="F332"/>
      <c r="G332"/>
      <c r="H332" s="57">
        <v>6542</v>
      </c>
      <c r="I332"/>
      <c r="J332"/>
      <c r="K332" s="57">
        <v>-3554</v>
      </c>
      <c r="L332" s="57">
        <v>-3554</v>
      </c>
      <c r="M332" s="57">
        <v>-3554</v>
      </c>
      <c r="N332" t="s">
        <v>38</v>
      </c>
      <c r="O332" t="s">
        <v>38</v>
      </c>
      <c r="P332">
        <v>0</v>
      </c>
      <c r="Q332" t="s">
        <v>234</v>
      </c>
      <c r="R332">
        <v>0</v>
      </c>
      <c r="S332" s="42"/>
      <c r="T332"/>
      <c r="U332">
        <v>377</v>
      </c>
    </row>
    <row r="333" spans="2:22">
      <c r="B333" t="s">
        <v>97</v>
      </c>
      <c r="C333" t="s">
        <v>36</v>
      </c>
      <c r="D333" t="s">
        <v>41</v>
      </c>
      <c r="E333">
        <v>6542</v>
      </c>
      <c r="F333"/>
      <c r="G333"/>
      <c r="H333" s="57">
        <v>6542</v>
      </c>
      <c r="I333"/>
      <c r="J333"/>
      <c r="K333" s="57">
        <v>-3554</v>
      </c>
      <c r="L333" s="57">
        <v>-3554</v>
      </c>
      <c r="M333" s="57">
        <v>-3554</v>
      </c>
      <c r="N333" t="s">
        <v>38</v>
      </c>
      <c r="O333" t="s">
        <v>38</v>
      </c>
      <c r="P333">
        <v>0</v>
      </c>
      <c r="Q333" t="s">
        <v>234</v>
      </c>
      <c r="R333">
        <v>0</v>
      </c>
      <c r="S333" s="42"/>
      <c r="T333"/>
      <c r="U333">
        <v>377</v>
      </c>
    </row>
    <row r="334" spans="2:22">
      <c r="B334" t="s">
        <v>97</v>
      </c>
      <c r="C334" t="s">
        <v>36</v>
      </c>
      <c r="D334" t="s">
        <v>42</v>
      </c>
      <c r="E334">
        <v>6542</v>
      </c>
      <c r="F334"/>
      <c r="G334"/>
      <c r="H334" s="57">
        <v>6542</v>
      </c>
      <c r="I334"/>
      <c r="J334"/>
      <c r="K334" s="57">
        <v>-3554</v>
      </c>
      <c r="L334" s="57">
        <v>-3554</v>
      </c>
      <c r="M334" s="57">
        <v>-3554</v>
      </c>
      <c r="N334" t="s">
        <v>38</v>
      </c>
      <c r="O334" t="s">
        <v>38</v>
      </c>
      <c r="P334">
        <v>0</v>
      </c>
      <c r="Q334" t="s">
        <v>234</v>
      </c>
      <c r="R334">
        <v>0</v>
      </c>
      <c r="S334" s="42"/>
      <c r="T334"/>
      <c r="U334">
        <v>377</v>
      </c>
    </row>
    <row r="335" spans="2:22">
      <c r="B335" t="s">
        <v>97</v>
      </c>
      <c r="C335" t="s">
        <v>36</v>
      </c>
      <c r="D335" t="s">
        <v>43</v>
      </c>
      <c r="E335">
        <v>7121</v>
      </c>
      <c r="F335"/>
      <c r="G335"/>
      <c r="H335" s="57">
        <v>7121</v>
      </c>
      <c r="I335"/>
      <c r="J335"/>
      <c r="K335" s="57">
        <v>-3730</v>
      </c>
      <c r="L335" s="57">
        <v>-3730</v>
      </c>
      <c r="M335" s="57">
        <v>-3729</v>
      </c>
      <c r="N335" t="s">
        <v>38</v>
      </c>
      <c r="O335" t="s">
        <v>38</v>
      </c>
      <c r="P335">
        <v>0</v>
      </c>
      <c r="Q335" t="s">
        <v>234</v>
      </c>
      <c r="R335">
        <v>0</v>
      </c>
      <c r="S335" s="42"/>
      <c r="T335"/>
      <c r="U335">
        <v>413</v>
      </c>
    </row>
    <row r="336" spans="2:22">
      <c r="B336" t="s">
        <v>97</v>
      </c>
      <c r="C336" t="s">
        <v>36</v>
      </c>
      <c r="D336" t="s">
        <v>45</v>
      </c>
      <c r="E336">
        <v>7121</v>
      </c>
      <c r="F336"/>
      <c r="G336"/>
      <c r="H336" s="57">
        <v>7121</v>
      </c>
      <c r="I336"/>
      <c r="J336"/>
      <c r="K336" s="57">
        <v>-3730</v>
      </c>
      <c r="L336" s="57">
        <v>-3730</v>
      </c>
      <c r="M336" s="57">
        <v>-3729</v>
      </c>
      <c r="N336" t="s">
        <v>38</v>
      </c>
      <c r="O336" t="s">
        <v>38</v>
      </c>
      <c r="P336">
        <v>0</v>
      </c>
      <c r="Q336" t="s">
        <v>234</v>
      </c>
      <c r="R336">
        <v>0</v>
      </c>
      <c r="S336" s="42"/>
      <c r="T336"/>
      <c r="U336">
        <v>413</v>
      </c>
    </row>
    <row r="337" spans="2:24">
      <c r="B337" t="s">
        <v>97</v>
      </c>
      <c r="C337" t="s">
        <v>36</v>
      </c>
      <c r="D337" t="s">
        <v>46</v>
      </c>
      <c r="E337">
        <v>7121</v>
      </c>
      <c r="F337"/>
      <c r="G337"/>
      <c r="H337" s="57">
        <v>7121</v>
      </c>
      <c r="I337"/>
      <c r="J337"/>
      <c r="K337" s="57">
        <v>-3730</v>
      </c>
      <c r="L337" s="57">
        <v>-3730</v>
      </c>
      <c r="M337" s="57">
        <v>-3729</v>
      </c>
      <c r="N337" t="s">
        <v>38</v>
      </c>
      <c r="O337" t="s">
        <v>38</v>
      </c>
      <c r="P337">
        <v>0</v>
      </c>
      <c r="Q337" t="s">
        <v>234</v>
      </c>
      <c r="R337">
        <v>0</v>
      </c>
      <c r="S337" s="42"/>
      <c r="T337"/>
      <c r="U337">
        <v>413</v>
      </c>
    </row>
    <row r="338" spans="2:24">
      <c r="B338" t="s">
        <v>97</v>
      </c>
      <c r="C338" t="s">
        <v>36</v>
      </c>
      <c r="D338" t="s">
        <v>47</v>
      </c>
      <c r="E338">
        <v>6921</v>
      </c>
      <c r="F338"/>
      <c r="G338"/>
      <c r="H338" s="57">
        <v>6921</v>
      </c>
      <c r="I338"/>
      <c r="J338"/>
      <c r="K338" s="57">
        <v>-3522</v>
      </c>
      <c r="L338" s="57">
        <v>-3522</v>
      </c>
      <c r="M338" s="57">
        <v>-3522</v>
      </c>
      <c r="N338" t="s">
        <v>38</v>
      </c>
      <c r="O338" t="s">
        <v>38</v>
      </c>
      <c r="P338">
        <v>0</v>
      </c>
      <c r="Q338" t="s">
        <v>234</v>
      </c>
      <c r="R338">
        <v>0</v>
      </c>
      <c r="S338" s="42"/>
      <c r="T338"/>
      <c r="U338">
        <v>413</v>
      </c>
    </row>
    <row r="339" spans="2:24">
      <c r="B339" t="s">
        <v>97</v>
      </c>
      <c r="C339" t="s">
        <v>36</v>
      </c>
      <c r="D339" t="s">
        <v>48</v>
      </c>
      <c r="E339">
        <v>6511</v>
      </c>
      <c r="F339"/>
      <c r="G339"/>
      <c r="H339" s="57">
        <v>6510</v>
      </c>
      <c r="I339"/>
      <c r="J339"/>
      <c r="K339" s="57">
        <v>-3723</v>
      </c>
      <c r="L339" s="57">
        <v>-3723</v>
      </c>
      <c r="M339" s="57">
        <v>-3722</v>
      </c>
      <c r="N339" t="s">
        <v>38</v>
      </c>
      <c r="O339" t="s">
        <v>38</v>
      </c>
      <c r="P339">
        <v>1</v>
      </c>
      <c r="Q339" t="s">
        <v>234</v>
      </c>
      <c r="R339">
        <v>0</v>
      </c>
      <c r="S339" s="42"/>
      <c r="T339"/>
      <c r="U339">
        <v>359</v>
      </c>
    </row>
    <row r="340" spans="2:24">
      <c r="B340" t="s">
        <v>97</v>
      </c>
      <c r="C340" t="s">
        <v>36</v>
      </c>
      <c r="D340" t="s">
        <v>49</v>
      </c>
      <c r="E340">
        <v>6511</v>
      </c>
      <c r="F340"/>
      <c r="G340"/>
      <c r="H340" s="57">
        <v>6510</v>
      </c>
      <c r="I340"/>
      <c r="J340"/>
      <c r="K340" s="57">
        <v>-3723</v>
      </c>
      <c r="L340" s="57">
        <v>-3723</v>
      </c>
      <c r="M340" s="57">
        <v>-3722</v>
      </c>
      <c r="N340" t="s">
        <v>38</v>
      </c>
      <c r="O340" t="s">
        <v>38</v>
      </c>
      <c r="P340">
        <v>1</v>
      </c>
      <c r="Q340" t="s">
        <v>234</v>
      </c>
      <c r="R340">
        <v>0</v>
      </c>
      <c r="S340" s="42"/>
      <c r="T340"/>
      <c r="U340">
        <v>359</v>
      </c>
    </row>
    <row r="341" spans="2:24">
      <c r="B341" t="s">
        <v>97</v>
      </c>
      <c r="C341" t="s">
        <v>36</v>
      </c>
      <c r="D341" t="s">
        <v>51</v>
      </c>
      <c r="E341">
        <v>7982</v>
      </c>
      <c r="F341"/>
      <c r="G341"/>
      <c r="H341" s="57">
        <v>7937</v>
      </c>
      <c r="I341"/>
      <c r="J341"/>
      <c r="K341" s="57">
        <v>-4265</v>
      </c>
      <c r="L341" s="57">
        <v>-4265</v>
      </c>
      <c r="M341" s="57">
        <v>-4228</v>
      </c>
      <c r="N341" t="s">
        <v>38</v>
      </c>
      <c r="O341" s="10" t="s">
        <v>39</v>
      </c>
      <c r="P341">
        <v>45</v>
      </c>
      <c r="Q341" t="s">
        <v>234</v>
      </c>
      <c r="R341">
        <v>0</v>
      </c>
      <c r="S341" s="42"/>
      <c r="T341"/>
      <c r="U341">
        <v>425</v>
      </c>
      <c r="V341" t="s">
        <v>73</v>
      </c>
      <c r="W341">
        <v>7708</v>
      </c>
      <c r="X341" t="s">
        <v>93</v>
      </c>
    </row>
    <row r="342" spans="2:24">
      <c r="B342" t="s">
        <v>97</v>
      </c>
      <c r="C342" t="s">
        <v>36</v>
      </c>
      <c r="D342" t="s">
        <v>53</v>
      </c>
      <c r="E342">
        <v>6782</v>
      </c>
      <c r="F342"/>
      <c r="G342"/>
      <c r="H342" s="57">
        <v>6732</v>
      </c>
      <c r="I342"/>
      <c r="J342"/>
      <c r="K342" s="57">
        <v>-3003</v>
      </c>
      <c r="L342" s="57">
        <v>-3003</v>
      </c>
      <c r="M342" s="57">
        <v>-2964</v>
      </c>
      <c r="N342" t="s">
        <v>38</v>
      </c>
      <c r="O342" s="10" t="s">
        <v>39</v>
      </c>
      <c r="P342">
        <v>50</v>
      </c>
      <c r="Q342" t="s">
        <v>234</v>
      </c>
      <c r="R342">
        <v>0</v>
      </c>
      <c r="S342" s="42"/>
      <c r="T342"/>
      <c r="U342">
        <v>425</v>
      </c>
      <c r="V342" t="s">
        <v>73</v>
      </c>
      <c r="W342">
        <v>6508</v>
      </c>
      <c r="X342" t="s">
        <v>93</v>
      </c>
    </row>
    <row r="343" spans="2:24">
      <c r="B343" t="s">
        <v>97</v>
      </c>
      <c r="C343" t="s">
        <v>36</v>
      </c>
      <c r="D343" t="s">
        <v>54</v>
      </c>
      <c r="E343">
        <v>6782</v>
      </c>
      <c r="F343"/>
      <c r="G343"/>
      <c r="H343" s="57">
        <v>6732</v>
      </c>
      <c r="I343"/>
      <c r="J343"/>
      <c r="K343" s="57">
        <v>-3003</v>
      </c>
      <c r="L343" s="57">
        <v>-3003</v>
      </c>
      <c r="M343" s="57">
        <v>-2964</v>
      </c>
      <c r="N343" t="s">
        <v>38</v>
      </c>
      <c r="O343" s="10" t="s">
        <v>39</v>
      </c>
      <c r="P343">
        <v>50</v>
      </c>
      <c r="Q343" t="s">
        <v>234</v>
      </c>
      <c r="R343">
        <v>0</v>
      </c>
      <c r="S343" s="42"/>
      <c r="T343"/>
      <c r="U343">
        <v>425</v>
      </c>
      <c r="V343" t="s">
        <v>73</v>
      </c>
      <c r="W343">
        <v>6508</v>
      </c>
      <c r="X343" t="s">
        <v>93</v>
      </c>
    </row>
    <row r="344" spans="2:24">
      <c r="B344" t="s">
        <v>97</v>
      </c>
      <c r="C344" t="s">
        <v>36</v>
      </c>
      <c r="D344" t="s">
        <v>55</v>
      </c>
      <c r="E344">
        <v>7501</v>
      </c>
      <c r="F344"/>
      <c r="G344"/>
      <c r="H344" s="57">
        <v>7501</v>
      </c>
      <c r="I344"/>
      <c r="J344"/>
      <c r="K344" s="57">
        <v>-1022</v>
      </c>
      <c r="L344" s="57">
        <v>-1022</v>
      </c>
      <c r="M344" s="57">
        <v>-1022</v>
      </c>
      <c r="N344" t="s">
        <v>38</v>
      </c>
      <c r="O344" t="s">
        <v>38</v>
      </c>
      <c r="P344">
        <v>0</v>
      </c>
      <c r="Q344" t="s">
        <v>234</v>
      </c>
      <c r="R344">
        <v>0</v>
      </c>
      <c r="S344" s="42"/>
      <c r="T344"/>
      <c r="U344">
        <v>419</v>
      </c>
    </row>
    <row r="345" spans="2:24">
      <c r="B345" t="s">
        <v>97</v>
      </c>
      <c r="C345" t="s">
        <v>36</v>
      </c>
      <c r="D345" t="s">
        <v>57</v>
      </c>
      <c r="E345">
        <v>7501</v>
      </c>
      <c r="F345"/>
      <c r="G345"/>
      <c r="H345" s="57">
        <v>7501</v>
      </c>
      <c r="I345"/>
      <c r="J345"/>
      <c r="K345" s="57">
        <v>-1022</v>
      </c>
      <c r="L345" s="57">
        <v>-1022</v>
      </c>
      <c r="M345" s="57">
        <v>-1022</v>
      </c>
      <c r="N345" t="s">
        <v>38</v>
      </c>
      <c r="O345" t="s">
        <v>38</v>
      </c>
      <c r="P345">
        <v>0</v>
      </c>
      <c r="Q345" t="s">
        <v>234</v>
      </c>
      <c r="R345">
        <v>0</v>
      </c>
      <c r="S345" s="42"/>
      <c r="T345"/>
      <c r="U345">
        <v>419</v>
      </c>
    </row>
    <row r="346" spans="2:24">
      <c r="B346" t="s">
        <v>97</v>
      </c>
      <c r="C346" t="s">
        <v>36</v>
      </c>
      <c r="D346" t="s">
        <v>58</v>
      </c>
      <c r="E346">
        <v>7501</v>
      </c>
      <c r="F346"/>
      <c r="G346"/>
      <c r="H346" s="57">
        <v>7501</v>
      </c>
      <c r="I346"/>
      <c r="J346"/>
      <c r="K346" s="57">
        <v>-1022</v>
      </c>
      <c r="L346" s="57">
        <v>-1022</v>
      </c>
      <c r="M346" s="57">
        <v>-1022</v>
      </c>
      <c r="N346" t="s">
        <v>38</v>
      </c>
      <c r="O346" t="s">
        <v>38</v>
      </c>
      <c r="P346">
        <v>0</v>
      </c>
      <c r="Q346" t="s">
        <v>234</v>
      </c>
      <c r="R346">
        <v>0</v>
      </c>
      <c r="S346" s="42"/>
      <c r="T346"/>
      <c r="U346">
        <v>419</v>
      </c>
    </row>
    <row r="347" spans="2:24">
      <c r="B347" t="s">
        <v>97</v>
      </c>
      <c r="C347" t="s">
        <v>36</v>
      </c>
      <c r="D347" t="s">
        <v>59</v>
      </c>
      <c r="E347">
        <v>7326</v>
      </c>
      <c r="F347"/>
      <c r="G347"/>
      <c r="H347" s="57">
        <v>7325</v>
      </c>
      <c r="I347"/>
      <c r="J347"/>
      <c r="K347" s="57">
        <v>-1169</v>
      </c>
      <c r="L347" s="57">
        <v>-1169</v>
      </c>
      <c r="M347" s="57">
        <v>-1168</v>
      </c>
      <c r="N347" t="s">
        <v>38</v>
      </c>
      <c r="O347" t="s">
        <v>38</v>
      </c>
      <c r="P347">
        <v>1</v>
      </c>
      <c r="Q347" t="s">
        <v>234</v>
      </c>
      <c r="R347">
        <v>0</v>
      </c>
      <c r="S347" s="42"/>
      <c r="T347"/>
      <c r="U347">
        <v>408</v>
      </c>
    </row>
    <row r="348" spans="2:24">
      <c r="B348" t="s">
        <v>97</v>
      </c>
      <c r="C348" t="s">
        <v>36</v>
      </c>
      <c r="D348" t="s">
        <v>61</v>
      </c>
      <c r="E348">
        <v>7326</v>
      </c>
      <c r="F348"/>
      <c r="G348"/>
      <c r="H348" s="57">
        <v>7325</v>
      </c>
      <c r="I348"/>
      <c r="J348"/>
      <c r="K348" s="57">
        <v>-1169</v>
      </c>
      <c r="L348" s="57">
        <v>-1169</v>
      </c>
      <c r="M348" s="57">
        <v>-1168</v>
      </c>
      <c r="N348" t="s">
        <v>38</v>
      </c>
      <c r="O348" t="s">
        <v>38</v>
      </c>
      <c r="P348">
        <v>1</v>
      </c>
      <c r="Q348" t="s">
        <v>234</v>
      </c>
      <c r="R348">
        <v>0</v>
      </c>
      <c r="S348" s="42"/>
      <c r="T348"/>
      <c r="U348">
        <v>408</v>
      </c>
    </row>
    <row r="349" spans="2:24">
      <c r="B349" t="s">
        <v>97</v>
      </c>
      <c r="C349" t="s">
        <v>36</v>
      </c>
      <c r="D349" t="s">
        <v>63</v>
      </c>
      <c r="E349">
        <v>7326</v>
      </c>
      <c r="F349"/>
      <c r="G349"/>
      <c r="H349" s="57">
        <v>7079</v>
      </c>
      <c r="I349"/>
      <c r="J349"/>
      <c r="K349" s="57">
        <v>-1169</v>
      </c>
      <c r="L349" s="57">
        <v>-1169</v>
      </c>
      <c r="M349" s="57">
        <v>-923</v>
      </c>
      <c r="N349" t="s">
        <v>38</v>
      </c>
      <c r="O349" t="s">
        <v>38</v>
      </c>
      <c r="P349">
        <v>247</v>
      </c>
      <c r="Q349" t="s">
        <v>234</v>
      </c>
      <c r="R349">
        <v>0</v>
      </c>
      <c r="S349" s="42"/>
      <c r="T349"/>
      <c r="U349">
        <v>393</v>
      </c>
    </row>
    <row r="350" spans="2:24">
      <c r="B350" t="s">
        <v>97</v>
      </c>
      <c r="C350" t="s">
        <v>36</v>
      </c>
      <c r="D350" t="s">
        <v>64</v>
      </c>
      <c r="E350">
        <v>5580</v>
      </c>
      <c r="F350"/>
      <c r="G350"/>
      <c r="H350" s="57">
        <v>5579</v>
      </c>
      <c r="I350"/>
      <c r="J350"/>
      <c r="K350" s="57">
        <v>-2920</v>
      </c>
      <c r="L350" s="57">
        <v>-2920</v>
      </c>
      <c r="M350" s="57">
        <v>-2920</v>
      </c>
      <c r="N350" t="s">
        <v>52</v>
      </c>
      <c r="O350" t="s">
        <v>52</v>
      </c>
      <c r="P350">
        <v>1</v>
      </c>
      <c r="Q350" t="s">
        <v>234</v>
      </c>
      <c r="R350">
        <v>0</v>
      </c>
      <c r="S350" s="42"/>
      <c r="T350"/>
      <c r="U350">
        <v>297</v>
      </c>
    </row>
    <row r="351" spans="2:24">
      <c r="B351" t="s">
        <v>97</v>
      </c>
      <c r="C351" t="s">
        <v>36</v>
      </c>
      <c r="D351" t="s">
        <v>66</v>
      </c>
      <c r="E351">
        <v>5580</v>
      </c>
      <c r="F351"/>
      <c r="G351"/>
      <c r="H351" s="57">
        <v>5579</v>
      </c>
      <c r="I351"/>
      <c r="J351"/>
      <c r="K351" s="57">
        <v>-2920</v>
      </c>
      <c r="L351" s="57">
        <v>-2920</v>
      </c>
      <c r="M351" s="57">
        <v>-2920</v>
      </c>
      <c r="N351" t="s">
        <v>52</v>
      </c>
      <c r="O351" t="s">
        <v>52</v>
      </c>
      <c r="P351">
        <v>1</v>
      </c>
      <c r="Q351" t="s">
        <v>234</v>
      </c>
      <c r="R351">
        <v>0</v>
      </c>
      <c r="S351" s="42"/>
      <c r="T351"/>
      <c r="U351">
        <v>297</v>
      </c>
    </row>
    <row r="352" spans="2:24">
      <c r="B352" t="s">
        <v>97</v>
      </c>
      <c r="C352" t="s">
        <v>36</v>
      </c>
      <c r="D352" t="s">
        <v>67</v>
      </c>
      <c r="E352">
        <v>5580</v>
      </c>
      <c r="F352"/>
      <c r="G352"/>
      <c r="H352" s="57">
        <v>5579</v>
      </c>
      <c r="I352"/>
      <c r="J352"/>
      <c r="K352" s="57">
        <v>-2920</v>
      </c>
      <c r="L352" s="57">
        <v>-2920</v>
      </c>
      <c r="M352" s="57">
        <v>-2920</v>
      </c>
      <c r="N352" t="s">
        <v>52</v>
      </c>
      <c r="O352" t="s">
        <v>52</v>
      </c>
      <c r="P352">
        <v>1</v>
      </c>
      <c r="Q352" t="s">
        <v>234</v>
      </c>
      <c r="R352">
        <v>0</v>
      </c>
      <c r="S352" s="42"/>
      <c r="T352"/>
      <c r="U352">
        <v>297</v>
      </c>
    </row>
    <row r="353" spans="2:24">
      <c r="B353" t="s">
        <v>97</v>
      </c>
      <c r="C353" t="s">
        <v>36</v>
      </c>
      <c r="D353" t="s">
        <v>68</v>
      </c>
      <c r="E353">
        <v>6752</v>
      </c>
      <c r="F353"/>
      <c r="G353"/>
      <c r="H353" s="57">
        <v>6752</v>
      </c>
      <c r="I353"/>
      <c r="J353"/>
      <c r="K353" s="57">
        <v>-4347</v>
      </c>
      <c r="L353" s="57">
        <v>-4347</v>
      </c>
      <c r="M353" s="57">
        <v>-4347</v>
      </c>
      <c r="N353" t="s">
        <v>38</v>
      </c>
      <c r="O353" t="s">
        <v>38</v>
      </c>
      <c r="P353">
        <v>0</v>
      </c>
      <c r="Q353" t="s">
        <v>234</v>
      </c>
      <c r="R353">
        <v>0</v>
      </c>
      <c r="S353" s="42"/>
      <c r="T353"/>
      <c r="U353">
        <v>366</v>
      </c>
    </row>
    <row r="354" spans="2:24">
      <c r="B354" t="s">
        <v>97</v>
      </c>
      <c r="C354" t="s">
        <v>36</v>
      </c>
      <c r="D354" t="s">
        <v>69</v>
      </c>
      <c r="E354">
        <v>6752</v>
      </c>
      <c r="F354"/>
      <c r="G354"/>
      <c r="H354" s="57">
        <v>6752</v>
      </c>
      <c r="I354"/>
      <c r="J354"/>
      <c r="K354" s="57">
        <v>-4347</v>
      </c>
      <c r="L354" s="57">
        <v>-4347</v>
      </c>
      <c r="M354" s="57">
        <v>-4347</v>
      </c>
      <c r="N354" t="s">
        <v>38</v>
      </c>
      <c r="O354" t="s">
        <v>38</v>
      </c>
      <c r="P354">
        <v>0</v>
      </c>
      <c r="Q354" t="s">
        <v>234</v>
      </c>
      <c r="R354">
        <v>0</v>
      </c>
      <c r="S354" s="42"/>
      <c r="T354"/>
      <c r="U354">
        <v>366</v>
      </c>
    </row>
    <row r="355" spans="2:24">
      <c r="B355" t="s">
        <v>97</v>
      </c>
      <c r="C355" t="s">
        <v>36</v>
      </c>
      <c r="D355" t="s">
        <v>70</v>
      </c>
      <c r="E355">
        <v>6152</v>
      </c>
      <c r="F355"/>
      <c r="G355"/>
      <c r="H355" s="57">
        <v>6151</v>
      </c>
      <c r="I355"/>
      <c r="J355"/>
      <c r="K355" s="57">
        <v>-3743</v>
      </c>
      <c r="L355" s="57">
        <v>-3743</v>
      </c>
      <c r="M355" s="57">
        <v>-3743</v>
      </c>
      <c r="N355" t="s">
        <v>38</v>
      </c>
      <c r="O355" t="s">
        <v>38</v>
      </c>
      <c r="P355">
        <v>1</v>
      </c>
      <c r="Q355" t="s">
        <v>234</v>
      </c>
      <c r="R355">
        <v>0</v>
      </c>
      <c r="S355" s="42"/>
      <c r="T355"/>
      <c r="U355">
        <v>352</v>
      </c>
    </row>
    <row r="356" spans="2:24">
      <c r="B356" t="s">
        <v>98</v>
      </c>
      <c r="C356" t="s">
        <v>36</v>
      </c>
      <c r="D356" t="s">
        <v>37</v>
      </c>
      <c r="E356">
        <v>6884</v>
      </c>
      <c r="F356"/>
      <c r="G356"/>
      <c r="H356" s="57">
        <v>6508</v>
      </c>
      <c r="I356"/>
      <c r="J356"/>
      <c r="K356" s="57">
        <v>-3795</v>
      </c>
      <c r="L356" s="57">
        <v>-3795</v>
      </c>
      <c r="M356" s="57">
        <v>-3419</v>
      </c>
      <c r="N356" t="s">
        <v>38</v>
      </c>
      <c r="O356" s="10" t="s">
        <v>39</v>
      </c>
      <c r="P356">
        <v>376</v>
      </c>
      <c r="Q356" t="s">
        <v>234</v>
      </c>
      <c r="R356">
        <v>0</v>
      </c>
      <c r="S356" s="42"/>
      <c r="T356"/>
      <c r="U356">
        <v>398</v>
      </c>
      <c r="W356">
        <v>6258</v>
      </c>
      <c r="X356" t="s">
        <v>82</v>
      </c>
    </row>
    <row r="357" spans="2:24">
      <c r="B357" t="s">
        <v>98</v>
      </c>
      <c r="C357" t="s">
        <v>36</v>
      </c>
      <c r="D357" t="s">
        <v>41</v>
      </c>
      <c r="E357">
        <v>6884</v>
      </c>
      <c r="F357"/>
      <c r="G357"/>
      <c r="H357" s="57">
        <v>6508</v>
      </c>
      <c r="I357"/>
      <c r="J357"/>
      <c r="K357" s="57">
        <v>-3795</v>
      </c>
      <c r="L357" s="57">
        <v>-3795</v>
      </c>
      <c r="M357" s="57">
        <v>-3419</v>
      </c>
      <c r="N357" t="s">
        <v>38</v>
      </c>
      <c r="O357" s="10" t="s">
        <v>39</v>
      </c>
      <c r="P357">
        <v>376</v>
      </c>
      <c r="Q357" t="s">
        <v>234</v>
      </c>
      <c r="R357">
        <v>0</v>
      </c>
      <c r="S357" s="42"/>
      <c r="T357"/>
      <c r="U357">
        <v>398</v>
      </c>
      <c r="W357">
        <v>6258</v>
      </c>
      <c r="X357" t="s">
        <v>82</v>
      </c>
    </row>
    <row r="358" spans="2:24">
      <c r="B358" t="s">
        <v>98</v>
      </c>
      <c r="C358" t="s">
        <v>36</v>
      </c>
      <c r="D358" t="s">
        <v>42</v>
      </c>
      <c r="E358">
        <v>6884</v>
      </c>
      <c r="F358"/>
      <c r="G358"/>
      <c r="H358" s="57">
        <v>6508</v>
      </c>
      <c r="I358"/>
      <c r="J358"/>
      <c r="K358" s="57">
        <v>-3795</v>
      </c>
      <c r="L358" s="57">
        <v>-3795</v>
      </c>
      <c r="M358" s="57">
        <v>-3419</v>
      </c>
      <c r="N358" t="s">
        <v>38</v>
      </c>
      <c r="O358" s="10" t="s">
        <v>39</v>
      </c>
      <c r="P358">
        <v>376</v>
      </c>
      <c r="Q358" t="s">
        <v>234</v>
      </c>
      <c r="R358">
        <v>0</v>
      </c>
      <c r="S358" s="42"/>
      <c r="T358"/>
      <c r="U358">
        <v>398</v>
      </c>
      <c r="W358">
        <v>6258</v>
      </c>
      <c r="X358" t="s">
        <v>82</v>
      </c>
    </row>
    <row r="359" spans="2:24">
      <c r="B359" t="s">
        <v>98</v>
      </c>
      <c r="C359" t="s">
        <v>36</v>
      </c>
      <c r="D359" t="s">
        <v>43</v>
      </c>
      <c r="E359">
        <v>7208</v>
      </c>
      <c r="F359"/>
      <c r="G359"/>
      <c r="H359" s="57">
        <v>6657</v>
      </c>
      <c r="I359"/>
      <c r="J359"/>
      <c r="K359" s="57">
        <v>-2501</v>
      </c>
      <c r="L359" s="57">
        <v>-2501</v>
      </c>
      <c r="M359" s="57">
        <v>-1950</v>
      </c>
      <c r="N359" t="s">
        <v>38</v>
      </c>
      <c r="O359" s="10" t="s">
        <v>39</v>
      </c>
      <c r="P359">
        <v>551</v>
      </c>
      <c r="Q359" t="s">
        <v>234</v>
      </c>
      <c r="R359">
        <v>0</v>
      </c>
      <c r="S359" s="42"/>
      <c r="T359"/>
      <c r="U359">
        <v>415</v>
      </c>
      <c r="V359" t="s">
        <v>73</v>
      </c>
      <c r="W359">
        <v>6407</v>
      </c>
      <c r="X359" t="s">
        <v>44</v>
      </c>
    </row>
    <row r="360" spans="2:24">
      <c r="B360" t="s">
        <v>98</v>
      </c>
      <c r="C360" t="s">
        <v>36</v>
      </c>
      <c r="D360" t="s">
        <v>45</v>
      </c>
      <c r="E360">
        <v>7208</v>
      </c>
      <c r="F360"/>
      <c r="G360"/>
      <c r="H360" s="57">
        <v>6657</v>
      </c>
      <c r="I360"/>
      <c r="J360"/>
      <c r="K360" s="57">
        <v>-2501</v>
      </c>
      <c r="L360" s="57">
        <v>-2501</v>
      </c>
      <c r="M360" s="57">
        <v>-1950</v>
      </c>
      <c r="N360" t="s">
        <v>38</v>
      </c>
      <c r="O360" s="10" t="s">
        <v>39</v>
      </c>
      <c r="P360">
        <v>551</v>
      </c>
      <c r="Q360" t="s">
        <v>234</v>
      </c>
      <c r="R360">
        <v>0</v>
      </c>
      <c r="S360" s="42"/>
      <c r="T360"/>
      <c r="U360">
        <v>415</v>
      </c>
      <c r="V360" t="s">
        <v>73</v>
      </c>
      <c r="W360">
        <v>6407</v>
      </c>
      <c r="X360" t="s">
        <v>44</v>
      </c>
    </row>
    <row r="361" spans="2:24">
      <c r="B361" t="s">
        <v>98</v>
      </c>
      <c r="C361" t="s">
        <v>36</v>
      </c>
      <c r="D361" t="s">
        <v>46</v>
      </c>
      <c r="E361">
        <v>7208</v>
      </c>
      <c r="F361"/>
      <c r="G361"/>
      <c r="H361" s="57">
        <v>6657</v>
      </c>
      <c r="I361"/>
      <c r="J361"/>
      <c r="K361" s="57">
        <v>-2501</v>
      </c>
      <c r="L361" s="57">
        <v>-2501</v>
      </c>
      <c r="M361" s="57">
        <v>-1950</v>
      </c>
      <c r="N361" t="s">
        <v>38</v>
      </c>
      <c r="O361" s="10" t="s">
        <v>39</v>
      </c>
      <c r="P361">
        <v>551</v>
      </c>
      <c r="Q361" t="s">
        <v>234</v>
      </c>
      <c r="R361">
        <v>0</v>
      </c>
      <c r="S361" s="42"/>
      <c r="T361"/>
      <c r="U361">
        <v>415</v>
      </c>
      <c r="V361" t="s">
        <v>73</v>
      </c>
      <c r="W361">
        <v>6407</v>
      </c>
      <c r="X361" t="s">
        <v>44</v>
      </c>
    </row>
    <row r="362" spans="2:24">
      <c r="B362" t="s">
        <v>98</v>
      </c>
      <c r="C362" t="s">
        <v>36</v>
      </c>
      <c r="D362" t="s">
        <v>47</v>
      </c>
      <c r="E362">
        <v>7008</v>
      </c>
      <c r="F362"/>
      <c r="G362"/>
      <c r="H362" s="57">
        <v>6457</v>
      </c>
      <c r="I362"/>
      <c r="J362"/>
      <c r="K362" s="57">
        <v>-2289</v>
      </c>
      <c r="L362" s="57">
        <v>-2289</v>
      </c>
      <c r="M362" s="57">
        <v>-1738</v>
      </c>
      <c r="N362" t="s">
        <v>38</v>
      </c>
      <c r="O362" s="10" t="s">
        <v>39</v>
      </c>
      <c r="P362">
        <v>551</v>
      </c>
      <c r="Q362" t="s">
        <v>234</v>
      </c>
      <c r="R362">
        <v>0</v>
      </c>
      <c r="S362" s="42"/>
      <c r="T362"/>
      <c r="U362">
        <v>415</v>
      </c>
      <c r="V362" t="s">
        <v>73</v>
      </c>
      <c r="W362">
        <v>6207</v>
      </c>
      <c r="X362" t="s">
        <v>44</v>
      </c>
    </row>
    <row r="363" spans="2:24">
      <c r="B363" t="s">
        <v>98</v>
      </c>
      <c r="C363" t="s">
        <v>36</v>
      </c>
      <c r="D363" t="s">
        <v>48</v>
      </c>
      <c r="E363">
        <v>6512</v>
      </c>
      <c r="F363"/>
      <c r="G363"/>
      <c r="H363" s="57">
        <v>6169</v>
      </c>
      <c r="I363"/>
      <c r="J363"/>
      <c r="K363" s="57">
        <v>-3992</v>
      </c>
      <c r="L363" s="57">
        <v>-3992</v>
      </c>
      <c r="M363" s="57">
        <v>-3649</v>
      </c>
      <c r="N363" t="s">
        <v>38</v>
      </c>
      <c r="O363" s="10" t="s">
        <v>39</v>
      </c>
      <c r="P363">
        <v>343</v>
      </c>
      <c r="Q363" t="s">
        <v>234</v>
      </c>
      <c r="R363">
        <v>0</v>
      </c>
      <c r="S363" s="42"/>
      <c r="T363"/>
      <c r="U363">
        <v>359</v>
      </c>
      <c r="W363">
        <v>5919</v>
      </c>
      <c r="X363" t="s">
        <v>82</v>
      </c>
    </row>
    <row r="364" spans="2:24">
      <c r="B364" t="s">
        <v>98</v>
      </c>
      <c r="C364" t="s">
        <v>36</v>
      </c>
      <c r="D364" t="s">
        <v>49</v>
      </c>
      <c r="E364">
        <v>6512</v>
      </c>
      <c r="F364"/>
      <c r="G364"/>
      <c r="H364" s="57">
        <v>6169</v>
      </c>
      <c r="I364"/>
      <c r="J364"/>
      <c r="K364" s="57">
        <v>-3992</v>
      </c>
      <c r="L364" s="57">
        <v>-3992</v>
      </c>
      <c r="M364" s="57">
        <v>-3649</v>
      </c>
      <c r="N364" t="s">
        <v>38</v>
      </c>
      <c r="O364" s="10" t="s">
        <v>39</v>
      </c>
      <c r="P364">
        <v>343</v>
      </c>
      <c r="Q364" t="s">
        <v>234</v>
      </c>
      <c r="R364">
        <v>0</v>
      </c>
      <c r="S364" s="42"/>
      <c r="T364"/>
      <c r="U364">
        <v>359</v>
      </c>
      <c r="W364">
        <v>5919</v>
      </c>
      <c r="X364" t="s">
        <v>82</v>
      </c>
    </row>
    <row r="365" spans="2:24">
      <c r="B365" t="s">
        <v>98</v>
      </c>
      <c r="C365" t="s">
        <v>36</v>
      </c>
      <c r="D365" t="s">
        <v>51</v>
      </c>
      <c r="E365">
        <v>7921</v>
      </c>
      <c r="F365"/>
      <c r="G365"/>
      <c r="H365" s="57">
        <v>7669</v>
      </c>
      <c r="I365"/>
      <c r="J365"/>
      <c r="K365" s="57">
        <v>-4356</v>
      </c>
      <c r="L365" s="57">
        <v>-4356</v>
      </c>
      <c r="M365" s="57">
        <v>-4111</v>
      </c>
      <c r="N365" t="s">
        <v>38</v>
      </c>
      <c r="O365" t="s">
        <v>38</v>
      </c>
      <c r="P365">
        <v>252</v>
      </c>
      <c r="Q365" t="s">
        <v>234</v>
      </c>
      <c r="R365">
        <v>0</v>
      </c>
      <c r="S365" s="42"/>
      <c r="T365"/>
      <c r="U365">
        <v>425</v>
      </c>
      <c r="V365" t="s">
        <v>73</v>
      </c>
    </row>
    <row r="366" spans="2:24">
      <c r="B366" t="s">
        <v>98</v>
      </c>
      <c r="C366" t="s">
        <v>36</v>
      </c>
      <c r="D366" t="s">
        <v>53</v>
      </c>
      <c r="E366">
        <v>7921</v>
      </c>
      <c r="F366"/>
      <c r="G366"/>
      <c r="H366" s="57">
        <v>7902</v>
      </c>
      <c r="I366"/>
      <c r="J366"/>
      <c r="K366" s="57">
        <v>-4356</v>
      </c>
      <c r="L366" s="57">
        <v>-4356</v>
      </c>
      <c r="M366" s="57">
        <v>-4344</v>
      </c>
      <c r="N366" t="s">
        <v>38</v>
      </c>
      <c r="O366" t="s">
        <v>38</v>
      </c>
      <c r="P366">
        <v>19</v>
      </c>
      <c r="Q366" t="s">
        <v>234</v>
      </c>
      <c r="R366">
        <v>0</v>
      </c>
      <c r="S366" s="42"/>
      <c r="T366"/>
      <c r="U366">
        <v>425</v>
      </c>
      <c r="V366" t="s">
        <v>73</v>
      </c>
    </row>
    <row r="367" spans="2:24">
      <c r="B367" t="s">
        <v>98</v>
      </c>
      <c r="C367" t="s">
        <v>36</v>
      </c>
      <c r="D367" t="s">
        <v>54</v>
      </c>
      <c r="E367">
        <v>7921</v>
      </c>
      <c r="F367"/>
      <c r="G367"/>
      <c r="H367" s="57">
        <v>7902</v>
      </c>
      <c r="I367"/>
      <c r="J367"/>
      <c r="K367" s="57">
        <v>-4356</v>
      </c>
      <c r="L367" s="57">
        <v>-4356</v>
      </c>
      <c r="M367" s="57">
        <v>-4344</v>
      </c>
      <c r="N367" t="s">
        <v>38</v>
      </c>
      <c r="O367" t="s">
        <v>38</v>
      </c>
      <c r="P367">
        <v>19</v>
      </c>
      <c r="Q367" t="s">
        <v>234</v>
      </c>
      <c r="R367">
        <v>0</v>
      </c>
      <c r="S367" s="42"/>
      <c r="T367"/>
      <c r="U367">
        <v>425</v>
      </c>
      <c r="V367" t="s">
        <v>73</v>
      </c>
    </row>
    <row r="368" spans="2:24">
      <c r="B368" t="s">
        <v>98</v>
      </c>
      <c r="C368" t="s">
        <v>36</v>
      </c>
      <c r="D368" t="s">
        <v>55</v>
      </c>
      <c r="E368">
        <v>7666</v>
      </c>
      <c r="F368"/>
      <c r="G368"/>
      <c r="H368" s="57">
        <v>7034</v>
      </c>
      <c r="I368"/>
      <c r="J368"/>
      <c r="K368" s="57">
        <v>-4005</v>
      </c>
      <c r="L368" s="57">
        <v>-4005</v>
      </c>
      <c r="M368" s="57">
        <v>-3373</v>
      </c>
      <c r="N368" t="s">
        <v>38</v>
      </c>
      <c r="O368" s="10" t="s">
        <v>39</v>
      </c>
      <c r="P368">
        <v>632</v>
      </c>
      <c r="Q368" t="s">
        <v>234</v>
      </c>
      <c r="R368">
        <v>0</v>
      </c>
      <c r="S368" s="42"/>
      <c r="T368"/>
      <c r="U368">
        <v>425</v>
      </c>
      <c r="V368" t="s">
        <v>73</v>
      </c>
      <c r="W368">
        <v>6784</v>
      </c>
      <c r="X368" t="s">
        <v>96</v>
      </c>
    </row>
    <row r="369" spans="2:24">
      <c r="B369" t="s">
        <v>98</v>
      </c>
      <c r="C369" t="s">
        <v>36</v>
      </c>
      <c r="D369" t="s">
        <v>57</v>
      </c>
      <c r="E369">
        <v>7666</v>
      </c>
      <c r="F369"/>
      <c r="G369"/>
      <c r="H369" s="57">
        <v>7034</v>
      </c>
      <c r="I369"/>
      <c r="J369"/>
      <c r="K369" s="57">
        <v>-4005</v>
      </c>
      <c r="L369" s="57">
        <v>-4005</v>
      </c>
      <c r="M369" s="57">
        <v>-3373</v>
      </c>
      <c r="N369" t="s">
        <v>38</v>
      </c>
      <c r="O369" s="10" t="s">
        <v>39</v>
      </c>
      <c r="P369">
        <v>632</v>
      </c>
      <c r="Q369" t="s">
        <v>234</v>
      </c>
      <c r="R369">
        <v>0</v>
      </c>
      <c r="S369" s="42"/>
      <c r="T369"/>
      <c r="U369">
        <v>425</v>
      </c>
      <c r="V369" t="s">
        <v>73</v>
      </c>
      <c r="W369">
        <v>6784</v>
      </c>
      <c r="X369" t="s">
        <v>96</v>
      </c>
    </row>
    <row r="370" spans="2:24">
      <c r="B370" t="s">
        <v>98</v>
      </c>
      <c r="C370" t="s">
        <v>36</v>
      </c>
      <c r="D370" t="s">
        <v>58</v>
      </c>
      <c r="E370">
        <v>7666</v>
      </c>
      <c r="F370"/>
      <c r="G370"/>
      <c r="H370" s="57">
        <v>7034</v>
      </c>
      <c r="I370"/>
      <c r="J370"/>
      <c r="K370" s="57">
        <v>-4005</v>
      </c>
      <c r="L370" s="57">
        <v>-4005</v>
      </c>
      <c r="M370" s="57">
        <v>-3373</v>
      </c>
      <c r="N370" t="s">
        <v>38</v>
      </c>
      <c r="O370" s="10" t="s">
        <v>39</v>
      </c>
      <c r="P370">
        <v>632</v>
      </c>
      <c r="Q370" t="s">
        <v>234</v>
      </c>
      <c r="R370">
        <v>0</v>
      </c>
      <c r="S370" s="42"/>
      <c r="T370"/>
      <c r="U370">
        <v>425</v>
      </c>
      <c r="V370" t="s">
        <v>73</v>
      </c>
      <c r="W370">
        <v>6784</v>
      </c>
      <c r="X370" t="s">
        <v>96</v>
      </c>
    </row>
    <row r="371" spans="2:24">
      <c r="B371" t="s">
        <v>98</v>
      </c>
      <c r="C371" t="s">
        <v>36</v>
      </c>
      <c r="D371" t="s">
        <v>59</v>
      </c>
      <c r="E371">
        <v>7998</v>
      </c>
      <c r="F371"/>
      <c r="G371"/>
      <c r="H371" s="57">
        <v>6818</v>
      </c>
      <c r="I371"/>
      <c r="J371"/>
      <c r="K371" s="57">
        <v>-1870</v>
      </c>
      <c r="L371" s="57">
        <v>-1870</v>
      </c>
      <c r="M371" s="57">
        <v>-690</v>
      </c>
      <c r="N371" t="s">
        <v>38</v>
      </c>
      <c r="O371" s="10" t="s">
        <v>39</v>
      </c>
      <c r="P371">
        <v>1180</v>
      </c>
      <c r="Q371" t="s">
        <v>234</v>
      </c>
      <c r="R371">
        <v>0</v>
      </c>
      <c r="S371" s="42"/>
      <c r="T371"/>
      <c r="U371">
        <v>425</v>
      </c>
      <c r="V371" t="s">
        <v>73</v>
      </c>
      <c r="W371">
        <v>6568</v>
      </c>
      <c r="X371" t="s">
        <v>44</v>
      </c>
    </row>
    <row r="372" spans="2:24">
      <c r="B372" t="s">
        <v>98</v>
      </c>
      <c r="C372" t="s">
        <v>36</v>
      </c>
      <c r="D372" t="s">
        <v>61</v>
      </c>
      <c r="E372">
        <v>7998</v>
      </c>
      <c r="F372"/>
      <c r="G372"/>
      <c r="H372" s="57">
        <v>6818</v>
      </c>
      <c r="I372"/>
      <c r="J372"/>
      <c r="K372" s="57">
        <v>-1870</v>
      </c>
      <c r="L372" s="57">
        <v>-1870</v>
      </c>
      <c r="M372" s="57">
        <v>-690</v>
      </c>
      <c r="N372" t="s">
        <v>38</v>
      </c>
      <c r="O372" s="10" t="s">
        <v>39</v>
      </c>
      <c r="P372">
        <v>1180</v>
      </c>
      <c r="Q372" t="s">
        <v>234</v>
      </c>
      <c r="R372">
        <v>0</v>
      </c>
      <c r="S372" s="42"/>
      <c r="T372"/>
      <c r="U372">
        <v>425</v>
      </c>
      <c r="V372" t="s">
        <v>73</v>
      </c>
      <c r="W372">
        <v>6568</v>
      </c>
      <c r="X372" t="s">
        <v>44</v>
      </c>
    </row>
    <row r="373" spans="2:24">
      <c r="B373" t="s">
        <v>98</v>
      </c>
      <c r="C373" t="s">
        <v>36</v>
      </c>
      <c r="D373" t="s">
        <v>63</v>
      </c>
      <c r="E373">
        <v>7998</v>
      </c>
      <c r="F373"/>
      <c r="G373"/>
      <c r="H373" s="57">
        <v>6818</v>
      </c>
      <c r="I373"/>
      <c r="J373"/>
      <c r="K373" s="57">
        <v>-1870</v>
      </c>
      <c r="L373" s="57">
        <v>-1870</v>
      </c>
      <c r="M373" s="57">
        <v>-690</v>
      </c>
      <c r="N373" t="s">
        <v>38</v>
      </c>
      <c r="O373" s="10" t="s">
        <v>39</v>
      </c>
      <c r="P373">
        <v>1180</v>
      </c>
      <c r="Q373" t="s">
        <v>234</v>
      </c>
      <c r="R373">
        <v>0</v>
      </c>
      <c r="S373" s="42"/>
      <c r="T373"/>
      <c r="U373">
        <v>425</v>
      </c>
      <c r="V373" t="s">
        <v>73</v>
      </c>
      <c r="W373">
        <v>6568</v>
      </c>
      <c r="X373" t="s">
        <v>44</v>
      </c>
    </row>
    <row r="374" spans="2:24">
      <c r="B374" t="s">
        <v>98</v>
      </c>
      <c r="C374" t="s">
        <v>36</v>
      </c>
      <c r="D374" t="s">
        <v>64</v>
      </c>
      <c r="E374"/>
      <c r="F374">
        <v>6153</v>
      </c>
      <c r="G374">
        <v>568</v>
      </c>
      <c r="H374"/>
      <c r="I374" s="57">
        <v>6153</v>
      </c>
      <c r="J374" s="57">
        <v>568</v>
      </c>
      <c r="K374" s="57">
        <v>-4313</v>
      </c>
      <c r="L374" s="57">
        <v>-4313</v>
      </c>
      <c r="M374" s="57">
        <v>0</v>
      </c>
      <c r="N374" t="s">
        <v>38</v>
      </c>
      <c r="O374" t="s">
        <v>38</v>
      </c>
      <c r="P374" t="s">
        <v>234</v>
      </c>
      <c r="Q374">
        <v>0</v>
      </c>
      <c r="R374">
        <v>4313</v>
      </c>
      <c r="S374" s="42"/>
      <c r="T374"/>
      <c r="U374">
        <v>360</v>
      </c>
    </row>
    <row r="375" spans="2:24">
      <c r="B375" t="s">
        <v>98</v>
      </c>
      <c r="C375" t="s">
        <v>36</v>
      </c>
      <c r="D375" t="s">
        <v>66</v>
      </c>
      <c r="E375"/>
      <c r="F375">
        <v>6153</v>
      </c>
      <c r="G375">
        <v>568</v>
      </c>
      <c r="H375"/>
      <c r="I375" s="57">
        <v>6153</v>
      </c>
      <c r="J375" s="57">
        <v>568</v>
      </c>
      <c r="K375" s="57">
        <v>-4313</v>
      </c>
      <c r="L375" s="57">
        <v>-4313</v>
      </c>
      <c r="M375" s="57">
        <v>0</v>
      </c>
      <c r="N375" t="s">
        <v>38</v>
      </c>
      <c r="O375" t="s">
        <v>38</v>
      </c>
      <c r="P375" t="s">
        <v>234</v>
      </c>
      <c r="Q375">
        <v>0</v>
      </c>
      <c r="R375">
        <v>4313</v>
      </c>
      <c r="S375" s="42"/>
      <c r="T375"/>
      <c r="U375">
        <v>360</v>
      </c>
    </row>
    <row r="376" spans="2:24">
      <c r="B376" t="s">
        <v>98</v>
      </c>
      <c r="C376" t="s">
        <v>36</v>
      </c>
      <c r="D376" t="s">
        <v>67</v>
      </c>
      <c r="E376"/>
      <c r="F376">
        <v>6153</v>
      </c>
      <c r="G376">
        <v>568</v>
      </c>
      <c r="H376"/>
      <c r="I376" s="57">
        <v>6153</v>
      </c>
      <c r="J376" s="57">
        <v>568</v>
      </c>
      <c r="K376" s="57">
        <v>-4313</v>
      </c>
      <c r="L376" s="57">
        <v>-4313</v>
      </c>
      <c r="M376" s="57">
        <v>0</v>
      </c>
      <c r="N376" t="s">
        <v>38</v>
      </c>
      <c r="O376" t="s">
        <v>38</v>
      </c>
      <c r="P376" t="s">
        <v>234</v>
      </c>
      <c r="Q376">
        <v>0</v>
      </c>
      <c r="R376">
        <v>4313</v>
      </c>
      <c r="S376" s="42"/>
      <c r="T376"/>
      <c r="U376">
        <v>360</v>
      </c>
    </row>
    <row r="377" spans="2:24">
      <c r="B377" t="s">
        <v>98</v>
      </c>
      <c r="C377" t="s">
        <v>36</v>
      </c>
      <c r="D377" t="s">
        <v>68</v>
      </c>
      <c r="E377">
        <v>7288</v>
      </c>
      <c r="F377"/>
      <c r="G377"/>
      <c r="H377" s="57">
        <v>6754</v>
      </c>
      <c r="I377"/>
      <c r="J377"/>
      <c r="K377" s="57">
        <v>-4704</v>
      </c>
      <c r="L377" s="57">
        <v>-4704</v>
      </c>
      <c r="M377" s="57">
        <v>-4170</v>
      </c>
      <c r="N377" t="s">
        <v>38</v>
      </c>
      <c r="O377" s="10" t="s">
        <v>39</v>
      </c>
      <c r="P377">
        <v>534</v>
      </c>
      <c r="Q377" t="s">
        <v>234</v>
      </c>
      <c r="R377">
        <v>0</v>
      </c>
      <c r="S377" s="42"/>
      <c r="T377"/>
      <c r="U377">
        <v>397</v>
      </c>
      <c r="W377">
        <v>6504</v>
      </c>
      <c r="X377" t="s">
        <v>44</v>
      </c>
    </row>
    <row r="378" spans="2:24">
      <c r="B378" t="s">
        <v>98</v>
      </c>
      <c r="C378" t="s">
        <v>36</v>
      </c>
      <c r="D378" t="s">
        <v>69</v>
      </c>
      <c r="E378">
        <v>7288</v>
      </c>
      <c r="F378"/>
      <c r="G378"/>
      <c r="H378" s="57">
        <v>6754</v>
      </c>
      <c r="I378"/>
      <c r="J378"/>
      <c r="K378" s="57">
        <v>-4704</v>
      </c>
      <c r="L378" s="57">
        <v>-4704</v>
      </c>
      <c r="M378" s="57">
        <v>-4170</v>
      </c>
      <c r="N378" t="s">
        <v>38</v>
      </c>
      <c r="O378" s="10" t="s">
        <v>39</v>
      </c>
      <c r="P378">
        <v>534</v>
      </c>
      <c r="Q378" t="s">
        <v>234</v>
      </c>
      <c r="R378">
        <v>0</v>
      </c>
      <c r="S378" s="42"/>
      <c r="T378"/>
      <c r="U378">
        <v>397</v>
      </c>
      <c r="W378">
        <v>6504</v>
      </c>
      <c r="X378" t="s">
        <v>44</v>
      </c>
    </row>
    <row r="379" spans="2:24">
      <c r="B379" t="s">
        <v>98</v>
      </c>
      <c r="C379" t="s">
        <v>36</v>
      </c>
      <c r="D379" t="s">
        <v>70</v>
      </c>
      <c r="E379">
        <v>6688</v>
      </c>
      <c r="F379"/>
      <c r="G379"/>
      <c r="H379" s="57">
        <v>6154</v>
      </c>
      <c r="I379"/>
      <c r="J379"/>
      <c r="K379" s="57">
        <v>-4100</v>
      </c>
      <c r="L379" s="57">
        <v>-4100</v>
      </c>
      <c r="M379" s="57">
        <v>-3566</v>
      </c>
      <c r="N379" t="s">
        <v>38</v>
      </c>
      <c r="O379" s="10" t="s">
        <v>39</v>
      </c>
      <c r="P379">
        <v>534</v>
      </c>
      <c r="Q379" t="s">
        <v>234</v>
      </c>
      <c r="R379">
        <v>0</v>
      </c>
      <c r="S379" s="42"/>
      <c r="T379"/>
      <c r="U379">
        <v>386</v>
      </c>
      <c r="W379">
        <v>5904</v>
      </c>
      <c r="X379" t="s">
        <v>44</v>
      </c>
    </row>
    <row r="380" spans="2:24">
      <c r="B380" t="s">
        <v>99</v>
      </c>
      <c r="C380" t="s">
        <v>36</v>
      </c>
      <c r="D380" t="s">
        <v>37</v>
      </c>
      <c r="E380">
        <v>7331</v>
      </c>
      <c r="F380"/>
      <c r="G380"/>
      <c r="H380" s="57">
        <v>7108</v>
      </c>
      <c r="I380"/>
      <c r="J380"/>
      <c r="K380" s="57">
        <v>-4073</v>
      </c>
      <c r="L380" s="57">
        <v>-4073</v>
      </c>
      <c r="M380" s="57">
        <v>-3850</v>
      </c>
      <c r="N380" t="s">
        <v>38</v>
      </c>
      <c r="O380" s="10" t="s">
        <v>39</v>
      </c>
      <c r="P380">
        <v>223</v>
      </c>
      <c r="Q380" t="s">
        <v>234</v>
      </c>
      <c r="R380">
        <v>0</v>
      </c>
      <c r="S380" s="42"/>
      <c r="T380"/>
      <c r="U380">
        <v>415</v>
      </c>
      <c r="V380" t="s">
        <v>73</v>
      </c>
      <c r="W380">
        <v>6858</v>
      </c>
      <c r="X380" t="s">
        <v>82</v>
      </c>
    </row>
    <row r="381" spans="2:24">
      <c r="B381" t="s">
        <v>99</v>
      </c>
      <c r="C381" t="s">
        <v>36</v>
      </c>
      <c r="D381" t="s">
        <v>41</v>
      </c>
      <c r="E381">
        <v>7331</v>
      </c>
      <c r="F381"/>
      <c r="G381"/>
      <c r="H381" s="57">
        <v>7108</v>
      </c>
      <c r="I381"/>
      <c r="J381"/>
      <c r="K381" s="57">
        <v>-4073</v>
      </c>
      <c r="L381" s="57">
        <v>-4073</v>
      </c>
      <c r="M381" s="57">
        <v>-3850</v>
      </c>
      <c r="N381" t="s">
        <v>38</v>
      </c>
      <c r="O381" s="10" t="s">
        <v>39</v>
      </c>
      <c r="P381">
        <v>223</v>
      </c>
      <c r="Q381" t="s">
        <v>234</v>
      </c>
      <c r="R381">
        <v>0</v>
      </c>
      <c r="S381" s="42"/>
      <c r="T381"/>
      <c r="U381">
        <v>415</v>
      </c>
      <c r="V381" t="s">
        <v>73</v>
      </c>
      <c r="W381">
        <v>6858</v>
      </c>
      <c r="X381" t="s">
        <v>82</v>
      </c>
    </row>
    <row r="382" spans="2:24">
      <c r="B382" t="s">
        <v>99</v>
      </c>
      <c r="C382" t="s">
        <v>36</v>
      </c>
      <c r="D382" t="s">
        <v>42</v>
      </c>
      <c r="E382">
        <v>7331</v>
      </c>
      <c r="F382"/>
      <c r="G382"/>
      <c r="H382" s="57">
        <v>7108</v>
      </c>
      <c r="I382"/>
      <c r="J382"/>
      <c r="K382" s="57">
        <v>-4073</v>
      </c>
      <c r="L382" s="57">
        <v>-4073</v>
      </c>
      <c r="M382" s="57">
        <v>-3850</v>
      </c>
      <c r="N382" t="s">
        <v>38</v>
      </c>
      <c r="O382" s="10" t="s">
        <v>39</v>
      </c>
      <c r="P382">
        <v>223</v>
      </c>
      <c r="Q382" t="s">
        <v>234</v>
      </c>
      <c r="R382">
        <v>0</v>
      </c>
      <c r="S382" s="42"/>
      <c r="T382"/>
      <c r="U382">
        <v>415</v>
      </c>
      <c r="V382" t="s">
        <v>73</v>
      </c>
      <c r="W382">
        <v>6858</v>
      </c>
      <c r="X382" t="s">
        <v>82</v>
      </c>
    </row>
    <row r="383" spans="2:24">
      <c r="B383" t="s">
        <v>99</v>
      </c>
      <c r="C383" t="s">
        <v>36</v>
      </c>
      <c r="D383" t="s">
        <v>43</v>
      </c>
      <c r="E383">
        <v>7474</v>
      </c>
      <c r="F383"/>
      <c r="G383"/>
      <c r="H383" s="57">
        <v>7263</v>
      </c>
      <c r="I383"/>
      <c r="J383"/>
      <c r="K383" s="57">
        <v>-4139</v>
      </c>
      <c r="L383" s="57">
        <v>-4139</v>
      </c>
      <c r="M383" s="57">
        <v>-3930</v>
      </c>
      <c r="N383" t="s">
        <v>38</v>
      </c>
      <c r="O383" s="10" t="s">
        <v>39</v>
      </c>
      <c r="P383">
        <v>211</v>
      </c>
      <c r="Q383" t="s">
        <v>234</v>
      </c>
      <c r="R383">
        <v>0</v>
      </c>
      <c r="S383" s="42"/>
      <c r="T383"/>
      <c r="U383">
        <v>415</v>
      </c>
      <c r="V383" t="s">
        <v>73</v>
      </c>
      <c r="W383">
        <v>7020</v>
      </c>
      <c r="X383" t="s">
        <v>100</v>
      </c>
    </row>
    <row r="384" spans="2:24">
      <c r="B384" t="s">
        <v>99</v>
      </c>
      <c r="C384" t="s">
        <v>36</v>
      </c>
      <c r="D384" t="s">
        <v>45</v>
      </c>
      <c r="E384">
        <v>7474</v>
      </c>
      <c r="F384"/>
      <c r="G384"/>
      <c r="H384" s="57">
        <v>7263</v>
      </c>
      <c r="I384"/>
      <c r="J384"/>
      <c r="K384" s="57">
        <v>-4139</v>
      </c>
      <c r="L384" s="57">
        <v>-4139</v>
      </c>
      <c r="M384" s="57">
        <v>-3930</v>
      </c>
      <c r="N384" t="s">
        <v>38</v>
      </c>
      <c r="O384" s="10" t="s">
        <v>39</v>
      </c>
      <c r="P384">
        <v>211</v>
      </c>
      <c r="Q384" t="s">
        <v>234</v>
      </c>
      <c r="R384">
        <v>0</v>
      </c>
      <c r="S384" s="42"/>
      <c r="T384"/>
      <c r="U384">
        <v>415</v>
      </c>
      <c r="V384" t="s">
        <v>73</v>
      </c>
      <c r="W384">
        <v>7020</v>
      </c>
      <c r="X384" t="s">
        <v>100</v>
      </c>
    </row>
    <row r="385" spans="2:24">
      <c r="B385" t="s">
        <v>99</v>
      </c>
      <c r="C385" t="s">
        <v>36</v>
      </c>
      <c r="D385" t="s">
        <v>46</v>
      </c>
      <c r="E385">
        <v>7474</v>
      </c>
      <c r="F385"/>
      <c r="G385"/>
      <c r="H385" s="57">
        <v>7263</v>
      </c>
      <c r="I385"/>
      <c r="J385"/>
      <c r="K385" s="57">
        <v>-4139</v>
      </c>
      <c r="L385" s="57">
        <v>-4139</v>
      </c>
      <c r="M385" s="57">
        <v>-3930</v>
      </c>
      <c r="N385" t="s">
        <v>38</v>
      </c>
      <c r="O385" s="10" t="s">
        <v>39</v>
      </c>
      <c r="P385">
        <v>211</v>
      </c>
      <c r="Q385" t="s">
        <v>234</v>
      </c>
      <c r="R385">
        <v>0</v>
      </c>
      <c r="S385" s="42"/>
      <c r="T385"/>
      <c r="U385">
        <v>415</v>
      </c>
      <c r="V385" t="s">
        <v>73</v>
      </c>
      <c r="W385">
        <v>7020</v>
      </c>
      <c r="X385" t="s">
        <v>100</v>
      </c>
    </row>
    <row r="386" spans="2:24">
      <c r="B386" t="s">
        <v>99</v>
      </c>
      <c r="C386" t="s">
        <v>36</v>
      </c>
      <c r="D386" t="s">
        <v>47</v>
      </c>
      <c r="E386">
        <v>7274</v>
      </c>
      <c r="F386"/>
      <c r="G386"/>
      <c r="H386" s="57">
        <v>7062</v>
      </c>
      <c r="I386"/>
      <c r="J386"/>
      <c r="K386" s="57">
        <v>-3934</v>
      </c>
      <c r="L386" s="57">
        <v>-3934</v>
      </c>
      <c r="M386" s="57">
        <v>-3725</v>
      </c>
      <c r="N386" t="s">
        <v>38</v>
      </c>
      <c r="O386" s="10" t="s">
        <v>39</v>
      </c>
      <c r="P386">
        <v>212</v>
      </c>
      <c r="Q386" t="s">
        <v>234</v>
      </c>
      <c r="R386">
        <v>0</v>
      </c>
      <c r="S386" s="42"/>
      <c r="T386"/>
      <c r="U386">
        <v>415</v>
      </c>
      <c r="V386" t="s">
        <v>73</v>
      </c>
      <c r="W386">
        <v>6820</v>
      </c>
      <c r="X386" t="s">
        <v>100</v>
      </c>
    </row>
    <row r="387" spans="2:24">
      <c r="B387" t="s">
        <v>99</v>
      </c>
      <c r="C387" t="s">
        <v>36</v>
      </c>
      <c r="D387" t="s">
        <v>48</v>
      </c>
      <c r="E387">
        <v>7037</v>
      </c>
      <c r="F387"/>
      <c r="G387"/>
      <c r="H387" s="57">
        <v>6864</v>
      </c>
      <c r="I387"/>
      <c r="J387"/>
      <c r="K387" s="57">
        <v>-4289</v>
      </c>
      <c r="L387" s="57">
        <v>-4289</v>
      </c>
      <c r="M387" s="57">
        <v>-4116</v>
      </c>
      <c r="N387" t="s">
        <v>38</v>
      </c>
      <c r="O387" s="10" t="s">
        <v>39</v>
      </c>
      <c r="P387">
        <v>173</v>
      </c>
      <c r="Q387" t="s">
        <v>234</v>
      </c>
      <c r="R387">
        <v>0</v>
      </c>
      <c r="S387" s="42"/>
      <c r="T387"/>
      <c r="U387">
        <v>391</v>
      </c>
      <c r="W387">
        <v>6614</v>
      </c>
      <c r="X387" t="s">
        <v>82</v>
      </c>
    </row>
    <row r="388" spans="2:24">
      <c r="B388" t="s">
        <v>99</v>
      </c>
      <c r="C388" t="s">
        <v>36</v>
      </c>
      <c r="D388" t="s">
        <v>49</v>
      </c>
      <c r="E388">
        <v>7037</v>
      </c>
      <c r="F388"/>
      <c r="G388"/>
      <c r="H388" s="57">
        <v>6864</v>
      </c>
      <c r="I388"/>
      <c r="J388"/>
      <c r="K388" s="57">
        <v>-4289</v>
      </c>
      <c r="L388" s="57">
        <v>-4289</v>
      </c>
      <c r="M388" s="57">
        <v>-4116</v>
      </c>
      <c r="N388" t="s">
        <v>38</v>
      </c>
      <c r="O388" s="10" t="s">
        <v>39</v>
      </c>
      <c r="P388">
        <v>173</v>
      </c>
      <c r="Q388" t="s">
        <v>234</v>
      </c>
      <c r="R388">
        <v>0</v>
      </c>
      <c r="S388" s="42"/>
      <c r="T388"/>
      <c r="U388">
        <v>391</v>
      </c>
      <c r="W388">
        <v>6614</v>
      </c>
      <c r="X388" t="s">
        <v>82</v>
      </c>
    </row>
    <row r="389" spans="2:24">
      <c r="B389" t="s">
        <v>99</v>
      </c>
      <c r="C389" t="s">
        <v>36</v>
      </c>
      <c r="D389" t="s">
        <v>51</v>
      </c>
      <c r="E389">
        <v>7013</v>
      </c>
      <c r="F389"/>
      <c r="G389"/>
      <c r="H389" s="57">
        <v>6818</v>
      </c>
      <c r="I389"/>
      <c r="J389"/>
      <c r="K389" s="57">
        <v>-3046</v>
      </c>
      <c r="L389" s="57">
        <v>-3046</v>
      </c>
      <c r="M389" s="57">
        <v>-2851</v>
      </c>
      <c r="N389" t="s">
        <v>38</v>
      </c>
      <c r="O389" s="10" t="s">
        <v>39</v>
      </c>
      <c r="P389">
        <v>195</v>
      </c>
      <c r="Q389" t="s">
        <v>234</v>
      </c>
      <c r="R389">
        <v>0</v>
      </c>
      <c r="S389" s="42"/>
      <c r="T389"/>
      <c r="U389">
        <v>389</v>
      </c>
      <c r="W389">
        <v>6568</v>
      </c>
      <c r="X389" t="s">
        <v>82</v>
      </c>
    </row>
    <row r="390" spans="2:24">
      <c r="B390" t="s">
        <v>99</v>
      </c>
      <c r="C390" t="s">
        <v>36</v>
      </c>
      <c r="D390" t="s">
        <v>53</v>
      </c>
      <c r="E390">
        <v>7013</v>
      </c>
      <c r="F390"/>
      <c r="G390"/>
      <c r="H390" s="57">
        <v>6818</v>
      </c>
      <c r="I390"/>
      <c r="J390"/>
      <c r="K390" s="57">
        <v>-3046</v>
      </c>
      <c r="L390" s="57">
        <v>-3046</v>
      </c>
      <c r="M390" s="57">
        <v>-2851</v>
      </c>
      <c r="N390" t="s">
        <v>38</v>
      </c>
      <c r="O390" s="10" t="s">
        <v>39</v>
      </c>
      <c r="P390">
        <v>195</v>
      </c>
      <c r="Q390" t="s">
        <v>234</v>
      </c>
      <c r="R390">
        <v>0</v>
      </c>
      <c r="S390" s="42"/>
      <c r="T390"/>
      <c r="U390">
        <v>389</v>
      </c>
      <c r="W390">
        <v>6568</v>
      </c>
      <c r="X390" t="s">
        <v>82</v>
      </c>
    </row>
    <row r="391" spans="2:24">
      <c r="B391" t="s">
        <v>99</v>
      </c>
      <c r="C391" t="s">
        <v>36</v>
      </c>
      <c r="D391" t="s">
        <v>54</v>
      </c>
      <c r="E391">
        <v>7013</v>
      </c>
      <c r="F391"/>
      <c r="G391"/>
      <c r="H391" s="57">
        <v>6818</v>
      </c>
      <c r="I391"/>
      <c r="J391"/>
      <c r="K391" s="57">
        <v>-3046</v>
      </c>
      <c r="L391" s="57">
        <v>-3046</v>
      </c>
      <c r="M391" s="57">
        <v>-2851</v>
      </c>
      <c r="N391" t="s">
        <v>38</v>
      </c>
      <c r="O391" s="10" t="s">
        <v>39</v>
      </c>
      <c r="P391">
        <v>195</v>
      </c>
      <c r="Q391" t="s">
        <v>234</v>
      </c>
      <c r="R391">
        <v>0</v>
      </c>
      <c r="S391" s="42"/>
      <c r="T391"/>
      <c r="U391">
        <v>389</v>
      </c>
      <c r="W391">
        <v>6568</v>
      </c>
      <c r="X391" t="s">
        <v>82</v>
      </c>
    </row>
    <row r="392" spans="2:24">
      <c r="B392" t="s">
        <v>99</v>
      </c>
      <c r="C392" t="s">
        <v>36</v>
      </c>
      <c r="D392" t="s">
        <v>55</v>
      </c>
      <c r="E392">
        <v>7368</v>
      </c>
      <c r="F392"/>
      <c r="G392"/>
      <c r="H392" s="57">
        <v>7084</v>
      </c>
      <c r="I392"/>
      <c r="J392"/>
      <c r="K392" s="57">
        <v>-3974</v>
      </c>
      <c r="L392" s="57">
        <v>-3974</v>
      </c>
      <c r="M392" s="57">
        <v>-3690</v>
      </c>
      <c r="N392" t="s">
        <v>38</v>
      </c>
      <c r="O392" s="10" t="s">
        <v>39</v>
      </c>
      <c r="P392">
        <v>284</v>
      </c>
      <c r="Q392" t="s">
        <v>234</v>
      </c>
      <c r="R392">
        <v>0</v>
      </c>
      <c r="S392" s="42"/>
      <c r="T392"/>
      <c r="U392">
        <v>209</v>
      </c>
      <c r="W392">
        <v>6834</v>
      </c>
      <c r="X392" t="s">
        <v>100</v>
      </c>
    </row>
    <row r="393" spans="2:24">
      <c r="B393" t="s">
        <v>99</v>
      </c>
      <c r="C393" t="s">
        <v>36</v>
      </c>
      <c r="D393" t="s">
        <v>57</v>
      </c>
      <c r="E393">
        <v>7368</v>
      </c>
      <c r="F393"/>
      <c r="G393"/>
      <c r="H393" s="57">
        <v>7084</v>
      </c>
      <c r="I393"/>
      <c r="J393"/>
      <c r="K393" s="57">
        <v>-3974</v>
      </c>
      <c r="L393" s="57">
        <v>-3974</v>
      </c>
      <c r="M393" s="57">
        <v>-3690</v>
      </c>
      <c r="N393" t="s">
        <v>38</v>
      </c>
      <c r="O393" s="10" t="s">
        <v>39</v>
      </c>
      <c r="P393">
        <v>284</v>
      </c>
      <c r="Q393" t="s">
        <v>234</v>
      </c>
      <c r="R393">
        <v>0</v>
      </c>
      <c r="S393" s="42"/>
      <c r="T393"/>
      <c r="U393">
        <v>209</v>
      </c>
      <c r="W393">
        <v>6834</v>
      </c>
      <c r="X393" t="s">
        <v>100</v>
      </c>
    </row>
    <row r="394" spans="2:24">
      <c r="B394" t="s">
        <v>99</v>
      </c>
      <c r="C394" t="s">
        <v>36</v>
      </c>
      <c r="D394" t="s">
        <v>58</v>
      </c>
      <c r="E394">
        <v>7368</v>
      </c>
      <c r="F394"/>
      <c r="G394"/>
      <c r="H394" s="57">
        <v>7084</v>
      </c>
      <c r="I394"/>
      <c r="J394"/>
      <c r="K394" s="57">
        <v>-3974</v>
      </c>
      <c r="L394" s="57">
        <v>-3974</v>
      </c>
      <c r="M394" s="57">
        <v>-3690</v>
      </c>
      <c r="N394" t="s">
        <v>38</v>
      </c>
      <c r="O394" s="10" t="s">
        <v>39</v>
      </c>
      <c r="P394">
        <v>284</v>
      </c>
      <c r="Q394" t="s">
        <v>234</v>
      </c>
      <c r="R394">
        <v>0</v>
      </c>
      <c r="S394" s="42"/>
      <c r="T394"/>
      <c r="U394">
        <v>209</v>
      </c>
      <c r="W394">
        <v>6834</v>
      </c>
      <c r="X394" t="s">
        <v>100</v>
      </c>
    </row>
    <row r="395" spans="2:24">
      <c r="B395" t="s">
        <v>99</v>
      </c>
      <c r="C395" t="s">
        <v>36</v>
      </c>
      <c r="D395" t="s">
        <v>59</v>
      </c>
      <c r="E395">
        <v>7282</v>
      </c>
      <c r="F395"/>
      <c r="G395"/>
      <c r="H395" s="57">
        <v>7059</v>
      </c>
      <c r="I395"/>
      <c r="J395"/>
      <c r="K395" s="57">
        <v>-3557</v>
      </c>
      <c r="L395" s="57">
        <v>-3557</v>
      </c>
      <c r="M395" s="57">
        <v>-3334</v>
      </c>
      <c r="N395" t="s">
        <v>38</v>
      </c>
      <c r="O395" s="10" t="s">
        <v>39</v>
      </c>
      <c r="P395">
        <v>223</v>
      </c>
      <c r="Q395" t="s">
        <v>234</v>
      </c>
      <c r="R395">
        <v>0</v>
      </c>
      <c r="S395" s="42"/>
      <c r="T395"/>
      <c r="U395">
        <v>206</v>
      </c>
      <c r="W395">
        <v>6809</v>
      </c>
      <c r="X395" t="s">
        <v>82</v>
      </c>
    </row>
    <row r="396" spans="2:24">
      <c r="B396" t="s">
        <v>99</v>
      </c>
      <c r="C396" t="s">
        <v>36</v>
      </c>
      <c r="D396" t="s">
        <v>61</v>
      </c>
      <c r="E396">
        <v>7497</v>
      </c>
      <c r="F396"/>
      <c r="G396"/>
      <c r="H396" s="57">
        <v>7079</v>
      </c>
      <c r="I396"/>
      <c r="J396"/>
      <c r="K396" s="57">
        <v>-3733</v>
      </c>
      <c r="L396" s="57">
        <v>-3733</v>
      </c>
      <c r="M396" s="57">
        <v>-3389</v>
      </c>
      <c r="N396" t="s">
        <v>38</v>
      </c>
      <c r="O396" s="10" t="s">
        <v>39</v>
      </c>
      <c r="P396">
        <v>418</v>
      </c>
      <c r="Q396" t="s">
        <v>234</v>
      </c>
      <c r="R396">
        <v>0</v>
      </c>
      <c r="S396" s="42"/>
      <c r="T396"/>
      <c r="U396">
        <v>210</v>
      </c>
      <c r="V396" t="s">
        <v>73</v>
      </c>
      <c r="W396">
        <v>7024</v>
      </c>
      <c r="X396" t="s">
        <v>82</v>
      </c>
    </row>
    <row r="397" spans="2:24">
      <c r="B397" t="s">
        <v>99</v>
      </c>
      <c r="C397" t="s">
        <v>36</v>
      </c>
      <c r="D397" t="s">
        <v>63</v>
      </c>
      <c r="E397">
        <v>7497</v>
      </c>
      <c r="F397"/>
      <c r="G397"/>
      <c r="H397" s="57">
        <v>7274</v>
      </c>
      <c r="I397"/>
      <c r="J397"/>
      <c r="K397" s="57">
        <v>-3733</v>
      </c>
      <c r="L397" s="57">
        <v>-3733</v>
      </c>
      <c r="M397" s="57">
        <v>-3510</v>
      </c>
      <c r="N397" t="s">
        <v>38</v>
      </c>
      <c r="O397" s="10" t="s">
        <v>39</v>
      </c>
      <c r="P397">
        <v>223</v>
      </c>
      <c r="Q397" t="s">
        <v>234</v>
      </c>
      <c r="R397">
        <v>0</v>
      </c>
      <c r="S397" s="42"/>
      <c r="T397"/>
      <c r="U397">
        <v>418</v>
      </c>
      <c r="W397">
        <v>7024</v>
      </c>
      <c r="X397" t="s">
        <v>82</v>
      </c>
    </row>
    <row r="398" spans="2:24">
      <c r="B398" t="s">
        <v>99</v>
      </c>
      <c r="C398" t="s">
        <v>36</v>
      </c>
      <c r="D398" t="s">
        <v>64</v>
      </c>
      <c r="E398"/>
      <c r="F398">
        <v>6845</v>
      </c>
      <c r="G398">
        <v>666</v>
      </c>
      <c r="H398"/>
      <c r="I398" s="57">
        <v>6844</v>
      </c>
      <c r="J398" s="57">
        <v>666</v>
      </c>
      <c r="K398" s="57">
        <v>-5120</v>
      </c>
      <c r="L398" s="57">
        <v>-5120</v>
      </c>
      <c r="M398" s="57">
        <v>0</v>
      </c>
      <c r="N398" t="s">
        <v>38</v>
      </c>
      <c r="O398" t="s">
        <v>38</v>
      </c>
      <c r="P398" t="s">
        <v>234</v>
      </c>
      <c r="Q398">
        <v>1</v>
      </c>
      <c r="R398">
        <v>5120</v>
      </c>
      <c r="S398" s="42"/>
      <c r="T398"/>
      <c r="U398">
        <v>403</v>
      </c>
    </row>
    <row r="399" spans="2:24">
      <c r="B399" t="s">
        <v>99</v>
      </c>
      <c r="C399" t="s">
        <v>36</v>
      </c>
      <c r="D399" t="s">
        <v>66</v>
      </c>
      <c r="E399"/>
      <c r="F399">
        <v>6845</v>
      </c>
      <c r="G399">
        <v>666</v>
      </c>
      <c r="H399"/>
      <c r="I399" s="57">
        <v>6844</v>
      </c>
      <c r="J399" s="57">
        <v>666</v>
      </c>
      <c r="K399" s="57">
        <v>-5120</v>
      </c>
      <c r="L399" s="57">
        <v>-5120</v>
      </c>
      <c r="M399" s="57">
        <v>0</v>
      </c>
      <c r="N399" t="s">
        <v>38</v>
      </c>
      <c r="O399" t="s">
        <v>38</v>
      </c>
      <c r="P399" t="s">
        <v>234</v>
      </c>
      <c r="Q399">
        <v>1</v>
      </c>
      <c r="R399">
        <v>5120</v>
      </c>
      <c r="S399" s="42"/>
      <c r="T399"/>
      <c r="U399">
        <v>403</v>
      </c>
    </row>
    <row r="400" spans="2:24">
      <c r="B400" t="s">
        <v>99</v>
      </c>
      <c r="C400" t="s">
        <v>36</v>
      </c>
      <c r="D400" t="s">
        <v>67</v>
      </c>
      <c r="E400"/>
      <c r="F400">
        <v>6845</v>
      </c>
      <c r="G400">
        <v>666</v>
      </c>
      <c r="H400"/>
      <c r="I400" s="57">
        <v>6844</v>
      </c>
      <c r="J400" s="57">
        <v>666</v>
      </c>
      <c r="K400" s="57">
        <v>-5120</v>
      </c>
      <c r="L400" s="57">
        <v>-5120</v>
      </c>
      <c r="M400" s="57">
        <v>0</v>
      </c>
      <c r="N400" t="s">
        <v>38</v>
      </c>
      <c r="O400" t="s">
        <v>38</v>
      </c>
      <c r="P400" t="s">
        <v>234</v>
      </c>
      <c r="Q400">
        <v>1</v>
      </c>
      <c r="R400">
        <v>5120</v>
      </c>
      <c r="S400" s="42"/>
      <c r="T400"/>
      <c r="U400">
        <v>403</v>
      </c>
    </row>
    <row r="401" spans="2:26">
      <c r="B401" t="s">
        <v>99</v>
      </c>
      <c r="C401" t="s">
        <v>36</v>
      </c>
      <c r="D401" t="s">
        <v>68</v>
      </c>
      <c r="E401">
        <v>7162</v>
      </c>
      <c r="F401"/>
      <c r="G401"/>
      <c r="H401" s="57">
        <v>6878</v>
      </c>
      <c r="I401"/>
      <c r="J401"/>
      <c r="K401" s="57">
        <v>-4832</v>
      </c>
      <c r="L401" s="57">
        <v>-4832</v>
      </c>
      <c r="M401" s="57">
        <v>-4548</v>
      </c>
      <c r="N401" t="s">
        <v>38</v>
      </c>
      <c r="O401" s="10" t="s">
        <v>39</v>
      </c>
      <c r="P401">
        <v>284</v>
      </c>
      <c r="Q401" t="s">
        <v>234</v>
      </c>
      <c r="R401">
        <v>0</v>
      </c>
      <c r="S401" s="42"/>
      <c r="T401"/>
      <c r="U401">
        <v>390</v>
      </c>
      <c r="W401">
        <v>6628</v>
      </c>
      <c r="X401" t="s">
        <v>82</v>
      </c>
    </row>
    <row r="402" spans="2:26">
      <c r="B402" t="s">
        <v>99</v>
      </c>
      <c r="C402" t="s">
        <v>36</v>
      </c>
      <c r="D402" t="s">
        <v>69</v>
      </c>
      <c r="E402">
        <v>7162</v>
      </c>
      <c r="F402"/>
      <c r="G402"/>
      <c r="H402" s="57">
        <v>6878</v>
      </c>
      <c r="I402"/>
      <c r="J402"/>
      <c r="K402" s="57">
        <v>-4832</v>
      </c>
      <c r="L402" s="57">
        <v>-4832</v>
      </c>
      <c r="M402" s="57">
        <v>-4548</v>
      </c>
      <c r="N402" t="s">
        <v>38</v>
      </c>
      <c r="O402" s="10" t="s">
        <v>39</v>
      </c>
      <c r="P402">
        <v>284</v>
      </c>
      <c r="Q402" t="s">
        <v>234</v>
      </c>
      <c r="R402">
        <v>0</v>
      </c>
      <c r="S402" s="42"/>
      <c r="T402"/>
      <c r="U402">
        <v>390</v>
      </c>
      <c r="W402">
        <v>6628</v>
      </c>
      <c r="X402" t="s">
        <v>82</v>
      </c>
    </row>
    <row r="403" spans="2:26">
      <c r="B403" t="s">
        <v>99</v>
      </c>
      <c r="C403" t="s">
        <v>36</v>
      </c>
      <c r="D403" t="s">
        <v>70</v>
      </c>
      <c r="E403">
        <v>6562</v>
      </c>
      <c r="F403"/>
      <c r="G403"/>
      <c r="H403" s="57">
        <v>6278</v>
      </c>
      <c r="I403"/>
      <c r="J403"/>
      <c r="K403" s="57">
        <v>-4228</v>
      </c>
      <c r="L403" s="57">
        <v>-4228</v>
      </c>
      <c r="M403" s="57">
        <v>-3944</v>
      </c>
      <c r="N403" t="s">
        <v>38</v>
      </c>
      <c r="O403" s="10" t="s">
        <v>39</v>
      </c>
      <c r="P403">
        <v>284</v>
      </c>
      <c r="Q403" t="s">
        <v>234</v>
      </c>
      <c r="R403">
        <v>0</v>
      </c>
      <c r="S403" s="42"/>
      <c r="T403"/>
      <c r="U403">
        <v>378</v>
      </c>
      <c r="W403">
        <v>6028</v>
      </c>
      <c r="X403" t="s">
        <v>82</v>
      </c>
    </row>
    <row r="404" spans="2:26">
      <c r="B404" t="s">
        <v>101</v>
      </c>
      <c r="C404" t="s">
        <v>36</v>
      </c>
      <c r="D404" t="s">
        <v>37</v>
      </c>
      <c r="E404">
        <v>7182</v>
      </c>
      <c r="F404"/>
      <c r="G404"/>
      <c r="H404" s="57">
        <v>6847</v>
      </c>
      <c r="I404"/>
      <c r="J404"/>
      <c r="K404" s="57">
        <v>-4008</v>
      </c>
      <c r="L404" s="57">
        <v>-4008</v>
      </c>
      <c r="M404" s="57">
        <v>-3676</v>
      </c>
      <c r="N404" t="s">
        <v>38</v>
      </c>
      <c r="O404" s="10" t="s">
        <v>39</v>
      </c>
      <c r="P404">
        <v>335</v>
      </c>
      <c r="Q404" t="s">
        <v>234</v>
      </c>
      <c r="R404">
        <v>0</v>
      </c>
      <c r="S404" s="42"/>
      <c r="T404"/>
      <c r="U404">
        <v>415</v>
      </c>
      <c r="V404" t="s">
        <v>73</v>
      </c>
      <c r="W404">
        <v>6923</v>
      </c>
      <c r="X404" t="s">
        <v>82</v>
      </c>
      <c r="Y404">
        <v>2000</v>
      </c>
      <c r="Z404" t="s">
        <v>102</v>
      </c>
    </row>
    <row r="405" spans="2:26">
      <c r="B405" t="s">
        <v>101</v>
      </c>
      <c r="C405" t="s">
        <v>36</v>
      </c>
      <c r="D405" t="s">
        <v>41</v>
      </c>
      <c r="E405">
        <v>7182</v>
      </c>
      <c r="F405"/>
      <c r="G405"/>
      <c r="H405" s="57">
        <v>6847</v>
      </c>
      <c r="I405"/>
      <c r="J405"/>
      <c r="K405" s="57">
        <v>-4008</v>
      </c>
      <c r="L405" s="57">
        <v>-4008</v>
      </c>
      <c r="M405" s="57">
        <v>-3676</v>
      </c>
      <c r="N405" t="s">
        <v>38</v>
      </c>
      <c r="O405" s="10" t="s">
        <v>39</v>
      </c>
      <c r="P405">
        <v>335</v>
      </c>
      <c r="Q405" t="s">
        <v>234</v>
      </c>
      <c r="R405">
        <v>0</v>
      </c>
      <c r="S405" s="42"/>
      <c r="T405"/>
      <c r="U405">
        <v>415</v>
      </c>
      <c r="V405" t="s">
        <v>73</v>
      </c>
      <c r="W405">
        <v>6923</v>
      </c>
      <c r="X405" t="s">
        <v>82</v>
      </c>
      <c r="Y405">
        <v>2000</v>
      </c>
      <c r="Z405" t="s">
        <v>102</v>
      </c>
    </row>
    <row r="406" spans="2:26">
      <c r="B406" t="s">
        <v>101</v>
      </c>
      <c r="C406" t="s">
        <v>36</v>
      </c>
      <c r="D406" t="s">
        <v>42</v>
      </c>
      <c r="E406">
        <v>7182</v>
      </c>
      <c r="F406"/>
      <c r="G406"/>
      <c r="H406" s="57">
        <v>6847</v>
      </c>
      <c r="I406"/>
      <c r="J406"/>
      <c r="K406" s="57">
        <v>-4008</v>
      </c>
      <c r="L406" s="57">
        <v>-4008</v>
      </c>
      <c r="M406" s="57">
        <v>-3676</v>
      </c>
      <c r="N406" t="s">
        <v>38</v>
      </c>
      <c r="O406" s="10" t="s">
        <v>39</v>
      </c>
      <c r="P406">
        <v>335</v>
      </c>
      <c r="Q406" t="s">
        <v>234</v>
      </c>
      <c r="R406">
        <v>0</v>
      </c>
      <c r="S406" s="42"/>
      <c r="T406"/>
      <c r="U406">
        <v>415</v>
      </c>
      <c r="V406" t="s">
        <v>73</v>
      </c>
      <c r="W406">
        <v>6923</v>
      </c>
      <c r="X406" t="s">
        <v>82</v>
      </c>
      <c r="Y406">
        <v>2000</v>
      </c>
      <c r="Z406" t="s">
        <v>102</v>
      </c>
    </row>
    <row r="407" spans="2:26">
      <c r="B407" t="s">
        <v>101</v>
      </c>
      <c r="C407" t="s">
        <v>36</v>
      </c>
      <c r="D407" t="s">
        <v>43</v>
      </c>
      <c r="E407">
        <v>7248</v>
      </c>
      <c r="F407"/>
      <c r="G407"/>
      <c r="H407" s="57">
        <v>6891</v>
      </c>
      <c r="I407"/>
      <c r="J407"/>
      <c r="K407" s="57">
        <v>-4147</v>
      </c>
      <c r="L407" s="57">
        <v>-4147</v>
      </c>
      <c r="M407" s="57">
        <v>-3767</v>
      </c>
      <c r="N407" t="s">
        <v>38</v>
      </c>
      <c r="O407" s="10" t="s">
        <v>80</v>
      </c>
      <c r="P407">
        <v>357</v>
      </c>
      <c r="Q407" t="s">
        <v>234</v>
      </c>
      <c r="R407">
        <v>0</v>
      </c>
      <c r="S407" s="42"/>
      <c r="T407"/>
      <c r="U407">
        <v>415</v>
      </c>
      <c r="V407" t="s">
        <v>73</v>
      </c>
      <c r="Y407">
        <v>2000</v>
      </c>
      <c r="Z407" t="s">
        <v>102</v>
      </c>
    </row>
    <row r="408" spans="2:26">
      <c r="B408" t="s">
        <v>101</v>
      </c>
      <c r="C408" t="s">
        <v>36</v>
      </c>
      <c r="D408" t="s">
        <v>45</v>
      </c>
      <c r="E408">
        <v>7248</v>
      </c>
      <c r="F408"/>
      <c r="G408"/>
      <c r="H408" s="57">
        <v>6891</v>
      </c>
      <c r="I408"/>
      <c r="J408"/>
      <c r="K408" s="57">
        <v>-4147</v>
      </c>
      <c r="L408" s="57">
        <v>-4147</v>
      </c>
      <c r="M408" s="57">
        <v>-3767</v>
      </c>
      <c r="N408" t="s">
        <v>38</v>
      </c>
      <c r="O408" s="10" t="s">
        <v>80</v>
      </c>
      <c r="P408">
        <v>357</v>
      </c>
      <c r="Q408" t="s">
        <v>234</v>
      </c>
      <c r="R408">
        <v>0</v>
      </c>
      <c r="S408" s="42"/>
      <c r="T408"/>
      <c r="U408">
        <v>415</v>
      </c>
      <c r="V408" t="s">
        <v>73</v>
      </c>
      <c r="Y408">
        <v>2000</v>
      </c>
      <c r="Z408" t="s">
        <v>102</v>
      </c>
    </row>
    <row r="409" spans="2:26">
      <c r="B409" t="s">
        <v>101</v>
      </c>
      <c r="C409" t="s">
        <v>36</v>
      </c>
      <c r="D409" t="s">
        <v>46</v>
      </c>
      <c r="E409">
        <v>7248</v>
      </c>
      <c r="F409"/>
      <c r="G409"/>
      <c r="H409" s="57">
        <v>6891</v>
      </c>
      <c r="I409"/>
      <c r="J409"/>
      <c r="K409" s="57">
        <v>-4147</v>
      </c>
      <c r="L409" s="57">
        <v>-4147</v>
      </c>
      <c r="M409" s="57">
        <v>-3767</v>
      </c>
      <c r="N409" t="s">
        <v>38</v>
      </c>
      <c r="O409" s="10" t="s">
        <v>80</v>
      </c>
      <c r="P409">
        <v>357</v>
      </c>
      <c r="Q409" t="s">
        <v>234</v>
      </c>
      <c r="R409">
        <v>0</v>
      </c>
      <c r="S409" s="42"/>
      <c r="T409"/>
      <c r="U409">
        <v>415</v>
      </c>
      <c r="V409" t="s">
        <v>73</v>
      </c>
      <c r="Y409">
        <v>2000</v>
      </c>
      <c r="Z409" t="s">
        <v>102</v>
      </c>
    </row>
    <row r="410" spans="2:26">
      <c r="B410" t="s">
        <v>101</v>
      </c>
      <c r="C410" t="s">
        <v>36</v>
      </c>
      <c r="D410" t="s">
        <v>47</v>
      </c>
      <c r="E410">
        <v>7048</v>
      </c>
      <c r="F410"/>
      <c r="G410"/>
      <c r="H410" s="57">
        <v>6689</v>
      </c>
      <c r="I410"/>
      <c r="J410"/>
      <c r="K410" s="57">
        <v>-3942</v>
      </c>
      <c r="L410" s="57">
        <v>-3942</v>
      </c>
      <c r="M410" s="57">
        <v>-3560</v>
      </c>
      <c r="N410" t="s">
        <v>38</v>
      </c>
      <c r="O410" s="10" t="s">
        <v>80</v>
      </c>
      <c r="P410">
        <v>359</v>
      </c>
      <c r="Q410" t="s">
        <v>234</v>
      </c>
      <c r="R410">
        <v>0</v>
      </c>
      <c r="S410" s="42"/>
      <c r="T410"/>
      <c r="U410">
        <v>415</v>
      </c>
      <c r="V410" t="s">
        <v>73</v>
      </c>
      <c r="Y410">
        <v>2000</v>
      </c>
      <c r="Z410" t="s">
        <v>102</v>
      </c>
    </row>
    <row r="411" spans="2:26">
      <c r="B411" t="s">
        <v>101</v>
      </c>
      <c r="C411" t="s">
        <v>36</v>
      </c>
      <c r="D411" t="s">
        <v>48</v>
      </c>
      <c r="E411">
        <v>6742</v>
      </c>
      <c r="F411"/>
      <c r="G411"/>
      <c r="H411" s="57">
        <v>6505</v>
      </c>
      <c r="I411"/>
      <c r="J411"/>
      <c r="K411" s="57">
        <v>-4349</v>
      </c>
      <c r="L411" s="57">
        <v>-4349</v>
      </c>
      <c r="M411" s="57">
        <v>-4110</v>
      </c>
      <c r="N411" t="s">
        <v>38</v>
      </c>
      <c r="O411" s="10" t="s">
        <v>39</v>
      </c>
      <c r="P411">
        <v>237</v>
      </c>
      <c r="Q411" t="s">
        <v>234</v>
      </c>
      <c r="R411">
        <v>0</v>
      </c>
      <c r="S411" s="42"/>
      <c r="T411"/>
      <c r="U411">
        <v>373</v>
      </c>
      <c r="Y411">
        <v>2000</v>
      </c>
      <c r="Z411" t="s">
        <v>102</v>
      </c>
    </row>
    <row r="412" spans="2:26">
      <c r="B412" t="s">
        <v>101</v>
      </c>
      <c r="C412" t="s">
        <v>36</v>
      </c>
      <c r="D412" t="s">
        <v>49</v>
      </c>
      <c r="E412">
        <v>6742</v>
      </c>
      <c r="F412"/>
      <c r="G412"/>
      <c r="H412" s="57">
        <v>6505</v>
      </c>
      <c r="I412"/>
      <c r="J412"/>
      <c r="K412" s="57">
        <v>-4349</v>
      </c>
      <c r="L412" s="57">
        <v>-4349</v>
      </c>
      <c r="M412" s="57">
        <v>-4110</v>
      </c>
      <c r="N412" t="s">
        <v>38</v>
      </c>
      <c r="O412" s="10" t="s">
        <v>39</v>
      </c>
      <c r="P412">
        <v>237</v>
      </c>
      <c r="Q412" t="s">
        <v>234</v>
      </c>
      <c r="R412">
        <v>0</v>
      </c>
      <c r="S412" s="42"/>
      <c r="T412"/>
      <c r="U412">
        <v>373</v>
      </c>
      <c r="Y412">
        <v>2000</v>
      </c>
      <c r="Z412" t="s">
        <v>102</v>
      </c>
    </row>
    <row r="413" spans="2:26">
      <c r="B413" t="s">
        <v>101</v>
      </c>
      <c r="C413" t="s">
        <v>36</v>
      </c>
      <c r="D413" t="s">
        <v>51</v>
      </c>
      <c r="E413">
        <v>7600</v>
      </c>
      <c r="F413"/>
      <c r="G413"/>
      <c r="H413" s="57">
        <v>7056</v>
      </c>
      <c r="I413"/>
      <c r="J413"/>
      <c r="K413" s="57">
        <v>-2837</v>
      </c>
      <c r="L413" s="57">
        <v>-2837</v>
      </c>
      <c r="M413" s="57">
        <v>-2294</v>
      </c>
      <c r="N413" t="s">
        <v>38</v>
      </c>
      <c r="O413" s="10" t="s">
        <v>39</v>
      </c>
      <c r="P413">
        <v>544</v>
      </c>
      <c r="Q413" t="s">
        <v>234</v>
      </c>
      <c r="R413">
        <v>0</v>
      </c>
      <c r="S413" s="42"/>
      <c r="T413"/>
      <c r="U413">
        <v>425</v>
      </c>
      <c r="Y413">
        <v>2000</v>
      </c>
      <c r="Z413" t="s">
        <v>102</v>
      </c>
    </row>
    <row r="414" spans="2:26">
      <c r="B414" t="s">
        <v>101</v>
      </c>
      <c r="C414" t="s">
        <v>36</v>
      </c>
      <c r="D414" t="s">
        <v>53</v>
      </c>
      <c r="E414">
        <v>7600</v>
      </c>
      <c r="F414"/>
      <c r="G414"/>
      <c r="H414" s="57">
        <v>7056</v>
      </c>
      <c r="I414"/>
      <c r="J414"/>
      <c r="K414" s="57">
        <v>-2837</v>
      </c>
      <c r="L414" s="57">
        <v>-2837</v>
      </c>
      <c r="M414" s="57">
        <v>-2294</v>
      </c>
      <c r="N414" t="s">
        <v>38</v>
      </c>
      <c r="O414" s="10" t="s">
        <v>39</v>
      </c>
      <c r="P414">
        <v>544</v>
      </c>
      <c r="Q414" t="s">
        <v>234</v>
      </c>
      <c r="R414">
        <v>0</v>
      </c>
      <c r="S414" s="42"/>
      <c r="T414"/>
      <c r="U414">
        <v>425</v>
      </c>
      <c r="Y414">
        <v>2000</v>
      </c>
      <c r="Z414" t="s">
        <v>102</v>
      </c>
    </row>
    <row r="415" spans="2:26">
      <c r="B415" t="s">
        <v>101</v>
      </c>
      <c r="C415" t="s">
        <v>36</v>
      </c>
      <c r="D415" t="s">
        <v>54</v>
      </c>
      <c r="E415">
        <v>7600</v>
      </c>
      <c r="F415"/>
      <c r="G415"/>
      <c r="H415" s="57">
        <v>7056</v>
      </c>
      <c r="I415"/>
      <c r="J415"/>
      <c r="K415" s="57">
        <v>-2837</v>
      </c>
      <c r="L415" s="57">
        <v>-2837</v>
      </c>
      <c r="M415" s="57">
        <v>-2294</v>
      </c>
      <c r="N415" t="s">
        <v>38</v>
      </c>
      <c r="O415" s="10" t="s">
        <v>39</v>
      </c>
      <c r="P415">
        <v>544</v>
      </c>
      <c r="Q415" t="s">
        <v>234</v>
      </c>
      <c r="R415">
        <v>0</v>
      </c>
      <c r="S415" s="42"/>
      <c r="T415"/>
      <c r="U415">
        <v>425</v>
      </c>
      <c r="Y415">
        <v>2000</v>
      </c>
      <c r="Z415" t="s">
        <v>102</v>
      </c>
    </row>
    <row r="416" spans="2:26">
      <c r="B416" t="s">
        <v>101</v>
      </c>
      <c r="C416" t="s">
        <v>36</v>
      </c>
      <c r="D416" t="s">
        <v>55</v>
      </c>
      <c r="E416">
        <v>8091</v>
      </c>
      <c r="F416"/>
      <c r="G416"/>
      <c r="H416" s="57">
        <v>7342</v>
      </c>
      <c r="I416"/>
      <c r="J416"/>
      <c r="K416" s="57">
        <v>-1211</v>
      </c>
      <c r="L416" s="57">
        <v>-1211</v>
      </c>
      <c r="M416" s="57">
        <v>-566</v>
      </c>
      <c r="N416" t="s">
        <v>38</v>
      </c>
      <c r="O416" s="10" t="s">
        <v>80</v>
      </c>
      <c r="P416">
        <v>749</v>
      </c>
      <c r="Q416" t="s">
        <v>234</v>
      </c>
      <c r="R416">
        <v>0</v>
      </c>
      <c r="S416" s="42"/>
      <c r="T416"/>
      <c r="U416">
        <v>425</v>
      </c>
      <c r="V416" t="s">
        <v>73</v>
      </c>
      <c r="Y416">
        <v>2000</v>
      </c>
      <c r="Z416" t="s">
        <v>102</v>
      </c>
    </row>
    <row r="417" spans="2:26">
      <c r="B417" t="s">
        <v>101</v>
      </c>
      <c r="C417" t="s">
        <v>36</v>
      </c>
      <c r="D417" t="s">
        <v>57</v>
      </c>
      <c r="E417">
        <v>8091</v>
      </c>
      <c r="F417"/>
      <c r="G417"/>
      <c r="H417" s="57">
        <v>7342</v>
      </c>
      <c r="I417"/>
      <c r="J417"/>
      <c r="K417" s="57">
        <v>-1211</v>
      </c>
      <c r="L417" s="57">
        <v>-1211</v>
      </c>
      <c r="M417" s="57">
        <v>-566</v>
      </c>
      <c r="N417" t="s">
        <v>38</v>
      </c>
      <c r="O417" s="10" t="s">
        <v>80</v>
      </c>
      <c r="P417">
        <v>749</v>
      </c>
      <c r="Q417" t="s">
        <v>234</v>
      </c>
      <c r="R417">
        <v>0</v>
      </c>
      <c r="S417" s="42"/>
      <c r="T417"/>
      <c r="U417">
        <v>425</v>
      </c>
      <c r="V417" t="s">
        <v>73</v>
      </c>
      <c r="Y417">
        <v>2000</v>
      </c>
      <c r="Z417" t="s">
        <v>102</v>
      </c>
    </row>
    <row r="418" spans="2:26">
      <c r="B418" t="s">
        <v>101</v>
      </c>
      <c r="C418" t="s">
        <v>36</v>
      </c>
      <c r="D418" t="s">
        <v>58</v>
      </c>
      <c r="E418">
        <v>8091</v>
      </c>
      <c r="F418"/>
      <c r="G418"/>
      <c r="H418" s="57">
        <v>7342</v>
      </c>
      <c r="I418"/>
      <c r="J418"/>
      <c r="K418" s="57">
        <v>-1211</v>
      </c>
      <c r="L418" s="57">
        <v>-1211</v>
      </c>
      <c r="M418" s="57">
        <v>-566</v>
      </c>
      <c r="N418" t="s">
        <v>38</v>
      </c>
      <c r="O418" s="10" t="s">
        <v>80</v>
      </c>
      <c r="P418">
        <v>749</v>
      </c>
      <c r="Q418" t="s">
        <v>234</v>
      </c>
      <c r="R418">
        <v>0</v>
      </c>
      <c r="S418" s="42"/>
      <c r="T418"/>
      <c r="U418">
        <v>425</v>
      </c>
      <c r="V418" t="s">
        <v>73</v>
      </c>
      <c r="Y418">
        <v>2000</v>
      </c>
      <c r="Z418" t="s">
        <v>102</v>
      </c>
    </row>
    <row r="419" spans="2:26">
      <c r="B419" t="s">
        <v>101</v>
      </c>
      <c r="C419" t="s">
        <v>36</v>
      </c>
      <c r="D419" t="s">
        <v>59</v>
      </c>
      <c r="E419">
        <v>7344</v>
      </c>
      <c r="F419"/>
      <c r="G419"/>
      <c r="H419" s="57">
        <v>6891</v>
      </c>
      <c r="I419"/>
      <c r="J419"/>
      <c r="K419" s="57">
        <v>-2847</v>
      </c>
      <c r="L419" s="57">
        <v>-2847</v>
      </c>
      <c r="M419" s="57">
        <v>-2376</v>
      </c>
      <c r="N419" t="s">
        <v>38</v>
      </c>
      <c r="O419" s="10" t="s">
        <v>39</v>
      </c>
      <c r="P419">
        <v>453</v>
      </c>
      <c r="Q419" t="s">
        <v>234</v>
      </c>
      <c r="R419">
        <v>0</v>
      </c>
      <c r="S419" s="42"/>
      <c r="T419"/>
      <c r="U419">
        <v>409</v>
      </c>
      <c r="Y419">
        <v>2000</v>
      </c>
      <c r="Z419" t="s">
        <v>102</v>
      </c>
    </row>
    <row r="420" spans="2:26">
      <c r="B420" t="s">
        <v>101</v>
      </c>
      <c r="C420" t="s">
        <v>36</v>
      </c>
      <c r="D420" t="s">
        <v>61</v>
      </c>
      <c r="E420">
        <v>7344</v>
      </c>
      <c r="F420"/>
      <c r="G420"/>
      <c r="H420" s="57">
        <v>6891</v>
      </c>
      <c r="I420"/>
      <c r="J420"/>
      <c r="K420" s="57">
        <v>-2847</v>
      </c>
      <c r="L420" s="57">
        <v>-2847</v>
      </c>
      <c r="M420" s="57">
        <v>-2376</v>
      </c>
      <c r="N420" t="s">
        <v>38</v>
      </c>
      <c r="O420" s="10" t="s">
        <v>39</v>
      </c>
      <c r="P420">
        <v>453</v>
      </c>
      <c r="Q420" t="s">
        <v>234</v>
      </c>
      <c r="R420">
        <v>0</v>
      </c>
      <c r="S420" s="42"/>
      <c r="T420"/>
      <c r="U420">
        <v>409</v>
      </c>
      <c r="Y420">
        <v>2000</v>
      </c>
      <c r="Z420" t="s">
        <v>102</v>
      </c>
    </row>
    <row r="421" spans="2:26">
      <c r="B421" t="s">
        <v>101</v>
      </c>
      <c r="C421" t="s">
        <v>36</v>
      </c>
      <c r="D421" t="s">
        <v>63</v>
      </c>
      <c r="E421">
        <v>7344</v>
      </c>
      <c r="F421"/>
      <c r="G421"/>
      <c r="H421" s="57">
        <v>6891</v>
      </c>
      <c r="I421"/>
      <c r="J421"/>
      <c r="K421" s="57">
        <v>-2847</v>
      </c>
      <c r="L421" s="57">
        <v>-2847</v>
      </c>
      <c r="M421" s="57">
        <v>-2376</v>
      </c>
      <c r="N421" t="s">
        <v>38</v>
      </c>
      <c r="O421" s="10" t="s">
        <v>39</v>
      </c>
      <c r="P421">
        <v>453</v>
      </c>
      <c r="Q421" t="s">
        <v>234</v>
      </c>
      <c r="R421">
        <v>0</v>
      </c>
      <c r="S421" s="42"/>
      <c r="T421"/>
      <c r="U421">
        <v>409</v>
      </c>
      <c r="Y421">
        <v>2000</v>
      </c>
      <c r="Z421" t="s">
        <v>102</v>
      </c>
    </row>
    <row r="422" spans="2:26">
      <c r="B422" t="s">
        <v>101</v>
      </c>
      <c r="C422" t="s">
        <v>36</v>
      </c>
      <c r="D422" t="s">
        <v>64</v>
      </c>
      <c r="E422"/>
      <c r="F422">
        <v>6787</v>
      </c>
      <c r="G422">
        <v>671</v>
      </c>
      <c r="H422"/>
      <c r="I422" s="57">
        <v>6391</v>
      </c>
      <c r="J422" s="57">
        <v>671</v>
      </c>
      <c r="K422" s="57">
        <v>-5225</v>
      </c>
      <c r="L422" s="57">
        <v>-5225</v>
      </c>
      <c r="M422" s="57">
        <v>0</v>
      </c>
      <c r="N422" t="s">
        <v>38</v>
      </c>
      <c r="O422" s="10" t="s">
        <v>39</v>
      </c>
      <c r="P422" t="s">
        <v>234</v>
      </c>
      <c r="Q422">
        <v>396</v>
      </c>
      <c r="R422">
        <v>5225</v>
      </c>
      <c r="S422" s="42"/>
      <c r="T422"/>
      <c r="U422">
        <v>400</v>
      </c>
      <c r="Y422">
        <v>2000</v>
      </c>
      <c r="Z422" t="s">
        <v>102</v>
      </c>
    </row>
    <row r="423" spans="2:26">
      <c r="B423" t="s">
        <v>101</v>
      </c>
      <c r="C423" t="s">
        <v>36</v>
      </c>
      <c r="D423" t="s">
        <v>66</v>
      </c>
      <c r="E423"/>
      <c r="F423">
        <v>6787</v>
      </c>
      <c r="G423">
        <v>671</v>
      </c>
      <c r="H423"/>
      <c r="I423" s="57">
        <v>6391</v>
      </c>
      <c r="J423" s="57">
        <v>671</v>
      </c>
      <c r="K423" s="57">
        <v>-5225</v>
      </c>
      <c r="L423" s="57">
        <v>-5225</v>
      </c>
      <c r="M423" s="57">
        <v>0</v>
      </c>
      <c r="N423" t="s">
        <v>38</v>
      </c>
      <c r="O423" s="10" t="s">
        <v>39</v>
      </c>
      <c r="P423" t="s">
        <v>234</v>
      </c>
      <c r="Q423">
        <v>396</v>
      </c>
      <c r="R423">
        <v>5225</v>
      </c>
      <c r="S423" s="42"/>
      <c r="T423"/>
      <c r="U423">
        <v>400</v>
      </c>
      <c r="Y423">
        <v>2000</v>
      </c>
      <c r="Z423" t="s">
        <v>102</v>
      </c>
    </row>
    <row r="424" spans="2:26">
      <c r="B424" t="s">
        <v>101</v>
      </c>
      <c r="C424" t="s">
        <v>36</v>
      </c>
      <c r="D424" t="s">
        <v>67</v>
      </c>
      <c r="E424"/>
      <c r="F424">
        <v>6787</v>
      </c>
      <c r="G424">
        <v>671</v>
      </c>
      <c r="H424"/>
      <c r="I424" s="57">
        <v>6391</v>
      </c>
      <c r="J424" s="57">
        <v>671</v>
      </c>
      <c r="K424" s="57">
        <v>-5225</v>
      </c>
      <c r="L424" s="57">
        <v>-5225</v>
      </c>
      <c r="M424" s="57">
        <v>0</v>
      </c>
      <c r="N424" t="s">
        <v>38</v>
      </c>
      <c r="O424" s="10" t="s">
        <v>39</v>
      </c>
      <c r="P424" t="s">
        <v>234</v>
      </c>
      <c r="Q424">
        <v>396</v>
      </c>
      <c r="R424">
        <v>5225</v>
      </c>
      <c r="S424" s="42"/>
      <c r="T424"/>
      <c r="U424">
        <v>400</v>
      </c>
      <c r="Y424">
        <v>2000</v>
      </c>
      <c r="Z424" t="s">
        <v>102</v>
      </c>
    </row>
    <row r="425" spans="2:26">
      <c r="B425" t="s">
        <v>101</v>
      </c>
      <c r="C425" t="s">
        <v>36</v>
      </c>
      <c r="D425" t="s">
        <v>68</v>
      </c>
      <c r="E425">
        <v>6986</v>
      </c>
      <c r="F425"/>
      <c r="G425"/>
      <c r="H425" s="57">
        <v>6710</v>
      </c>
      <c r="I425"/>
      <c r="J425"/>
      <c r="K425" s="57">
        <v>-4598</v>
      </c>
      <c r="L425" s="57">
        <v>-4598</v>
      </c>
      <c r="M425" s="57">
        <v>-4307</v>
      </c>
      <c r="N425" t="s">
        <v>38</v>
      </c>
      <c r="O425" s="10" t="s">
        <v>39</v>
      </c>
      <c r="P425">
        <v>276</v>
      </c>
      <c r="Q425" t="s">
        <v>234</v>
      </c>
      <c r="R425">
        <v>0</v>
      </c>
      <c r="S425" s="42"/>
      <c r="T425"/>
      <c r="U425">
        <v>380</v>
      </c>
      <c r="Y425">
        <v>2000</v>
      </c>
      <c r="Z425" t="s">
        <v>102</v>
      </c>
    </row>
    <row r="426" spans="2:26">
      <c r="B426" t="s">
        <v>101</v>
      </c>
      <c r="C426" t="s">
        <v>36</v>
      </c>
      <c r="D426" t="s">
        <v>69</v>
      </c>
      <c r="E426">
        <v>6986</v>
      </c>
      <c r="F426"/>
      <c r="G426"/>
      <c r="H426" s="57">
        <v>6710</v>
      </c>
      <c r="I426"/>
      <c r="J426"/>
      <c r="K426" s="57">
        <v>-4598</v>
      </c>
      <c r="L426" s="57">
        <v>-4598</v>
      </c>
      <c r="M426" s="57">
        <v>-4307</v>
      </c>
      <c r="N426" t="s">
        <v>38</v>
      </c>
      <c r="O426" s="10" t="s">
        <v>39</v>
      </c>
      <c r="P426">
        <v>276</v>
      </c>
      <c r="Q426" t="s">
        <v>234</v>
      </c>
      <c r="R426">
        <v>0</v>
      </c>
      <c r="S426" s="42"/>
      <c r="T426"/>
      <c r="U426">
        <v>380</v>
      </c>
      <c r="Y426">
        <v>2000</v>
      </c>
      <c r="Z426" t="s">
        <v>102</v>
      </c>
    </row>
    <row r="427" spans="2:26">
      <c r="B427" t="s">
        <v>101</v>
      </c>
      <c r="C427" t="s">
        <v>36</v>
      </c>
      <c r="D427" t="s">
        <v>70</v>
      </c>
      <c r="E427">
        <v>6386</v>
      </c>
      <c r="F427"/>
      <c r="G427"/>
      <c r="H427" s="57">
        <v>6386</v>
      </c>
      <c r="I427"/>
      <c r="J427"/>
      <c r="K427" s="57">
        <v>-3994</v>
      </c>
      <c r="L427" s="57">
        <v>-3994</v>
      </c>
      <c r="M427" s="57">
        <v>-3994</v>
      </c>
      <c r="N427" t="s">
        <v>38</v>
      </c>
      <c r="O427" t="s">
        <v>38</v>
      </c>
      <c r="P427">
        <v>0</v>
      </c>
      <c r="Q427" t="s">
        <v>234</v>
      </c>
      <c r="R427">
        <v>0</v>
      </c>
      <c r="S427" s="42"/>
      <c r="T427"/>
      <c r="U427">
        <v>367</v>
      </c>
    </row>
    <row r="428" spans="2:26">
      <c r="B428" t="s">
        <v>103</v>
      </c>
      <c r="C428" t="s">
        <v>36</v>
      </c>
      <c r="D428" t="s">
        <v>37</v>
      </c>
      <c r="E428">
        <v>6799</v>
      </c>
      <c r="F428"/>
      <c r="G428"/>
      <c r="H428" s="57">
        <v>6789</v>
      </c>
      <c r="I428"/>
      <c r="J428"/>
      <c r="K428" s="57">
        <v>-3785</v>
      </c>
      <c r="L428" s="57">
        <v>-3785</v>
      </c>
      <c r="M428" s="57">
        <v>-3775</v>
      </c>
      <c r="N428" t="s">
        <v>38</v>
      </c>
      <c r="O428" s="10" t="s">
        <v>39</v>
      </c>
      <c r="P428">
        <v>10</v>
      </c>
      <c r="Q428" t="s">
        <v>234</v>
      </c>
      <c r="R428">
        <v>0</v>
      </c>
      <c r="S428" s="42"/>
      <c r="T428"/>
      <c r="U428">
        <v>393</v>
      </c>
      <c r="W428">
        <v>6539</v>
      </c>
      <c r="X428" t="s">
        <v>82</v>
      </c>
    </row>
    <row r="429" spans="2:26">
      <c r="B429" t="s">
        <v>103</v>
      </c>
      <c r="C429" t="s">
        <v>36</v>
      </c>
      <c r="D429" t="s">
        <v>41</v>
      </c>
      <c r="E429">
        <v>6799</v>
      </c>
      <c r="F429"/>
      <c r="G429"/>
      <c r="H429" s="57">
        <v>6789</v>
      </c>
      <c r="I429"/>
      <c r="J429"/>
      <c r="K429" s="57">
        <v>-3785</v>
      </c>
      <c r="L429" s="57">
        <v>-3785</v>
      </c>
      <c r="M429" s="57">
        <v>-3775</v>
      </c>
      <c r="N429" t="s">
        <v>38</v>
      </c>
      <c r="O429" s="10" t="s">
        <v>39</v>
      </c>
      <c r="P429">
        <v>10</v>
      </c>
      <c r="Q429" t="s">
        <v>234</v>
      </c>
      <c r="R429">
        <v>0</v>
      </c>
      <c r="S429" s="42"/>
      <c r="T429"/>
      <c r="U429">
        <v>393</v>
      </c>
      <c r="W429">
        <v>6539</v>
      </c>
      <c r="X429" t="s">
        <v>82</v>
      </c>
    </row>
    <row r="430" spans="2:26">
      <c r="B430" t="s">
        <v>103</v>
      </c>
      <c r="C430" t="s">
        <v>36</v>
      </c>
      <c r="D430" t="s">
        <v>42</v>
      </c>
      <c r="E430">
        <v>6799</v>
      </c>
      <c r="F430"/>
      <c r="G430"/>
      <c r="H430" s="57">
        <v>6789</v>
      </c>
      <c r="I430"/>
      <c r="J430"/>
      <c r="K430" s="57">
        <v>-3785</v>
      </c>
      <c r="L430" s="57">
        <v>-3785</v>
      </c>
      <c r="M430" s="57">
        <v>-3775</v>
      </c>
      <c r="N430" t="s">
        <v>38</v>
      </c>
      <c r="O430" s="10" t="s">
        <v>39</v>
      </c>
      <c r="P430">
        <v>10</v>
      </c>
      <c r="Q430" t="s">
        <v>234</v>
      </c>
      <c r="R430">
        <v>0</v>
      </c>
      <c r="S430" s="42"/>
      <c r="T430"/>
      <c r="U430">
        <v>393</v>
      </c>
      <c r="W430">
        <v>6539</v>
      </c>
      <c r="X430" t="s">
        <v>82</v>
      </c>
    </row>
    <row r="431" spans="2:26">
      <c r="B431" t="s">
        <v>103</v>
      </c>
      <c r="C431" t="s">
        <v>36</v>
      </c>
      <c r="D431" t="s">
        <v>43</v>
      </c>
      <c r="E431">
        <v>6560</v>
      </c>
      <c r="F431"/>
      <c r="G431"/>
      <c r="H431" s="57">
        <v>6560</v>
      </c>
      <c r="I431"/>
      <c r="J431"/>
      <c r="K431" s="57">
        <v>-2161</v>
      </c>
      <c r="L431" s="57">
        <v>-2161</v>
      </c>
      <c r="M431" s="57">
        <v>-2161</v>
      </c>
      <c r="N431" t="s">
        <v>38</v>
      </c>
      <c r="O431" t="s">
        <v>38</v>
      </c>
      <c r="P431">
        <v>0</v>
      </c>
      <c r="Q431" t="s">
        <v>234</v>
      </c>
      <c r="R431">
        <v>0</v>
      </c>
      <c r="S431" s="42"/>
      <c r="T431"/>
      <c r="U431">
        <v>378</v>
      </c>
    </row>
    <row r="432" spans="2:26">
      <c r="B432" t="s">
        <v>103</v>
      </c>
      <c r="C432" t="s">
        <v>36</v>
      </c>
      <c r="D432" t="s">
        <v>45</v>
      </c>
      <c r="E432">
        <v>6560</v>
      </c>
      <c r="F432"/>
      <c r="G432"/>
      <c r="H432" s="57">
        <v>6560</v>
      </c>
      <c r="I432"/>
      <c r="J432"/>
      <c r="K432" s="57">
        <v>-2161</v>
      </c>
      <c r="L432" s="57">
        <v>-2161</v>
      </c>
      <c r="M432" s="57">
        <v>-2161</v>
      </c>
      <c r="N432" t="s">
        <v>38</v>
      </c>
      <c r="O432" t="s">
        <v>38</v>
      </c>
      <c r="P432">
        <v>0</v>
      </c>
      <c r="Q432" t="s">
        <v>234</v>
      </c>
      <c r="R432">
        <v>0</v>
      </c>
      <c r="S432" s="42"/>
      <c r="T432"/>
      <c r="U432">
        <v>378</v>
      </c>
    </row>
    <row r="433" spans="2:24">
      <c r="B433" t="s">
        <v>103</v>
      </c>
      <c r="C433" t="s">
        <v>36</v>
      </c>
      <c r="D433" t="s">
        <v>46</v>
      </c>
      <c r="E433">
        <v>6560</v>
      </c>
      <c r="F433"/>
      <c r="G433"/>
      <c r="H433" s="57">
        <v>6560</v>
      </c>
      <c r="I433"/>
      <c r="J433"/>
      <c r="K433" s="57">
        <v>-2161</v>
      </c>
      <c r="L433" s="57">
        <v>-2161</v>
      </c>
      <c r="M433" s="57">
        <v>-2161</v>
      </c>
      <c r="N433" t="s">
        <v>38</v>
      </c>
      <c r="O433" t="s">
        <v>38</v>
      </c>
      <c r="P433">
        <v>0</v>
      </c>
      <c r="Q433" t="s">
        <v>234</v>
      </c>
      <c r="R433">
        <v>0</v>
      </c>
      <c r="S433" s="42"/>
      <c r="T433"/>
      <c r="U433">
        <v>378</v>
      </c>
    </row>
    <row r="434" spans="2:24">
      <c r="B434" t="s">
        <v>103</v>
      </c>
      <c r="C434" t="s">
        <v>36</v>
      </c>
      <c r="D434" t="s">
        <v>47</v>
      </c>
      <c r="E434">
        <v>6560</v>
      </c>
      <c r="F434"/>
      <c r="G434"/>
      <c r="H434" s="57">
        <v>6560</v>
      </c>
      <c r="I434"/>
      <c r="J434"/>
      <c r="K434" s="57">
        <v>-2161</v>
      </c>
      <c r="L434" s="57">
        <v>-2161</v>
      </c>
      <c r="M434" s="57">
        <v>-2161</v>
      </c>
      <c r="N434" t="s">
        <v>38</v>
      </c>
      <c r="O434" t="s">
        <v>38</v>
      </c>
      <c r="P434">
        <v>0</v>
      </c>
      <c r="Q434" t="s">
        <v>234</v>
      </c>
      <c r="R434">
        <v>0</v>
      </c>
      <c r="S434" s="42"/>
      <c r="T434"/>
      <c r="U434">
        <v>378</v>
      </c>
    </row>
    <row r="435" spans="2:24">
      <c r="B435" t="s">
        <v>103</v>
      </c>
      <c r="C435" t="s">
        <v>36</v>
      </c>
      <c r="D435" t="s">
        <v>48</v>
      </c>
      <c r="E435">
        <v>7138</v>
      </c>
      <c r="F435"/>
      <c r="G435"/>
      <c r="H435" s="57">
        <v>7138</v>
      </c>
      <c r="I435"/>
      <c r="J435"/>
      <c r="K435" s="57">
        <v>-2739</v>
      </c>
      <c r="L435" s="57">
        <v>-2739</v>
      </c>
      <c r="M435" s="57">
        <v>-2739</v>
      </c>
      <c r="N435" t="s">
        <v>38</v>
      </c>
      <c r="O435" t="s">
        <v>38</v>
      </c>
      <c r="P435">
        <v>0</v>
      </c>
      <c r="Q435" t="s">
        <v>234</v>
      </c>
      <c r="R435">
        <v>0</v>
      </c>
      <c r="S435" s="42"/>
      <c r="T435"/>
      <c r="U435">
        <v>389</v>
      </c>
    </row>
    <row r="436" spans="2:24">
      <c r="B436" t="s">
        <v>103</v>
      </c>
      <c r="C436" t="s">
        <v>36</v>
      </c>
      <c r="D436" t="s">
        <v>49</v>
      </c>
      <c r="E436">
        <v>7138</v>
      </c>
      <c r="F436"/>
      <c r="G436"/>
      <c r="H436" s="57">
        <v>7138</v>
      </c>
      <c r="I436"/>
      <c r="J436"/>
      <c r="K436" s="57">
        <v>-2739</v>
      </c>
      <c r="L436" s="57">
        <v>-2739</v>
      </c>
      <c r="M436" s="57">
        <v>-2739</v>
      </c>
      <c r="N436" t="s">
        <v>38</v>
      </c>
      <c r="O436" t="s">
        <v>38</v>
      </c>
      <c r="P436">
        <v>0</v>
      </c>
      <c r="Q436" t="s">
        <v>234</v>
      </c>
      <c r="R436">
        <v>0</v>
      </c>
      <c r="S436" s="42"/>
      <c r="T436"/>
      <c r="U436">
        <v>389</v>
      </c>
    </row>
    <row r="437" spans="2:24">
      <c r="B437" t="s">
        <v>103</v>
      </c>
      <c r="C437" t="s">
        <v>36</v>
      </c>
      <c r="D437" t="s">
        <v>51</v>
      </c>
      <c r="E437">
        <v>7614</v>
      </c>
      <c r="F437"/>
      <c r="G437"/>
      <c r="H437" s="57">
        <v>7614</v>
      </c>
      <c r="I437"/>
      <c r="J437"/>
      <c r="K437" s="57">
        <v>-4375</v>
      </c>
      <c r="L437" s="57">
        <v>-4375</v>
      </c>
      <c r="M437" s="57">
        <v>-4375</v>
      </c>
      <c r="N437" t="s">
        <v>38</v>
      </c>
      <c r="O437" t="s">
        <v>38</v>
      </c>
      <c r="P437">
        <v>0</v>
      </c>
      <c r="Q437" t="s">
        <v>234</v>
      </c>
      <c r="R437">
        <v>0</v>
      </c>
      <c r="S437" s="42"/>
      <c r="T437"/>
      <c r="U437">
        <v>417</v>
      </c>
    </row>
    <row r="438" spans="2:24">
      <c r="B438" t="s">
        <v>103</v>
      </c>
      <c r="C438" t="s">
        <v>36</v>
      </c>
      <c r="D438" t="s">
        <v>53</v>
      </c>
      <c r="E438">
        <v>7614</v>
      </c>
      <c r="F438"/>
      <c r="G438"/>
      <c r="H438" s="57">
        <v>7614</v>
      </c>
      <c r="I438"/>
      <c r="J438"/>
      <c r="K438" s="57">
        <v>-4375</v>
      </c>
      <c r="L438" s="57">
        <v>-4375</v>
      </c>
      <c r="M438" s="57">
        <v>-4375</v>
      </c>
      <c r="N438" t="s">
        <v>38</v>
      </c>
      <c r="O438" t="s">
        <v>38</v>
      </c>
      <c r="P438">
        <v>0</v>
      </c>
      <c r="Q438" t="s">
        <v>234</v>
      </c>
      <c r="R438">
        <v>0</v>
      </c>
      <c r="S438" s="42"/>
      <c r="T438"/>
      <c r="U438">
        <v>417</v>
      </c>
    </row>
    <row r="439" spans="2:24">
      <c r="B439" t="s">
        <v>103</v>
      </c>
      <c r="C439" t="s">
        <v>36</v>
      </c>
      <c r="D439" t="s">
        <v>54</v>
      </c>
      <c r="E439">
        <v>7614</v>
      </c>
      <c r="F439"/>
      <c r="G439"/>
      <c r="H439" s="57">
        <v>7614</v>
      </c>
      <c r="I439"/>
      <c r="J439"/>
      <c r="K439" s="57">
        <v>-4375</v>
      </c>
      <c r="L439" s="57">
        <v>-4375</v>
      </c>
      <c r="M439" s="57">
        <v>-4375</v>
      </c>
      <c r="N439" t="s">
        <v>38</v>
      </c>
      <c r="O439" t="s">
        <v>38</v>
      </c>
      <c r="P439">
        <v>0</v>
      </c>
      <c r="Q439" t="s">
        <v>234</v>
      </c>
      <c r="R439">
        <v>0</v>
      </c>
      <c r="S439" s="42"/>
      <c r="T439"/>
      <c r="U439">
        <v>417</v>
      </c>
    </row>
    <row r="440" spans="2:24">
      <c r="B440" t="s">
        <v>103</v>
      </c>
      <c r="C440" t="s">
        <v>36</v>
      </c>
      <c r="D440" t="s">
        <v>55</v>
      </c>
      <c r="E440">
        <v>8165</v>
      </c>
      <c r="F440"/>
      <c r="G440"/>
      <c r="H440" s="57">
        <v>7837</v>
      </c>
      <c r="I440"/>
      <c r="J440"/>
      <c r="K440" s="57">
        <v>-1629</v>
      </c>
      <c r="L440" s="57">
        <v>-1629</v>
      </c>
      <c r="M440" s="57">
        <v>-1301</v>
      </c>
      <c r="N440" t="s">
        <v>38</v>
      </c>
      <c r="O440" s="10" t="s">
        <v>39</v>
      </c>
      <c r="P440">
        <v>328</v>
      </c>
      <c r="Q440" t="s">
        <v>234</v>
      </c>
      <c r="R440">
        <v>0</v>
      </c>
      <c r="S440" s="42"/>
      <c r="T440"/>
      <c r="U440">
        <v>425</v>
      </c>
      <c r="V440" t="s">
        <v>73</v>
      </c>
      <c r="W440">
        <v>7592</v>
      </c>
      <c r="X440" t="s">
        <v>44</v>
      </c>
    </row>
    <row r="441" spans="2:24">
      <c r="B441" t="s">
        <v>103</v>
      </c>
      <c r="C441" t="s">
        <v>36</v>
      </c>
      <c r="D441" t="s">
        <v>57</v>
      </c>
      <c r="E441">
        <v>8165</v>
      </c>
      <c r="F441"/>
      <c r="G441"/>
      <c r="H441" s="57">
        <v>7837</v>
      </c>
      <c r="I441"/>
      <c r="J441"/>
      <c r="K441" s="57">
        <v>-1629</v>
      </c>
      <c r="L441" s="57">
        <v>-1629</v>
      </c>
      <c r="M441" s="57">
        <v>-1301</v>
      </c>
      <c r="N441" t="s">
        <v>38</v>
      </c>
      <c r="O441" s="10" t="s">
        <v>39</v>
      </c>
      <c r="P441">
        <v>328</v>
      </c>
      <c r="Q441" t="s">
        <v>234</v>
      </c>
      <c r="R441">
        <v>0</v>
      </c>
      <c r="S441" s="42"/>
      <c r="T441"/>
      <c r="U441">
        <v>425</v>
      </c>
      <c r="V441" t="s">
        <v>73</v>
      </c>
      <c r="W441">
        <v>7592</v>
      </c>
      <c r="X441" t="s">
        <v>44</v>
      </c>
    </row>
    <row r="442" spans="2:24">
      <c r="B442" t="s">
        <v>103</v>
      </c>
      <c r="C442" t="s">
        <v>36</v>
      </c>
      <c r="D442" t="s">
        <v>58</v>
      </c>
      <c r="E442">
        <v>8165</v>
      </c>
      <c r="F442"/>
      <c r="G442"/>
      <c r="H442" s="57">
        <v>7837</v>
      </c>
      <c r="I442"/>
      <c r="J442"/>
      <c r="K442" s="57">
        <v>-1629</v>
      </c>
      <c r="L442" s="57">
        <v>-1629</v>
      </c>
      <c r="M442" s="57">
        <v>-1301</v>
      </c>
      <c r="N442" t="s">
        <v>38</v>
      </c>
      <c r="O442" s="10" t="s">
        <v>39</v>
      </c>
      <c r="P442">
        <v>328</v>
      </c>
      <c r="Q442" t="s">
        <v>234</v>
      </c>
      <c r="R442">
        <v>0</v>
      </c>
      <c r="S442" s="42"/>
      <c r="T442"/>
      <c r="U442">
        <v>425</v>
      </c>
      <c r="V442" t="s">
        <v>73</v>
      </c>
      <c r="W442">
        <v>7592</v>
      </c>
      <c r="X442" t="s">
        <v>44</v>
      </c>
    </row>
    <row r="443" spans="2:24">
      <c r="B443" t="s">
        <v>103</v>
      </c>
      <c r="C443" t="s">
        <v>36</v>
      </c>
      <c r="D443" t="s">
        <v>59</v>
      </c>
      <c r="E443">
        <v>7287</v>
      </c>
      <c r="F443"/>
      <c r="G443"/>
      <c r="H443" s="57">
        <v>7212</v>
      </c>
      <c r="I443"/>
      <c r="J443"/>
      <c r="K443" s="57">
        <v>-4057</v>
      </c>
      <c r="L443" s="57">
        <v>-4057</v>
      </c>
      <c r="M443" s="57">
        <v>-3982</v>
      </c>
      <c r="N443" t="s">
        <v>38</v>
      </c>
      <c r="O443" s="10" t="s">
        <v>39</v>
      </c>
      <c r="P443">
        <v>75</v>
      </c>
      <c r="Q443" t="s">
        <v>234</v>
      </c>
      <c r="R443">
        <v>0</v>
      </c>
      <c r="S443" s="42"/>
      <c r="T443"/>
      <c r="U443">
        <v>397</v>
      </c>
      <c r="W443">
        <v>6962</v>
      </c>
      <c r="X443" t="s">
        <v>100</v>
      </c>
    </row>
    <row r="444" spans="2:24">
      <c r="B444" t="s">
        <v>103</v>
      </c>
      <c r="C444" t="s">
        <v>36</v>
      </c>
      <c r="D444" t="s">
        <v>61</v>
      </c>
      <c r="E444">
        <v>7287</v>
      </c>
      <c r="F444"/>
      <c r="G444"/>
      <c r="H444" s="57">
        <v>7212</v>
      </c>
      <c r="I444"/>
      <c r="J444"/>
      <c r="K444" s="57">
        <v>-4057</v>
      </c>
      <c r="L444" s="57">
        <v>-4057</v>
      </c>
      <c r="M444" s="57">
        <v>-3982</v>
      </c>
      <c r="N444" t="s">
        <v>38</v>
      </c>
      <c r="O444" s="10" t="s">
        <v>39</v>
      </c>
      <c r="P444">
        <v>75</v>
      </c>
      <c r="Q444" t="s">
        <v>234</v>
      </c>
      <c r="R444">
        <v>0</v>
      </c>
      <c r="S444" s="42"/>
      <c r="T444"/>
      <c r="U444">
        <v>397</v>
      </c>
      <c r="W444">
        <v>6962</v>
      </c>
      <c r="X444" t="s">
        <v>100</v>
      </c>
    </row>
    <row r="445" spans="2:24">
      <c r="B445" t="s">
        <v>103</v>
      </c>
      <c r="C445" t="s">
        <v>36</v>
      </c>
      <c r="D445" t="s">
        <v>63</v>
      </c>
      <c r="E445">
        <v>7287</v>
      </c>
      <c r="F445"/>
      <c r="G445"/>
      <c r="H445" s="57">
        <v>7212</v>
      </c>
      <c r="I445"/>
      <c r="J445"/>
      <c r="K445" s="57">
        <v>-4057</v>
      </c>
      <c r="L445" s="57">
        <v>-4057</v>
      </c>
      <c r="M445" s="57">
        <v>-3982</v>
      </c>
      <c r="N445" t="s">
        <v>38</v>
      </c>
      <c r="O445" s="10" t="s">
        <v>39</v>
      </c>
      <c r="P445">
        <v>75</v>
      </c>
      <c r="Q445" t="s">
        <v>234</v>
      </c>
      <c r="R445">
        <v>0</v>
      </c>
      <c r="S445" s="42"/>
      <c r="T445"/>
      <c r="U445">
        <v>397</v>
      </c>
      <c r="W445">
        <v>6962</v>
      </c>
      <c r="X445" t="s">
        <v>100</v>
      </c>
    </row>
    <row r="446" spans="2:24">
      <c r="B446" t="s">
        <v>103</v>
      </c>
      <c r="C446" t="s">
        <v>36</v>
      </c>
      <c r="D446" t="s">
        <v>64</v>
      </c>
      <c r="E446">
        <v>5814</v>
      </c>
      <c r="F446"/>
      <c r="G446"/>
      <c r="H446" s="57">
        <v>5813</v>
      </c>
      <c r="I446"/>
      <c r="J446"/>
      <c r="K446" s="57">
        <v>-3755</v>
      </c>
      <c r="L446" s="57">
        <v>-3755</v>
      </c>
      <c r="M446" s="57">
        <v>-3755</v>
      </c>
      <c r="N446" t="s">
        <v>38</v>
      </c>
      <c r="O446" t="s">
        <v>38</v>
      </c>
      <c r="P446">
        <v>1</v>
      </c>
      <c r="Q446" t="s">
        <v>234</v>
      </c>
      <c r="R446">
        <v>0</v>
      </c>
      <c r="S446" s="42"/>
      <c r="T446"/>
      <c r="U446">
        <v>311</v>
      </c>
    </row>
    <row r="447" spans="2:24">
      <c r="B447" t="s">
        <v>103</v>
      </c>
      <c r="C447" t="s">
        <v>36</v>
      </c>
      <c r="D447" t="s">
        <v>66</v>
      </c>
      <c r="E447">
        <v>5814</v>
      </c>
      <c r="F447"/>
      <c r="G447"/>
      <c r="H447" s="57">
        <v>5813</v>
      </c>
      <c r="I447"/>
      <c r="J447"/>
      <c r="K447" s="57">
        <v>-3755</v>
      </c>
      <c r="L447" s="57">
        <v>-3755</v>
      </c>
      <c r="M447" s="57">
        <v>-3755</v>
      </c>
      <c r="N447" t="s">
        <v>38</v>
      </c>
      <c r="O447" t="s">
        <v>38</v>
      </c>
      <c r="P447">
        <v>1</v>
      </c>
      <c r="Q447" t="s">
        <v>234</v>
      </c>
      <c r="R447">
        <v>0</v>
      </c>
      <c r="S447" s="42"/>
      <c r="T447"/>
      <c r="U447">
        <v>311</v>
      </c>
    </row>
    <row r="448" spans="2:24">
      <c r="B448" t="s">
        <v>103</v>
      </c>
      <c r="C448" t="s">
        <v>36</v>
      </c>
      <c r="D448" t="s">
        <v>67</v>
      </c>
      <c r="E448">
        <v>5814</v>
      </c>
      <c r="F448"/>
      <c r="G448"/>
      <c r="H448" s="57">
        <v>5813</v>
      </c>
      <c r="I448"/>
      <c r="J448"/>
      <c r="K448" s="57">
        <v>-3755</v>
      </c>
      <c r="L448" s="57">
        <v>-3755</v>
      </c>
      <c r="M448" s="57">
        <v>-3755</v>
      </c>
      <c r="N448" t="s">
        <v>38</v>
      </c>
      <c r="O448" t="s">
        <v>38</v>
      </c>
      <c r="P448">
        <v>1</v>
      </c>
      <c r="Q448" t="s">
        <v>234</v>
      </c>
      <c r="R448">
        <v>0</v>
      </c>
      <c r="S448" s="42"/>
      <c r="T448"/>
      <c r="U448">
        <v>311</v>
      </c>
    </row>
    <row r="449" spans="2:24">
      <c r="B449" t="s">
        <v>103</v>
      </c>
      <c r="C449" t="s">
        <v>36</v>
      </c>
      <c r="D449" t="s">
        <v>68</v>
      </c>
      <c r="E449">
        <v>5788</v>
      </c>
      <c r="F449"/>
      <c r="G449"/>
      <c r="H449" s="57">
        <v>5787</v>
      </c>
      <c r="I449"/>
      <c r="J449"/>
      <c r="K449" s="57">
        <v>-3078</v>
      </c>
      <c r="L449" s="57">
        <v>-3078</v>
      </c>
      <c r="M449" s="57">
        <v>-3077</v>
      </c>
      <c r="N449" t="s">
        <v>38</v>
      </c>
      <c r="O449" t="s">
        <v>38</v>
      </c>
      <c r="P449">
        <v>1</v>
      </c>
      <c r="Q449" t="s">
        <v>234</v>
      </c>
      <c r="R449">
        <v>0</v>
      </c>
      <c r="S449" s="42"/>
      <c r="T449"/>
      <c r="U449">
        <v>309</v>
      </c>
    </row>
    <row r="450" spans="2:24">
      <c r="B450" t="s">
        <v>103</v>
      </c>
      <c r="C450" t="s">
        <v>36</v>
      </c>
      <c r="D450" t="s">
        <v>69</v>
      </c>
      <c r="E450">
        <v>5788</v>
      </c>
      <c r="F450"/>
      <c r="G450"/>
      <c r="H450" s="57">
        <v>5787</v>
      </c>
      <c r="I450"/>
      <c r="J450"/>
      <c r="K450" s="57">
        <v>-3078</v>
      </c>
      <c r="L450" s="57">
        <v>-3078</v>
      </c>
      <c r="M450" s="57">
        <v>-3077</v>
      </c>
      <c r="N450" t="s">
        <v>38</v>
      </c>
      <c r="O450" t="s">
        <v>38</v>
      </c>
      <c r="P450">
        <v>1</v>
      </c>
      <c r="Q450" t="s">
        <v>234</v>
      </c>
      <c r="R450">
        <v>0</v>
      </c>
      <c r="S450" s="42"/>
      <c r="T450"/>
      <c r="U450">
        <v>309</v>
      </c>
    </row>
    <row r="451" spans="2:24">
      <c r="B451" t="s">
        <v>103</v>
      </c>
      <c r="C451" t="s">
        <v>36</v>
      </c>
      <c r="D451" t="s">
        <v>70</v>
      </c>
      <c r="E451">
        <v>5188</v>
      </c>
      <c r="F451"/>
      <c r="G451"/>
      <c r="H451" s="57">
        <v>5187</v>
      </c>
      <c r="I451"/>
      <c r="J451"/>
      <c r="K451" s="57">
        <v>-2473</v>
      </c>
      <c r="L451" s="57">
        <v>-2473</v>
      </c>
      <c r="M451" s="57">
        <v>-2473</v>
      </c>
      <c r="N451" t="s">
        <v>38</v>
      </c>
      <c r="O451" t="s">
        <v>38</v>
      </c>
      <c r="P451">
        <v>1</v>
      </c>
      <c r="Q451" t="s">
        <v>234</v>
      </c>
      <c r="R451">
        <v>0</v>
      </c>
      <c r="S451" s="42"/>
      <c r="T451"/>
      <c r="U451">
        <v>292</v>
      </c>
    </row>
    <row r="452" spans="2:24">
      <c r="B452" t="s">
        <v>104</v>
      </c>
      <c r="C452" t="s">
        <v>36</v>
      </c>
      <c r="D452" t="s">
        <v>37</v>
      </c>
      <c r="E452">
        <v>5889</v>
      </c>
      <c r="F452"/>
      <c r="G452"/>
      <c r="H452" s="57">
        <v>5815</v>
      </c>
      <c r="I452"/>
      <c r="J452"/>
      <c r="K452" s="57">
        <v>-1196</v>
      </c>
      <c r="L452" s="57">
        <v>-1196</v>
      </c>
      <c r="M452" s="57">
        <v>-1122</v>
      </c>
      <c r="N452" t="s">
        <v>38</v>
      </c>
      <c r="O452" s="10" t="s">
        <v>39</v>
      </c>
      <c r="P452">
        <v>74</v>
      </c>
      <c r="Q452" t="s">
        <v>234</v>
      </c>
      <c r="R452">
        <v>0</v>
      </c>
      <c r="S452" s="42"/>
      <c r="T452"/>
      <c r="U452">
        <v>336</v>
      </c>
      <c r="W452">
        <v>5565</v>
      </c>
      <c r="X452" t="s">
        <v>82</v>
      </c>
    </row>
    <row r="453" spans="2:24">
      <c r="B453" t="s">
        <v>104</v>
      </c>
      <c r="C453" t="s">
        <v>36</v>
      </c>
      <c r="D453" t="s">
        <v>41</v>
      </c>
      <c r="E453">
        <v>5889</v>
      </c>
      <c r="F453"/>
      <c r="G453"/>
      <c r="H453" s="57">
        <v>5815</v>
      </c>
      <c r="I453"/>
      <c r="J453"/>
      <c r="K453" s="57">
        <v>-1196</v>
      </c>
      <c r="L453" s="57">
        <v>-1196</v>
      </c>
      <c r="M453" s="57">
        <v>-1122</v>
      </c>
      <c r="N453" t="s">
        <v>38</v>
      </c>
      <c r="O453" s="10" t="s">
        <v>39</v>
      </c>
      <c r="P453">
        <v>74</v>
      </c>
      <c r="Q453" t="s">
        <v>234</v>
      </c>
      <c r="R453">
        <v>0</v>
      </c>
      <c r="S453" s="42"/>
      <c r="T453"/>
      <c r="U453">
        <v>336</v>
      </c>
      <c r="W453">
        <v>5565</v>
      </c>
      <c r="X453" t="s">
        <v>82</v>
      </c>
    </row>
    <row r="454" spans="2:24">
      <c r="B454" t="s">
        <v>104</v>
      </c>
      <c r="C454" t="s">
        <v>36</v>
      </c>
      <c r="D454" t="s">
        <v>42</v>
      </c>
      <c r="E454">
        <v>5889</v>
      </c>
      <c r="F454"/>
      <c r="G454"/>
      <c r="H454" s="57">
        <v>5815</v>
      </c>
      <c r="I454"/>
      <c r="J454"/>
      <c r="K454" s="57">
        <v>-1196</v>
      </c>
      <c r="L454" s="57">
        <v>-1196</v>
      </c>
      <c r="M454" s="57">
        <v>-1122</v>
      </c>
      <c r="N454" t="s">
        <v>38</v>
      </c>
      <c r="O454" s="10" t="s">
        <v>39</v>
      </c>
      <c r="P454">
        <v>74</v>
      </c>
      <c r="Q454" t="s">
        <v>234</v>
      </c>
      <c r="R454">
        <v>0</v>
      </c>
      <c r="S454" s="42"/>
      <c r="T454"/>
      <c r="U454">
        <v>336</v>
      </c>
      <c r="W454">
        <v>5565</v>
      </c>
      <c r="X454" t="s">
        <v>82</v>
      </c>
    </row>
    <row r="455" spans="2:24">
      <c r="B455" t="s">
        <v>104</v>
      </c>
      <c r="C455" t="s">
        <v>36</v>
      </c>
      <c r="D455" t="s">
        <v>43</v>
      </c>
      <c r="E455">
        <v>6876</v>
      </c>
      <c r="F455"/>
      <c r="G455"/>
      <c r="H455" s="57">
        <v>6812</v>
      </c>
      <c r="I455"/>
      <c r="J455"/>
      <c r="K455" s="57">
        <v>-2053</v>
      </c>
      <c r="L455" s="57">
        <v>-2053</v>
      </c>
      <c r="M455" s="57">
        <v>-1989</v>
      </c>
      <c r="N455" t="s">
        <v>38</v>
      </c>
      <c r="O455" s="10" t="s">
        <v>39</v>
      </c>
      <c r="P455">
        <v>64</v>
      </c>
      <c r="Q455" t="s">
        <v>234</v>
      </c>
      <c r="R455">
        <v>0</v>
      </c>
      <c r="S455" s="42"/>
      <c r="T455"/>
      <c r="U455">
        <v>397</v>
      </c>
      <c r="W455">
        <v>6562</v>
      </c>
      <c r="X455" t="s">
        <v>82</v>
      </c>
    </row>
    <row r="456" spans="2:24">
      <c r="B456" t="s">
        <v>104</v>
      </c>
      <c r="C456" t="s">
        <v>36</v>
      </c>
      <c r="D456" t="s">
        <v>45</v>
      </c>
      <c r="E456">
        <v>6876</v>
      </c>
      <c r="F456"/>
      <c r="G456"/>
      <c r="H456" s="57">
        <v>6812</v>
      </c>
      <c r="I456"/>
      <c r="J456"/>
      <c r="K456" s="57">
        <v>-2053</v>
      </c>
      <c r="L456" s="57">
        <v>-2053</v>
      </c>
      <c r="M456" s="57">
        <v>-1989</v>
      </c>
      <c r="N456" t="s">
        <v>38</v>
      </c>
      <c r="O456" s="10" t="s">
        <v>39</v>
      </c>
      <c r="P456">
        <v>64</v>
      </c>
      <c r="Q456" t="s">
        <v>234</v>
      </c>
      <c r="R456">
        <v>0</v>
      </c>
      <c r="S456" s="42"/>
      <c r="T456"/>
      <c r="U456">
        <v>397</v>
      </c>
      <c r="W456">
        <v>6562</v>
      </c>
      <c r="X456" t="s">
        <v>82</v>
      </c>
    </row>
    <row r="457" spans="2:24">
      <c r="B457" t="s">
        <v>104</v>
      </c>
      <c r="C457" t="s">
        <v>36</v>
      </c>
      <c r="D457" t="s">
        <v>46</v>
      </c>
      <c r="E457">
        <v>6876</v>
      </c>
      <c r="F457"/>
      <c r="G457"/>
      <c r="H457" s="57">
        <v>6812</v>
      </c>
      <c r="I457"/>
      <c r="J457"/>
      <c r="K457" s="57">
        <v>-2053</v>
      </c>
      <c r="L457" s="57">
        <v>-2053</v>
      </c>
      <c r="M457" s="57">
        <v>-1989</v>
      </c>
      <c r="N457" t="s">
        <v>38</v>
      </c>
      <c r="O457" s="10" t="s">
        <v>39</v>
      </c>
      <c r="P457">
        <v>64</v>
      </c>
      <c r="Q457" t="s">
        <v>234</v>
      </c>
      <c r="R457">
        <v>0</v>
      </c>
      <c r="S457" s="42"/>
      <c r="T457"/>
      <c r="U457">
        <v>397</v>
      </c>
      <c r="W457">
        <v>6562</v>
      </c>
      <c r="X457" t="s">
        <v>82</v>
      </c>
    </row>
    <row r="458" spans="2:24">
      <c r="B458" t="s">
        <v>104</v>
      </c>
      <c r="C458" t="s">
        <v>36</v>
      </c>
      <c r="D458" t="s">
        <v>47</v>
      </c>
      <c r="E458">
        <v>6876</v>
      </c>
      <c r="F458"/>
      <c r="G458"/>
      <c r="H458" s="57">
        <v>6812</v>
      </c>
      <c r="I458"/>
      <c r="J458"/>
      <c r="K458" s="57">
        <v>-2053</v>
      </c>
      <c r="L458" s="57">
        <v>-2053</v>
      </c>
      <c r="M458" s="57">
        <v>-1989</v>
      </c>
      <c r="N458" t="s">
        <v>38</v>
      </c>
      <c r="O458" s="10" t="s">
        <v>39</v>
      </c>
      <c r="P458">
        <v>64</v>
      </c>
      <c r="Q458" t="s">
        <v>234</v>
      </c>
      <c r="R458">
        <v>0</v>
      </c>
      <c r="S458" s="42"/>
      <c r="T458"/>
      <c r="U458">
        <v>397</v>
      </c>
      <c r="W458">
        <v>6562</v>
      </c>
      <c r="X458" t="s">
        <v>82</v>
      </c>
    </row>
    <row r="459" spans="2:24">
      <c r="B459" t="s">
        <v>104</v>
      </c>
      <c r="C459" t="s">
        <v>36</v>
      </c>
      <c r="D459" t="s">
        <v>48</v>
      </c>
      <c r="E459">
        <v>7299</v>
      </c>
      <c r="F459"/>
      <c r="G459"/>
      <c r="H459" s="57">
        <v>7290</v>
      </c>
      <c r="I459"/>
      <c r="J459"/>
      <c r="K459" s="57">
        <v>-3598</v>
      </c>
      <c r="L459" s="57">
        <v>-3598</v>
      </c>
      <c r="M459" s="57">
        <v>-3592</v>
      </c>
      <c r="N459" t="s">
        <v>38</v>
      </c>
      <c r="O459" t="s">
        <v>38</v>
      </c>
      <c r="P459">
        <v>9</v>
      </c>
      <c r="Q459" t="s">
        <v>234</v>
      </c>
      <c r="R459">
        <v>0</v>
      </c>
      <c r="S459" s="42"/>
      <c r="T459"/>
      <c r="U459">
        <v>415</v>
      </c>
      <c r="V459" t="s">
        <v>73</v>
      </c>
    </row>
    <row r="460" spans="2:24">
      <c r="B460" t="s">
        <v>104</v>
      </c>
      <c r="C460" t="s">
        <v>36</v>
      </c>
      <c r="D460" t="s">
        <v>49</v>
      </c>
      <c r="E460">
        <v>7299</v>
      </c>
      <c r="F460"/>
      <c r="G460"/>
      <c r="H460" s="57">
        <v>7290</v>
      </c>
      <c r="I460"/>
      <c r="J460"/>
      <c r="K460" s="57">
        <v>-3598</v>
      </c>
      <c r="L460" s="57">
        <v>-3598</v>
      </c>
      <c r="M460" s="57">
        <v>-3592</v>
      </c>
      <c r="N460" t="s">
        <v>38</v>
      </c>
      <c r="O460" t="s">
        <v>38</v>
      </c>
      <c r="P460">
        <v>9</v>
      </c>
      <c r="Q460" t="s">
        <v>234</v>
      </c>
      <c r="R460">
        <v>0</v>
      </c>
      <c r="S460" s="42"/>
      <c r="T460"/>
      <c r="U460">
        <v>415</v>
      </c>
      <c r="V460" t="s">
        <v>73</v>
      </c>
    </row>
    <row r="461" spans="2:24">
      <c r="B461" t="s">
        <v>104</v>
      </c>
      <c r="C461" t="s">
        <v>36</v>
      </c>
      <c r="D461" t="s">
        <v>51</v>
      </c>
      <c r="E461">
        <v>7747</v>
      </c>
      <c r="F461"/>
      <c r="G461"/>
      <c r="H461" s="57">
        <v>7710</v>
      </c>
      <c r="I461"/>
      <c r="J461"/>
      <c r="K461" s="57">
        <v>-4810</v>
      </c>
      <c r="L461" s="57">
        <v>-4810</v>
      </c>
      <c r="M461" s="57">
        <v>-4785</v>
      </c>
      <c r="N461" t="s">
        <v>38</v>
      </c>
      <c r="O461" t="s">
        <v>38</v>
      </c>
      <c r="P461">
        <v>37</v>
      </c>
      <c r="Q461" t="s">
        <v>234</v>
      </c>
      <c r="R461">
        <v>0</v>
      </c>
      <c r="S461" s="42"/>
      <c r="T461"/>
      <c r="U461">
        <v>415</v>
      </c>
      <c r="V461" t="s">
        <v>73</v>
      </c>
    </row>
    <row r="462" spans="2:24">
      <c r="B462" t="s">
        <v>104</v>
      </c>
      <c r="C462" t="s">
        <v>36</v>
      </c>
      <c r="D462" t="s">
        <v>53</v>
      </c>
      <c r="E462">
        <v>7747</v>
      </c>
      <c r="F462"/>
      <c r="G462"/>
      <c r="H462" s="57">
        <v>7710</v>
      </c>
      <c r="I462"/>
      <c r="J462"/>
      <c r="K462" s="57">
        <v>-4810</v>
      </c>
      <c r="L462" s="57">
        <v>-4810</v>
      </c>
      <c r="M462" s="57">
        <v>-4785</v>
      </c>
      <c r="N462" t="s">
        <v>38</v>
      </c>
      <c r="O462" t="s">
        <v>38</v>
      </c>
      <c r="P462">
        <v>37</v>
      </c>
      <c r="Q462" t="s">
        <v>234</v>
      </c>
      <c r="R462">
        <v>0</v>
      </c>
      <c r="S462" s="42"/>
      <c r="T462"/>
      <c r="U462">
        <v>415</v>
      </c>
      <c r="V462" t="s">
        <v>73</v>
      </c>
    </row>
    <row r="463" spans="2:24">
      <c r="B463" t="s">
        <v>104</v>
      </c>
      <c r="C463" t="s">
        <v>36</v>
      </c>
      <c r="D463" t="s">
        <v>54</v>
      </c>
      <c r="E463">
        <v>7747</v>
      </c>
      <c r="F463"/>
      <c r="G463"/>
      <c r="H463" s="57">
        <v>7710</v>
      </c>
      <c r="I463"/>
      <c r="J463"/>
      <c r="K463" s="57">
        <v>-4810</v>
      </c>
      <c r="L463" s="57">
        <v>-4810</v>
      </c>
      <c r="M463" s="57">
        <v>-4785</v>
      </c>
      <c r="N463" t="s">
        <v>38</v>
      </c>
      <c r="O463" t="s">
        <v>38</v>
      </c>
      <c r="P463">
        <v>37</v>
      </c>
      <c r="Q463" t="s">
        <v>234</v>
      </c>
      <c r="R463">
        <v>0</v>
      </c>
      <c r="S463" s="42"/>
      <c r="T463"/>
      <c r="U463">
        <v>415</v>
      </c>
      <c r="V463" t="s">
        <v>73</v>
      </c>
    </row>
    <row r="464" spans="2:24">
      <c r="B464" t="s">
        <v>104</v>
      </c>
      <c r="C464" t="s">
        <v>36</v>
      </c>
      <c r="D464" t="s">
        <v>55</v>
      </c>
      <c r="E464">
        <v>7358</v>
      </c>
      <c r="F464"/>
      <c r="G464"/>
      <c r="H464" s="57">
        <v>7345</v>
      </c>
      <c r="I464"/>
      <c r="J464"/>
      <c r="K464" s="57">
        <v>-3914</v>
      </c>
      <c r="L464" s="57">
        <v>-3914</v>
      </c>
      <c r="M464" s="57">
        <v>-3898</v>
      </c>
      <c r="N464" t="s">
        <v>38</v>
      </c>
      <c r="O464" t="s">
        <v>38</v>
      </c>
      <c r="P464">
        <v>13</v>
      </c>
      <c r="Q464" t="s">
        <v>234</v>
      </c>
      <c r="R464">
        <v>0</v>
      </c>
      <c r="S464" s="42"/>
      <c r="T464"/>
      <c r="U464">
        <v>415</v>
      </c>
      <c r="V464" t="s">
        <v>73</v>
      </c>
    </row>
    <row r="465" spans="2:24">
      <c r="B465" t="s">
        <v>104</v>
      </c>
      <c r="C465" t="s">
        <v>36</v>
      </c>
      <c r="D465" t="s">
        <v>57</v>
      </c>
      <c r="E465">
        <v>7358</v>
      </c>
      <c r="F465"/>
      <c r="G465"/>
      <c r="H465" s="57">
        <v>7345</v>
      </c>
      <c r="I465"/>
      <c r="J465"/>
      <c r="K465" s="57">
        <v>-3914</v>
      </c>
      <c r="L465" s="57">
        <v>-3914</v>
      </c>
      <c r="M465" s="57">
        <v>-3898</v>
      </c>
      <c r="N465" t="s">
        <v>38</v>
      </c>
      <c r="O465" t="s">
        <v>38</v>
      </c>
      <c r="P465">
        <v>13</v>
      </c>
      <c r="Q465" t="s">
        <v>234</v>
      </c>
      <c r="R465">
        <v>0</v>
      </c>
      <c r="S465" s="42"/>
      <c r="T465"/>
      <c r="U465">
        <v>415</v>
      </c>
      <c r="V465" t="s">
        <v>73</v>
      </c>
    </row>
    <row r="466" spans="2:24">
      <c r="B466" t="s">
        <v>104</v>
      </c>
      <c r="C466" t="s">
        <v>36</v>
      </c>
      <c r="D466" t="s">
        <v>58</v>
      </c>
      <c r="E466">
        <v>7358</v>
      </c>
      <c r="F466"/>
      <c r="G466"/>
      <c r="H466" s="57">
        <v>7345</v>
      </c>
      <c r="I466"/>
      <c r="J466"/>
      <c r="K466" s="57">
        <v>-3914</v>
      </c>
      <c r="L466" s="57">
        <v>-3914</v>
      </c>
      <c r="M466" s="57">
        <v>-3898</v>
      </c>
      <c r="N466" t="s">
        <v>38</v>
      </c>
      <c r="O466" t="s">
        <v>38</v>
      </c>
      <c r="P466">
        <v>13</v>
      </c>
      <c r="Q466" t="s">
        <v>234</v>
      </c>
      <c r="R466">
        <v>0</v>
      </c>
      <c r="S466" s="42"/>
      <c r="T466"/>
      <c r="U466">
        <v>415</v>
      </c>
      <c r="V466" t="s">
        <v>73</v>
      </c>
    </row>
    <row r="467" spans="2:24">
      <c r="B467" t="s">
        <v>104</v>
      </c>
      <c r="C467" t="s">
        <v>36</v>
      </c>
      <c r="D467" t="s">
        <v>59</v>
      </c>
      <c r="E467">
        <v>7088</v>
      </c>
      <c r="F467"/>
      <c r="G467"/>
      <c r="H467" s="57">
        <v>7088</v>
      </c>
      <c r="I467"/>
      <c r="J467"/>
      <c r="K467" s="57">
        <v>-3586</v>
      </c>
      <c r="L467" s="57">
        <v>-3586</v>
      </c>
      <c r="M467" s="57">
        <v>-3585</v>
      </c>
      <c r="N467" t="s">
        <v>38</v>
      </c>
      <c r="O467" t="s">
        <v>38</v>
      </c>
      <c r="P467">
        <v>0</v>
      </c>
      <c r="Q467" t="s">
        <v>234</v>
      </c>
      <c r="R467">
        <v>0</v>
      </c>
      <c r="S467" s="42"/>
      <c r="T467"/>
      <c r="U467">
        <v>411</v>
      </c>
    </row>
    <row r="468" spans="2:24">
      <c r="B468" t="s">
        <v>104</v>
      </c>
      <c r="C468" t="s">
        <v>36</v>
      </c>
      <c r="D468" t="s">
        <v>61</v>
      </c>
      <c r="E468">
        <v>7088</v>
      </c>
      <c r="F468"/>
      <c r="G468"/>
      <c r="H468" s="57">
        <v>7088</v>
      </c>
      <c r="I468"/>
      <c r="J468"/>
      <c r="K468" s="57">
        <v>-3586</v>
      </c>
      <c r="L468" s="57">
        <v>-3586</v>
      </c>
      <c r="M468" s="57">
        <v>-3585</v>
      </c>
      <c r="N468" t="s">
        <v>38</v>
      </c>
      <c r="O468" t="s">
        <v>38</v>
      </c>
      <c r="P468">
        <v>0</v>
      </c>
      <c r="Q468" t="s">
        <v>234</v>
      </c>
      <c r="R468">
        <v>0</v>
      </c>
      <c r="S468" s="42"/>
      <c r="T468"/>
      <c r="U468">
        <v>411</v>
      </c>
    </row>
    <row r="469" spans="2:24">
      <c r="B469" t="s">
        <v>104</v>
      </c>
      <c r="C469" t="s">
        <v>36</v>
      </c>
      <c r="D469" t="s">
        <v>63</v>
      </c>
      <c r="E469">
        <v>7088</v>
      </c>
      <c r="F469"/>
      <c r="G469"/>
      <c r="H469" s="57">
        <v>7088</v>
      </c>
      <c r="I469"/>
      <c r="J469"/>
      <c r="K469" s="57">
        <v>-3586</v>
      </c>
      <c r="L469" s="57">
        <v>-3586</v>
      </c>
      <c r="M469" s="57">
        <v>-3585</v>
      </c>
      <c r="N469" t="s">
        <v>38</v>
      </c>
      <c r="O469" t="s">
        <v>38</v>
      </c>
      <c r="P469">
        <v>0</v>
      </c>
      <c r="Q469" t="s">
        <v>234</v>
      </c>
      <c r="R469">
        <v>0</v>
      </c>
      <c r="S469" s="42"/>
      <c r="T469"/>
      <c r="U469">
        <v>411</v>
      </c>
    </row>
    <row r="470" spans="2:24">
      <c r="B470" t="s">
        <v>104</v>
      </c>
      <c r="C470" t="s">
        <v>36</v>
      </c>
      <c r="D470" t="s">
        <v>64</v>
      </c>
      <c r="E470"/>
      <c r="F470">
        <v>5656</v>
      </c>
      <c r="G470">
        <v>592</v>
      </c>
      <c r="H470"/>
      <c r="I470" s="57">
        <v>5656</v>
      </c>
      <c r="J470" s="57">
        <v>592</v>
      </c>
      <c r="K470" s="57">
        <v>-4133</v>
      </c>
      <c r="L470" s="57">
        <v>-4133</v>
      </c>
      <c r="M470" s="57">
        <v>0</v>
      </c>
      <c r="N470" t="s">
        <v>38</v>
      </c>
      <c r="O470" t="s">
        <v>38</v>
      </c>
      <c r="P470" t="s">
        <v>234</v>
      </c>
      <c r="Q470">
        <v>0</v>
      </c>
      <c r="R470">
        <v>4133</v>
      </c>
      <c r="S470" s="42"/>
      <c r="T470"/>
      <c r="U470">
        <v>350</v>
      </c>
    </row>
    <row r="471" spans="2:24">
      <c r="B471" t="s">
        <v>104</v>
      </c>
      <c r="C471" t="s">
        <v>36</v>
      </c>
      <c r="D471" t="s">
        <v>66</v>
      </c>
      <c r="E471"/>
      <c r="F471">
        <v>5656</v>
      </c>
      <c r="G471">
        <v>592</v>
      </c>
      <c r="H471"/>
      <c r="I471" s="57">
        <v>5656</v>
      </c>
      <c r="J471" s="57">
        <v>592</v>
      </c>
      <c r="K471" s="57">
        <v>-4133</v>
      </c>
      <c r="L471" s="57">
        <v>-4133</v>
      </c>
      <c r="M471" s="57">
        <v>0</v>
      </c>
      <c r="N471" t="s">
        <v>38</v>
      </c>
      <c r="O471" t="s">
        <v>38</v>
      </c>
      <c r="P471" t="s">
        <v>234</v>
      </c>
      <c r="Q471">
        <v>0</v>
      </c>
      <c r="R471">
        <v>4133</v>
      </c>
      <c r="S471" s="42"/>
      <c r="T471"/>
      <c r="U471">
        <v>350</v>
      </c>
    </row>
    <row r="472" spans="2:24">
      <c r="B472" t="s">
        <v>104</v>
      </c>
      <c r="C472" t="s">
        <v>36</v>
      </c>
      <c r="D472" t="s">
        <v>67</v>
      </c>
      <c r="E472"/>
      <c r="F472">
        <v>5656</v>
      </c>
      <c r="G472">
        <v>592</v>
      </c>
      <c r="H472"/>
      <c r="I472" s="57">
        <v>5656</v>
      </c>
      <c r="J472" s="57">
        <v>592</v>
      </c>
      <c r="K472" s="57">
        <v>-4133</v>
      </c>
      <c r="L472" s="57">
        <v>-4133</v>
      </c>
      <c r="M472" s="57">
        <v>0</v>
      </c>
      <c r="N472" t="s">
        <v>38</v>
      </c>
      <c r="O472" t="s">
        <v>38</v>
      </c>
      <c r="P472" t="s">
        <v>234</v>
      </c>
      <c r="Q472">
        <v>0</v>
      </c>
      <c r="R472">
        <v>4133</v>
      </c>
      <c r="S472" s="42"/>
      <c r="T472"/>
      <c r="U472">
        <v>350</v>
      </c>
    </row>
    <row r="473" spans="2:24">
      <c r="B473" t="s">
        <v>104</v>
      </c>
      <c r="C473" t="s">
        <v>36</v>
      </c>
      <c r="D473" t="s">
        <v>68</v>
      </c>
      <c r="E473">
        <v>5812</v>
      </c>
      <c r="F473"/>
      <c r="G473"/>
      <c r="H473" s="57">
        <v>5811</v>
      </c>
      <c r="I473"/>
      <c r="J473"/>
      <c r="K473" s="57">
        <v>-3275</v>
      </c>
      <c r="L473" s="57">
        <v>-3275</v>
      </c>
      <c r="M473" s="57">
        <v>-3275</v>
      </c>
      <c r="N473" t="s">
        <v>38</v>
      </c>
      <c r="O473" t="s">
        <v>38</v>
      </c>
      <c r="P473">
        <v>1</v>
      </c>
      <c r="Q473" t="s">
        <v>234</v>
      </c>
      <c r="R473">
        <v>0</v>
      </c>
      <c r="S473" s="42"/>
      <c r="T473"/>
      <c r="U473">
        <v>331</v>
      </c>
    </row>
    <row r="474" spans="2:24">
      <c r="B474" t="s">
        <v>104</v>
      </c>
      <c r="C474" t="s">
        <v>36</v>
      </c>
      <c r="D474" t="s">
        <v>69</v>
      </c>
      <c r="E474">
        <v>5812</v>
      </c>
      <c r="F474"/>
      <c r="G474"/>
      <c r="H474" s="57">
        <v>5811</v>
      </c>
      <c r="I474"/>
      <c r="J474"/>
      <c r="K474" s="57">
        <v>-3275</v>
      </c>
      <c r="L474" s="57">
        <v>-3275</v>
      </c>
      <c r="M474" s="57">
        <v>-3275</v>
      </c>
      <c r="N474" t="s">
        <v>38</v>
      </c>
      <c r="O474" t="s">
        <v>38</v>
      </c>
      <c r="P474">
        <v>1</v>
      </c>
      <c r="Q474" t="s">
        <v>234</v>
      </c>
      <c r="R474">
        <v>0</v>
      </c>
      <c r="S474" s="42"/>
      <c r="T474"/>
      <c r="U474">
        <v>331</v>
      </c>
    </row>
    <row r="475" spans="2:24">
      <c r="B475" t="s">
        <v>104</v>
      </c>
      <c r="C475" t="s">
        <v>36</v>
      </c>
      <c r="D475" t="s">
        <v>70</v>
      </c>
      <c r="E475">
        <v>5812</v>
      </c>
      <c r="F475"/>
      <c r="G475"/>
      <c r="H475" s="57">
        <v>5811</v>
      </c>
      <c r="I475"/>
      <c r="J475"/>
      <c r="K475" s="57">
        <v>-3275</v>
      </c>
      <c r="L475" s="57">
        <v>-3275</v>
      </c>
      <c r="M475" s="57">
        <v>-3275</v>
      </c>
      <c r="N475" t="s">
        <v>38</v>
      </c>
      <c r="O475" t="s">
        <v>38</v>
      </c>
      <c r="P475">
        <v>1</v>
      </c>
      <c r="Q475" t="s">
        <v>234</v>
      </c>
      <c r="R475">
        <v>0</v>
      </c>
      <c r="S475" s="42"/>
      <c r="T475"/>
      <c r="U475">
        <v>331</v>
      </c>
    </row>
    <row r="476" spans="2:24">
      <c r="B476" t="s">
        <v>105</v>
      </c>
      <c r="C476" t="s">
        <v>36</v>
      </c>
      <c r="D476" t="s">
        <v>37</v>
      </c>
      <c r="E476">
        <v>7122</v>
      </c>
      <c r="F476"/>
      <c r="G476"/>
      <c r="H476" s="57">
        <v>7099</v>
      </c>
      <c r="I476"/>
      <c r="J476"/>
      <c r="K476" s="57">
        <v>-3783</v>
      </c>
      <c r="L476" s="57">
        <v>-3783</v>
      </c>
      <c r="M476" s="57">
        <v>-3760</v>
      </c>
      <c r="N476" t="s">
        <v>38</v>
      </c>
      <c r="O476" s="10" t="s">
        <v>39</v>
      </c>
      <c r="P476">
        <v>23</v>
      </c>
      <c r="Q476" t="s">
        <v>234</v>
      </c>
      <c r="R476">
        <v>0</v>
      </c>
      <c r="S476" s="42"/>
      <c r="T476"/>
      <c r="W476">
        <v>6849</v>
      </c>
      <c r="X476" t="s">
        <v>82</v>
      </c>
    </row>
    <row r="477" spans="2:24">
      <c r="B477" t="s">
        <v>105</v>
      </c>
      <c r="C477" t="s">
        <v>36</v>
      </c>
      <c r="D477" t="s">
        <v>41</v>
      </c>
      <c r="E477">
        <v>7122</v>
      </c>
      <c r="F477"/>
      <c r="G477"/>
      <c r="H477" s="57">
        <v>7099</v>
      </c>
      <c r="I477"/>
      <c r="J477"/>
      <c r="K477" s="57">
        <v>-3796</v>
      </c>
      <c r="L477" s="57">
        <v>-3796</v>
      </c>
      <c r="M477" s="57">
        <v>-3773</v>
      </c>
      <c r="N477" t="s">
        <v>38</v>
      </c>
      <c r="O477" s="10" t="s">
        <v>39</v>
      </c>
      <c r="P477">
        <v>23</v>
      </c>
      <c r="Q477" t="s">
        <v>234</v>
      </c>
      <c r="R477">
        <v>0</v>
      </c>
      <c r="S477" s="42"/>
      <c r="T477"/>
      <c r="W477">
        <v>6849</v>
      </c>
      <c r="X477" t="s">
        <v>82</v>
      </c>
    </row>
    <row r="478" spans="2:24">
      <c r="B478" t="s">
        <v>105</v>
      </c>
      <c r="C478" t="s">
        <v>36</v>
      </c>
      <c r="D478" t="s">
        <v>42</v>
      </c>
      <c r="E478">
        <v>7122</v>
      </c>
      <c r="F478"/>
      <c r="G478"/>
      <c r="H478" s="57">
        <v>7099</v>
      </c>
      <c r="I478"/>
      <c r="J478"/>
      <c r="K478" s="57">
        <v>-3796</v>
      </c>
      <c r="L478" s="57">
        <v>-3796</v>
      </c>
      <c r="M478" s="57">
        <v>-3773</v>
      </c>
      <c r="N478" t="s">
        <v>38</v>
      </c>
      <c r="O478" s="10" t="s">
        <v>39</v>
      </c>
      <c r="P478">
        <v>23</v>
      </c>
      <c r="Q478" t="s">
        <v>234</v>
      </c>
      <c r="R478">
        <v>0</v>
      </c>
      <c r="S478" s="42"/>
      <c r="T478"/>
      <c r="W478">
        <v>6849</v>
      </c>
      <c r="X478" t="s">
        <v>82</v>
      </c>
    </row>
    <row r="479" spans="2:24">
      <c r="B479" t="s">
        <v>105</v>
      </c>
      <c r="C479" t="s">
        <v>36</v>
      </c>
      <c r="D479" t="s">
        <v>43</v>
      </c>
      <c r="E479">
        <v>6895</v>
      </c>
      <c r="F479"/>
      <c r="G479"/>
      <c r="H479" s="57">
        <v>6865</v>
      </c>
      <c r="I479"/>
      <c r="J479"/>
      <c r="K479" s="57">
        <v>-3244</v>
      </c>
      <c r="L479" s="57">
        <v>-3244</v>
      </c>
      <c r="M479" s="57">
        <v>-3214</v>
      </c>
      <c r="N479" t="s">
        <v>38</v>
      </c>
      <c r="O479" s="10" t="s">
        <v>39</v>
      </c>
      <c r="P479">
        <v>30</v>
      </c>
      <c r="Q479" t="s">
        <v>234</v>
      </c>
      <c r="R479">
        <v>0</v>
      </c>
      <c r="S479" s="42"/>
      <c r="T479"/>
      <c r="W479">
        <v>6615</v>
      </c>
      <c r="X479" t="s">
        <v>82</v>
      </c>
    </row>
    <row r="480" spans="2:24">
      <c r="B480" t="s">
        <v>105</v>
      </c>
      <c r="C480" t="s">
        <v>36</v>
      </c>
      <c r="D480" t="s">
        <v>45</v>
      </c>
      <c r="E480">
        <v>6895</v>
      </c>
      <c r="F480"/>
      <c r="G480"/>
      <c r="H480" s="57">
        <v>6865</v>
      </c>
      <c r="I480"/>
      <c r="J480"/>
      <c r="K480" s="57">
        <v>-3244</v>
      </c>
      <c r="L480" s="57">
        <v>-3244</v>
      </c>
      <c r="M480" s="57">
        <v>-3214</v>
      </c>
      <c r="N480" t="s">
        <v>38</v>
      </c>
      <c r="O480" s="10" t="s">
        <v>39</v>
      </c>
      <c r="P480">
        <v>30</v>
      </c>
      <c r="Q480" t="s">
        <v>234</v>
      </c>
      <c r="R480">
        <v>0</v>
      </c>
      <c r="S480" s="42"/>
      <c r="T480"/>
      <c r="W480">
        <v>6615</v>
      </c>
      <c r="X480" t="s">
        <v>82</v>
      </c>
    </row>
    <row r="481" spans="2:26">
      <c r="B481" t="s">
        <v>105</v>
      </c>
      <c r="C481" t="s">
        <v>36</v>
      </c>
      <c r="D481" t="s">
        <v>46</v>
      </c>
      <c r="E481">
        <v>6895</v>
      </c>
      <c r="F481"/>
      <c r="G481"/>
      <c r="H481" s="57">
        <v>6865</v>
      </c>
      <c r="I481"/>
      <c r="J481"/>
      <c r="K481" s="57">
        <v>-3244</v>
      </c>
      <c r="L481" s="57">
        <v>-3244</v>
      </c>
      <c r="M481" s="57">
        <v>-3214</v>
      </c>
      <c r="N481" t="s">
        <v>38</v>
      </c>
      <c r="O481" s="10" t="s">
        <v>39</v>
      </c>
      <c r="P481">
        <v>30</v>
      </c>
      <c r="Q481" t="s">
        <v>234</v>
      </c>
      <c r="R481">
        <v>0</v>
      </c>
      <c r="S481" s="42"/>
      <c r="T481"/>
      <c r="W481">
        <v>6615</v>
      </c>
      <c r="X481" t="s">
        <v>82</v>
      </c>
    </row>
    <row r="482" spans="2:26">
      <c r="B482" t="s">
        <v>105</v>
      </c>
      <c r="C482" t="s">
        <v>36</v>
      </c>
      <c r="D482" t="s">
        <v>47</v>
      </c>
      <c r="E482">
        <v>6695</v>
      </c>
      <c r="F482"/>
      <c r="G482"/>
      <c r="H482" s="57">
        <v>6665</v>
      </c>
      <c r="I482"/>
      <c r="J482"/>
      <c r="K482" s="57">
        <v>-3032</v>
      </c>
      <c r="L482" s="57">
        <v>-3032</v>
      </c>
      <c r="M482" s="57">
        <v>-3002</v>
      </c>
      <c r="N482" t="s">
        <v>38</v>
      </c>
      <c r="O482" s="10" t="s">
        <v>39</v>
      </c>
      <c r="P482">
        <v>30</v>
      </c>
      <c r="Q482" t="s">
        <v>234</v>
      </c>
      <c r="R482">
        <v>0</v>
      </c>
      <c r="S482" s="42"/>
      <c r="T482"/>
      <c r="W482">
        <v>6420</v>
      </c>
      <c r="X482" t="s">
        <v>82</v>
      </c>
    </row>
    <row r="483" spans="2:26">
      <c r="B483" t="s">
        <v>106</v>
      </c>
      <c r="C483" t="s">
        <v>36</v>
      </c>
      <c r="D483" t="s">
        <v>37</v>
      </c>
      <c r="E483">
        <v>7207</v>
      </c>
      <c r="F483"/>
      <c r="G483"/>
      <c r="H483" s="57">
        <v>7150</v>
      </c>
      <c r="I483"/>
      <c r="J483"/>
      <c r="K483" s="57">
        <v>-3597</v>
      </c>
      <c r="L483" s="57">
        <v>-3597</v>
      </c>
      <c r="M483" s="57">
        <v>0</v>
      </c>
      <c r="N483" t="s">
        <v>38</v>
      </c>
      <c r="O483" t="s">
        <v>38</v>
      </c>
      <c r="P483">
        <v>57</v>
      </c>
      <c r="Q483" t="s">
        <v>234</v>
      </c>
      <c r="R483">
        <v>3597</v>
      </c>
      <c r="S483" s="42"/>
      <c r="T483"/>
      <c r="U483">
        <v>415</v>
      </c>
      <c r="V483" t="s">
        <v>73</v>
      </c>
    </row>
    <row r="484" spans="2:26">
      <c r="B484" t="s">
        <v>106</v>
      </c>
      <c r="C484" t="s">
        <v>36</v>
      </c>
      <c r="D484" t="s">
        <v>41</v>
      </c>
      <c r="E484">
        <v>7207</v>
      </c>
      <c r="F484"/>
      <c r="G484"/>
      <c r="H484" s="57">
        <v>7150</v>
      </c>
      <c r="I484"/>
      <c r="J484"/>
      <c r="K484" s="57">
        <v>-3597</v>
      </c>
      <c r="L484" s="57">
        <v>-3597</v>
      </c>
      <c r="M484" s="57">
        <v>0</v>
      </c>
      <c r="N484" t="s">
        <v>38</v>
      </c>
      <c r="O484" t="s">
        <v>38</v>
      </c>
      <c r="P484">
        <v>57</v>
      </c>
      <c r="Q484" t="s">
        <v>234</v>
      </c>
      <c r="R484">
        <v>3597</v>
      </c>
      <c r="S484" s="42"/>
      <c r="T484"/>
      <c r="U484">
        <v>415</v>
      </c>
      <c r="V484" t="s">
        <v>73</v>
      </c>
    </row>
    <row r="485" spans="2:26">
      <c r="B485" t="s">
        <v>106</v>
      </c>
      <c r="C485" t="s">
        <v>36</v>
      </c>
      <c r="D485" t="s">
        <v>42</v>
      </c>
      <c r="E485">
        <v>7207</v>
      </c>
      <c r="F485"/>
      <c r="G485"/>
      <c r="H485" s="57">
        <v>7150</v>
      </c>
      <c r="I485"/>
      <c r="J485"/>
      <c r="K485" s="57">
        <v>-3597</v>
      </c>
      <c r="L485" s="57">
        <v>-3597</v>
      </c>
      <c r="M485" s="57">
        <v>0</v>
      </c>
      <c r="N485" t="s">
        <v>38</v>
      </c>
      <c r="O485" t="s">
        <v>38</v>
      </c>
      <c r="P485">
        <v>57</v>
      </c>
      <c r="Q485" t="s">
        <v>234</v>
      </c>
      <c r="R485">
        <v>3597</v>
      </c>
      <c r="S485" s="42"/>
      <c r="T485"/>
      <c r="U485">
        <v>415</v>
      </c>
      <c r="V485" t="s">
        <v>73</v>
      </c>
    </row>
    <row r="486" spans="2:26">
      <c r="B486" t="s">
        <v>106</v>
      </c>
      <c r="C486" t="s">
        <v>36</v>
      </c>
      <c r="D486" t="s">
        <v>43</v>
      </c>
      <c r="E486">
        <v>7282</v>
      </c>
      <c r="F486"/>
      <c r="G486"/>
      <c r="H486" s="57">
        <v>7150</v>
      </c>
      <c r="I486"/>
      <c r="J486"/>
      <c r="K486" s="57">
        <v>-3943</v>
      </c>
      <c r="L486" s="57">
        <v>-3943</v>
      </c>
      <c r="M486" s="57">
        <v>0</v>
      </c>
      <c r="N486" t="s">
        <v>38</v>
      </c>
      <c r="O486" t="s">
        <v>38</v>
      </c>
      <c r="P486">
        <v>132</v>
      </c>
      <c r="Q486" t="s">
        <v>234</v>
      </c>
      <c r="R486">
        <v>3943</v>
      </c>
      <c r="S486" s="42"/>
      <c r="T486"/>
      <c r="U486">
        <v>415</v>
      </c>
      <c r="V486" t="s">
        <v>73</v>
      </c>
    </row>
    <row r="487" spans="2:26">
      <c r="B487" t="s">
        <v>106</v>
      </c>
      <c r="C487" t="s">
        <v>36</v>
      </c>
      <c r="D487" t="s">
        <v>45</v>
      </c>
      <c r="E487">
        <v>7282</v>
      </c>
      <c r="F487"/>
      <c r="G487"/>
      <c r="H487" s="57">
        <v>7150</v>
      </c>
      <c r="I487"/>
      <c r="J487"/>
      <c r="K487" s="57">
        <v>-3943</v>
      </c>
      <c r="L487" s="57">
        <v>-3943</v>
      </c>
      <c r="M487" s="57">
        <v>0</v>
      </c>
      <c r="N487" t="s">
        <v>38</v>
      </c>
      <c r="O487" t="s">
        <v>38</v>
      </c>
      <c r="P487">
        <v>132</v>
      </c>
      <c r="Q487" t="s">
        <v>234</v>
      </c>
      <c r="R487">
        <v>3943</v>
      </c>
      <c r="S487" s="42"/>
      <c r="T487"/>
      <c r="U487">
        <v>415</v>
      </c>
      <c r="V487" t="s">
        <v>73</v>
      </c>
    </row>
    <row r="488" spans="2:26">
      <c r="B488" t="s">
        <v>106</v>
      </c>
      <c r="C488" t="s">
        <v>36</v>
      </c>
      <c r="D488" t="s">
        <v>46</v>
      </c>
      <c r="E488">
        <v>7282</v>
      </c>
      <c r="F488"/>
      <c r="G488"/>
      <c r="H488" s="57">
        <v>7150</v>
      </c>
      <c r="I488"/>
      <c r="J488"/>
      <c r="K488" s="57">
        <v>-3943</v>
      </c>
      <c r="L488" s="57">
        <v>-3943</v>
      </c>
      <c r="M488" s="57">
        <v>0</v>
      </c>
      <c r="N488" t="s">
        <v>38</v>
      </c>
      <c r="O488" t="s">
        <v>38</v>
      </c>
      <c r="P488">
        <v>132</v>
      </c>
      <c r="Q488" t="s">
        <v>234</v>
      </c>
      <c r="R488">
        <v>3943</v>
      </c>
      <c r="S488" s="42"/>
      <c r="T488"/>
      <c r="U488">
        <v>415</v>
      </c>
      <c r="V488" t="s">
        <v>73</v>
      </c>
    </row>
    <row r="489" spans="2:26">
      <c r="B489" t="s">
        <v>106</v>
      </c>
      <c r="C489" t="s">
        <v>36</v>
      </c>
      <c r="D489" t="s">
        <v>47</v>
      </c>
      <c r="E489">
        <v>7082</v>
      </c>
      <c r="F489"/>
      <c r="G489"/>
      <c r="H489" s="57">
        <v>6950</v>
      </c>
      <c r="I489"/>
      <c r="J489"/>
      <c r="K489" s="57">
        <v>-3742</v>
      </c>
      <c r="L489" s="57">
        <v>-3742</v>
      </c>
      <c r="M489" s="57">
        <v>0</v>
      </c>
      <c r="N489" t="s">
        <v>38</v>
      </c>
      <c r="O489" t="s">
        <v>38</v>
      </c>
      <c r="P489">
        <v>132</v>
      </c>
      <c r="Q489" t="s">
        <v>234</v>
      </c>
      <c r="R489">
        <v>3742</v>
      </c>
      <c r="S489" s="42"/>
      <c r="T489"/>
      <c r="U489">
        <v>415</v>
      </c>
      <c r="V489" t="s">
        <v>73</v>
      </c>
    </row>
    <row r="490" spans="2:26">
      <c r="B490" t="s">
        <v>106</v>
      </c>
      <c r="C490" t="s">
        <v>36</v>
      </c>
      <c r="D490" t="s">
        <v>48</v>
      </c>
      <c r="E490">
        <v>6566</v>
      </c>
      <c r="F490"/>
      <c r="G490"/>
      <c r="H490" s="57">
        <v>7000</v>
      </c>
      <c r="I490"/>
      <c r="J490"/>
      <c r="K490" s="57">
        <v>-3591</v>
      </c>
      <c r="L490" s="57">
        <v>-3591</v>
      </c>
      <c r="M490" s="57">
        <v>0</v>
      </c>
      <c r="N490" t="s">
        <v>38</v>
      </c>
      <c r="O490" t="s">
        <v>38</v>
      </c>
      <c r="P490">
        <v>-434</v>
      </c>
      <c r="Q490" t="s">
        <v>234</v>
      </c>
      <c r="R490">
        <v>3591</v>
      </c>
      <c r="S490" s="42"/>
      <c r="T490"/>
      <c r="U490">
        <v>363</v>
      </c>
    </row>
    <row r="491" spans="2:26">
      <c r="B491" t="s">
        <v>106</v>
      </c>
      <c r="C491" t="s">
        <v>36</v>
      </c>
      <c r="D491" t="s">
        <v>49</v>
      </c>
      <c r="E491">
        <v>6566</v>
      </c>
      <c r="F491"/>
      <c r="G491"/>
      <c r="H491" s="57">
        <v>5500</v>
      </c>
      <c r="I491"/>
      <c r="J491"/>
      <c r="K491" s="57">
        <v>-3591</v>
      </c>
      <c r="L491" s="57">
        <v>-3591</v>
      </c>
      <c r="M491" s="57">
        <v>0</v>
      </c>
      <c r="N491" t="s">
        <v>38</v>
      </c>
      <c r="O491" t="s">
        <v>38</v>
      </c>
      <c r="P491">
        <v>1066</v>
      </c>
      <c r="Q491" t="s">
        <v>234</v>
      </c>
      <c r="R491">
        <v>3591</v>
      </c>
      <c r="S491" s="42"/>
      <c r="T491"/>
      <c r="U491">
        <v>363</v>
      </c>
    </row>
    <row r="492" spans="2:26">
      <c r="B492" t="s">
        <v>106</v>
      </c>
      <c r="C492" t="s">
        <v>36</v>
      </c>
      <c r="D492" t="s">
        <v>51</v>
      </c>
      <c r="E492">
        <v>7275</v>
      </c>
      <c r="F492"/>
      <c r="G492"/>
      <c r="H492" s="57">
        <v>4000</v>
      </c>
      <c r="I492"/>
      <c r="J492"/>
      <c r="K492" s="57">
        <v>-2605</v>
      </c>
      <c r="L492" s="57">
        <v>-2605</v>
      </c>
      <c r="M492" s="57">
        <v>0</v>
      </c>
      <c r="N492" t="s">
        <v>38</v>
      </c>
      <c r="O492" s="10" t="s">
        <v>39</v>
      </c>
      <c r="P492">
        <v>3275</v>
      </c>
      <c r="Q492" t="s">
        <v>234</v>
      </c>
      <c r="R492">
        <v>2605</v>
      </c>
      <c r="S492" s="42"/>
      <c r="T492"/>
      <c r="U492">
        <v>405</v>
      </c>
    </row>
    <row r="493" spans="2:26">
      <c r="B493" t="s">
        <v>106</v>
      </c>
      <c r="C493" t="s">
        <v>36</v>
      </c>
      <c r="D493" t="s">
        <v>53</v>
      </c>
      <c r="E493">
        <v>7275</v>
      </c>
      <c r="F493"/>
      <c r="G493"/>
      <c r="H493" s="57">
        <v>4000</v>
      </c>
      <c r="I493"/>
      <c r="J493"/>
      <c r="K493" s="57">
        <v>-2605</v>
      </c>
      <c r="L493" s="57">
        <v>-2605</v>
      </c>
      <c r="M493" s="57">
        <v>0</v>
      </c>
      <c r="N493" t="s">
        <v>38</v>
      </c>
      <c r="O493" s="10" t="s">
        <v>39</v>
      </c>
      <c r="P493">
        <v>3275</v>
      </c>
      <c r="Q493" t="s">
        <v>234</v>
      </c>
      <c r="R493">
        <v>2605</v>
      </c>
      <c r="S493" s="42"/>
      <c r="T493"/>
      <c r="U493">
        <v>405</v>
      </c>
    </row>
    <row r="494" spans="2:26">
      <c r="B494" t="s">
        <v>106</v>
      </c>
      <c r="C494" t="s">
        <v>36</v>
      </c>
      <c r="D494" t="s">
        <v>54</v>
      </c>
      <c r="E494">
        <v>7275</v>
      </c>
      <c r="F494"/>
      <c r="G494"/>
      <c r="H494" s="57">
        <v>4000</v>
      </c>
      <c r="I494"/>
      <c r="J494"/>
      <c r="K494" s="57">
        <v>-2605</v>
      </c>
      <c r="L494" s="57">
        <v>-2605</v>
      </c>
      <c r="M494" s="57">
        <v>0</v>
      </c>
      <c r="N494" t="s">
        <v>38</v>
      </c>
      <c r="O494" s="10" t="s">
        <v>39</v>
      </c>
      <c r="P494">
        <v>3275</v>
      </c>
      <c r="Q494" t="s">
        <v>234</v>
      </c>
      <c r="R494">
        <v>2605</v>
      </c>
      <c r="S494" s="42"/>
      <c r="T494"/>
      <c r="U494">
        <v>405</v>
      </c>
    </row>
    <row r="495" spans="2:26">
      <c r="B495" t="s">
        <v>106</v>
      </c>
      <c r="C495" t="s">
        <v>36</v>
      </c>
      <c r="D495" t="s">
        <v>55</v>
      </c>
      <c r="E495">
        <v>8014</v>
      </c>
      <c r="F495"/>
      <c r="G495"/>
      <c r="H495" s="57">
        <v>4000</v>
      </c>
      <c r="I495"/>
      <c r="J495"/>
      <c r="K495" s="57">
        <v>-997</v>
      </c>
      <c r="L495" s="57">
        <v>-997</v>
      </c>
      <c r="M495" s="57">
        <v>0</v>
      </c>
      <c r="N495" t="s">
        <v>38</v>
      </c>
      <c r="O495" s="10" t="s">
        <v>80</v>
      </c>
      <c r="P495">
        <v>4014</v>
      </c>
      <c r="Q495" t="s">
        <v>234</v>
      </c>
      <c r="R495">
        <v>997</v>
      </c>
      <c r="S495" s="42"/>
      <c r="T495"/>
      <c r="U495">
        <v>425</v>
      </c>
      <c r="V495" t="s">
        <v>73</v>
      </c>
      <c r="Y495">
        <v>2544</v>
      </c>
      <c r="Z495" t="s">
        <v>87</v>
      </c>
    </row>
    <row r="496" spans="2:26">
      <c r="B496" t="s">
        <v>106</v>
      </c>
      <c r="C496" t="s">
        <v>36</v>
      </c>
      <c r="D496" t="s">
        <v>57</v>
      </c>
      <c r="E496">
        <v>8014</v>
      </c>
      <c r="F496"/>
      <c r="G496"/>
      <c r="H496" s="57">
        <v>5500</v>
      </c>
      <c r="I496"/>
      <c r="J496"/>
      <c r="K496" s="57">
        <v>-997</v>
      </c>
      <c r="L496" s="57">
        <v>-997</v>
      </c>
      <c r="M496" s="57">
        <v>0</v>
      </c>
      <c r="N496" t="s">
        <v>38</v>
      </c>
      <c r="O496" s="10" t="s">
        <v>80</v>
      </c>
      <c r="P496">
        <v>2514</v>
      </c>
      <c r="Q496" t="s">
        <v>234</v>
      </c>
      <c r="R496">
        <v>997</v>
      </c>
      <c r="S496" s="42"/>
      <c r="T496"/>
      <c r="U496">
        <v>425</v>
      </c>
      <c r="V496" t="s">
        <v>73</v>
      </c>
      <c r="Y496">
        <v>2544</v>
      </c>
      <c r="Z496" t="s">
        <v>87</v>
      </c>
    </row>
    <row r="497" spans="2:26">
      <c r="B497" t="s">
        <v>106</v>
      </c>
      <c r="C497" t="s">
        <v>36</v>
      </c>
      <c r="D497" t="s">
        <v>58</v>
      </c>
      <c r="E497">
        <v>8014</v>
      </c>
      <c r="F497"/>
      <c r="G497"/>
      <c r="H497" s="57">
        <v>7000</v>
      </c>
      <c r="I497"/>
      <c r="J497"/>
      <c r="K497" s="57">
        <v>-997</v>
      </c>
      <c r="L497" s="57">
        <v>-997</v>
      </c>
      <c r="M497" s="57">
        <v>0</v>
      </c>
      <c r="N497" t="s">
        <v>38</v>
      </c>
      <c r="O497" s="10" t="s">
        <v>80</v>
      </c>
      <c r="P497">
        <v>1014</v>
      </c>
      <c r="Q497" t="s">
        <v>234</v>
      </c>
      <c r="R497">
        <v>997</v>
      </c>
      <c r="S497" s="42"/>
      <c r="T497"/>
      <c r="U497">
        <v>425</v>
      </c>
      <c r="V497" t="s">
        <v>73</v>
      </c>
      <c r="Y497">
        <v>2544</v>
      </c>
      <c r="Z497" t="s">
        <v>87</v>
      </c>
    </row>
    <row r="498" spans="2:26">
      <c r="B498" t="s">
        <v>106</v>
      </c>
      <c r="C498" t="s">
        <v>36</v>
      </c>
      <c r="D498" t="s">
        <v>59</v>
      </c>
      <c r="E498">
        <v>7946</v>
      </c>
      <c r="F498"/>
      <c r="G498"/>
      <c r="H498" s="57">
        <v>7600</v>
      </c>
      <c r="I498"/>
      <c r="J498"/>
      <c r="K498" s="57">
        <v>-3787</v>
      </c>
      <c r="L498" s="57">
        <v>-3787</v>
      </c>
      <c r="M498" s="57">
        <v>0</v>
      </c>
      <c r="N498" t="s">
        <v>38</v>
      </c>
      <c r="O498" s="10" t="s">
        <v>80</v>
      </c>
      <c r="P498">
        <v>346</v>
      </c>
      <c r="Q498" t="s">
        <v>234</v>
      </c>
      <c r="R498">
        <v>3787</v>
      </c>
      <c r="S498" s="42"/>
      <c r="T498"/>
      <c r="U498">
        <v>425</v>
      </c>
      <c r="V498" t="s">
        <v>73</v>
      </c>
      <c r="Y498">
        <v>2544</v>
      </c>
      <c r="Z498" t="s">
        <v>87</v>
      </c>
    </row>
    <row r="499" spans="2:26">
      <c r="B499" t="s">
        <v>106</v>
      </c>
      <c r="C499" t="s">
        <v>36</v>
      </c>
      <c r="D499" t="s">
        <v>61</v>
      </c>
      <c r="E499">
        <v>7946</v>
      </c>
      <c r="F499"/>
      <c r="G499"/>
      <c r="H499" s="57">
        <v>7600</v>
      </c>
      <c r="I499"/>
      <c r="J499"/>
      <c r="K499" s="57">
        <v>-3787</v>
      </c>
      <c r="L499" s="57">
        <v>-3787</v>
      </c>
      <c r="M499" s="57">
        <v>0</v>
      </c>
      <c r="N499" t="s">
        <v>38</v>
      </c>
      <c r="O499" s="10" t="s">
        <v>80</v>
      </c>
      <c r="P499">
        <v>346</v>
      </c>
      <c r="Q499" t="s">
        <v>234</v>
      </c>
      <c r="R499">
        <v>3787</v>
      </c>
      <c r="S499" s="42"/>
      <c r="T499"/>
      <c r="U499">
        <v>425</v>
      </c>
      <c r="V499" t="s">
        <v>73</v>
      </c>
      <c r="Y499">
        <v>2544</v>
      </c>
      <c r="Z499" t="s">
        <v>87</v>
      </c>
    </row>
    <row r="500" spans="2:26">
      <c r="B500" t="s">
        <v>106</v>
      </c>
      <c r="C500" t="s">
        <v>36</v>
      </c>
      <c r="D500" t="s">
        <v>63</v>
      </c>
      <c r="E500">
        <v>7946</v>
      </c>
      <c r="F500"/>
      <c r="G500"/>
      <c r="H500" s="57">
        <v>7600</v>
      </c>
      <c r="I500"/>
      <c r="J500"/>
      <c r="K500" s="57">
        <v>-3787</v>
      </c>
      <c r="L500" s="57">
        <v>-3787</v>
      </c>
      <c r="M500" s="57">
        <v>0</v>
      </c>
      <c r="N500" t="s">
        <v>38</v>
      </c>
      <c r="O500" s="10" t="s">
        <v>80</v>
      </c>
      <c r="P500">
        <v>346</v>
      </c>
      <c r="Q500" t="s">
        <v>234</v>
      </c>
      <c r="R500">
        <v>3787</v>
      </c>
      <c r="S500" s="42"/>
      <c r="T500"/>
      <c r="U500">
        <v>425</v>
      </c>
      <c r="V500" t="s">
        <v>73</v>
      </c>
      <c r="Y500">
        <v>2544</v>
      </c>
      <c r="Z500" t="s">
        <v>87</v>
      </c>
    </row>
    <row r="501" spans="2:26">
      <c r="B501" t="s">
        <v>106</v>
      </c>
      <c r="C501" t="s">
        <v>36</v>
      </c>
      <c r="D501" t="s">
        <v>64</v>
      </c>
      <c r="E501"/>
      <c r="F501">
        <v>7054</v>
      </c>
      <c r="G501">
        <v>654</v>
      </c>
      <c r="H501" s="57">
        <v>7742</v>
      </c>
      <c r="I501"/>
      <c r="J501"/>
      <c r="K501" s="57">
        <v>-4795</v>
      </c>
      <c r="L501" s="57">
        <v>-4795</v>
      </c>
      <c r="M501" s="57">
        <v>0</v>
      </c>
      <c r="N501" t="s">
        <v>38</v>
      </c>
      <c r="O501" t="s">
        <v>38</v>
      </c>
      <c r="P501" t="s">
        <v>234</v>
      </c>
      <c r="Q501" t="s">
        <v>234</v>
      </c>
      <c r="R501">
        <v>4795</v>
      </c>
      <c r="S501" s="42"/>
      <c r="T501"/>
      <c r="U501">
        <v>417</v>
      </c>
    </row>
    <row r="502" spans="2:26">
      <c r="B502" t="s">
        <v>106</v>
      </c>
      <c r="C502" t="s">
        <v>36</v>
      </c>
      <c r="D502" t="s">
        <v>66</v>
      </c>
      <c r="E502"/>
      <c r="F502">
        <v>7054</v>
      </c>
      <c r="G502">
        <v>654</v>
      </c>
      <c r="H502" s="57">
        <v>7742</v>
      </c>
      <c r="I502"/>
      <c r="J502"/>
      <c r="K502" s="57">
        <v>-4795</v>
      </c>
      <c r="L502" s="57">
        <v>-4795</v>
      </c>
      <c r="M502" s="57">
        <v>0</v>
      </c>
      <c r="N502" t="s">
        <v>38</v>
      </c>
      <c r="O502" t="s">
        <v>38</v>
      </c>
      <c r="P502" t="s">
        <v>234</v>
      </c>
      <c r="Q502" t="s">
        <v>234</v>
      </c>
      <c r="R502">
        <v>4795</v>
      </c>
      <c r="S502" s="42"/>
      <c r="T502"/>
      <c r="U502">
        <v>417</v>
      </c>
    </row>
    <row r="503" spans="2:26">
      <c r="B503" t="s">
        <v>106</v>
      </c>
      <c r="C503" t="s">
        <v>36</v>
      </c>
      <c r="D503" t="s">
        <v>67</v>
      </c>
      <c r="E503"/>
      <c r="F503">
        <v>7054</v>
      </c>
      <c r="G503">
        <v>654</v>
      </c>
      <c r="H503" s="57">
        <v>7742</v>
      </c>
      <c r="I503"/>
      <c r="J503"/>
      <c r="K503" s="57">
        <v>-4795</v>
      </c>
      <c r="L503" s="57">
        <v>-4795</v>
      </c>
      <c r="M503" s="57">
        <v>0</v>
      </c>
      <c r="N503" t="s">
        <v>38</v>
      </c>
      <c r="O503" t="s">
        <v>38</v>
      </c>
      <c r="P503" t="s">
        <v>234</v>
      </c>
      <c r="Q503" t="s">
        <v>234</v>
      </c>
      <c r="R503">
        <v>4795</v>
      </c>
      <c r="S503" s="42"/>
      <c r="T503"/>
      <c r="U503">
        <v>417</v>
      </c>
    </row>
    <row r="504" spans="2:26">
      <c r="B504" t="s">
        <v>106</v>
      </c>
      <c r="C504" t="s">
        <v>36</v>
      </c>
      <c r="D504" t="s">
        <v>68</v>
      </c>
      <c r="E504">
        <v>7088</v>
      </c>
      <c r="F504"/>
      <c r="G504"/>
      <c r="H504" s="57">
        <v>7711</v>
      </c>
      <c r="I504"/>
      <c r="J504"/>
      <c r="K504" s="57">
        <v>-4192</v>
      </c>
      <c r="L504" s="57">
        <v>-4192</v>
      </c>
      <c r="M504" s="57">
        <v>0</v>
      </c>
      <c r="N504" t="s">
        <v>38</v>
      </c>
      <c r="O504" t="s">
        <v>38</v>
      </c>
      <c r="P504">
        <v>-623</v>
      </c>
      <c r="Q504" t="s">
        <v>234</v>
      </c>
      <c r="R504">
        <v>4192</v>
      </c>
      <c r="S504" s="42"/>
      <c r="T504"/>
      <c r="U504">
        <v>386</v>
      </c>
    </row>
    <row r="505" spans="2:26">
      <c r="B505" t="s">
        <v>106</v>
      </c>
      <c r="C505" t="s">
        <v>36</v>
      </c>
      <c r="D505" t="s">
        <v>69</v>
      </c>
      <c r="E505">
        <v>7088</v>
      </c>
      <c r="F505"/>
      <c r="G505"/>
      <c r="H505" s="57">
        <v>7711</v>
      </c>
      <c r="I505"/>
      <c r="J505"/>
      <c r="K505" s="57">
        <v>-4192</v>
      </c>
      <c r="L505" s="57">
        <v>-4192</v>
      </c>
      <c r="M505" s="57">
        <v>0</v>
      </c>
      <c r="N505" t="s">
        <v>38</v>
      </c>
      <c r="O505" t="s">
        <v>38</v>
      </c>
      <c r="P505">
        <v>-623</v>
      </c>
      <c r="Q505" t="s">
        <v>234</v>
      </c>
      <c r="R505">
        <v>4192</v>
      </c>
      <c r="S505" s="42"/>
      <c r="T505"/>
      <c r="U505">
        <v>386</v>
      </c>
    </row>
    <row r="506" spans="2:26">
      <c r="B506" t="s">
        <v>106</v>
      </c>
      <c r="C506" t="s">
        <v>36</v>
      </c>
      <c r="D506" t="s">
        <v>70</v>
      </c>
      <c r="E506">
        <v>6488</v>
      </c>
      <c r="F506"/>
      <c r="G506"/>
      <c r="H506" s="57">
        <v>7108</v>
      </c>
      <c r="I506"/>
      <c r="J506"/>
      <c r="K506" s="57">
        <v>-3588</v>
      </c>
      <c r="L506" s="57">
        <v>-3588</v>
      </c>
      <c r="M506" s="57">
        <v>0</v>
      </c>
      <c r="N506" t="s">
        <v>38</v>
      </c>
      <c r="O506" t="s">
        <v>38</v>
      </c>
      <c r="P506">
        <v>-620</v>
      </c>
      <c r="Q506" t="s">
        <v>234</v>
      </c>
      <c r="R506">
        <v>3588</v>
      </c>
      <c r="S506" s="42"/>
      <c r="T506"/>
      <c r="U506">
        <v>373</v>
      </c>
    </row>
    <row r="507" spans="2:26">
      <c r="B507" t="s">
        <v>107</v>
      </c>
      <c r="C507" t="s">
        <v>36</v>
      </c>
      <c r="D507" t="s">
        <v>37</v>
      </c>
      <c r="E507">
        <v>7197</v>
      </c>
      <c r="F507"/>
      <c r="G507"/>
      <c r="H507" s="57">
        <v>7076</v>
      </c>
      <c r="I507"/>
      <c r="J507"/>
      <c r="K507" s="57">
        <v>-2764</v>
      </c>
      <c r="L507" s="57">
        <v>-2764</v>
      </c>
      <c r="M507" s="57">
        <v>-2643</v>
      </c>
      <c r="N507" t="s">
        <v>38</v>
      </c>
      <c r="O507" s="10" t="s">
        <v>39</v>
      </c>
      <c r="P507">
        <v>121</v>
      </c>
      <c r="Q507" t="s">
        <v>234</v>
      </c>
      <c r="R507">
        <v>0</v>
      </c>
      <c r="S507" s="42"/>
      <c r="T507"/>
      <c r="U507">
        <v>415</v>
      </c>
      <c r="V507" t="s">
        <v>73</v>
      </c>
      <c r="W507">
        <v>6826</v>
      </c>
      <c r="X507" t="s">
        <v>82</v>
      </c>
    </row>
    <row r="508" spans="2:26">
      <c r="B508" t="s">
        <v>107</v>
      </c>
      <c r="C508" t="s">
        <v>36</v>
      </c>
      <c r="D508" t="s">
        <v>41</v>
      </c>
      <c r="E508">
        <v>7197</v>
      </c>
      <c r="F508"/>
      <c r="G508"/>
      <c r="H508" s="57">
        <v>7076</v>
      </c>
      <c r="I508"/>
      <c r="J508"/>
      <c r="K508" s="57">
        <v>-2764</v>
      </c>
      <c r="L508" s="57">
        <v>-2764</v>
      </c>
      <c r="M508" s="57">
        <v>-2643</v>
      </c>
      <c r="N508" t="s">
        <v>38</v>
      </c>
      <c r="O508" s="10" t="s">
        <v>39</v>
      </c>
      <c r="P508">
        <v>121</v>
      </c>
      <c r="Q508" t="s">
        <v>234</v>
      </c>
      <c r="R508">
        <v>0</v>
      </c>
      <c r="S508" s="42"/>
      <c r="T508"/>
      <c r="U508">
        <v>415</v>
      </c>
      <c r="V508" t="s">
        <v>73</v>
      </c>
      <c r="W508">
        <v>6826</v>
      </c>
      <c r="X508" t="s">
        <v>82</v>
      </c>
    </row>
    <row r="509" spans="2:26">
      <c r="B509" t="s">
        <v>107</v>
      </c>
      <c r="C509" t="s">
        <v>36</v>
      </c>
      <c r="D509" t="s">
        <v>42</v>
      </c>
      <c r="E509">
        <v>7197</v>
      </c>
      <c r="F509"/>
      <c r="G509"/>
      <c r="H509" s="57">
        <v>7076</v>
      </c>
      <c r="I509"/>
      <c r="J509"/>
      <c r="K509" s="57">
        <v>-2764</v>
      </c>
      <c r="L509" s="57">
        <v>-2764</v>
      </c>
      <c r="M509" s="57">
        <v>-2643</v>
      </c>
      <c r="N509" t="s">
        <v>38</v>
      </c>
      <c r="O509" s="10" t="s">
        <v>39</v>
      </c>
      <c r="P509">
        <v>121</v>
      </c>
      <c r="Q509" t="s">
        <v>234</v>
      </c>
      <c r="R509">
        <v>0</v>
      </c>
      <c r="S509" s="42"/>
      <c r="T509"/>
      <c r="U509">
        <v>415</v>
      </c>
      <c r="V509" t="s">
        <v>73</v>
      </c>
      <c r="W509">
        <v>6826</v>
      </c>
      <c r="X509" t="s">
        <v>82</v>
      </c>
    </row>
    <row r="510" spans="2:26">
      <c r="B510" t="s">
        <v>107</v>
      </c>
      <c r="C510" t="s">
        <v>36</v>
      </c>
      <c r="D510" t="s">
        <v>43</v>
      </c>
      <c r="E510">
        <v>6521</v>
      </c>
      <c r="F510"/>
      <c r="G510"/>
      <c r="H510" s="57">
        <v>6429</v>
      </c>
      <c r="I510"/>
      <c r="J510"/>
      <c r="K510" s="57">
        <v>-2871</v>
      </c>
      <c r="L510" s="57">
        <v>-2871</v>
      </c>
      <c r="M510" s="57">
        <v>-2779</v>
      </c>
      <c r="N510" t="s">
        <v>38</v>
      </c>
      <c r="O510" s="10" t="s">
        <v>39</v>
      </c>
      <c r="P510">
        <v>92</v>
      </c>
      <c r="Q510" t="s">
        <v>234</v>
      </c>
      <c r="R510">
        <v>0</v>
      </c>
      <c r="S510" s="42"/>
      <c r="T510"/>
      <c r="U510">
        <v>375</v>
      </c>
      <c r="W510">
        <v>6179</v>
      </c>
      <c r="X510" t="s">
        <v>100</v>
      </c>
    </row>
    <row r="511" spans="2:26">
      <c r="B511" t="s">
        <v>107</v>
      </c>
      <c r="C511" t="s">
        <v>36</v>
      </c>
      <c r="D511" t="s">
        <v>45</v>
      </c>
      <c r="E511">
        <v>6521</v>
      </c>
      <c r="F511"/>
      <c r="G511"/>
      <c r="H511" s="57">
        <v>6429</v>
      </c>
      <c r="I511"/>
      <c r="J511"/>
      <c r="K511" s="57">
        <v>-2871</v>
      </c>
      <c r="L511" s="57">
        <v>-2871</v>
      </c>
      <c r="M511" s="57">
        <v>-2779</v>
      </c>
      <c r="N511" t="s">
        <v>38</v>
      </c>
      <c r="O511" s="10" t="s">
        <v>39</v>
      </c>
      <c r="P511">
        <v>92</v>
      </c>
      <c r="Q511" t="s">
        <v>234</v>
      </c>
      <c r="R511">
        <v>0</v>
      </c>
      <c r="S511" s="42"/>
      <c r="T511"/>
      <c r="U511">
        <v>375</v>
      </c>
      <c r="W511">
        <v>6179</v>
      </c>
      <c r="X511" t="s">
        <v>100</v>
      </c>
    </row>
    <row r="512" spans="2:26">
      <c r="B512" t="s">
        <v>107</v>
      </c>
      <c r="C512" t="s">
        <v>36</v>
      </c>
      <c r="D512" t="s">
        <v>46</v>
      </c>
      <c r="E512">
        <v>6521</v>
      </c>
      <c r="F512"/>
      <c r="G512"/>
      <c r="H512" s="57">
        <v>6429</v>
      </c>
      <c r="I512"/>
      <c r="J512"/>
      <c r="K512" s="57">
        <v>-2871</v>
      </c>
      <c r="L512" s="57">
        <v>-2871</v>
      </c>
      <c r="M512" s="57">
        <v>-2779</v>
      </c>
      <c r="N512" t="s">
        <v>38</v>
      </c>
      <c r="O512" s="10" t="s">
        <v>39</v>
      </c>
      <c r="P512">
        <v>92</v>
      </c>
      <c r="Q512" t="s">
        <v>234</v>
      </c>
      <c r="R512">
        <v>0</v>
      </c>
      <c r="S512" s="42"/>
      <c r="T512"/>
      <c r="U512">
        <v>375</v>
      </c>
      <c r="W512">
        <v>6179</v>
      </c>
      <c r="X512" t="s">
        <v>100</v>
      </c>
    </row>
    <row r="513" spans="2:24">
      <c r="B513" t="s">
        <v>107</v>
      </c>
      <c r="C513" t="s">
        <v>36</v>
      </c>
      <c r="D513" t="s">
        <v>47</v>
      </c>
      <c r="E513">
        <v>6321</v>
      </c>
      <c r="F513"/>
      <c r="G513"/>
      <c r="H513" s="57">
        <v>6229</v>
      </c>
      <c r="I513"/>
      <c r="J513"/>
      <c r="K513" s="57">
        <v>-2663</v>
      </c>
      <c r="L513" s="57">
        <v>-2663</v>
      </c>
      <c r="M513" s="57">
        <v>-2571</v>
      </c>
      <c r="N513" t="s">
        <v>38</v>
      </c>
      <c r="O513" s="10" t="s">
        <v>39</v>
      </c>
      <c r="P513">
        <v>92</v>
      </c>
      <c r="Q513" t="s">
        <v>234</v>
      </c>
      <c r="R513">
        <v>0</v>
      </c>
      <c r="S513" s="42"/>
      <c r="T513"/>
      <c r="U513">
        <v>374</v>
      </c>
      <c r="W513">
        <v>5979</v>
      </c>
      <c r="X513" t="s">
        <v>100</v>
      </c>
    </row>
    <row r="514" spans="2:24">
      <c r="B514" t="s">
        <v>107</v>
      </c>
      <c r="C514" t="s">
        <v>36</v>
      </c>
      <c r="D514" t="s">
        <v>48</v>
      </c>
      <c r="E514">
        <v>6679</v>
      </c>
      <c r="F514"/>
      <c r="G514"/>
      <c r="H514" s="57">
        <v>6678</v>
      </c>
      <c r="I514"/>
      <c r="J514"/>
      <c r="K514" s="57">
        <v>-3571</v>
      </c>
      <c r="L514" s="57">
        <v>-3571</v>
      </c>
      <c r="M514" s="57">
        <v>-3570</v>
      </c>
      <c r="N514" t="s">
        <v>38</v>
      </c>
      <c r="O514" t="s">
        <v>38</v>
      </c>
      <c r="P514">
        <v>1</v>
      </c>
      <c r="Q514" t="s">
        <v>234</v>
      </c>
      <c r="R514">
        <v>0</v>
      </c>
      <c r="S514" s="42"/>
      <c r="T514"/>
      <c r="U514">
        <v>369</v>
      </c>
    </row>
    <row r="515" spans="2:24">
      <c r="B515" t="s">
        <v>107</v>
      </c>
      <c r="C515" t="s">
        <v>36</v>
      </c>
      <c r="D515" t="s">
        <v>49</v>
      </c>
      <c r="E515">
        <v>6679</v>
      </c>
      <c r="F515"/>
      <c r="G515"/>
      <c r="H515" s="57">
        <v>6678</v>
      </c>
      <c r="I515"/>
      <c r="J515"/>
      <c r="K515" s="57">
        <v>-3571</v>
      </c>
      <c r="L515" s="57">
        <v>-3571</v>
      </c>
      <c r="M515" s="57">
        <v>-3570</v>
      </c>
      <c r="N515" t="s">
        <v>38</v>
      </c>
      <c r="O515" t="s">
        <v>38</v>
      </c>
      <c r="P515">
        <v>1</v>
      </c>
      <c r="Q515" t="s">
        <v>234</v>
      </c>
      <c r="R515">
        <v>0</v>
      </c>
      <c r="S515" s="42"/>
      <c r="T515"/>
      <c r="U515">
        <v>369</v>
      </c>
    </row>
    <row r="516" spans="2:24">
      <c r="B516" t="s">
        <v>107</v>
      </c>
      <c r="C516" t="s">
        <v>36</v>
      </c>
      <c r="D516" t="s">
        <v>51</v>
      </c>
      <c r="E516">
        <v>7682</v>
      </c>
      <c r="F516"/>
      <c r="G516"/>
      <c r="H516" s="57">
        <v>7637</v>
      </c>
      <c r="I516"/>
      <c r="J516"/>
      <c r="K516" s="57">
        <v>-4255</v>
      </c>
      <c r="L516" s="57">
        <v>-4255</v>
      </c>
      <c r="M516" s="57">
        <v>-4210</v>
      </c>
      <c r="N516" t="s">
        <v>38</v>
      </c>
      <c r="O516" s="10" t="s">
        <v>39</v>
      </c>
      <c r="P516">
        <v>45</v>
      </c>
      <c r="Q516" t="s">
        <v>234</v>
      </c>
      <c r="R516">
        <v>0</v>
      </c>
      <c r="S516" s="42"/>
      <c r="T516"/>
      <c r="U516">
        <v>425</v>
      </c>
      <c r="V516" t="s">
        <v>73</v>
      </c>
      <c r="W516">
        <v>7389</v>
      </c>
      <c r="X516" t="s">
        <v>100</v>
      </c>
    </row>
    <row r="517" spans="2:24">
      <c r="B517" t="s">
        <v>107</v>
      </c>
      <c r="C517" t="s">
        <v>36</v>
      </c>
      <c r="D517" t="s">
        <v>53</v>
      </c>
      <c r="E517">
        <v>7682</v>
      </c>
      <c r="F517"/>
      <c r="G517"/>
      <c r="H517" s="57">
        <v>7637</v>
      </c>
      <c r="I517"/>
      <c r="J517"/>
      <c r="K517" s="57">
        <v>-4255</v>
      </c>
      <c r="L517" s="57">
        <v>-4255</v>
      </c>
      <c r="M517" s="57">
        <v>-4210</v>
      </c>
      <c r="N517" t="s">
        <v>38</v>
      </c>
      <c r="O517" s="10" t="s">
        <v>39</v>
      </c>
      <c r="P517">
        <v>45</v>
      </c>
      <c r="Q517" t="s">
        <v>234</v>
      </c>
      <c r="R517">
        <v>0</v>
      </c>
      <c r="S517" s="42"/>
      <c r="T517"/>
      <c r="U517">
        <v>425</v>
      </c>
      <c r="V517" t="s">
        <v>73</v>
      </c>
      <c r="W517">
        <v>7389</v>
      </c>
      <c r="X517" t="s">
        <v>100</v>
      </c>
    </row>
    <row r="518" spans="2:24">
      <c r="B518" t="s">
        <v>107</v>
      </c>
      <c r="C518" t="s">
        <v>36</v>
      </c>
      <c r="D518" t="s">
        <v>54</v>
      </c>
      <c r="E518">
        <v>7682</v>
      </c>
      <c r="F518"/>
      <c r="G518"/>
      <c r="H518" s="57">
        <v>7637</v>
      </c>
      <c r="I518"/>
      <c r="J518"/>
      <c r="K518" s="57">
        <v>-4255</v>
      </c>
      <c r="L518" s="57">
        <v>-4255</v>
      </c>
      <c r="M518" s="57">
        <v>-4210</v>
      </c>
      <c r="N518" t="s">
        <v>38</v>
      </c>
      <c r="O518" s="10" t="s">
        <v>39</v>
      </c>
      <c r="P518">
        <v>45</v>
      </c>
      <c r="Q518" t="s">
        <v>234</v>
      </c>
      <c r="R518">
        <v>0</v>
      </c>
      <c r="S518" s="42"/>
      <c r="T518"/>
      <c r="U518">
        <v>425</v>
      </c>
      <c r="V518" t="s">
        <v>73</v>
      </c>
      <c r="W518">
        <v>7389</v>
      </c>
      <c r="X518" t="s">
        <v>100</v>
      </c>
    </row>
    <row r="519" spans="2:24">
      <c r="B519" t="s">
        <v>107</v>
      </c>
      <c r="C519" t="s">
        <v>36</v>
      </c>
      <c r="D519" t="s">
        <v>55</v>
      </c>
      <c r="E519">
        <v>7771</v>
      </c>
      <c r="F519"/>
      <c r="G519"/>
      <c r="H519" s="57">
        <v>7761</v>
      </c>
      <c r="I519"/>
      <c r="J519"/>
      <c r="K519" s="57">
        <v>-1126</v>
      </c>
      <c r="L519" s="57">
        <v>-1126</v>
      </c>
      <c r="M519" s="57">
        <v>-1116</v>
      </c>
      <c r="N519" t="s">
        <v>38</v>
      </c>
      <c r="O519" t="s">
        <v>38</v>
      </c>
      <c r="P519">
        <v>10</v>
      </c>
      <c r="Q519" t="s">
        <v>234</v>
      </c>
      <c r="R519">
        <v>0</v>
      </c>
      <c r="S519" s="42"/>
      <c r="T519"/>
      <c r="U519">
        <v>425</v>
      </c>
      <c r="V519" t="s">
        <v>73</v>
      </c>
    </row>
    <row r="520" spans="2:24">
      <c r="B520" t="s">
        <v>107</v>
      </c>
      <c r="C520" t="s">
        <v>36</v>
      </c>
      <c r="D520" t="s">
        <v>57</v>
      </c>
      <c r="E520">
        <v>7771</v>
      </c>
      <c r="F520"/>
      <c r="G520"/>
      <c r="H520" s="57">
        <v>7761</v>
      </c>
      <c r="I520"/>
      <c r="J520"/>
      <c r="K520" s="57">
        <v>-1126</v>
      </c>
      <c r="L520" s="57">
        <v>-1126</v>
      </c>
      <c r="M520" s="57">
        <v>-1116</v>
      </c>
      <c r="N520" t="s">
        <v>38</v>
      </c>
      <c r="O520" t="s">
        <v>38</v>
      </c>
      <c r="P520">
        <v>10</v>
      </c>
      <c r="Q520" t="s">
        <v>234</v>
      </c>
      <c r="R520">
        <v>0</v>
      </c>
      <c r="S520" s="42"/>
      <c r="T520"/>
      <c r="U520">
        <v>425</v>
      </c>
      <c r="V520" t="s">
        <v>73</v>
      </c>
    </row>
    <row r="521" spans="2:24">
      <c r="B521" t="s">
        <v>107</v>
      </c>
      <c r="C521" t="s">
        <v>36</v>
      </c>
      <c r="D521" t="s">
        <v>58</v>
      </c>
      <c r="E521">
        <v>7771</v>
      </c>
      <c r="F521"/>
      <c r="G521"/>
      <c r="H521" s="57">
        <v>7761</v>
      </c>
      <c r="I521"/>
      <c r="J521"/>
      <c r="K521" s="57">
        <v>-1126</v>
      </c>
      <c r="L521" s="57">
        <v>-1126</v>
      </c>
      <c r="M521" s="57">
        <v>-1116</v>
      </c>
      <c r="N521" t="s">
        <v>38</v>
      </c>
      <c r="O521" t="s">
        <v>38</v>
      </c>
      <c r="P521">
        <v>10</v>
      </c>
      <c r="Q521" t="s">
        <v>234</v>
      </c>
      <c r="R521">
        <v>0</v>
      </c>
      <c r="S521" s="42"/>
      <c r="T521"/>
      <c r="U521">
        <v>425</v>
      </c>
      <c r="V521" t="s">
        <v>73</v>
      </c>
    </row>
    <row r="522" spans="2:24">
      <c r="B522" t="s">
        <v>107</v>
      </c>
      <c r="C522" t="s">
        <v>36</v>
      </c>
      <c r="D522" t="s">
        <v>59</v>
      </c>
      <c r="E522"/>
      <c r="F522">
        <v>7037</v>
      </c>
      <c r="G522">
        <v>718</v>
      </c>
      <c r="H522"/>
      <c r="I522" s="57">
        <v>7036</v>
      </c>
      <c r="J522" s="57">
        <v>718</v>
      </c>
      <c r="K522" s="57">
        <v>-476</v>
      </c>
      <c r="L522" s="57">
        <v>-476</v>
      </c>
      <c r="M522" s="57">
        <v>0</v>
      </c>
      <c r="N522" t="s">
        <v>38</v>
      </c>
      <c r="O522" t="s">
        <v>38</v>
      </c>
      <c r="P522" t="s">
        <v>234</v>
      </c>
      <c r="Q522">
        <v>1</v>
      </c>
      <c r="R522">
        <v>476</v>
      </c>
      <c r="S522" s="42"/>
      <c r="T522"/>
      <c r="U522">
        <v>425</v>
      </c>
    </row>
    <row r="523" spans="2:24">
      <c r="B523" t="s">
        <v>107</v>
      </c>
      <c r="C523" t="s">
        <v>36</v>
      </c>
      <c r="D523" t="s">
        <v>61</v>
      </c>
      <c r="E523"/>
      <c r="F523">
        <v>8341</v>
      </c>
      <c r="G523">
        <v>718</v>
      </c>
      <c r="H523"/>
      <c r="I523" s="57">
        <v>8340</v>
      </c>
      <c r="J523" s="57">
        <v>718</v>
      </c>
      <c r="K523" s="57">
        <v>-1633</v>
      </c>
      <c r="L523" s="57">
        <v>-1633</v>
      </c>
      <c r="M523" s="57">
        <v>0</v>
      </c>
      <c r="N523" t="s">
        <v>38</v>
      </c>
      <c r="O523" t="s">
        <v>38</v>
      </c>
      <c r="P523" t="s">
        <v>234</v>
      </c>
      <c r="Q523">
        <v>1</v>
      </c>
      <c r="R523">
        <v>1633</v>
      </c>
      <c r="S523" s="42"/>
      <c r="T523"/>
      <c r="U523">
        <v>425</v>
      </c>
    </row>
    <row r="524" spans="2:24">
      <c r="B524" t="s">
        <v>107</v>
      </c>
      <c r="C524" t="s">
        <v>36</v>
      </c>
      <c r="D524" t="s">
        <v>63</v>
      </c>
      <c r="E524"/>
      <c r="F524">
        <v>8341</v>
      </c>
      <c r="G524">
        <v>718</v>
      </c>
      <c r="H524"/>
      <c r="I524" s="57">
        <v>8340</v>
      </c>
      <c r="J524" s="57">
        <v>718</v>
      </c>
      <c r="K524" s="57">
        <v>-1633</v>
      </c>
      <c r="L524" s="57">
        <v>-1633</v>
      </c>
      <c r="M524" s="57">
        <v>0</v>
      </c>
      <c r="N524" t="s">
        <v>38</v>
      </c>
      <c r="O524" t="s">
        <v>38</v>
      </c>
      <c r="P524" t="s">
        <v>234</v>
      </c>
      <c r="Q524">
        <v>1</v>
      </c>
      <c r="R524">
        <v>1633</v>
      </c>
      <c r="S524" s="42"/>
      <c r="T524"/>
      <c r="U524">
        <v>425</v>
      </c>
    </row>
    <row r="525" spans="2:24">
      <c r="B525" t="s">
        <v>107</v>
      </c>
      <c r="C525" t="s">
        <v>36</v>
      </c>
      <c r="D525" t="s">
        <v>64</v>
      </c>
      <c r="E525"/>
      <c r="F525">
        <v>8330</v>
      </c>
      <c r="G525">
        <v>649</v>
      </c>
      <c r="H525"/>
      <c r="I525" s="57">
        <v>7928</v>
      </c>
      <c r="J525" s="57">
        <v>618</v>
      </c>
      <c r="K525" s="57">
        <v>-5621</v>
      </c>
      <c r="L525" s="57">
        <v>-5621</v>
      </c>
      <c r="M525" s="57">
        <v>0</v>
      </c>
      <c r="N525" t="s">
        <v>38</v>
      </c>
      <c r="O525" s="10" t="s">
        <v>39</v>
      </c>
      <c r="P525" t="s">
        <v>234</v>
      </c>
      <c r="Q525">
        <v>433</v>
      </c>
      <c r="R525">
        <v>5621</v>
      </c>
      <c r="S525" s="42"/>
      <c r="T525"/>
      <c r="U525">
        <v>416</v>
      </c>
      <c r="W525">
        <v>8216</v>
      </c>
      <c r="X525" t="s">
        <v>108</v>
      </c>
    </row>
    <row r="526" spans="2:24">
      <c r="B526" t="s">
        <v>107</v>
      </c>
      <c r="C526" t="s">
        <v>36</v>
      </c>
      <c r="D526" t="s">
        <v>66</v>
      </c>
      <c r="E526"/>
      <c r="F526">
        <v>8330</v>
      </c>
      <c r="G526">
        <v>649</v>
      </c>
      <c r="H526"/>
      <c r="I526" s="57">
        <v>7928</v>
      </c>
      <c r="J526" s="57">
        <v>519</v>
      </c>
      <c r="K526" s="57">
        <v>-5621</v>
      </c>
      <c r="L526" s="57">
        <v>-5621</v>
      </c>
      <c r="M526" s="57">
        <v>0</v>
      </c>
      <c r="N526" t="s">
        <v>38</v>
      </c>
      <c r="O526" s="10" t="s">
        <v>39</v>
      </c>
      <c r="P526" t="s">
        <v>234</v>
      </c>
      <c r="Q526">
        <v>532</v>
      </c>
      <c r="R526">
        <v>5621</v>
      </c>
      <c r="S526" s="42"/>
      <c r="T526"/>
      <c r="U526">
        <v>416</v>
      </c>
      <c r="W526">
        <v>8216</v>
      </c>
      <c r="X526" t="s">
        <v>108</v>
      </c>
    </row>
    <row r="527" spans="2:24">
      <c r="B527" t="s">
        <v>107</v>
      </c>
      <c r="C527" t="s">
        <v>36</v>
      </c>
      <c r="D527" t="s">
        <v>67</v>
      </c>
      <c r="E527"/>
      <c r="F527">
        <v>8330</v>
      </c>
      <c r="G527">
        <v>649</v>
      </c>
      <c r="H527"/>
      <c r="I527" s="57">
        <v>7928</v>
      </c>
      <c r="J527" s="57">
        <v>519</v>
      </c>
      <c r="K527" s="57">
        <v>-5621</v>
      </c>
      <c r="L527" s="57">
        <v>-5621</v>
      </c>
      <c r="M527" s="57">
        <v>0</v>
      </c>
      <c r="N527" t="s">
        <v>38</v>
      </c>
      <c r="O527" s="10" t="s">
        <v>39</v>
      </c>
      <c r="P527" t="s">
        <v>234</v>
      </c>
      <c r="Q527">
        <v>532</v>
      </c>
      <c r="R527">
        <v>5621</v>
      </c>
      <c r="S527" s="42"/>
      <c r="T527"/>
      <c r="U527">
        <v>416</v>
      </c>
      <c r="W527">
        <v>8216</v>
      </c>
      <c r="X527" t="s">
        <v>108</v>
      </c>
    </row>
    <row r="528" spans="2:24">
      <c r="B528" t="s">
        <v>107</v>
      </c>
      <c r="C528" t="s">
        <v>36</v>
      </c>
      <c r="D528" t="s">
        <v>68</v>
      </c>
      <c r="E528"/>
      <c r="F528">
        <v>8455</v>
      </c>
      <c r="G528">
        <v>663</v>
      </c>
      <c r="H528"/>
      <c r="I528" s="57">
        <v>7894</v>
      </c>
      <c r="J528" s="57">
        <v>519</v>
      </c>
      <c r="K528" s="57">
        <v>-5774</v>
      </c>
      <c r="L528" s="57">
        <v>-5774</v>
      </c>
      <c r="M528" s="57">
        <v>0</v>
      </c>
      <c r="N528" t="s">
        <v>38</v>
      </c>
      <c r="O528" s="10" t="s">
        <v>39</v>
      </c>
      <c r="P528" t="s">
        <v>234</v>
      </c>
      <c r="Q528">
        <v>705</v>
      </c>
      <c r="R528">
        <v>5774</v>
      </c>
      <c r="S528" s="42"/>
      <c r="T528"/>
      <c r="U528">
        <v>423</v>
      </c>
      <c r="W528">
        <v>8190</v>
      </c>
      <c r="X528" t="s">
        <v>108</v>
      </c>
    </row>
    <row r="529" spans="2:24">
      <c r="B529" t="s">
        <v>107</v>
      </c>
      <c r="C529" t="s">
        <v>36</v>
      </c>
      <c r="D529" t="s">
        <v>69</v>
      </c>
      <c r="E529"/>
      <c r="F529">
        <v>8455</v>
      </c>
      <c r="G529">
        <v>663</v>
      </c>
      <c r="H529"/>
      <c r="I529" s="57">
        <v>7894</v>
      </c>
      <c r="J529" s="57">
        <v>620</v>
      </c>
      <c r="K529" s="57">
        <v>-5774</v>
      </c>
      <c r="L529" s="57">
        <v>-5774</v>
      </c>
      <c r="M529" s="57">
        <v>0</v>
      </c>
      <c r="N529" t="s">
        <v>38</v>
      </c>
      <c r="O529" s="10" t="s">
        <v>39</v>
      </c>
      <c r="P529" t="s">
        <v>234</v>
      </c>
      <c r="Q529">
        <v>604</v>
      </c>
      <c r="R529">
        <v>5774</v>
      </c>
      <c r="S529" s="42"/>
      <c r="T529"/>
      <c r="U529">
        <v>423</v>
      </c>
      <c r="W529">
        <v>8190</v>
      </c>
      <c r="X529" t="s">
        <v>108</v>
      </c>
    </row>
    <row r="530" spans="2:24">
      <c r="B530" t="s">
        <v>107</v>
      </c>
      <c r="C530" t="s">
        <v>36</v>
      </c>
      <c r="D530" t="s">
        <v>70</v>
      </c>
      <c r="E530"/>
      <c r="F530">
        <v>7875</v>
      </c>
      <c r="G530">
        <v>688</v>
      </c>
      <c r="H530"/>
      <c r="I530" s="57">
        <v>7334</v>
      </c>
      <c r="J530" s="57">
        <v>646</v>
      </c>
      <c r="K530" s="57">
        <v>-5141</v>
      </c>
      <c r="L530" s="57">
        <v>-5141</v>
      </c>
      <c r="M530" s="57">
        <v>0</v>
      </c>
      <c r="N530" t="s">
        <v>38</v>
      </c>
      <c r="O530" s="10" t="s">
        <v>39</v>
      </c>
      <c r="P530" t="s">
        <v>234</v>
      </c>
      <c r="Q530">
        <v>583</v>
      </c>
      <c r="R530">
        <v>5141</v>
      </c>
      <c r="S530" s="42"/>
      <c r="T530"/>
      <c r="U530">
        <v>412</v>
      </c>
      <c r="W530">
        <v>7590</v>
      </c>
      <c r="X530" t="s">
        <v>108</v>
      </c>
    </row>
    <row r="531" spans="2:24">
      <c r="B531" t="s">
        <v>109</v>
      </c>
      <c r="C531" t="s">
        <v>36</v>
      </c>
      <c r="D531" t="s">
        <v>37</v>
      </c>
      <c r="E531">
        <v>8931</v>
      </c>
      <c r="F531"/>
      <c r="G531"/>
      <c r="H531" s="57">
        <v>8582</v>
      </c>
      <c r="I531"/>
      <c r="J531"/>
      <c r="K531" s="57">
        <v>-3264</v>
      </c>
      <c r="L531" s="57">
        <v>-3264</v>
      </c>
      <c r="M531" s="57">
        <v>-2918</v>
      </c>
      <c r="N531" t="s">
        <v>38</v>
      </c>
      <c r="O531" s="10" t="s">
        <v>39</v>
      </c>
      <c r="P531">
        <v>349</v>
      </c>
      <c r="Q531" t="s">
        <v>234</v>
      </c>
      <c r="R531">
        <v>0</v>
      </c>
      <c r="S531" s="42"/>
      <c r="T531"/>
      <c r="U531">
        <v>415</v>
      </c>
      <c r="V531" t="s">
        <v>73</v>
      </c>
      <c r="W531">
        <v>8339</v>
      </c>
      <c r="X531" t="s">
        <v>100</v>
      </c>
    </row>
    <row r="532" spans="2:24">
      <c r="B532" t="s">
        <v>109</v>
      </c>
      <c r="C532" t="s">
        <v>36</v>
      </c>
      <c r="D532" t="s">
        <v>41</v>
      </c>
      <c r="E532">
        <v>8931</v>
      </c>
      <c r="F532"/>
      <c r="G532"/>
      <c r="H532" s="57">
        <v>8582</v>
      </c>
      <c r="I532"/>
      <c r="J532"/>
      <c r="K532" s="57">
        <v>-3264</v>
      </c>
      <c r="L532" s="57">
        <v>-3264</v>
      </c>
      <c r="M532" s="57">
        <v>-2918</v>
      </c>
      <c r="N532" t="s">
        <v>38</v>
      </c>
      <c r="O532" s="10" t="s">
        <v>39</v>
      </c>
      <c r="P532">
        <v>349</v>
      </c>
      <c r="Q532" t="s">
        <v>234</v>
      </c>
      <c r="R532">
        <v>0</v>
      </c>
      <c r="S532" s="42"/>
      <c r="T532"/>
      <c r="U532">
        <v>415</v>
      </c>
      <c r="V532" t="s">
        <v>73</v>
      </c>
      <c r="W532">
        <v>8339</v>
      </c>
      <c r="X532" t="s">
        <v>100</v>
      </c>
    </row>
    <row r="533" spans="2:24">
      <c r="B533" t="s">
        <v>109</v>
      </c>
      <c r="C533" t="s">
        <v>36</v>
      </c>
      <c r="D533" t="s">
        <v>42</v>
      </c>
      <c r="E533">
        <v>8931</v>
      </c>
      <c r="F533"/>
      <c r="G533"/>
      <c r="H533" s="57">
        <v>8582</v>
      </c>
      <c r="I533"/>
      <c r="J533"/>
      <c r="K533" s="57">
        <v>-3264</v>
      </c>
      <c r="L533" s="57">
        <v>-3264</v>
      </c>
      <c r="M533" s="57">
        <v>-2918</v>
      </c>
      <c r="N533" t="s">
        <v>38</v>
      </c>
      <c r="O533" s="10" t="s">
        <v>39</v>
      </c>
      <c r="P533">
        <v>349</v>
      </c>
      <c r="Q533" t="s">
        <v>234</v>
      </c>
      <c r="R533">
        <v>0</v>
      </c>
      <c r="S533" s="42"/>
      <c r="T533"/>
      <c r="U533">
        <v>415</v>
      </c>
      <c r="V533" t="s">
        <v>73</v>
      </c>
      <c r="W533">
        <v>8339</v>
      </c>
      <c r="X533" t="s">
        <v>100</v>
      </c>
    </row>
    <row r="534" spans="2:24">
      <c r="B534" t="s">
        <v>109</v>
      </c>
      <c r="C534" t="s">
        <v>36</v>
      </c>
      <c r="D534" t="s">
        <v>43</v>
      </c>
      <c r="E534">
        <v>8623</v>
      </c>
      <c r="F534"/>
      <c r="G534"/>
      <c r="H534" s="57">
        <v>8210</v>
      </c>
      <c r="I534"/>
      <c r="J534"/>
      <c r="K534" s="57">
        <v>-4205</v>
      </c>
      <c r="L534" s="57">
        <v>-4205</v>
      </c>
      <c r="M534" s="57">
        <v>-3792</v>
      </c>
      <c r="N534" t="s">
        <v>38</v>
      </c>
      <c r="O534" s="10" t="s">
        <v>39</v>
      </c>
      <c r="P534">
        <v>413</v>
      </c>
      <c r="Q534" t="s">
        <v>234</v>
      </c>
      <c r="R534">
        <v>0</v>
      </c>
      <c r="S534" s="42"/>
      <c r="T534"/>
      <c r="U534">
        <v>415</v>
      </c>
      <c r="V534" t="s">
        <v>73</v>
      </c>
      <c r="W534">
        <v>7960</v>
      </c>
      <c r="X534" t="s">
        <v>100</v>
      </c>
    </row>
    <row r="535" spans="2:24">
      <c r="B535" t="s">
        <v>109</v>
      </c>
      <c r="C535" t="s">
        <v>36</v>
      </c>
      <c r="D535" t="s">
        <v>45</v>
      </c>
      <c r="E535">
        <v>8623</v>
      </c>
      <c r="F535"/>
      <c r="G535"/>
      <c r="H535" s="57">
        <v>8210</v>
      </c>
      <c r="I535"/>
      <c r="J535"/>
      <c r="K535" s="57">
        <v>-4205</v>
      </c>
      <c r="L535" s="57">
        <v>-4205</v>
      </c>
      <c r="M535" s="57">
        <v>-3792</v>
      </c>
      <c r="N535" t="s">
        <v>38</v>
      </c>
      <c r="O535" s="10" t="s">
        <v>39</v>
      </c>
      <c r="P535">
        <v>413</v>
      </c>
      <c r="Q535" t="s">
        <v>234</v>
      </c>
      <c r="R535">
        <v>0</v>
      </c>
      <c r="S535" s="42"/>
      <c r="T535"/>
      <c r="U535">
        <v>415</v>
      </c>
      <c r="V535" t="s">
        <v>73</v>
      </c>
      <c r="W535">
        <v>7960</v>
      </c>
      <c r="X535" t="s">
        <v>100</v>
      </c>
    </row>
    <row r="536" spans="2:24">
      <c r="B536" t="s">
        <v>109</v>
      </c>
      <c r="C536" t="s">
        <v>36</v>
      </c>
      <c r="D536" t="s">
        <v>46</v>
      </c>
      <c r="E536">
        <v>8623</v>
      </c>
      <c r="F536"/>
      <c r="G536"/>
      <c r="H536" s="57">
        <v>8210</v>
      </c>
      <c r="I536"/>
      <c r="J536"/>
      <c r="K536" s="57">
        <v>-4205</v>
      </c>
      <c r="L536" s="57">
        <v>-4205</v>
      </c>
      <c r="M536" s="57">
        <v>-3792</v>
      </c>
      <c r="N536" t="s">
        <v>38</v>
      </c>
      <c r="O536" s="10" t="s">
        <v>39</v>
      </c>
      <c r="P536">
        <v>413</v>
      </c>
      <c r="Q536" t="s">
        <v>234</v>
      </c>
      <c r="R536">
        <v>0</v>
      </c>
      <c r="S536" s="42"/>
      <c r="T536"/>
      <c r="U536">
        <v>415</v>
      </c>
      <c r="V536" t="s">
        <v>73</v>
      </c>
      <c r="W536">
        <v>7960</v>
      </c>
      <c r="X536" t="s">
        <v>100</v>
      </c>
    </row>
    <row r="537" spans="2:24">
      <c r="B537" t="s">
        <v>109</v>
      </c>
      <c r="C537" t="s">
        <v>36</v>
      </c>
      <c r="D537" t="s">
        <v>47</v>
      </c>
      <c r="E537">
        <v>8423</v>
      </c>
      <c r="F537"/>
      <c r="G537"/>
      <c r="H537" s="57">
        <v>8010</v>
      </c>
      <c r="I537"/>
      <c r="J537"/>
      <c r="K537" s="57">
        <v>-3994</v>
      </c>
      <c r="L537" s="57">
        <v>-3994</v>
      </c>
      <c r="M537" s="57">
        <v>-3581</v>
      </c>
      <c r="N537" t="s">
        <v>38</v>
      </c>
      <c r="O537" s="10" t="s">
        <v>39</v>
      </c>
      <c r="P537">
        <v>413</v>
      </c>
      <c r="Q537" t="s">
        <v>234</v>
      </c>
      <c r="R537">
        <v>0</v>
      </c>
      <c r="S537" s="42"/>
      <c r="T537"/>
      <c r="U537">
        <v>415</v>
      </c>
      <c r="V537" t="s">
        <v>73</v>
      </c>
      <c r="W537">
        <v>7760</v>
      </c>
      <c r="X537" t="s">
        <v>100</v>
      </c>
    </row>
    <row r="538" spans="2:24">
      <c r="B538" t="s">
        <v>109</v>
      </c>
      <c r="C538" t="s">
        <v>36</v>
      </c>
      <c r="D538" t="s">
        <v>48</v>
      </c>
      <c r="E538">
        <v>8209</v>
      </c>
      <c r="F538"/>
      <c r="G538"/>
      <c r="H538" s="57">
        <v>8209</v>
      </c>
      <c r="I538"/>
      <c r="J538"/>
      <c r="K538" s="57">
        <v>-4914</v>
      </c>
      <c r="L538" s="57">
        <v>-4914</v>
      </c>
      <c r="M538" s="57">
        <v>-4914</v>
      </c>
      <c r="N538" t="s">
        <v>38</v>
      </c>
      <c r="O538" t="s">
        <v>38</v>
      </c>
      <c r="P538">
        <v>0</v>
      </c>
      <c r="Q538" t="s">
        <v>234</v>
      </c>
      <c r="R538">
        <v>0</v>
      </c>
      <c r="S538" s="42"/>
      <c r="T538"/>
      <c r="U538">
        <v>390</v>
      </c>
    </row>
    <row r="539" spans="2:24">
      <c r="B539" t="s">
        <v>109</v>
      </c>
      <c r="C539" t="s">
        <v>36</v>
      </c>
      <c r="D539" t="s">
        <v>49</v>
      </c>
      <c r="E539">
        <v>8209</v>
      </c>
      <c r="F539"/>
      <c r="G539"/>
      <c r="H539" s="57">
        <v>8209</v>
      </c>
      <c r="I539"/>
      <c r="J539"/>
      <c r="K539" s="57">
        <v>-4914</v>
      </c>
      <c r="L539" s="57">
        <v>-4914</v>
      </c>
      <c r="M539" s="57">
        <v>-4914</v>
      </c>
      <c r="N539" t="s">
        <v>38</v>
      </c>
      <c r="O539" t="s">
        <v>38</v>
      </c>
      <c r="P539">
        <v>0</v>
      </c>
      <c r="Q539" t="s">
        <v>234</v>
      </c>
      <c r="R539">
        <v>0</v>
      </c>
      <c r="S539" s="42"/>
      <c r="T539"/>
      <c r="U539">
        <v>390</v>
      </c>
    </row>
    <row r="540" spans="2:24">
      <c r="B540" t="s">
        <v>109</v>
      </c>
      <c r="C540" t="s">
        <v>36</v>
      </c>
      <c r="D540" t="s">
        <v>51</v>
      </c>
      <c r="E540">
        <v>8513</v>
      </c>
      <c r="F540"/>
      <c r="G540"/>
      <c r="H540" s="57">
        <v>8513</v>
      </c>
      <c r="I540"/>
      <c r="J540"/>
      <c r="K540" s="57">
        <v>2489</v>
      </c>
      <c r="L540" s="57">
        <v>0</v>
      </c>
      <c r="M540" s="57">
        <v>2489</v>
      </c>
      <c r="N540" t="s">
        <v>38</v>
      </c>
      <c r="O540" t="s">
        <v>38</v>
      </c>
      <c r="P540">
        <v>0</v>
      </c>
      <c r="Q540" t="s">
        <v>234</v>
      </c>
      <c r="R540">
        <v>2489</v>
      </c>
      <c r="S540" s="42"/>
      <c r="T540"/>
      <c r="U540">
        <v>405</v>
      </c>
    </row>
    <row r="541" spans="2:24">
      <c r="B541" t="s">
        <v>109</v>
      </c>
      <c r="C541" t="s">
        <v>36</v>
      </c>
      <c r="D541" t="s">
        <v>53</v>
      </c>
      <c r="E541">
        <v>8513</v>
      </c>
      <c r="F541"/>
      <c r="G541"/>
      <c r="H541" s="57">
        <v>8513</v>
      </c>
      <c r="I541"/>
      <c r="J541"/>
      <c r="K541" s="57">
        <v>2489</v>
      </c>
      <c r="L541" s="57">
        <v>0</v>
      </c>
      <c r="M541" s="57">
        <v>2489</v>
      </c>
      <c r="N541" t="s">
        <v>38</v>
      </c>
      <c r="O541" t="s">
        <v>38</v>
      </c>
      <c r="P541">
        <v>0</v>
      </c>
      <c r="Q541" t="s">
        <v>234</v>
      </c>
      <c r="R541">
        <v>2489</v>
      </c>
      <c r="S541" s="42"/>
      <c r="T541"/>
      <c r="U541">
        <v>405</v>
      </c>
    </row>
    <row r="542" spans="2:24">
      <c r="B542" t="s">
        <v>109</v>
      </c>
      <c r="C542" t="s">
        <v>36</v>
      </c>
      <c r="D542" t="s">
        <v>54</v>
      </c>
      <c r="E542">
        <v>8725</v>
      </c>
      <c r="F542"/>
      <c r="G542"/>
      <c r="H542" s="57">
        <v>8698</v>
      </c>
      <c r="I542"/>
      <c r="J542"/>
      <c r="K542" s="57">
        <v>2489</v>
      </c>
      <c r="L542" s="57">
        <v>212</v>
      </c>
      <c r="M542" s="57">
        <v>2302</v>
      </c>
      <c r="N542" t="s">
        <v>74</v>
      </c>
      <c r="O542" t="s">
        <v>74</v>
      </c>
      <c r="P542">
        <v>27</v>
      </c>
      <c r="Q542" t="s">
        <v>234</v>
      </c>
      <c r="R542">
        <v>4392</v>
      </c>
      <c r="S542" s="42"/>
      <c r="T542"/>
      <c r="U542">
        <v>414</v>
      </c>
    </row>
    <row r="543" spans="2:24">
      <c r="B543" t="s">
        <v>109</v>
      </c>
      <c r="C543" t="s">
        <v>36</v>
      </c>
      <c r="D543" t="s">
        <v>55</v>
      </c>
      <c r="E543">
        <v>7199</v>
      </c>
      <c r="F543"/>
      <c r="G543"/>
      <c r="H543" s="57">
        <v>7198</v>
      </c>
      <c r="I543"/>
      <c r="J543"/>
      <c r="K543" s="57">
        <v>2962</v>
      </c>
      <c r="L543" s="57">
        <v>58</v>
      </c>
      <c r="M543" s="57">
        <v>2904</v>
      </c>
      <c r="N543" t="s">
        <v>74</v>
      </c>
      <c r="O543" t="s">
        <v>74</v>
      </c>
      <c r="P543">
        <v>1</v>
      </c>
      <c r="Q543" t="s">
        <v>234</v>
      </c>
      <c r="R543">
        <v>5750</v>
      </c>
      <c r="S543" s="42"/>
      <c r="T543"/>
      <c r="U543">
        <v>338</v>
      </c>
    </row>
    <row r="544" spans="2:24">
      <c r="B544" t="s">
        <v>109</v>
      </c>
      <c r="C544" t="s">
        <v>36</v>
      </c>
      <c r="D544" t="s">
        <v>57</v>
      </c>
      <c r="E544">
        <v>7199</v>
      </c>
      <c r="F544"/>
      <c r="G544"/>
      <c r="H544" s="57">
        <v>7198</v>
      </c>
      <c r="I544"/>
      <c r="J544"/>
      <c r="K544" s="57">
        <v>2962</v>
      </c>
      <c r="L544" s="57">
        <v>58</v>
      </c>
      <c r="M544" s="57">
        <v>2904</v>
      </c>
      <c r="N544" t="s">
        <v>74</v>
      </c>
      <c r="O544" t="s">
        <v>74</v>
      </c>
      <c r="P544">
        <v>1</v>
      </c>
      <c r="Q544" t="s">
        <v>234</v>
      </c>
      <c r="R544">
        <v>5750</v>
      </c>
      <c r="S544" s="42"/>
      <c r="T544"/>
      <c r="U544">
        <v>338</v>
      </c>
    </row>
    <row r="545" spans="2:24">
      <c r="B545" t="s">
        <v>109</v>
      </c>
      <c r="C545" t="s">
        <v>36</v>
      </c>
      <c r="D545" t="s">
        <v>58</v>
      </c>
      <c r="E545">
        <v>7199</v>
      </c>
      <c r="F545"/>
      <c r="G545"/>
      <c r="H545" s="57">
        <v>7198</v>
      </c>
      <c r="I545"/>
      <c r="J545"/>
      <c r="K545" s="57">
        <v>2962</v>
      </c>
      <c r="L545" s="57">
        <v>58</v>
      </c>
      <c r="M545" s="57">
        <v>2904</v>
      </c>
      <c r="N545" t="s">
        <v>74</v>
      </c>
      <c r="O545" t="s">
        <v>74</v>
      </c>
      <c r="P545">
        <v>1</v>
      </c>
      <c r="Q545" t="s">
        <v>234</v>
      </c>
      <c r="R545">
        <v>5750</v>
      </c>
      <c r="S545" s="42"/>
      <c r="T545"/>
      <c r="U545">
        <v>338</v>
      </c>
    </row>
    <row r="546" spans="2:24">
      <c r="B546" t="s">
        <v>109</v>
      </c>
      <c r="C546" t="s">
        <v>36</v>
      </c>
      <c r="D546" t="s">
        <v>59</v>
      </c>
      <c r="E546">
        <v>9073</v>
      </c>
      <c r="F546"/>
      <c r="G546"/>
      <c r="H546" s="57">
        <v>8439</v>
      </c>
      <c r="I546"/>
      <c r="J546"/>
      <c r="K546" s="57">
        <v>-4739</v>
      </c>
      <c r="L546" s="57">
        <v>-4739</v>
      </c>
      <c r="M546" s="57">
        <v>-4105</v>
      </c>
      <c r="N546" t="s">
        <v>38</v>
      </c>
      <c r="O546" s="10" t="s">
        <v>39</v>
      </c>
      <c r="P546">
        <v>634</v>
      </c>
      <c r="Q546" t="s">
        <v>234</v>
      </c>
      <c r="R546">
        <v>0</v>
      </c>
      <c r="S546" s="42"/>
      <c r="T546"/>
      <c r="U546">
        <v>414</v>
      </c>
      <c r="W546">
        <v>8189</v>
      </c>
      <c r="X546" t="s">
        <v>96</v>
      </c>
    </row>
    <row r="547" spans="2:24">
      <c r="B547" t="s">
        <v>109</v>
      </c>
      <c r="C547" t="s">
        <v>36</v>
      </c>
      <c r="D547" t="s">
        <v>61</v>
      </c>
      <c r="E547">
        <v>9073</v>
      </c>
      <c r="F547"/>
      <c r="G547"/>
      <c r="H547" s="57">
        <v>8439</v>
      </c>
      <c r="I547"/>
      <c r="J547"/>
      <c r="K547" s="57">
        <v>-4739</v>
      </c>
      <c r="L547" s="57">
        <v>-4739</v>
      </c>
      <c r="M547" s="57">
        <v>-4105</v>
      </c>
      <c r="N547" t="s">
        <v>38</v>
      </c>
      <c r="O547" s="10" t="s">
        <v>39</v>
      </c>
      <c r="P547">
        <v>634</v>
      </c>
      <c r="Q547" t="s">
        <v>234</v>
      </c>
      <c r="R547">
        <v>0</v>
      </c>
      <c r="S547" s="42"/>
      <c r="T547"/>
      <c r="U547">
        <v>425</v>
      </c>
      <c r="V547" t="s">
        <v>73</v>
      </c>
      <c r="W547">
        <v>8189</v>
      </c>
      <c r="X547" t="s">
        <v>96</v>
      </c>
    </row>
    <row r="548" spans="2:24">
      <c r="B548" t="s">
        <v>109</v>
      </c>
      <c r="C548" t="s">
        <v>36</v>
      </c>
      <c r="D548" t="s">
        <v>63</v>
      </c>
      <c r="E548">
        <v>9073</v>
      </c>
      <c r="F548"/>
      <c r="G548"/>
      <c r="H548" s="57">
        <v>8439</v>
      </c>
      <c r="I548"/>
      <c r="J548"/>
      <c r="K548" s="57">
        <v>-4739</v>
      </c>
      <c r="L548" s="57">
        <v>-4739</v>
      </c>
      <c r="M548" s="57">
        <v>-4105</v>
      </c>
      <c r="N548" t="s">
        <v>38</v>
      </c>
      <c r="O548" s="10" t="s">
        <v>39</v>
      </c>
      <c r="P548">
        <v>634</v>
      </c>
      <c r="Q548" t="s">
        <v>234</v>
      </c>
      <c r="R548">
        <v>0</v>
      </c>
      <c r="S548" s="42"/>
      <c r="T548"/>
      <c r="U548">
        <v>425</v>
      </c>
      <c r="V548" t="s">
        <v>73</v>
      </c>
      <c r="W548">
        <v>8189</v>
      </c>
      <c r="X548" t="s">
        <v>96</v>
      </c>
    </row>
    <row r="549" spans="2:24">
      <c r="B549" t="s">
        <v>109</v>
      </c>
      <c r="C549" t="s">
        <v>36</v>
      </c>
      <c r="D549" t="s">
        <v>64</v>
      </c>
      <c r="E549">
        <v>8267</v>
      </c>
      <c r="F549"/>
      <c r="G549"/>
      <c r="H549" s="57">
        <v>8267</v>
      </c>
      <c r="I549"/>
      <c r="J549"/>
      <c r="K549" s="57">
        <v>-5259</v>
      </c>
      <c r="L549" s="57">
        <v>-5259</v>
      </c>
      <c r="M549" s="57">
        <v>-5259</v>
      </c>
      <c r="N549" t="s">
        <v>38</v>
      </c>
      <c r="O549" t="s">
        <v>38</v>
      </c>
      <c r="P549">
        <v>0</v>
      </c>
      <c r="Q549" t="s">
        <v>234</v>
      </c>
      <c r="R549">
        <v>0</v>
      </c>
      <c r="S549" s="42"/>
      <c r="T549"/>
      <c r="U549">
        <v>386</v>
      </c>
    </row>
    <row r="550" spans="2:24">
      <c r="B550" t="s">
        <v>109</v>
      </c>
      <c r="C550" t="s">
        <v>36</v>
      </c>
      <c r="D550" t="s">
        <v>66</v>
      </c>
      <c r="E550">
        <v>8267</v>
      </c>
      <c r="F550"/>
      <c r="G550"/>
      <c r="H550" s="57">
        <v>8267</v>
      </c>
      <c r="I550"/>
      <c r="J550"/>
      <c r="K550" s="57">
        <v>-5259</v>
      </c>
      <c r="L550" s="57">
        <v>-5259</v>
      </c>
      <c r="M550" s="57">
        <v>-5259</v>
      </c>
      <c r="N550" t="s">
        <v>38</v>
      </c>
      <c r="O550" s="10" t="s">
        <v>39</v>
      </c>
      <c r="P550">
        <v>0</v>
      </c>
      <c r="Q550" t="s">
        <v>234</v>
      </c>
      <c r="R550">
        <v>0</v>
      </c>
      <c r="S550" s="42"/>
      <c r="T550"/>
      <c r="U550">
        <v>386</v>
      </c>
    </row>
    <row r="551" spans="2:24">
      <c r="B551" t="s">
        <v>109</v>
      </c>
      <c r="C551" t="s">
        <v>36</v>
      </c>
      <c r="D551" t="s">
        <v>67</v>
      </c>
      <c r="E551">
        <v>8267</v>
      </c>
      <c r="F551"/>
      <c r="G551"/>
      <c r="H551" s="57">
        <v>8267</v>
      </c>
      <c r="I551"/>
      <c r="J551"/>
      <c r="K551" s="57">
        <v>-5259</v>
      </c>
      <c r="L551" s="57">
        <v>-5259</v>
      </c>
      <c r="M551" s="57">
        <v>-5259</v>
      </c>
      <c r="N551" t="s">
        <v>38</v>
      </c>
      <c r="O551" s="10" t="s">
        <v>39</v>
      </c>
      <c r="P551">
        <v>0</v>
      </c>
      <c r="Q551" t="s">
        <v>234</v>
      </c>
      <c r="R551">
        <v>0</v>
      </c>
      <c r="S551" s="42"/>
      <c r="T551"/>
      <c r="U551">
        <v>386</v>
      </c>
    </row>
    <row r="552" spans="2:24">
      <c r="B552" t="s">
        <v>109</v>
      </c>
      <c r="C552" t="s">
        <v>36</v>
      </c>
      <c r="D552" t="s">
        <v>68</v>
      </c>
      <c r="E552">
        <v>8499</v>
      </c>
      <c r="F552"/>
      <c r="G552"/>
      <c r="H552" s="57">
        <v>8498</v>
      </c>
      <c r="I552"/>
      <c r="J552"/>
      <c r="K552" s="57">
        <v>-5401</v>
      </c>
      <c r="L552" s="57">
        <v>-5401</v>
      </c>
      <c r="M552" s="57">
        <v>-5401</v>
      </c>
      <c r="N552" t="s">
        <v>38</v>
      </c>
      <c r="O552" s="10" t="s">
        <v>39</v>
      </c>
      <c r="P552">
        <v>1</v>
      </c>
      <c r="Q552" t="s">
        <v>234</v>
      </c>
      <c r="R552">
        <v>0</v>
      </c>
      <c r="S552" s="42"/>
      <c r="T552"/>
      <c r="U552">
        <v>397</v>
      </c>
    </row>
    <row r="553" spans="2:24">
      <c r="B553" t="s">
        <v>109</v>
      </c>
      <c r="C553" t="s">
        <v>36</v>
      </c>
      <c r="D553" t="s">
        <v>69</v>
      </c>
      <c r="E553">
        <v>8499</v>
      </c>
      <c r="F553"/>
      <c r="G553"/>
      <c r="H553" s="57">
        <v>8498</v>
      </c>
      <c r="I553"/>
      <c r="J553"/>
      <c r="K553" s="57">
        <v>-5401</v>
      </c>
      <c r="L553" s="57">
        <v>-5401</v>
      </c>
      <c r="M553" s="57">
        <v>-5401</v>
      </c>
      <c r="N553" t="s">
        <v>38</v>
      </c>
      <c r="O553" t="s">
        <v>38</v>
      </c>
      <c r="P553">
        <v>1</v>
      </c>
      <c r="Q553" t="s">
        <v>234</v>
      </c>
      <c r="R553">
        <v>0</v>
      </c>
      <c r="S553" s="42"/>
      <c r="T553"/>
      <c r="U553">
        <v>397</v>
      </c>
    </row>
    <row r="554" spans="2:24">
      <c r="B554" t="s">
        <v>109</v>
      </c>
      <c r="C554" t="s">
        <v>36</v>
      </c>
      <c r="D554" t="s">
        <v>70</v>
      </c>
      <c r="E554">
        <v>7899</v>
      </c>
      <c r="F554"/>
      <c r="G554"/>
      <c r="H554" s="57">
        <v>7899</v>
      </c>
      <c r="I554"/>
      <c r="J554"/>
      <c r="K554" s="57">
        <v>-4796</v>
      </c>
      <c r="L554" s="57">
        <v>-4796</v>
      </c>
      <c r="M554" s="57">
        <v>-4796</v>
      </c>
      <c r="N554" t="s">
        <v>38</v>
      </c>
      <c r="O554" t="s">
        <v>38</v>
      </c>
      <c r="P554">
        <v>0</v>
      </c>
      <c r="Q554" t="s">
        <v>234</v>
      </c>
      <c r="R554">
        <v>0</v>
      </c>
      <c r="S554" s="42"/>
      <c r="T554"/>
      <c r="U554">
        <v>386</v>
      </c>
    </row>
    <row r="555" spans="2:24">
      <c r="B555" t="s">
        <v>110</v>
      </c>
      <c r="C555" t="s">
        <v>36</v>
      </c>
      <c r="D555" t="s">
        <v>37</v>
      </c>
      <c r="E555">
        <v>8891</v>
      </c>
      <c r="F555"/>
      <c r="G555"/>
      <c r="H555" s="57">
        <v>8868</v>
      </c>
      <c r="I555"/>
      <c r="J555"/>
      <c r="K555" s="57">
        <v>-3639</v>
      </c>
      <c r="L555" s="57">
        <v>-3639</v>
      </c>
      <c r="M555" s="57">
        <v>-3625</v>
      </c>
      <c r="N555" t="s">
        <v>38</v>
      </c>
      <c r="O555" t="s">
        <v>38</v>
      </c>
      <c r="P555">
        <v>23</v>
      </c>
      <c r="Q555" t="s">
        <v>234</v>
      </c>
      <c r="R555">
        <v>0</v>
      </c>
      <c r="S555" s="42"/>
      <c r="T555"/>
      <c r="U555">
        <v>415</v>
      </c>
      <c r="V555" t="s">
        <v>73</v>
      </c>
    </row>
    <row r="556" spans="2:24">
      <c r="B556" t="s">
        <v>110</v>
      </c>
      <c r="C556" t="s">
        <v>36</v>
      </c>
      <c r="D556" t="s">
        <v>41</v>
      </c>
      <c r="E556">
        <v>8891</v>
      </c>
      <c r="F556"/>
      <c r="G556"/>
      <c r="H556" s="57">
        <v>8868</v>
      </c>
      <c r="I556"/>
      <c r="J556"/>
      <c r="K556" s="57">
        <v>-3639</v>
      </c>
      <c r="L556" s="57">
        <v>-3639</v>
      </c>
      <c r="M556" s="57">
        <v>-3625</v>
      </c>
      <c r="N556" t="s">
        <v>38</v>
      </c>
      <c r="O556" t="s">
        <v>38</v>
      </c>
      <c r="P556">
        <v>23</v>
      </c>
      <c r="Q556" t="s">
        <v>234</v>
      </c>
      <c r="R556">
        <v>0</v>
      </c>
      <c r="S556" s="42"/>
      <c r="T556"/>
      <c r="U556">
        <v>415</v>
      </c>
      <c r="V556" t="s">
        <v>73</v>
      </c>
    </row>
    <row r="557" spans="2:24">
      <c r="B557" t="s">
        <v>110</v>
      </c>
      <c r="C557" t="s">
        <v>36</v>
      </c>
      <c r="D557" t="s">
        <v>42</v>
      </c>
      <c r="E557">
        <v>8891</v>
      </c>
      <c r="F557"/>
      <c r="G557"/>
      <c r="H557" s="57">
        <v>8868</v>
      </c>
      <c r="I557"/>
      <c r="J557"/>
      <c r="K557" s="57">
        <v>-3639</v>
      </c>
      <c r="L557" s="57">
        <v>-3639</v>
      </c>
      <c r="M557" s="57">
        <v>-3625</v>
      </c>
      <c r="N557" t="s">
        <v>38</v>
      </c>
      <c r="O557" t="s">
        <v>38</v>
      </c>
      <c r="P557">
        <v>23</v>
      </c>
      <c r="Q557" t="s">
        <v>234</v>
      </c>
      <c r="R557">
        <v>0</v>
      </c>
      <c r="S557" s="42"/>
      <c r="T557"/>
      <c r="U557">
        <v>415</v>
      </c>
      <c r="V557" t="s">
        <v>73</v>
      </c>
    </row>
    <row r="558" spans="2:24">
      <c r="B558" t="s">
        <v>110</v>
      </c>
      <c r="C558" t="s">
        <v>36</v>
      </c>
      <c r="D558" t="s">
        <v>43</v>
      </c>
      <c r="E558">
        <v>9126</v>
      </c>
      <c r="F558"/>
      <c r="G558"/>
      <c r="H558" s="57">
        <v>8957</v>
      </c>
      <c r="I558"/>
      <c r="J558"/>
      <c r="K558" s="57">
        <v>-5690</v>
      </c>
      <c r="L558" s="57">
        <v>-5690</v>
      </c>
      <c r="M558" s="57">
        <v>-5532</v>
      </c>
      <c r="N558" t="s">
        <v>38</v>
      </c>
      <c r="O558" s="10" t="s">
        <v>39</v>
      </c>
      <c r="P558">
        <v>169</v>
      </c>
      <c r="Q558" t="s">
        <v>234</v>
      </c>
      <c r="R558">
        <v>0</v>
      </c>
      <c r="S558" s="42"/>
      <c r="T558"/>
      <c r="U558">
        <v>415</v>
      </c>
      <c r="V558" t="s">
        <v>73</v>
      </c>
      <c r="W558">
        <v>8735</v>
      </c>
      <c r="X558" t="s">
        <v>100</v>
      </c>
    </row>
    <row r="559" spans="2:24">
      <c r="B559" t="s">
        <v>110</v>
      </c>
      <c r="C559" t="s">
        <v>36</v>
      </c>
      <c r="D559" t="s">
        <v>45</v>
      </c>
      <c r="E559">
        <v>9126</v>
      </c>
      <c r="F559"/>
      <c r="G559"/>
      <c r="H559" s="57">
        <v>8957</v>
      </c>
      <c r="I559"/>
      <c r="J559"/>
      <c r="K559" s="57">
        <v>-5690</v>
      </c>
      <c r="L559" s="57">
        <v>-5690</v>
      </c>
      <c r="M559" s="57">
        <v>-5532</v>
      </c>
      <c r="N559" t="s">
        <v>38</v>
      </c>
      <c r="O559" s="10" t="s">
        <v>39</v>
      </c>
      <c r="P559">
        <v>169</v>
      </c>
      <c r="Q559" t="s">
        <v>234</v>
      </c>
      <c r="R559">
        <v>0</v>
      </c>
      <c r="S559" s="42"/>
      <c r="T559"/>
      <c r="U559">
        <v>415</v>
      </c>
      <c r="V559" t="s">
        <v>73</v>
      </c>
      <c r="W559">
        <v>8735</v>
      </c>
      <c r="X559" t="s">
        <v>100</v>
      </c>
    </row>
    <row r="560" spans="2:24">
      <c r="B560" t="s">
        <v>110</v>
      </c>
      <c r="C560" t="s">
        <v>36</v>
      </c>
      <c r="D560" t="s">
        <v>46</v>
      </c>
      <c r="E560">
        <v>9126</v>
      </c>
      <c r="F560"/>
      <c r="G560"/>
      <c r="H560" s="57">
        <v>8957</v>
      </c>
      <c r="I560"/>
      <c r="J560"/>
      <c r="K560" s="57">
        <v>-5690</v>
      </c>
      <c r="L560" s="57">
        <v>-5690</v>
      </c>
      <c r="M560" s="57">
        <v>-5532</v>
      </c>
      <c r="N560" t="s">
        <v>38</v>
      </c>
      <c r="O560" s="10" t="s">
        <v>39</v>
      </c>
      <c r="P560">
        <v>169</v>
      </c>
      <c r="Q560" t="s">
        <v>234</v>
      </c>
      <c r="R560">
        <v>0</v>
      </c>
      <c r="S560" s="42"/>
      <c r="T560"/>
      <c r="U560">
        <v>415</v>
      </c>
      <c r="V560" t="s">
        <v>73</v>
      </c>
      <c r="W560">
        <v>8735</v>
      </c>
      <c r="X560" t="s">
        <v>100</v>
      </c>
    </row>
    <row r="561" spans="2:30">
      <c r="B561" t="s">
        <v>110</v>
      </c>
      <c r="C561" t="s">
        <v>36</v>
      </c>
      <c r="D561" t="s">
        <v>47</v>
      </c>
      <c r="E561">
        <v>8926</v>
      </c>
      <c r="F561"/>
      <c r="G561"/>
      <c r="H561" s="57">
        <v>8756</v>
      </c>
      <c r="I561"/>
      <c r="J561"/>
      <c r="K561" s="57">
        <v>-5483</v>
      </c>
      <c r="L561" s="57">
        <v>-5483</v>
      </c>
      <c r="M561" s="57">
        <v>-5324</v>
      </c>
      <c r="N561" t="s">
        <v>38</v>
      </c>
      <c r="O561" s="10" t="s">
        <v>39</v>
      </c>
      <c r="P561">
        <v>170</v>
      </c>
      <c r="Q561" t="s">
        <v>234</v>
      </c>
      <c r="R561">
        <v>0</v>
      </c>
      <c r="S561" s="42"/>
      <c r="T561"/>
      <c r="U561">
        <v>415</v>
      </c>
      <c r="V561" t="s">
        <v>73</v>
      </c>
      <c r="W561">
        <v>8535</v>
      </c>
      <c r="X561" t="s">
        <v>100</v>
      </c>
    </row>
    <row r="562" spans="2:30">
      <c r="B562" t="s">
        <v>110</v>
      </c>
      <c r="C562" t="s">
        <v>36</v>
      </c>
      <c r="D562" t="s">
        <v>48</v>
      </c>
      <c r="E562">
        <v>8314</v>
      </c>
      <c r="F562"/>
      <c r="G562"/>
      <c r="H562" s="57">
        <v>8314</v>
      </c>
      <c r="I562"/>
      <c r="J562"/>
      <c r="K562" s="57">
        <v>-5245</v>
      </c>
      <c r="L562" s="57">
        <v>-5245</v>
      </c>
      <c r="M562" s="57">
        <v>-5244</v>
      </c>
      <c r="N562" t="s">
        <v>38</v>
      </c>
      <c r="O562" t="s">
        <v>38</v>
      </c>
      <c r="P562">
        <v>0</v>
      </c>
      <c r="Q562" t="s">
        <v>234</v>
      </c>
      <c r="R562">
        <v>0</v>
      </c>
      <c r="S562" s="42"/>
      <c r="T562"/>
      <c r="U562">
        <v>395</v>
      </c>
    </row>
    <row r="563" spans="2:30">
      <c r="B563" t="s">
        <v>110</v>
      </c>
      <c r="C563" t="s">
        <v>36</v>
      </c>
      <c r="D563" t="s">
        <v>49</v>
      </c>
      <c r="E563">
        <v>8314</v>
      </c>
      <c r="F563"/>
      <c r="G563"/>
      <c r="H563" s="57">
        <v>8314</v>
      </c>
      <c r="I563"/>
      <c r="J563"/>
      <c r="K563" s="57">
        <v>-5245</v>
      </c>
      <c r="L563" s="57">
        <v>-5245</v>
      </c>
      <c r="M563" s="57">
        <v>-5244</v>
      </c>
      <c r="N563" t="s">
        <v>38</v>
      </c>
      <c r="O563" t="s">
        <v>38</v>
      </c>
      <c r="P563">
        <v>0</v>
      </c>
      <c r="Q563" t="s">
        <v>234</v>
      </c>
      <c r="R563">
        <v>0</v>
      </c>
      <c r="S563" s="42"/>
      <c r="T563"/>
      <c r="U563">
        <v>395</v>
      </c>
    </row>
    <row r="564" spans="2:30">
      <c r="B564" t="s">
        <v>110</v>
      </c>
      <c r="C564" t="s">
        <v>36</v>
      </c>
      <c r="D564" t="s">
        <v>51</v>
      </c>
      <c r="E564">
        <v>9099</v>
      </c>
      <c r="F564"/>
      <c r="G564"/>
      <c r="H564" s="57">
        <v>9030</v>
      </c>
      <c r="I564"/>
      <c r="J564"/>
      <c r="K564" s="57">
        <v>-5361</v>
      </c>
      <c r="L564" s="57">
        <v>-5361</v>
      </c>
      <c r="M564" s="57">
        <v>-5291</v>
      </c>
      <c r="N564" t="s">
        <v>38</v>
      </c>
      <c r="O564" s="10" t="s">
        <v>39</v>
      </c>
      <c r="P564">
        <v>69</v>
      </c>
      <c r="Q564" t="s">
        <v>234</v>
      </c>
      <c r="R564">
        <v>0</v>
      </c>
      <c r="S564" s="42"/>
      <c r="T564"/>
      <c r="U564">
        <v>425</v>
      </c>
      <c r="V564" t="s">
        <v>73</v>
      </c>
      <c r="W564">
        <v>8787</v>
      </c>
      <c r="X564" t="s">
        <v>96</v>
      </c>
    </row>
    <row r="565" spans="2:30">
      <c r="B565" t="s">
        <v>110</v>
      </c>
      <c r="C565" t="s">
        <v>36</v>
      </c>
      <c r="D565" t="s">
        <v>53</v>
      </c>
      <c r="E565">
        <v>9099</v>
      </c>
      <c r="F565"/>
      <c r="G565"/>
      <c r="H565" s="57">
        <v>9030</v>
      </c>
      <c r="I565"/>
      <c r="J565"/>
      <c r="K565" s="57">
        <v>-5361</v>
      </c>
      <c r="L565" s="57">
        <v>-5361</v>
      </c>
      <c r="M565" s="57">
        <v>-5291</v>
      </c>
      <c r="N565" t="s">
        <v>38</v>
      </c>
      <c r="O565" s="10" t="s">
        <v>39</v>
      </c>
      <c r="P565">
        <v>69</v>
      </c>
      <c r="Q565" t="s">
        <v>234</v>
      </c>
      <c r="R565">
        <v>0</v>
      </c>
      <c r="S565" s="42"/>
      <c r="T565"/>
      <c r="U565">
        <v>425</v>
      </c>
      <c r="V565" t="s">
        <v>73</v>
      </c>
      <c r="W565">
        <v>8787</v>
      </c>
      <c r="X565" t="s">
        <v>96</v>
      </c>
    </row>
    <row r="566" spans="2:30">
      <c r="B566" t="s">
        <v>110</v>
      </c>
      <c r="C566" t="s">
        <v>36</v>
      </c>
      <c r="D566" t="s">
        <v>54</v>
      </c>
      <c r="E566">
        <v>9099</v>
      </c>
      <c r="F566"/>
      <c r="G566"/>
      <c r="H566" s="57">
        <v>7750</v>
      </c>
      <c r="I566"/>
      <c r="J566"/>
      <c r="K566" s="57">
        <v>-5361</v>
      </c>
      <c r="L566" s="57">
        <v>-5361</v>
      </c>
      <c r="M566" s="57">
        <v>-4005</v>
      </c>
      <c r="N566" t="s">
        <v>38</v>
      </c>
      <c r="O566" s="10" t="s">
        <v>39</v>
      </c>
      <c r="P566">
        <v>1349</v>
      </c>
      <c r="Q566" t="s">
        <v>234</v>
      </c>
      <c r="R566">
        <v>0</v>
      </c>
      <c r="S566" s="42"/>
      <c r="T566"/>
      <c r="U566">
        <v>394</v>
      </c>
      <c r="W566">
        <v>8787</v>
      </c>
      <c r="X566" t="s">
        <v>96</v>
      </c>
    </row>
    <row r="567" spans="2:30">
      <c r="B567" t="s">
        <v>110</v>
      </c>
      <c r="C567" t="s">
        <v>36</v>
      </c>
      <c r="D567" t="s">
        <v>55</v>
      </c>
      <c r="E567">
        <v>6790</v>
      </c>
      <c r="F567"/>
      <c r="G567"/>
      <c r="H567" s="57">
        <v>6250</v>
      </c>
      <c r="I567"/>
      <c r="J567"/>
      <c r="K567" s="57">
        <v>4626</v>
      </c>
      <c r="L567" s="57">
        <v>60</v>
      </c>
      <c r="M567" s="57">
        <v>5106</v>
      </c>
      <c r="N567" t="s">
        <v>74</v>
      </c>
      <c r="O567" s="10" t="s">
        <v>39</v>
      </c>
      <c r="P567">
        <v>540</v>
      </c>
      <c r="Q567" t="s">
        <v>234</v>
      </c>
      <c r="R567">
        <v>10152</v>
      </c>
      <c r="S567" s="42"/>
      <c r="T567"/>
      <c r="U567">
        <v>318</v>
      </c>
      <c r="AC567">
        <v>6000</v>
      </c>
      <c r="AD567" t="s">
        <v>111</v>
      </c>
    </row>
    <row r="568" spans="2:30">
      <c r="B568" t="s">
        <v>110</v>
      </c>
      <c r="C568" t="s">
        <v>36</v>
      </c>
      <c r="D568" t="s">
        <v>57</v>
      </c>
      <c r="E568">
        <v>6790</v>
      </c>
      <c r="F568"/>
      <c r="G568"/>
      <c r="H568" s="57">
        <v>6250</v>
      </c>
      <c r="I568"/>
      <c r="J568"/>
      <c r="K568" s="57">
        <v>4626</v>
      </c>
      <c r="L568" s="57">
        <v>60</v>
      </c>
      <c r="M568" s="57">
        <v>5106</v>
      </c>
      <c r="N568" t="s">
        <v>74</v>
      </c>
      <c r="O568" s="10" t="s">
        <v>39</v>
      </c>
      <c r="P568">
        <v>540</v>
      </c>
      <c r="Q568" t="s">
        <v>234</v>
      </c>
      <c r="R568">
        <v>10152</v>
      </c>
      <c r="S568" s="42"/>
      <c r="T568"/>
      <c r="U568">
        <v>318</v>
      </c>
      <c r="AC568">
        <v>6000</v>
      </c>
      <c r="AD568" t="s">
        <v>111</v>
      </c>
    </row>
    <row r="569" spans="2:30">
      <c r="B569" t="s">
        <v>110</v>
      </c>
      <c r="C569" t="s">
        <v>36</v>
      </c>
      <c r="D569" t="s">
        <v>58</v>
      </c>
      <c r="E569">
        <v>6790</v>
      </c>
      <c r="F569"/>
      <c r="G569"/>
      <c r="H569" s="57">
        <v>6250</v>
      </c>
      <c r="I569"/>
      <c r="J569"/>
      <c r="K569" s="57">
        <v>4626</v>
      </c>
      <c r="L569" s="57">
        <v>60</v>
      </c>
      <c r="M569" s="57">
        <v>5106</v>
      </c>
      <c r="N569" t="s">
        <v>74</v>
      </c>
      <c r="O569" s="10" t="s">
        <v>39</v>
      </c>
      <c r="P569">
        <v>540</v>
      </c>
      <c r="Q569" t="s">
        <v>234</v>
      </c>
      <c r="R569">
        <v>10152</v>
      </c>
      <c r="S569" s="42"/>
      <c r="T569"/>
      <c r="U569">
        <v>318</v>
      </c>
      <c r="AC569">
        <v>6000</v>
      </c>
      <c r="AD569" t="s">
        <v>111</v>
      </c>
    </row>
    <row r="570" spans="2:30">
      <c r="B570" t="s">
        <v>110</v>
      </c>
      <c r="C570" t="s">
        <v>36</v>
      </c>
      <c r="D570" t="s">
        <v>59</v>
      </c>
      <c r="E570">
        <v>7975</v>
      </c>
      <c r="F570"/>
      <c r="G570"/>
      <c r="H570" s="57">
        <v>7750</v>
      </c>
      <c r="I570"/>
      <c r="J570"/>
      <c r="K570" s="57">
        <v>4168</v>
      </c>
      <c r="L570" s="57">
        <v>87</v>
      </c>
      <c r="M570" s="57">
        <v>4306</v>
      </c>
      <c r="N570" t="s">
        <v>74</v>
      </c>
      <c r="O570" t="s">
        <v>74</v>
      </c>
      <c r="P570">
        <v>225</v>
      </c>
      <c r="Q570" t="s">
        <v>234</v>
      </c>
      <c r="R570">
        <v>8525</v>
      </c>
      <c r="S570" s="42"/>
      <c r="T570"/>
      <c r="U570">
        <v>378</v>
      </c>
    </row>
    <row r="571" spans="2:30">
      <c r="B571" t="s">
        <v>110</v>
      </c>
      <c r="C571" t="s">
        <v>36</v>
      </c>
      <c r="D571" t="s">
        <v>61</v>
      </c>
      <c r="E571">
        <v>7975</v>
      </c>
      <c r="F571"/>
      <c r="G571"/>
      <c r="H571" s="57">
        <v>7975</v>
      </c>
      <c r="I571"/>
      <c r="J571"/>
      <c r="K571" s="57">
        <v>4168</v>
      </c>
      <c r="L571" s="57">
        <v>87</v>
      </c>
      <c r="M571" s="57">
        <v>4081</v>
      </c>
      <c r="N571" t="s">
        <v>74</v>
      </c>
      <c r="O571" t="s">
        <v>74</v>
      </c>
      <c r="P571">
        <v>0</v>
      </c>
      <c r="Q571" t="s">
        <v>234</v>
      </c>
      <c r="R571">
        <v>8075</v>
      </c>
      <c r="S571" s="42"/>
      <c r="T571"/>
      <c r="U571">
        <v>378</v>
      </c>
    </row>
    <row r="572" spans="2:30">
      <c r="B572" t="s">
        <v>110</v>
      </c>
      <c r="C572" t="s">
        <v>36</v>
      </c>
      <c r="D572" t="s">
        <v>63</v>
      </c>
      <c r="E572">
        <v>7975</v>
      </c>
      <c r="F572"/>
      <c r="G572"/>
      <c r="H572" s="57">
        <v>7975</v>
      </c>
      <c r="I572"/>
      <c r="J572"/>
      <c r="K572" s="57">
        <v>4168</v>
      </c>
      <c r="L572" s="57">
        <v>87</v>
      </c>
      <c r="M572" s="57">
        <v>4081</v>
      </c>
      <c r="N572" t="s">
        <v>74</v>
      </c>
      <c r="O572" t="s">
        <v>74</v>
      </c>
      <c r="P572">
        <v>0</v>
      </c>
      <c r="Q572" t="s">
        <v>234</v>
      </c>
      <c r="R572">
        <v>8075</v>
      </c>
      <c r="S572" s="42"/>
      <c r="T572"/>
      <c r="U572">
        <v>378</v>
      </c>
    </row>
    <row r="573" spans="2:30">
      <c r="B573" t="s">
        <v>110</v>
      </c>
      <c r="C573" t="s">
        <v>36</v>
      </c>
      <c r="D573" t="s">
        <v>64</v>
      </c>
      <c r="E573"/>
      <c r="F573">
        <v>7703</v>
      </c>
      <c r="G573">
        <v>595</v>
      </c>
      <c r="H573"/>
      <c r="I573" s="57">
        <v>7702</v>
      </c>
      <c r="J573" s="57">
        <v>595</v>
      </c>
      <c r="K573" s="57">
        <v>-5287</v>
      </c>
      <c r="L573" s="57">
        <v>-5287</v>
      </c>
      <c r="M573" s="57">
        <v>0</v>
      </c>
      <c r="N573" t="s">
        <v>38</v>
      </c>
      <c r="O573" t="s">
        <v>38</v>
      </c>
      <c r="P573" t="s">
        <v>234</v>
      </c>
      <c r="Q573">
        <v>1</v>
      </c>
      <c r="R573">
        <v>5287</v>
      </c>
      <c r="S573" s="42"/>
      <c r="T573"/>
      <c r="U573">
        <v>383</v>
      </c>
    </row>
    <row r="574" spans="2:30">
      <c r="B574" t="s">
        <v>110</v>
      </c>
      <c r="C574" t="s">
        <v>36</v>
      </c>
      <c r="D574" t="s">
        <v>66</v>
      </c>
      <c r="E574"/>
      <c r="F574">
        <v>7703</v>
      </c>
      <c r="G574">
        <v>595</v>
      </c>
      <c r="H574"/>
      <c r="I574" s="57">
        <v>7702</v>
      </c>
      <c r="J574" s="57">
        <v>548</v>
      </c>
      <c r="K574" s="57">
        <v>-5287</v>
      </c>
      <c r="L574" s="57">
        <v>-5287</v>
      </c>
      <c r="M574" s="57">
        <v>0</v>
      </c>
      <c r="N574" t="s">
        <v>38</v>
      </c>
      <c r="O574" s="10" t="s">
        <v>39</v>
      </c>
      <c r="P574" t="s">
        <v>234</v>
      </c>
      <c r="Q574">
        <v>48</v>
      </c>
      <c r="R574">
        <v>5287</v>
      </c>
      <c r="S574" s="42"/>
      <c r="T574"/>
      <c r="U574">
        <v>383</v>
      </c>
    </row>
    <row r="575" spans="2:30">
      <c r="B575" t="s">
        <v>110</v>
      </c>
      <c r="C575" t="s">
        <v>36</v>
      </c>
      <c r="D575" t="s">
        <v>67</v>
      </c>
      <c r="E575"/>
      <c r="F575">
        <v>7703</v>
      </c>
      <c r="G575">
        <v>595</v>
      </c>
      <c r="H575"/>
      <c r="I575" s="57">
        <v>7702</v>
      </c>
      <c r="J575" s="57">
        <v>548</v>
      </c>
      <c r="K575" s="57">
        <v>-5287</v>
      </c>
      <c r="L575" s="57">
        <v>-5287</v>
      </c>
      <c r="M575" s="57">
        <v>0</v>
      </c>
      <c r="N575" t="s">
        <v>38</v>
      </c>
      <c r="O575" s="10" t="s">
        <v>39</v>
      </c>
      <c r="P575" t="s">
        <v>234</v>
      </c>
      <c r="Q575">
        <v>48</v>
      </c>
      <c r="R575">
        <v>5287</v>
      </c>
      <c r="S575" s="42"/>
      <c r="T575"/>
      <c r="U575">
        <v>383</v>
      </c>
    </row>
    <row r="576" spans="2:30">
      <c r="B576" t="s">
        <v>110</v>
      </c>
      <c r="C576" t="s">
        <v>36</v>
      </c>
      <c r="D576" t="s">
        <v>68</v>
      </c>
      <c r="E576"/>
      <c r="F576">
        <v>8141</v>
      </c>
      <c r="G576">
        <v>629</v>
      </c>
      <c r="H576"/>
      <c r="I576" s="57">
        <v>8140</v>
      </c>
      <c r="J576" s="57">
        <v>548</v>
      </c>
      <c r="K576" s="57">
        <v>-5781</v>
      </c>
      <c r="L576" s="57">
        <v>-5781</v>
      </c>
      <c r="M576" s="57">
        <v>0</v>
      </c>
      <c r="N576" t="s">
        <v>38</v>
      </c>
      <c r="O576" s="10" t="s">
        <v>39</v>
      </c>
      <c r="P576" t="s">
        <v>234</v>
      </c>
      <c r="Q576">
        <v>82</v>
      </c>
      <c r="R576">
        <v>5781</v>
      </c>
      <c r="S576" s="42"/>
      <c r="T576"/>
      <c r="U576">
        <v>406</v>
      </c>
    </row>
    <row r="577" spans="2:24">
      <c r="B577" t="s">
        <v>110</v>
      </c>
      <c r="C577" t="s">
        <v>36</v>
      </c>
      <c r="D577" t="s">
        <v>69</v>
      </c>
      <c r="E577"/>
      <c r="F577">
        <v>8141</v>
      </c>
      <c r="G577">
        <v>629</v>
      </c>
      <c r="H577"/>
      <c r="I577" s="57">
        <v>8140</v>
      </c>
      <c r="J577" s="57">
        <v>629</v>
      </c>
      <c r="K577" s="57">
        <v>-5781</v>
      </c>
      <c r="L577" s="57">
        <v>-5781</v>
      </c>
      <c r="M577" s="57">
        <v>0</v>
      </c>
      <c r="N577" t="s">
        <v>38</v>
      </c>
      <c r="O577" t="s">
        <v>38</v>
      </c>
      <c r="P577" t="s">
        <v>234</v>
      </c>
      <c r="Q577">
        <v>1</v>
      </c>
      <c r="R577">
        <v>5781</v>
      </c>
      <c r="S577" s="42"/>
      <c r="T577"/>
      <c r="U577">
        <v>406</v>
      </c>
    </row>
    <row r="578" spans="2:24">
      <c r="B578" t="s">
        <v>110</v>
      </c>
      <c r="C578" t="s">
        <v>36</v>
      </c>
      <c r="D578" t="s">
        <v>70</v>
      </c>
      <c r="E578"/>
      <c r="F578">
        <v>7581</v>
      </c>
      <c r="G578">
        <v>654</v>
      </c>
      <c r="H578"/>
      <c r="I578" s="57">
        <v>7580</v>
      </c>
      <c r="J578" s="57">
        <v>654</v>
      </c>
      <c r="K578" s="57">
        <v>-5159</v>
      </c>
      <c r="L578" s="57">
        <v>-5159</v>
      </c>
      <c r="M578" s="57">
        <v>0</v>
      </c>
      <c r="N578" t="s">
        <v>38</v>
      </c>
      <c r="O578" t="s">
        <v>38</v>
      </c>
      <c r="P578" t="s">
        <v>234</v>
      </c>
      <c r="Q578">
        <v>1</v>
      </c>
      <c r="R578">
        <v>5159</v>
      </c>
      <c r="S578" s="42"/>
      <c r="T578"/>
      <c r="U578">
        <v>395</v>
      </c>
    </row>
    <row r="579" spans="2:24">
      <c r="B579" t="s">
        <v>112</v>
      </c>
      <c r="C579" t="s">
        <v>36</v>
      </c>
      <c r="D579" t="s">
        <v>37</v>
      </c>
      <c r="E579">
        <v>7794</v>
      </c>
      <c r="F579"/>
      <c r="G579"/>
      <c r="H579" s="57">
        <v>7723</v>
      </c>
      <c r="I579"/>
      <c r="J579"/>
      <c r="K579" s="57">
        <v>-4240</v>
      </c>
      <c r="L579" s="57">
        <v>-4240</v>
      </c>
      <c r="M579" s="57">
        <v>-4169</v>
      </c>
      <c r="N579" t="s">
        <v>38</v>
      </c>
      <c r="O579" s="10" t="s">
        <v>39</v>
      </c>
      <c r="P579">
        <v>71</v>
      </c>
      <c r="Q579" t="s">
        <v>234</v>
      </c>
      <c r="R579">
        <v>0</v>
      </c>
      <c r="S579" s="42"/>
      <c r="T579"/>
      <c r="W579">
        <v>7473</v>
      </c>
      <c r="X579" t="s">
        <v>82</v>
      </c>
    </row>
    <row r="580" spans="2:24">
      <c r="B580" t="s">
        <v>112</v>
      </c>
      <c r="C580" t="s">
        <v>36</v>
      </c>
      <c r="D580" t="s">
        <v>41</v>
      </c>
      <c r="E580">
        <v>7794</v>
      </c>
      <c r="F580"/>
      <c r="G580"/>
      <c r="H580" s="57">
        <v>7723</v>
      </c>
      <c r="I580"/>
      <c r="J580"/>
      <c r="K580" s="57">
        <v>-4240</v>
      </c>
      <c r="L580" s="57">
        <v>-4240</v>
      </c>
      <c r="M580" s="57">
        <v>-4169</v>
      </c>
      <c r="N580" t="s">
        <v>38</v>
      </c>
      <c r="O580" s="10" t="s">
        <v>39</v>
      </c>
      <c r="P580">
        <v>71</v>
      </c>
      <c r="Q580" t="s">
        <v>234</v>
      </c>
      <c r="R580">
        <v>0</v>
      </c>
      <c r="S580" s="42"/>
      <c r="T580"/>
      <c r="W580">
        <v>7473</v>
      </c>
      <c r="X580" t="s">
        <v>82</v>
      </c>
    </row>
    <row r="581" spans="2:24">
      <c r="B581" t="s">
        <v>112</v>
      </c>
      <c r="C581" t="s">
        <v>36</v>
      </c>
      <c r="D581" t="s">
        <v>42</v>
      </c>
      <c r="E581">
        <v>7794</v>
      </c>
      <c r="F581"/>
      <c r="G581"/>
      <c r="H581" s="57">
        <v>7723</v>
      </c>
      <c r="I581"/>
      <c r="J581"/>
      <c r="K581" s="57">
        <v>-4240</v>
      </c>
      <c r="L581" s="57">
        <v>-4240</v>
      </c>
      <c r="M581" s="57">
        <v>-4169</v>
      </c>
      <c r="N581" t="s">
        <v>38</v>
      </c>
      <c r="O581" s="10" t="s">
        <v>39</v>
      </c>
      <c r="P581">
        <v>71</v>
      </c>
      <c r="Q581" t="s">
        <v>234</v>
      </c>
      <c r="R581">
        <v>0</v>
      </c>
      <c r="S581" s="42"/>
      <c r="T581"/>
      <c r="W581">
        <v>7473</v>
      </c>
      <c r="X581" t="s">
        <v>82</v>
      </c>
    </row>
    <row r="582" spans="2:24">
      <c r="B582" t="s">
        <v>113</v>
      </c>
      <c r="C582" t="s">
        <v>36</v>
      </c>
      <c r="D582" t="s">
        <v>37</v>
      </c>
      <c r="E582"/>
      <c r="F582">
        <v>8368</v>
      </c>
      <c r="G582">
        <v>726</v>
      </c>
      <c r="H582"/>
      <c r="I582" s="57">
        <v>8259</v>
      </c>
      <c r="J582" s="57">
        <v>718</v>
      </c>
      <c r="K582" s="57">
        <v>-5140</v>
      </c>
      <c r="L582" s="57">
        <v>-5140</v>
      </c>
      <c r="M582" s="57">
        <v>0</v>
      </c>
      <c r="N582" t="s">
        <v>38</v>
      </c>
      <c r="O582" s="10" t="s">
        <v>39</v>
      </c>
      <c r="P582" t="s">
        <v>234</v>
      </c>
      <c r="Q582">
        <v>117</v>
      </c>
      <c r="R582">
        <v>5140</v>
      </c>
      <c r="S582" s="42"/>
      <c r="T582"/>
      <c r="U582">
        <v>415</v>
      </c>
      <c r="V582" t="s">
        <v>73</v>
      </c>
      <c r="W582">
        <v>8378</v>
      </c>
      <c r="X582" t="s">
        <v>82</v>
      </c>
    </row>
    <row r="583" spans="2:24">
      <c r="B583" t="s">
        <v>113</v>
      </c>
      <c r="C583" t="s">
        <v>36</v>
      </c>
      <c r="D583" t="s">
        <v>41</v>
      </c>
      <c r="E583"/>
      <c r="F583">
        <v>8368</v>
      </c>
      <c r="G583">
        <v>726</v>
      </c>
      <c r="H583"/>
      <c r="I583" s="57">
        <v>8259</v>
      </c>
      <c r="J583" s="57">
        <v>718</v>
      </c>
      <c r="K583" s="57">
        <v>-5140</v>
      </c>
      <c r="L583" s="57">
        <v>-5140</v>
      </c>
      <c r="M583" s="57">
        <v>0</v>
      </c>
      <c r="N583" t="s">
        <v>38</v>
      </c>
      <c r="O583" s="10" t="s">
        <v>39</v>
      </c>
      <c r="P583" t="s">
        <v>234</v>
      </c>
      <c r="Q583">
        <v>117</v>
      </c>
      <c r="R583">
        <v>5140</v>
      </c>
      <c r="S583" s="42"/>
      <c r="T583"/>
      <c r="U583">
        <v>415</v>
      </c>
      <c r="V583" t="s">
        <v>73</v>
      </c>
      <c r="W583">
        <v>8378</v>
      </c>
      <c r="X583" t="s">
        <v>82</v>
      </c>
    </row>
    <row r="584" spans="2:24">
      <c r="B584" t="s">
        <v>113</v>
      </c>
      <c r="C584" t="s">
        <v>36</v>
      </c>
      <c r="D584" t="s">
        <v>42</v>
      </c>
      <c r="E584"/>
      <c r="F584">
        <v>8368</v>
      </c>
      <c r="G584">
        <v>726</v>
      </c>
      <c r="H584"/>
      <c r="I584" s="57">
        <v>8259</v>
      </c>
      <c r="J584" s="57">
        <v>718</v>
      </c>
      <c r="K584" s="57">
        <v>-5140</v>
      </c>
      <c r="L584" s="57">
        <v>-5140</v>
      </c>
      <c r="M584" s="57">
        <v>0</v>
      </c>
      <c r="N584" t="s">
        <v>38</v>
      </c>
      <c r="O584" s="10" t="s">
        <v>39</v>
      </c>
      <c r="P584" t="s">
        <v>234</v>
      </c>
      <c r="Q584">
        <v>117</v>
      </c>
      <c r="R584">
        <v>5140</v>
      </c>
      <c r="S584" s="42"/>
      <c r="T584"/>
      <c r="U584">
        <v>415</v>
      </c>
      <c r="V584" t="s">
        <v>73</v>
      </c>
      <c r="W584">
        <v>8378</v>
      </c>
      <c r="X584" t="s">
        <v>82</v>
      </c>
    </row>
    <row r="585" spans="2:24">
      <c r="B585" t="s">
        <v>113</v>
      </c>
      <c r="C585" t="s">
        <v>36</v>
      </c>
      <c r="D585" t="s">
        <v>43</v>
      </c>
      <c r="E585">
        <v>8874</v>
      </c>
      <c r="F585"/>
      <c r="G585"/>
      <c r="H585" s="57">
        <v>8852</v>
      </c>
      <c r="I585"/>
      <c r="J585"/>
      <c r="K585" s="57">
        <v>-2978</v>
      </c>
      <c r="L585" s="57">
        <v>-2978</v>
      </c>
      <c r="M585" s="57">
        <v>-2965</v>
      </c>
      <c r="N585" t="s">
        <v>38</v>
      </c>
      <c r="O585" t="s">
        <v>38</v>
      </c>
      <c r="P585">
        <v>22</v>
      </c>
      <c r="Q585" t="s">
        <v>234</v>
      </c>
      <c r="R585">
        <v>0</v>
      </c>
      <c r="S585" s="42"/>
      <c r="T585"/>
      <c r="U585">
        <v>415</v>
      </c>
      <c r="V585" t="s">
        <v>73</v>
      </c>
    </row>
    <row r="586" spans="2:24">
      <c r="B586" t="s">
        <v>113</v>
      </c>
      <c r="C586" t="s">
        <v>36</v>
      </c>
      <c r="D586" t="s">
        <v>45</v>
      </c>
      <c r="E586">
        <v>8874</v>
      </c>
      <c r="F586"/>
      <c r="G586"/>
      <c r="H586" s="57">
        <v>8852</v>
      </c>
      <c r="I586"/>
      <c r="J586"/>
      <c r="K586" s="57">
        <v>-2978</v>
      </c>
      <c r="L586" s="57">
        <v>-2978</v>
      </c>
      <c r="M586" s="57">
        <v>-2965</v>
      </c>
      <c r="N586" t="s">
        <v>38</v>
      </c>
      <c r="O586" t="s">
        <v>38</v>
      </c>
      <c r="P586">
        <v>22</v>
      </c>
      <c r="Q586" t="s">
        <v>234</v>
      </c>
      <c r="R586">
        <v>0</v>
      </c>
      <c r="S586" s="42"/>
      <c r="T586"/>
      <c r="U586">
        <v>415</v>
      </c>
      <c r="V586" t="s">
        <v>73</v>
      </c>
    </row>
    <row r="587" spans="2:24">
      <c r="B587" t="s">
        <v>113</v>
      </c>
      <c r="C587" t="s">
        <v>36</v>
      </c>
      <c r="D587" t="s">
        <v>46</v>
      </c>
      <c r="E587">
        <v>8874</v>
      </c>
      <c r="F587"/>
      <c r="G587"/>
      <c r="H587" s="57">
        <v>8852</v>
      </c>
      <c r="I587"/>
      <c r="J587"/>
      <c r="K587" s="57">
        <v>-2978</v>
      </c>
      <c r="L587" s="57">
        <v>-2978</v>
      </c>
      <c r="M587" s="57">
        <v>-2965</v>
      </c>
      <c r="N587" t="s">
        <v>38</v>
      </c>
      <c r="O587" t="s">
        <v>38</v>
      </c>
      <c r="P587">
        <v>22</v>
      </c>
      <c r="Q587" t="s">
        <v>234</v>
      </c>
      <c r="R587">
        <v>0</v>
      </c>
      <c r="S587" s="42"/>
      <c r="T587"/>
      <c r="U587">
        <v>415</v>
      </c>
      <c r="V587" t="s">
        <v>73</v>
      </c>
    </row>
    <row r="588" spans="2:24">
      <c r="B588" t="s">
        <v>113</v>
      </c>
      <c r="C588" t="s">
        <v>36</v>
      </c>
      <c r="D588" t="s">
        <v>47</v>
      </c>
      <c r="E588">
        <v>8874</v>
      </c>
      <c r="F588"/>
      <c r="G588"/>
      <c r="H588" s="57">
        <v>8852</v>
      </c>
      <c r="I588"/>
      <c r="J588"/>
      <c r="K588" s="57">
        <v>-2978</v>
      </c>
      <c r="L588" s="57">
        <v>-2978</v>
      </c>
      <c r="M588" s="57">
        <v>-2965</v>
      </c>
      <c r="N588" t="s">
        <v>38</v>
      </c>
      <c r="O588" t="s">
        <v>38</v>
      </c>
      <c r="P588">
        <v>22</v>
      </c>
      <c r="Q588" t="s">
        <v>234</v>
      </c>
      <c r="R588">
        <v>0</v>
      </c>
      <c r="S588" s="42"/>
      <c r="T588"/>
      <c r="U588">
        <v>415</v>
      </c>
      <c r="V588" t="s">
        <v>73</v>
      </c>
    </row>
    <row r="589" spans="2:24">
      <c r="B589" t="s">
        <v>113</v>
      </c>
      <c r="C589" t="s">
        <v>36</v>
      </c>
      <c r="D589" t="s">
        <v>48</v>
      </c>
      <c r="E589">
        <v>8467</v>
      </c>
      <c r="F589"/>
      <c r="G589"/>
      <c r="H589" s="57">
        <v>8467</v>
      </c>
      <c r="I589"/>
      <c r="J589"/>
      <c r="K589" s="57">
        <v>-4844</v>
      </c>
      <c r="L589" s="57">
        <v>-4844</v>
      </c>
      <c r="M589" s="57">
        <v>-4844</v>
      </c>
      <c r="N589" t="s">
        <v>38</v>
      </c>
      <c r="O589" t="s">
        <v>38</v>
      </c>
      <c r="P589">
        <v>0</v>
      </c>
      <c r="Q589" t="s">
        <v>234</v>
      </c>
      <c r="R589">
        <v>0</v>
      </c>
      <c r="S589" s="42"/>
      <c r="T589"/>
      <c r="U589">
        <v>404</v>
      </c>
    </row>
    <row r="590" spans="2:24">
      <c r="B590" t="s">
        <v>113</v>
      </c>
      <c r="C590" t="s">
        <v>36</v>
      </c>
      <c r="D590" t="s">
        <v>49</v>
      </c>
      <c r="E590">
        <v>8467</v>
      </c>
      <c r="F590"/>
      <c r="G590"/>
      <c r="H590" s="57">
        <v>8467</v>
      </c>
      <c r="I590"/>
      <c r="J590"/>
      <c r="K590" s="57">
        <v>-4844</v>
      </c>
      <c r="L590" s="57">
        <v>-4844</v>
      </c>
      <c r="M590" s="57">
        <v>-4844</v>
      </c>
      <c r="N590" t="s">
        <v>38</v>
      </c>
      <c r="O590" t="s">
        <v>38</v>
      </c>
      <c r="P590">
        <v>0</v>
      </c>
      <c r="Q590" t="s">
        <v>234</v>
      </c>
      <c r="R590">
        <v>0</v>
      </c>
      <c r="S590" s="42"/>
      <c r="T590"/>
      <c r="U590">
        <v>404</v>
      </c>
    </row>
    <row r="591" spans="2:24">
      <c r="B591" t="s">
        <v>113</v>
      </c>
      <c r="C591" t="s">
        <v>36</v>
      </c>
      <c r="D591" t="s">
        <v>51</v>
      </c>
      <c r="E591"/>
      <c r="F591">
        <v>7924</v>
      </c>
      <c r="G591">
        <v>755</v>
      </c>
      <c r="H591"/>
      <c r="I591" s="57">
        <v>7923</v>
      </c>
      <c r="J591" s="57">
        <v>755</v>
      </c>
      <c r="K591" s="57">
        <v>-4428</v>
      </c>
      <c r="L591" s="57">
        <v>-4428</v>
      </c>
      <c r="M591" s="57">
        <v>0</v>
      </c>
      <c r="N591" t="s">
        <v>38</v>
      </c>
      <c r="O591" t="s">
        <v>38</v>
      </c>
      <c r="P591" t="s">
        <v>234</v>
      </c>
      <c r="Q591">
        <v>1</v>
      </c>
      <c r="R591">
        <v>4428</v>
      </c>
      <c r="S591" s="42"/>
      <c r="T591"/>
      <c r="U591">
        <v>402</v>
      </c>
    </row>
    <row r="592" spans="2:24">
      <c r="B592" t="s">
        <v>113</v>
      </c>
      <c r="C592" t="s">
        <v>36</v>
      </c>
      <c r="D592" t="s">
        <v>53</v>
      </c>
      <c r="E592"/>
      <c r="F592">
        <v>7924</v>
      </c>
      <c r="G592">
        <v>755</v>
      </c>
      <c r="H592"/>
      <c r="I592" s="57">
        <v>7923</v>
      </c>
      <c r="J592" s="57">
        <v>755</v>
      </c>
      <c r="K592" s="57">
        <v>-4428</v>
      </c>
      <c r="L592" s="57">
        <v>-4428</v>
      </c>
      <c r="M592" s="57">
        <v>0</v>
      </c>
      <c r="N592" t="s">
        <v>38</v>
      </c>
      <c r="O592" t="s">
        <v>38</v>
      </c>
      <c r="P592" t="s">
        <v>234</v>
      </c>
      <c r="Q592">
        <v>1</v>
      </c>
      <c r="R592">
        <v>4428</v>
      </c>
      <c r="S592" s="42"/>
      <c r="T592"/>
      <c r="U592">
        <v>402</v>
      </c>
    </row>
    <row r="593" spans="2:24">
      <c r="B593" t="s">
        <v>113</v>
      </c>
      <c r="C593" t="s">
        <v>36</v>
      </c>
      <c r="D593" t="s">
        <v>54</v>
      </c>
      <c r="E593"/>
      <c r="F593">
        <v>7924</v>
      </c>
      <c r="G593">
        <v>755</v>
      </c>
      <c r="H593"/>
      <c r="I593" s="57">
        <v>7923</v>
      </c>
      <c r="J593" s="57">
        <v>755</v>
      </c>
      <c r="K593" s="57">
        <v>-4428</v>
      </c>
      <c r="L593" s="57">
        <v>-4428</v>
      </c>
      <c r="M593" s="57">
        <v>0</v>
      </c>
      <c r="N593" t="s">
        <v>38</v>
      </c>
      <c r="O593" t="s">
        <v>38</v>
      </c>
      <c r="P593" t="s">
        <v>234</v>
      </c>
      <c r="Q593">
        <v>1</v>
      </c>
      <c r="R593">
        <v>4428</v>
      </c>
      <c r="S593" s="42"/>
      <c r="T593"/>
      <c r="U593">
        <v>402</v>
      </c>
    </row>
    <row r="594" spans="2:24">
      <c r="B594" t="s">
        <v>113</v>
      </c>
      <c r="C594" t="s">
        <v>36</v>
      </c>
      <c r="D594" t="s">
        <v>55</v>
      </c>
      <c r="E594"/>
      <c r="F594">
        <v>8141</v>
      </c>
      <c r="G594">
        <v>728</v>
      </c>
      <c r="H594"/>
      <c r="I594" s="57">
        <v>8141</v>
      </c>
      <c r="J594" s="57">
        <v>728</v>
      </c>
      <c r="K594" s="57">
        <v>-4413</v>
      </c>
      <c r="L594" s="57">
        <v>-4413</v>
      </c>
      <c r="M594" s="57">
        <v>0</v>
      </c>
      <c r="N594" t="s">
        <v>38</v>
      </c>
      <c r="O594" t="s">
        <v>38</v>
      </c>
      <c r="P594" t="s">
        <v>234</v>
      </c>
      <c r="Q594">
        <v>0</v>
      </c>
      <c r="R594">
        <v>4413</v>
      </c>
      <c r="S594" s="42"/>
      <c r="T594"/>
      <c r="U594">
        <v>414</v>
      </c>
    </row>
    <row r="595" spans="2:24">
      <c r="B595" t="s">
        <v>113</v>
      </c>
      <c r="C595" t="s">
        <v>36</v>
      </c>
      <c r="D595" t="s">
        <v>57</v>
      </c>
      <c r="E595"/>
      <c r="F595">
        <v>8141</v>
      </c>
      <c r="G595">
        <v>728</v>
      </c>
      <c r="H595"/>
      <c r="I595" s="57">
        <v>8141</v>
      </c>
      <c r="J595" s="57">
        <v>728</v>
      </c>
      <c r="K595" s="57">
        <v>-4413</v>
      </c>
      <c r="L595" s="57">
        <v>-4413</v>
      </c>
      <c r="M595" s="57">
        <v>0</v>
      </c>
      <c r="N595" t="s">
        <v>38</v>
      </c>
      <c r="O595" t="s">
        <v>38</v>
      </c>
      <c r="P595" t="s">
        <v>234</v>
      </c>
      <c r="Q595">
        <v>0</v>
      </c>
      <c r="R595">
        <v>4413</v>
      </c>
      <c r="S595" s="42"/>
      <c r="T595"/>
      <c r="U595">
        <v>414</v>
      </c>
    </row>
    <row r="596" spans="2:24">
      <c r="B596" t="s">
        <v>113</v>
      </c>
      <c r="C596" t="s">
        <v>36</v>
      </c>
      <c r="D596" t="s">
        <v>58</v>
      </c>
      <c r="E596"/>
      <c r="F596">
        <v>8141</v>
      </c>
      <c r="G596">
        <v>728</v>
      </c>
      <c r="H596"/>
      <c r="I596" s="57">
        <v>8141</v>
      </c>
      <c r="J596" s="57">
        <v>728</v>
      </c>
      <c r="K596" s="57">
        <v>-4413</v>
      </c>
      <c r="L596" s="57">
        <v>-4413</v>
      </c>
      <c r="M596" s="57">
        <v>0</v>
      </c>
      <c r="N596" t="s">
        <v>38</v>
      </c>
      <c r="O596" t="s">
        <v>38</v>
      </c>
      <c r="P596" t="s">
        <v>234</v>
      </c>
      <c r="Q596">
        <v>0</v>
      </c>
      <c r="R596">
        <v>4413</v>
      </c>
      <c r="S596" s="42"/>
      <c r="T596"/>
      <c r="U596">
        <v>414</v>
      </c>
    </row>
    <row r="597" spans="2:24">
      <c r="B597" t="s">
        <v>113</v>
      </c>
      <c r="C597" t="s">
        <v>36</v>
      </c>
      <c r="D597" t="s">
        <v>59</v>
      </c>
      <c r="E597"/>
      <c r="F597">
        <v>8204</v>
      </c>
      <c r="G597">
        <v>707</v>
      </c>
      <c r="H597"/>
      <c r="I597" s="57">
        <v>8201</v>
      </c>
      <c r="J597" s="57">
        <v>707</v>
      </c>
      <c r="K597" s="57">
        <v>-4857</v>
      </c>
      <c r="L597" s="57">
        <v>-4857</v>
      </c>
      <c r="M597" s="57">
        <v>0</v>
      </c>
      <c r="N597" t="s">
        <v>38</v>
      </c>
      <c r="O597" t="s">
        <v>38</v>
      </c>
      <c r="P597" t="s">
        <v>234</v>
      </c>
      <c r="Q597">
        <v>3</v>
      </c>
      <c r="R597">
        <v>4857</v>
      </c>
      <c r="S597" s="42"/>
      <c r="T597"/>
      <c r="U597">
        <v>415</v>
      </c>
      <c r="V597" t="s">
        <v>73</v>
      </c>
    </row>
    <row r="598" spans="2:24">
      <c r="B598" t="s">
        <v>113</v>
      </c>
      <c r="C598" t="s">
        <v>36</v>
      </c>
      <c r="D598" t="s">
        <v>61</v>
      </c>
      <c r="E598"/>
      <c r="F598">
        <v>8204</v>
      </c>
      <c r="G598">
        <v>707</v>
      </c>
      <c r="H598"/>
      <c r="I598" s="57">
        <v>8201</v>
      </c>
      <c r="J598" s="57">
        <v>707</v>
      </c>
      <c r="K598" s="57">
        <v>-4857</v>
      </c>
      <c r="L598" s="57">
        <v>-4857</v>
      </c>
      <c r="M598" s="57">
        <v>0</v>
      </c>
      <c r="N598" t="s">
        <v>38</v>
      </c>
      <c r="O598" t="s">
        <v>38</v>
      </c>
      <c r="P598" t="s">
        <v>234</v>
      </c>
      <c r="Q598">
        <v>3</v>
      </c>
      <c r="R598">
        <v>4857</v>
      </c>
      <c r="S598" s="42"/>
      <c r="T598"/>
      <c r="U598">
        <v>415</v>
      </c>
      <c r="V598" t="s">
        <v>73</v>
      </c>
    </row>
    <row r="599" spans="2:24">
      <c r="B599" t="s">
        <v>113</v>
      </c>
      <c r="C599" t="s">
        <v>36</v>
      </c>
      <c r="D599" t="s">
        <v>63</v>
      </c>
      <c r="E599"/>
      <c r="F599">
        <v>8204</v>
      </c>
      <c r="G599">
        <v>707</v>
      </c>
      <c r="H599"/>
      <c r="I599" s="57">
        <v>8201</v>
      </c>
      <c r="J599" s="57">
        <v>707</v>
      </c>
      <c r="K599" s="57">
        <v>-4857</v>
      </c>
      <c r="L599" s="57">
        <v>-4857</v>
      </c>
      <c r="M599" s="57">
        <v>0</v>
      </c>
      <c r="N599" t="s">
        <v>38</v>
      </c>
      <c r="O599" t="s">
        <v>38</v>
      </c>
      <c r="P599" t="s">
        <v>234</v>
      </c>
      <c r="Q599">
        <v>3</v>
      </c>
      <c r="R599">
        <v>4857</v>
      </c>
      <c r="S599" s="42"/>
      <c r="T599"/>
      <c r="U599">
        <v>415</v>
      </c>
      <c r="V599" t="s">
        <v>73</v>
      </c>
    </row>
    <row r="600" spans="2:24">
      <c r="B600" t="s">
        <v>113</v>
      </c>
      <c r="C600" t="s">
        <v>36</v>
      </c>
      <c r="D600" t="s">
        <v>64</v>
      </c>
      <c r="E600"/>
      <c r="F600">
        <v>7697</v>
      </c>
      <c r="G600">
        <v>660</v>
      </c>
      <c r="H600"/>
      <c r="I600" s="57">
        <v>7696</v>
      </c>
      <c r="J600" s="57">
        <v>660</v>
      </c>
      <c r="K600" s="57">
        <v>-4931</v>
      </c>
      <c r="L600" s="57">
        <v>-4931</v>
      </c>
      <c r="M600" s="57">
        <v>0</v>
      </c>
      <c r="N600" t="s">
        <v>38</v>
      </c>
      <c r="O600" t="s">
        <v>38</v>
      </c>
      <c r="P600" t="s">
        <v>234</v>
      </c>
      <c r="Q600">
        <v>1</v>
      </c>
      <c r="R600">
        <v>4931</v>
      </c>
      <c r="S600" s="42"/>
      <c r="T600"/>
      <c r="U600">
        <v>390</v>
      </c>
    </row>
    <row r="601" spans="2:24">
      <c r="B601" t="s">
        <v>113</v>
      </c>
      <c r="C601" t="s">
        <v>36</v>
      </c>
      <c r="D601" t="s">
        <v>66</v>
      </c>
      <c r="E601"/>
      <c r="F601">
        <v>7697</v>
      </c>
      <c r="G601">
        <v>660</v>
      </c>
      <c r="H601"/>
      <c r="I601" s="57">
        <v>7696</v>
      </c>
      <c r="J601" s="57">
        <v>660</v>
      </c>
      <c r="K601" s="57">
        <v>-4931</v>
      </c>
      <c r="L601" s="57">
        <v>-4931</v>
      </c>
      <c r="M601" s="57">
        <v>0</v>
      </c>
      <c r="N601" t="s">
        <v>38</v>
      </c>
      <c r="O601" t="s">
        <v>38</v>
      </c>
      <c r="P601" t="s">
        <v>234</v>
      </c>
      <c r="Q601">
        <v>1</v>
      </c>
      <c r="R601">
        <v>4931</v>
      </c>
      <c r="S601" s="42"/>
      <c r="T601"/>
      <c r="U601">
        <v>390</v>
      </c>
    </row>
    <row r="602" spans="2:24">
      <c r="B602" t="s">
        <v>113</v>
      </c>
      <c r="C602" t="s">
        <v>36</v>
      </c>
      <c r="D602" t="s">
        <v>67</v>
      </c>
      <c r="E602"/>
      <c r="F602">
        <v>7697</v>
      </c>
      <c r="G602">
        <v>660</v>
      </c>
      <c r="H602"/>
      <c r="I602" s="57">
        <v>7696</v>
      </c>
      <c r="J602" s="57">
        <v>660</v>
      </c>
      <c r="K602" s="57">
        <v>-4931</v>
      </c>
      <c r="L602" s="57">
        <v>-4931</v>
      </c>
      <c r="M602" s="57">
        <v>0</v>
      </c>
      <c r="N602" t="s">
        <v>38</v>
      </c>
      <c r="O602" t="s">
        <v>38</v>
      </c>
      <c r="P602" t="s">
        <v>234</v>
      </c>
      <c r="Q602">
        <v>1</v>
      </c>
      <c r="R602">
        <v>4931</v>
      </c>
      <c r="S602" s="42"/>
      <c r="T602"/>
      <c r="U602">
        <v>390</v>
      </c>
    </row>
    <row r="603" spans="2:24">
      <c r="B603" t="s">
        <v>113</v>
      </c>
      <c r="C603" t="s">
        <v>36</v>
      </c>
      <c r="D603" t="s">
        <v>68</v>
      </c>
      <c r="E603"/>
      <c r="F603">
        <v>7763</v>
      </c>
      <c r="G603">
        <v>665</v>
      </c>
      <c r="H603"/>
      <c r="I603" s="57">
        <v>7762</v>
      </c>
      <c r="J603" s="57">
        <v>665</v>
      </c>
      <c r="K603" s="57">
        <v>-5069</v>
      </c>
      <c r="L603" s="57">
        <v>-5069</v>
      </c>
      <c r="M603" s="57">
        <v>0</v>
      </c>
      <c r="N603" t="s">
        <v>38</v>
      </c>
      <c r="O603" t="s">
        <v>38</v>
      </c>
      <c r="P603" t="s">
        <v>234</v>
      </c>
      <c r="Q603">
        <v>1</v>
      </c>
      <c r="R603">
        <v>5069</v>
      </c>
      <c r="S603" s="42"/>
      <c r="T603"/>
      <c r="U603">
        <v>393</v>
      </c>
    </row>
    <row r="604" spans="2:24">
      <c r="B604" t="s">
        <v>113</v>
      </c>
      <c r="C604" t="s">
        <v>36</v>
      </c>
      <c r="D604" t="s">
        <v>69</v>
      </c>
      <c r="E604"/>
      <c r="F604">
        <v>7763</v>
      </c>
      <c r="G604">
        <v>665</v>
      </c>
      <c r="H604"/>
      <c r="I604" s="57">
        <v>7762</v>
      </c>
      <c r="J604" s="57">
        <v>665</v>
      </c>
      <c r="K604" s="57">
        <v>-5069</v>
      </c>
      <c r="L604" s="57">
        <v>-5069</v>
      </c>
      <c r="M604" s="57">
        <v>0</v>
      </c>
      <c r="N604" t="s">
        <v>38</v>
      </c>
      <c r="O604" t="s">
        <v>38</v>
      </c>
      <c r="P604" t="s">
        <v>234</v>
      </c>
      <c r="Q604">
        <v>1</v>
      </c>
      <c r="R604">
        <v>5069</v>
      </c>
      <c r="S604" s="42"/>
      <c r="T604"/>
      <c r="U604">
        <v>393</v>
      </c>
    </row>
    <row r="605" spans="2:24">
      <c r="B605" t="s">
        <v>113</v>
      </c>
      <c r="C605" t="s">
        <v>36</v>
      </c>
      <c r="D605" t="s">
        <v>70</v>
      </c>
      <c r="E605"/>
      <c r="F605">
        <v>7535</v>
      </c>
      <c r="G605">
        <v>665</v>
      </c>
      <c r="H605"/>
      <c r="I605" s="57">
        <v>7535</v>
      </c>
      <c r="J605" s="57">
        <v>665</v>
      </c>
      <c r="K605" s="57">
        <v>-4854</v>
      </c>
      <c r="L605" s="57">
        <v>-4854</v>
      </c>
      <c r="M605" s="57">
        <v>0</v>
      </c>
      <c r="N605" t="s">
        <v>38</v>
      </c>
      <c r="O605" t="s">
        <v>38</v>
      </c>
      <c r="P605" t="s">
        <v>234</v>
      </c>
      <c r="Q605">
        <v>0</v>
      </c>
      <c r="R605">
        <v>4854</v>
      </c>
      <c r="S605" s="42"/>
      <c r="T605"/>
      <c r="U605">
        <v>393</v>
      </c>
    </row>
    <row r="606" spans="2:24">
      <c r="B606" t="s">
        <v>114</v>
      </c>
      <c r="C606" t="s">
        <v>36</v>
      </c>
      <c r="D606" t="s">
        <v>37</v>
      </c>
      <c r="E606">
        <v>9198</v>
      </c>
      <c r="F606"/>
      <c r="G606"/>
      <c r="H606" s="57">
        <v>9096</v>
      </c>
      <c r="I606"/>
      <c r="J606"/>
      <c r="K606" s="57">
        <v>-3550</v>
      </c>
      <c r="L606" s="57">
        <v>-3550</v>
      </c>
      <c r="M606" s="57">
        <v>-3463</v>
      </c>
      <c r="N606" t="s">
        <v>38</v>
      </c>
      <c r="O606" s="10" t="s">
        <v>39</v>
      </c>
      <c r="P606">
        <v>102</v>
      </c>
      <c r="Q606" t="s">
        <v>234</v>
      </c>
      <c r="R606">
        <v>0</v>
      </c>
      <c r="S606" s="42"/>
      <c r="T606"/>
      <c r="U606">
        <v>415</v>
      </c>
      <c r="V606" t="s">
        <v>73</v>
      </c>
      <c r="W606">
        <v>8882</v>
      </c>
      <c r="X606" t="s">
        <v>100</v>
      </c>
    </row>
    <row r="607" spans="2:24">
      <c r="B607" t="s">
        <v>114</v>
      </c>
      <c r="C607" t="s">
        <v>36</v>
      </c>
      <c r="D607" t="s">
        <v>41</v>
      </c>
      <c r="E607">
        <v>9198</v>
      </c>
      <c r="F607"/>
      <c r="G607"/>
      <c r="H607" s="57">
        <v>9096</v>
      </c>
      <c r="I607"/>
      <c r="J607"/>
      <c r="K607" s="57">
        <v>-3550</v>
      </c>
      <c r="L607" s="57">
        <v>-3550</v>
      </c>
      <c r="M607" s="57">
        <v>-3463</v>
      </c>
      <c r="N607" t="s">
        <v>38</v>
      </c>
      <c r="O607" s="10" t="s">
        <v>39</v>
      </c>
      <c r="P607">
        <v>102</v>
      </c>
      <c r="Q607" t="s">
        <v>234</v>
      </c>
      <c r="R607">
        <v>0</v>
      </c>
      <c r="S607" s="42"/>
      <c r="T607"/>
      <c r="U607">
        <v>415</v>
      </c>
      <c r="V607" t="s">
        <v>73</v>
      </c>
      <c r="W607">
        <v>8882</v>
      </c>
      <c r="X607" t="s">
        <v>100</v>
      </c>
    </row>
    <row r="608" spans="2:24">
      <c r="B608" t="s">
        <v>114</v>
      </c>
      <c r="C608" t="s">
        <v>36</v>
      </c>
      <c r="D608" t="s">
        <v>42</v>
      </c>
      <c r="E608">
        <v>9198</v>
      </c>
      <c r="F608"/>
      <c r="G608"/>
      <c r="H608" s="57">
        <v>9096</v>
      </c>
      <c r="I608"/>
      <c r="J608"/>
      <c r="K608" s="57">
        <v>-3550</v>
      </c>
      <c r="L608" s="57">
        <v>-3550</v>
      </c>
      <c r="M608" s="57">
        <v>-3463</v>
      </c>
      <c r="N608" t="s">
        <v>38</v>
      </c>
      <c r="O608" s="10" t="s">
        <v>39</v>
      </c>
      <c r="P608">
        <v>102</v>
      </c>
      <c r="Q608" t="s">
        <v>234</v>
      </c>
      <c r="R608">
        <v>0</v>
      </c>
      <c r="S608" s="42"/>
      <c r="T608"/>
      <c r="U608">
        <v>415</v>
      </c>
      <c r="V608" t="s">
        <v>73</v>
      </c>
      <c r="W608">
        <v>8882</v>
      </c>
      <c r="X608" t="s">
        <v>100</v>
      </c>
    </row>
    <row r="609" spans="2:26">
      <c r="B609" t="s">
        <v>114</v>
      </c>
      <c r="C609" t="s">
        <v>36</v>
      </c>
      <c r="D609" t="s">
        <v>43</v>
      </c>
      <c r="E609">
        <v>9019</v>
      </c>
      <c r="F609"/>
      <c r="G609"/>
      <c r="H609" s="57">
        <v>8936</v>
      </c>
      <c r="I609"/>
      <c r="J609"/>
      <c r="K609" s="57">
        <v>-4912</v>
      </c>
      <c r="L609" s="57">
        <v>-4912</v>
      </c>
      <c r="M609" s="57">
        <v>-4838</v>
      </c>
      <c r="N609" t="s">
        <v>38</v>
      </c>
      <c r="O609" s="10" t="s">
        <v>39</v>
      </c>
      <c r="P609">
        <v>83</v>
      </c>
      <c r="Q609" t="s">
        <v>234</v>
      </c>
      <c r="R609">
        <v>0</v>
      </c>
      <c r="S609" s="42"/>
      <c r="T609"/>
      <c r="U609">
        <v>415</v>
      </c>
      <c r="V609" t="s">
        <v>73</v>
      </c>
      <c r="W609">
        <v>8713</v>
      </c>
      <c r="X609" t="s">
        <v>100</v>
      </c>
    </row>
    <row r="610" spans="2:26">
      <c r="B610" t="s">
        <v>114</v>
      </c>
      <c r="C610" t="s">
        <v>36</v>
      </c>
      <c r="D610" t="s">
        <v>45</v>
      </c>
      <c r="E610">
        <v>9019</v>
      </c>
      <c r="F610"/>
      <c r="G610"/>
      <c r="H610" s="57">
        <v>8936</v>
      </c>
      <c r="I610"/>
      <c r="J610"/>
      <c r="K610" s="57">
        <v>-4912</v>
      </c>
      <c r="L610" s="57">
        <v>-4912</v>
      </c>
      <c r="M610" s="57">
        <v>-4838</v>
      </c>
      <c r="N610" t="s">
        <v>38</v>
      </c>
      <c r="O610" s="10" t="s">
        <v>39</v>
      </c>
      <c r="P610">
        <v>83</v>
      </c>
      <c r="Q610" t="s">
        <v>234</v>
      </c>
      <c r="R610">
        <v>0</v>
      </c>
      <c r="S610" s="42"/>
      <c r="T610"/>
      <c r="U610">
        <v>415</v>
      </c>
      <c r="V610" t="s">
        <v>73</v>
      </c>
      <c r="W610">
        <v>8713</v>
      </c>
      <c r="X610" t="s">
        <v>100</v>
      </c>
    </row>
    <row r="611" spans="2:26">
      <c r="B611" t="s">
        <v>114</v>
      </c>
      <c r="C611" t="s">
        <v>36</v>
      </c>
      <c r="D611" t="s">
        <v>46</v>
      </c>
      <c r="E611">
        <v>9019</v>
      </c>
      <c r="F611"/>
      <c r="G611"/>
      <c r="H611" s="57">
        <v>8936</v>
      </c>
      <c r="I611"/>
      <c r="J611"/>
      <c r="K611" s="57">
        <v>-4912</v>
      </c>
      <c r="L611" s="57">
        <v>-4912</v>
      </c>
      <c r="M611" s="57">
        <v>-4838</v>
      </c>
      <c r="N611" t="s">
        <v>38</v>
      </c>
      <c r="O611" s="10" t="s">
        <v>39</v>
      </c>
      <c r="P611">
        <v>83</v>
      </c>
      <c r="Q611" t="s">
        <v>234</v>
      </c>
      <c r="R611">
        <v>0</v>
      </c>
      <c r="S611" s="42"/>
      <c r="T611"/>
      <c r="U611">
        <v>415</v>
      </c>
      <c r="V611" t="s">
        <v>73</v>
      </c>
      <c r="W611">
        <v>8713</v>
      </c>
      <c r="X611" t="s">
        <v>100</v>
      </c>
    </row>
    <row r="612" spans="2:26">
      <c r="B612" t="s">
        <v>114</v>
      </c>
      <c r="C612" t="s">
        <v>36</v>
      </c>
      <c r="D612" t="s">
        <v>47</v>
      </c>
      <c r="E612">
        <v>8819</v>
      </c>
      <c r="F612"/>
      <c r="G612"/>
      <c r="H612" s="57">
        <v>8736</v>
      </c>
      <c r="I612"/>
      <c r="J612"/>
      <c r="K612" s="57">
        <v>-4704</v>
      </c>
      <c r="L612" s="57">
        <v>-4704</v>
      </c>
      <c r="M612" s="57">
        <v>-4630</v>
      </c>
      <c r="N612" t="s">
        <v>38</v>
      </c>
      <c r="O612" s="10" t="s">
        <v>39</v>
      </c>
      <c r="P612">
        <v>83</v>
      </c>
      <c r="Q612" t="s">
        <v>234</v>
      </c>
      <c r="R612">
        <v>0</v>
      </c>
      <c r="S612" s="42"/>
      <c r="T612"/>
      <c r="U612">
        <v>415</v>
      </c>
      <c r="V612" t="s">
        <v>73</v>
      </c>
      <c r="W612">
        <v>8513</v>
      </c>
      <c r="X612" t="s">
        <v>100</v>
      </c>
    </row>
    <row r="613" spans="2:26">
      <c r="B613" t="s">
        <v>114</v>
      </c>
      <c r="C613" t="s">
        <v>36</v>
      </c>
      <c r="D613" t="s">
        <v>48</v>
      </c>
      <c r="E613">
        <v>8376</v>
      </c>
      <c r="F613"/>
      <c r="G613"/>
      <c r="H613" s="57">
        <v>8366</v>
      </c>
      <c r="I613"/>
      <c r="J613"/>
      <c r="K613" s="57">
        <v>-3428</v>
      </c>
      <c r="L613" s="57">
        <v>-3428</v>
      </c>
      <c r="M613" s="57">
        <v>-3423</v>
      </c>
      <c r="N613" t="s">
        <v>38</v>
      </c>
      <c r="O613" t="s">
        <v>38</v>
      </c>
      <c r="P613">
        <v>10</v>
      </c>
      <c r="Q613" t="s">
        <v>234</v>
      </c>
      <c r="R613">
        <v>0</v>
      </c>
      <c r="S613" s="42"/>
      <c r="T613"/>
      <c r="U613">
        <v>425</v>
      </c>
      <c r="V613" t="s">
        <v>73</v>
      </c>
    </row>
    <row r="614" spans="2:26">
      <c r="B614" t="s">
        <v>114</v>
      </c>
      <c r="C614" t="s">
        <v>36</v>
      </c>
      <c r="D614" t="s">
        <v>49</v>
      </c>
      <c r="E614">
        <v>8376</v>
      </c>
      <c r="F614"/>
      <c r="G614"/>
      <c r="H614" s="57">
        <v>8366</v>
      </c>
      <c r="I614"/>
      <c r="J614"/>
      <c r="K614" s="57">
        <v>-3428</v>
      </c>
      <c r="L614" s="57">
        <v>-3428</v>
      </c>
      <c r="M614" s="57">
        <v>-3423</v>
      </c>
      <c r="N614" t="s">
        <v>38</v>
      </c>
      <c r="O614" t="s">
        <v>38</v>
      </c>
      <c r="P614">
        <v>10</v>
      </c>
      <c r="Q614" t="s">
        <v>234</v>
      </c>
      <c r="R614">
        <v>0</v>
      </c>
      <c r="S614" s="42"/>
      <c r="T614"/>
      <c r="U614">
        <v>425</v>
      </c>
      <c r="V614" t="s">
        <v>73</v>
      </c>
    </row>
    <row r="615" spans="2:26">
      <c r="B615" t="s">
        <v>114</v>
      </c>
      <c r="C615" t="s">
        <v>36</v>
      </c>
      <c r="D615" t="s">
        <v>51</v>
      </c>
      <c r="E615">
        <v>7977</v>
      </c>
      <c r="F615"/>
      <c r="G615"/>
      <c r="H615" s="57">
        <v>7976</v>
      </c>
      <c r="I615"/>
      <c r="J615"/>
      <c r="K615" s="57">
        <v>4119</v>
      </c>
      <c r="L615" s="57">
        <v>280</v>
      </c>
      <c r="M615" s="57">
        <v>3840</v>
      </c>
      <c r="N615" t="s">
        <v>74</v>
      </c>
      <c r="O615" t="s">
        <v>74</v>
      </c>
      <c r="P615">
        <v>1</v>
      </c>
      <c r="Q615" t="s">
        <v>234</v>
      </c>
      <c r="R615">
        <v>7400</v>
      </c>
      <c r="S615" s="42"/>
      <c r="T615"/>
      <c r="U615">
        <v>412</v>
      </c>
    </row>
    <row r="616" spans="2:26">
      <c r="B616" t="s">
        <v>114</v>
      </c>
      <c r="C616" t="s">
        <v>36</v>
      </c>
      <c r="D616" t="s">
        <v>53</v>
      </c>
      <c r="E616">
        <v>7977</v>
      </c>
      <c r="F616"/>
      <c r="G616"/>
      <c r="H616" s="57">
        <v>7976</v>
      </c>
      <c r="I616"/>
      <c r="J616"/>
      <c r="K616" s="57">
        <v>4119</v>
      </c>
      <c r="L616" s="57">
        <v>280</v>
      </c>
      <c r="M616" s="57">
        <v>3840</v>
      </c>
      <c r="N616" t="s">
        <v>74</v>
      </c>
      <c r="O616" t="s">
        <v>74</v>
      </c>
      <c r="P616">
        <v>1</v>
      </c>
      <c r="Q616" t="s">
        <v>234</v>
      </c>
      <c r="R616">
        <v>7400</v>
      </c>
      <c r="S616" s="42"/>
      <c r="T616"/>
      <c r="U616">
        <v>412</v>
      </c>
    </row>
    <row r="617" spans="2:26">
      <c r="B617" t="s">
        <v>114</v>
      </c>
      <c r="C617" t="s">
        <v>36</v>
      </c>
      <c r="D617" t="s">
        <v>54</v>
      </c>
      <c r="E617">
        <v>7977</v>
      </c>
      <c r="F617"/>
      <c r="G617"/>
      <c r="H617" s="57">
        <v>7530</v>
      </c>
      <c r="I617"/>
      <c r="J617"/>
      <c r="K617" s="57">
        <v>4119</v>
      </c>
      <c r="L617" s="57">
        <v>280</v>
      </c>
      <c r="M617" s="57">
        <v>4274</v>
      </c>
      <c r="N617" t="s">
        <v>74</v>
      </c>
      <c r="O617" t="s">
        <v>74</v>
      </c>
      <c r="P617">
        <v>447</v>
      </c>
      <c r="Q617" t="s">
        <v>234</v>
      </c>
      <c r="R617">
        <v>8268</v>
      </c>
      <c r="S617" s="42"/>
      <c r="T617"/>
      <c r="U617">
        <v>388</v>
      </c>
    </row>
    <row r="618" spans="2:26">
      <c r="B618" t="s">
        <v>114</v>
      </c>
      <c r="C618" t="s">
        <v>36</v>
      </c>
      <c r="D618" t="s">
        <v>55</v>
      </c>
      <c r="E618">
        <v>6030</v>
      </c>
      <c r="F618"/>
      <c r="G618"/>
      <c r="H618" s="57">
        <v>6030</v>
      </c>
      <c r="I618"/>
      <c r="J618"/>
      <c r="K618" s="57">
        <v>-465</v>
      </c>
      <c r="L618" s="57">
        <v>-465</v>
      </c>
      <c r="M618" s="57">
        <v>-465</v>
      </c>
      <c r="N618" t="s">
        <v>52</v>
      </c>
      <c r="O618" t="s">
        <v>52</v>
      </c>
      <c r="P618">
        <v>0</v>
      </c>
      <c r="Q618" t="s">
        <v>234</v>
      </c>
      <c r="R618">
        <v>0</v>
      </c>
      <c r="S618" s="42"/>
      <c r="T618"/>
      <c r="U618">
        <v>305</v>
      </c>
    </row>
    <row r="619" spans="2:26">
      <c r="B619" t="s">
        <v>114</v>
      </c>
      <c r="C619" t="s">
        <v>36</v>
      </c>
      <c r="D619" t="s">
        <v>57</v>
      </c>
      <c r="E619">
        <v>6030</v>
      </c>
      <c r="F619"/>
      <c r="G619"/>
      <c r="H619" s="57">
        <v>6030</v>
      </c>
      <c r="I619"/>
      <c r="J619"/>
      <c r="K619" s="57">
        <v>-465</v>
      </c>
      <c r="L619" s="57">
        <v>-465</v>
      </c>
      <c r="M619" s="57">
        <v>-465</v>
      </c>
      <c r="N619" t="s">
        <v>52</v>
      </c>
      <c r="O619" t="s">
        <v>52</v>
      </c>
      <c r="P619">
        <v>0</v>
      </c>
      <c r="Q619" t="s">
        <v>234</v>
      </c>
      <c r="R619">
        <v>0</v>
      </c>
      <c r="S619" s="42"/>
      <c r="T619"/>
      <c r="U619">
        <v>305</v>
      </c>
    </row>
    <row r="620" spans="2:26">
      <c r="B620" t="s">
        <v>114</v>
      </c>
      <c r="C620" t="s">
        <v>36</v>
      </c>
      <c r="D620" t="s">
        <v>58</v>
      </c>
      <c r="E620">
        <v>6030</v>
      </c>
      <c r="F620"/>
      <c r="G620"/>
      <c r="H620" s="57">
        <v>6030</v>
      </c>
      <c r="I620"/>
      <c r="J620"/>
      <c r="K620" s="57">
        <v>-465</v>
      </c>
      <c r="L620" s="57">
        <v>-465</v>
      </c>
      <c r="M620" s="57">
        <v>-465</v>
      </c>
      <c r="N620" t="s">
        <v>52</v>
      </c>
      <c r="O620" t="s">
        <v>52</v>
      </c>
      <c r="P620">
        <v>0</v>
      </c>
      <c r="Q620" t="s">
        <v>234</v>
      </c>
      <c r="R620">
        <v>0</v>
      </c>
      <c r="S620" s="42"/>
      <c r="T620"/>
      <c r="U620">
        <v>305</v>
      </c>
    </row>
    <row r="621" spans="2:26">
      <c r="B621" t="s">
        <v>114</v>
      </c>
      <c r="C621" t="s">
        <v>36</v>
      </c>
      <c r="D621" t="s">
        <v>59</v>
      </c>
      <c r="E621">
        <v>8337</v>
      </c>
      <c r="F621"/>
      <c r="G621"/>
      <c r="H621" s="57">
        <v>7530</v>
      </c>
      <c r="I621"/>
      <c r="J621"/>
      <c r="K621" s="57">
        <v>-417</v>
      </c>
      <c r="L621" s="57">
        <v>-417</v>
      </c>
      <c r="M621" s="57">
        <v>365</v>
      </c>
      <c r="N621" t="s">
        <v>38</v>
      </c>
      <c r="O621" t="s">
        <v>38</v>
      </c>
      <c r="P621">
        <v>807</v>
      </c>
      <c r="Q621" t="s">
        <v>234</v>
      </c>
      <c r="R621">
        <v>1147</v>
      </c>
      <c r="S621" s="42"/>
      <c r="T621"/>
      <c r="U621">
        <v>388</v>
      </c>
    </row>
    <row r="622" spans="2:26">
      <c r="B622" t="s">
        <v>114</v>
      </c>
      <c r="C622" t="s">
        <v>36</v>
      </c>
      <c r="D622" t="s">
        <v>61</v>
      </c>
      <c r="E622">
        <v>8337</v>
      </c>
      <c r="F622"/>
      <c r="G622"/>
      <c r="H622" s="57">
        <v>8329</v>
      </c>
      <c r="I622"/>
      <c r="J622"/>
      <c r="K622" s="57">
        <v>-417</v>
      </c>
      <c r="L622" s="57">
        <v>-417</v>
      </c>
      <c r="M622" s="57">
        <v>-414</v>
      </c>
      <c r="N622" t="s">
        <v>38</v>
      </c>
      <c r="O622" t="s">
        <v>38</v>
      </c>
      <c r="P622">
        <v>8</v>
      </c>
      <c r="Q622" t="s">
        <v>234</v>
      </c>
      <c r="R622">
        <v>0</v>
      </c>
      <c r="S622" s="42"/>
      <c r="T622"/>
      <c r="U622">
        <v>425</v>
      </c>
      <c r="V622" t="s">
        <v>73</v>
      </c>
    </row>
    <row r="623" spans="2:26">
      <c r="B623" t="s">
        <v>114</v>
      </c>
      <c r="C623" t="s">
        <v>36</v>
      </c>
      <c r="D623" t="s">
        <v>63</v>
      </c>
      <c r="E623">
        <v>8337</v>
      </c>
      <c r="F623"/>
      <c r="G623"/>
      <c r="H623" s="57">
        <v>8329</v>
      </c>
      <c r="I623"/>
      <c r="J623"/>
      <c r="K623" s="57">
        <v>-417</v>
      </c>
      <c r="L623" s="57">
        <v>-417</v>
      </c>
      <c r="M623" s="57">
        <v>-414</v>
      </c>
      <c r="N623" t="s">
        <v>38</v>
      </c>
      <c r="O623" t="s">
        <v>38</v>
      </c>
      <c r="P623">
        <v>8</v>
      </c>
      <c r="Q623" t="s">
        <v>234</v>
      </c>
      <c r="R623">
        <v>0</v>
      </c>
      <c r="S623" s="42"/>
      <c r="T623"/>
      <c r="U623">
        <v>425</v>
      </c>
      <c r="V623" t="s">
        <v>73</v>
      </c>
    </row>
    <row r="624" spans="2:26">
      <c r="B624" t="s">
        <v>114</v>
      </c>
      <c r="C624" t="s">
        <v>36</v>
      </c>
      <c r="D624" t="s">
        <v>64</v>
      </c>
      <c r="E624"/>
      <c r="F624">
        <v>8580</v>
      </c>
      <c r="G624">
        <v>747</v>
      </c>
      <c r="H624"/>
      <c r="I624" s="57">
        <v>8247</v>
      </c>
      <c r="J624" s="57">
        <v>747</v>
      </c>
      <c r="K624" s="57">
        <v>-5439</v>
      </c>
      <c r="L624" s="57">
        <v>-5439</v>
      </c>
      <c r="M624" s="57">
        <v>0</v>
      </c>
      <c r="N624" t="s">
        <v>38</v>
      </c>
      <c r="O624" s="10" t="s">
        <v>80</v>
      </c>
      <c r="P624" t="s">
        <v>234</v>
      </c>
      <c r="Q624">
        <v>333</v>
      </c>
      <c r="R624">
        <v>5439</v>
      </c>
      <c r="S624" s="42"/>
      <c r="T624"/>
      <c r="U624">
        <v>425</v>
      </c>
      <c r="V624" t="s">
        <v>73</v>
      </c>
      <c r="Y624">
        <v>3200</v>
      </c>
      <c r="Z624" t="s">
        <v>115</v>
      </c>
    </row>
    <row r="625" spans="2:26">
      <c r="B625" t="s">
        <v>114</v>
      </c>
      <c r="C625" t="s">
        <v>36</v>
      </c>
      <c r="D625" t="s">
        <v>66</v>
      </c>
      <c r="E625"/>
      <c r="F625">
        <v>8580</v>
      </c>
      <c r="G625">
        <v>747</v>
      </c>
      <c r="H625"/>
      <c r="I625" s="57">
        <v>8247</v>
      </c>
      <c r="J625" s="57">
        <v>747</v>
      </c>
      <c r="K625" s="57">
        <v>-5439</v>
      </c>
      <c r="L625" s="57">
        <v>-5439</v>
      </c>
      <c r="M625" s="57">
        <v>0</v>
      </c>
      <c r="N625" t="s">
        <v>38</v>
      </c>
      <c r="O625" s="10" t="s">
        <v>80</v>
      </c>
      <c r="P625" t="s">
        <v>234</v>
      </c>
      <c r="Q625">
        <v>333</v>
      </c>
      <c r="R625">
        <v>5439</v>
      </c>
      <c r="S625" s="42"/>
      <c r="T625"/>
      <c r="U625">
        <v>425</v>
      </c>
      <c r="V625" t="s">
        <v>73</v>
      </c>
      <c r="Y625">
        <v>3200</v>
      </c>
      <c r="Z625" t="s">
        <v>115</v>
      </c>
    </row>
    <row r="626" spans="2:26">
      <c r="B626" t="s">
        <v>114</v>
      </c>
      <c r="C626" t="s">
        <v>36</v>
      </c>
      <c r="D626" t="s">
        <v>67</v>
      </c>
      <c r="E626"/>
      <c r="F626">
        <v>8580</v>
      </c>
      <c r="G626">
        <v>747</v>
      </c>
      <c r="H626"/>
      <c r="I626" s="57">
        <v>8247</v>
      </c>
      <c r="J626" s="57">
        <v>747</v>
      </c>
      <c r="K626" s="57">
        <v>-5439</v>
      </c>
      <c r="L626" s="57">
        <v>-5439</v>
      </c>
      <c r="M626" s="57">
        <v>0</v>
      </c>
      <c r="N626" t="s">
        <v>38</v>
      </c>
      <c r="O626" s="10" t="s">
        <v>80</v>
      </c>
      <c r="P626" t="s">
        <v>234</v>
      </c>
      <c r="Q626">
        <v>333</v>
      </c>
      <c r="R626">
        <v>5439</v>
      </c>
      <c r="S626" s="42"/>
      <c r="T626"/>
      <c r="U626">
        <v>425</v>
      </c>
      <c r="V626" t="s">
        <v>73</v>
      </c>
      <c r="Y626">
        <v>3200</v>
      </c>
      <c r="Z626" t="s">
        <v>115</v>
      </c>
    </row>
    <row r="627" spans="2:26">
      <c r="B627" t="s">
        <v>114</v>
      </c>
      <c r="C627" t="s">
        <v>36</v>
      </c>
      <c r="D627" t="s">
        <v>68</v>
      </c>
      <c r="E627"/>
      <c r="F627">
        <v>8605</v>
      </c>
      <c r="G627">
        <v>741</v>
      </c>
      <c r="H627"/>
      <c r="I627" s="57">
        <v>8260</v>
      </c>
      <c r="J627" s="57">
        <v>741</v>
      </c>
      <c r="K627" s="57">
        <v>-4142</v>
      </c>
      <c r="L627" s="57">
        <v>-4142</v>
      </c>
      <c r="M627" s="57">
        <v>0</v>
      </c>
      <c r="N627" t="s">
        <v>38</v>
      </c>
      <c r="O627" s="10" t="s">
        <v>80</v>
      </c>
      <c r="P627" t="s">
        <v>234</v>
      </c>
      <c r="Q627">
        <v>345</v>
      </c>
      <c r="R627">
        <v>4142</v>
      </c>
      <c r="S627" s="42"/>
      <c r="T627"/>
      <c r="U627">
        <v>425</v>
      </c>
      <c r="V627" t="s">
        <v>73</v>
      </c>
      <c r="Y627">
        <v>3200</v>
      </c>
      <c r="Z627" t="s">
        <v>115</v>
      </c>
    </row>
    <row r="628" spans="2:26">
      <c r="B628" t="s">
        <v>114</v>
      </c>
      <c r="C628" t="s">
        <v>36</v>
      </c>
      <c r="D628" t="s">
        <v>69</v>
      </c>
      <c r="E628"/>
      <c r="F628">
        <v>8605</v>
      </c>
      <c r="G628">
        <v>741</v>
      </c>
      <c r="H628"/>
      <c r="I628" s="57">
        <v>8260</v>
      </c>
      <c r="J628" s="57">
        <v>741</v>
      </c>
      <c r="K628" s="57">
        <v>-4142</v>
      </c>
      <c r="L628" s="57">
        <v>-4142</v>
      </c>
      <c r="M628" s="57">
        <v>0</v>
      </c>
      <c r="N628" t="s">
        <v>38</v>
      </c>
      <c r="O628" s="10" t="s">
        <v>80</v>
      </c>
      <c r="P628" t="s">
        <v>234</v>
      </c>
      <c r="Q628">
        <v>345</v>
      </c>
      <c r="R628">
        <v>4142</v>
      </c>
      <c r="S628" s="42"/>
      <c r="T628"/>
      <c r="U628">
        <v>425</v>
      </c>
      <c r="V628" t="s">
        <v>73</v>
      </c>
      <c r="Y628">
        <v>3200</v>
      </c>
      <c r="Z628" t="s">
        <v>115</v>
      </c>
    </row>
    <row r="629" spans="2:26">
      <c r="B629" t="s">
        <v>114</v>
      </c>
      <c r="C629" t="s">
        <v>36</v>
      </c>
      <c r="D629" t="s">
        <v>70</v>
      </c>
      <c r="E629"/>
      <c r="F629">
        <v>8025</v>
      </c>
      <c r="G629">
        <v>766</v>
      </c>
      <c r="H629"/>
      <c r="I629" s="57">
        <v>7912</v>
      </c>
      <c r="J629" s="57">
        <v>766</v>
      </c>
      <c r="K629" s="57">
        <v>-3510</v>
      </c>
      <c r="L629" s="57">
        <v>-3510</v>
      </c>
      <c r="M629" s="57">
        <v>0</v>
      </c>
      <c r="N629" t="s">
        <v>38</v>
      </c>
      <c r="O629" s="10" t="s">
        <v>80</v>
      </c>
      <c r="P629" t="s">
        <v>234</v>
      </c>
      <c r="Q629">
        <v>113</v>
      </c>
      <c r="R629">
        <v>3510</v>
      </c>
      <c r="S629" s="42"/>
      <c r="T629"/>
      <c r="U629">
        <v>415</v>
      </c>
      <c r="V629" t="s">
        <v>73</v>
      </c>
      <c r="Y629">
        <v>3200</v>
      </c>
      <c r="Z629" t="s">
        <v>115</v>
      </c>
    </row>
    <row r="630" spans="2:26">
      <c r="B630" t="s">
        <v>116</v>
      </c>
      <c r="C630" t="s">
        <v>36</v>
      </c>
      <c r="D630" t="s">
        <v>37</v>
      </c>
      <c r="E630">
        <v>8945</v>
      </c>
      <c r="F630"/>
      <c r="G630"/>
      <c r="H630" s="57">
        <v>8877</v>
      </c>
      <c r="I630"/>
      <c r="J630"/>
      <c r="K630" s="57">
        <v>-1616</v>
      </c>
      <c r="L630" s="57">
        <v>-1616</v>
      </c>
      <c r="M630" s="57">
        <v>-1554</v>
      </c>
      <c r="N630" t="s">
        <v>38</v>
      </c>
      <c r="O630" t="s">
        <v>38</v>
      </c>
      <c r="P630">
        <v>68</v>
      </c>
      <c r="Q630" t="s">
        <v>234</v>
      </c>
      <c r="R630">
        <v>0</v>
      </c>
      <c r="S630" s="42"/>
      <c r="T630"/>
      <c r="U630">
        <v>415</v>
      </c>
      <c r="V630" t="s">
        <v>73</v>
      </c>
    </row>
    <row r="631" spans="2:26">
      <c r="B631" t="s">
        <v>116</v>
      </c>
      <c r="C631" t="s">
        <v>36</v>
      </c>
      <c r="D631" t="s">
        <v>41</v>
      </c>
      <c r="E631">
        <v>8945</v>
      </c>
      <c r="F631"/>
      <c r="G631"/>
      <c r="H631" s="57">
        <v>8877</v>
      </c>
      <c r="I631"/>
      <c r="J631"/>
      <c r="K631" s="57">
        <v>-1616</v>
      </c>
      <c r="L631" s="57">
        <v>-1616</v>
      </c>
      <c r="M631" s="57">
        <v>-1554</v>
      </c>
      <c r="N631" t="s">
        <v>38</v>
      </c>
      <c r="O631" t="s">
        <v>38</v>
      </c>
      <c r="P631">
        <v>68</v>
      </c>
      <c r="Q631" t="s">
        <v>234</v>
      </c>
      <c r="R631">
        <v>0</v>
      </c>
      <c r="S631" s="42"/>
      <c r="T631"/>
      <c r="U631">
        <v>415</v>
      </c>
      <c r="V631" t="s">
        <v>73</v>
      </c>
    </row>
    <row r="632" spans="2:26">
      <c r="B632" t="s">
        <v>116</v>
      </c>
      <c r="C632" t="s">
        <v>36</v>
      </c>
      <c r="D632" t="s">
        <v>42</v>
      </c>
      <c r="E632">
        <v>8945</v>
      </c>
      <c r="F632"/>
      <c r="G632"/>
      <c r="H632" s="57">
        <v>8877</v>
      </c>
      <c r="I632"/>
      <c r="J632"/>
      <c r="K632" s="57">
        <v>-1616</v>
      </c>
      <c r="L632" s="57">
        <v>-1616</v>
      </c>
      <c r="M632" s="57">
        <v>-1554</v>
      </c>
      <c r="N632" t="s">
        <v>38</v>
      </c>
      <c r="O632" t="s">
        <v>38</v>
      </c>
      <c r="P632">
        <v>68</v>
      </c>
      <c r="Q632" t="s">
        <v>234</v>
      </c>
      <c r="R632">
        <v>0</v>
      </c>
      <c r="S632" s="42"/>
      <c r="T632"/>
      <c r="U632">
        <v>415</v>
      </c>
      <c r="V632" t="s">
        <v>73</v>
      </c>
    </row>
    <row r="633" spans="2:26">
      <c r="B633" t="s">
        <v>116</v>
      </c>
      <c r="C633" t="s">
        <v>36</v>
      </c>
      <c r="D633" t="s">
        <v>43</v>
      </c>
      <c r="E633">
        <v>8902</v>
      </c>
      <c r="F633"/>
      <c r="G633"/>
      <c r="H633" s="57">
        <v>8836</v>
      </c>
      <c r="I633"/>
      <c r="J633"/>
      <c r="K633" s="57">
        <v>-5105</v>
      </c>
      <c r="L633" s="57">
        <v>-5105</v>
      </c>
      <c r="M633" s="57">
        <v>-5019</v>
      </c>
      <c r="N633" t="s">
        <v>38</v>
      </c>
      <c r="O633" t="s">
        <v>38</v>
      </c>
      <c r="P633">
        <v>66</v>
      </c>
      <c r="Q633" t="s">
        <v>234</v>
      </c>
      <c r="R633">
        <v>0</v>
      </c>
      <c r="S633" s="42"/>
      <c r="T633"/>
      <c r="U633">
        <v>415</v>
      </c>
      <c r="V633" t="s">
        <v>73</v>
      </c>
    </row>
    <row r="634" spans="2:26">
      <c r="B634" t="s">
        <v>116</v>
      </c>
      <c r="C634" t="s">
        <v>36</v>
      </c>
      <c r="D634" t="s">
        <v>45</v>
      </c>
      <c r="E634">
        <v>8902</v>
      </c>
      <c r="F634"/>
      <c r="G634"/>
      <c r="H634" s="57">
        <v>8836</v>
      </c>
      <c r="I634"/>
      <c r="J634"/>
      <c r="K634" s="57">
        <v>-5105</v>
      </c>
      <c r="L634" s="57">
        <v>-5105</v>
      </c>
      <c r="M634" s="57">
        <v>-5019</v>
      </c>
      <c r="N634" t="s">
        <v>38</v>
      </c>
      <c r="O634" t="s">
        <v>38</v>
      </c>
      <c r="P634">
        <v>66</v>
      </c>
      <c r="Q634" t="s">
        <v>234</v>
      </c>
      <c r="R634">
        <v>0</v>
      </c>
      <c r="S634" s="42"/>
      <c r="T634"/>
      <c r="U634">
        <v>415</v>
      </c>
      <c r="V634" t="s">
        <v>73</v>
      </c>
    </row>
    <row r="635" spans="2:26">
      <c r="B635" t="s">
        <v>116</v>
      </c>
      <c r="C635" t="s">
        <v>36</v>
      </c>
      <c r="D635" t="s">
        <v>46</v>
      </c>
      <c r="E635">
        <v>8902</v>
      </c>
      <c r="F635"/>
      <c r="G635"/>
      <c r="H635" s="57">
        <v>8836</v>
      </c>
      <c r="I635"/>
      <c r="J635"/>
      <c r="K635" s="57">
        <v>-5105</v>
      </c>
      <c r="L635" s="57">
        <v>-5105</v>
      </c>
      <c r="M635" s="57">
        <v>-5019</v>
      </c>
      <c r="N635" t="s">
        <v>38</v>
      </c>
      <c r="O635" t="s">
        <v>38</v>
      </c>
      <c r="P635">
        <v>66</v>
      </c>
      <c r="Q635" t="s">
        <v>234</v>
      </c>
      <c r="R635">
        <v>0</v>
      </c>
      <c r="S635" s="42"/>
      <c r="T635"/>
      <c r="U635">
        <v>415</v>
      </c>
      <c r="V635" t="s">
        <v>73</v>
      </c>
    </row>
    <row r="636" spans="2:26">
      <c r="B636" t="s">
        <v>116</v>
      </c>
      <c r="C636" t="s">
        <v>36</v>
      </c>
      <c r="D636" t="s">
        <v>47</v>
      </c>
      <c r="E636">
        <v>8702</v>
      </c>
      <c r="F636"/>
      <c r="G636"/>
      <c r="H636" s="57">
        <v>8634</v>
      </c>
      <c r="I636"/>
      <c r="J636"/>
      <c r="K636" s="57">
        <v>-4900</v>
      </c>
      <c r="L636" s="57">
        <v>-4900</v>
      </c>
      <c r="M636" s="57">
        <v>-4811</v>
      </c>
      <c r="N636" t="s">
        <v>38</v>
      </c>
      <c r="O636" t="s">
        <v>38</v>
      </c>
      <c r="P636">
        <v>68</v>
      </c>
      <c r="Q636" t="s">
        <v>234</v>
      </c>
      <c r="R636">
        <v>0</v>
      </c>
      <c r="S636" s="42"/>
      <c r="T636"/>
      <c r="U636">
        <v>415</v>
      </c>
      <c r="V636" t="s">
        <v>73</v>
      </c>
    </row>
    <row r="637" spans="2:26">
      <c r="B637" t="s">
        <v>116</v>
      </c>
      <c r="C637" t="s">
        <v>36</v>
      </c>
      <c r="D637" t="s">
        <v>48</v>
      </c>
      <c r="E637">
        <v>8335</v>
      </c>
      <c r="F637"/>
      <c r="G637"/>
      <c r="H637" s="57">
        <v>8328</v>
      </c>
      <c r="I637"/>
      <c r="J637"/>
      <c r="K637" s="57">
        <v>-1814</v>
      </c>
      <c r="L637" s="57">
        <v>-1814</v>
      </c>
      <c r="M637" s="57">
        <v>-1807</v>
      </c>
      <c r="N637" t="s">
        <v>38</v>
      </c>
      <c r="O637" t="s">
        <v>38</v>
      </c>
      <c r="P637">
        <v>7</v>
      </c>
      <c r="Q637" t="s">
        <v>234</v>
      </c>
      <c r="R637">
        <v>0</v>
      </c>
      <c r="S637" s="42"/>
      <c r="T637"/>
      <c r="U637">
        <v>425</v>
      </c>
      <c r="V637" t="s">
        <v>73</v>
      </c>
    </row>
    <row r="638" spans="2:26">
      <c r="B638" t="s">
        <v>116</v>
      </c>
      <c r="C638" t="s">
        <v>36</v>
      </c>
      <c r="D638" t="s">
        <v>49</v>
      </c>
      <c r="E638">
        <v>8335</v>
      </c>
      <c r="F638"/>
      <c r="G638"/>
      <c r="H638" s="57">
        <v>8328</v>
      </c>
      <c r="I638"/>
      <c r="J638"/>
      <c r="K638" s="57">
        <v>-1814</v>
      </c>
      <c r="L638" s="57">
        <v>-1814</v>
      </c>
      <c r="M638" s="57">
        <v>-1807</v>
      </c>
      <c r="N638" t="s">
        <v>38</v>
      </c>
      <c r="O638" t="s">
        <v>38</v>
      </c>
      <c r="P638">
        <v>7</v>
      </c>
      <c r="Q638" t="s">
        <v>234</v>
      </c>
      <c r="R638">
        <v>0</v>
      </c>
      <c r="S638" s="42"/>
      <c r="T638"/>
      <c r="U638">
        <v>425</v>
      </c>
      <c r="V638" t="s">
        <v>73</v>
      </c>
    </row>
    <row r="639" spans="2:26">
      <c r="B639" t="s">
        <v>116</v>
      </c>
      <c r="C639" t="s">
        <v>36</v>
      </c>
      <c r="D639" t="s">
        <v>51</v>
      </c>
      <c r="E639">
        <v>7483</v>
      </c>
      <c r="F639"/>
      <c r="G639"/>
      <c r="H639" s="57">
        <v>7483</v>
      </c>
      <c r="I639"/>
      <c r="J639"/>
      <c r="K639" s="57">
        <v>-3232</v>
      </c>
      <c r="L639" s="57">
        <v>-3232</v>
      </c>
      <c r="M639" s="57">
        <v>-3231</v>
      </c>
      <c r="N639" t="s">
        <v>38</v>
      </c>
      <c r="O639" t="s">
        <v>38</v>
      </c>
      <c r="P639">
        <v>0</v>
      </c>
      <c r="Q639" t="s">
        <v>234</v>
      </c>
      <c r="R639">
        <v>0</v>
      </c>
      <c r="S639" s="42"/>
      <c r="T639"/>
      <c r="U639">
        <v>385</v>
      </c>
    </row>
    <row r="640" spans="2:26">
      <c r="B640" t="s">
        <v>116</v>
      </c>
      <c r="C640" t="s">
        <v>36</v>
      </c>
      <c r="D640" t="s">
        <v>53</v>
      </c>
      <c r="E640">
        <v>7483</v>
      </c>
      <c r="F640"/>
      <c r="G640"/>
      <c r="H640" s="57">
        <v>7483</v>
      </c>
      <c r="I640"/>
      <c r="J640"/>
      <c r="K640" s="57">
        <v>-3232</v>
      </c>
      <c r="L640" s="57">
        <v>-3232</v>
      </c>
      <c r="M640" s="57">
        <v>-3231</v>
      </c>
      <c r="N640" t="s">
        <v>38</v>
      </c>
      <c r="O640" t="s">
        <v>38</v>
      </c>
      <c r="P640">
        <v>0</v>
      </c>
      <c r="Q640" t="s">
        <v>234</v>
      </c>
      <c r="R640">
        <v>0</v>
      </c>
      <c r="S640" s="42"/>
      <c r="T640"/>
      <c r="U640">
        <v>385</v>
      </c>
    </row>
    <row r="641" spans="2:24">
      <c r="B641" t="s">
        <v>116</v>
      </c>
      <c r="C641" t="s">
        <v>36</v>
      </c>
      <c r="D641" t="s">
        <v>54</v>
      </c>
      <c r="E641">
        <v>7483</v>
      </c>
      <c r="F641"/>
      <c r="G641"/>
      <c r="H641" s="57">
        <v>7483</v>
      </c>
      <c r="I641"/>
      <c r="J641"/>
      <c r="K641" s="57">
        <v>-3232</v>
      </c>
      <c r="L641" s="57">
        <v>-3232</v>
      </c>
      <c r="M641" s="57">
        <v>-3231</v>
      </c>
      <c r="N641" t="s">
        <v>38</v>
      </c>
      <c r="O641" t="s">
        <v>38</v>
      </c>
      <c r="P641">
        <v>0</v>
      </c>
      <c r="Q641" t="s">
        <v>234</v>
      </c>
      <c r="R641">
        <v>0</v>
      </c>
      <c r="S641" s="42"/>
      <c r="T641"/>
      <c r="U641">
        <v>385</v>
      </c>
    </row>
    <row r="642" spans="2:24">
      <c r="B642" t="s">
        <v>116</v>
      </c>
      <c r="C642" t="s">
        <v>36</v>
      </c>
      <c r="D642" t="s">
        <v>55</v>
      </c>
      <c r="E642">
        <v>7413</v>
      </c>
      <c r="F642"/>
      <c r="G642"/>
      <c r="H642" s="57">
        <v>7412</v>
      </c>
      <c r="I642"/>
      <c r="J642"/>
      <c r="K642" s="57">
        <v>-3679</v>
      </c>
      <c r="L642" s="57">
        <v>-3679</v>
      </c>
      <c r="M642" s="57">
        <v>-3678</v>
      </c>
      <c r="N642" t="s">
        <v>38</v>
      </c>
      <c r="O642" t="s">
        <v>38</v>
      </c>
      <c r="P642">
        <v>1</v>
      </c>
      <c r="Q642" t="s">
        <v>234</v>
      </c>
      <c r="R642">
        <v>0</v>
      </c>
      <c r="S642" s="42"/>
      <c r="T642"/>
      <c r="U642">
        <v>381</v>
      </c>
    </row>
    <row r="643" spans="2:24">
      <c r="B643" t="s">
        <v>116</v>
      </c>
      <c r="C643" t="s">
        <v>36</v>
      </c>
      <c r="D643" t="s">
        <v>57</v>
      </c>
      <c r="E643">
        <v>7413</v>
      </c>
      <c r="F643"/>
      <c r="G643"/>
      <c r="H643" s="57">
        <v>7412</v>
      </c>
      <c r="I643"/>
      <c r="J643"/>
      <c r="K643" s="57">
        <v>-3679</v>
      </c>
      <c r="L643" s="57">
        <v>-3679</v>
      </c>
      <c r="M643" s="57">
        <v>-3678</v>
      </c>
      <c r="N643" t="s">
        <v>38</v>
      </c>
      <c r="O643" t="s">
        <v>38</v>
      </c>
      <c r="P643">
        <v>1</v>
      </c>
      <c r="Q643" t="s">
        <v>234</v>
      </c>
      <c r="R643">
        <v>0</v>
      </c>
      <c r="S643" s="42"/>
      <c r="T643"/>
      <c r="U643">
        <v>381</v>
      </c>
    </row>
    <row r="644" spans="2:24">
      <c r="B644" t="s">
        <v>116</v>
      </c>
      <c r="C644" t="s">
        <v>36</v>
      </c>
      <c r="D644" t="s">
        <v>58</v>
      </c>
      <c r="E644">
        <v>7413</v>
      </c>
      <c r="F644"/>
      <c r="G644"/>
      <c r="H644" s="57">
        <v>7412</v>
      </c>
      <c r="I644"/>
      <c r="J644"/>
      <c r="K644" s="57">
        <v>-3679</v>
      </c>
      <c r="L644" s="57">
        <v>-3679</v>
      </c>
      <c r="M644" s="57">
        <v>-3678</v>
      </c>
      <c r="N644" t="s">
        <v>38</v>
      </c>
      <c r="O644" t="s">
        <v>38</v>
      </c>
      <c r="P644">
        <v>1</v>
      </c>
      <c r="Q644" t="s">
        <v>234</v>
      </c>
      <c r="R644">
        <v>0</v>
      </c>
      <c r="S644" s="42"/>
      <c r="T644"/>
      <c r="U644">
        <v>381</v>
      </c>
    </row>
    <row r="645" spans="2:24">
      <c r="B645" t="s">
        <v>116</v>
      </c>
      <c r="C645" t="s">
        <v>36</v>
      </c>
      <c r="D645" t="s">
        <v>59</v>
      </c>
      <c r="E645">
        <v>8225</v>
      </c>
      <c r="F645"/>
      <c r="G645"/>
      <c r="H645" s="57">
        <v>8224</v>
      </c>
      <c r="I645"/>
      <c r="J645"/>
      <c r="K645" s="57">
        <v>-4218</v>
      </c>
      <c r="L645" s="57">
        <v>-4218</v>
      </c>
      <c r="M645" s="57">
        <v>-4216</v>
      </c>
      <c r="N645" t="s">
        <v>38</v>
      </c>
      <c r="O645" t="s">
        <v>38</v>
      </c>
      <c r="P645">
        <v>1</v>
      </c>
      <c r="Q645" t="s">
        <v>234</v>
      </c>
      <c r="R645">
        <v>0</v>
      </c>
      <c r="S645" s="42"/>
      <c r="T645"/>
      <c r="U645">
        <v>425</v>
      </c>
      <c r="V645" t="s">
        <v>73</v>
      </c>
    </row>
    <row r="646" spans="2:24">
      <c r="B646" t="s">
        <v>116</v>
      </c>
      <c r="C646" t="s">
        <v>36</v>
      </c>
      <c r="D646" t="s">
        <v>61</v>
      </c>
      <c r="E646">
        <v>8225</v>
      </c>
      <c r="F646"/>
      <c r="G646"/>
      <c r="H646" s="57">
        <v>8224</v>
      </c>
      <c r="I646"/>
      <c r="J646"/>
      <c r="K646" s="57">
        <v>-4218</v>
      </c>
      <c r="L646" s="57">
        <v>-4218</v>
      </c>
      <c r="M646" s="57">
        <v>-4216</v>
      </c>
      <c r="N646" t="s">
        <v>38</v>
      </c>
      <c r="O646" t="s">
        <v>38</v>
      </c>
      <c r="P646">
        <v>1</v>
      </c>
      <c r="Q646" t="s">
        <v>234</v>
      </c>
      <c r="R646">
        <v>0</v>
      </c>
      <c r="S646" s="42"/>
      <c r="T646"/>
      <c r="U646">
        <v>425</v>
      </c>
      <c r="V646" t="s">
        <v>73</v>
      </c>
    </row>
    <row r="647" spans="2:24">
      <c r="B647" t="s">
        <v>116</v>
      </c>
      <c r="C647" t="s">
        <v>36</v>
      </c>
      <c r="D647" t="s">
        <v>63</v>
      </c>
      <c r="E647">
        <v>8925</v>
      </c>
      <c r="F647"/>
      <c r="G647"/>
      <c r="H647" s="57">
        <v>8924</v>
      </c>
      <c r="I647"/>
      <c r="J647"/>
      <c r="K647" s="57">
        <v>-4898</v>
      </c>
      <c r="L647" s="57">
        <v>-4898</v>
      </c>
      <c r="M647" s="57">
        <v>-4897</v>
      </c>
      <c r="N647" t="s">
        <v>38</v>
      </c>
      <c r="O647" t="s">
        <v>38</v>
      </c>
      <c r="P647">
        <v>1</v>
      </c>
      <c r="Q647" t="s">
        <v>234</v>
      </c>
      <c r="R647">
        <v>0</v>
      </c>
      <c r="S647" s="42"/>
      <c r="T647"/>
      <c r="U647">
        <v>425</v>
      </c>
      <c r="V647" t="s">
        <v>73</v>
      </c>
    </row>
    <row r="648" spans="2:24">
      <c r="B648" t="s">
        <v>116</v>
      </c>
      <c r="C648" t="s">
        <v>36</v>
      </c>
      <c r="D648" t="s">
        <v>64</v>
      </c>
      <c r="E648"/>
      <c r="F648">
        <v>8519</v>
      </c>
      <c r="G648">
        <v>726</v>
      </c>
      <c r="H648"/>
      <c r="I648" s="57">
        <v>8517</v>
      </c>
      <c r="J648" s="57">
        <v>726</v>
      </c>
      <c r="K648" s="57">
        <v>-1865</v>
      </c>
      <c r="L648" s="57">
        <v>-1865</v>
      </c>
      <c r="M648" s="57">
        <v>0</v>
      </c>
      <c r="N648" t="s">
        <v>38</v>
      </c>
      <c r="O648" t="s">
        <v>38</v>
      </c>
      <c r="P648" t="s">
        <v>234</v>
      </c>
      <c r="Q648">
        <v>2</v>
      </c>
      <c r="R648">
        <v>1865</v>
      </c>
      <c r="S648" s="42"/>
      <c r="T648"/>
      <c r="U648">
        <v>425</v>
      </c>
      <c r="V648" t="s">
        <v>73</v>
      </c>
    </row>
    <row r="649" spans="2:24">
      <c r="B649" t="s">
        <v>116</v>
      </c>
      <c r="C649" t="s">
        <v>36</v>
      </c>
      <c r="D649" t="s">
        <v>66</v>
      </c>
      <c r="E649"/>
      <c r="F649">
        <v>8519</v>
      </c>
      <c r="G649">
        <v>726</v>
      </c>
      <c r="H649"/>
      <c r="I649" s="57">
        <v>8517</v>
      </c>
      <c r="J649" s="57">
        <v>726</v>
      </c>
      <c r="K649" s="57">
        <v>-1865</v>
      </c>
      <c r="L649" s="57">
        <v>-1865</v>
      </c>
      <c r="M649" s="57">
        <v>0</v>
      </c>
      <c r="N649" t="s">
        <v>38</v>
      </c>
      <c r="O649" t="s">
        <v>38</v>
      </c>
      <c r="P649" t="s">
        <v>234</v>
      </c>
      <c r="Q649">
        <v>2</v>
      </c>
      <c r="R649">
        <v>1865</v>
      </c>
      <c r="S649" s="42"/>
      <c r="T649"/>
      <c r="U649">
        <v>425</v>
      </c>
      <c r="V649" t="s">
        <v>73</v>
      </c>
    </row>
    <row r="650" spans="2:24">
      <c r="B650" t="s">
        <v>116</v>
      </c>
      <c r="C650" t="s">
        <v>36</v>
      </c>
      <c r="D650" t="s">
        <v>67</v>
      </c>
      <c r="E650"/>
      <c r="F650">
        <v>8519</v>
      </c>
      <c r="G650">
        <v>726</v>
      </c>
      <c r="H650"/>
      <c r="I650" s="57">
        <v>8517</v>
      </c>
      <c r="J650" s="57">
        <v>726</v>
      </c>
      <c r="K650" s="57">
        <v>-1865</v>
      </c>
      <c r="L650" s="57">
        <v>-1865</v>
      </c>
      <c r="M650" s="57">
        <v>0</v>
      </c>
      <c r="N650" t="s">
        <v>38</v>
      </c>
      <c r="O650" t="s">
        <v>38</v>
      </c>
      <c r="P650" t="s">
        <v>234</v>
      </c>
      <c r="Q650">
        <v>2</v>
      </c>
      <c r="R650">
        <v>1865</v>
      </c>
      <c r="S650" s="42"/>
      <c r="T650"/>
      <c r="U650">
        <v>425</v>
      </c>
      <c r="V650" t="s">
        <v>73</v>
      </c>
    </row>
    <row r="651" spans="2:24">
      <c r="B651" t="s">
        <v>116</v>
      </c>
      <c r="C651" t="s">
        <v>36</v>
      </c>
      <c r="D651" t="s">
        <v>68</v>
      </c>
      <c r="E651"/>
      <c r="F651">
        <v>8901</v>
      </c>
      <c r="G651">
        <v>731</v>
      </c>
      <c r="H651"/>
      <c r="I651" s="57">
        <v>8879</v>
      </c>
      <c r="J651" s="57">
        <v>731</v>
      </c>
      <c r="K651" s="57">
        <v>-4572</v>
      </c>
      <c r="L651" s="57">
        <v>-4572</v>
      </c>
      <c r="M651" s="57">
        <v>0</v>
      </c>
      <c r="N651" t="s">
        <v>38</v>
      </c>
      <c r="O651" t="s">
        <v>38</v>
      </c>
      <c r="P651" t="s">
        <v>234</v>
      </c>
      <c r="Q651">
        <v>22</v>
      </c>
      <c r="R651">
        <v>4572</v>
      </c>
      <c r="S651" s="42"/>
      <c r="T651"/>
      <c r="U651">
        <v>425</v>
      </c>
      <c r="V651" t="s">
        <v>73</v>
      </c>
    </row>
    <row r="652" spans="2:24">
      <c r="B652" t="s">
        <v>116</v>
      </c>
      <c r="C652" t="s">
        <v>36</v>
      </c>
      <c r="D652" t="s">
        <v>69</v>
      </c>
      <c r="E652"/>
      <c r="F652">
        <v>8901</v>
      </c>
      <c r="G652">
        <v>731</v>
      </c>
      <c r="H652"/>
      <c r="I652" s="57">
        <v>8879</v>
      </c>
      <c r="J652" s="57">
        <v>731</v>
      </c>
      <c r="K652" s="57">
        <v>-4572</v>
      </c>
      <c r="L652" s="57">
        <v>-4572</v>
      </c>
      <c r="M652" s="57">
        <v>0</v>
      </c>
      <c r="N652" t="s">
        <v>38</v>
      </c>
      <c r="O652" t="s">
        <v>38</v>
      </c>
      <c r="P652" t="s">
        <v>234</v>
      </c>
      <c r="Q652">
        <v>22</v>
      </c>
      <c r="R652">
        <v>4572</v>
      </c>
      <c r="S652" s="42"/>
      <c r="T652"/>
      <c r="U652">
        <v>425</v>
      </c>
      <c r="V652" t="s">
        <v>73</v>
      </c>
    </row>
    <row r="653" spans="2:24">
      <c r="B653" t="s">
        <v>116</v>
      </c>
      <c r="C653" t="s">
        <v>36</v>
      </c>
      <c r="D653" t="s">
        <v>70</v>
      </c>
      <c r="E653"/>
      <c r="F653">
        <v>8321</v>
      </c>
      <c r="G653">
        <v>756</v>
      </c>
      <c r="H653"/>
      <c r="I653" s="57">
        <v>8299</v>
      </c>
      <c r="J653" s="57">
        <v>756</v>
      </c>
      <c r="K653" s="57">
        <v>-3946</v>
      </c>
      <c r="L653" s="57">
        <v>-3946</v>
      </c>
      <c r="M653" s="57">
        <v>0</v>
      </c>
      <c r="N653" t="s">
        <v>38</v>
      </c>
      <c r="O653" t="s">
        <v>38</v>
      </c>
      <c r="P653" t="s">
        <v>234</v>
      </c>
      <c r="Q653">
        <v>22</v>
      </c>
      <c r="R653">
        <v>3946</v>
      </c>
      <c r="S653" s="42"/>
      <c r="T653"/>
      <c r="U653">
        <v>415</v>
      </c>
      <c r="V653" t="s">
        <v>73</v>
      </c>
    </row>
    <row r="654" spans="2:24">
      <c r="B654" t="s">
        <v>117</v>
      </c>
      <c r="C654" t="s">
        <v>36</v>
      </c>
      <c r="D654" t="s">
        <v>37</v>
      </c>
      <c r="E654">
        <v>9481</v>
      </c>
      <c r="F654"/>
      <c r="G654"/>
      <c r="H654" s="57">
        <v>7476</v>
      </c>
      <c r="I654"/>
      <c r="J654"/>
      <c r="K654" s="57">
        <v>-3782</v>
      </c>
      <c r="L654" s="57">
        <v>-3782</v>
      </c>
      <c r="M654" s="57">
        <v>-1777</v>
      </c>
      <c r="N654" t="s">
        <v>38</v>
      </c>
      <c r="O654" s="10" t="s">
        <v>39</v>
      </c>
      <c r="P654">
        <v>2005</v>
      </c>
      <c r="Q654" t="s">
        <v>234</v>
      </c>
      <c r="R654">
        <v>0</v>
      </c>
      <c r="S654" s="42"/>
      <c r="T654"/>
      <c r="U654">
        <v>415</v>
      </c>
      <c r="V654" t="s">
        <v>73</v>
      </c>
      <c r="W654">
        <v>7226</v>
      </c>
      <c r="X654" t="s">
        <v>79</v>
      </c>
    </row>
    <row r="655" spans="2:24">
      <c r="B655" t="s">
        <v>117</v>
      </c>
      <c r="C655" t="s">
        <v>36</v>
      </c>
      <c r="D655" t="s">
        <v>41</v>
      </c>
      <c r="E655">
        <v>9481</v>
      </c>
      <c r="F655"/>
      <c r="G655"/>
      <c r="H655" s="57">
        <v>7476</v>
      </c>
      <c r="I655"/>
      <c r="J655"/>
      <c r="K655" s="57">
        <v>-3782</v>
      </c>
      <c r="L655" s="57">
        <v>-3782</v>
      </c>
      <c r="M655" s="57">
        <v>-1777</v>
      </c>
      <c r="N655" t="s">
        <v>38</v>
      </c>
      <c r="O655" s="10" t="s">
        <v>39</v>
      </c>
      <c r="P655">
        <v>2005</v>
      </c>
      <c r="Q655" t="s">
        <v>234</v>
      </c>
      <c r="R655">
        <v>0</v>
      </c>
      <c r="S655" s="42"/>
      <c r="T655"/>
      <c r="U655">
        <v>415</v>
      </c>
      <c r="V655" t="s">
        <v>73</v>
      </c>
      <c r="W655">
        <v>7226</v>
      </c>
      <c r="X655" t="s">
        <v>79</v>
      </c>
    </row>
    <row r="656" spans="2:24">
      <c r="B656" t="s">
        <v>117</v>
      </c>
      <c r="C656" t="s">
        <v>36</v>
      </c>
      <c r="D656" t="s">
        <v>42</v>
      </c>
      <c r="E656">
        <v>9481</v>
      </c>
      <c r="F656"/>
      <c r="G656"/>
      <c r="H656" s="57">
        <v>7476</v>
      </c>
      <c r="I656"/>
      <c r="J656"/>
      <c r="K656" s="57">
        <v>-3782</v>
      </c>
      <c r="L656" s="57">
        <v>-3782</v>
      </c>
      <c r="M656" s="57">
        <v>-1777</v>
      </c>
      <c r="N656" t="s">
        <v>38</v>
      </c>
      <c r="O656" s="10" t="s">
        <v>39</v>
      </c>
      <c r="P656">
        <v>2005</v>
      </c>
      <c r="Q656" t="s">
        <v>234</v>
      </c>
      <c r="R656">
        <v>0</v>
      </c>
      <c r="S656" s="42"/>
      <c r="T656"/>
      <c r="U656">
        <v>415</v>
      </c>
      <c r="V656" t="s">
        <v>73</v>
      </c>
      <c r="W656">
        <v>7226</v>
      </c>
      <c r="X656" t="s">
        <v>79</v>
      </c>
    </row>
    <row r="657" spans="2:24">
      <c r="B657" t="s">
        <v>117</v>
      </c>
      <c r="C657" t="s">
        <v>36</v>
      </c>
      <c r="D657" t="s">
        <v>43</v>
      </c>
      <c r="E657">
        <v>9423</v>
      </c>
      <c r="F657"/>
      <c r="G657"/>
      <c r="H657" s="57">
        <v>8567</v>
      </c>
      <c r="I657"/>
      <c r="J657"/>
      <c r="K657" s="57">
        <v>-3667</v>
      </c>
      <c r="L657" s="57">
        <v>-3667</v>
      </c>
      <c r="M657" s="57">
        <v>-2814</v>
      </c>
      <c r="N657" t="s">
        <v>38</v>
      </c>
      <c r="O657" s="10" t="s">
        <v>39</v>
      </c>
      <c r="P657">
        <v>856</v>
      </c>
      <c r="Q657" t="s">
        <v>234</v>
      </c>
      <c r="R657">
        <v>0</v>
      </c>
      <c r="S657" s="42"/>
      <c r="T657"/>
      <c r="U657">
        <v>415</v>
      </c>
      <c r="V657" t="s">
        <v>73</v>
      </c>
      <c r="W657">
        <v>8323</v>
      </c>
      <c r="X657" t="s">
        <v>40</v>
      </c>
    </row>
    <row r="658" spans="2:24">
      <c r="B658" t="s">
        <v>117</v>
      </c>
      <c r="C658" t="s">
        <v>36</v>
      </c>
      <c r="D658" t="s">
        <v>45</v>
      </c>
      <c r="E658">
        <v>9423</v>
      </c>
      <c r="F658"/>
      <c r="G658"/>
      <c r="H658" s="57">
        <v>8567</v>
      </c>
      <c r="I658"/>
      <c r="J658"/>
      <c r="K658" s="57">
        <v>-3667</v>
      </c>
      <c r="L658" s="57">
        <v>-3667</v>
      </c>
      <c r="M658" s="57">
        <v>-2814</v>
      </c>
      <c r="N658" t="s">
        <v>38</v>
      </c>
      <c r="O658" s="10" t="s">
        <v>39</v>
      </c>
      <c r="P658">
        <v>856</v>
      </c>
      <c r="Q658" t="s">
        <v>234</v>
      </c>
      <c r="R658">
        <v>0</v>
      </c>
      <c r="S658" s="42"/>
      <c r="T658"/>
      <c r="U658">
        <v>415</v>
      </c>
      <c r="V658" t="s">
        <v>73</v>
      </c>
      <c r="W658">
        <v>8323</v>
      </c>
      <c r="X658" t="s">
        <v>40</v>
      </c>
    </row>
    <row r="659" spans="2:24">
      <c r="B659" t="s">
        <v>117</v>
      </c>
      <c r="C659" t="s">
        <v>36</v>
      </c>
      <c r="D659" t="s">
        <v>46</v>
      </c>
      <c r="E659">
        <v>9423</v>
      </c>
      <c r="F659"/>
      <c r="G659"/>
      <c r="H659" s="57">
        <v>8567</v>
      </c>
      <c r="I659"/>
      <c r="J659"/>
      <c r="K659" s="57">
        <v>-3667</v>
      </c>
      <c r="L659" s="57">
        <v>-3667</v>
      </c>
      <c r="M659" s="57">
        <v>-2814</v>
      </c>
      <c r="N659" t="s">
        <v>38</v>
      </c>
      <c r="O659" s="10" t="s">
        <v>39</v>
      </c>
      <c r="P659">
        <v>856</v>
      </c>
      <c r="Q659" t="s">
        <v>234</v>
      </c>
      <c r="R659">
        <v>0</v>
      </c>
      <c r="S659" s="42"/>
      <c r="T659"/>
      <c r="U659">
        <v>415</v>
      </c>
      <c r="V659" t="s">
        <v>73</v>
      </c>
      <c r="W659">
        <v>8323</v>
      </c>
      <c r="X659" t="s">
        <v>40</v>
      </c>
    </row>
    <row r="660" spans="2:24">
      <c r="B660" t="s">
        <v>117</v>
      </c>
      <c r="C660" t="s">
        <v>36</v>
      </c>
      <c r="D660" t="s">
        <v>47</v>
      </c>
      <c r="E660">
        <v>9223</v>
      </c>
      <c r="F660"/>
      <c r="G660"/>
      <c r="H660" s="57">
        <v>8366</v>
      </c>
      <c r="I660"/>
      <c r="J660"/>
      <c r="K660" s="57">
        <v>-3442</v>
      </c>
      <c r="L660" s="57">
        <v>-3442</v>
      </c>
      <c r="M660" s="57">
        <v>-2588</v>
      </c>
      <c r="N660" t="s">
        <v>38</v>
      </c>
      <c r="O660" s="10" t="s">
        <v>39</v>
      </c>
      <c r="P660">
        <v>857</v>
      </c>
      <c r="Q660" t="s">
        <v>234</v>
      </c>
      <c r="R660">
        <v>0</v>
      </c>
      <c r="S660" s="42"/>
      <c r="T660"/>
      <c r="U660">
        <v>415</v>
      </c>
      <c r="V660" t="s">
        <v>73</v>
      </c>
      <c r="W660">
        <v>8123</v>
      </c>
      <c r="X660" t="s">
        <v>40</v>
      </c>
    </row>
    <row r="661" spans="2:24">
      <c r="B661" t="s">
        <v>117</v>
      </c>
      <c r="C661" t="s">
        <v>36</v>
      </c>
      <c r="D661" t="s">
        <v>48</v>
      </c>
      <c r="E661">
        <v>8794</v>
      </c>
      <c r="F661"/>
      <c r="G661"/>
      <c r="H661" s="57">
        <v>8181</v>
      </c>
      <c r="I661"/>
      <c r="J661"/>
      <c r="K661" s="57">
        <v>-1783</v>
      </c>
      <c r="L661" s="57">
        <v>-1783</v>
      </c>
      <c r="M661" s="57">
        <v>-1170</v>
      </c>
      <c r="N661" t="s">
        <v>38</v>
      </c>
      <c r="O661" s="10" t="s">
        <v>39</v>
      </c>
      <c r="P661">
        <v>613</v>
      </c>
      <c r="Q661" t="s">
        <v>234</v>
      </c>
      <c r="R661">
        <v>0</v>
      </c>
      <c r="S661" s="42"/>
      <c r="T661"/>
      <c r="U661">
        <v>419</v>
      </c>
      <c r="W661">
        <v>7931</v>
      </c>
      <c r="X661" t="s">
        <v>40</v>
      </c>
    </row>
    <row r="662" spans="2:24">
      <c r="B662" t="s">
        <v>117</v>
      </c>
      <c r="C662" t="s">
        <v>36</v>
      </c>
      <c r="D662" t="s">
        <v>49</v>
      </c>
      <c r="E662">
        <v>8794</v>
      </c>
      <c r="F662"/>
      <c r="G662"/>
      <c r="H662" s="57">
        <v>8181</v>
      </c>
      <c r="I662"/>
      <c r="J662"/>
      <c r="K662" s="57">
        <v>-1783</v>
      </c>
      <c r="L662" s="57">
        <v>-1783</v>
      </c>
      <c r="M662" s="57">
        <v>-1170</v>
      </c>
      <c r="N662" t="s">
        <v>38</v>
      </c>
      <c r="O662" s="10" t="s">
        <v>39</v>
      </c>
      <c r="P662">
        <v>613</v>
      </c>
      <c r="Q662" t="s">
        <v>234</v>
      </c>
      <c r="R662">
        <v>0</v>
      </c>
      <c r="S662" s="42"/>
      <c r="T662"/>
      <c r="U662">
        <v>414</v>
      </c>
      <c r="W662">
        <v>7931</v>
      </c>
      <c r="X662" t="s">
        <v>40</v>
      </c>
    </row>
    <row r="663" spans="2:24">
      <c r="B663" t="s">
        <v>117</v>
      </c>
      <c r="C663" t="s">
        <v>36</v>
      </c>
      <c r="D663" t="s">
        <v>51</v>
      </c>
      <c r="E663">
        <v>7183</v>
      </c>
      <c r="F663"/>
      <c r="G663"/>
      <c r="H663" s="57">
        <v>7183</v>
      </c>
      <c r="I663"/>
      <c r="J663"/>
      <c r="K663" s="57">
        <v>-3245</v>
      </c>
      <c r="L663" s="57">
        <v>-3245</v>
      </c>
      <c r="M663" s="57">
        <v>-3245</v>
      </c>
      <c r="N663" t="s">
        <v>38</v>
      </c>
      <c r="O663" t="s">
        <v>38</v>
      </c>
      <c r="P663">
        <v>0</v>
      </c>
      <c r="Q663" t="s">
        <v>234</v>
      </c>
      <c r="R663">
        <v>0</v>
      </c>
      <c r="S663" s="42"/>
      <c r="T663"/>
      <c r="U663">
        <v>361</v>
      </c>
    </row>
    <row r="664" spans="2:24">
      <c r="B664" t="s">
        <v>117</v>
      </c>
      <c r="C664" t="s">
        <v>36</v>
      </c>
      <c r="D664" t="s">
        <v>53</v>
      </c>
      <c r="E664">
        <v>7183</v>
      </c>
      <c r="F664"/>
      <c r="G664"/>
      <c r="H664" s="57">
        <v>7183</v>
      </c>
      <c r="I664"/>
      <c r="J664"/>
      <c r="K664" s="57">
        <v>-3245</v>
      </c>
      <c r="L664" s="57">
        <v>-3245</v>
      </c>
      <c r="M664" s="57">
        <v>-3245</v>
      </c>
      <c r="N664" t="s">
        <v>38</v>
      </c>
      <c r="O664" t="s">
        <v>38</v>
      </c>
      <c r="P664">
        <v>0</v>
      </c>
      <c r="Q664" t="s">
        <v>234</v>
      </c>
      <c r="R664">
        <v>0</v>
      </c>
      <c r="S664" s="42"/>
      <c r="T664"/>
      <c r="U664">
        <v>361</v>
      </c>
    </row>
    <row r="665" spans="2:24">
      <c r="B665" t="s">
        <v>117</v>
      </c>
      <c r="C665" t="s">
        <v>36</v>
      </c>
      <c r="D665" t="s">
        <v>54</v>
      </c>
      <c r="E665">
        <v>7183</v>
      </c>
      <c r="F665"/>
      <c r="G665"/>
      <c r="H665" s="57">
        <v>7183</v>
      </c>
      <c r="I665"/>
      <c r="J665"/>
      <c r="K665" s="57">
        <v>-3245</v>
      </c>
      <c r="L665" s="57">
        <v>-3245</v>
      </c>
      <c r="M665" s="57">
        <v>-3245</v>
      </c>
      <c r="N665" t="s">
        <v>38</v>
      </c>
      <c r="O665" t="s">
        <v>38</v>
      </c>
      <c r="P665">
        <v>0</v>
      </c>
      <c r="Q665" t="s">
        <v>234</v>
      </c>
      <c r="R665">
        <v>0</v>
      </c>
      <c r="S665" s="42"/>
      <c r="T665"/>
      <c r="U665">
        <v>361</v>
      </c>
    </row>
    <row r="666" spans="2:24">
      <c r="B666" t="s">
        <v>117</v>
      </c>
      <c r="C666" t="s">
        <v>36</v>
      </c>
      <c r="D666" t="s">
        <v>55</v>
      </c>
      <c r="E666">
        <v>6196</v>
      </c>
      <c r="F666"/>
      <c r="G666"/>
      <c r="H666" s="57">
        <v>6195</v>
      </c>
      <c r="I666"/>
      <c r="J666"/>
      <c r="K666" s="57">
        <v>-2343</v>
      </c>
      <c r="L666" s="57">
        <v>-2343</v>
      </c>
      <c r="M666" s="57">
        <v>-2342</v>
      </c>
      <c r="N666" t="s">
        <v>52</v>
      </c>
      <c r="O666" t="s">
        <v>52</v>
      </c>
      <c r="P666">
        <v>1</v>
      </c>
      <c r="Q666" t="s">
        <v>234</v>
      </c>
      <c r="R666">
        <v>0</v>
      </c>
      <c r="S666" s="42"/>
      <c r="T666"/>
      <c r="U666">
        <v>307</v>
      </c>
    </row>
    <row r="667" spans="2:24">
      <c r="B667" t="s">
        <v>117</v>
      </c>
      <c r="C667" t="s">
        <v>36</v>
      </c>
      <c r="D667" t="s">
        <v>57</v>
      </c>
      <c r="E667">
        <v>6196</v>
      </c>
      <c r="F667"/>
      <c r="G667"/>
      <c r="H667" s="57">
        <v>6195</v>
      </c>
      <c r="I667"/>
      <c r="J667"/>
      <c r="K667" s="57">
        <v>-2343</v>
      </c>
      <c r="L667" s="57">
        <v>-2343</v>
      </c>
      <c r="M667" s="57">
        <v>-2342</v>
      </c>
      <c r="N667" t="s">
        <v>52</v>
      </c>
      <c r="O667" t="s">
        <v>52</v>
      </c>
      <c r="P667">
        <v>1</v>
      </c>
      <c r="Q667" t="s">
        <v>234</v>
      </c>
      <c r="R667">
        <v>0</v>
      </c>
      <c r="S667" s="42"/>
      <c r="T667"/>
      <c r="U667">
        <v>307</v>
      </c>
    </row>
    <row r="668" spans="2:24">
      <c r="B668" t="s">
        <v>117</v>
      </c>
      <c r="C668" t="s">
        <v>36</v>
      </c>
      <c r="D668" t="s">
        <v>58</v>
      </c>
      <c r="E668">
        <v>6196</v>
      </c>
      <c r="F668"/>
      <c r="G668"/>
      <c r="H668" s="57">
        <v>6195</v>
      </c>
      <c r="I668"/>
      <c r="J668"/>
      <c r="K668" s="57">
        <v>-2343</v>
      </c>
      <c r="L668" s="57">
        <v>-2343</v>
      </c>
      <c r="M668" s="57">
        <v>-2342</v>
      </c>
      <c r="N668" t="s">
        <v>52</v>
      </c>
      <c r="O668" t="s">
        <v>52</v>
      </c>
      <c r="P668">
        <v>1</v>
      </c>
      <c r="Q668" t="s">
        <v>234</v>
      </c>
      <c r="R668">
        <v>0</v>
      </c>
      <c r="S668" s="42"/>
      <c r="T668"/>
      <c r="U668">
        <v>307</v>
      </c>
    </row>
    <row r="669" spans="2:24">
      <c r="B669" t="s">
        <v>117</v>
      </c>
      <c r="C669" t="s">
        <v>36</v>
      </c>
      <c r="D669" t="s">
        <v>59</v>
      </c>
      <c r="E669">
        <v>9266</v>
      </c>
      <c r="F669"/>
      <c r="G669"/>
      <c r="H669" s="57">
        <v>7695</v>
      </c>
      <c r="I669"/>
      <c r="J669"/>
      <c r="K669" s="57">
        <v>-1546</v>
      </c>
      <c r="L669" s="57">
        <v>-1546</v>
      </c>
      <c r="M669" s="57">
        <v>20</v>
      </c>
      <c r="N669" t="s">
        <v>38</v>
      </c>
      <c r="O669" s="10" t="s">
        <v>39</v>
      </c>
      <c r="P669">
        <v>1571</v>
      </c>
      <c r="Q669" t="s">
        <v>234</v>
      </c>
      <c r="R669">
        <v>1586</v>
      </c>
      <c r="S669" s="42"/>
      <c r="T669"/>
      <c r="U669">
        <v>364</v>
      </c>
      <c r="W669">
        <v>7978</v>
      </c>
      <c r="X669" t="s">
        <v>96</v>
      </c>
    </row>
    <row r="670" spans="2:24">
      <c r="B670" t="s">
        <v>117</v>
      </c>
      <c r="C670" t="s">
        <v>36</v>
      </c>
      <c r="D670" t="s">
        <v>61</v>
      </c>
      <c r="E670">
        <v>9266</v>
      </c>
      <c r="F670"/>
      <c r="G670"/>
      <c r="H670" s="57">
        <v>8228</v>
      </c>
      <c r="I670"/>
      <c r="J670"/>
      <c r="K670" s="57">
        <v>-1546</v>
      </c>
      <c r="L670" s="57">
        <v>-1546</v>
      </c>
      <c r="M670" s="57">
        <v>-508</v>
      </c>
      <c r="N670" t="s">
        <v>38</v>
      </c>
      <c r="O670" s="10" t="s">
        <v>39</v>
      </c>
      <c r="P670">
        <v>1038</v>
      </c>
      <c r="Q670" t="s">
        <v>234</v>
      </c>
      <c r="R670">
        <v>0</v>
      </c>
      <c r="S670" s="42"/>
      <c r="T670"/>
      <c r="U670">
        <v>425</v>
      </c>
      <c r="V670" t="s">
        <v>73</v>
      </c>
      <c r="W670">
        <v>7978</v>
      </c>
      <c r="X670" t="s">
        <v>96</v>
      </c>
    </row>
    <row r="671" spans="2:24">
      <c r="B671" t="s">
        <v>117</v>
      </c>
      <c r="C671" t="s">
        <v>36</v>
      </c>
      <c r="D671" t="s">
        <v>63</v>
      </c>
      <c r="E671">
        <v>9266</v>
      </c>
      <c r="F671"/>
      <c r="G671"/>
      <c r="H671" s="57">
        <v>8228</v>
      </c>
      <c r="I671"/>
      <c r="J671"/>
      <c r="K671" s="57">
        <v>-1546</v>
      </c>
      <c r="L671" s="57">
        <v>-1546</v>
      </c>
      <c r="M671" s="57">
        <v>-508</v>
      </c>
      <c r="N671" t="s">
        <v>38</v>
      </c>
      <c r="O671" s="10" t="s">
        <v>39</v>
      </c>
      <c r="P671">
        <v>1038</v>
      </c>
      <c r="Q671" t="s">
        <v>234</v>
      </c>
      <c r="R671">
        <v>0</v>
      </c>
      <c r="S671" s="42"/>
      <c r="T671"/>
      <c r="U671">
        <v>425</v>
      </c>
      <c r="V671" t="s">
        <v>73</v>
      </c>
      <c r="W671">
        <v>7978</v>
      </c>
      <c r="X671" t="s">
        <v>96</v>
      </c>
    </row>
    <row r="672" spans="2:24">
      <c r="B672" t="s">
        <v>117</v>
      </c>
      <c r="C672" t="s">
        <v>36</v>
      </c>
      <c r="D672" t="s">
        <v>64</v>
      </c>
      <c r="E672"/>
      <c r="F672">
        <v>8545</v>
      </c>
      <c r="G672">
        <v>673</v>
      </c>
      <c r="H672"/>
      <c r="I672" s="57">
        <v>7857</v>
      </c>
      <c r="J672" s="57">
        <v>620</v>
      </c>
      <c r="K672" s="57">
        <v>-5474</v>
      </c>
      <c r="L672" s="57">
        <v>-5474</v>
      </c>
      <c r="M672" s="57">
        <v>0</v>
      </c>
      <c r="N672" t="s">
        <v>38</v>
      </c>
      <c r="O672" s="10" t="s">
        <v>39</v>
      </c>
      <c r="P672" t="s">
        <v>234</v>
      </c>
      <c r="Q672">
        <v>741</v>
      </c>
      <c r="R672">
        <v>5474</v>
      </c>
      <c r="S672" s="42"/>
      <c r="T672"/>
      <c r="U672">
        <v>425</v>
      </c>
      <c r="V672" t="s">
        <v>73</v>
      </c>
      <c r="W672">
        <v>8159</v>
      </c>
      <c r="X672" t="s">
        <v>65</v>
      </c>
    </row>
    <row r="673" spans="2:24">
      <c r="B673" t="s">
        <v>117</v>
      </c>
      <c r="C673" t="s">
        <v>36</v>
      </c>
      <c r="D673" t="s">
        <v>66</v>
      </c>
      <c r="E673"/>
      <c r="F673">
        <v>8545</v>
      </c>
      <c r="G673">
        <v>673</v>
      </c>
      <c r="H673"/>
      <c r="I673" s="57">
        <v>7857</v>
      </c>
      <c r="J673" s="57">
        <v>620</v>
      </c>
      <c r="K673" s="57">
        <v>-5474</v>
      </c>
      <c r="L673" s="57">
        <v>-5474</v>
      </c>
      <c r="M673" s="57">
        <v>0</v>
      </c>
      <c r="N673" t="s">
        <v>38</v>
      </c>
      <c r="O673" s="10" t="s">
        <v>39</v>
      </c>
      <c r="P673" t="s">
        <v>234</v>
      </c>
      <c r="Q673">
        <v>741</v>
      </c>
      <c r="R673">
        <v>5474</v>
      </c>
      <c r="S673" s="42"/>
      <c r="T673"/>
      <c r="U673">
        <v>425</v>
      </c>
      <c r="V673" t="s">
        <v>73</v>
      </c>
      <c r="W673">
        <v>8159</v>
      </c>
      <c r="X673" t="s">
        <v>65</v>
      </c>
    </row>
    <row r="674" spans="2:24">
      <c r="B674" t="s">
        <v>117</v>
      </c>
      <c r="C674" t="s">
        <v>36</v>
      </c>
      <c r="D674" t="s">
        <v>67</v>
      </c>
      <c r="E674"/>
      <c r="F674">
        <v>8545</v>
      </c>
      <c r="G674">
        <v>673</v>
      </c>
      <c r="H674"/>
      <c r="I674" s="57">
        <v>7857</v>
      </c>
      <c r="J674" s="57">
        <v>620</v>
      </c>
      <c r="K674" s="57">
        <v>-5474</v>
      </c>
      <c r="L674" s="57">
        <v>-5474</v>
      </c>
      <c r="M674" s="57">
        <v>0</v>
      </c>
      <c r="N674" t="s">
        <v>38</v>
      </c>
      <c r="O674" s="10" t="s">
        <v>39</v>
      </c>
      <c r="P674" t="s">
        <v>234</v>
      </c>
      <c r="Q674">
        <v>741</v>
      </c>
      <c r="R674">
        <v>5474</v>
      </c>
      <c r="S674" s="42"/>
      <c r="T674"/>
      <c r="U674">
        <v>425</v>
      </c>
      <c r="V674" t="s">
        <v>73</v>
      </c>
      <c r="W674">
        <v>8159</v>
      </c>
      <c r="X674" t="s">
        <v>65</v>
      </c>
    </row>
    <row r="675" spans="2:24">
      <c r="B675" t="s">
        <v>117</v>
      </c>
      <c r="C675" t="s">
        <v>36</v>
      </c>
      <c r="D675" t="s">
        <v>68</v>
      </c>
      <c r="E675"/>
      <c r="F675">
        <v>8633</v>
      </c>
      <c r="G675">
        <v>692</v>
      </c>
      <c r="H675"/>
      <c r="I675" s="57">
        <v>8564</v>
      </c>
      <c r="J675" s="57">
        <v>687</v>
      </c>
      <c r="K675" s="57">
        <v>-4330</v>
      </c>
      <c r="L675" s="57">
        <v>-4330</v>
      </c>
      <c r="M675" s="57">
        <v>0</v>
      </c>
      <c r="N675" t="s">
        <v>38</v>
      </c>
      <c r="O675" s="10" t="s">
        <v>39</v>
      </c>
      <c r="P675" t="s">
        <v>234</v>
      </c>
      <c r="Q675">
        <v>74</v>
      </c>
      <c r="R675">
        <v>4330</v>
      </c>
      <c r="S675" s="42"/>
      <c r="T675"/>
      <c r="U675">
        <v>425</v>
      </c>
      <c r="V675" t="s">
        <v>73</v>
      </c>
      <c r="W675">
        <v>8677</v>
      </c>
      <c r="X675" t="s">
        <v>79</v>
      </c>
    </row>
    <row r="676" spans="2:24">
      <c r="B676" t="s">
        <v>117</v>
      </c>
      <c r="C676" t="s">
        <v>36</v>
      </c>
      <c r="D676" t="s">
        <v>69</v>
      </c>
      <c r="E676"/>
      <c r="F676">
        <v>8633</v>
      </c>
      <c r="G676">
        <v>692</v>
      </c>
      <c r="H676"/>
      <c r="I676" s="57">
        <v>8564</v>
      </c>
      <c r="J676" s="57">
        <v>687</v>
      </c>
      <c r="K676" s="57">
        <v>-4330</v>
      </c>
      <c r="L676" s="57">
        <v>-4330</v>
      </c>
      <c r="M676" s="57">
        <v>0</v>
      </c>
      <c r="N676" t="s">
        <v>38</v>
      </c>
      <c r="O676" s="10" t="s">
        <v>39</v>
      </c>
      <c r="P676" t="s">
        <v>234</v>
      </c>
      <c r="Q676">
        <v>74</v>
      </c>
      <c r="R676">
        <v>4330</v>
      </c>
      <c r="S676" s="42"/>
      <c r="T676"/>
      <c r="U676">
        <v>425</v>
      </c>
      <c r="V676" t="s">
        <v>73</v>
      </c>
      <c r="W676">
        <v>8677</v>
      </c>
      <c r="X676" t="s">
        <v>79</v>
      </c>
    </row>
    <row r="677" spans="2:24">
      <c r="B677" t="s">
        <v>117</v>
      </c>
      <c r="C677" t="s">
        <v>36</v>
      </c>
      <c r="D677" t="s">
        <v>70</v>
      </c>
      <c r="E677"/>
      <c r="F677">
        <v>8053</v>
      </c>
      <c r="G677">
        <v>717</v>
      </c>
      <c r="H677"/>
      <c r="I677" s="57">
        <v>8003</v>
      </c>
      <c r="J677" s="57">
        <v>714</v>
      </c>
      <c r="K677" s="57">
        <v>-3703</v>
      </c>
      <c r="L677" s="57">
        <v>-3703</v>
      </c>
      <c r="M677" s="57">
        <v>0</v>
      </c>
      <c r="N677" t="s">
        <v>38</v>
      </c>
      <c r="O677" s="10" t="s">
        <v>39</v>
      </c>
      <c r="P677" t="s">
        <v>234</v>
      </c>
      <c r="Q677">
        <v>53</v>
      </c>
      <c r="R677">
        <v>3703</v>
      </c>
      <c r="S677" s="42"/>
      <c r="T677"/>
      <c r="U677">
        <v>415</v>
      </c>
      <c r="V677" t="s">
        <v>73</v>
      </c>
      <c r="W677">
        <v>8077</v>
      </c>
      <c r="X677" t="s">
        <v>79</v>
      </c>
    </row>
    <row r="678" spans="2:24">
      <c r="B678" t="s">
        <v>118</v>
      </c>
      <c r="C678" t="s">
        <v>36</v>
      </c>
      <c r="D678" t="s">
        <v>37</v>
      </c>
      <c r="E678">
        <v>9161</v>
      </c>
      <c r="F678"/>
      <c r="G678"/>
      <c r="H678" s="57">
        <v>8418</v>
      </c>
      <c r="I678"/>
      <c r="J678"/>
      <c r="K678" s="57">
        <v>-4909</v>
      </c>
      <c r="L678" s="57">
        <v>-4909</v>
      </c>
      <c r="M678" s="57">
        <v>-4166</v>
      </c>
      <c r="N678" t="s">
        <v>38</v>
      </c>
      <c r="O678" s="10" t="s">
        <v>39</v>
      </c>
      <c r="P678">
        <v>743</v>
      </c>
      <c r="Q678" t="s">
        <v>234</v>
      </c>
      <c r="R678">
        <v>0</v>
      </c>
      <c r="S678" s="42"/>
      <c r="T678"/>
      <c r="U678">
        <v>415</v>
      </c>
      <c r="V678" t="s">
        <v>73</v>
      </c>
      <c r="W678">
        <v>8168</v>
      </c>
      <c r="X678" t="s">
        <v>65</v>
      </c>
    </row>
    <row r="679" spans="2:24">
      <c r="B679" t="s">
        <v>118</v>
      </c>
      <c r="C679" t="s">
        <v>36</v>
      </c>
      <c r="D679" t="s">
        <v>41</v>
      </c>
      <c r="E679">
        <v>9161</v>
      </c>
      <c r="F679"/>
      <c r="G679"/>
      <c r="H679" s="57">
        <v>8418</v>
      </c>
      <c r="I679"/>
      <c r="J679"/>
      <c r="K679" s="57">
        <v>-4909</v>
      </c>
      <c r="L679" s="57">
        <v>-4909</v>
      </c>
      <c r="M679" s="57">
        <v>-4166</v>
      </c>
      <c r="N679" t="s">
        <v>38</v>
      </c>
      <c r="O679" s="10" t="s">
        <v>39</v>
      </c>
      <c r="P679">
        <v>743</v>
      </c>
      <c r="Q679" t="s">
        <v>234</v>
      </c>
      <c r="R679">
        <v>0</v>
      </c>
      <c r="S679" s="42"/>
      <c r="T679"/>
      <c r="U679">
        <v>415</v>
      </c>
      <c r="V679" t="s">
        <v>73</v>
      </c>
      <c r="W679">
        <v>8168</v>
      </c>
      <c r="X679" t="s">
        <v>65</v>
      </c>
    </row>
    <row r="680" spans="2:24">
      <c r="B680" t="s">
        <v>118</v>
      </c>
      <c r="C680" t="s">
        <v>36</v>
      </c>
      <c r="D680" t="s">
        <v>42</v>
      </c>
      <c r="E680">
        <v>9161</v>
      </c>
      <c r="F680"/>
      <c r="G680"/>
      <c r="H680" s="57">
        <v>8418</v>
      </c>
      <c r="I680"/>
      <c r="J680"/>
      <c r="K680" s="57">
        <v>-4909</v>
      </c>
      <c r="L680" s="57">
        <v>-4909</v>
      </c>
      <c r="M680" s="57">
        <v>-4166</v>
      </c>
      <c r="N680" t="s">
        <v>38</v>
      </c>
      <c r="O680" s="10" t="s">
        <v>39</v>
      </c>
      <c r="P680">
        <v>743</v>
      </c>
      <c r="Q680" t="s">
        <v>234</v>
      </c>
      <c r="R680">
        <v>0</v>
      </c>
      <c r="S680" s="42"/>
      <c r="T680"/>
      <c r="U680">
        <v>415</v>
      </c>
      <c r="V680" t="s">
        <v>73</v>
      </c>
      <c r="W680">
        <v>8168</v>
      </c>
      <c r="X680" t="s">
        <v>65</v>
      </c>
    </row>
    <row r="681" spans="2:24">
      <c r="B681" t="s">
        <v>118</v>
      </c>
      <c r="C681" t="s">
        <v>36</v>
      </c>
      <c r="D681" t="s">
        <v>43</v>
      </c>
      <c r="E681">
        <v>9157</v>
      </c>
      <c r="F681"/>
      <c r="G681"/>
      <c r="H681" s="57">
        <v>8919</v>
      </c>
      <c r="I681"/>
      <c r="J681"/>
      <c r="K681" s="57">
        <v>-4911</v>
      </c>
      <c r="L681" s="57">
        <v>-4911</v>
      </c>
      <c r="M681" s="57">
        <v>-4682</v>
      </c>
      <c r="N681" t="s">
        <v>38</v>
      </c>
      <c r="O681" s="10" t="s">
        <v>39</v>
      </c>
      <c r="P681">
        <v>238</v>
      </c>
      <c r="Q681" t="s">
        <v>234</v>
      </c>
      <c r="R681">
        <v>0</v>
      </c>
      <c r="S681" s="42"/>
      <c r="T681"/>
      <c r="U681">
        <v>415</v>
      </c>
      <c r="V681" t="s">
        <v>73</v>
      </c>
      <c r="W681">
        <v>8695</v>
      </c>
      <c r="X681" t="s">
        <v>100</v>
      </c>
    </row>
    <row r="682" spans="2:24">
      <c r="B682" t="s">
        <v>118</v>
      </c>
      <c r="C682" t="s">
        <v>36</v>
      </c>
      <c r="D682" t="s">
        <v>45</v>
      </c>
      <c r="E682">
        <v>9157</v>
      </c>
      <c r="F682"/>
      <c r="G682"/>
      <c r="H682" s="57">
        <v>8919</v>
      </c>
      <c r="I682"/>
      <c r="J682"/>
      <c r="K682" s="57">
        <v>-4911</v>
      </c>
      <c r="L682" s="57">
        <v>-4911</v>
      </c>
      <c r="M682" s="57">
        <v>-4682</v>
      </c>
      <c r="N682" t="s">
        <v>38</v>
      </c>
      <c r="O682" s="10" t="s">
        <v>39</v>
      </c>
      <c r="P682">
        <v>238</v>
      </c>
      <c r="Q682" t="s">
        <v>234</v>
      </c>
      <c r="R682">
        <v>0</v>
      </c>
      <c r="S682" s="42"/>
      <c r="T682"/>
      <c r="U682">
        <v>415</v>
      </c>
      <c r="V682" t="s">
        <v>73</v>
      </c>
      <c r="W682">
        <v>8695</v>
      </c>
      <c r="X682" t="s">
        <v>100</v>
      </c>
    </row>
    <row r="683" spans="2:24">
      <c r="B683" t="s">
        <v>118</v>
      </c>
      <c r="C683" t="s">
        <v>36</v>
      </c>
      <c r="D683" t="s">
        <v>46</v>
      </c>
      <c r="E683">
        <v>9157</v>
      </c>
      <c r="F683"/>
      <c r="G683"/>
      <c r="H683" s="57">
        <v>8919</v>
      </c>
      <c r="I683"/>
      <c r="J683"/>
      <c r="K683" s="57">
        <v>-4911</v>
      </c>
      <c r="L683" s="57">
        <v>-4911</v>
      </c>
      <c r="M683" s="57">
        <v>-4682</v>
      </c>
      <c r="N683" t="s">
        <v>38</v>
      </c>
      <c r="O683" s="10" t="s">
        <v>39</v>
      </c>
      <c r="P683">
        <v>238</v>
      </c>
      <c r="Q683" t="s">
        <v>234</v>
      </c>
      <c r="R683">
        <v>0</v>
      </c>
      <c r="S683" s="42"/>
      <c r="T683"/>
      <c r="U683">
        <v>415</v>
      </c>
      <c r="V683" t="s">
        <v>73</v>
      </c>
      <c r="W683">
        <v>8695</v>
      </c>
      <c r="X683" t="s">
        <v>100</v>
      </c>
    </row>
    <row r="684" spans="2:24">
      <c r="B684" t="s">
        <v>118</v>
      </c>
      <c r="C684" t="s">
        <v>36</v>
      </c>
      <c r="D684" t="s">
        <v>47</v>
      </c>
      <c r="E684">
        <v>8957</v>
      </c>
      <c r="F684"/>
      <c r="G684"/>
      <c r="H684" s="57">
        <v>8718</v>
      </c>
      <c r="I684"/>
      <c r="J684"/>
      <c r="K684" s="57">
        <v>-4704</v>
      </c>
      <c r="L684" s="57">
        <v>-4704</v>
      </c>
      <c r="M684" s="57">
        <v>-4475</v>
      </c>
      <c r="N684" t="s">
        <v>38</v>
      </c>
      <c r="O684" s="10" t="s">
        <v>39</v>
      </c>
      <c r="P684">
        <v>239</v>
      </c>
      <c r="Q684" t="s">
        <v>234</v>
      </c>
      <c r="R684">
        <v>0</v>
      </c>
      <c r="S684" s="42"/>
      <c r="T684"/>
      <c r="U684">
        <v>415</v>
      </c>
      <c r="V684" t="s">
        <v>73</v>
      </c>
      <c r="W684">
        <v>8495</v>
      </c>
      <c r="X684" t="s">
        <v>100</v>
      </c>
    </row>
    <row r="685" spans="2:24">
      <c r="B685" t="s">
        <v>118</v>
      </c>
      <c r="C685" t="s">
        <v>36</v>
      </c>
      <c r="D685" t="s">
        <v>48</v>
      </c>
      <c r="E685">
        <v>8642</v>
      </c>
      <c r="F685"/>
      <c r="G685"/>
      <c r="H685" s="57">
        <v>7895</v>
      </c>
      <c r="I685"/>
      <c r="J685"/>
      <c r="K685" s="57">
        <v>-2043</v>
      </c>
      <c r="L685" s="57">
        <v>-2043</v>
      </c>
      <c r="M685" s="57">
        <v>-1296</v>
      </c>
      <c r="N685" t="s">
        <v>38</v>
      </c>
      <c r="O685" s="10" t="s">
        <v>39</v>
      </c>
      <c r="P685">
        <v>747</v>
      </c>
      <c r="Q685" t="s">
        <v>234</v>
      </c>
      <c r="R685">
        <v>0</v>
      </c>
      <c r="S685" s="42"/>
      <c r="T685"/>
      <c r="U685">
        <v>411</v>
      </c>
      <c r="W685">
        <v>7645</v>
      </c>
      <c r="X685" t="s">
        <v>65</v>
      </c>
    </row>
    <row r="686" spans="2:24">
      <c r="B686" t="s">
        <v>118</v>
      </c>
      <c r="C686" t="s">
        <v>36</v>
      </c>
      <c r="D686" t="s">
        <v>49</v>
      </c>
      <c r="E686">
        <v>8642</v>
      </c>
      <c r="F686"/>
      <c r="G686"/>
      <c r="H686" s="57">
        <v>7895</v>
      </c>
      <c r="I686"/>
      <c r="J686"/>
      <c r="K686" s="57">
        <v>-2043</v>
      </c>
      <c r="L686" s="57">
        <v>-2043</v>
      </c>
      <c r="M686" s="57">
        <v>-1296</v>
      </c>
      <c r="N686" t="s">
        <v>38</v>
      </c>
      <c r="O686" s="10" t="s">
        <v>39</v>
      </c>
      <c r="P686">
        <v>747</v>
      </c>
      <c r="Q686" t="s">
        <v>234</v>
      </c>
      <c r="R686">
        <v>0</v>
      </c>
      <c r="S686" s="42"/>
      <c r="T686"/>
      <c r="U686">
        <v>411</v>
      </c>
      <c r="W686">
        <v>7645</v>
      </c>
      <c r="X686" t="s">
        <v>65</v>
      </c>
    </row>
    <row r="687" spans="2:24">
      <c r="B687" t="s">
        <v>118</v>
      </c>
      <c r="C687" t="s">
        <v>36</v>
      </c>
      <c r="D687" t="s">
        <v>51</v>
      </c>
      <c r="E687">
        <v>7994</v>
      </c>
      <c r="F687"/>
      <c r="G687"/>
      <c r="H687" s="57">
        <v>7994</v>
      </c>
      <c r="I687"/>
      <c r="J687"/>
      <c r="K687" s="57">
        <v>-4792</v>
      </c>
      <c r="L687" s="57">
        <v>-4792</v>
      </c>
      <c r="M687" s="57">
        <v>-4792</v>
      </c>
      <c r="N687" t="s">
        <v>38</v>
      </c>
      <c r="O687" t="s">
        <v>38</v>
      </c>
      <c r="P687">
        <v>0</v>
      </c>
      <c r="Q687" t="s">
        <v>234</v>
      </c>
      <c r="R687">
        <v>0</v>
      </c>
      <c r="S687" s="42"/>
      <c r="T687"/>
      <c r="U687">
        <v>379</v>
      </c>
    </row>
    <row r="688" spans="2:24">
      <c r="B688" t="s">
        <v>118</v>
      </c>
      <c r="C688" t="s">
        <v>36</v>
      </c>
      <c r="D688" t="s">
        <v>53</v>
      </c>
      <c r="E688">
        <v>7994</v>
      </c>
      <c r="F688"/>
      <c r="G688"/>
      <c r="H688" s="57">
        <v>7994</v>
      </c>
      <c r="I688"/>
      <c r="J688"/>
      <c r="K688" s="57">
        <v>-4792</v>
      </c>
      <c r="L688" s="57">
        <v>-4792</v>
      </c>
      <c r="M688" s="57">
        <v>-4792</v>
      </c>
      <c r="N688" t="s">
        <v>38</v>
      </c>
      <c r="O688" t="s">
        <v>38</v>
      </c>
      <c r="P688">
        <v>0</v>
      </c>
      <c r="Q688" t="s">
        <v>234</v>
      </c>
      <c r="R688">
        <v>0</v>
      </c>
      <c r="S688" s="42"/>
      <c r="T688"/>
      <c r="U688">
        <v>379</v>
      </c>
    </row>
    <row r="689" spans="2:24">
      <c r="B689" t="s">
        <v>118</v>
      </c>
      <c r="C689" t="s">
        <v>36</v>
      </c>
      <c r="D689" t="s">
        <v>54</v>
      </c>
      <c r="E689">
        <v>7994</v>
      </c>
      <c r="F689"/>
      <c r="G689"/>
      <c r="H689" s="57">
        <v>7994</v>
      </c>
      <c r="I689"/>
      <c r="J689"/>
      <c r="K689" s="57">
        <v>-4792</v>
      </c>
      <c r="L689" s="57">
        <v>-4792</v>
      </c>
      <c r="M689" s="57">
        <v>-4792</v>
      </c>
      <c r="N689" t="s">
        <v>38</v>
      </c>
      <c r="O689" t="s">
        <v>38</v>
      </c>
      <c r="P689">
        <v>0</v>
      </c>
      <c r="Q689" t="s">
        <v>234</v>
      </c>
      <c r="R689">
        <v>0</v>
      </c>
      <c r="S689" s="42"/>
      <c r="T689"/>
      <c r="U689">
        <v>379</v>
      </c>
    </row>
    <row r="690" spans="2:24">
      <c r="B690" t="s">
        <v>118</v>
      </c>
      <c r="C690" t="s">
        <v>36</v>
      </c>
      <c r="D690" t="s">
        <v>55</v>
      </c>
      <c r="E690">
        <v>9132</v>
      </c>
      <c r="F690"/>
      <c r="G690"/>
      <c r="H690" s="57">
        <v>8165</v>
      </c>
      <c r="I690"/>
      <c r="J690"/>
      <c r="K690" s="57">
        <v>-4374</v>
      </c>
      <c r="L690" s="57">
        <v>-4374</v>
      </c>
      <c r="M690" s="57">
        <v>-3407</v>
      </c>
      <c r="N690" t="s">
        <v>38</v>
      </c>
      <c r="O690" s="10" t="s">
        <v>39</v>
      </c>
      <c r="P690">
        <v>967</v>
      </c>
      <c r="Q690" t="s">
        <v>234</v>
      </c>
      <c r="R690">
        <v>0</v>
      </c>
      <c r="S690" s="42"/>
      <c r="T690"/>
      <c r="U690">
        <v>425</v>
      </c>
      <c r="V690" t="s">
        <v>73</v>
      </c>
      <c r="W690">
        <v>7915</v>
      </c>
      <c r="X690" t="s">
        <v>65</v>
      </c>
    </row>
    <row r="691" spans="2:24">
      <c r="B691" t="s">
        <v>118</v>
      </c>
      <c r="C691" t="s">
        <v>36</v>
      </c>
      <c r="D691" t="s">
        <v>57</v>
      </c>
      <c r="E691">
        <v>9132</v>
      </c>
      <c r="F691"/>
      <c r="G691"/>
      <c r="H691" s="57">
        <v>8165</v>
      </c>
      <c r="I691"/>
      <c r="J691"/>
      <c r="K691" s="57">
        <v>-4374</v>
      </c>
      <c r="L691" s="57">
        <v>-4374</v>
      </c>
      <c r="M691" s="57">
        <v>-3407</v>
      </c>
      <c r="N691" t="s">
        <v>38</v>
      </c>
      <c r="O691" s="10" t="s">
        <v>39</v>
      </c>
      <c r="P691">
        <v>967</v>
      </c>
      <c r="Q691" t="s">
        <v>234</v>
      </c>
      <c r="R691">
        <v>0</v>
      </c>
      <c r="S691" s="42"/>
      <c r="T691"/>
      <c r="U691">
        <v>425</v>
      </c>
      <c r="V691" t="s">
        <v>73</v>
      </c>
      <c r="W691">
        <v>7915</v>
      </c>
      <c r="X691" t="s">
        <v>65</v>
      </c>
    </row>
    <row r="692" spans="2:24">
      <c r="B692" t="s">
        <v>118</v>
      </c>
      <c r="C692" t="s">
        <v>36</v>
      </c>
      <c r="D692" t="s">
        <v>58</v>
      </c>
      <c r="E692">
        <v>9132</v>
      </c>
      <c r="F692"/>
      <c r="G692"/>
      <c r="H692" s="57">
        <v>8165</v>
      </c>
      <c r="I692"/>
      <c r="J692"/>
      <c r="K692" s="57">
        <v>-4374</v>
      </c>
      <c r="L692" s="57">
        <v>-4374</v>
      </c>
      <c r="M692" s="57">
        <v>-3407</v>
      </c>
      <c r="N692" t="s">
        <v>38</v>
      </c>
      <c r="O692" s="10" t="s">
        <v>39</v>
      </c>
      <c r="P692">
        <v>967</v>
      </c>
      <c r="Q692" t="s">
        <v>234</v>
      </c>
      <c r="R692">
        <v>0</v>
      </c>
      <c r="S692" s="42"/>
      <c r="T692"/>
      <c r="U692">
        <v>425</v>
      </c>
      <c r="V692" t="s">
        <v>73</v>
      </c>
      <c r="W692">
        <v>7915</v>
      </c>
      <c r="X692" t="s">
        <v>65</v>
      </c>
    </row>
    <row r="693" spans="2:24">
      <c r="B693" t="s">
        <v>118</v>
      </c>
      <c r="C693" t="s">
        <v>36</v>
      </c>
      <c r="D693" t="s">
        <v>59</v>
      </c>
      <c r="E693">
        <v>8601</v>
      </c>
      <c r="F693"/>
      <c r="G693"/>
      <c r="H693" s="57">
        <v>8472</v>
      </c>
      <c r="I693"/>
      <c r="J693"/>
      <c r="K693" s="57">
        <v>-3673</v>
      </c>
      <c r="L693" s="57">
        <v>-3673</v>
      </c>
      <c r="M693" s="57">
        <v>-3544</v>
      </c>
      <c r="N693" t="s">
        <v>38</v>
      </c>
      <c r="O693" s="10" t="s">
        <v>39</v>
      </c>
      <c r="P693">
        <v>129</v>
      </c>
      <c r="Q693" t="s">
        <v>234</v>
      </c>
      <c r="R693">
        <v>0</v>
      </c>
      <c r="S693" s="42"/>
      <c r="T693"/>
      <c r="U693">
        <v>409</v>
      </c>
      <c r="W693">
        <v>8222</v>
      </c>
      <c r="X693" t="s">
        <v>100</v>
      </c>
    </row>
    <row r="694" spans="2:24">
      <c r="B694" t="s">
        <v>118</v>
      </c>
      <c r="C694" t="s">
        <v>36</v>
      </c>
      <c r="D694" t="s">
        <v>61</v>
      </c>
      <c r="E694">
        <v>8601</v>
      </c>
      <c r="F694"/>
      <c r="G694"/>
      <c r="H694" s="57">
        <v>8472</v>
      </c>
      <c r="I694"/>
      <c r="J694"/>
      <c r="K694" s="57">
        <v>-3673</v>
      </c>
      <c r="L694" s="57">
        <v>-3673</v>
      </c>
      <c r="M694" s="57">
        <v>-3544</v>
      </c>
      <c r="N694" t="s">
        <v>38</v>
      </c>
      <c r="O694" s="10" t="s">
        <v>39</v>
      </c>
      <c r="P694">
        <v>129</v>
      </c>
      <c r="Q694" t="s">
        <v>234</v>
      </c>
      <c r="R694">
        <v>0</v>
      </c>
      <c r="S694" s="42"/>
      <c r="T694"/>
      <c r="U694">
        <v>409</v>
      </c>
      <c r="W694">
        <v>8222</v>
      </c>
      <c r="X694" t="s">
        <v>100</v>
      </c>
    </row>
    <row r="695" spans="2:24">
      <c r="B695" t="s">
        <v>118</v>
      </c>
      <c r="C695" t="s">
        <v>36</v>
      </c>
      <c r="D695" t="s">
        <v>63</v>
      </c>
      <c r="E695">
        <v>8601</v>
      </c>
      <c r="F695"/>
      <c r="G695"/>
      <c r="H695" s="57">
        <v>8472</v>
      </c>
      <c r="I695"/>
      <c r="J695"/>
      <c r="K695" s="57">
        <v>-3673</v>
      </c>
      <c r="L695" s="57">
        <v>-3673</v>
      </c>
      <c r="M695" s="57">
        <v>-3544</v>
      </c>
      <c r="N695" t="s">
        <v>38</v>
      </c>
      <c r="O695" s="10" t="s">
        <v>39</v>
      </c>
      <c r="P695">
        <v>129</v>
      </c>
      <c r="Q695" t="s">
        <v>234</v>
      </c>
      <c r="R695">
        <v>0</v>
      </c>
      <c r="S695" s="42"/>
      <c r="T695"/>
      <c r="U695">
        <v>409</v>
      </c>
      <c r="W695">
        <v>8222</v>
      </c>
      <c r="X695" t="s">
        <v>100</v>
      </c>
    </row>
    <row r="696" spans="2:24">
      <c r="B696" t="s">
        <v>118</v>
      </c>
      <c r="C696" t="s">
        <v>36</v>
      </c>
      <c r="D696" t="s">
        <v>64</v>
      </c>
      <c r="E696"/>
      <c r="F696">
        <v>8644</v>
      </c>
      <c r="G696">
        <v>678</v>
      </c>
      <c r="H696"/>
      <c r="I696" s="57">
        <v>8568</v>
      </c>
      <c r="J696" s="57">
        <v>673</v>
      </c>
      <c r="K696" s="57">
        <v>-4284</v>
      </c>
      <c r="L696" s="57">
        <v>-4284</v>
      </c>
      <c r="M696" s="57">
        <v>0</v>
      </c>
      <c r="N696" t="s">
        <v>38</v>
      </c>
      <c r="O696" s="10" t="s">
        <v>39</v>
      </c>
      <c r="P696" t="s">
        <v>234</v>
      </c>
      <c r="Q696">
        <v>81</v>
      </c>
      <c r="R696">
        <v>4284</v>
      </c>
      <c r="S696" s="42"/>
      <c r="T696"/>
      <c r="U696">
        <v>425</v>
      </c>
      <c r="V696" t="s">
        <v>73</v>
      </c>
      <c r="W696">
        <v>8689</v>
      </c>
      <c r="X696" t="s">
        <v>44</v>
      </c>
    </row>
    <row r="697" spans="2:24">
      <c r="B697" t="s">
        <v>118</v>
      </c>
      <c r="C697" t="s">
        <v>36</v>
      </c>
      <c r="D697" t="s">
        <v>66</v>
      </c>
      <c r="E697"/>
      <c r="F697">
        <v>8644</v>
      </c>
      <c r="G697">
        <v>678</v>
      </c>
      <c r="H697"/>
      <c r="I697" s="57">
        <v>8568</v>
      </c>
      <c r="J697" s="57">
        <v>673</v>
      </c>
      <c r="K697" s="57">
        <v>-4284</v>
      </c>
      <c r="L697" s="57">
        <v>-4284</v>
      </c>
      <c r="M697" s="57">
        <v>0</v>
      </c>
      <c r="N697" t="s">
        <v>38</v>
      </c>
      <c r="O697" s="10" t="s">
        <v>39</v>
      </c>
      <c r="P697" t="s">
        <v>234</v>
      </c>
      <c r="Q697">
        <v>81</v>
      </c>
      <c r="R697">
        <v>4284</v>
      </c>
      <c r="S697" s="42"/>
      <c r="T697"/>
      <c r="U697">
        <v>425</v>
      </c>
      <c r="V697" t="s">
        <v>73</v>
      </c>
      <c r="W697">
        <v>8689</v>
      </c>
      <c r="X697" t="s">
        <v>44</v>
      </c>
    </row>
    <row r="698" spans="2:24">
      <c r="B698" t="s">
        <v>118</v>
      </c>
      <c r="C698" t="s">
        <v>36</v>
      </c>
      <c r="D698" t="s">
        <v>67</v>
      </c>
      <c r="E698"/>
      <c r="F698">
        <v>8644</v>
      </c>
      <c r="G698">
        <v>678</v>
      </c>
      <c r="H698"/>
      <c r="I698" s="57">
        <v>8568</v>
      </c>
      <c r="J698" s="57">
        <v>673</v>
      </c>
      <c r="K698" s="57">
        <v>-4284</v>
      </c>
      <c r="L698" s="57">
        <v>-4284</v>
      </c>
      <c r="M698" s="57">
        <v>0</v>
      </c>
      <c r="N698" t="s">
        <v>38</v>
      </c>
      <c r="O698" s="10" t="s">
        <v>39</v>
      </c>
      <c r="P698" t="s">
        <v>234</v>
      </c>
      <c r="Q698">
        <v>81</v>
      </c>
      <c r="R698">
        <v>4284</v>
      </c>
      <c r="S698" s="42"/>
      <c r="T698"/>
      <c r="U698">
        <v>425</v>
      </c>
      <c r="V698" t="s">
        <v>73</v>
      </c>
      <c r="W698">
        <v>8689</v>
      </c>
      <c r="X698" t="s">
        <v>44</v>
      </c>
    </row>
    <row r="699" spans="2:24">
      <c r="B699" t="s">
        <v>118</v>
      </c>
      <c r="C699" t="s">
        <v>36</v>
      </c>
      <c r="D699" t="s">
        <v>68</v>
      </c>
      <c r="E699"/>
      <c r="F699">
        <v>8703</v>
      </c>
      <c r="G699">
        <v>673</v>
      </c>
      <c r="H699"/>
      <c r="I699" s="57">
        <v>8691</v>
      </c>
      <c r="J699" s="57">
        <v>673</v>
      </c>
      <c r="K699" s="57">
        <v>-4127</v>
      </c>
      <c r="L699" s="57">
        <v>-4127</v>
      </c>
      <c r="M699" s="57">
        <v>0</v>
      </c>
      <c r="N699" t="s">
        <v>38</v>
      </c>
      <c r="O699" t="s">
        <v>38</v>
      </c>
      <c r="P699" t="s">
        <v>234</v>
      </c>
      <c r="Q699">
        <v>12</v>
      </c>
      <c r="R699">
        <v>4127</v>
      </c>
      <c r="S699" s="42"/>
      <c r="T699"/>
      <c r="U699">
        <v>425</v>
      </c>
      <c r="V699" t="s">
        <v>73</v>
      </c>
    </row>
    <row r="700" spans="2:24">
      <c r="B700" t="s">
        <v>118</v>
      </c>
      <c r="C700" t="s">
        <v>36</v>
      </c>
      <c r="D700" t="s">
        <v>69</v>
      </c>
      <c r="E700"/>
      <c r="F700">
        <v>8703</v>
      </c>
      <c r="G700">
        <v>673</v>
      </c>
      <c r="H700"/>
      <c r="I700" s="57">
        <v>8691</v>
      </c>
      <c r="J700" s="57">
        <v>673</v>
      </c>
      <c r="K700" s="57">
        <v>-4127</v>
      </c>
      <c r="L700" s="57">
        <v>-4127</v>
      </c>
      <c r="M700" s="57">
        <v>0</v>
      </c>
      <c r="N700" t="s">
        <v>38</v>
      </c>
      <c r="O700" t="s">
        <v>38</v>
      </c>
      <c r="P700" t="s">
        <v>234</v>
      </c>
      <c r="Q700">
        <v>12</v>
      </c>
      <c r="R700">
        <v>4127</v>
      </c>
      <c r="S700" s="42"/>
      <c r="T700"/>
      <c r="U700">
        <v>425</v>
      </c>
      <c r="V700" t="s">
        <v>73</v>
      </c>
    </row>
    <row r="701" spans="2:24">
      <c r="B701" t="s">
        <v>118</v>
      </c>
      <c r="C701" t="s">
        <v>36</v>
      </c>
      <c r="D701" t="s">
        <v>70</v>
      </c>
      <c r="E701"/>
      <c r="F701">
        <v>8123</v>
      </c>
      <c r="G701">
        <v>698</v>
      </c>
      <c r="H701"/>
      <c r="I701" s="57">
        <v>8112</v>
      </c>
      <c r="J701" s="57">
        <v>698</v>
      </c>
      <c r="K701" s="57">
        <v>-3504</v>
      </c>
      <c r="L701" s="57">
        <v>-3504</v>
      </c>
      <c r="M701" s="57">
        <v>0</v>
      </c>
      <c r="N701" t="s">
        <v>38</v>
      </c>
      <c r="O701" t="s">
        <v>38</v>
      </c>
      <c r="P701" t="s">
        <v>234</v>
      </c>
      <c r="Q701">
        <v>11</v>
      </c>
      <c r="R701">
        <v>3504</v>
      </c>
      <c r="S701" s="42"/>
      <c r="T701"/>
      <c r="U701">
        <v>415</v>
      </c>
      <c r="V701" t="s">
        <v>73</v>
      </c>
    </row>
    <row r="702" spans="2:24">
      <c r="B702" t="s">
        <v>119</v>
      </c>
      <c r="C702" t="s">
        <v>120</v>
      </c>
      <c r="D702" t="s">
        <v>37</v>
      </c>
      <c r="E702">
        <v>8910</v>
      </c>
      <c r="F702"/>
      <c r="G702"/>
      <c r="H702" s="57">
        <v>8712</v>
      </c>
      <c r="I702"/>
      <c r="J702"/>
      <c r="K702" s="57">
        <v>-2167</v>
      </c>
      <c r="L702" s="57">
        <v>-2167</v>
      </c>
      <c r="M702" s="57">
        <v>-1969</v>
      </c>
      <c r="N702" t="s">
        <v>38</v>
      </c>
      <c r="O702" s="10" t="s">
        <v>39</v>
      </c>
      <c r="P702">
        <v>198</v>
      </c>
      <c r="Q702" t="s">
        <v>234</v>
      </c>
      <c r="R702">
        <v>0</v>
      </c>
      <c r="S702" s="42"/>
      <c r="T702"/>
      <c r="U702">
        <v>415</v>
      </c>
      <c r="V702" t="s">
        <v>73</v>
      </c>
      <c r="W702">
        <v>8476</v>
      </c>
      <c r="X702" t="s">
        <v>65</v>
      </c>
    </row>
    <row r="703" spans="2:24">
      <c r="B703" t="s">
        <v>119</v>
      </c>
      <c r="C703" t="s">
        <v>120</v>
      </c>
      <c r="D703" t="s">
        <v>41</v>
      </c>
      <c r="E703">
        <v>8910</v>
      </c>
      <c r="F703"/>
      <c r="G703"/>
      <c r="H703" s="57">
        <v>8712</v>
      </c>
      <c r="I703"/>
      <c r="J703"/>
      <c r="K703" s="57">
        <v>-2167</v>
      </c>
      <c r="L703" s="57">
        <v>-2167</v>
      </c>
      <c r="M703" s="57">
        <v>-1969</v>
      </c>
      <c r="N703" t="s">
        <v>38</v>
      </c>
      <c r="O703" s="10" t="s">
        <v>39</v>
      </c>
      <c r="P703">
        <v>198</v>
      </c>
      <c r="Q703" t="s">
        <v>234</v>
      </c>
      <c r="R703">
        <v>0</v>
      </c>
      <c r="S703" s="42"/>
      <c r="T703"/>
      <c r="U703">
        <v>415</v>
      </c>
      <c r="V703" t="s">
        <v>73</v>
      </c>
      <c r="W703">
        <v>8476</v>
      </c>
      <c r="X703" t="s">
        <v>65</v>
      </c>
    </row>
    <row r="704" spans="2:24">
      <c r="B704" t="s">
        <v>119</v>
      </c>
      <c r="C704" t="s">
        <v>120</v>
      </c>
      <c r="D704" t="s">
        <v>42</v>
      </c>
      <c r="E704">
        <v>8910</v>
      </c>
      <c r="F704"/>
      <c r="G704"/>
      <c r="H704" s="57">
        <v>8712</v>
      </c>
      <c r="I704"/>
      <c r="J704"/>
      <c r="K704" s="57">
        <v>-2167</v>
      </c>
      <c r="L704" s="57">
        <v>-2167</v>
      </c>
      <c r="M704" s="57">
        <v>-1969</v>
      </c>
      <c r="N704" t="s">
        <v>38</v>
      </c>
      <c r="O704" s="10" t="s">
        <v>39</v>
      </c>
      <c r="P704">
        <v>198</v>
      </c>
      <c r="Q704" t="s">
        <v>234</v>
      </c>
      <c r="R704">
        <v>0</v>
      </c>
      <c r="S704" s="42"/>
      <c r="T704"/>
      <c r="U704">
        <v>415</v>
      </c>
      <c r="V704" t="s">
        <v>73</v>
      </c>
      <c r="W704">
        <v>8476</v>
      </c>
      <c r="X704" t="s">
        <v>65</v>
      </c>
    </row>
    <row r="705" spans="2:24">
      <c r="B705" t="s">
        <v>119</v>
      </c>
      <c r="C705" t="s">
        <v>120</v>
      </c>
      <c r="D705" t="s">
        <v>43</v>
      </c>
      <c r="E705">
        <v>8964</v>
      </c>
      <c r="F705"/>
      <c r="G705"/>
      <c r="H705" s="57">
        <v>8895</v>
      </c>
      <c r="I705"/>
      <c r="J705"/>
      <c r="K705" s="57">
        <v>-4687</v>
      </c>
      <c r="L705" s="57">
        <v>-4687</v>
      </c>
      <c r="M705" s="57">
        <v>-4626</v>
      </c>
      <c r="N705" t="s">
        <v>38</v>
      </c>
      <c r="O705" s="10" t="s">
        <v>39</v>
      </c>
      <c r="P705">
        <v>69</v>
      </c>
      <c r="Q705" t="s">
        <v>234</v>
      </c>
      <c r="R705">
        <v>0</v>
      </c>
      <c r="S705" s="42"/>
      <c r="T705"/>
      <c r="U705">
        <v>415</v>
      </c>
      <c r="V705" t="s">
        <v>73</v>
      </c>
      <c r="W705">
        <v>8669</v>
      </c>
      <c r="X705" t="s">
        <v>100</v>
      </c>
    </row>
    <row r="706" spans="2:24">
      <c r="B706" t="s">
        <v>119</v>
      </c>
      <c r="C706" t="s">
        <v>120</v>
      </c>
      <c r="D706" t="s">
        <v>45</v>
      </c>
      <c r="E706">
        <v>8964</v>
      </c>
      <c r="F706"/>
      <c r="G706"/>
      <c r="H706" s="57">
        <v>8895</v>
      </c>
      <c r="I706"/>
      <c r="J706"/>
      <c r="K706" s="57">
        <v>-4687</v>
      </c>
      <c r="L706" s="57">
        <v>-4687</v>
      </c>
      <c r="M706" s="57">
        <v>-4626</v>
      </c>
      <c r="N706" t="s">
        <v>38</v>
      </c>
      <c r="O706" s="10" t="s">
        <v>39</v>
      </c>
      <c r="P706">
        <v>69</v>
      </c>
      <c r="Q706" t="s">
        <v>234</v>
      </c>
      <c r="R706">
        <v>0</v>
      </c>
      <c r="S706" s="42"/>
      <c r="T706"/>
      <c r="U706">
        <v>415</v>
      </c>
      <c r="V706" t="s">
        <v>73</v>
      </c>
      <c r="W706">
        <v>8669</v>
      </c>
      <c r="X706" t="s">
        <v>100</v>
      </c>
    </row>
    <row r="707" spans="2:24">
      <c r="B707" t="s">
        <v>119</v>
      </c>
      <c r="C707" t="s">
        <v>120</v>
      </c>
      <c r="D707" t="s">
        <v>46</v>
      </c>
      <c r="E707">
        <v>8964</v>
      </c>
      <c r="F707"/>
      <c r="G707"/>
      <c r="H707" s="57">
        <v>8895</v>
      </c>
      <c r="I707"/>
      <c r="J707"/>
      <c r="K707" s="57">
        <v>-4687</v>
      </c>
      <c r="L707" s="57">
        <v>-4687</v>
      </c>
      <c r="M707" s="57">
        <v>-4626</v>
      </c>
      <c r="N707" t="s">
        <v>38</v>
      </c>
      <c r="O707" s="10" t="s">
        <v>39</v>
      </c>
      <c r="P707">
        <v>69</v>
      </c>
      <c r="Q707" t="s">
        <v>234</v>
      </c>
      <c r="R707">
        <v>0</v>
      </c>
      <c r="S707" s="42"/>
      <c r="T707"/>
      <c r="U707">
        <v>415</v>
      </c>
      <c r="V707" t="s">
        <v>73</v>
      </c>
      <c r="W707">
        <v>8669</v>
      </c>
      <c r="X707" t="s">
        <v>100</v>
      </c>
    </row>
    <row r="708" spans="2:24">
      <c r="B708" t="s">
        <v>119</v>
      </c>
      <c r="C708" t="s">
        <v>120</v>
      </c>
      <c r="D708" t="s">
        <v>47</v>
      </c>
      <c r="E708">
        <v>8964</v>
      </c>
      <c r="F708"/>
      <c r="G708"/>
      <c r="H708" s="57">
        <v>8895</v>
      </c>
      <c r="I708"/>
      <c r="J708"/>
      <c r="K708" s="57">
        <v>-4687</v>
      </c>
      <c r="L708" s="57">
        <v>-4687</v>
      </c>
      <c r="M708" s="57">
        <v>-4626</v>
      </c>
      <c r="N708" t="s">
        <v>38</v>
      </c>
      <c r="O708" s="10" t="s">
        <v>39</v>
      </c>
      <c r="P708">
        <v>69</v>
      </c>
      <c r="Q708" t="s">
        <v>234</v>
      </c>
      <c r="R708">
        <v>0</v>
      </c>
      <c r="S708" s="42"/>
      <c r="T708"/>
      <c r="U708">
        <v>415</v>
      </c>
      <c r="V708" t="s">
        <v>73</v>
      </c>
      <c r="W708">
        <v>8669</v>
      </c>
      <c r="X708" t="s">
        <v>100</v>
      </c>
    </row>
    <row r="709" spans="2:24">
      <c r="B709" t="s">
        <v>119</v>
      </c>
      <c r="C709" t="s">
        <v>120</v>
      </c>
      <c r="D709" t="s">
        <v>48</v>
      </c>
      <c r="E709">
        <v>8654</v>
      </c>
      <c r="F709"/>
      <c r="G709"/>
      <c r="H709" s="57">
        <v>8654</v>
      </c>
      <c r="I709"/>
      <c r="J709"/>
      <c r="K709" s="57">
        <v>-1679</v>
      </c>
      <c r="L709" s="57">
        <v>-1679</v>
      </c>
      <c r="M709" s="57">
        <v>-1679</v>
      </c>
      <c r="N709" t="s">
        <v>38</v>
      </c>
      <c r="O709" t="s">
        <v>38</v>
      </c>
      <c r="P709">
        <v>0</v>
      </c>
      <c r="Q709" t="s">
        <v>234</v>
      </c>
      <c r="R709">
        <v>0</v>
      </c>
      <c r="S709" s="42"/>
      <c r="T709"/>
      <c r="U709">
        <v>405</v>
      </c>
    </row>
    <row r="710" spans="2:24">
      <c r="B710" t="s">
        <v>119</v>
      </c>
      <c r="C710" t="s">
        <v>120</v>
      </c>
      <c r="D710" t="s">
        <v>49</v>
      </c>
      <c r="E710">
        <v>8654</v>
      </c>
      <c r="F710"/>
      <c r="G710"/>
      <c r="H710" s="57">
        <v>8654</v>
      </c>
      <c r="I710"/>
      <c r="J710"/>
      <c r="K710" s="57">
        <v>-1679</v>
      </c>
      <c r="L710" s="57">
        <v>-1679</v>
      </c>
      <c r="M710" s="57">
        <v>-1679</v>
      </c>
      <c r="N710" t="s">
        <v>38</v>
      </c>
      <c r="O710" t="s">
        <v>38</v>
      </c>
      <c r="P710">
        <v>0</v>
      </c>
      <c r="Q710" t="s">
        <v>234</v>
      </c>
      <c r="R710">
        <v>0</v>
      </c>
      <c r="S710" s="42"/>
      <c r="T710"/>
      <c r="U710">
        <v>405</v>
      </c>
    </row>
    <row r="711" spans="2:24">
      <c r="B711" t="s">
        <v>119</v>
      </c>
      <c r="C711" t="s">
        <v>120</v>
      </c>
      <c r="D711" t="s">
        <v>51</v>
      </c>
      <c r="E711">
        <v>8572</v>
      </c>
      <c r="F711"/>
      <c r="G711"/>
      <c r="H711" s="57">
        <v>8572</v>
      </c>
      <c r="I711"/>
      <c r="J711"/>
      <c r="K711" s="57">
        <v>-4609</v>
      </c>
      <c r="L711" s="57">
        <v>-4609</v>
      </c>
      <c r="M711" s="57">
        <v>-4609</v>
      </c>
      <c r="N711" t="s">
        <v>38</v>
      </c>
      <c r="O711" t="s">
        <v>38</v>
      </c>
      <c r="P711">
        <v>0</v>
      </c>
      <c r="Q711" t="s">
        <v>234</v>
      </c>
      <c r="R711">
        <v>0</v>
      </c>
      <c r="S711" s="42"/>
      <c r="T711"/>
      <c r="U711">
        <v>401</v>
      </c>
    </row>
    <row r="712" spans="2:24">
      <c r="B712" t="s">
        <v>119</v>
      </c>
      <c r="C712" t="s">
        <v>120</v>
      </c>
      <c r="D712" t="s">
        <v>53</v>
      </c>
      <c r="E712">
        <v>8572</v>
      </c>
      <c r="F712"/>
      <c r="G712"/>
      <c r="H712" s="57">
        <v>8572</v>
      </c>
      <c r="I712"/>
      <c r="J712"/>
      <c r="K712" s="57">
        <v>-4609</v>
      </c>
      <c r="L712" s="57">
        <v>-4609</v>
      </c>
      <c r="M712" s="57">
        <v>-4609</v>
      </c>
      <c r="N712" t="s">
        <v>38</v>
      </c>
      <c r="O712" t="s">
        <v>38</v>
      </c>
      <c r="P712">
        <v>0</v>
      </c>
      <c r="Q712" t="s">
        <v>234</v>
      </c>
      <c r="R712">
        <v>0</v>
      </c>
      <c r="S712" s="42"/>
      <c r="T712"/>
      <c r="U712">
        <v>401</v>
      </c>
    </row>
    <row r="713" spans="2:24">
      <c r="B713" t="s">
        <v>119</v>
      </c>
      <c r="C713" t="s">
        <v>120</v>
      </c>
      <c r="D713" t="s">
        <v>54</v>
      </c>
      <c r="E713">
        <v>8572</v>
      </c>
      <c r="F713"/>
      <c r="G713"/>
      <c r="H713" s="57">
        <v>8572</v>
      </c>
      <c r="I713"/>
      <c r="J713"/>
      <c r="K713" s="57">
        <v>-4609</v>
      </c>
      <c r="L713" s="57">
        <v>-4609</v>
      </c>
      <c r="M713" s="57">
        <v>-4609</v>
      </c>
      <c r="N713" t="s">
        <v>38</v>
      </c>
      <c r="O713" t="s">
        <v>38</v>
      </c>
      <c r="P713">
        <v>0</v>
      </c>
      <c r="Q713" t="s">
        <v>234</v>
      </c>
      <c r="R713">
        <v>0</v>
      </c>
      <c r="S713" s="42"/>
      <c r="T713"/>
      <c r="U713">
        <v>401</v>
      </c>
    </row>
    <row r="714" spans="2:24">
      <c r="B714" t="s">
        <v>119</v>
      </c>
      <c r="C714" t="s">
        <v>120</v>
      </c>
      <c r="D714" t="s">
        <v>55</v>
      </c>
      <c r="E714">
        <v>8573</v>
      </c>
      <c r="F714"/>
      <c r="G714"/>
      <c r="H714" s="57">
        <v>8573</v>
      </c>
      <c r="I714"/>
      <c r="J714"/>
      <c r="K714" s="57">
        <v>-4753</v>
      </c>
      <c r="L714" s="57">
        <v>-4753</v>
      </c>
      <c r="M714" s="57">
        <v>-4753</v>
      </c>
      <c r="N714" t="s">
        <v>38</v>
      </c>
      <c r="O714" t="s">
        <v>38</v>
      </c>
      <c r="P714">
        <v>0</v>
      </c>
      <c r="Q714" t="s">
        <v>234</v>
      </c>
      <c r="R714">
        <v>0</v>
      </c>
      <c r="S714" s="42"/>
      <c r="T714"/>
      <c r="U714">
        <v>401</v>
      </c>
    </row>
    <row r="715" spans="2:24">
      <c r="B715" t="s">
        <v>119</v>
      </c>
      <c r="C715" t="s">
        <v>120</v>
      </c>
      <c r="D715" t="s">
        <v>57</v>
      </c>
      <c r="E715">
        <v>8573</v>
      </c>
      <c r="F715"/>
      <c r="G715"/>
      <c r="H715" s="57">
        <v>8573</v>
      </c>
      <c r="I715"/>
      <c r="J715"/>
      <c r="K715" s="57">
        <v>-4753</v>
      </c>
      <c r="L715" s="57">
        <v>-4753</v>
      </c>
      <c r="M715" s="57">
        <v>-4753</v>
      </c>
      <c r="N715" t="s">
        <v>38</v>
      </c>
      <c r="O715" t="s">
        <v>38</v>
      </c>
      <c r="P715">
        <v>0</v>
      </c>
      <c r="Q715" t="s">
        <v>234</v>
      </c>
      <c r="R715">
        <v>0</v>
      </c>
      <c r="S715" s="42"/>
      <c r="T715"/>
      <c r="U715">
        <v>401</v>
      </c>
    </row>
    <row r="716" spans="2:24">
      <c r="B716" t="s">
        <v>119</v>
      </c>
      <c r="C716" t="s">
        <v>120</v>
      </c>
      <c r="D716" t="s">
        <v>58</v>
      </c>
      <c r="E716">
        <v>8573</v>
      </c>
      <c r="F716"/>
      <c r="G716"/>
      <c r="H716" s="57">
        <v>8573</v>
      </c>
      <c r="I716"/>
      <c r="J716"/>
      <c r="K716" s="57">
        <v>-4753</v>
      </c>
      <c r="L716" s="57">
        <v>-4753</v>
      </c>
      <c r="M716" s="57">
        <v>-4753</v>
      </c>
      <c r="N716" t="s">
        <v>38</v>
      </c>
      <c r="O716" t="s">
        <v>38</v>
      </c>
      <c r="P716">
        <v>0</v>
      </c>
      <c r="Q716" t="s">
        <v>234</v>
      </c>
      <c r="R716">
        <v>0</v>
      </c>
      <c r="S716" s="42"/>
      <c r="T716"/>
      <c r="U716">
        <v>401</v>
      </c>
    </row>
    <row r="717" spans="2:24">
      <c r="B717" t="s">
        <v>119</v>
      </c>
      <c r="C717" t="s">
        <v>120</v>
      </c>
      <c r="D717" t="s">
        <v>59</v>
      </c>
      <c r="E717">
        <v>8035</v>
      </c>
      <c r="F717"/>
      <c r="G717"/>
      <c r="H717" s="57">
        <v>8034</v>
      </c>
      <c r="I717"/>
      <c r="J717"/>
      <c r="K717" s="57">
        <v>-4414</v>
      </c>
      <c r="L717" s="57">
        <v>-4414</v>
      </c>
      <c r="M717" s="57">
        <v>-4414</v>
      </c>
      <c r="N717" t="s">
        <v>38</v>
      </c>
      <c r="O717" t="s">
        <v>38</v>
      </c>
      <c r="P717">
        <v>1</v>
      </c>
      <c r="Q717" t="s">
        <v>234</v>
      </c>
      <c r="R717">
        <v>0</v>
      </c>
      <c r="S717" s="42"/>
      <c r="T717"/>
      <c r="U717">
        <v>374</v>
      </c>
    </row>
    <row r="718" spans="2:24">
      <c r="B718" t="s">
        <v>119</v>
      </c>
      <c r="C718" t="s">
        <v>120</v>
      </c>
      <c r="D718" t="s">
        <v>61</v>
      </c>
      <c r="E718">
        <v>8035</v>
      </c>
      <c r="F718"/>
      <c r="G718"/>
      <c r="H718" s="57">
        <v>8034</v>
      </c>
      <c r="I718"/>
      <c r="J718"/>
      <c r="K718" s="57">
        <v>-4414</v>
      </c>
      <c r="L718" s="57">
        <v>-4414</v>
      </c>
      <c r="M718" s="57">
        <v>-4414</v>
      </c>
      <c r="N718" t="s">
        <v>38</v>
      </c>
      <c r="O718" t="s">
        <v>38</v>
      </c>
      <c r="P718">
        <v>1</v>
      </c>
      <c r="Q718" t="s">
        <v>234</v>
      </c>
      <c r="R718">
        <v>0</v>
      </c>
      <c r="S718" s="42"/>
      <c r="T718"/>
      <c r="U718">
        <v>374</v>
      </c>
    </row>
    <row r="719" spans="2:24">
      <c r="B719" t="s">
        <v>119</v>
      </c>
      <c r="C719" t="s">
        <v>120</v>
      </c>
      <c r="D719" t="s">
        <v>63</v>
      </c>
      <c r="E719">
        <v>8035</v>
      </c>
      <c r="F719"/>
      <c r="G719"/>
      <c r="H719" s="57">
        <v>8034</v>
      </c>
      <c r="I719"/>
      <c r="J719"/>
      <c r="K719" s="57">
        <v>-4414</v>
      </c>
      <c r="L719" s="57">
        <v>-4414</v>
      </c>
      <c r="M719" s="57">
        <v>-4414</v>
      </c>
      <c r="N719" t="s">
        <v>38</v>
      </c>
      <c r="O719" t="s">
        <v>38</v>
      </c>
      <c r="P719">
        <v>1</v>
      </c>
      <c r="Q719" t="s">
        <v>234</v>
      </c>
      <c r="R719">
        <v>0</v>
      </c>
      <c r="S719" s="42"/>
      <c r="T719"/>
      <c r="U719">
        <v>374</v>
      </c>
    </row>
    <row r="720" spans="2:24">
      <c r="B720" t="s">
        <v>119</v>
      </c>
      <c r="C720" t="s">
        <v>120</v>
      </c>
      <c r="D720" t="s">
        <v>64</v>
      </c>
      <c r="E720"/>
      <c r="F720">
        <v>8589</v>
      </c>
      <c r="G720">
        <v>668</v>
      </c>
      <c r="H720"/>
      <c r="I720" s="57">
        <v>8583</v>
      </c>
      <c r="J720" s="57">
        <v>668</v>
      </c>
      <c r="K720" s="57">
        <v>-5937</v>
      </c>
      <c r="L720" s="57">
        <v>-5937</v>
      </c>
      <c r="M720" s="57">
        <v>0</v>
      </c>
      <c r="N720" t="s">
        <v>38</v>
      </c>
      <c r="O720" t="s">
        <v>38</v>
      </c>
      <c r="P720" t="s">
        <v>234</v>
      </c>
      <c r="Q720">
        <v>6</v>
      </c>
      <c r="R720">
        <v>5937</v>
      </c>
      <c r="S720" s="42"/>
      <c r="T720"/>
      <c r="U720">
        <v>425</v>
      </c>
      <c r="V720" t="s">
        <v>73</v>
      </c>
    </row>
    <row r="721" spans="2:24">
      <c r="B721" t="s">
        <v>119</v>
      </c>
      <c r="C721" t="s">
        <v>120</v>
      </c>
      <c r="D721" t="s">
        <v>66</v>
      </c>
      <c r="E721"/>
      <c r="F721">
        <v>8589</v>
      </c>
      <c r="G721">
        <v>668</v>
      </c>
      <c r="H721"/>
      <c r="I721" s="57">
        <v>8583</v>
      </c>
      <c r="J721" s="57">
        <v>668</v>
      </c>
      <c r="K721" s="57">
        <v>-5937</v>
      </c>
      <c r="L721" s="57">
        <v>-5937</v>
      </c>
      <c r="M721" s="57">
        <v>0</v>
      </c>
      <c r="N721" t="s">
        <v>38</v>
      </c>
      <c r="O721" t="s">
        <v>38</v>
      </c>
      <c r="P721" t="s">
        <v>234</v>
      </c>
      <c r="Q721">
        <v>6</v>
      </c>
      <c r="R721">
        <v>5937</v>
      </c>
      <c r="S721" s="42"/>
      <c r="T721"/>
      <c r="U721">
        <v>425</v>
      </c>
      <c r="V721" t="s">
        <v>73</v>
      </c>
    </row>
    <row r="722" spans="2:24">
      <c r="B722" t="s">
        <v>119</v>
      </c>
      <c r="C722" t="s">
        <v>120</v>
      </c>
      <c r="D722" t="s">
        <v>67</v>
      </c>
      <c r="E722"/>
      <c r="F722">
        <v>8589</v>
      </c>
      <c r="G722">
        <v>668</v>
      </c>
      <c r="H722"/>
      <c r="I722" s="57">
        <v>8583</v>
      </c>
      <c r="J722" s="57">
        <v>668</v>
      </c>
      <c r="K722" s="57">
        <v>-5937</v>
      </c>
      <c r="L722" s="57">
        <v>-5937</v>
      </c>
      <c r="M722" s="57">
        <v>0</v>
      </c>
      <c r="N722" t="s">
        <v>38</v>
      </c>
      <c r="O722" t="s">
        <v>38</v>
      </c>
      <c r="P722" t="s">
        <v>234</v>
      </c>
      <c r="Q722">
        <v>6</v>
      </c>
      <c r="R722">
        <v>5937</v>
      </c>
      <c r="S722" s="42"/>
      <c r="T722"/>
      <c r="U722">
        <v>425</v>
      </c>
      <c r="V722" t="s">
        <v>73</v>
      </c>
    </row>
    <row r="723" spans="2:24">
      <c r="B723" t="s">
        <v>119</v>
      </c>
      <c r="C723" t="s">
        <v>120</v>
      </c>
      <c r="D723" t="s">
        <v>68</v>
      </c>
      <c r="E723"/>
      <c r="F723">
        <v>8561</v>
      </c>
      <c r="G723">
        <v>668</v>
      </c>
      <c r="H723"/>
      <c r="I723" s="57">
        <v>8557</v>
      </c>
      <c r="J723" s="57">
        <v>668</v>
      </c>
      <c r="K723" s="57">
        <v>-5755</v>
      </c>
      <c r="L723" s="57">
        <v>-5755</v>
      </c>
      <c r="M723" s="57">
        <v>0</v>
      </c>
      <c r="N723" t="s">
        <v>38</v>
      </c>
      <c r="O723" t="s">
        <v>38</v>
      </c>
      <c r="P723" t="s">
        <v>234</v>
      </c>
      <c r="Q723">
        <v>4</v>
      </c>
      <c r="R723">
        <v>5755</v>
      </c>
      <c r="S723" s="42"/>
      <c r="T723"/>
      <c r="U723">
        <v>425</v>
      </c>
      <c r="V723" t="s">
        <v>73</v>
      </c>
    </row>
    <row r="724" spans="2:24">
      <c r="B724" t="s">
        <v>119</v>
      </c>
      <c r="C724" t="s">
        <v>120</v>
      </c>
      <c r="D724" t="s">
        <v>69</v>
      </c>
      <c r="E724"/>
      <c r="F724">
        <v>8561</v>
      </c>
      <c r="G724">
        <v>668</v>
      </c>
      <c r="H724"/>
      <c r="I724" s="57">
        <v>8557</v>
      </c>
      <c r="J724" s="57">
        <v>668</v>
      </c>
      <c r="K724" s="57">
        <v>-5755</v>
      </c>
      <c r="L724" s="57">
        <v>-5755</v>
      </c>
      <c r="M724" s="57">
        <v>0</v>
      </c>
      <c r="N724" t="s">
        <v>38</v>
      </c>
      <c r="O724" t="s">
        <v>38</v>
      </c>
      <c r="P724" t="s">
        <v>234</v>
      </c>
      <c r="Q724">
        <v>4</v>
      </c>
      <c r="R724">
        <v>5755</v>
      </c>
      <c r="S724" s="42"/>
      <c r="T724"/>
      <c r="U724">
        <v>425</v>
      </c>
      <c r="V724" t="s">
        <v>73</v>
      </c>
    </row>
    <row r="725" spans="2:24">
      <c r="B725" t="s">
        <v>119</v>
      </c>
      <c r="C725" t="s">
        <v>120</v>
      </c>
      <c r="D725" t="s">
        <v>70</v>
      </c>
      <c r="E725"/>
      <c r="F725">
        <v>7981</v>
      </c>
      <c r="G725">
        <v>693</v>
      </c>
      <c r="H725"/>
      <c r="I725" s="57">
        <v>7978</v>
      </c>
      <c r="J725" s="57">
        <v>693</v>
      </c>
      <c r="K725" s="57">
        <v>-5128</v>
      </c>
      <c r="L725" s="57">
        <v>-5128</v>
      </c>
      <c r="M725" s="57">
        <v>0</v>
      </c>
      <c r="N725" t="s">
        <v>38</v>
      </c>
      <c r="O725" t="s">
        <v>38</v>
      </c>
      <c r="P725" t="s">
        <v>234</v>
      </c>
      <c r="Q725">
        <v>3</v>
      </c>
      <c r="R725">
        <v>5128</v>
      </c>
      <c r="S725" s="42"/>
      <c r="T725"/>
      <c r="U725">
        <v>415</v>
      </c>
      <c r="V725" t="s">
        <v>73</v>
      </c>
    </row>
    <row r="726" spans="2:24">
      <c r="B726" t="s">
        <v>121</v>
      </c>
      <c r="C726" t="s">
        <v>120</v>
      </c>
      <c r="D726" t="s">
        <v>37</v>
      </c>
      <c r="E726">
        <v>9450</v>
      </c>
      <c r="F726"/>
      <c r="G726"/>
      <c r="H726" s="57">
        <v>9274</v>
      </c>
      <c r="I726"/>
      <c r="J726"/>
      <c r="K726" s="57">
        <v>-5024</v>
      </c>
      <c r="L726" s="57">
        <v>-5024</v>
      </c>
      <c r="M726" s="57">
        <v>-4864</v>
      </c>
      <c r="N726" t="s">
        <v>38</v>
      </c>
      <c r="O726" s="10" t="s">
        <v>39</v>
      </c>
      <c r="P726">
        <v>176</v>
      </c>
      <c r="Q726" t="s">
        <v>234</v>
      </c>
      <c r="R726">
        <v>0</v>
      </c>
      <c r="S726" s="42"/>
      <c r="T726"/>
      <c r="U726">
        <v>415</v>
      </c>
      <c r="V726" t="s">
        <v>73</v>
      </c>
      <c r="W726">
        <v>9069</v>
      </c>
      <c r="X726" t="s">
        <v>82</v>
      </c>
    </row>
    <row r="727" spans="2:24">
      <c r="B727" t="s">
        <v>121</v>
      </c>
      <c r="C727" t="s">
        <v>120</v>
      </c>
      <c r="D727" t="s">
        <v>41</v>
      </c>
      <c r="E727">
        <v>9450</v>
      </c>
      <c r="F727"/>
      <c r="G727"/>
      <c r="H727" s="57">
        <v>9274</v>
      </c>
      <c r="I727"/>
      <c r="J727"/>
      <c r="K727" s="57">
        <v>-5024</v>
      </c>
      <c r="L727" s="57">
        <v>-5024</v>
      </c>
      <c r="M727" s="57">
        <v>-4864</v>
      </c>
      <c r="N727" t="s">
        <v>38</v>
      </c>
      <c r="O727" s="10" t="s">
        <v>39</v>
      </c>
      <c r="P727">
        <v>176</v>
      </c>
      <c r="Q727" t="s">
        <v>234</v>
      </c>
      <c r="R727">
        <v>0</v>
      </c>
      <c r="S727" s="42"/>
      <c r="T727"/>
      <c r="U727">
        <v>415</v>
      </c>
      <c r="V727" t="s">
        <v>73</v>
      </c>
      <c r="W727">
        <v>9069</v>
      </c>
      <c r="X727" t="s">
        <v>82</v>
      </c>
    </row>
    <row r="728" spans="2:24">
      <c r="B728" t="s">
        <v>121</v>
      </c>
      <c r="C728" t="s">
        <v>120</v>
      </c>
      <c r="D728" t="s">
        <v>42</v>
      </c>
      <c r="E728">
        <v>9450</v>
      </c>
      <c r="F728"/>
      <c r="G728"/>
      <c r="H728" s="57">
        <v>9274</v>
      </c>
      <c r="I728"/>
      <c r="J728"/>
      <c r="K728" s="57">
        <v>-5024</v>
      </c>
      <c r="L728" s="57">
        <v>-5024</v>
      </c>
      <c r="M728" s="57">
        <v>-4864</v>
      </c>
      <c r="N728" t="s">
        <v>38</v>
      </c>
      <c r="O728" s="10" t="s">
        <v>39</v>
      </c>
      <c r="P728">
        <v>176</v>
      </c>
      <c r="Q728" t="s">
        <v>234</v>
      </c>
      <c r="R728">
        <v>0</v>
      </c>
      <c r="S728" s="42"/>
      <c r="T728"/>
      <c r="U728">
        <v>415</v>
      </c>
      <c r="V728" t="s">
        <v>73</v>
      </c>
      <c r="W728">
        <v>9069</v>
      </c>
      <c r="X728" t="s">
        <v>82</v>
      </c>
    </row>
    <row r="729" spans="2:24">
      <c r="B729" t="s">
        <v>121</v>
      </c>
      <c r="C729" t="s">
        <v>120</v>
      </c>
      <c r="D729" t="s">
        <v>43</v>
      </c>
      <c r="E729">
        <v>9453</v>
      </c>
      <c r="F729"/>
      <c r="G729"/>
      <c r="H729" s="57">
        <v>9135</v>
      </c>
      <c r="I729"/>
      <c r="J729"/>
      <c r="K729" s="57">
        <v>-1954</v>
      </c>
      <c r="L729" s="57">
        <v>-1954</v>
      </c>
      <c r="M729" s="57">
        <v>-1639</v>
      </c>
      <c r="N729" t="s">
        <v>38</v>
      </c>
      <c r="O729" s="10" t="s">
        <v>39</v>
      </c>
      <c r="P729">
        <v>318</v>
      </c>
      <c r="Q729" t="s">
        <v>234</v>
      </c>
      <c r="R729">
        <v>0</v>
      </c>
      <c r="S729" s="42"/>
      <c r="T729"/>
      <c r="U729">
        <v>415</v>
      </c>
      <c r="V729" t="s">
        <v>73</v>
      </c>
      <c r="W729">
        <v>8923</v>
      </c>
      <c r="X729" t="s">
        <v>65</v>
      </c>
    </row>
    <row r="730" spans="2:24">
      <c r="B730" t="s">
        <v>121</v>
      </c>
      <c r="C730" t="s">
        <v>120</v>
      </c>
      <c r="D730" t="s">
        <v>45</v>
      </c>
      <c r="E730">
        <v>9453</v>
      </c>
      <c r="F730"/>
      <c r="G730"/>
      <c r="H730" s="57">
        <v>9135</v>
      </c>
      <c r="I730"/>
      <c r="J730"/>
      <c r="K730" s="57">
        <v>-1954</v>
      </c>
      <c r="L730" s="57">
        <v>-1954</v>
      </c>
      <c r="M730" s="57">
        <v>-1639</v>
      </c>
      <c r="N730" t="s">
        <v>38</v>
      </c>
      <c r="O730" s="10" t="s">
        <v>39</v>
      </c>
      <c r="P730">
        <v>318</v>
      </c>
      <c r="Q730" t="s">
        <v>234</v>
      </c>
      <c r="R730">
        <v>0</v>
      </c>
      <c r="S730" s="42"/>
      <c r="T730"/>
      <c r="U730">
        <v>415</v>
      </c>
      <c r="V730" t="s">
        <v>73</v>
      </c>
      <c r="W730">
        <v>8923</v>
      </c>
      <c r="X730" t="s">
        <v>65</v>
      </c>
    </row>
    <row r="731" spans="2:24">
      <c r="B731" t="s">
        <v>121</v>
      </c>
      <c r="C731" t="s">
        <v>120</v>
      </c>
      <c r="D731" t="s">
        <v>46</v>
      </c>
      <c r="E731">
        <v>9453</v>
      </c>
      <c r="F731"/>
      <c r="G731"/>
      <c r="H731" s="57">
        <v>9135</v>
      </c>
      <c r="I731"/>
      <c r="J731"/>
      <c r="K731" s="57">
        <v>-1954</v>
      </c>
      <c r="L731" s="57">
        <v>-1954</v>
      </c>
      <c r="M731" s="57">
        <v>-1639</v>
      </c>
      <c r="N731" t="s">
        <v>38</v>
      </c>
      <c r="O731" s="10" t="s">
        <v>39</v>
      </c>
      <c r="P731">
        <v>318</v>
      </c>
      <c r="Q731" t="s">
        <v>234</v>
      </c>
      <c r="R731">
        <v>0</v>
      </c>
      <c r="S731" s="42"/>
      <c r="T731"/>
      <c r="U731">
        <v>415</v>
      </c>
      <c r="V731" t="s">
        <v>73</v>
      </c>
      <c r="W731">
        <v>8923</v>
      </c>
      <c r="X731" t="s">
        <v>65</v>
      </c>
    </row>
    <row r="732" spans="2:24">
      <c r="B732" t="s">
        <v>121</v>
      </c>
      <c r="C732" t="s">
        <v>120</v>
      </c>
      <c r="D732" t="s">
        <v>47</v>
      </c>
      <c r="E732">
        <v>9453</v>
      </c>
      <c r="F732"/>
      <c r="G732"/>
      <c r="H732" s="57">
        <v>9135</v>
      </c>
      <c r="I732"/>
      <c r="J732"/>
      <c r="K732" s="57">
        <v>-1954</v>
      </c>
      <c r="L732" s="57">
        <v>-1954</v>
      </c>
      <c r="M732" s="57">
        <v>-1639</v>
      </c>
      <c r="N732" t="s">
        <v>38</v>
      </c>
      <c r="O732" s="10" t="s">
        <v>39</v>
      </c>
      <c r="P732">
        <v>318</v>
      </c>
      <c r="Q732" t="s">
        <v>234</v>
      </c>
      <c r="R732">
        <v>0</v>
      </c>
      <c r="S732" s="42"/>
      <c r="T732"/>
      <c r="U732">
        <v>415</v>
      </c>
      <c r="V732" t="s">
        <v>73</v>
      </c>
      <c r="W732">
        <v>8923</v>
      </c>
      <c r="X732" t="s">
        <v>65</v>
      </c>
    </row>
    <row r="733" spans="2:24">
      <c r="B733" t="s">
        <v>121</v>
      </c>
      <c r="C733" t="s">
        <v>120</v>
      </c>
      <c r="D733" t="s">
        <v>48</v>
      </c>
      <c r="E733">
        <v>9146</v>
      </c>
      <c r="F733"/>
      <c r="G733"/>
      <c r="H733" s="57">
        <v>9141</v>
      </c>
      <c r="I733"/>
      <c r="J733"/>
      <c r="K733" s="57">
        <v>-5506</v>
      </c>
      <c r="L733" s="57">
        <v>-5506</v>
      </c>
      <c r="M733" s="57">
        <v>-5500</v>
      </c>
      <c r="N733" t="s">
        <v>38</v>
      </c>
      <c r="O733" t="s">
        <v>38</v>
      </c>
      <c r="P733">
        <v>5</v>
      </c>
      <c r="Q733" t="s">
        <v>234</v>
      </c>
      <c r="R733">
        <v>0</v>
      </c>
      <c r="S733" s="42"/>
      <c r="T733"/>
      <c r="U733">
        <v>425</v>
      </c>
      <c r="V733" t="s">
        <v>73</v>
      </c>
    </row>
    <row r="734" spans="2:24">
      <c r="B734" t="s">
        <v>121</v>
      </c>
      <c r="C734" t="s">
        <v>120</v>
      </c>
      <c r="D734" t="s">
        <v>49</v>
      </c>
      <c r="E734">
        <v>9146</v>
      </c>
      <c r="F734"/>
      <c r="G734"/>
      <c r="H734" s="57">
        <v>9141</v>
      </c>
      <c r="I734"/>
      <c r="J734"/>
      <c r="K734" s="57">
        <v>-5506</v>
      </c>
      <c r="L734" s="57">
        <v>-5506</v>
      </c>
      <c r="M734" s="57">
        <v>-5500</v>
      </c>
      <c r="N734" t="s">
        <v>38</v>
      </c>
      <c r="O734" t="s">
        <v>38</v>
      </c>
      <c r="P734">
        <v>5</v>
      </c>
      <c r="Q734" t="s">
        <v>234</v>
      </c>
      <c r="R734">
        <v>0</v>
      </c>
      <c r="S734" s="42"/>
      <c r="T734"/>
      <c r="U734">
        <v>425</v>
      </c>
      <c r="V734" t="s">
        <v>73</v>
      </c>
    </row>
    <row r="735" spans="2:24">
      <c r="B735" t="s">
        <v>121</v>
      </c>
      <c r="C735" t="s">
        <v>120</v>
      </c>
      <c r="D735" t="s">
        <v>51</v>
      </c>
      <c r="E735">
        <v>8072</v>
      </c>
      <c r="F735"/>
      <c r="G735"/>
      <c r="H735" s="57">
        <v>8072</v>
      </c>
      <c r="I735"/>
      <c r="J735"/>
      <c r="K735" s="57">
        <v>-3982</v>
      </c>
      <c r="L735" s="57">
        <v>-3982</v>
      </c>
      <c r="M735" s="57">
        <v>-3982</v>
      </c>
      <c r="N735" t="s">
        <v>38</v>
      </c>
      <c r="O735" t="s">
        <v>38</v>
      </c>
      <c r="P735">
        <v>0</v>
      </c>
      <c r="Q735" t="s">
        <v>234</v>
      </c>
      <c r="R735">
        <v>0</v>
      </c>
      <c r="S735" s="42"/>
      <c r="T735"/>
      <c r="U735">
        <v>376</v>
      </c>
    </row>
    <row r="736" spans="2:24">
      <c r="B736" t="s">
        <v>121</v>
      </c>
      <c r="C736" t="s">
        <v>120</v>
      </c>
      <c r="D736" t="s">
        <v>53</v>
      </c>
      <c r="E736">
        <v>8072</v>
      </c>
      <c r="F736"/>
      <c r="G736"/>
      <c r="H736" s="57">
        <v>8072</v>
      </c>
      <c r="I736"/>
      <c r="J736"/>
      <c r="K736" s="57">
        <v>-3982</v>
      </c>
      <c r="L736" s="57">
        <v>-3982</v>
      </c>
      <c r="M736" s="57">
        <v>-3982</v>
      </c>
      <c r="N736" t="s">
        <v>38</v>
      </c>
      <c r="O736" t="s">
        <v>38</v>
      </c>
      <c r="P736">
        <v>0</v>
      </c>
      <c r="Q736" t="s">
        <v>234</v>
      </c>
      <c r="R736">
        <v>0</v>
      </c>
      <c r="S736" s="42"/>
      <c r="T736"/>
      <c r="U736">
        <v>376</v>
      </c>
    </row>
    <row r="737" spans="2:22">
      <c r="B737" t="s">
        <v>121</v>
      </c>
      <c r="C737" t="s">
        <v>120</v>
      </c>
      <c r="D737" t="s">
        <v>54</v>
      </c>
      <c r="E737">
        <v>8072</v>
      </c>
      <c r="F737"/>
      <c r="G737"/>
      <c r="H737" s="57">
        <v>8072</v>
      </c>
      <c r="I737"/>
      <c r="J737"/>
      <c r="K737" s="57">
        <v>-3982</v>
      </c>
      <c r="L737" s="57">
        <v>-3982</v>
      </c>
      <c r="M737" s="57">
        <v>-3982</v>
      </c>
      <c r="N737" t="s">
        <v>38</v>
      </c>
      <c r="O737" t="s">
        <v>38</v>
      </c>
      <c r="P737">
        <v>0</v>
      </c>
      <c r="Q737" t="s">
        <v>234</v>
      </c>
      <c r="R737">
        <v>0</v>
      </c>
      <c r="S737" s="42"/>
      <c r="T737"/>
      <c r="U737">
        <v>376</v>
      </c>
    </row>
    <row r="738" spans="2:22">
      <c r="B738" t="s">
        <v>121</v>
      </c>
      <c r="C738" t="s">
        <v>120</v>
      </c>
      <c r="D738" t="s">
        <v>55</v>
      </c>
      <c r="E738">
        <v>8509</v>
      </c>
      <c r="F738"/>
      <c r="G738"/>
      <c r="H738" s="57">
        <v>8509</v>
      </c>
      <c r="I738"/>
      <c r="J738"/>
      <c r="K738" s="57">
        <v>-5054</v>
      </c>
      <c r="L738" s="57">
        <v>-5054</v>
      </c>
      <c r="M738" s="57">
        <v>-5054</v>
      </c>
      <c r="N738" t="s">
        <v>38</v>
      </c>
      <c r="O738" t="s">
        <v>38</v>
      </c>
      <c r="P738">
        <v>0</v>
      </c>
      <c r="Q738" t="s">
        <v>234</v>
      </c>
      <c r="R738">
        <v>0</v>
      </c>
      <c r="S738" s="42"/>
      <c r="T738"/>
      <c r="U738">
        <v>398</v>
      </c>
    </row>
    <row r="739" spans="2:22">
      <c r="B739" t="s">
        <v>121</v>
      </c>
      <c r="C739" t="s">
        <v>120</v>
      </c>
      <c r="D739" t="s">
        <v>57</v>
      </c>
      <c r="E739">
        <v>8509</v>
      </c>
      <c r="F739"/>
      <c r="G739"/>
      <c r="H739" s="57">
        <v>8509</v>
      </c>
      <c r="I739"/>
      <c r="J739"/>
      <c r="K739" s="57">
        <v>-5054</v>
      </c>
      <c r="L739" s="57">
        <v>-5054</v>
      </c>
      <c r="M739" s="57">
        <v>-5054</v>
      </c>
      <c r="N739" t="s">
        <v>38</v>
      </c>
      <c r="O739" t="s">
        <v>38</v>
      </c>
      <c r="P739">
        <v>0</v>
      </c>
      <c r="Q739" t="s">
        <v>234</v>
      </c>
      <c r="R739">
        <v>0</v>
      </c>
      <c r="S739" s="42"/>
      <c r="T739"/>
      <c r="U739">
        <v>398</v>
      </c>
    </row>
    <row r="740" spans="2:22">
      <c r="B740" t="s">
        <v>121</v>
      </c>
      <c r="C740" t="s">
        <v>120</v>
      </c>
      <c r="D740" t="s">
        <v>58</v>
      </c>
      <c r="E740">
        <v>8509</v>
      </c>
      <c r="F740"/>
      <c r="G740"/>
      <c r="H740" s="57">
        <v>8509</v>
      </c>
      <c r="I740"/>
      <c r="J740"/>
      <c r="K740" s="57">
        <v>-5054</v>
      </c>
      <c r="L740" s="57">
        <v>-5054</v>
      </c>
      <c r="M740" s="57">
        <v>-5054</v>
      </c>
      <c r="N740" t="s">
        <v>38</v>
      </c>
      <c r="O740" t="s">
        <v>38</v>
      </c>
      <c r="P740">
        <v>0</v>
      </c>
      <c r="Q740" t="s">
        <v>234</v>
      </c>
      <c r="R740">
        <v>0</v>
      </c>
      <c r="S740" s="42"/>
      <c r="T740"/>
      <c r="U740">
        <v>398</v>
      </c>
    </row>
    <row r="741" spans="2:22">
      <c r="B741" t="s">
        <v>121</v>
      </c>
      <c r="C741" t="s">
        <v>120</v>
      </c>
      <c r="D741" t="s">
        <v>59</v>
      </c>
      <c r="E741">
        <v>8897</v>
      </c>
      <c r="F741"/>
      <c r="G741"/>
      <c r="H741" s="57">
        <v>8897</v>
      </c>
      <c r="I741"/>
      <c r="J741"/>
      <c r="K741" s="57">
        <v>-3560</v>
      </c>
      <c r="L741" s="57">
        <v>-3560</v>
      </c>
      <c r="M741" s="57">
        <v>-3560</v>
      </c>
      <c r="N741" t="s">
        <v>38</v>
      </c>
      <c r="O741" t="s">
        <v>38</v>
      </c>
      <c r="P741">
        <v>0</v>
      </c>
      <c r="Q741" t="s">
        <v>234</v>
      </c>
      <c r="R741">
        <v>0</v>
      </c>
      <c r="S741" s="42"/>
      <c r="T741"/>
      <c r="U741">
        <v>417</v>
      </c>
    </row>
    <row r="742" spans="2:22">
      <c r="B742" t="s">
        <v>121</v>
      </c>
      <c r="C742" t="s">
        <v>120</v>
      </c>
      <c r="D742" t="s">
        <v>61</v>
      </c>
      <c r="E742">
        <v>8897</v>
      </c>
      <c r="F742"/>
      <c r="G742"/>
      <c r="H742" s="57">
        <v>8897</v>
      </c>
      <c r="I742"/>
      <c r="J742"/>
      <c r="K742" s="57">
        <v>-3560</v>
      </c>
      <c r="L742" s="57">
        <v>-3560</v>
      </c>
      <c r="M742" s="57">
        <v>-3560</v>
      </c>
      <c r="N742" t="s">
        <v>38</v>
      </c>
      <c r="O742" t="s">
        <v>38</v>
      </c>
      <c r="P742">
        <v>0</v>
      </c>
      <c r="Q742" t="s">
        <v>234</v>
      </c>
      <c r="R742">
        <v>0</v>
      </c>
      <c r="S742" s="42"/>
      <c r="T742"/>
      <c r="U742">
        <v>417</v>
      </c>
    </row>
    <row r="743" spans="2:22">
      <c r="B743" t="s">
        <v>121</v>
      </c>
      <c r="C743" t="s">
        <v>120</v>
      </c>
      <c r="D743" t="s">
        <v>63</v>
      </c>
      <c r="E743">
        <v>8897</v>
      </c>
      <c r="F743"/>
      <c r="G743"/>
      <c r="H743" s="57">
        <v>8897</v>
      </c>
      <c r="I743"/>
      <c r="J743"/>
      <c r="K743" s="57">
        <v>-3560</v>
      </c>
      <c r="L743" s="57">
        <v>-3560</v>
      </c>
      <c r="M743" s="57">
        <v>-3560</v>
      </c>
      <c r="N743" t="s">
        <v>38</v>
      </c>
      <c r="O743" t="s">
        <v>38</v>
      </c>
      <c r="P743">
        <v>0</v>
      </c>
      <c r="Q743" t="s">
        <v>234</v>
      </c>
      <c r="R743">
        <v>0</v>
      </c>
      <c r="S743" s="42"/>
      <c r="T743"/>
      <c r="U743">
        <v>417</v>
      </c>
    </row>
    <row r="744" spans="2:22">
      <c r="B744" t="s">
        <v>121</v>
      </c>
      <c r="C744" t="s">
        <v>120</v>
      </c>
      <c r="D744" t="s">
        <v>64</v>
      </c>
      <c r="E744"/>
      <c r="F744">
        <v>8574</v>
      </c>
      <c r="G744">
        <v>682</v>
      </c>
      <c r="H744"/>
      <c r="I744" s="57">
        <v>8569</v>
      </c>
      <c r="J744" s="57">
        <v>682</v>
      </c>
      <c r="K744" s="57">
        <v>-4924</v>
      </c>
      <c r="L744" s="57">
        <v>-4924</v>
      </c>
      <c r="M744" s="57">
        <v>0</v>
      </c>
      <c r="N744" t="s">
        <v>38</v>
      </c>
      <c r="O744" t="s">
        <v>38</v>
      </c>
      <c r="P744" t="s">
        <v>234</v>
      </c>
      <c r="Q744">
        <v>5</v>
      </c>
      <c r="R744">
        <v>4924</v>
      </c>
      <c r="S744" s="42"/>
      <c r="T744"/>
      <c r="U744">
        <v>425</v>
      </c>
      <c r="V744" t="s">
        <v>73</v>
      </c>
    </row>
    <row r="745" spans="2:22">
      <c r="B745" t="s">
        <v>121</v>
      </c>
      <c r="C745" t="s">
        <v>120</v>
      </c>
      <c r="D745" t="s">
        <v>66</v>
      </c>
      <c r="E745"/>
      <c r="F745">
        <v>8574</v>
      </c>
      <c r="G745">
        <v>682</v>
      </c>
      <c r="H745"/>
      <c r="I745" s="57">
        <v>8569</v>
      </c>
      <c r="J745" s="57">
        <v>682</v>
      </c>
      <c r="K745" s="57">
        <v>-4924</v>
      </c>
      <c r="L745" s="57">
        <v>-4924</v>
      </c>
      <c r="M745" s="57">
        <v>0</v>
      </c>
      <c r="N745" t="s">
        <v>38</v>
      </c>
      <c r="O745" t="s">
        <v>38</v>
      </c>
      <c r="P745" t="s">
        <v>234</v>
      </c>
      <c r="Q745">
        <v>5</v>
      </c>
      <c r="R745">
        <v>4924</v>
      </c>
      <c r="S745" s="42"/>
      <c r="T745"/>
      <c r="U745">
        <v>425</v>
      </c>
      <c r="V745" t="s">
        <v>73</v>
      </c>
    </row>
    <row r="746" spans="2:22">
      <c r="B746" t="s">
        <v>121</v>
      </c>
      <c r="C746" t="s">
        <v>120</v>
      </c>
      <c r="D746" t="s">
        <v>67</v>
      </c>
      <c r="E746"/>
      <c r="F746">
        <v>8574</v>
      </c>
      <c r="G746">
        <v>682</v>
      </c>
      <c r="H746"/>
      <c r="I746" s="57">
        <v>8569</v>
      </c>
      <c r="J746" s="57">
        <v>682</v>
      </c>
      <c r="K746" s="57">
        <v>-4924</v>
      </c>
      <c r="L746" s="57">
        <v>-4924</v>
      </c>
      <c r="M746" s="57">
        <v>0</v>
      </c>
      <c r="N746" t="s">
        <v>38</v>
      </c>
      <c r="O746" t="s">
        <v>38</v>
      </c>
      <c r="P746" t="s">
        <v>234</v>
      </c>
      <c r="Q746">
        <v>5</v>
      </c>
      <c r="R746">
        <v>4924</v>
      </c>
      <c r="S746" s="42"/>
      <c r="T746"/>
      <c r="U746">
        <v>425</v>
      </c>
      <c r="V746" t="s">
        <v>73</v>
      </c>
    </row>
    <row r="747" spans="2:22">
      <c r="B747" t="s">
        <v>121</v>
      </c>
      <c r="C747" t="s">
        <v>120</v>
      </c>
      <c r="D747" t="s">
        <v>68</v>
      </c>
      <c r="E747">
        <v>8859</v>
      </c>
      <c r="F747"/>
      <c r="G747"/>
      <c r="H747" s="57">
        <v>8858</v>
      </c>
      <c r="I747"/>
      <c r="J747"/>
      <c r="K747" s="57">
        <v>-5115</v>
      </c>
      <c r="L747" s="57">
        <v>-5115</v>
      </c>
      <c r="M747" s="57">
        <v>-5115</v>
      </c>
      <c r="N747" t="s">
        <v>38</v>
      </c>
      <c r="O747" t="s">
        <v>38</v>
      </c>
      <c r="P747">
        <v>1</v>
      </c>
      <c r="Q747" t="s">
        <v>234</v>
      </c>
      <c r="R747">
        <v>0</v>
      </c>
      <c r="S747" s="42"/>
      <c r="T747"/>
      <c r="U747">
        <v>415</v>
      </c>
    </row>
    <row r="748" spans="2:22">
      <c r="B748" t="s">
        <v>121</v>
      </c>
      <c r="C748" t="s">
        <v>120</v>
      </c>
      <c r="D748" t="s">
        <v>69</v>
      </c>
      <c r="E748">
        <v>8859</v>
      </c>
      <c r="F748"/>
      <c r="G748"/>
      <c r="H748" s="57">
        <v>8858</v>
      </c>
      <c r="I748"/>
      <c r="J748"/>
      <c r="K748" s="57">
        <v>-5115</v>
      </c>
      <c r="L748" s="57">
        <v>-5115</v>
      </c>
      <c r="M748" s="57">
        <v>-5115</v>
      </c>
      <c r="N748" t="s">
        <v>38</v>
      </c>
      <c r="O748" t="s">
        <v>38</v>
      </c>
      <c r="P748">
        <v>1</v>
      </c>
      <c r="Q748" t="s">
        <v>234</v>
      </c>
      <c r="R748">
        <v>0</v>
      </c>
      <c r="S748" s="42"/>
      <c r="T748"/>
      <c r="U748">
        <v>415</v>
      </c>
    </row>
    <row r="749" spans="2:22">
      <c r="B749" t="s">
        <v>121</v>
      </c>
      <c r="C749" t="s">
        <v>120</v>
      </c>
      <c r="D749" t="s">
        <v>70</v>
      </c>
      <c r="E749">
        <v>8259</v>
      </c>
      <c r="F749"/>
      <c r="G749"/>
      <c r="H749" s="57">
        <v>8259</v>
      </c>
      <c r="I749"/>
      <c r="J749"/>
      <c r="K749" s="57">
        <v>-4511</v>
      </c>
      <c r="L749" s="57">
        <v>-4511</v>
      </c>
      <c r="M749" s="57">
        <v>-4511</v>
      </c>
      <c r="N749" t="s">
        <v>38</v>
      </c>
      <c r="O749" t="s">
        <v>38</v>
      </c>
      <c r="P749">
        <v>0</v>
      </c>
      <c r="Q749" t="s">
        <v>234</v>
      </c>
      <c r="R749">
        <v>0</v>
      </c>
      <c r="S749" s="42"/>
      <c r="T749"/>
      <c r="U749">
        <v>405</v>
      </c>
    </row>
    <row r="750" spans="2:22">
      <c r="B750" t="s">
        <v>122</v>
      </c>
      <c r="C750" t="s">
        <v>120</v>
      </c>
      <c r="D750" t="s">
        <v>37</v>
      </c>
      <c r="E750">
        <v>9279</v>
      </c>
      <c r="F750"/>
      <c r="G750"/>
      <c r="H750" s="57">
        <v>9236</v>
      </c>
      <c r="I750"/>
      <c r="J750"/>
      <c r="K750" s="57">
        <v>-5149</v>
      </c>
      <c r="L750" s="57">
        <v>-5149</v>
      </c>
      <c r="M750" s="57">
        <v>-5120</v>
      </c>
      <c r="N750" t="s">
        <v>38</v>
      </c>
      <c r="O750" t="s">
        <v>38</v>
      </c>
      <c r="P750">
        <v>43</v>
      </c>
      <c r="Q750" t="s">
        <v>234</v>
      </c>
      <c r="R750">
        <v>0</v>
      </c>
      <c r="S750"/>
      <c r="T750"/>
      <c r="U750">
        <v>415</v>
      </c>
      <c r="V750" t="s">
        <v>73</v>
      </c>
    </row>
    <row r="751" spans="2:22">
      <c r="B751" t="s">
        <v>122</v>
      </c>
      <c r="C751" t="s">
        <v>120</v>
      </c>
      <c r="D751" t="s">
        <v>41</v>
      </c>
      <c r="E751">
        <v>9279</v>
      </c>
      <c r="F751"/>
      <c r="G751"/>
      <c r="H751" s="57">
        <v>9236</v>
      </c>
      <c r="I751"/>
      <c r="J751"/>
      <c r="K751" s="57">
        <v>-5149</v>
      </c>
      <c r="L751" s="57">
        <v>-5149</v>
      </c>
      <c r="M751" s="57">
        <v>-5120</v>
      </c>
      <c r="N751" t="s">
        <v>38</v>
      </c>
      <c r="O751" t="s">
        <v>38</v>
      </c>
      <c r="P751">
        <v>43</v>
      </c>
      <c r="Q751" t="s">
        <v>234</v>
      </c>
      <c r="R751">
        <v>0</v>
      </c>
      <c r="S751" s="42"/>
      <c r="T751"/>
      <c r="U751">
        <v>415</v>
      </c>
      <c r="V751" t="s">
        <v>73</v>
      </c>
    </row>
    <row r="752" spans="2:22">
      <c r="B752" t="s">
        <v>122</v>
      </c>
      <c r="C752" t="s">
        <v>120</v>
      </c>
      <c r="D752" t="s">
        <v>42</v>
      </c>
      <c r="E752">
        <v>9279</v>
      </c>
      <c r="F752"/>
      <c r="G752"/>
      <c r="H752" s="57">
        <v>9236</v>
      </c>
      <c r="I752"/>
      <c r="J752"/>
      <c r="K752" s="57">
        <v>-5149</v>
      </c>
      <c r="L752" s="57">
        <v>-5149</v>
      </c>
      <c r="M752" s="57">
        <v>-5120</v>
      </c>
      <c r="N752" t="s">
        <v>38</v>
      </c>
      <c r="O752" t="s">
        <v>38</v>
      </c>
      <c r="P752">
        <v>43</v>
      </c>
      <c r="Q752" t="s">
        <v>234</v>
      </c>
      <c r="R752">
        <v>0</v>
      </c>
      <c r="S752" s="42"/>
      <c r="T752"/>
      <c r="U752">
        <v>415</v>
      </c>
      <c r="V752" t="s">
        <v>73</v>
      </c>
    </row>
    <row r="753" spans="2:22">
      <c r="B753" t="s">
        <v>122</v>
      </c>
      <c r="C753" t="s">
        <v>120</v>
      </c>
      <c r="D753" t="s">
        <v>43</v>
      </c>
      <c r="E753">
        <v>8721</v>
      </c>
      <c r="F753"/>
      <c r="G753"/>
      <c r="H753" s="57">
        <v>8707</v>
      </c>
      <c r="I753"/>
      <c r="J753"/>
      <c r="K753" s="57">
        <v>-3955</v>
      </c>
      <c r="L753" s="57">
        <v>-3955</v>
      </c>
      <c r="M753" s="57">
        <v>-3947</v>
      </c>
      <c r="N753" t="s">
        <v>38</v>
      </c>
      <c r="O753" t="s">
        <v>38</v>
      </c>
      <c r="P753">
        <v>14</v>
      </c>
      <c r="Q753" t="s">
        <v>234</v>
      </c>
      <c r="R753">
        <v>0</v>
      </c>
      <c r="S753" s="42"/>
      <c r="T753"/>
      <c r="U753">
        <v>415</v>
      </c>
      <c r="V753" t="s">
        <v>73</v>
      </c>
    </row>
    <row r="754" spans="2:22">
      <c r="B754" t="s">
        <v>122</v>
      </c>
      <c r="C754" t="s">
        <v>120</v>
      </c>
      <c r="D754" t="s">
        <v>45</v>
      </c>
      <c r="E754">
        <v>8721</v>
      </c>
      <c r="F754"/>
      <c r="G754"/>
      <c r="H754" s="57">
        <v>8707</v>
      </c>
      <c r="I754"/>
      <c r="J754"/>
      <c r="K754" s="57">
        <v>-3955</v>
      </c>
      <c r="L754" s="57">
        <v>-3955</v>
      </c>
      <c r="M754" s="57">
        <v>-3947</v>
      </c>
      <c r="N754" t="s">
        <v>38</v>
      </c>
      <c r="O754" t="s">
        <v>38</v>
      </c>
      <c r="P754">
        <v>14</v>
      </c>
      <c r="Q754" t="s">
        <v>234</v>
      </c>
      <c r="R754">
        <v>0</v>
      </c>
      <c r="S754" s="42"/>
      <c r="T754"/>
      <c r="U754">
        <v>415</v>
      </c>
      <c r="V754" t="s">
        <v>73</v>
      </c>
    </row>
    <row r="755" spans="2:22">
      <c r="B755" t="s">
        <v>122</v>
      </c>
      <c r="C755" t="s">
        <v>120</v>
      </c>
      <c r="D755" t="s">
        <v>46</v>
      </c>
      <c r="E755">
        <v>8721</v>
      </c>
      <c r="F755"/>
      <c r="G755"/>
      <c r="H755" s="57">
        <v>8707</v>
      </c>
      <c r="I755"/>
      <c r="J755"/>
      <c r="K755" s="57">
        <v>-3955</v>
      </c>
      <c r="L755" s="57">
        <v>-3955</v>
      </c>
      <c r="M755" s="57">
        <v>-3947</v>
      </c>
      <c r="N755" t="s">
        <v>38</v>
      </c>
      <c r="O755" t="s">
        <v>38</v>
      </c>
      <c r="P755">
        <v>14</v>
      </c>
      <c r="Q755" t="s">
        <v>234</v>
      </c>
      <c r="R755">
        <v>0</v>
      </c>
      <c r="S755" s="42"/>
      <c r="T755"/>
      <c r="U755">
        <v>415</v>
      </c>
      <c r="V755" t="s">
        <v>73</v>
      </c>
    </row>
    <row r="756" spans="2:22">
      <c r="B756" t="s">
        <v>122</v>
      </c>
      <c r="C756" t="s">
        <v>120</v>
      </c>
      <c r="D756" t="s">
        <v>47</v>
      </c>
      <c r="E756">
        <v>8721</v>
      </c>
      <c r="F756"/>
      <c r="G756"/>
      <c r="H756" s="57">
        <v>8707</v>
      </c>
      <c r="I756"/>
      <c r="J756"/>
      <c r="K756" s="57">
        <v>-3955</v>
      </c>
      <c r="L756" s="57">
        <v>-3955</v>
      </c>
      <c r="M756" s="57">
        <v>-3947</v>
      </c>
      <c r="N756" t="s">
        <v>38</v>
      </c>
      <c r="O756" t="s">
        <v>38</v>
      </c>
      <c r="P756">
        <v>14</v>
      </c>
      <c r="Q756" t="s">
        <v>234</v>
      </c>
      <c r="R756">
        <v>0</v>
      </c>
      <c r="S756" s="42"/>
      <c r="T756"/>
      <c r="U756">
        <v>415</v>
      </c>
      <c r="V756" t="s">
        <v>73</v>
      </c>
    </row>
    <row r="757" spans="2:22">
      <c r="B757" t="s">
        <v>122</v>
      </c>
      <c r="C757" t="s">
        <v>120</v>
      </c>
      <c r="D757" t="s">
        <v>48</v>
      </c>
      <c r="E757">
        <v>8722</v>
      </c>
      <c r="F757"/>
      <c r="G757"/>
      <c r="H757" s="57">
        <v>8708</v>
      </c>
      <c r="I757"/>
      <c r="J757"/>
      <c r="K757" s="57">
        <v>-5768</v>
      </c>
      <c r="L757" s="57">
        <v>-5768</v>
      </c>
      <c r="M757" s="57">
        <v>-5749</v>
      </c>
      <c r="N757" t="s">
        <v>38</v>
      </c>
      <c r="O757" t="s">
        <v>38</v>
      </c>
      <c r="P757">
        <v>14</v>
      </c>
      <c r="Q757" t="s">
        <v>234</v>
      </c>
      <c r="R757">
        <v>0</v>
      </c>
      <c r="S757" s="42"/>
      <c r="T757"/>
      <c r="U757">
        <v>415</v>
      </c>
      <c r="V757" t="s">
        <v>73</v>
      </c>
    </row>
    <row r="758" spans="2:22">
      <c r="B758" t="s">
        <v>122</v>
      </c>
      <c r="C758" t="s">
        <v>120</v>
      </c>
      <c r="D758" t="s">
        <v>49</v>
      </c>
      <c r="E758">
        <v>8722</v>
      </c>
      <c r="F758"/>
      <c r="G758"/>
      <c r="H758" s="57">
        <v>8708</v>
      </c>
      <c r="I758"/>
      <c r="J758"/>
      <c r="K758" s="57">
        <v>-5768</v>
      </c>
      <c r="L758" s="57">
        <v>-5768</v>
      </c>
      <c r="M758" s="57">
        <v>-5749</v>
      </c>
      <c r="N758" t="s">
        <v>38</v>
      </c>
      <c r="O758" t="s">
        <v>38</v>
      </c>
      <c r="P758">
        <v>14</v>
      </c>
      <c r="Q758" t="s">
        <v>234</v>
      </c>
      <c r="R758">
        <v>0</v>
      </c>
      <c r="S758" s="42"/>
      <c r="T758"/>
      <c r="U758">
        <v>415</v>
      </c>
      <c r="V758" t="s">
        <v>73</v>
      </c>
    </row>
    <row r="759" spans="2:22">
      <c r="B759" t="s">
        <v>122</v>
      </c>
      <c r="C759" t="s">
        <v>120</v>
      </c>
      <c r="D759" t="s">
        <v>51</v>
      </c>
      <c r="E759">
        <v>8558</v>
      </c>
      <c r="F759"/>
      <c r="G759"/>
      <c r="H759" s="57">
        <v>8552</v>
      </c>
      <c r="I759"/>
      <c r="J759"/>
      <c r="K759" s="57">
        <v>-4182</v>
      </c>
      <c r="L759" s="57">
        <v>-4182</v>
      </c>
      <c r="M759" s="57">
        <v>-4178</v>
      </c>
      <c r="N759" t="s">
        <v>38</v>
      </c>
      <c r="O759" t="s">
        <v>38</v>
      </c>
      <c r="P759">
        <v>6</v>
      </c>
      <c r="Q759" t="s">
        <v>234</v>
      </c>
      <c r="R759">
        <v>0</v>
      </c>
      <c r="S759" s="42"/>
      <c r="T759"/>
      <c r="U759">
        <v>415</v>
      </c>
      <c r="V759" t="s">
        <v>73</v>
      </c>
    </row>
    <row r="760" spans="2:22">
      <c r="B760" t="s">
        <v>122</v>
      </c>
      <c r="C760" t="s">
        <v>120</v>
      </c>
      <c r="D760" t="s">
        <v>53</v>
      </c>
      <c r="E760">
        <v>8558</v>
      </c>
      <c r="F760"/>
      <c r="G760"/>
      <c r="H760" s="57">
        <v>8552</v>
      </c>
      <c r="I760"/>
      <c r="J760"/>
      <c r="K760" s="57">
        <v>-4182</v>
      </c>
      <c r="L760" s="57">
        <v>-4182</v>
      </c>
      <c r="M760" s="57">
        <v>-4178</v>
      </c>
      <c r="N760" t="s">
        <v>38</v>
      </c>
      <c r="O760" t="s">
        <v>38</v>
      </c>
      <c r="P760">
        <v>6</v>
      </c>
      <c r="Q760" t="s">
        <v>234</v>
      </c>
      <c r="R760">
        <v>0</v>
      </c>
      <c r="S760" s="42"/>
      <c r="T760"/>
      <c r="U760">
        <v>415</v>
      </c>
      <c r="V760" t="s">
        <v>73</v>
      </c>
    </row>
    <row r="761" spans="2:22">
      <c r="B761" t="s">
        <v>122</v>
      </c>
      <c r="C761" t="s">
        <v>120</v>
      </c>
      <c r="D761" t="s">
        <v>54</v>
      </c>
      <c r="E761">
        <v>8558</v>
      </c>
      <c r="F761"/>
      <c r="G761"/>
      <c r="H761" s="57">
        <v>8552</v>
      </c>
      <c r="I761"/>
      <c r="J761"/>
      <c r="K761" s="57">
        <v>-4182</v>
      </c>
      <c r="L761" s="57">
        <v>-4182</v>
      </c>
      <c r="M761" s="57">
        <v>-4178</v>
      </c>
      <c r="N761" t="s">
        <v>38</v>
      </c>
      <c r="O761" t="s">
        <v>38</v>
      </c>
      <c r="P761">
        <v>6</v>
      </c>
      <c r="Q761" t="s">
        <v>234</v>
      </c>
      <c r="R761">
        <v>0</v>
      </c>
      <c r="S761" s="42"/>
      <c r="T761"/>
      <c r="U761">
        <v>415</v>
      </c>
      <c r="V761" t="s">
        <v>73</v>
      </c>
    </row>
    <row r="762" spans="2:22">
      <c r="B762" t="s">
        <v>122</v>
      </c>
      <c r="C762" t="s">
        <v>120</v>
      </c>
      <c r="D762" t="s">
        <v>55</v>
      </c>
      <c r="E762">
        <v>8589</v>
      </c>
      <c r="F762"/>
      <c r="G762"/>
      <c r="H762" s="57">
        <v>8582</v>
      </c>
      <c r="I762"/>
      <c r="J762"/>
      <c r="K762" s="57">
        <v>-1353</v>
      </c>
      <c r="L762" s="57">
        <v>-1353</v>
      </c>
      <c r="M762" s="57">
        <v>-1346</v>
      </c>
      <c r="N762" t="s">
        <v>38</v>
      </c>
      <c r="O762" t="s">
        <v>38</v>
      </c>
      <c r="P762">
        <v>7</v>
      </c>
      <c r="Q762" t="s">
        <v>234</v>
      </c>
      <c r="R762">
        <v>0</v>
      </c>
      <c r="S762" s="42"/>
      <c r="T762"/>
      <c r="U762">
        <v>415</v>
      </c>
      <c r="V762" t="s">
        <v>73</v>
      </c>
    </row>
    <row r="763" spans="2:22">
      <c r="B763" t="s">
        <v>122</v>
      </c>
      <c r="C763" t="s">
        <v>120</v>
      </c>
      <c r="D763" t="s">
        <v>57</v>
      </c>
      <c r="E763">
        <v>8589</v>
      </c>
      <c r="F763"/>
      <c r="G763"/>
      <c r="H763" s="57">
        <v>8582</v>
      </c>
      <c r="I763"/>
      <c r="J763"/>
      <c r="K763" s="57">
        <v>-1353</v>
      </c>
      <c r="L763" s="57">
        <v>-1353</v>
      </c>
      <c r="M763" s="57">
        <v>-1346</v>
      </c>
      <c r="N763" t="s">
        <v>38</v>
      </c>
      <c r="O763" t="s">
        <v>38</v>
      </c>
      <c r="P763">
        <v>7</v>
      </c>
      <c r="Q763" t="s">
        <v>234</v>
      </c>
      <c r="R763">
        <v>0</v>
      </c>
      <c r="S763" s="42"/>
      <c r="T763"/>
      <c r="U763">
        <v>415</v>
      </c>
      <c r="V763" t="s">
        <v>73</v>
      </c>
    </row>
    <row r="764" spans="2:22">
      <c r="B764" t="s">
        <v>122</v>
      </c>
      <c r="C764" t="s">
        <v>120</v>
      </c>
      <c r="D764" t="s">
        <v>58</v>
      </c>
      <c r="E764">
        <v>8589</v>
      </c>
      <c r="F764"/>
      <c r="G764"/>
      <c r="H764" s="57">
        <v>8582</v>
      </c>
      <c r="I764"/>
      <c r="J764"/>
      <c r="K764" s="57">
        <v>-1353</v>
      </c>
      <c r="L764" s="57">
        <v>-1353</v>
      </c>
      <c r="M764" s="57">
        <v>-1346</v>
      </c>
      <c r="N764" t="s">
        <v>38</v>
      </c>
      <c r="O764" t="s">
        <v>38</v>
      </c>
      <c r="P764">
        <v>7</v>
      </c>
      <c r="Q764" t="s">
        <v>234</v>
      </c>
      <c r="R764">
        <v>0</v>
      </c>
      <c r="S764" s="42"/>
      <c r="T764"/>
      <c r="U764">
        <v>415</v>
      </c>
      <c r="V764" t="s">
        <v>73</v>
      </c>
    </row>
    <row r="765" spans="2:22">
      <c r="B765" t="s">
        <v>122</v>
      </c>
      <c r="C765" t="s">
        <v>120</v>
      </c>
      <c r="D765" t="s">
        <v>59</v>
      </c>
      <c r="E765"/>
      <c r="F765">
        <v>8518</v>
      </c>
      <c r="G765">
        <v>774</v>
      </c>
      <c r="H765"/>
      <c r="I765" s="57">
        <v>8485</v>
      </c>
      <c r="J765" s="57">
        <v>774</v>
      </c>
      <c r="K765" s="57">
        <v>-1068</v>
      </c>
      <c r="L765" s="57">
        <v>-1068</v>
      </c>
      <c r="M765" s="57">
        <v>0</v>
      </c>
      <c r="N765" t="s">
        <v>38</v>
      </c>
      <c r="O765" t="s">
        <v>38</v>
      </c>
      <c r="P765" t="s">
        <v>234</v>
      </c>
      <c r="Q765">
        <v>33</v>
      </c>
      <c r="R765">
        <v>1068</v>
      </c>
      <c r="S765" s="42"/>
      <c r="T765"/>
      <c r="U765">
        <v>415</v>
      </c>
      <c r="V765" t="s">
        <v>73</v>
      </c>
    </row>
    <row r="766" spans="2:22">
      <c r="B766" t="s">
        <v>122</v>
      </c>
      <c r="C766" t="s">
        <v>120</v>
      </c>
      <c r="D766" t="s">
        <v>61</v>
      </c>
      <c r="E766"/>
      <c r="F766">
        <v>8518</v>
      </c>
      <c r="G766">
        <v>774</v>
      </c>
      <c r="H766"/>
      <c r="I766" s="57">
        <v>8485</v>
      </c>
      <c r="J766" s="57">
        <v>774</v>
      </c>
      <c r="K766" s="57">
        <v>-1068</v>
      </c>
      <c r="L766" s="57">
        <v>-1068</v>
      </c>
      <c r="M766" s="57">
        <v>0</v>
      </c>
      <c r="N766" t="s">
        <v>38</v>
      </c>
      <c r="O766" t="s">
        <v>38</v>
      </c>
      <c r="P766" t="s">
        <v>234</v>
      </c>
      <c r="Q766">
        <v>33</v>
      </c>
      <c r="R766">
        <v>1068</v>
      </c>
      <c r="S766" s="42"/>
      <c r="T766"/>
      <c r="U766">
        <v>415</v>
      </c>
      <c r="V766" t="s">
        <v>73</v>
      </c>
    </row>
    <row r="767" spans="2:22">
      <c r="B767" t="s">
        <v>122</v>
      </c>
      <c r="C767" t="s">
        <v>120</v>
      </c>
      <c r="D767" t="s">
        <v>63</v>
      </c>
      <c r="E767"/>
      <c r="F767">
        <v>8518</v>
      </c>
      <c r="G767">
        <v>774</v>
      </c>
      <c r="H767"/>
      <c r="I767" s="57">
        <v>8485</v>
      </c>
      <c r="J767" s="57">
        <v>774</v>
      </c>
      <c r="K767" s="57">
        <v>-1068</v>
      </c>
      <c r="L767" s="57">
        <v>-1068</v>
      </c>
      <c r="M767" s="57">
        <v>0</v>
      </c>
      <c r="N767" t="s">
        <v>38</v>
      </c>
      <c r="O767" t="s">
        <v>38</v>
      </c>
      <c r="P767" t="s">
        <v>234</v>
      </c>
      <c r="Q767">
        <v>33</v>
      </c>
      <c r="R767">
        <v>1068</v>
      </c>
      <c r="S767" s="42"/>
      <c r="T767"/>
      <c r="U767">
        <v>415</v>
      </c>
      <c r="V767" t="s">
        <v>73</v>
      </c>
    </row>
    <row r="768" spans="2:22">
      <c r="B768" t="s">
        <v>122</v>
      </c>
      <c r="C768" t="s">
        <v>120</v>
      </c>
      <c r="D768" t="s">
        <v>64</v>
      </c>
      <c r="E768"/>
      <c r="F768">
        <v>8851</v>
      </c>
      <c r="G768">
        <v>796</v>
      </c>
      <c r="H768"/>
      <c r="I768" s="57">
        <v>8799</v>
      </c>
      <c r="J768" s="57">
        <v>796</v>
      </c>
      <c r="K768" s="57">
        <v>-3429</v>
      </c>
      <c r="L768" s="57">
        <v>-3429</v>
      </c>
      <c r="M768" s="57">
        <v>0</v>
      </c>
      <c r="N768" t="s">
        <v>38</v>
      </c>
      <c r="O768" t="s">
        <v>38</v>
      </c>
      <c r="P768" t="s">
        <v>234</v>
      </c>
      <c r="Q768">
        <v>52</v>
      </c>
      <c r="R768">
        <v>3429</v>
      </c>
      <c r="S768" s="42"/>
      <c r="T768"/>
      <c r="U768">
        <v>415</v>
      </c>
      <c r="V768" t="s">
        <v>73</v>
      </c>
    </row>
    <row r="769" spans="2:24">
      <c r="B769" t="s">
        <v>122</v>
      </c>
      <c r="C769" t="s">
        <v>120</v>
      </c>
      <c r="D769" t="s">
        <v>66</v>
      </c>
      <c r="E769"/>
      <c r="F769">
        <v>8851</v>
      </c>
      <c r="G769">
        <v>796</v>
      </c>
      <c r="H769"/>
      <c r="I769" s="57">
        <v>8799</v>
      </c>
      <c r="J769" s="57">
        <v>796</v>
      </c>
      <c r="K769" s="57">
        <v>-3429</v>
      </c>
      <c r="L769" s="57">
        <v>-3429</v>
      </c>
      <c r="M769" s="57">
        <v>0</v>
      </c>
      <c r="N769" t="s">
        <v>38</v>
      </c>
      <c r="O769" t="s">
        <v>38</v>
      </c>
      <c r="P769" t="s">
        <v>234</v>
      </c>
      <c r="Q769">
        <v>52</v>
      </c>
      <c r="R769">
        <v>3429</v>
      </c>
      <c r="S769" s="42"/>
      <c r="T769"/>
      <c r="U769">
        <v>415</v>
      </c>
      <c r="V769" t="s">
        <v>73</v>
      </c>
    </row>
    <row r="770" spans="2:24">
      <c r="B770" t="s">
        <v>122</v>
      </c>
      <c r="C770" t="s">
        <v>120</v>
      </c>
      <c r="D770" t="s">
        <v>67</v>
      </c>
      <c r="E770"/>
      <c r="F770">
        <v>8851</v>
      </c>
      <c r="G770">
        <v>796</v>
      </c>
      <c r="H770"/>
      <c r="I770" s="57">
        <v>8799</v>
      </c>
      <c r="J770" s="57">
        <v>796</v>
      </c>
      <c r="K770" s="57">
        <v>-3429</v>
      </c>
      <c r="L770" s="57">
        <v>-3429</v>
      </c>
      <c r="M770" s="57">
        <v>0</v>
      </c>
      <c r="N770" t="s">
        <v>38</v>
      </c>
      <c r="O770" t="s">
        <v>38</v>
      </c>
      <c r="P770" t="s">
        <v>234</v>
      </c>
      <c r="Q770">
        <v>52</v>
      </c>
      <c r="R770">
        <v>3429</v>
      </c>
      <c r="S770" s="42"/>
      <c r="T770"/>
      <c r="U770">
        <v>415</v>
      </c>
      <c r="V770" t="s">
        <v>73</v>
      </c>
    </row>
    <row r="771" spans="2:24">
      <c r="B771" t="s">
        <v>122</v>
      </c>
      <c r="C771" t="s">
        <v>120</v>
      </c>
      <c r="D771" t="s">
        <v>68</v>
      </c>
      <c r="E771">
        <v>9271</v>
      </c>
      <c r="F771"/>
      <c r="G771"/>
      <c r="H771" s="57">
        <v>9228</v>
      </c>
      <c r="I771"/>
      <c r="J771"/>
      <c r="K771" s="57">
        <v>-3343</v>
      </c>
      <c r="L771" s="57">
        <v>-3343</v>
      </c>
      <c r="M771" s="57">
        <v>-3318</v>
      </c>
      <c r="N771" t="s">
        <v>38</v>
      </c>
      <c r="O771" t="s">
        <v>38</v>
      </c>
      <c r="P771">
        <v>43</v>
      </c>
      <c r="Q771" t="s">
        <v>234</v>
      </c>
      <c r="R771">
        <v>0</v>
      </c>
      <c r="S771" s="42"/>
      <c r="T771"/>
      <c r="U771">
        <v>415</v>
      </c>
      <c r="V771" t="s">
        <v>73</v>
      </c>
    </row>
    <row r="772" spans="2:24">
      <c r="B772" t="s">
        <v>122</v>
      </c>
      <c r="C772" t="s">
        <v>120</v>
      </c>
      <c r="D772" t="s">
        <v>69</v>
      </c>
      <c r="E772">
        <v>9271</v>
      </c>
      <c r="F772"/>
      <c r="G772"/>
      <c r="H772" s="57">
        <v>9228</v>
      </c>
      <c r="I772"/>
      <c r="J772"/>
      <c r="K772" s="57">
        <v>-3343</v>
      </c>
      <c r="L772" s="57">
        <v>-3343</v>
      </c>
      <c r="M772" s="57">
        <v>-3318</v>
      </c>
      <c r="N772" t="s">
        <v>38</v>
      </c>
      <c r="O772" t="s">
        <v>38</v>
      </c>
      <c r="P772">
        <v>43</v>
      </c>
      <c r="Q772" t="s">
        <v>234</v>
      </c>
      <c r="R772">
        <v>0</v>
      </c>
      <c r="S772" s="42"/>
      <c r="T772"/>
      <c r="U772">
        <v>415</v>
      </c>
      <c r="V772" t="s">
        <v>73</v>
      </c>
    </row>
    <row r="773" spans="2:24">
      <c r="B773" t="s">
        <v>122</v>
      </c>
      <c r="C773" t="s">
        <v>120</v>
      </c>
      <c r="D773" t="s">
        <v>70</v>
      </c>
      <c r="E773">
        <v>9271</v>
      </c>
      <c r="F773"/>
      <c r="G773"/>
      <c r="H773" s="57">
        <v>9228</v>
      </c>
      <c r="I773"/>
      <c r="J773"/>
      <c r="K773" s="57">
        <v>-3343</v>
      </c>
      <c r="L773" s="57">
        <v>-3343</v>
      </c>
      <c r="M773" s="57">
        <v>-3318</v>
      </c>
      <c r="N773" t="s">
        <v>38</v>
      </c>
      <c r="O773" t="s">
        <v>38</v>
      </c>
      <c r="P773">
        <v>43</v>
      </c>
      <c r="Q773" t="s">
        <v>234</v>
      </c>
      <c r="R773">
        <v>0</v>
      </c>
      <c r="S773" s="42"/>
      <c r="T773"/>
      <c r="U773">
        <v>415</v>
      </c>
      <c r="V773" t="s">
        <v>73</v>
      </c>
    </row>
    <row r="774" spans="2:24">
      <c r="B774" t="s">
        <v>123</v>
      </c>
      <c r="C774" t="s">
        <v>120</v>
      </c>
      <c r="D774" t="s">
        <v>37</v>
      </c>
      <c r="E774">
        <v>8815</v>
      </c>
      <c r="F774"/>
      <c r="G774"/>
      <c r="H774" s="57">
        <v>8796</v>
      </c>
      <c r="I774"/>
      <c r="J774"/>
      <c r="K774" s="57">
        <v>-5588</v>
      </c>
      <c r="L774" s="57">
        <v>-5588</v>
      </c>
      <c r="M774" s="57">
        <v>-5575</v>
      </c>
      <c r="N774" t="s">
        <v>38</v>
      </c>
      <c r="O774" t="s">
        <v>38</v>
      </c>
      <c r="P774">
        <v>19</v>
      </c>
      <c r="Q774" t="s">
        <v>234</v>
      </c>
      <c r="R774">
        <v>0</v>
      </c>
      <c r="S774" s="42"/>
      <c r="T774"/>
      <c r="U774">
        <v>415</v>
      </c>
      <c r="V774" t="s">
        <v>73</v>
      </c>
    </row>
    <row r="775" spans="2:24">
      <c r="B775" t="s">
        <v>123</v>
      </c>
      <c r="C775" t="s">
        <v>120</v>
      </c>
      <c r="D775" t="s">
        <v>41</v>
      </c>
      <c r="E775">
        <v>8815</v>
      </c>
      <c r="F775"/>
      <c r="G775"/>
      <c r="H775" s="57">
        <v>8796</v>
      </c>
      <c r="I775"/>
      <c r="J775"/>
      <c r="K775" s="57">
        <v>-5588</v>
      </c>
      <c r="L775" s="57">
        <v>-5588</v>
      </c>
      <c r="M775" s="57">
        <v>-5575</v>
      </c>
      <c r="N775" t="s">
        <v>38</v>
      </c>
      <c r="O775" t="s">
        <v>38</v>
      </c>
      <c r="P775">
        <v>19</v>
      </c>
      <c r="Q775" t="s">
        <v>234</v>
      </c>
      <c r="R775">
        <v>0</v>
      </c>
      <c r="S775" s="42"/>
      <c r="T775"/>
      <c r="U775">
        <v>415</v>
      </c>
      <c r="V775" t="s">
        <v>73</v>
      </c>
    </row>
    <row r="776" spans="2:24">
      <c r="B776" t="s">
        <v>123</v>
      </c>
      <c r="C776" t="s">
        <v>120</v>
      </c>
      <c r="D776" t="s">
        <v>42</v>
      </c>
      <c r="E776">
        <v>8815</v>
      </c>
      <c r="F776"/>
      <c r="G776"/>
      <c r="H776" s="57">
        <v>8796</v>
      </c>
      <c r="I776"/>
      <c r="J776"/>
      <c r="K776" s="57">
        <v>-5588</v>
      </c>
      <c r="L776" s="57">
        <v>-5588</v>
      </c>
      <c r="M776" s="57">
        <v>-5575</v>
      </c>
      <c r="N776" t="s">
        <v>38</v>
      </c>
      <c r="O776" t="s">
        <v>38</v>
      </c>
      <c r="P776">
        <v>19</v>
      </c>
      <c r="Q776" t="s">
        <v>234</v>
      </c>
      <c r="R776">
        <v>0</v>
      </c>
      <c r="S776" s="42"/>
      <c r="T776"/>
      <c r="U776">
        <v>415</v>
      </c>
      <c r="V776" t="s">
        <v>73</v>
      </c>
    </row>
    <row r="777" spans="2:24">
      <c r="B777" t="s">
        <v>123</v>
      </c>
      <c r="C777" t="s">
        <v>120</v>
      </c>
      <c r="D777" t="s">
        <v>43</v>
      </c>
      <c r="E777">
        <v>8802</v>
      </c>
      <c r="F777"/>
      <c r="G777"/>
      <c r="H777" s="57">
        <v>8784</v>
      </c>
      <c r="I777"/>
      <c r="J777"/>
      <c r="K777" s="57">
        <v>-5290</v>
      </c>
      <c r="L777" s="57">
        <v>-5290</v>
      </c>
      <c r="M777" s="57">
        <v>-5278</v>
      </c>
      <c r="N777" t="s">
        <v>38</v>
      </c>
      <c r="O777" t="s">
        <v>38</v>
      </c>
      <c r="P777">
        <v>18</v>
      </c>
      <c r="Q777" t="s">
        <v>234</v>
      </c>
      <c r="R777">
        <v>0</v>
      </c>
      <c r="S777" s="42"/>
      <c r="T777"/>
      <c r="U777">
        <v>415</v>
      </c>
      <c r="V777" t="s">
        <v>73</v>
      </c>
    </row>
    <row r="778" spans="2:24">
      <c r="B778" t="s">
        <v>123</v>
      </c>
      <c r="C778" t="s">
        <v>120</v>
      </c>
      <c r="D778" t="s">
        <v>45</v>
      </c>
      <c r="E778">
        <v>8802</v>
      </c>
      <c r="F778"/>
      <c r="G778"/>
      <c r="H778" s="57">
        <v>8784</v>
      </c>
      <c r="I778"/>
      <c r="J778"/>
      <c r="K778" s="57">
        <v>-5290</v>
      </c>
      <c r="L778" s="57">
        <v>-5290</v>
      </c>
      <c r="M778" s="57">
        <v>-5278</v>
      </c>
      <c r="N778" t="s">
        <v>38</v>
      </c>
      <c r="O778" t="s">
        <v>38</v>
      </c>
      <c r="P778">
        <v>18</v>
      </c>
      <c r="Q778" t="s">
        <v>234</v>
      </c>
      <c r="R778">
        <v>0</v>
      </c>
      <c r="S778" s="42"/>
      <c r="T778"/>
      <c r="U778">
        <v>415</v>
      </c>
      <c r="V778" t="s">
        <v>73</v>
      </c>
    </row>
    <row r="779" spans="2:24">
      <c r="B779" t="s">
        <v>123</v>
      </c>
      <c r="C779" t="s">
        <v>120</v>
      </c>
      <c r="D779" t="s">
        <v>46</v>
      </c>
      <c r="E779">
        <v>8802</v>
      </c>
      <c r="F779"/>
      <c r="G779"/>
      <c r="H779" s="57">
        <v>8784</v>
      </c>
      <c r="I779"/>
      <c r="J779"/>
      <c r="K779" s="57">
        <v>-5290</v>
      </c>
      <c r="L779" s="57">
        <v>-5290</v>
      </c>
      <c r="M779" s="57">
        <v>-5278</v>
      </c>
      <c r="N779" t="s">
        <v>38</v>
      </c>
      <c r="O779" t="s">
        <v>38</v>
      </c>
      <c r="P779">
        <v>18</v>
      </c>
      <c r="Q779" t="s">
        <v>234</v>
      </c>
      <c r="R779">
        <v>0</v>
      </c>
      <c r="S779" s="42"/>
      <c r="T779"/>
      <c r="U779">
        <v>415</v>
      </c>
      <c r="V779" t="s">
        <v>73</v>
      </c>
    </row>
    <row r="780" spans="2:24">
      <c r="B780" t="s">
        <v>123</v>
      </c>
      <c r="C780" t="s">
        <v>120</v>
      </c>
      <c r="D780" t="s">
        <v>47</v>
      </c>
      <c r="E780">
        <v>8802</v>
      </c>
      <c r="F780"/>
      <c r="G780"/>
      <c r="H780" s="57">
        <v>8784</v>
      </c>
      <c r="I780"/>
      <c r="J780"/>
      <c r="K780" s="57">
        <v>-5290</v>
      </c>
      <c r="L780" s="57">
        <v>-5290</v>
      </c>
      <c r="M780" s="57">
        <v>-5278</v>
      </c>
      <c r="N780" t="s">
        <v>38</v>
      </c>
      <c r="O780" t="s">
        <v>38</v>
      </c>
      <c r="P780">
        <v>18</v>
      </c>
      <c r="Q780" t="s">
        <v>234</v>
      </c>
      <c r="R780">
        <v>0</v>
      </c>
      <c r="S780" s="42"/>
      <c r="T780"/>
      <c r="U780">
        <v>415</v>
      </c>
      <c r="V780" t="s">
        <v>73</v>
      </c>
    </row>
    <row r="781" spans="2:24">
      <c r="B781" t="s">
        <v>123</v>
      </c>
      <c r="C781" t="s">
        <v>120</v>
      </c>
      <c r="D781" t="s">
        <v>48</v>
      </c>
      <c r="E781">
        <v>7995</v>
      </c>
      <c r="F781"/>
      <c r="G781"/>
      <c r="H781" s="57">
        <v>7624</v>
      </c>
      <c r="I781"/>
      <c r="J781"/>
      <c r="K781" s="57">
        <v>-3980</v>
      </c>
      <c r="L781" s="57">
        <v>-3980</v>
      </c>
      <c r="M781" s="57">
        <v>-3609</v>
      </c>
      <c r="N781" t="s">
        <v>38</v>
      </c>
      <c r="O781" s="10" t="s">
        <v>39</v>
      </c>
      <c r="P781">
        <v>371</v>
      </c>
      <c r="Q781" t="s">
        <v>234</v>
      </c>
      <c r="R781">
        <v>0</v>
      </c>
      <c r="S781" s="42"/>
      <c r="T781"/>
      <c r="U781">
        <v>397</v>
      </c>
      <c r="W781">
        <v>7374</v>
      </c>
      <c r="X781" t="s">
        <v>65</v>
      </c>
    </row>
    <row r="782" spans="2:24">
      <c r="B782" t="s">
        <v>123</v>
      </c>
      <c r="C782" t="s">
        <v>120</v>
      </c>
      <c r="D782" t="s">
        <v>49</v>
      </c>
      <c r="E782">
        <v>6595</v>
      </c>
      <c r="F782"/>
      <c r="G782"/>
      <c r="H782" s="57">
        <v>6224</v>
      </c>
      <c r="I782"/>
      <c r="J782"/>
      <c r="K782" s="57">
        <v>-2615</v>
      </c>
      <c r="L782" s="57">
        <v>-2615</v>
      </c>
      <c r="M782" s="57">
        <v>-2244</v>
      </c>
      <c r="N782" t="s">
        <v>38</v>
      </c>
      <c r="O782" s="10" t="s">
        <v>39</v>
      </c>
      <c r="P782">
        <v>371</v>
      </c>
      <c r="Q782" t="s">
        <v>234</v>
      </c>
      <c r="R782">
        <v>0</v>
      </c>
      <c r="S782" s="42"/>
      <c r="T782"/>
      <c r="U782">
        <v>391</v>
      </c>
      <c r="W782">
        <v>5974</v>
      </c>
      <c r="X782" t="s">
        <v>65</v>
      </c>
    </row>
    <row r="783" spans="2:24">
      <c r="B783" t="s">
        <v>123</v>
      </c>
      <c r="C783" t="s">
        <v>120</v>
      </c>
      <c r="D783" t="s">
        <v>51</v>
      </c>
      <c r="E783">
        <v>6360</v>
      </c>
      <c r="F783"/>
      <c r="G783"/>
      <c r="H783" s="57">
        <v>6224</v>
      </c>
      <c r="I783"/>
      <c r="J783"/>
      <c r="K783" s="57">
        <v>-3673</v>
      </c>
      <c r="L783" s="57">
        <v>-3673</v>
      </c>
      <c r="M783" s="57">
        <v>-3537</v>
      </c>
      <c r="N783" t="s">
        <v>38</v>
      </c>
      <c r="O783" s="10" t="s">
        <v>39</v>
      </c>
      <c r="P783">
        <v>136</v>
      </c>
      <c r="Q783" t="s">
        <v>234</v>
      </c>
      <c r="R783">
        <v>0</v>
      </c>
      <c r="S783" s="42"/>
      <c r="T783"/>
      <c r="U783">
        <v>376</v>
      </c>
      <c r="W783">
        <v>5974</v>
      </c>
      <c r="X783" t="s">
        <v>65</v>
      </c>
    </row>
    <row r="784" spans="2:24">
      <c r="B784" t="s">
        <v>123</v>
      </c>
      <c r="C784" t="s">
        <v>120</v>
      </c>
      <c r="D784" t="s">
        <v>53</v>
      </c>
      <c r="E784">
        <v>6360</v>
      </c>
      <c r="F784"/>
      <c r="G784"/>
      <c r="H784" s="57">
        <v>6224</v>
      </c>
      <c r="I784"/>
      <c r="J784"/>
      <c r="K784" s="57">
        <v>-3673</v>
      </c>
      <c r="L784" s="57">
        <v>-3673</v>
      </c>
      <c r="M784" s="57">
        <v>-3537</v>
      </c>
      <c r="N784" t="s">
        <v>38</v>
      </c>
      <c r="O784" s="10" t="s">
        <v>39</v>
      </c>
      <c r="P784">
        <v>136</v>
      </c>
      <c r="Q784" t="s">
        <v>234</v>
      </c>
      <c r="R784">
        <v>0</v>
      </c>
      <c r="S784" s="42"/>
      <c r="T784"/>
      <c r="U784">
        <v>376</v>
      </c>
      <c r="W784">
        <v>5974</v>
      </c>
      <c r="X784" t="s">
        <v>65</v>
      </c>
    </row>
    <row r="785" spans="2:24">
      <c r="B785" t="s">
        <v>123</v>
      </c>
      <c r="C785" t="s">
        <v>120</v>
      </c>
      <c r="D785" t="s">
        <v>54</v>
      </c>
      <c r="E785">
        <v>6360</v>
      </c>
      <c r="F785"/>
      <c r="G785"/>
      <c r="H785" s="57">
        <v>6224</v>
      </c>
      <c r="I785"/>
      <c r="J785"/>
      <c r="K785" s="57">
        <v>-3673</v>
      </c>
      <c r="L785" s="57">
        <v>-3673</v>
      </c>
      <c r="M785" s="57">
        <v>-3537</v>
      </c>
      <c r="N785" t="s">
        <v>38</v>
      </c>
      <c r="O785" s="10" t="s">
        <v>39</v>
      </c>
      <c r="P785">
        <v>136</v>
      </c>
      <c r="Q785" t="s">
        <v>234</v>
      </c>
      <c r="R785">
        <v>0</v>
      </c>
      <c r="S785" s="42"/>
      <c r="T785"/>
      <c r="U785">
        <v>376</v>
      </c>
      <c r="W785">
        <v>5974</v>
      </c>
      <c r="X785" t="s">
        <v>65</v>
      </c>
    </row>
    <row r="786" spans="2:24">
      <c r="B786" t="s">
        <v>123</v>
      </c>
      <c r="C786" t="s">
        <v>120</v>
      </c>
      <c r="D786" t="s">
        <v>55</v>
      </c>
      <c r="E786">
        <v>6101</v>
      </c>
      <c r="F786"/>
      <c r="G786"/>
      <c r="H786" s="57">
        <v>6100</v>
      </c>
      <c r="I786"/>
      <c r="J786"/>
      <c r="K786" s="57">
        <v>-3348</v>
      </c>
      <c r="L786" s="57">
        <v>-3348</v>
      </c>
      <c r="M786" s="57">
        <v>-3348</v>
      </c>
      <c r="N786" t="s">
        <v>38</v>
      </c>
      <c r="O786" t="s">
        <v>38</v>
      </c>
      <c r="P786">
        <v>1</v>
      </c>
      <c r="Q786" t="s">
        <v>234</v>
      </c>
      <c r="R786">
        <v>0</v>
      </c>
      <c r="S786" s="42"/>
      <c r="T786"/>
      <c r="U786">
        <v>359</v>
      </c>
    </row>
    <row r="787" spans="2:24">
      <c r="B787" t="s">
        <v>123</v>
      </c>
      <c r="C787" t="s">
        <v>120</v>
      </c>
      <c r="D787" t="s">
        <v>57</v>
      </c>
      <c r="E787">
        <v>6101</v>
      </c>
      <c r="F787"/>
      <c r="G787"/>
      <c r="H787" s="57">
        <v>6100</v>
      </c>
      <c r="I787"/>
      <c r="J787"/>
      <c r="K787" s="57">
        <v>-3348</v>
      </c>
      <c r="L787" s="57">
        <v>-3348</v>
      </c>
      <c r="M787" s="57">
        <v>-3348</v>
      </c>
      <c r="N787" t="s">
        <v>38</v>
      </c>
      <c r="O787" t="s">
        <v>38</v>
      </c>
      <c r="P787">
        <v>1</v>
      </c>
      <c r="Q787" t="s">
        <v>234</v>
      </c>
      <c r="R787">
        <v>0</v>
      </c>
      <c r="S787" s="42"/>
      <c r="T787"/>
      <c r="U787">
        <v>359</v>
      </c>
    </row>
    <row r="788" spans="2:24">
      <c r="B788" t="s">
        <v>123</v>
      </c>
      <c r="C788" t="s">
        <v>120</v>
      </c>
      <c r="D788" t="s">
        <v>58</v>
      </c>
      <c r="E788">
        <v>6101</v>
      </c>
      <c r="F788"/>
      <c r="G788"/>
      <c r="H788" s="57">
        <v>6100</v>
      </c>
      <c r="I788"/>
      <c r="J788"/>
      <c r="K788" s="57">
        <v>-3348</v>
      </c>
      <c r="L788" s="57">
        <v>-3348</v>
      </c>
      <c r="M788" s="57">
        <v>-3348</v>
      </c>
      <c r="N788" t="s">
        <v>38</v>
      </c>
      <c r="O788" t="s">
        <v>38</v>
      </c>
      <c r="P788">
        <v>1</v>
      </c>
      <c r="Q788" t="s">
        <v>234</v>
      </c>
      <c r="R788">
        <v>0</v>
      </c>
      <c r="S788" s="42"/>
      <c r="T788"/>
      <c r="U788">
        <v>359</v>
      </c>
    </row>
    <row r="789" spans="2:24">
      <c r="B789" t="s">
        <v>123</v>
      </c>
      <c r="C789" t="s">
        <v>120</v>
      </c>
      <c r="D789" t="s">
        <v>59</v>
      </c>
      <c r="E789"/>
      <c r="F789">
        <v>6366</v>
      </c>
      <c r="G789">
        <v>0</v>
      </c>
      <c r="H789"/>
      <c r="I789" s="57">
        <v>6306</v>
      </c>
      <c r="J789" s="57">
        <v>0</v>
      </c>
      <c r="K789" s="57">
        <v>-4307</v>
      </c>
      <c r="L789" s="57">
        <v>-4307</v>
      </c>
      <c r="M789" s="57">
        <v>0</v>
      </c>
      <c r="N789" t="s">
        <v>124</v>
      </c>
      <c r="O789" s="10" t="s">
        <v>39</v>
      </c>
      <c r="P789" t="s">
        <v>234</v>
      </c>
      <c r="Q789">
        <v>60</v>
      </c>
      <c r="R789">
        <v>4307</v>
      </c>
      <c r="S789" s="42"/>
      <c r="T789"/>
      <c r="U789">
        <v>376</v>
      </c>
      <c r="W789">
        <v>6056</v>
      </c>
      <c r="X789" t="s">
        <v>125</v>
      </c>
    </row>
    <row r="790" spans="2:24">
      <c r="B790" t="s">
        <v>123</v>
      </c>
      <c r="C790" t="s">
        <v>120</v>
      </c>
      <c r="D790" t="s">
        <v>61</v>
      </c>
      <c r="E790"/>
      <c r="F790">
        <v>6366</v>
      </c>
      <c r="G790">
        <v>0</v>
      </c>
      <c r="H790"/>
      <c r="I790" s="57">
        <v>6306</v>
      </c>
      <c r="J790" s="57">
        <v>0</v>
      </c>
      <c r="K790" s="57">
        <v>-4307</v>
      </c>
      <c r="L790" s="57">
        <v>-4307</v>
      </c>
      <c r="M790" s="57">
        <v>0</v>
      </c>
      <c r="N790" t="s">
        <v>124</v>
      </c>
      <c r="O790" s="10" t="s">
        <v>39</v>
      </c>
      <c r="P790" t="s">
        <v>234</v>
      </c>
      <c r="Q790">
        <v>60</v>
      </c>
      <c r="R790">
        <v>4307</v>
      </c>
      <c r="S790" s="42"/>
      <c r="T790"/>
      <c r="U790">
        <v>376</v>
      </c>
      <c r="W790">
        <v>6056</v>
      </c>
      <c r="X790" t="s">
        <v>125</v>
      </c>
    </row>
    <row r="791" spans="2:24">
      <c r="B791" t="s">
        <v>123</v>
      </c>
      <c r="C791" t="s">
        <v>120</v>
      </c>
      <c r="D791" t="s">
        <v>63</v>
      </c>
      <c r="E791"/>
      <c r="F791">
        <v>6366</v>
      </c>
      <c r="G791">
        <v>0</v>
      </c>
      <c r="H791"/>
      <c r="I791" s="57">
        <v>6306</v>
      </c>
      <c r="J791" s="57">
        <v>0</v>
      </c>
      <c r="K791" s="57">
        <v>-4307</v>
      </c>
      <c r="L791" s="57">
        <v>-4307</v>
      </c>
      <c r="M791" s="57">
        <v>0</v>
      </c>
      <c r="N791" t="s">
        <v>124</v>
      </c>
      <c r="O791" s="10" t="s">
        <v>39</v>
      </c>
      <c r="P791" t="s">
        <v>234</v>
      </c>
      <c r="Q791">
        <v>60</v>
      </c>
      <c r="R791">
        <v>4307</v>
      </c>
      <c r="S791" s="42"/>
      <c r="T791"/>
      <c r="U791">
        <v>376</v>
      </c>
      <c r="W791">
        <v>6056</v>
      </c>
      <c r="X791" t="s">
        <v>125</v>
      </c>
    </row>
    <row r="792" spans="2:24">
      <c r="B792" t="s">
        <v>123</v>
      </c>
      <c r="C792" t="s">
        <v>120</v>
      </c>
      <c r="D792" t="s">
        <v>64</v>
      </c>
      <c r="E792"/>
      <c r="F792">
        <v>6303</v>
      </c>
      <c r="G792">
        <v>0</v>
      </c>
      <c r="H792"/>
      <c r="I792" s="57">
        <v>6258</v>
      </c>
      <c r="J792" s="57">
        <v>0</v>
      </c>
      <c r="K792" s="57">
        <v>-4259</v>
      </c>
      <c r="L792" s="57">
        <v>-4259</v>
      </c>
      <c r="M792" s="57">
        <v>0</v>
      </c>
      <c r="N792" t="s">
        <v>124</v>
      </c>
      <c r="O792" s="10" t="s">
        <v>39</v>
      </c>
      <c r="P792" t="s">
        <v>234</v>
      </c>
      <c r="Q792">
        <v>45</v>
      </c>
      <c r="R792">
        <v>4259</v>
      </c>
      <c r="S792" s="42"/>
      <c r="T792"/>
      <c r="U792">
        <v>372</v>
      </c>
      <c r="W792">
        <v>6008</v>
      </c>
      <c r="X792" t="s">
        <v>126</v>
      </c>
    </row>
    <row r="793" spans="2:24">
      <c r="B793" t="s">
        <v>123</v>
      </c>
      <c r="C793" t="s">
        <v>120</v>
      </c>
      <c r="D793" t="s">
        <v>66</v>
      </c>
      <c r="E793"/>
      <c r="F793">
        <v>6303</v>
      </c>
      <c r="G793">
        <v>0</v>
      </c>
      <c r="H793"/>
      <c r="I793" s="57">
        <v>6258</v>
      </c>
      <c r="J793" s="57">
        <v>0</v>
      </c>
      <c r="K793" s="57">
        <v>-4259</v>
      </c>
      <c r="L793" s="57">
        <v>-4259</v>
      </c>
      <c r="M793" s="57">
        <v>0</v>
      </c>
      <c r="N793" t="s">
        <v>124</v>
      </c>
      <c r="O793" s="10" t="s">
        <v>39</v>
      </c>
      <c r="P793" t="s">
        <v>234</v>
      </c>
      <c r="Q793">
        <v>45</v>
      </c>
      <c r="R793">
        <v>4259</v>
      </c>
      <c r="S793" s="42"/>
      <c r="T793"/>
      <c r="U793">
        <v>372</v>
      </c>
      <c r="W793">
        <v>6008</v>
      </c>
      <c r="X793" t="s">
        <v>126</v>
      </c>
    </row>
    <row r="794" spans="2:24">
      <c r="B794" t="s">
        <v>123</v>
      </c>
      <c r="C794" t="s">
        <v>120</v>
      </c>
      <c r="D794" t="s">
        <v>67</v>
      </c>
      <c r="E794"/>
      <c r="F794">
        <v>6303</v>
      </c>
      <c r="G794">
        <v>0</v>
      </c>
      <c r="H794"/>
      <c r="I794" s="57">
        <v>6258</v>
      </c>
      <c r="J794" s="57">
        <v>0</v>
      </c>
      <c r="K794" s="57">
        <v>-4259</v>
      </c>
      <c r="L794" s="57">
        <v>-4259</v>
      </c>
      <c r="M794" s="57">
        <v>0</v>
      </c>
      <c r="N794" t="s">
        <v>124</v>
      </c>
      <c r="O794" s="10" t="s">
        <v>39</v>
      </c>
      <c r="P794" t="s">
        <v>234</v>
      </c>
      <c r="Q794">
        <v>45</v>
      </c>
      <c r="R794">
        <v>4259</v>
      </c>
      <c r="S794" s="42"/>
      <c r="T794"/>
      <c r="U794">
        <v>372</v>
      </c>
      <c r="W794">
        <v>6008</v>
      </c>
      <c r="X794" t="s">
        <v>126</v>
      </c>
    </row>
    <row r="795" spans="2:24">
      <c r="B795" t="s">
        <v>123</v>
      </c>
      <c r="C795" t="s">
        <v>120</v>
      </c>
      <c r="D795" t="s">
        <v>68</v>
      </c>
      <c r="E795"/>
      <c r="F795">
        <v>5678</v>
      </c>
      <c r="G795">
        <v>0</v>
      </c>
      <c r="H795"/>
      <c r="I795" s="57">
        <v>5677</v>
      </c>
      <c r="J795" s="57">
        <v>0</v>
      </c>
      <c r="K795" s="57">
        <v>-3395</v>
      </c>
      <c r="L795" s="57">
        <v>-3395</v>
      </c>
      <c r="M795" s="57">
        <v>0</v>
      </c>
      <c r="N795" t="s">
        <v>124</v>
      </c>
      <c r="O795" t="s">
        <v>124</v>
      </c>
      <c r="P795" t="s">
        <v>234</v>
      </c>
      <c r="Q795">
        <v>1</v>
      </c>
      <c r="R795">
        <v>3395</v>
      </c>
      <c r="S795" s="42"/>
      <c r="T795"/>
      <c r="U795">
        <v>332</v>
      </c>
    </row>
    <row r="796" spans="2:24">
      <c r="B796" t="s">
        <v>123</v>
      </c>
      <c r="C796" t="s">
        <v>120</v>
      </c>
      <c r="D796" t="s">
        <v>69</v>
      </c>
      <c r="E796"/>
      <c r="F796">
        <v>5378</v>
      </c>
      <c r="G796">
        <v>0</v>
      </c>
      <c r="H796"/>
      <c r="I796" s="57">
        <v>5378</v>
      </c>
      <c r="J796" s="57">
        <v>0</v>
      </c>
      <c r="K796" s="57">
        <v>-3110</v>
      </c>
      <c r="L796" s="57">
        <v>-3110</v>
      </c>
      <c r="M796" s="57">
        <v>0</v>
      </c>
      <c r="N796" t="s">
        <v>124</v>
      </c>
      <c r="O796" t="s">
        <v>124</v>
      </c>
      <c r="P796" t="s">
        <v>234</v>
      </c>
      <c r="Q796">
        <v>0</v>
      </c>
      <c r="R796">
        <v>3110</v>
      </c>
      <c r="S796" s="42"/>
      <c r="T796"/>
      <c r="U796">
        <v>328</v>
      </c>
    </row>
    <row r="797" spans="2:24">
      <c r="B797" t="s">
        <v>123</v>
      </c>
      <c r="C797" t="s">
        <v>120</v>
      </c>
      <c r="D797" t="s">
        <v>70</v>
      </c>
      <c r="E797"/>
      <c r="F797">
        <v>4818</v>
      </c>
      <c r="G797">
        <v>0</v>
      </c>
      <c r="H797"/>
      <c r="I797" s="57">
        <v>4818</v>
      </c>
      <c r="J797" s="57">
        <v>0</v>
      </c>
      <c r="K797" s="57">
        <v>-2543</v>
      </c>
      <c r="L797" s="57">
        <v>-2543</v>
      </c>
      <c r="M797" s="57">
        <v>0</v>
      </c>
      <c r="N797" t="s">
        <v>124</v>
      </c>
      <c r="O797" t="s">
        <v>124</v>
      </c>
      <c r="P797" t="s">
        <v>234</v>
      </c>
      <c r="Q797">
        <v>0</v>
      </c>
      <c r="R797">
        <v>2543</v>
      </c>
      <c r="S797" s="42"/>
      <c r="T797"/>
      <c r="U797">
        <v>311</v>
      </c>
    </row>
    <row r="798" spans="2:24">
      <c r="B798" t="s">
        <v>127</v>
      </c>
      <c r="C798" t="s">
        <v>120</v>
      </c>
      <c r="D798" t="s">
        <v>51</v>
      </c>
      <c r="E798">
        <v>7116</v>
      </c>
      <c r="F798"/>
      <c r="G798"/>
      <c r="H798" s="57">
        <v>5657</v>
      </c>
      <c r="I798"/>
      <c r="J798"/>
      <c r="K798" s="57">
        <v>0</v>
      </c>
      <c r="L798" s="57">
        <v>0</v>
      </c>
      <c r="M798" s="57">
        <v>0</v>
      </c>
      <c r="N798" t="s">
        <v>84</v>
      </c>
      <c r="O798" s="10" t="s">
        <v>39</v>
      </c>
      <c r="P798">
        <v>1459</v>
      </c>
      <c r="Q798" t="s">
        <v>234</v>
      </c>
      <c r="R798">
        <v>0</v>
      </c>
      <c r="S798" s="42"/>
      <c r="T798"/>
      <c r="W798">
        <v>5407</v>
      </c>
      <c r="X798" t="s">
        <v>128</v>
      </c>
    </row>
    <row r="799" spans="2:24">
      <c r="B799" t="s">
        <v>127</v>
      </c>
      <c r="C799" t="s">
        <v>120</v>
      </c>
      <c r="D799" t="s">
        <v>53</v>
      </c>
      <c r="E799">
        <v>7116</v>
      </c>
      <c r="F799"/>
      <c r="G799"/>
      <c r="H799" s="57">
        <v>5657</v>
      </c>
      <c r="I799"/>
      <c r="J799"/>
      <c r="K799" s="57">
        <v>0</v>
      </c>
      <c r="L799" s="57">
        <v>0</v>
      </c>
      <c r="M799" s="57">
        <v>0</v>
      </c>
      <c r="N799" t="s">
        <v>84</v>
      </c>
      <c r="O799" s="10" t="s">
        <v>39</v>
      </c>
      <c r="P799">
        <v>1459</v>
      </c>
      <c r="Q799" t="s">
        <v>234</v>
      </c>
      <c r="R799">
        <v>0</v>
      </c>
      <c r="S799" s="42"/>
      <c r="T799"/>
      <c r="W799">
        <v>5407</v>
      </c>
      <c r="X799" t="s">
        <v>128</v>
      </c>
    </row>
    <row r="800" spans="2:24">
      <c r="B800" t="s">
        <v>127</v>
      </c>
      <c r="C800" t="s">
        <v>120</v>
      </c>
      <c r="D800" t="s">
        <v>54</v>
      </c>
      <c r="E800">
        <v>7116</v>
      </c>
      <c r="F800"/>
      <c r="G800"/>
      <c r="H800" s="57">
        <v>5657</v>
      </c>
      <c r="I800"/>
      <c r="J800"/>
      <c r="K800" s="57">
        <v>0</v>
      </c>
      <c r="L800" s="57">
        <v>0</v>
      </c>
      <c r="M800" s="57">
        <v>0</v>
      </c>
      <c r="N800" t="s">
        <v>84</v>
      </c>
      <c r="O800" s="10" t="s">
        <v>39</v>
      </c>
      <c r="P800">
        <v>1459</v>
      </c>
      <c r="Q800" t="s">
        <v>234</v>
      </c>
      <c r="R800">
        <v>0</v>
      </c>
      <c r="S800" s="42"/>
      <c r="T800"/>
      <c r="W800">
        <v>5407</v>
      </c>
      <c r="X800" t="s">
        <v>128</v>
      </c>
    </row>
    <row r="801" spans="2:24">
      <c r="B801" t="s">
        <v>127</v>
      </c>
      <c r="C801" t="s">
        <v>120</v>
      </c>
      <c r="D801" t="s">
        <v>55</v>
      </c>
      <c r="E801">
        <v>7116</v>
      </c>
      <c r="F801"/>
      <c r="G801"/>
      <c r="H801" s="57">
        <v>5657</v>
      </c>
      <c r="I801"/>
      <c r="J801"/>
      <c r="K801" s="57">
        <v>0</v>
      </c>
      <c r="L801" s="57">
        <v>0</v>
      </c>
      <c r="M801" s="57">
        <v>0</v>
      </c>
      <c r="N801" t="s">
        <v>84</v>
      </c>
      <c r="O801" s="10" t="s">
        <v>39</v>
      </c>
      <c r="P801">
        <v>1459</v>
      </c>
      <c r="Q801" t="s">
        <v>234</v>
      </c>
      <c r="R801">
        <v>0</v>
      </c>
      <c r="S801" s="42"/>
      <c r="T801"/>
      <c r="W801">
        <v>5407</v>
      </c>
      <c r="X801" t="s">
        <v>128</v>
      </c>
    </row>
    <row r="802" spans="2:24">
      <c r="B802" t="s">
        <v>127</v>
      </c>
      <c r="C802" t="s">
        <v>120</v>
      </c>
      <c r="D802" t="s">
        <v>57</v>
      </c>
      <c r="E802">
        <v>7116</v>
      </c>
      <c r="F802"/>
      <c r="G802"/>
      <c r="H802" s="57">
        <v>5657</v>
      </c>
      <c r="I802"/>
      <c r="J802"/>
      <c r="K802" s="57">
        <v>0</v>
      </c>
      <c r="L802" s="57">
        <v>0</v>
      </c>
      <c r="M802" s="57">
        <v>0</v>
      </c>
      <c r="N802" t="s">
        <v>84</v>
      </c>
      <c r="O802" s="10" t="s">
        <v>39</v>
      </c>
      <c r="P802">
        <v>1459</v>
      </c>
      <c r="Q802" t="s">
        <v>234</v>
      </c>
      <c r="R802">
        <v>0</v>
      </c>
      <c r="S802" s="42"/>
      <c r="T802"/>
      <c r="W802">
        <v>5407</v>
      </c>
      <c r="X802" t="s">
        <v>128</v>
      </c>
    </row>
    <row r="803" spans="2:24">
      <c r="B803" t="s">
        <v>127</v>
      </c>
      <c r="C803" t="s">
        <v>120</v>
      </c>
      <c r="D803" t="s">
        <v>58</v>
      </c>
      <c r="E803">
        <v>7116</v>
      </c>
      <c r="F803"/>
      <c r="G803"/>
      <c r="H803" s="57">
        <v>5657</v>
      </c>
      <c r="I803"/>
      <c r="J803"/>
      <c r="K803" s="57">
        <v>0</v>
      </c>
      <c r="L803" s="57">
        <v>0</v>
      </c>
      <c r="M803" s="57">
        <v>0</v>
      </c>
      <c r="N803" t="s">
        <v>84</v>
      </c>
      <c r="O803" s="10" t="s">
        <v>39</v>
      </c>
      <c r="P803">
        <v>1459</v>
      </c>
      <c r="Q803" t="s">
        <v>234</v>
      </c>
      <c r="R803">
        <v>0</v>
      </c>
      <c r="S803" s="42"/>
      <c r="T803"/>
      <c r="W803">
        <v>5407</v>
      </c>
      <c r="X803" t="s">
        <v>128</v>
      </c>
    </row>
    <row r="804" spans="2:24">
      <c r="B804" t="s">
        <v>127</v>
      </c>
      <c r="C804" t="s">
        <v>120</v>
      </c>
      <c r="D804" t="s">
        <v>59</v>
      </c>
      <c r="E804">
        <v>7116</v>
      </c>
      <c r="F804"/>
      <c r="G804"/>
      <c r="H804" s="57">
        <v>5657</v>
      </c>
      <c r="I804"/>
      <c r="J804"/>
      <c r="K804" s="57">
        <v>0</v>
      </c>
      <c r="L804" s="57">
        <v>0</v>
      </c>
      <c r="M804" s="57">
        <v>0</v>
      </c>
      <c r="N804" t="s">
        <v>84</v>
      </c>
      <c r="O804" s="10" t="s">
        <v>39</v>
      </c>
      <c r="P804">
        <v>1459</v>
      </c>
      <c r="Q804" t="s">
        <v>234</v>
      </c>
      <c r="R804">
        <v>0</v>
      </c>
      <c r="S804" s="42"/>
      <c r="T804"/>
      <c r="W804">
        <v>5407</v>
      </c>
      <c r="X804" t="s">
        <v>128</v>
      </c>
    </row>
    <row r="805" spans="2:24">
      <c r="B805" t="s">
        <v>127</v>
      </c>
      <c r="C805" t="s">
        <v>120</v>
      </c>
      <c r="D805" t="s">
        <v>61</v>
      </c>
      <c r="E805">
        <v>7116</v>
      </c>
      <c r="F805"/>
      <c r="G805"/>
      <c r="H805" s="57">
        <v>5657</v>
      </c>
      <c r="I805"/>
      <c r="J805"/>
      <c r="K805" s="57">
        <v>0</v>
      </c>
      <c r="L805" s="57">
        <v>0</v>
      </c>
      <c r="M805" s="57">
        <v>0</v>
      </c>
      <c r="N805" t="s">
        <v>84</v>
      </c>
      <c r="O805" s="10" t="s">
        <v>39</v>
      </c>
      <c r="P805">
        <v>1459</v>
      </c>
      <c r="Q805" t="s">
        <v>234</v>
      </c>
      <c r="R805">
        <v>0</v>
      </c>
      <c r="S805" s="42"/>
      <c r="T805"/>
      <c r="W805">
        <v>5407</v>
      </c>
      <c r="X805" t="s">
        <v>128</v>
      </c>
    </row>
    <row r="806" spans="2:24">
      <c r="B806" t="s">
        <v>127</v>
      </c>
      <c r="C806" t="s">
        <v>120</v>
      </c>
      <c r="D806" t="s">
        <v>63</v>
      </c>
      <c r="E806">
        <v>7116</v>
      </c>
      <c r="F806"/>
      <c r="G806"/>
      <c r="H806" s="57">
        <v>5657</v>
      </c>
      <c r="I806"/>
      <c r="J806"/>
      <c r="K806" s="57">
        <v>0</v>
      </c>
      <c r="L806" s="57">
        <v>0</v>
      </c>
      <c r="M806" s="57">
        <v>0</v>
      </c>
      <c r="N806" t="s">
        <v>84</v>
      </c>
      <c r="O806" s="10" t="s">
        <v>39</v>
      </c>
      <c r="P806">
        <v>1459</v>
      </c>
      <c r="Q806" t="s">
        <v>234</v>
      </c>
      <c r="R806">
        <v>0</v>
      </c>
      <c r="S806" s="42"/>
      <c r="T806"/>
      <c r="W806">
        <v>5407</v>
      </c>
      <c r="X806" t="s">
        <v>128</v>
      </c>
    </row>
    <row r="807" spans="2:24">
      <c r="B807" t="s">
        <v>129</v>
      </c>
      <c r="C807" t="s">
        <v>120</v>
      </c>
      <c r="D807" t="s">
        <v>37</v>
      </c>
      <c r="E807">
        <v>6556</v>
      </c>
      <c r="F807"/>
      <c r="G807"/>
      <c r="H807" s="57">
        <v>6556</v>
      </c>
      <c r="I807"/>
      <c r="J807"/>
      <c r="K807" s="57">
        <v>0</v>
      </c>
      <c r="L807" s="57">
        <v>0</v>
      </c>
      <c r="M807" s="57">
        <v>0</v>
      </c>
      <c r="N807" t="s">
        <v>84</v>
      </c>
      <c r="O807" s="10" t="s">
        <v>84</v>
      </c>
      <c r="P807">
        <v>0</v>
      </c>
      <c r="Q807" t="s">
        <v>234</v>
      </c>
      <c r="R807">
        <v>0</v>
      </c>
      <c r="S807" s="42"/>
      <c r="T807"/>
      <c r="W807">
        <v>6306</v>
      </c>
      <c r="X807" t="s">
        <v>72</v>
      </c>
    </row>
    <row r="808" spans="2:24">
      <c r="B808" t="s">
        <v>129</v>
      </c>
      <c r="C808" t="s">
        <v>120</v>
      </c>
      <c r="D808" t="s">
        <v>41</v>
      </c>
      <c r="E808">
        <v>6556</v>
      </c>
      <c r="F808"/>
      <c r="G808"/>
      <c r="H808" s="57">
        <v>6556</v>
      </c>
      <c r="I808"/>
      <c r="J808"/>
      <c r="K808" s="57">
        <v>0</v>
      </c>
      <c r="L808" s="57">
        <v>0</v>
      </c>
      <c r="M808" s="57">
        <v>0</v>
      </c>
      <c r="N808" t="s">
        <v>84</v>
      </c>
      <c r="O808" s="10" t="s">
        <v>84</v>
      </c>
      <c r="P808">
        <v>0</v>
      </c>
      <c r="Q808" t="s">
        <v>234</v>
      </c>
      <c r="R808">
        <v>0</v>
      </c>
      <c r="S808" s="42"/>
      <c r="T808"/>
      <c r="W808">
        <v>6306</v>
      </c>
      <c r="X808" t="s">
        <v>72</v>
      </c>
    </row>
    <row r="809" spans="2:24">
      <c r="B809" t="s">
        <v>129</v>
      </c>
      <c r="C809" t="s">
        <v>120</v>
      </c>
      <c r="D809" t="s">
        <v>42</v>
      </c>
      <c r="E809">
        <v>6556</v>
      </c>
      <c r="F809"/>
      <c r="G809"/>
      <c r="H809" s="57">
        <v>6556</v>
      </c>
      <c r="I809"/>
      <c r="J809"/>
      <c r="K809" s="57">
        <v>0</v>
      </c>
      <c r="L809" s="57">
        <v>0</v>
      </c>
      <c r="M809" s="57">
        <v>0</v>
      </c>
      <c r="N809" t="s">
        <v>84</v>
      </c>
      <c r="O809" s="10" t="s">
        <v>84</v>
      </c>
      <c r="P809">
        <v>0</v>
      </c>
      <c r="Q809" t="s">
        <v>234</v>
      </c>
      <c r="R809">
        <v>0</v>
      </c>
      <c r="S809" s="42"/>
      <c r="T809"/>
      <c r="W809">
        <v>6306</v>
      </c>
      <c r="X809" t="s">
        <v>72</v>
      </c>
    </row>
    <row r="810" spans="2:24">
      <c r="B810" t="s">
        <v>129</v>
      </c>
      <c r="C810" t="s">
        <v>120</v>
      </c>
      <c r="D810" t="s">
        <v>43</v>
      </c>
      <c r="E810">
        <v>6556</v>
      </c>
      <c r="F810"/>
      <c r="G810"/>
      <c r="H810" s="57">
        <v>6556</v>
      </c>
      <c r="I810"/>
      <c r="J810"/>
      <c r="K810" s="57">
        <v>0</v>
      </c>
      <c r="L810" s="57">
        <v>0</v>
      </c>
      <c r="M810" s="57">
        <v>0</v>
      </c>
      <c r="N810" t="s">
        <v>84</v>
      </c>
      <c r="O810" s="10" t="s">
        <v>84</v>
      </c>
      <c r="P810">
        <v>0</v>
      </c>
      <c r="Q810" t="s">
        <v>234</v>
      </c>
      <c r="R810">
        <v>0</v>
      </c>
      <c r="S810" s="42"/>
      <c r="T810"/>
      <c r="W810">
        <v>6306</v>
      </c>
      <c r="X810" t="s">
        <v>72</v>
      </c>
    </row>
    <row r="811" spans="2:24">
      <c r="B811" t="s">
        <v>129</v>
      </c>
      <c r="C811" t="s">
        <v>120</v>
      </c>
      <c r="D811" t="s">
        <v>45</v>
      </c>
      <c r="E811">
        <v>6556</v>
      </c>
      <c r="F811"/>
      <c r="G811"/>
      <c r="H811" s="57">
        <v>6556</v>
      </c>
      <c r="I811"/>
      <c r="J811"/>
      <c r="K811" s="57">
        <v>0</v>
      </c>
      <c r="L811" s="57">
        <v>0</v>
      </c>
      <c r="M811" s="57">
        <v>0</v>
      </c>
      <c r="N811" t="s">
        <v>84</v>
      </c>
      <c r="O811" s="10" t="s">
        <v>84</v>
      </c>
      <c r="P811">
        <v>0</v>
      </c>
      <c r="Q811" t="s">
        <v>234</v>
      </c>
      <c r="R811">
        <v>0</v>
      </c>
      <c r="S811" s="42"/>
      <c r="T811"/>
      <c r="W811">
        <v>6306</v>
      </c>
      <c r="X811" t="s">
        <v>72</v>
      </c>
    </row>
    <row r="812" spans="2:24">
      <c r="B812" t="s">
        <v>129</v>
      </c>
      <c r="C812" t="s">
        <v>120</v>
      </c>
      <c r="D812" t="s">
        <v>46</v>
      </c>
      <c r="E812">
        <v>6556</v>
      </c>
      <c r="F812"/>
      <c r="G812"/>
      <c r="H812" s="57">
        <v>6556</v>
      </c>
      <c r="I812"/>
      <c r="J812"/>
      <c r="K812" s="57">
        <v>0</v>
      </c>
      <c r="L812" s="57">
        <v>0</v>
      </c>
      <c r="M812" s="57">
        <v>0</v>
      </c>
      <c r="N812" t="s">
        <v>84</v>
      </c>
      <c r="O812" s="10" t="s">
        <v>84</v>
      </c>
      <c r="P812">
        <v>0</v>
      </c>
      <c r="Q812" t="s">
        <v>234</v>
      </c>
      <c r="R812">
        <v>0</v>
      </c>
      <c r="S812" s="42"/>
      <c r="T812"/>
      <c r="W812">
        <v>6306</v>
      </c>
      <c r="X812" t="s">
        <v>72</v>
      </c>
    </row>
    <row r="813" spans="2:24">
      <c r="B813" t="s">
        <v>129</v>
      </c>
      <c r="C813" t="s">
        <v>120</v>
      </c>
      <c r="D813" t="s">
        <v>47</v>
      </c>
      <c r="E813">
        <v>6556</v>
      </c>
      <c r="F813"/>
      <c r="G813"/>
      <c r="H813" s="57">
        <v>6556</v>
      </c>
      <c r="I813"/>
      <c r="J813"/>
      <c r="K813" s="57">
        <v>0</v>
      </c>
      <c r="L813" s="57">
        <v>0</v>
      </c>
      <c r="M813" s="57">
        <v>0</v>
      </c>
      <c r="N813" t="s">
        <v>84</v>
      </c>
      <c r="O813" s="10" t="s">
        <v>84</v>
      </c>
      <c r="P813">
        <v>0</v>
      </c>
      <c r="Q813" t="s">
        <v>234</v>
      </c>
      <c r="R813">
        <v>0</v>
      </c>
      <c r="S813" s="42"/>
      <c r="T813"/>
      <c r="W813">
        <v>6306</v>
      </c>
      <c r="X813" t="s">
        <v>72</v>
      </c>
    </row>
    <row r="814" spans="2:24">
      <c r="B814" t="s">
        <v>129</v>
      </c>
      <c r="C814" t="s">
        <v>120</v>
      </c>
      <c r="D814" t="s">
        <v>48</v>
      </c>
      <c r="E814">
        <v>7116</v>
      </c>
      <c r="F814"/>
      <c r="G814"/>
      <c r="H814" s="57">
        <v>7116</v>
      </c>
      <c r="I814"/>
      <c r="J814"/>
      <c r="K814" s="57">
        <v>0</v>
      </c>
      <c r="L814" s="57">
        <v>0</v>
      </c>
      <c r="M814" s="57">
        <v>0</v>
      </c>
      <c r="N814" t="s">
        <v>84</v>
      </c>
      <c r="O814" s="10" t="s">
        <v>84</v>
      </c>
      <c r="P814">
        <v>0</v>
      </c>
      <c r="Q814" t="s">
        <v>234</v>
      </c>
      <c r="R814">
        <v>0</v>
      </c>
      <c r="S814" s="42"/>
      <c r="T814"/>
      <c r="W814">
        <v>6306</v>
      </c>
      <c r="X814" t="s">
        <v>72</v>
      </c>
    </row>
    <row r="815" spans="2:24">
      <c r="B815" t="s">
        <v>129</v>
      </c>
      <c r="C815" t="s">
        <v>120</v>
      </c>
      <c r="D815" t="s">
        <v>49</v>
      </c>
      <c r="E815">
        <v>7116</v>
      </c>
      <c r="F815"/>
      <c r="G815"/>
      <c r="H815" s="57">
        <v>7116</v>
      </c>
      <c r="I815"/>
      <c r="J815"/>
      <c r="K815" s="57">
        <v>0</v>
      </c>
      <c r="L815" s="57">
        <v>0</v>
      </c>
      <c r="M815" s="57">
        <v>0</v>
      </c>
      <c r="N815" t="s">
        <v>84</v>
      </c>
      <c r="O815" s="10" t="s">
        <v>84</v>
      </c>
      <c r="P815">
        <v>0</v>
      </c>
      <c r="Q815" t="s">
        <v>234</v>
      </c>
      <c r="R815">
        <v>0</v>
      </c>
      <c r="S815" s="42"/>
      <c r="T815"/>
      <c r="W815">
        <v>6306</v>
      </c>
      <c r="X815" t="s">
        <v>72</v>
      </c>
    </row>
    <row r="816" spans="2:24">
      <c r="B816" t="s">
        <v>129</v>
      </c>
      <c r="C816" t="s">
        <v>120</v>
      </c>
      <c r="D816" t="s">
        <v>51</v>
      </c>
      <c r="E816">
        <v>7116</v>
      </c>
      <c r="F816"/>
      <c r="G816"/>
      <c r="H816" s="57">
        <v>7116</v>
      </c>
      <c r="I816"/>
      <c r="J816"/>
      <c r="K816" s="57">
        <v>0</v>
      </c>
      <c r="L816" s="57">
        <v>0</v>
      </c>
      <c r="M816" s="57">
        <v>0</v>
      </c>
      <c r="N816" t="s">
        <v>84</v>
      </c>
      <c r="O816" s="10" t="s">
        <v>84</v>
      </c>
      <c r="P816">
        <v>0</v>
      </c>
      <c r="Q816" t="s">
        <v>234</v>
      </c>
      <c r="R816">
        <v>0</v>
      </c>
      <c r="S816" s="42"/>
      <c r="T816"/>
      <c r="W816">
        <v>6306</v>
      </c>
      <c r="X816" t="s">
        <v>72</v>
      </c>
    </row>
    <row r="817" spans="2:24">
      <c r="B817" t="s">
        <v>129</v>
      </c>
      <c r="C817" t="s">
        <v>120</v>
      </c>
      <c r="D817" t="s">
        <v>53</v>
      </c>
      <c r="E817">
        <v>7116</v>
      </c>
      <c r="F817"/>
      <c r="G817"/>
      <c r="H817" s="57">
        <v>7116</v>
      </c>
      <c r="I817"/>
      <c r="J817"/>
      <c r="K817" s="57">
        <v>0</v>
      </c>
      <c r="L817" s="57">
        <v>0</v>
      </c>
      <c r="M817" s="57">
        <v>0</v>
      </c>
      <c r="N817" t="s">
        <v>84</v>
      </c>
      <c r="O817" s="10" t="s">
        <v>84</v>
      </c>
      <c r="P817">
        <v>0</v>
      </c>
      <c r="Q817" t="s">
        <v>234</v>
      </c>
      <c r="R817">
        <v>0</v>
      </c>
      <c r="S817" s="42"/>
      <c r="T817"/>
      <c r="W817">
        <v>6306</v>
      </c>
      <c r="X817" t="s">
        <v>72</v>
      </c>
    </row>
    <row r="818" spans="2:24">
      <c r="B818" t="s">
        <v>129</v>
      </c>
      <c r="C818" t="s">
        <v>120</v>
      </c>
      <c r="D818" t="s">
        <v>54</v>
      </c>
      <c r="E818">
        <v>7116</v>
      </c>
      <c r="F818"/>
      <c r="G818"/>
      <c r="H818" s="57">
        <v>7116</v>
      </c>
      <c r="I818"/>
      <c r="J818"/>
      <c r="K818" s="57">
        <v>0</v>
      </c>
      <c r="L818" s="57">
        <v>0</v>
      </c>
      <c r="M818" s="57">
        <v>0</v>
      </c>
      <c r="N818" t="s">
        <v>84</v>
      </c>
      <c r="O818" s="10" t="s">
        <v>84</v>
      </c>
      <c r="P818">
        <v>0</v>
      </c>
      <c r="Q818" t="s">
        <v>234</v>
      </c>
      <c r="R818">
        <v>0</v>
      </c>
      <c r="S818" s="42"/>
      <c r="T818"/>
      <c r="W818">
        <v>6306</v>
      </c>
      <c r="X818" t="s">
        <v>72</v>
      </c>
    </row>
    <row r="819" spans="2:24">
      <c r="B819" t="s">
        <v>129</v>
      </c>
      <c r="C819" t="s">
        <v>120</v>
      </c>
      <c r="D819" t="s">
        <v>55</v>
      </c>
      <c r="E819">
        <v>7116</v>
      </c>
      <c r="F819"/>
      <c r="G819"/>
      <c r="H819" s="57">
        <v>7116</v>
      </c>
      <c r="I819"/>
      <c r="J819"/>
      <c r="K819" s="57">
        <v>0</v>
      </c>
      <c r="L819" s="57">
        <v>0</v>
      </c>
      <c r="M819" s="57">
        <v>0</v>
      </c>
      <c r="N819" t="s">
        <v>84</v>
      </c>
      <c r="O819" s="10" t="s">
        <v>84</v>
      </c>
      <c r="P819">
        <v>0</v>
      </c>
      <c r="Q819" t="s">
        <v>234</v>
      </c>
      <c r="R819">
        <v>0</v>
      </c>
      <c r="S819" s="42"/>
      <c r="T819"/>
      <c r="W819">
        <v>6306</v>
      </c>
      <c r="X819" t="s">
        <v>72</v>
      </c>
    </row>
    <row r="820" spans="2:24">
      <c r="B820" t="s">
        <v>129</v>
      </c>
      <c r="C820" t="s">
        <v>120</v>
      </c>
      <c r="D820" t="s">
        <v>57</v>
      </c>
      <c r="E820">
        <v>7116</v>
      </c>
      <c r="F820"/>
      <c r="G820"/>
      <c r="H820" s="57">
        <v>7116</v>
      </c>
      <c r="I820"/>
      <c r="J820"/>
      <c r="K820" s="57">
        <v>0</v>
      </c>
      <c r="L820" s="57">
        <v>0</v>
      </c>
      <c r="M820" s="57">
        <v>0</v>
      </c>
      <c r="N820" t="s">
        <v>84</v>
      </c>
      <c r="O820" s="10" t="s">
        <v>84</v>
      </c>
      <c r="P820">
        <v>0</v>
      </c>
      <c r="Q820" t="s">
        <v>234</v>
      </c>
      <c r="R820">
        <v>0</v>
      </c>
      <c r="S820" s="42"/>
      <c r="T820"/>
      <c r="W820">
        <v>6306</v>
      </c>
      <c r="X820" t="s">
        <v>72</v>
      </c>
    </row>
    <row r="821" spans="2:24">
      <c r="B821" t="s">
        <v>129</v>
      </c>
      <c r="C821" t="s">
        <v>120</v>
      </c>
      <c r="D821" t="s">
        <v>58</v>
      </c>
      <c r="E821">
        <v>7116</v>
      </c>
      <c r="F821"/>
      <c r="G821"/>
      <c r="H821" s="57">
        <v>7116</v>
      </c>
      <c r="I821"/>
      <c r="J821"/>
      <c r="K821" s="57">
        <v>0</v>
      </c>
      <c r="L821" s="57">
        <v>0</v>
      </c>
      <c r="M821" s="57">
        <v>0</v>
      </c>
      <c r="N821" t="s">
        <v>84</v>
      </c>
      <c r="O821" s="10" t="s">
        <v>84</v>
      </c>
      <c r="P821">
        <v>0</v>
      </c>
      <c r="Q821" t="s">
        <v>234</v>
      </c>
      <c r="R821">
        <v>0</v>
      </c>
      <c r="S821" s="42"/>
      <c r="T821"/>
      <c r="W821">
        <v>6306</v>
      </c>
      <c r="X821" t="s">
        <v>72</v>
      </c>
    </row>
    <row r="822" spans="2:24">
      <c r="B822" t="s">
        <v>129</v>
      </c>
      <c r="C822" t="s">
        <v>120</v>
      </c>
      <c r="D822" t="s">
        <v>59</v>
      </c>
      <c r="E822">
        <v>7116</v>
      </c>
      <c r="F822"/>
      <c r="G822"/>
      <c r="H822" s="57">
        <v>7116</v>
      </c>
      <c r="I822"/>
      <c r="J822"/>
      <c r="K822" s="57">
        <v>0</v>
      </c>
      <c r="L822" s="57">
        <v>0</v>
      </c>
      <c r="M822" s="57">
        <v>0</v>
      </c>
      <c r="N822" t="s">
        <v>84</v>
      </c>
      <c r="O822" s="10" t="s">
        <v>84</v>
      </c>
      <c r="P822">
        <v>0</v>
      </c>
      <c r="Q822" t="s">
        <v>234</v>
      </c>
      <c r="R822">
        <v>0</v>
      </c>
      <c r="S822" s="42"/>
      <c r="T822"/>
      <c r="W822">
        <v>6306</v>
      </c>
      <c r="X822" t="s">
        <v>72</v>
      </c>
    </row>
    <row r="823" spans="2:24">
      <c r="B823" t="s">
        <v>129</v>
      </c>
      <c r="C823" t="s">
        <v>120</v>
      </c>
      <c r="D823" t="s">
        <v>61</v>
      </c>
      <c r="E823">
        <v>7116</v>
      </c>
      <c r="F823"/>
      <c r="G823"/>
      <c r="H823" s="57">
        <v>7116</v>
      </c>
      <c r="I823"/>
      <c r="J823"/>
      <c r="K823" s="57">
        <v>0</v>
      </c>
      <c r="L823" s="57">
        <v>0</v>
      </c>
      <c r="M823" s="57">
        <v>0</v>
      </c>
      <c r="N823" t="s">
        <v>84</v>
      </c>
      <c r="O823" s="10" t="s">
        <v>84</v>
      </c>
      <c r="P823">
        <v>0</v>
      </c>
      <c r="Q823" t="s">
        <v>234</v>
      </c>
      <c r="R823">
        <v>0</v>
      </c>
      <c r="S823" s="42"/>
      <c r="T823"/>
      <c r="W823">
        <v>6306</v>
      </c>
      <c r="X823" t="s">
        <v>72</v>
      </c>
    </row>
    <row r="824" spans="2:24">
      <c r="B824" t="s">
        <v>129</v>
      </c>
      <c r="C824" t="s">
        <v>120</v>
      </c>
      <c r="D824" t="s">
        <v>63</v>
      </c>
      <c r="E824">
        <v>7116</v>
      </c>
      <c r="F824"/>
      <c r="G824"/>
      <c r="H824" s="57">
        <v>7116</v>
      </c>
      <c r="I824"/>
      <c r="J824"/>
      <c r="K824" s="57">
        <v>0</v>
      </c>
      <c r="L824" s="57">
        <v>0</v>
      </c>
      <c r="M824" s="57">
        <v>0</v>
      </c>
      <c r="N824" t="s">
        <v>84</v>
      </c>
      <c r="O824" s="10" t="s">
        <v>84</v>
      </c>
      <c r="P824">
        <v>0</v>
      </c>
      <c r="Q824" t="s">
        <v>234</v>
      </c>
      <c r="R824">
        <v>0</v>
      </c>
      <c r="S824" s="42"/>
      <c r="T824"/>
      <c r="W824">
        <v>6306</v>
      </c>
      <c r="X824" t="s">
        <v>72</v>
      </c>
    </row>
    <row r="825" spans="2:24">
      <c r="B825" t="s">
        <v>129</v>
      </c>
      <c r="C825" t="s">
        <v>120</v>
      </c>
      <c r="D825" t="s">
        <v>64</v>
      </c>
      <c r="E825"/>
      <c r="F825">
        <v>5616</v>
      </c>
      <c r="G825">
        <v>0</v>
      </c>
      <c r="H825"/>
      <c r="I825" s="57">
        <v>5616</v>
      </c>
      <c r="J825" s="57">
        <v>0</v>
      </c>
      <c r="K825" s="57">
        <v>-2341</v>
      </c>
      <c r="L825" s="57">
        <v>-2341</v>
      </c>
      <c r="M825" s="57">
        <v>0</v>
      </c>
      <c r="N825" t="s">
        <v>124</v>
      </c>
      <c r="O825" s="10" t="s">
        <v>124</v>
      </c>
      <c r="P825" t="s">
        <v>234</v>
      </c>
      <c r="Q825">
        <v>0</v>
      </c>
      <c r="R825">
        <v>2341</v>
      </c>
      <c r="S825" s="42"/>
      <c r="T825"/>
      <c r="W825">
        <v>6866</v>
      </c>
      <c r="X825" t="s">
        <v>72</v>
      </c>
    </row>
    <row r="826" spans="2:24">
      <c r="B826" t="s">
        <v>129</v>
      </c>
      <c r="C826" t="s">
        <v>120</v>
      </c>
      <c r="D826" t="s">
        <v>66</v>
      </c>
      <c r="E826"/>
      <c r="F826">
        <v>5616</v>
      </c>
      <c r="G826">
        <v>0</v>
      </c>
      <c r="H826"/>
      <c r="I826" s="57">
        <v>5616</v>
      </c>
      <c r="J826" s="57">
        <v>0</v>
      </c>
      <c r="K826" s="57">
        <v>-2341</v>
      </c>
      <c r="L826" s="57">
        <v>-2341</v>
      </c>
      <c r="M826" s="57">
        <v>0</v>
      </c>
      <c r="N826" t="s">
        <v>124</v>
      </c>
      <c r="O826" s="10" t="s">
        <v>124</v>
      </c>
      <c r="P826" t="s">
        <v>234</v>
      </c>
      <c r="Q826">
        <v>0</v>
      </c>
      <c r="R826">
        <v>2341</v>
      </c>
      <c r="S826" s="42"/>
      <c r="T826"/>
      <c r="W826">
        <v>6866</v>
      </c>
      <c r="X826" t="s">
        <v>72</v>
      </c>
    </row>
    <row r="827" spans="2:24">
      <c r="B827" t="s">
        <v>129</v>
      </c>
      <c r="C827" t="s">
        <v>120</v>
      </c>
      <c r="D827" t="s">
        <v>67</v>
      </c>
      <c r="E827"/>
      <c r="F827">
        <v>5616</v>
      </c>
      <c r="G827">
        <v>0</v>
      </c>
      <c r="H827"/>
      <c r="I827" s="57">
        <v>5616</v>
      </c>
      <c r="J827" s="57">
        <v>0</v>
      </c>
      <c r="K827" s="57">
        <v>-2341</v>
      </c>
      <c r="L827" s="57">
        <v>-2341</v>
      </c>
      <c r="M827" s="57">
        <v>0</v>
      </c>
      <c r="N827" t="s">
        <v>124</v>
      </c>
      <c r="O827" s="10" t="s">
        <v>124</v>
      </c>
      <c r="P827" t="s">
        <v>234</v>
      </c>
      <c r="Q827">
        <v>0</v>
      </c>
      <c r="R827">
        <v>2341</v>
      </c>
      <c r="S827" s="42"/>
      <c r="T827"/>
      <c r="W827">
        <v>6866</v>
      </c>
      <c r="X827" t="s">
        <v>72</v>
      </c>
    </row>
    <row r="828" spans="2:24">
      <c r="B828" t="s">
        <v>129</v>
      </c>
      <c r="C828" t="s">
        <v>120</v>
      </c>
      <c r="D828" t="s">
        <v>68</v>
      </c>
      <c r="E828">
        <v>6131</v>
      </c>
      <c r="F828"/>
      <c r="G828"/>
      <c r="H828" s="57">
        <v>6131</v>
      </c>
      <c r="I828"/>
      <c r="J828"/>
      <c r="K828" s="57">
        <v>-1572</v>
      </c>
      <c r="L828" s="57">
        <v>-1572</v>
      </c>
      <c r="M828" s="57">
        <v>-1572</v>
      </c>
      <c r="N828" t="s">
        <v>38</v>
      </c>
      <c r="O828" s="10" t="s">
        <v>38</v>
      </c>
      <c r="P828">
        <v>0</v>
      </c>
      <c r="Q828" t="s">
        <v>234</v>
      </c>
      <c r="R828">
        <v>0</v>
      </c>
      <c r="S828" s="42"/>
      <c r="T828"/>
      <c r="W828">
        <v>6866</v>
      </c>
      <c r="X828" t="s">
        <v>72</v>
      </c>
    </row>
    <row r="829" spans="2:24">
      <c r="B829" t="s">
        <v>129</v>
      </c>
      <c r="C829" t="s">
        <v>120</v>
      </c>
      <c r="D829" t="s">
        <v>69</v>
      </c>
      <c r="E829">
        <v>6131</v>
      </c>
      <c r="F829"/>
      <c r="G829"/>
      <c r="H829" s="57">
        <v>6131</v>
      </c>
      <c r="I829"/>
      <c r="J829"/>
      <c r="K829" s="57">
        <v>-1572</v>
      </c>
      <c r="L829" s="57">
        <v>-1572</v>
      </c>
      <c r="M829" s="57">
        <v>-1572</v>
      </c>
      <c r="N829" t="s">
        <v>38</v>
      </c>
      <c r="O829" s="10" t="s">
        <v>38</v>
      </c>
      <c r="P829">
        <v>0</v>
      </c>
      <c r="Q829" t="s">
        <v>234</v>
      </c>
      <c r="R829">
        <v>0</v>
      </c>
      <c r="S829" s="42"/>
      <c r="T829"/>
      <c r="W829">
        <v>6866</v>
      </c>
      <c r="X829" t="s">
        <v>72</v>
      </c>
    </row>
    <row r="830" spans="2:24">
      <c r="B830" t="s">
        <v>129</v>
      </c>
      <c r="C830" t="s">
        <v>120</v>
      </c>
      <c r="D830" t="s">
        <v>70</v>
      </c>
      <c r="E830">
        <v>5571</v>
      </c>
      <c r="F830"/>
      <c r="G830"/>
      <c r="H830" s="57">
        <v>5571</v>
      </c>
      <c r="I830"/>
      <c r="J830"/>
      <c r="K830" s="57">
        <v>-1011</v>
      </c>
      <c r="L830" s="57">
        <v>-1011</v>
      </c>
      <c r="M830" s="57">
        <v>-1011</v>
      </c>
      <c r="N830" t="s">
        <v>38</v>
      </c>
      <c r="O830" s="10" t="s">
        <v>38</v>
      </c>
      <c r="P830">
        <v>0</v>
      </c>
      <c r="Q830" t="s">
        <v>234</v>
      </c>
      <c r="R830">
        <v>0</v>
      </c>
      <c r="S830" s="42"/>
      <c r="T830"/>
      <c r="W830">
        <v>6306</v>
      </c>
      <c r="X830" t="s">
        <v>72</v>
      </c>
    </row>
    <row r="831" spans="2:24">
      <c r="B831" t="s">
        <v>131</v>
      </c>
      <c r="C831" t="s">
        <v>120</v>
      </c>
      <c r="D831" t="s">
        <v>55</v>
      </c>
      <c r="E831">
        <v>6369</v>
      </c>
      <c r="F831"/>
      <c r="G831"/>
      <c r="H831" s="57">
        <v>6250</v>
      </c>
      <c r="I831"/>
      <c r="J831"/>
      <c r="K831" s="57">
        <v>-1025</v>
      </c>
      <c r="L831" s="57">
        <v>-1025</v>
      </c>
      <c r="M831" s="57">
        <v>-906</v>
      </c>
      <c r="N831" t="s">
        <v>38</v>
      </c>
      <c r="O831" s="10" t="s">
        <v>39</v>
      </c>
      <c r="P831">
        <v>119</v>
      </c>
      <c r="Q831" t="s">
        <v>234</v>
      </c>
      <c r="R831">
        <v>0</v>
      </c>
      <c r="S831" s="42"/>
      <c r="T831"/>
      <c r="W831">
        <v>6000</v>
      </c>
      <c r="X831" t="s">
        <v>132</v>
      </c>
    </row>
    <row r="832" spans="2:24">
      <c r="B832" t="s">
        <v>131</v>
      </c>
      <c r="C832" t="s">
        <v>120</v>
      </c>
      <c r="D832" t="s">
        <v>57</v>
      </c>
      <c r="E832">
        <v>6369</v>
      </c>
      <c r="F832"/>
      <c r="G832"/>
      <c r="H832" s="57">
        <v>6250</v>
      </c>
      <c r="I832"/>
      <c r="J832"/>
      <c r="K832" s="57">
        <v>-1025</v>
      </c>
      <c r="L832" s="57">
        <v>-1025</v>
      </c>
      <c r="M832" s="57">
        <v>-906</v>
      </c>
      <c r="N832" t="s">
        <v>38</v>
      </c>
      <c r="O832" s="10" t="s">
        <v>39</v>
      </c>
      <c r="P832">
        <v>119</v>
      </c>
      <c r="Q832" t="s">
        <v>234</v>
      </c>
      <c r="R832">
        <v>0</v>
      </c>
      <c r="S832" s="42"/>
      <c r="T832"/>
      <c r="W832">
        <v>6000</v>
      </c>
      <c r="X832" t="s">
        <v>132</v>
      </c>
    </row>
    <row r="833" spans="2:24">
      <c r="B833" t="s">
        <v>131</v>
      </c>
      <c r="C833" t="s">
        <v>120</v>
      </c>
      <c r="D833" t="s">
        <v>58</v>
      </c>
      <c r="E833">
        <v>6369</v>
      </c>
      <c r="F833"/>
      <c r="G833"/>
      <c r="H833" s="57">
        <v>6250</v>
      </c>
      <c r="I833"/>
      <c r="J833"/>
      <c r="K833" s="57">
        <v>-1025</v>
      </c>
      <c r="L833" s="57">
        <v>-1025</v>
      </c>
      <c r="M833" s="57">
        <v>-906</v>
      </c>
      <c r="N833" t="s">
        <v>38</v>
      </c>
      <c r="O833" s="10" t="s">
        <v>39</v>
      </c>
      <c r="P833">
        <v>119</v>
      </c>
      <c r="Q833" t="s">
        <v>234</v>
      </c>
      <c r="R833">
        <v>0</v>
      </c>
      <c r="S833" s="42"/>
      <c r="T833"/>
      <c r="W833">
        <v>6000</v>
      </c>
      <c r="X833" t="s">
        <v>132</v>
      </c>
    </row>
    <row r="834" spans="2:24">
      <c r="B834" t="s">
        <v>131</v>
      </c>
      <c r="C834" t="s">
        <v>120</v>
      </c>
      <c r="D834" t="s">
        <v>59</v>
      </c>
      <c r="E834">
        <v>6375</v>
      </c>
      <c r="F834"/>
      <c r="G834"/>
      <c r="H834" s="57">
        <v>6271</v>
      </c>
      <c r="I834"/>
      <c r="J834"/>
      <c r="K834" s="57">
        <v>-962</v>
      </c>
      <c r="L834" s="57">
        <v>-962</v>
      </c>
      <c r="M834" s="57">
        <v>-858</v>
      </c>
      <c r="N834" t="s">
        <v>38</v>
      </c>
      <c r="O834" s="10" t="s">
        <v>39</v>
      </c>
      <c r="P834">
        <v>104</v>
      </c>
      <c r="Q834" t="s">
        <v>234</v>
      </c>
      <c r="R834">
        <v>0</v>
      </c>
      <c r="S834" s="42"/>
      <c r="T834"/>
      <c r="W834">
        <v>6021</v>
      </c>
      <c r="X834" t="s">
        <v>79</v>
      </c>
    </row>
    <row r="835" spans="2:24">
      <c r="B835" t="s">
        <v>131</v>
      </c>
      <c r="C835" t="s">
        <v>120</v>
      </c>
      <c r="D835" t="s">
        <v>61</v>
      </c>
      <c r="E835">
        <v>6375</v>
      </c>
      <c r="F835"/>
      <c r="G835"/>
      <c r="H835" s="57">
        <v>6271</v>
      </c>
      <c r="I835"/>
      <c r="J835"/>
      <c r="K835" s="57">
        <v>-962</v>
      </c>
      <c r="L835" s="57">
        <v>-962</v>
      </c>
      <c r="M835" s="57">
        <v>-858</v>
      </c>
      <c r="N835" t="s">
        <v>38</v>
      </c>
      <c r="O835" s="10" t="s">
        <v>39</v>
      </c>
      <c r="P835">
        <v>104</v>
      </c>
      <c r="Q835" t="s">
        <v>234</v>
      </c>
      <c r="R835">
        <v>0</v>
      </c>
      <c r="S835" s="42"/>
      <c r="T835"/>
      <c r="W835">
        <v>6021</v>
      </c>
      <c r="X835" t="s">
        <v>79</v>
      </c>
    </row>
    <row r="836" spans="2:24">
      <c r="B836" t="s">
        <v>131</v>
      </c>
      <c r="C836" t="s">
        <v>120</v>
      </c>
      <c r="D836" t="s">
        <v>63</v>
      </c>
      <c r="E836">
        <v>6375</v>
      </c>
      <c r="F836"/>
      <c r="G836"/>
      <c r="H836" s="57">
        <v>6271</v>
      </c>
      <c r="I836"/>
      <c r="J836"/>
      <c r="K836" s="57">
        <v>-962</v>
      </c>
      <c r="L836" s="57">
        <v>-962</v>
      </c>
      <c r="M836" s="57">
        <v>-858</v>
      </c>
      <c r="N836" t="s">
        <v>38</v>
      </c>
      <c r="O836" s="10" t="s">
        <v>39</v>
      </c>
      <c r="P836">
        <v>104</v>
      </c>
      <c r="Q836" t="s">
        <v>234</v>
      </c>
      <c r="R836">
        <v>0</v>
      </c>
      <c r="S836" s="42"/>
      <c r="T836"/>
      <c r="W836">
        <v>6021</v>
      </c>
      <c r="X836" t="s">
        <v>79</v>
      </c>
    </row>
    <row r="837" spans="2:24">
      <c r="B837" t="s">
        <v>134</v>
      </c>
      <c r="C837" t="s">
        <v>120</v>
      </c>
      <c r="D837" t="s">
        <v>55</v>
      </c>
      <c r="E837">
        <v>5255</v>
      </c>
      <c r="F837"/>
      <c r="G837"/>
      <c r="H837" s="57">
        <v>5124</v>
      </c>
      <c r="I837"/>
      <c r="J837"/>
      <c r="K837" s="57">
        <v>-499</v>
      </c>
      <c r="L837" s="57">
        <v>-499</v>
      </c>
      <c r="M837" s="57">
        <v>-368</v>
      </c>
      <c r="N837" t="s">
        <v>38</v>
      </c>
      <c r="O837" s="10" t="s">
        <v>39</v>
      </c>
      <c r="P837">
        <v>131</v>
      </c>
      <c r="Q837" t="s">
        <v>234</v>
      </c>
      <c r="R837">
        <v>0</v>
      </c>
      <c r="S837" s="42"/>
      <c r="T837"/>
      <c r="W837">
        <v>4874</v>
      </c>
      <c r="X837" t="s">
        <v>79</v>
      </c>
    </row>
    <row r="838" spans="2:24">
      <c r="B838" t="s">
        <v>134</v>
      </c>
      <c r="C838" t="s">
        <v>120</v>
      </c>
      <c r="D838" t="s">
        <v>57</v>
      </c>
      <c r="E838">
        <v>5255</v>
      </c>
      <c r="F838"/>
      <c r="G838"/>
      <c r="H838" s="57">
        <v>5124</v>
      </c>
      <c r="I838"/>
      <c r="J838"/>
      <c r="K838" s="57">
        <v>-499</v>
      </c>
      <c r="L838" s="57">
        <v>-499</v>
      </c>
      <c r="M838" s="57">
        <v>-368</v>
      </c>
      <c r="N838" t="s">
        <v>38</v>
      </c>
      <c r="O838" s="10" t="s">
        <v>39</v>
      </c>
      <c r="P838">
        <v>131</v>
      </c>
      <c r="Q838" t="s">
        <v>234</v>
      </c>
      <c r="R838">
        <v>0</v>
      </c>
      <c r="S838" s="42"/>
      <c r="T838"/>
      <c r="W838">
        <v>4874</v>
      </c>
      <c r="X838" t="s">
        <v>79</v>
      </c>
    </row>
    <row r="839" spans="2:24">
      <c r="B839" t="s">
        <v>134</v>
      </c>
      <c r="C839" t="s">
        <v>120</v>
      </c>
      <c r="D839" t="s">
        <v>58</v>
      </c>
      <c r="E839">
        <v>5255</v>
      </c>
      <c r="F839"/>
      <c r="G839"/>
      <c r="H839" s="57">
        <v>5124</v>
      </c>
      <c r="I839"/>
      <c r="J839"/>
      <c r="K839" s="57">
        <v>-499</v>
      </c>
      <c r="L839" s="57">
        <v>-499</v>
      </c>
      <c r="M839" s="57">
        <v>-368</v>
      </c>
      <c r="N839" t="s">
        <v>38</v>
      </c>
      <c r="O839" s="10" t="s">
        <v>39</v>
      </c>
      <c r="P839">
        <v>131</v>
      </c>
      <c r="Q839" t="s">
        <v>234</v>
      </c>
      <c r="R839">
        <v>0</v>
      </c>
      <c r="S839" s="42"/>
      <c r="T839"/>
      <c r="W839">
        <v>4874</v>
      </c>
      <c r="X839" t="s">
        <v>79</v>
      </c>
    </row>
    <row r="840" spans="2:24">
      <c r="B840" t="s">
        <v>136</v>
      </c>
      <c r="C840" t="s">
        <v>120</v>
      </c>
      <c r="D840" t="s">
        <v>43</v>
      </c>
      <c r="E840">
        <v>6072</v>
      </c>
      <c r="F840"/>
      <c r="G840"/>
      <c r="H840" s="57">
        <v>5821</v>
      </c>
      <c r="I840"/>
      <c r="J840"/>
      <c r="K840" s="57">
        <v>-2458</v>
      </c>
      <c r="L840" s="57">
        <v>-2458</v>
      </c>
      <c r="M840" s="57">
        <v>-2207</v>
      </c>
      <c r="N840" t="s">
        <v>38</v>
      </c>
      <c r="O840" s="10" t="s">
        <v>39</v>
      </c>
      <c r="P840">
        <v>251</v>
      </c>
      <c r="Q840" t="s">
        <v>234</v>
      </c>
      <c r="R840">
        <v>0</v>
      </c>
      <c r="S840" s="42"/>
      <c r="T840"/>
      <c r="W840">
        <v>5571</v>
      </c>
      <c r="X840" t="s">
        <v>137</v>
      </c>
    </row>
    <row r="841" spans="2:24">
      <c r="B841" t="s">
        <v>136</v>
      </c>
      <c r="C841" t="s">
        <v>120</v>
      </c>
      <c r="D841" t="s">
        <v>45</v>
      </c>
      <c r="E841">
        <v>6072</v>
      </c>
      <c r="F841"/>
      <c r="G841"/>
      <c r="H841" s="57">
        <v>5821</v>
      </c>
      <c r="I841"/>
      <c r="J841"/>
      <c r="K841" s="57">
        <v>-2458</v>
      </c>
      <c r="L841" s="57">
        <v>-2458</v>
      </c>
      <c r="M841" s="57">
        <v>-2207</v>
      </c>
      <c r="N841" t="s">
        <v>38</v>
      </c>
      <c r="O841" s="10" t="s">
        <v>39</v>
      </c>
      <c r="P841">
        <v>251</v>
      </c>
      <c r="Q841" t="s">
        <v>234</v>
      </c>
      <c r="R841">
        <v>0</v>
      </c>
      <c r="S841" s="42"/>
      <c r="T841"/>
      <c r="W841">
        <v>5571</v>
      </c>
      <c r="X841" t="s">
        <v>137</v>
      </c>
    </row>
    <row r="842" spans="2:24">
      <c r="B842" t="s">
        <v>136</v>
      </c>
      <c r="C842" t="s">
        <v>120</v>
      </c>
      <c r="D842" t="s">
        <v>46</v>
      </c>
      <c r="E842">
        <v>6072</v>
      </c>
      <c r="F842"/>
      <c r="G842"/>
      <c r="H842" s="57">
        <v>5821</v>
      </c>
      <c r="I842"/>
      <c r="J842"/>
      <c r="K842" s="57">
        <v>-2458</v>
      </c>
      <c r="L842" s="57">
        <v>-2458</v>
      </c>
      <c r="M842" s="57">
        <v>-2207</v>
      </c>
      <c r="N842" t="s">
        <v>38</v>
      </c>
      <c r="O842" s="10" t="s">
        <v>39</v>
      </c>
      <c r="P842">
        <v>251</v>
      </c>
      <c r="Q842" t="s">
        <v>234</v>
      </c>
      <c r="R842">
        <v>0</v>
      </c>
      <c r="S842" s="42"/>
      <c r="T842"/>
      <c r="W842">
        <v>5571</v>
      </c>
      <c r="X842" t="s">
        <v>137</v>
      </c>
    </row>
    <row r="843" spans="2:24">
      <c r="B843" t="s">
        <v>136</v>
      </c>
      <c r="C843" t="s">
        <v>120</v>
      </c>
      <c r="D843" t="s">
        <v>47</v>
      </c>
      <c r="E843">
        <v>6072</v>
      </c>
      <c r="F843"/>
      <c r="G843"/>
      <c r="H843" s="57">
        <v>5821</v>
      </c>
      <c r="I843"/>
      <c r="J843"/>
      <c r="K843" s="57">
        <v>-2458</v>
      </c>
      <c r="L843" s="57">
        <v>-2458</v>
      </c>
      <c r="M843" s="57">
        <v>-2207</v>
      </c>
      <c r="N843" t="s">
        <v>38</v>
      </c>
      <c r="O843" s="10" t="s">
        <v>39</v>
      </c>
      <c r="P843">
        <v>251</v>
      </c>
      <c r="Q843" t="s">
        <v>234</v>
      </c>
      <c r="R843">
        <v>0</v>
      </c>
      <c r="S843" s="42"/>
      <c r="T843"/>
      <c r="W843">
        <v>5571</v>
      </c>
      <c r="X843" t="s">
        <v>137</v>
      </c>
    </row>
    <row r="844" spans="2:24">
      <c r="B844" t="s">
        <v>136</v>
      </c>
      <c r="C844" t="s">
        <v>120</v>
      </c>
      <c r="D844" t="s">
        <v>51</v>
      </c>
      <c r="E844">
        <v>5378</v>
      </c>
      <c r="F844"/>
      <c r="G844"/>
      <c r="H844" s="57">
        <v>5038</v>
      </c>
      <c r="I844"/>
      <c r="J844"/>
      <c r="K844" s="57">
        <v>2680</v>
      </c>
      <c r="L844" s="57">
        <v>432</v>
      </c>
      <c r="M844" s="57">
        <v>2588</v>
      </c>
      <c r="N844" t="s">
        <v>74</v>
      </c>
      <c r="O844" s="10" t="s">
        <v>39</v>
      </c>
      <c r="P844">
        <v>340</v>
      </c>
      <c r="Q844" t="s">
        <v>234</v>
      </c>
      <c r="R844">
        <v>4744</v>
      </c>
      <c r="S844" s="42"/>
      <c r="T844"/>
      <c r="W844">
        <v>4788</v>
      </c>
      <c r="X844" t="s">
        <v>138</v>
      </c>
    </row>
    <row r="845" spans="2:24">
      <c r="B845" t="s">
        <v>136</v>
      </c>
      <c r="C845" t="s">
        <v>120</v>
      </c>
      <c r="D845" t="s">
        <v>53</v>
      </c>
      <c r="E845">
        <v>5378</v>
      </c>
      <c r="F845"/>
      <c r="G845"/>
      <c r="H845" s="57">
        <v>5038</v>
      </c>
      <c r="I845"/>
      <c r="J845"/>
      <c r="K845" s="57">
        <v>2680</v>
      </c>
      <c r="L845" s="57">
        <v>432</v>
      </c>
      <c r="M845" s="57">
        <v>2588</v>
      </c>
      <c r="N845" t="s">
        <v>74</v>
      </c>
      <c r="O845" s="10" t="s">
        <v>39</v>
      </c>
      <c r="P845">
        <v>340</v>
      </c>
      <c r="Q845" t="s">
        <v>234</v>
      </c>
      <c r="R845">
        <v>4744</v>
      </c>
      <c r="S845" s="42"/>
      <c r="T845"/>
      <c r="W845">
        <v>4788</v>
      </c>
      <c r="X845" t="s">
        <v>138</v>
      </c>
    </row>
    <row r="846" spans="2:24">
      <c r="B846" t="s">
        <v>136</v>
      </c>
      <c r="C846" t="s">
        <v>120</v>
      </c>
      <c r="D846" t="s">
        <v>54</v>
      </c>
      <c r="E846">
        <v>5378</v>
      </c>
      <c r="F846"/>
      <c r="G846"/>
      <c r="H846" s="57">
        <v>5038</v>
      </c>
      <c r="I846"/>
      <c r="J846"/>
      <c r="K846" s="57">
        <v>2680</v>
      </c>
      <c r="L846" s="57">
        <v>432</v>
      </c>
      <c r="M846" s="57">
        <v>2588</v>
      </c>
      <c r="N846" t="s">
        <v>74</v>
      </c>
      <c r="O846" s="10" t="s">
        <v>39</v>
      </c>
      <c r="P846">
        <v>340</v>
      </c>
      <c r="Q846" t="s">
        <v>234</v>
      </c>
      <c r="R846">
        <v>4744</v>
      </c>
      <c r="S846" s="42"/>
      <c r="T846"/>
      <c r="W846">
        <v>4788</v>
      </c>
      <c r="X846" t="s">
        <v>138</v>
      </c>
    </row>
    <row r="847" spans="2:24">
      <c r="B847" t="s">
        <v>136</v>
      </c>
      <c r="C847" t="s">
        <v>120</v>
      </c>
      <c r="D847" t="s">
        <v>55</v>
      </c>
      <c r="E847">
        <v>5377</v>
      </c>
      <c r="F847"/>
      <c r="G847"/>
      <c r="H847" s="57">
        <v>5365</v>
      </c>
      <c r="I847"/>
      <c r="J847"/>
      <c r="K847" s="57">
        <v>-461</v>
      </c>
      <c r="L847" s="57">
        <v>-461</v>
      </c>
      <c r="M847" s="57">
        <v>-449</v>
      </c>
      <c r="N847" t="s">
        <v>38</v>
      </c>
      <c r="O847" s="10" t="s">
        <v>39</v>
      </c>
      <c r="P847">
        <v>12</v>
      </c>
      <c r="Q847" t="s">
        <v>234</v>
      </c>
      <c r="R847">
        <v>0</v>
      </c>
      <c r="S847" s="42"/>
      <c r="T847"/>
      <c r="W847">
        <v>5115</v>
      </c>
      <c r="X847" t="s">
        <v>96</v>
      </c>
    </row>
    <row r="848" spans="2:24">
      <c r="B848" t="s">
        <v>136</v>
      </c>
      <c r="C848" t="s">
        <v>120</v>
      </c>
      <c r="D848" t="s">
        <v>57</v>
      </c>
      <c r="E848">
        <v>5377</v>
      </c>
      <c r="F848"/>
      <c r="G848"/>
      <c r="H848" s="57">
        <v>5365</v>
      </c>
      <c r="I848"/>
      <c r="J848"/>
      <c r="K848" s="57">
        <v>-461</v>
      </c>
      <c r="L848" s="57">
        <v>-461</v>
      </c>
      <c r="M848" s="57">
        <v>-449</v>
      </c>
      <c r="N848" t="s">
        <v>38</v>
      </c>
      <c r="O848" s="10" t="s">
        <v>39</v>
      </c>
      <c r="P848">
        <v>12</v>
      </c>
      <c r="Q848" t="s">
        <v>234</v>
      </c>
      <c r="R848">
        <v>0</v>
      </c>
      <c r="S848" s="42"/>
      <c r="T848"/>
      <c r="W848">
        <v>5115</v>
      </c>
      <c r="X848" t="s">
        <v>96</v>
      </c>
    </row>
    <row r="849" spans="2:30">
      <c r="B849" t="s">
        <v>136</v>
      </c>
      <c r="C849" t="s">
        <v>120</v>
      </c>
      <c r="D849" t="s">
        <v>58</v>
      </c>
      <c r="E849">
        <v>5377</v>
      </c>
      <c r="F849"/>
      <c r="G849"/>
      <c r="H849" s="57">
        <v>5365</v>
      </c>
      <c r="I849"/>
      <c r="J849"/>
      <c r="K849" s="57">
        <v>-461</v>
      </c>
      <c r="L849" s="57">
        <v>-461</v>
      </c>
      <c r="M849" s="57">
        <v>-449</v>
      </c>
      <c r="N849" t="s">
        <v>38</v>
      </c>
      <c r="O849" s="10" t="s">
        <v>39</v>
      </c>
      <c r="P849">
        <v>12</v>
      </c>
      <c r="Q849" t="s">
        <v>234</v>
      </c>
      <c r="R849">
        <v>0</v>
      </c>
      <c r="S849" s="42"/>
      <c r="T849"/>
      <c r="W849">
        <v>5115</v>
      </c>
      <c r="X849" t="s">
        <v>96</v>
      </c>
    </row>
    <row r="850" spans="2:30">
      <c r="B850" t="s">
        <v>139</v>
      </c>
      <c r="C850" t="s">
        <v>120</v>
      </c>
      <c r="D850" t="s">
        <v>43</v>
      </c>
      <c r="E850">
        <v>6090</v>
      </c>
      <c r="F850"/>
      <c r="G850"/>
      <c r="H850" s="57">
        <v>5849</v>
      </c>
      <c r="I850"/>
      <c r="J850"/>
      <c r="K850" s="57">
        <v>-3017</v>
      </c>
      <c r="L850" s="57">
        <v>-3017</v>
      </c>
      <c r="M850" s="57">
        <v>-2776</v>
      </c>
      <c r="N850" t="s">
        <v>38</v>
      </c>
      <c r="O850" s="10" t="s">
        <v>39</v>
      </c>
      <c r="P850">
        <v>241</v>
      </c>
      <c r="Q850" t="s">
        <v>234</v>
      </c>
      <c r="R850">
        <v>0</v>
      </c>
      <c r="S850" s="42"/>
      <c r="T850"/>
      <c r="W850">
        <v>5599</v>
      </c>
      <c r="X850" t="s">
        <v>140</v>
      </c>
    </row>
    <row r="851" spans="2:30">
      <c r="B851" t="s">
        <v>139</v>
      </c>
      <c r="C851" t="s">
        <v>120</v>
      </c>
      <c r="D851" t="s">
        <v>45</v>
      </c>
      <c r="E851">
        <v>6090</v>
      </c>
      <c r="F851"/>
      <c r="G851"/>
      <c r="H851" s="57">
        <v>5849</v>
      </c>
      <c r="I851"/>
      <c r="J851"/>
      <c r="K851" s="57">
        <v>-3017</v>
      </c>
      <c r="L851" s="57">
        <v>-3017</v>
      </c>
      <c r="M851" s="57">
        <v>-2776</v>
      </c>
      <c r="N851" t="s">
        <v>38</v>
      </c>
      <c r="O851" s="10" t="s">
        <v>39</v>
      </c>
      <c r="P851">
        <v>241</v>
      </c>
      <c r="Q851" t="s">
        <v>234</v>
      </c>
      <c r="R851">
        <v>0</v>
      </c>
      <c r="S851" s="42"/>
      <c r="T851"/>
      <c r="W851">
        <v>5599</v>
      </c>
      <c r="X851" t="s">
        <v>140</v>
      </c>
    </row>
    <row r="852" spans="2:30">
      <c r="B852" t="s">
        <v>139</v>
      </c>
      <c r="C852" t="s">
        <v>120</v>
      </c>
      <c r="D852" t="s">
        <v>46</v>
      </c>
      <c r="E852">
        <v>6090</v>
      </c>
      <c r="F852"/>
      <c r="G852"/>
      <c r="H852" s="57">
        <v>5849</v>
      </c>
      <c r="I852"/>
      <c r="J852"/>
      <c r="K852" s="57">
        <v>-3017</v>
      </c>
      <c r="L852" s="57">
        <v>-3017</v>
      </c>
      <c r="M852" s="57">
        <v>-2776</v>
      </c>
      <c r="N852" t="s">
        <v>38</v>
      </c>
      <c r="O852" s="10" t="s">
        <v>39</v>
      </c>
      <c r="P852">
        <v>241</v>
      </c>
      <c r="Q852" t="s">
        <v>234</v>
      </c>
      <c r="R852">
        <v>0</v>
      </c>
      <c r="S852" s="42"/>
      <c r="T852"/>
      <c r="W852">
        <v>5599</v>
      </c>
      <c r="X852" t="s">
        <v>140</v>
      </c>
    </row>
    <row r="853" spans="2:30">
      <c r="B853" t="s">
        <v>139</v>
      </c>
      <c r="C853" t="s">
        <v>120</v>
      </c>
      <c r="D853" t="s">
        <v>47</v>
      </c>
      <c r="E853">
        <v>6090</v>
      </c>
      <c r="F853"/>
      <c r="G853"/>
      <c r="H853" s="57">
        <v>5849</v>
      </c>
      <c r="I853"/>
      <c r="J853"/>
      <c r="K853" s="57">
        <v>-3017</v>
      </c>
      <c r="L853" s="57">
        <v>-3017</v>
      </c>
      <c r="M853" s="57">
        <v>-2776</v>
      </c>
      <c r="N853" t="s">
        <v>38</v>
      </c>
      <c r="O853" s="10" t="s">
        <v>39</v>
      </c>
      <c r="P853">
        <v>241</v>
      </c>
      <c r="Q853" t="s">
        <v>234</v>
      </c>
      <c r="R853">
        <v>0</v>
      </c>
      <c r="S853" s="42"/>
      <c r="T853"/>
      <c r="W853">
        <v>5599</v>
      </c>
      <c r="X853" t="s">
        <v>140</v>
      </c>
    </row>
    <row r="854" spans="2:30">
      <c r="B854" t="s">
        <v>141</v>
      </c>
      <c r="C854" t="s">
        <v>120</v>
      </c>
      <c r="D854" t="s">
        <v>43</v>
      </c>
      <c r="E854">
        <v>6380</v>
      </c>
      <c r="F854"/>
      <c r="G854"/>
      <c r="H854" s="57">
        <v>6368</v>
      </c>
      <c r="I854"/>
      <c r="J854"/>
      <c r="K854" s="57">
        <v>-1504</v>
      </c>
      <c r="L854" s="57">
        <v>-1504</v>
      </c>
      <c r="M854" s="57">
        <v>-1492</v>
      </c>
      <c r="N854" t="s">
        <v>38</v>
      </c>
      <c r="O854" s="10" t="s">
        <v>39</v>
      </c>
      <c r="P854">
        <v>12</v>
      </c>
      <c r="Q854" t="s">
        <v>234</v>
      </c>
      <c r="R854">
        <v>0</v>
      </c>
      <c r="S854" s="42"/>
      <c r="T854"/>
      <c r="W854">
        <v>6118</v>
      </c>
      <c r="X854" t="s">
        <v>142</v>
      </c>
    </row>
    <row r="855" spans="2:30">
      <c r="B855" t="s">
        <v>141</v>
      </c>
      <c r="C855" t="s">
        <v>120</v>
      </c>
      <c r="D855" t="s">
        <v>45</v>
      </c>
      <c r="E855">
        <v>6380</v>
      </c>
      <c r="F855"/>
      <c r="G855"/>
      <c r="H855" s="57">
        <v>6368</v>
      </c>
      <c r="I855"/>
      <c r="J855"/>
      <c r="K855" s="57">
        <v>-1504</v>
      </c>
      <c r="L855" s="57">
        <v>-1504</v>
      </c>
      <c r="M855" s="57">
        <v>-1492</v>
      </c>
      <c r="N855" t="s">
        <v>38</v>
      </c>
      <c r="O855" s="10" t="s">
        <v>39</v>
      </c>
      <c r="P855">
        <v>12</v>
      </c>
      <c r="Q855" t="s">
        <v>234</v>
      </c>
      <c r="R855">
        <v>0</v>
      </c>
      <c r="S855"/>
      <c r="T855"/>
      <c r="W855">
        <v>6118</v>
      </c>
      <c r="X855" t="s">
        <v>142</v>
      </c>
    </row>
    <row r="856" spans="2:30">
      <c r="B856" t="s">
        <v>141</v>
      </c>
      <c r="C856" t="s">
        <v>120</v>
      </c>
      <c r="D856" t="s">
        <v>46</v>
      </c>
      <c r="E856">
        <v>6380</v>
      </c>
      <c r="F856"/>
      <c r="G856"/>
      <c r="H856" s="57">
        <v>6368</v>
      </c>
      <c r="I856"/>
      <c r="J856"/>
      <c r="K856" s="57">
        <v>-1504</v>
      </c>
      <c r="L856" s="57">
        <v>-1504</v>
      </c>
      <c r="M856" s="57">
        <v>-1492</v>
      </c>
      <c r="N856" t="s">
        <v>38</v>
      </c>
      <c r="O856" s="10" t="s">
        <v>39</v>
      </c>
      <c r="P856">
        <v>12</v>
      </c>
      <c r="Q856" t="s">
        <v>234</v>
      </c>
      <c r="R856">
        <v>0</v>
      </c>
      <c r="S856" s="42"/>
      <c r="T856"/>
      <c r="W856">
        <v>6118</v>
      </c>
      <c r="X856" t="s">
        <v>142</v>
      </c>
    </row>
    <row r="857" spans="2:30">
      <c r="B857" t="s">
        <v>141</v>
      </c>
      <c r="C857" t="s">
        <v>120</v>
      </c>
      <c r="D857" t="s">
        <v>47</v>
      </c>
      <c r="E857">
        <v>6380</v>
      </c>
      <c r="F857"/>
      <c r="G857"/>
      <c r="H857" s="57">
        <v>6368</v>
      </c>
      <c r="I857"/>
      <c r="J857"/>
      <c r="K857" s="57">
        <v>-1504</v>
      </c>
      <c r="L857" s="57">
        <v>-1504</v>
      </c>
      <c r="M857" s="57">
        <v>-1492</v>
      </c>
      <c r="N857" t="s">
        <v>38</v>
      </c>
      <c r="O857" s="10" t="s">
        <v>39</v>
      </c>
      <c r="P857">
        <v>12</v>
      </c>
      <c r="Q857" t="s">
        <v>234</v>
      </c>
      <c r="R857">
        <v>0</v>
      </c>
      <c r="S857" s="42"/>
      <c r="T857"/>
      <c r="W857">
        <v>6118</v>
      </c>
      <c r="X857" t="s">
        <v>142</v>
      </c>
    </row>
    <row r="858" spans="2:30">
      <c r="B858" t="s">
        <v>144</v>
      </c>
      <c r="C858" t="s">
        <v>120</v>
      </c>
      <c r="D858" t="s">
        <v>37</v>
      </c>
      <c r="E858">
        <v>6883</v>
      </c>
      <c r="F858"/>
      <c r="G858"/>
      <c r="H858" s="57">
        <v>6871</v>
      </c>
      <c r="I858"/>
      <c r="J858"/>
      <c r="K858" s="57">
        <v>-3705</v>
      </c>
      <c r="L858" s="57">
        <v>-3705</v>
      </c>
      <c r="M858" s="57">
        <v>-3693</v>
      </c>
      <c r="N858" t="s">
        <v>38</v>
      </c>
      <c r="O858" s="10" t="s">
        <v>39</v>
      </c>
      <c r="P858">
        <v>12</v>
      </c>
      <c r="Q858" t="s">
        <v>234</v>
      </c>
      <c r="R858">
        <v>0</v>
      </c>
      <c r="S858" s="42"/>
      <c r="T858"/>
      <c r="W858">
        <v>6621</v>
      </c>
      <c r="X858" t="s">
        <v>137</v>
      </c>
    </row>
    <row r="859" spans="2:30">
      <c r="B859" t="s">
        <v>144</v>
      </c>
      <c r="C859" t="s">
        <v>120</v>
      </c>
      <c r="D859" t="s">
        <v>41</v>
      </c>
      <c r="E859">
        <v>6883</v>
      </c>
      <c r="F859"/>
      <c r="G859"/>
      <c r="H859" s="57">
        <v>6871</v>
      </c>
      <c r="I859"/>
      <c r="J859"/>
      <c r="K859" s="57">
        <v>-3705</v>
      </c>
      <c r="L859" s="57">
        <v>-3705</v>
      </c>
      <c r="M859" s="57">
        <v>-3693</v>
      </c>
      <c r="N859" t="s">
        <v>38</v>
      </c>
      <c r="O859" s="10" t="s">
        <v>39</v>
      </c>
      <c r="P859">
        <v>12</v>
      </c>
      <c r="Q859" t="s">
        <v>234</v>
      </c>
      <c r="R859">
        <v>0</v>
      </c>
      <c r="S859" s="42"/>
      <c r="T859"/>
      <c r="W859">
        <v>6621</v>
      </c>
      <c r="X859" t="s">
        <v>137</v>
      </c>
    </row>
    <row r="860" spans="2:30">
      <c r="B860" t="s">
        <v>144</v>
      </c>
      <c r="C860" t="s">
        <v>120</v>
      </c>
      <c r="D860" t="s">
        <v>42</v>
      </c>
      <c r="E860">
        <v>6883</v>
      </c>
      <c r="F860"/>
      <c r="G860"/>
      <c r="H860" s="57">
        <v>6871</v>
      </c>
      <c r="I860"/>
      <c r="J860"/>
      <c r="K860" s="57">
        <v>-3705</v>
      </c>
      <c r="L860" s="57">
        <v>-3705</v>
      </c>
      <c r="M860" s="57">
        <v>-3693</v>
      </c>
      <c r="N860" t="s">
        <v>38</v>
      </c>
      <c r="O860" s="10" t="s">
        <v>39</v>
      </c>
      <c r="P860">
        <v>12</v>
      </c>
      <c r="Q860" t="s">
        <v>234</v>
      </c>
      <c r="R860">
        <v>0</v>
      </c>
      <c r="S860" s="42"/>
      <c r="T860"/>
      <c r="W860">
        <v>6621</v>
      </c>
      <c r="X860" t="s">
        <v>137</v>
      </c>
    </row>
    <row r="861" spans="2:30">
      <c r="B861" t="s">
        <v>144</v>
      </c>
      <c r="C861" t="s">
        <v>120</v>
      </c>
      <c r="D861" t="s">
        <v>51</v>
      </c>
      <c r="E861">
        <v>5480</v>
      </c>
      <c r="F861"/>
      <c r="G861"/>
      <c r="H861" s="57">
        <v>5250</v>
      </c>
      <c r="I861"/>
      <c r="J861"/>
      <c r="K861" s="57">
        <v>-4242</v>
      </c>
      <c r="L861" s="57">
        <v>-4242</v>
      </c>
      <c r="M861" s="57">
        <v>-4012</v>
      </c>
      <c r="N861" t="s">
        <v>52</v>
      </c>
      <c r="O861" s="10" t="s">
        <v>39</v>
      </c>
      <c r="P861">
        <v>230</v>
      </c>
      <c r="Q861" t="s">
        <v>234</v>
      </c>
      <c r="R861">
        <v>0</v>
      </c>
      <c r="S861" s="42"/>
      <c r="T861"/>
      <c r="AC861">
        <v>5000</v>
      </c>
      <c r="AD861" t="s">
        <v>111</v>
      </c>
    </row>
    <row r="862" spans="2:30">
      <c r="B862" t="s">
        <v>144</v>
      </c>
      <c r="C862" t="s">
        <v>120</v>
      </c>
      <c r="D862" t="s">
        <v>53</v>
      </c>
      <c r="E862">
        <v>5480</v>
      </c>
      <c r="F862"/>
      <c r="G862"/>
      <c r="H862" s="57">
        <v>5250</v>
      </c>
      <c r="I862"/>
      <c r="J862"/>
      <c r="K862" s="57">
        <v>-4242</v>
      </c>
      <c r="L862" s="57">
        <v>-4242</v>
      </c>
      <c r="M862" s="57">
        <v>-4012</v>
      </c>
      <c r="N862" t="s">
        <v>52</v>
      </c>
      <c r="O862" s="10" t="s">
        <v>39</v>
      </c>
      <c r="P862">
        <v>230</v>
      </c>
      <c r="Q862" t="s">
        <v>234</v>
      </c>
      <c r="R862">
        <v>0</v>
      </c>
      <c r="S862" s="42"/>
      <c r="T862"/>
      <c r="AC862">
        <v>5000</v>
      </c>
      <c r="AD862" t="s">
        <v>111</v>
      </c>
    </row>
    <row r="863" spans="2:30">
      <c r="B863" t="s">
        <v>144</v>
      </c>
      <c r="C863" t="s">
        <v>120</v>
      </c>
      <c r="D863" t="s">
        <v>54</v>
      </c>
      <c r="E863">
        <v>5480</v>
      </c>
      <c r="F863"/>
      <c r="G863"/>
      <c r="H863" s="57">
        <v>5250</v>
      </c>
      <c r="I863"/>
      <c r="J863"/>
      <c r="K863" s="57">
        <v>-4242</v>
      </c>
      <c r="L863" s="57">
        <v>-4242</v>
      </c>
      <c r="M863" s="57">
        <v>-4012</v>
      </c>
      <c r="N863" t="s">
        <v>52</v>
      </c>
      <c r="O863" s="10" t="s">
        <v>39</v>
      </c>
      <c r="P863">
        <v>230</v>
      </c>
      <c r="Q863" t="s">
        <v>234</v>
      </c>
      <c r="R863">
        <v>0</v>
      </c>
      <c r="S863" s="42"/>
      <c r="T863"/>
      <c r="AC863">
        <v>5000</v>
      </c>
      <c r="AD863" t="s">
        <v>111</v>
      </c>
    </row>
    <row r="864" spans="2:30">
      <c r="B864" t="s">
        <v>144</v>
      </c>
      <c r="C864" t="s">
        <v>120</v>
      </c>
      <c r="D864" t="s">
        <v>55</v>
      </c>
      <c r="E864">
        <v>5480</v>
      </c>
      <c r="F864"/>
      <c r="G864"/>
      <c r="H864" s="57">
        <v>5250</v>
      </c>
      <c r="I864"/>
      <c r="J864"/>
      <c r="K864" s="57">
        <v>-3281</v>
      </c>
      <c r="L864" s="57">
        <v>-3281</v>
      </c>
      <c r="M864" s="57">
        <v>-3051</v>
      </c>
      <c r="N864" t="s">
        <v>52</v>
      </c>
      <c r="O864" s="10" t="s">
        <v>39</v>
      </c>
      <c r="P864">
        <v>230</v>
      </c>
      <c r="Q864" t="s">
        <v>234</v>
      </c>
      <c r="R864">
        <v>0</v>
      </c>
      <c r="S864" s="42"/>
      <c r="T864"/>
      <c r="AC864">
        <v>5000</v>
      </c>
      <c r="AD864" t="s">
        <v>111</v>
      </c>
    </row>
    <row r="865" spans="2:30">
      <c r="B865" t="s">
        <v>144</v>
      </c>
      <c r="C865" t="s">
        <v>120</v>
      </c>
      <c r="D865" t="s">
        <v>57</v>
      </c>
      <c r="E865">
        <v>5480</v>
      </c>
      <c r="F865"/>
      <c r="G865"/>
      <c r="H865" s="57">
        <v>5250</v>
      </c>
      <c r="I865"/>
      <c r="J865"/>
      <c r="K865" s="57">
        <v>-3281</v>
      </c>
      <c r="L865" s="57">
        <v>-3281</v>
      </c>
      <c r="M865" s="57">
        <v>-3051</v>
      </c>
      <c r="N865" t="s">
        <v>52</v>
      </c>
      <c r="O865" s="10" t="s">
        <v>39</v>
      </c>
      <c r="P865">
        <v>230</v>
      </c>
      <c r="Q865" t="s">
        <v>234</v>
      </c>
      <c r="R865">
        <v>0</v>
      </c>
      <c r="S865" s="42"/>
      <c r="T865"/>
      <c r="AC865">
        <v>5000</v>
      </c>
      <c r="AD865" t="s">
        <v>111</v>
      </c>
    </row>
    <row r="866" spans="2:30">
      <c r="B866" t="s">
        <v>144</v>
      </c>
      <c r="C866" t="s">
        <v>120</v>
      </c>
      <c r="D866" t="s">
        <v>58</v>
      </c>
      <c r="E866">
        <v>5480</v>
      </c>
      <c r="F866"/>
      <c r="G866"/>
      <c r="H866" s="57">
        <v>5250</v>
      </c>
      <c r="I866"/>
      <c r="J866"/>
      <c r="K866" s="57">
        <v>-3281</v>
      </c>
      <c r="L866" s="57">
        <v>-3281</v>
      </c>
      <c r="M866" s="57">
        <v>-3051</v>
      </c>
      <c r="N866" t="s">
        <v>52</v>
      </c>
      <c r="O866" s="10" t="s">
        <v>39</v>
      </c>
      <c r="P866">
        <v>230</v>
      </c>
      <c r="Q866" t="s">
        <v>234</v>
      </c>
      <c r="R866">
        <v>0</v>
      </c>
      <c r="S866" s="42"/>
      <c r="T866"/>
      <c r="AC866">
        <v>5000</v>
      </c>
      <c r="AD866" t="s">
        <v>111</v>
      </c>
    </row>
    <row r="867" spans="2:30">
      <c r="B867" t="s">
        <v>144</v>
      </c>
      <c r="C867" t="s">
        <v>120</v>
      </c>
      <c r="D867" t="s">
        <v>59</v>
      </c>
      <c r="E867">
        <v>6911</v>
      </c>
      <c r="F867"/>
      <c r="G867"/>
      <c r="H867" s="57">
        <v>6750</v>
      </c>
      <c r="I867"/>
      <c r="J867"/>
      <c r="K867" s="57">
        <v>-3608</v>
      </c>
      <c r="L867" s="57">
        <v>-3608</v>
      </c>
      <c r="M867" s="57">
        <v>-3447</v>
      </c>
      <c r="N867" t="s">
        <v>38</v>
      </c>
      <c r="O867" s="10" t="s">
        <v>50</v>
      </c>
      <c r="P867">
        <v>161</v>
      </c>
      <c r="Q867" t="s">
        <v>234</v>
      </c>
      <c r="R867">
        <v>0</v>
      </c>
      <c r="S867" t="s">
        <v>233</v>
      </c>
      <c r="T867" t="s">
        <v>50</v>
      </c>
    </row>
    <row r="868" spans="2:30">
      <c r="B868" t="s">
        <v>145</v>
      </c>
      <c r="C868" t="s">
        <v>120</v>
      </c>
      <c r="D868" t="s">
        <v>37</v>
      </c>
      <c r="E868"/>
      <c r="F868">
        <v>7209</v>
      </c>
      <c r="G868">
        <v>192</v>
      </c>
      <c r="H868"/>
      <c r="I868" s="57">
        <v>4996</v>
      </c>
      <c r="J868" s="57">
        <v>160</v>
      </c>
      <c r="K868" s="57">
        <v>-4486</v>
      </c>
      <c r="L868" s="57">
        <v>-4486</v>
      </c>
      <c r="M868" s="57">
        <v>0</v>
      </c>
      <c r="N868" t="s">
        <v>38</v>
      </c>
      <c r="O868" s="10" t="s">
        <v>39</v>
      </c>
      <c r="P868" t="s">
        <v>234</v>
      </c>
      <c r="Q868">
        <v>2245</v>
      </c>
      <c r="R868">
        <v>4486</v>
      </c>
      <c r="S868" s="42"/>
      <c r="T868"/>
      <c r="U868">
        <v>220</v>
      </c>
      <c r="W868">
        <v>6189</v>
      </c>
      <c r="X868" t="s">
        <v>137</v>
      </c>
      <c r="Y868">
        <v>1200</v>
      </c>
      <c r="Z868" t="s">
        <v>146</v>
      </c>
      <c r="AA868">
        <v>1017</v>
      </c>
      <c r="AB868" t="s">
        <v>147</v>
      </c>
    </row>
    <row r="869" spans="2:30">
      <c r="B869" t="s">
        <v>145</v>
      </c>
      <c r="C869" t="s">
        <v>120</v>
      </c>
      <c r="D869" t="s">
        <v>41</v>
      </c>
      <c r="E869"/>
      <c r="F869">
        <v>7209</v>
      </c>
      <c r="G869">
        <v>192</v>
      </c>
      <c r="H869"/>
      <c r="I869" s="57">
        <v>4996</v>
      </c>
      <c r="J869" s="57">
        <v>160</v>
      </c>
      <c r="K869" s="57">
        <v>-4486</v>
      </c>
      <c r="L869" s="57">
        <v>-4486</v>
      </c>
      <c r="M869" s="57">
        <v>0</v>
      </c>
      <c r="N869" t="s">
        <v>38</v>
      </c>
      <c r="O869" s="10" t="s">
        <v>39</v>
      </c>
      <c r="P869" t="s">
        <v>234</v>
      </c>
      <c r="Q869">
        <v>2245</v>
      </c>
      <c r="R869">
        <v>4486</v>
      </c>
      <c r="S869" s="42"/>
      <c r="T869"/>
      <c r="U869">
        <v>220</v>
      </c>
      <c r="W869">
        <v>6189</v>
      </c>
      <c r="X869" t="s">
        <v>137</v>
      </c>
      <c r="Y869">
        <v>1200</v>
      </c>
      <c r="Z869" t="s">
        <v>146</v>
      </c>
      <c r="AA869">
        <v>1017</v>
      </c>
      <c r="AB869" t="s">
        <v>147</v>
      </c>
    </row>
    <row r="870" spans="2:30">
      <c r="B870" t="s">
        <v>145</v>
      </c>
      <c r="C870" t="s">
        <v>120</v>
      </c>
      <c r="D870" t="s">
        <v>42</v>
      </c>
      <c r="E870"/>
      <c r="F870">
        <v>7209</v>
      </c>
      <c r="G870">
        <v>192</v>
      </c>
      <c r="H870"/>
      <c r="I870" s="57">
        <v>4996</v>
      </c>
      <c r="J870" s="57">
        <v>160</v>
      </c>
      <c r="K870" s="57">
        <v>-4486</v>
      </c>
      <c r="L870" s="57">
        <v>-4486</v>
      </c>
      <c r="M870" s="57">
        <v>0</v>
      </c>
      <c r="N870" t="s">
        <v>38</v>
      </c>
      <c r="O870" s="10" t="s">
        <v>39</v>
      </c>
      <c r="P870" t="s">
        <v>234</v>
      </c>
      <c r="Q870">
        <v>2245</v>
      </c>
      <c r="R870">
        <v>4486</v>
      </c>
      <c r="S870" s="42"/>
      <c r="T870"/>
      <c r="U870">
        <v>220</v>
      </c>
      <c r="W870">
        <v>6189</v>
      </c>
      <c r="X870" t="s">
        <v>137</v>
      </c>
      <c r="Y870">
        <v>1200</v>
      </c>
      <c r="Z870" t="s">
        <v>146</v>
      </c>
      <c r="AA870">
        <v>1017</v>
      </c>
      <c r="AB870" t="s">
        <v>147</v>
      </c>
    </row>
    <row r="871" spans="2:30">
      <c r="B871" t="s">
        <v>145</v>
      </c>
      <c r="C871" t="s">
        <v>120</v>
      </c>
      <c r="D871" t="s">
        <v>43</v>
      </c>
      <c r="E871">
        <v>7160</v>
      </c>
      <c r="F871"/>
      <c r="G871"/>
      <c r="H871" s="57">
        <v>4786</v>
      </c>
      <c r="I871"/>
      <c r="J871"/>
      <c r="K871" s="57">
        <v>-3854</v>
      </c>
      <c r="L871" s="57">
        <v>-3854</v>
      </c>
      <c r="M871" s="57">
        <v>-1433</v>
      </c>
      <c r="N871" t="s">
        <v>38</v>
      </c>
      <c r="O871" s="10" t="s">
        <v>39</v>
      </c>
      <c r="P871">
        <v>2374</v>
      </c>
      <c r="Q871" t="s">
        <v>234</v>
      </c>
      <c r="R871">
        <v>0</v>
      </c>
      <c r="S871" s="42"/>
      <c r="T871"/>
      <c r="U871">
        <v>415</v>
      </c>
      <c r="V871" t="s">
        <v>73</v>
      </c>
      <c r="W871">
        <v>5191</v>
      </c>
      <c r="X871" t="s">
        <v>148</v>
      </c>
      <c r="Y871">
        <v>1200</v>
      </c>
      <c r="Z871" t="s">
        <v>146</v>
      </c>
      <c r="AA871">
        <v>1017</v>
      </c>
      <c r="AB871" t="s">
        <v>147</v>
      </c>
    </row>
    <row r="872" spans="2:30">
      <c r="B872" t="s">
        <v>145</v>
      </c>
      <c r="C872" t="s">
        <v>120</v>
      </c>
      <c r="D872" t="s">
        <v>45</v>
      </c>
      <c r="E872">
        <v>7160</v>
      </c>
      <c r="F872"/>
      <c r="G872"/>
      <c r="H872" s="57">
        <v>4786</v>
      </c>
      <c r="I872"/>
      <c r="J872"/>
      <c r="K872" s="57">
        <v>-3854</v>
      </c>
      <c r="L872" s="57">
        <v>-3854</v>
      </c>
      <c r="M872" s="57">
        <v>-1433</v>
      </c>
      <c r="N872" t="s">
        <v>38</v>
      </c>
      <c r="O872" s="10" t="s">
        <v>39</v>
      </c>
      <c r="P872">
        <v>2374</v>
      </c>
      <c r="Q872" t="s">
        <v>234</v>
      </c>
      <c r="R872">
        <v>0</v>
      </c>
      <c r="S872" s="42"/>
      <c r="T872"/>
      <c r="U872">
        <v>415</v>
      </c>
      <c r="V872" t="s">
        <v>73</v>
      </c>
      <c r="W872">
        <v>5191</v>
      </c>
      <c r="X872" t="s">
        <v>148</v>
      </c>
      <c r="Y872">
        <v>1200</v>
      </c>
      <c r="Z872" t="s">
        <v>146</v>
      </c>
      <c r="AA872">
        <v>1017</v>
      </c>
      <c r="AB872" t="s">
        <v>147</v>
      </c>
    </row>
    <row r="873" spans="2:30">
      <c r="B873" t="s">
        <v>145</v>
      </c>
      <c r="C873" t="s">
        <v>120</v>
      </c>
      <c r="D873" t="s">
        <v>46</v>
      </c>
      <c r="E873">
        <v>7160</v>
      </c>
      <c r="F873"/>
      <c r="G873"/>
      <c r="H873" s="57">
        <v>4786</v>
      </c>
      <c r="I873"/>
      <c r="J873"/>
      <c r="K873" s="57">
        <v>-3854</v>
      </c>
      <c r="L873" s="57">
        <v>-3854</v>
      </c>
      <c r="M873" s="57">
        <v>-1433</v>
      </c>
      <c r="N873" t="s">
        <v>38</v>
      </c>
      <c r="O873" s="10" t="s">
        <v>39</v>
      </c>
      <c r="P873">
        <v>2374</v>
      </c>
      <c r="Q873" t="s">
        <v>234</v>
      </c>
      <c r="R873">
        <v>0</v>
      </c>
      <c r="S873" s="42"/>
      <c r="T873"/>
      <c r="U873">
        <v>415</v>
      </c>
      <c r="V873" t="s">
        <v>73</v>
      </c>
      <c r="W873">
        <v>5191</v>
      </c>
      <c r="X873" t="s">
        <v>148</v>
      </c>
      <c r="Y873">
        <v>1200</v>
      </c>
      <c r="Z873" t="s">
        <v>146</v>
      </c>
      <c r="AA873">
        <v>1017</v>
      </c>
      <c r="AB873" t="s">
        <v>147</v>
      </c>
    </row>
    <row r="874" spans="2:30">
      <c r="B874" t="s">
        <v>145</v>
      </c>
      <c r="C874" t="s">
        <v>120</v>
      </c>
      <c r="D874" t="s">
        <v>47</v>
      </c>
      <c r="E874">
        <v>7160</v>
      </c>
      <c r="F874"/>
      <c r="G874"/>
      <c r="H874" s="57">
        <v>4786</v>
      </c>
      <c r="I874"/>
      <c r="J874"/>
      <c r="K874" s="57">
        <v>-3854</v>
      </c>
      <c r="L874" s="57">
        <v>-3854</v>
      </c>
      <c r="M874" s="57">
        <v>-1433</v>
      </c>
      <c r="N874" t="s">
        <v>38</v>
      </c>
      <c r="O874" s="10" t="s">
        <v>39</v>
      </c>
      <c r="P874">
        <v>2374</v>
      </c>
      <c r="Q874" t="s">
        <v>234</v>
      </c>
      <c r="R874">
        <v>0</v>
      </c>
      <c r="S874" s="42"/>
      <c r="T874"/>
      <c r="U874">
        <v>415</v>
      </c>
      <c r="V874" t="s">
        <v>73</v>
      </c>
      <c r="W874">
        <v>5191</v>
      </c>
      <c r="X874" t="s">
        <v>148</v>
      </c>
      <c r="Y874">
        <v>1200</v>
      </c>
      <c r="Z874" t="s">
        <v>146</v>
      </c>
      <c r="AA874">
        <v>1017</v>
      </c>
      <c r="AB874" t="s">
        <v>147</v>
      </c>
    </row>
    <row r="875" spans="2:30">
      <c r="B875" t="s">
        <v>145</v>
      </c>
      <c r="C875" t="s">
        <v>120</v>
      </c>
      <c r="D875" t="s">
        <v>48</v>
      </c>
      <c r="E875"/>
      <c r="F875">
        <v>6553</v>
      </c>
      <c r="G875">
        <v>173</v>
      </c>
      <c r="H875"/>
      <c r="I875" s="57">
        <v>4695</v>
      </c>
      <c r="J875" s="57">
        <v>145</v>
      </c>
      <c r="K875" s="57">
        <v>-3807</v>
      </c>
      <c r="L875" s="57">
        <v>-3807</v>
      </c>
      <c r="M875" s="57">
        <v>0</v>
      </c>
      <c r="N875" t="s">
        <v>38</v>
      </c>
      <c r="O875" s="10" t="s">
        <v>39</v>
      </c>
      <c r="P875" t="s">
        <v>234</v>
      </c>
      <c r="Q875">
        <v>1886</v>
      </c>
      <c r="R875">
        <v>3807</v>
      </c>
      <c r="S875" s="42"/>
      <c r="T875"/>
      <c r="U875">
        <v>198</v>
      </c>
      <c r="W875">
        <v>5680</v>
      </c>
      <c r="X875" t="s">
        <v>148</v>
      </c>
      <c r="Y875">
        <v>1200</v>
      </c>
      <c r="Z875" t="s">
        <v>146</v>
      </c>
      <c r="AA875">
        <v>1017</v>
      </c>
      <c r="AB875" t="s">
        <v>147</v>
      </c>
    </row>
    <row r="876" spans="2:30">
      <c r="B876" t="s">
        <v>145</v>
      </c>
      <c r="C876" t="s">
        <v>120</v>
      </c>
      <c r="D876" t="s">
        <v>49</v>
      </c>
      <c r="E876"/>
      <c r="F876">
        <v>6553</v>
      </c>
      <c r="G876">
        <v>173</v>
      </c>
      <c r="H876"/>
      <c r="I876" s="57">
        <v>4695</v>
      </c>
      <c r="J876" s="57">
        <v>145</v>
      </c>
      <c r="K876" s="57">
        <v>-3807</v>
      </c>
      <c r="L876" s="57">
        <v>-3807</v>
      </c>
      <c r="M876" s="57">
        <v>0</v>
      </c>
      <c r="N876" t="s">
        <v>38</v>
      </c>
      <c r="O876" s="10" t="s">
        <v>39</v>
      </c>
      <c r="P876" t="s">
        <v>234</v>
      </c>
      <c r="Q876">
        <v>1886</v>
      </c>
      <c r="R876">
        <v>3807</v>
      </c>
      <c r="S876" s="42"/>
      <c r="T876"/>
      <c r="U876">
        <v>198</v>
      </c>
      <c r="W876">
        <v>5680</v>
      </c>
      <c r="X876" t="s">
        <v>148</v>
      </c>
      <c r="Y876">
        <v>1200</v>
      </c>
      <c r="Z876" t="s">
        <v>146</v>
      </c>
      <c r="AA876">
        <v>1017</v>
      </c>
      <c r="AB876" t="s">
        <v>147</v>
      </c>
    </row>
    <row r="877" spans="2:30">
      <c r="B877" t="s">
        <v>145</v>
      </c>
      <c r="C877" t="s">
        <v>120</v>
      </c>
      <c r="D877" t="s">
        <v>51</v>
      </c>
      <c r="E877">
        <v>5658</v>
      </c>
      <c r="F877"/>
      <c r="G877"/>
      <c r="H877" s="57">
        <v>4571</v>
      </c>
      <c r="I877"/>
      <c r="J877"/>
      <c r="K877" s="57">
        <v>-1790</v>
      </c>
      <c r="L877" s="57">
        <v>-1790</v>
      </c>
      <c r="M877" s="57">
        <v>-785</v>
      </c>
      <c r="N877" t="s">
        <v>38</v>
      </c>
      <c r="O877" s="10" t="s">
        <v>39</v>
      </c>
      <c r="P877">
        <v>1087</v>
      </c>
      <c r="Q877" t="s">
        <v>234</v>
      </c>
      <c r="R877">
        <v>0</v>
      </c>
      <c r="S877" s="42"/>
      <c r="T877"/>
      <c r="U877">
        <v>325</v>
      </c>
      <c r="W877">
        <v>4873</v>
      </c>
      <c r="X877" t="s">
        <v>137</v>
      </c>
      <c r="Y877">
        <v>1200</v>
      </c>
      <c r="Z877" t="s">
        <v>146</v>
      </c>
      <c r="AA877">
        <v>1017</v>
      </c>
      <c r="AB877" t="s">
        <v>147</v>
      </c>
    </row>
    <row r="878" spans="2:30">
      <c r="B878" t="s">
        <v>145</v>
      </c>
      <c r="C878" t="s">
        <v>120</v>
      </c>
      <c r="D878" t="s">
        <v>53</v>
      </c>
      <c r="E878">
        <v>5658</v>
      </c>
      <c r="F878"/>
      <c r="G878"/>
      <c r="H878" s="57">
        <v>4571</v>
      </c>
      <c r="I878"/>
      <c r="J878"/>
      <c r="K878" s="57">
        <v>-1790</v>
      </c>
      <c r="L878" s="57">
        <v>-1790</v>
      </c>
      <c r="M878" s="57">
        <v>-785</v>
      </c>
      <c r="N878" t="s">
        <v>38</v>
      </c>
      <c r="O878" s="10" t="s">
        <v>39</v>
      </c>
      <c r="P878">
        <v>1087</v>
      </c>
      <c r="Q878" t="s">
        <v>234</v>
      </c>
      <c r="R878">
        <v>0</v>
      </c>
      <c r="S878" s="42"/>
      <c r="T878"/>
      <c r="U878">
        <v>325</v>
      </c>
      <c r="W878">
        <v>4873</v>
      </c>
      <c r="X878" t="s">
        <v>137</v>
      </c>
      <c r="Y878">
        <v>1200</v>
      </c>
      <c r="Z878" t="s">
        <v>146</v>
      </c>
      <c r="AA878">
        <v>1017</v>
      </c>
      <c r="AB878" t="s">
        <v>147</v>
      </c>
    </row>
    <row r="879" spans="2:30">
      <c r="B879" t="s">
        <v>145</v>
      </c>
      <c r="C879" t="s">
        <v>120</v>
      </c>
      <c r="D879" t="s">
        <v>54</v>
      </c>
      <c r="E879">
        <v>5658</v>
      </c>
      <c r="F879"/>
      <c r="G879"/>
      <c r="H879" s="57">
        <v>4571</v>
      </c>
      <c r="I879"/>
      <c r="J879"/>
      <c r="K879" s="57">
        <v>-1790</v>
      </c>
      <c r="L879" s="57">
        <v>-1790</v>
      </c>
      <c r="M879" s="57">
        <v>-785</v>
      </c>
      <c r="N879" t="s">
        <v>38</v>
      </c>
      <c r="O879" s="10" t="s">
        <v>39</v>
      </c>
      <c r="P879">
        <v>1087</v>
      </c>
      <c r="Q879" t="s">
        <v>234</v>
      </c>
      <c r="R879">
        <v>0</v>
      </c>
      <c r="S879" s="42"/>
      <c r="T879"/>
      <c r="U879">
        <v>325</v>
      </c>
      <c r="W879">
        <v>4873</v>
      </c>
      <c r="X879" t="s">
        <v>137</v>
      </c>
      <c r="Y879">
        <v>1200</v>
      </c>
      <c r="Z879" t="s">
        <v>146</v>
      </c>
      <c r="AA879">
        <v>1017</v>
      </c>
      <c r="AB879" t="s">
        <v>147</v>
      </c>
    </row>
    <row r="880" spans="2:30">
      <c r="B880" t="s">
        <v>145</v>
      </c>
      <c r="C880" t="s">
        <v>120</v>
      </c>
      <c r="D880" t="s">
        <v>55</v>
      </c>
      <c r="E880">
        <v>6470</v>
      </c>
      <c r="F880"/>
      <c r="G880"/>
      <c r="H880" s="57">
        <v>4989</v>
      </c>
      <c r="I880"/>
      <c r="J880"/>
      <c r="K880" s="57">
        <v>-3546</v>
      </c>
      <c r="L880" s="57">
        <v>-3546</v>
      </c>
      <c r="M880" s="57">
        <v>-2047</v>
      </c>
      <c r="N880" t="s">
        <v>38</v>
      </c>
      <c r="O880" s="10" t="s">
        <v>39</v>
      </c>
      <c r="P880">
        <v>1481</v>
      </c>
      <c r="Q880" t="s">
        <v>234</v>
      </c>
      <c r="R880">
        <v>0</v>
      </c>
      <c r="S880" s="42"/>
      <c r="T880"/>
      <c r="U880">
        <v>377</v>
      </c>
      <c r="W880">
        <v>5504</v>
      </c>
      <c r="X880" t="s">
        <v>108</v>
      </c>
      <c r="Y880">
        <v>1200</v>
      </c>
      <c r="Z880" t="s">
        <v>146</v>
      </c>
      <c r="AA880">
        <v>1017</v>
      </c>
      <c r="AB880" t="s">
        <v>147</v>
      </c>
    </row>
    <row r="881" spans="2:28">
      <c r="B881" t="s">
        <v>145</v>
      </c>
      <c r="C881" t="s">
        <v>120</v>
      </c>
      <c r="D881" t="s">
        <v>57</v>
      </c>
      <c r="E881">
        <v>6470</v>
      </c>
      <c r="F881"/>
      <c r="G881"/>
      <c r="H881" s="57">
        <v>4989</v>
      </c>
      <c r="I881"/>
      <c r="J881"/>
      <c r="K881" s="57">
        <v>-3546</v>
      </c>
      <c r="L881" s="57">
        <v>-3546</v>
      </c>
      <c r="M881" s="57">
        <v>-2047</v>
      </c>
      <c r="N881" t="s">
        <v>38</v>
      </c>
      <c r="O881" s="10" t="s">
        <v>39</v>
      </c>
      <c r="P881">
        <v>1481</v>
      </c>
      <c r="Q881" t="s">
        <v>234</v>
      </c>
      <c r="R881">
        <v>0</v>
      </c>
      <c r="S881" s="42"/>
      <c r="T881"/>
      <c r="U881">
        <v>377</v>
      </c>
      <c r="W881">
        <v>5504</v>
      </c>
      <c r="X881" t="s">
        <v>108</v>
      </c>
      <c r="Y881">
        <v>1200</v>
      </c>
      <c r="Z881" t="s">
        <v>146</v>
      </c>
      <c r="AA881">
        <v>1017</v>
      </c>
      <c r="AB881" t="s">
        <v>147</v>
      </c>
    </row>
    <row r="882" spans="2:28">
      <c r="B882" t="s">
        <v>145</v>
      </c>
      <c r="C882" t="s">
        <v>120</v>
      </c>
      <c r="D882" t="s">
        <v>58</v>
      </c>
      <c r="E882">
        <v>6470</v>
      </c>
      <c r="F882"/>
      <c r="G882"/>
      <c r="H882" s="57">
        <v>4989</v>
      </c>
      <c r="I882"/>
      <c r="J882"/>
      <c r="K882" s="57">
        <v>-3546</v>
      </c>
      <c r="L882" s="57">
        <v>-3546</v>
      </c>
      <c r="M882" s="57">
        <v>-2047</v>
      </c>
      <c r="N882" t="s">
        <v>38</v>
      </c>
      <c r="O882" s="10" t="s">
        <v>39</v>
      </c>
      <c r="P882">
        <v>1481</v>
      </c>
      <c r="Q882" t="s">
        <v>234</v>
      </c>
      <c r="R882">
        <v>0</v>
      </c>
      <c r="S882" s="42"/>
      <c r="T882"/>
      <c r="U882">
        <v>377</v>
      </c>
      <c r="W882">
        <v>5504</v>
      </c>
      <c r="X882" t="s">
        <v>108</v>
      </c>
      <c r="Y882">
        <v>1200</v>
      </c>
      <c r="Z882" t="s">
        <v>146</v>
      </c>
      <c r="AA882">
        <v>1017</v>
      </c>
      <c r="AB882" t="s">
        <v>147</v>
      </c>
    </row>
    <row r="883" spans="2:28">
      <c r="B883" t="s">
        <v>145</v>
      </c>
      <c r="C883" t="s">
        <v>120</v>
      </c>
      <c r="D883" t="s">
        <v>59</v>
      </c>
      <c r="E883"/>
      <c r="F883">
        <v>6609</v>
      </c>
      <c r="G883">
        <v>724</v>
      </c>
      <c r="H883"/>
      <c r="I883" s="57">
        <v>4600</v>
      </c>
      <c r="J883" s="57">
        <v>594</v>
      </c>
      <c r="K883" s="57">
        <v>-2817</v>
      </c>
      <c r="L883" s="57">
        <v>-2817</v>
      </c>
      <c r="M883" s="57">
        <v>0</v>
      </c>
      <c r="N883" t="s">
        <v>38</v>
      </c>
      <c r="O883" s="10" t="s">
        <v>39</v>
      </c>
      <c r="P883" t="s">
        <v>234</v>
      </c>
      <c r="Q883">
        <v>2139</v>
      </c>
      <c r="R883">
        <v>2817</v>
      </c>
      <c r="S883" s="42"/>
      <c r="T883"/>
      <c r="U883">
        <v>415</v>
      </c>
      <c r="V883" t="s">
        <v>73</v>
      </c>
      <c r="W883">
        <v>5665</v>
      </c>
      <c r="X883" t="s">
        <v>137</v>
      </c>
      <c r="Y883">
        <v>1200</v>
      </c>
      <c r="Z883" t="s">
        <v>146</v>
      </c>
      <c r="AA883">
        <v>1017</v>
      </c>
      <c r="AB883" t="s">
        <v>147</v>
      </c>
    </row>
    <row r="884" spans="2:28">
      <c r="B884" t="s">
        <v>145</v>
      </c>
      <c r="C884" t="s">
        <v>120</v>
      </c>
      <c r="D884" t="s">
        <v>61</v>
      </c>
      <c r="E884"/>
      <c r="F884">
        <v>6609</v>
      </c>
      <c r="G884">
        <v>724</v>
      </c>
      <c r="H884"/>
      <c r="I884" s="57">
        <v>4600</v>
      </c>
      <c r="J884" s="57">
        <v>594</v>
      </c>
      <c r="K884" s="57">
        <v>-2817</v>
      </c>
      <c r="L884" s="57">
        <v>-2817</v>
      </c>
      <c r="M884" s="57">
        <v>0</v>
      </c>
      <c r="N884" t="s">
        <v>38</v>
      </c>
      <c r="O884" s="10" t="s">
        <v>39</v>
      </c>
      <c r="P884" t="s">
        <v>234</v>
      </c>
      <c r="Q884">
        <v>2139</v>
      </c>
      <c r="R884">
        <v>2817</v>
      </c>
      <c r="S884" s="42"/>
      <c r="T884"/>
      <c r="U884">
        <v>415</v>
      </c>
      <c r="V884" t="s">
        <v>73</v>
      </c>
      <c r="W884">
        <v>5665</v>
      </c>
      <c r="X884" t="s">
        <v>137</v>
      </c>
      <c r="Y884">
        <v>1200</v>
      </c>
      <c r="Z884" t="s">
        <v>146</v>
      </c>
      <c r="AA884">
        <v>1017</v>
      </c>
      <c r="AB884" t="s">
        <v>147</v>
      </c>
    </row>
    <row r="885" spans="2:28">
      <c r="B885" t="s">
        <v>145</v>
      </c>
      <c r="C885" t="s">
        <v>120</v>
      </c>
      <c r="D885" t="s">
        <v>63</v>
      </c>
      <c r="E885"/>
      <c r="F885">
        <v>6609</v>
      </c>
      <c r="G885">
        <v>724</v>
      </c>
      <c r="H885"/>
      <c r="I885" s="57">
        <v>4600</v>
      </c>
      <c r="J885" s="57">
        <v>594</v>
      </c>
      <c r="K885" s="57">
        <v>-2817</v>
      </c>
      <c r="L885" s="57">
        <v>-2817</v>
      </c>
      <c r="M885" s="57">
        <v>0</v>
      </c>
      <c r="N885" t="s">
        <v>38</v>
      </c>
      <c r="O885" s="10" t="s">
        <v>39</v>
      </c>
      <c r="P885" t="s">
        <v>234</v>
      </c>
      <c r="Q885">
        <v>2139</v>
      </c>
      <c r="R885">
        <v>2817</v>
      </c>
      <c r="S885" s="42"/>
      <c r="T885"/>
      <c r="U885">
        <v>415</v>
      </c>
      <c r="V885" t="s">
        <v>73</v>
      </c>
      <c r="W885">
        <v>5665</v>
      </c>
      <c r="X885" t="s">
        <v>137</v>
      </c>
      <c r="Y885">
        <v>1200</v>
      </c>
      <c r="Z885" t="s">
        <v>146</v>
      </c>
      <c r="AA885">
        <v>1017</v>
      </c>
      <c r="AB885" t="s">
        <v>147</v>
      </c>
    </row>
    <row r="886" spans="2:28">
      <c r="B886" t="s">
        <v>145</v>
      </c>
      <c r="C886" t="s">
        <v>120</v>
      </c>
      <c r="D886" t="s">
        <v>64</v>
      </c>
      <c r="E886"/>
      <c r="F886">
        <v>6555</v>
      </c>
      <c r="G886">
        <v>704</v>
      </c>
      <c r="H886"/>
      <c r="I886" s="57">
        <v>4609</v>
      </c>
      <c r="J886" s="57">
        <v>581</v>
      </c>
      <c r="K886" s="57">
        <v>-4187</v>
      </c>
      <c r="L886" s="57">
        <v>-4187</v>
      </c>
      <c r="M886" s="57">
        <v>0</v>
      </c>
      <c r="N886" t="s">
        <v>38</v>
      </c>
      <c r="O886" s="10" t="s">
        <v>39</v>
      </c>
      <c r="P886" t="s">
        <v>234</v>
      </c>
      <c r="Q886">
        <v>2069</v>
      </c>
      <c r="R886">
        <v>4187</v>
      </c>
      <c r="S886" s="42"/>
      <c r="T886"/>
      <c r="U886">
        <v>415</v>
      </c>
      <c r="V886" t="s">
        <v>73</v>
      </c>
      <c r="W886">
        <v>5675</v>
      </c>
      <c r="X886" t="s">
        <v>137</v>
      </c>
      <c r="Y886">
        <v>1200</v>
      </c>
      <c r="Z886" t="s">
        <v>146</v>
      </c>
      <c r="AA886">
        <v>1017</v>
      </c>
      <c r="AB886" t="s">
        <v>147</v>
      </c>
    </row>
    <row r="887" spans="2:28">
      <c r="B887" t="s">
        <v>145</v>
      </c>
      <c r="C887" t="s">
        <v>120</v>
      </c>
      <c r="D887" t="s">
        <v>66</v>
      </c>
      <c r="E887"/>
      <c r="F887">
        <v>6555</v>
      </c>
      <c r="G887">
        <v>704</v>
      </c>
      <c r="H887"/>
      <c r="I887" s="57">
        <v>4609</v>
      </c>
      <c r="J887" s="57">
        <v>581</v>
      </c>
      <c r="K887" s="57">
        <v>-4187</v>
      </c>
      <c r="L887" s="57">
        <v>-4187</v>
      </c>
      <c r="M887" s="57">
        <v>0</v>
      </c>
      <c r="N887" t="s">
        <v>38</v>
      </c>
      <c r="O887" s="10" t="s">
        <v>39</v>
      </c>
      <c r="P887" t="s">
        <v>234</v>
      </c>
      <c r="Q887">
        <v>2069</v>
      </c>
      <c r="R887">
        <v>4187</v>
      </c>
      <c r="S887" s="42"/>
      <c r="T887"/>
      <c r="U887">
        <v>415</v>
      </c>
      <c r="V887" t="s">
        <v>73</v>
      </c>
      <c r="W887">
        <v>5675</v>
      </c>
      <c r="X887" t="s">
        <v>137</v>
      </c>
      <c r="Y887">
        <v>1200</v>
      </c>
      <c r="Z887" t="s">
        <v>146</v>
      </c>
      <c r="AA887">
        <v>1017</v>
      </c>
      <c r="AB887" t="s">
        <v>147</v>
      </c>
    </row>
    <row r="888" spans="2:28">
      <c r="B888" t="s">
        <v>145</v>
      </c>
      <c r="C888" t="s">
        <v>120</v>
      </c>
      <c r="D888" t="s">
        <v>67</v>
      </c>
      <c r="E888"/>
      <c r="F888">
        <v>6555</v>
      </c>
      <c r="G888">
        <v>704</v>
      </c>
      <c r="H888"/>
      <c r="I888" s="57">
        <v>4609</v>
      </c>
      <c r="J888" s="57">
        <v>581</v>
      </c>
      <c r="K888" s="57">
        <v>-4187</v>
      </c>
      <c r="L888" s="57">
        <v>-4187</v>
      </c>
      <c r="M888" s="57">
        <v>0</v>
      </c>
      <c r="N888" t="s">
        <v>38</v>
      </c>
      <c r="O888" s="10" t="s">
        <v>39</v>
      </c>
      <c r="P888" t="s">
        <v>234</v>
      </c>
      <c r="Q888">
        <v>2069</v>
      </c>
      <c r="R888">
        <v>4187</v>
      </c>
      <c r="S888" s="42"/>
      <c r="T888"/>
      <c r="U888">
        <v>415</v>
      </c>
      <c r="V888" t="s">
        <v>73</v>
      </c>
      <c r="W888">
        <v>5675</v>
      </c>
      <c r="X888" t="s">
        <v>137</v>
      </c>
      <c r="Y888">
        <v>1200</v>
      </c>
      <c r="Z888" t="s">
        <v>146</v>
      </c>
      <c r="AA888">
        <v>1017</v>
      </c>
      <c r="AB888" t="s">
        <v>147</v>
      </c>
    </row>
    <row r="889" spans="2:28">
      <c r="B889" t="s">
        <v>145</v>
      </c>
      <c r="C889" t="s">
        <v>120</v>
      </c>
      <c r="D889" t="s">
        <v>68</v>
      </c>
      <c r="E889"/>
      <c r="F889">
        <v>7308</v>
      </c>
      <c r="G889">
        <v>811</v>
      </c>
      <c r="H889"/>
      <c r="I889" s="57">
        <v>5165</v>
      </c>
      <c r="J889" s="57">
        <v>701</v>
      </c>
      <c r="K889" s="57">
        <v>-5260</v>
      </c>
      <c r="L889" s="57">
        <v>-5260</v>
      </c>
      <c r="M889" s="57">
        <v>0</v>
      </c>
      <c r="N889" t="s">
        <v>38</v>
      </c>
      <c r="O889" s="10" t="s">
        <v>39</v>
      </c>
      <c r="P889" t="s">
        <v>234</v>
      </c>
      <c r="Q889">
        <v>2253</v>
      </c>
      <c r="R889">
        <v>5260</v>
      </c>
      <c r="S889" s="42"/>
      <c r="T889"/>
      <c r="U889">
        <v>415</v>
      </c>
      <c r="V889" t="s">
        <v>73</v>
      </c>
      <c r="W889">
        <v>6611</v>
      </c>
      <c r="X889" t="s">
        <v>137</v>
      </c>
      <c r="Y889">
        <v>1200</v>
      </c>
      <c r="Z889" t="s">
        <v>146</v>
      </c>
      <c r="AA889">
        <v>1017</v>
      </c>
      <c r="AB889" t="s">
        <v>147</v>
      </c>
    </row>
    <row r="890" spans="2:28">
      <c r="B890" t="s">
        <v>145</v>
      </c>
      <c r="C890" t="s">
        <v>120</v>
      </c>
      <c r="D890" t="s">
        <v>69</v>
      </c>
      <c r="E890"/>
      <c r="F890">
        <v>7308</v>
      </c>
      <c r="G890">
        <v>811</v>
      </c>
      <c r="H890"/>
      <c r="I890" s="57">
        <v>5165</v>
      </c>
      <c r="J890" s="57">
        <v>701</v>
      </c>
      <c r="K890" s="57">
        <v>-5260</v>
      </c>
      <c r="L890" s="57">
        <v>-5260</v>
      </c>
      <c r="M890" s="57">
        <v>0</v>
      </c>
      <c r="N890" t="s">
        <v>38</v>
      </c>
      <c r="O890" s="10" t="s">
        <v>39</v>
      </c>
      <c r="P890" t="s">
        <v>234</v>
      </c>
      <c r="Q890">
        <v>2253</v>
      </c>
      <c r="R890">
        <v>5260</v>
      </c>
      <c r="S890" s="42"/>
      <c r="T890"/>
      <c r="U890">
        <v>415</v>
      </c>
      <c r="V890" t="s">
        <v>73</v>
      </c>
      <c r="W890">
        <v>6611</v>
      </c>
      <c r="X890" t="s">
        <v>137</v>
      </c>
      <c r="Y890">
        <v>1200</v>
      </c>
      <c r="Z890" t="s">
        <v>146</v>
      </c>
      <c r="AA890">
        <v>1017</v>
      </c>
      <c r="AB890" t="s">
        <v>147</v>
      </c>
    </row>
    <row r="891" spans="2:28">
      <c r="B891" t="s">
        <v>145</v>
      </c>
      <c r="C891" t="s">
        <v>120</v>
      </c>
      <c r="D891" t="s">
        <v>70</v>
      </c>
      <c r="E891"/>
      <c r="F891">
        <v>7308</v>
      </c>
      <c r="G891">
        <v>811</v>
      </c>
      <c r="H891"/>
      <c r="I891" s="57">
        <v>5165</v>
      </c>
      <c r="J891" s="57">
        <v>701</v>
      </c>
      <c r="K891" s="57">
        <v>-5260</v>
      </c>
      <c r="L891" s="57">
        <v>-5260</v>
      </c>
      <c r="M891" s="57">
        <v>0</v>
      </c>
      <c r="N891" t="s">
        <v>38</v>
      </c>
      <c r="O891" s="10" t="s">
        <v>39</v>
      </c>
      <c r="P891" t="s">
        <v>234</v>
      </c>
      <c r="Q891">
        <v>2253</v>
      </c>
      <c r="R891">
        <v>5260</v>
      </c>
      <c r="S891" s="42"/>
      <c r="T891"/>
      <c r="U891">
        <v>415</v>
      </c>
      <c r="V891" t="s">
        <v>73</v>
      </c>
      <c r="W891">
        <v>6601</v>
      </c>
      <c r="X891" t="s">
        <v>137</v>
      </c>
      <c r="Y891">
        <v>1200</v>
      </c>
      <c r="Z891" t="s">
        <v>146</v>
      </c>
      <c r="AA891">
        <v>1017</v>
      </c>
      <c r="AB891" t="s">
        <v>147</v>
      </c>
    </row>
    <row r="892" spans="2:28">
      <c r="B892" t="s">
        <v>149</v>
      </c>
      <c r="C892" t="s">
        <v>120</v>
      </c>
      <c r="D892" t="s">
        <v>37</v>
      </c>
      <c r="E892">
        <v>7253</v>
      </c>
      <c r="F892"/>
      <c r="G892"/>
      <c r="H892" s="57">
        <v>6018</v>
      </c>
      <c r="I892"/>
      <c r="J892"/>
      <c r="K892" s="57">
        <v>-3699</v>
      </c>
      <c r="L892" s="57">
        <v>-3699</v>
      </c>
      <c r="M892" s="57">
        <v>-2464</v>
      </c>
      <c r="N892" t="s">
        <v>38</v>
      </c>
      <c r="O892" s="10" t="s">
        <v>39</v>
      </c>
      <c r="P892">
        <v>1235</v>
      </c>
      <c r="Q892" t="s">
        <v>234</v>
      </c>
      <c r="R892">
        <v>0</v>
      </c>
      <c r="S892" s="42"/>
      <c r="T892"/>
      <c r="U892">
        <v>415</v>
      </c>
      <c r="V892" t="s">
        <v>73</v>
      </c>
      <c r="W892">
        <v>5768</v>
      </c>
      <c r="X892" t="s">
        <v>148</v>
      </c>
    </row>
    <row r="893" spans="2:28">
      <c r="B893" t="s">
        <v>149</v>
      </c>
      <c r="C893" t="s">
        <v>120</v>
      </c>
      <c r="D893" t="s">
        <v>41</v>
      </c>
      <c r="E893">
        <v>7253</v>
      </c>
      <c r="F893"/>
      <c r="G893"/>
      <c r="H893" s="57">
        <v>6018</v>
      </c>
      <c r="I893"/>
      <c r="J893"/>
      <c r="K893" s="57">
        <v>-3699</v>
      </c>
      <c r="L893" s="57">
        <v>-3699</v>
      </c>
      <c r="M893" s="57">
        <v>-2464</v>
      </c>
      <c r="N893" t="s">
        <v>38</v>
      </c>
      <c r="O893" s="10" t="s">
        <v>39</v>
      </c>
      <c r="P893">
        <v>1235</v>
      </c>
      <c r="Q893" t="s">
        <v>234</v>
      </c>
      <c r="R893">
        <v>0</v>
      </c>
      <c r="S893" s="42"/>
      <c r="T893"/>
      <c r="U893">
        <v>415</v>
      </c>
      <c r="V893" t="s">
        <v>73</v>
      </c>
      <c r="W893">
        <v>5768</v>
      </c>
      <c r="X893" t="s">
        <v>148</v>
      </c>
    </row>
    <row r="894" spans="2:28">
      <c r="B894" t="s">
        <v>149</v>
      </c>
      <c r="C894" t="s">
        <v>120</v>
      </c>
      <c r="D894" t="s">
        <v>42</v>
      </c>
      <c r="E894">
        <v>7253</v>
      </c>
      <c r="F894"/>
      <c r="G894"/>
      <c r="H894" s="57">
        <v>6018</v>
      </c>
      <c r="I894"/>
      <c r="J894"/>
      <c r="K894" s="57">
        <v>-3699</v>
      </c>
      <c r="L894" s="57">
        <v>-3699</v>
      </c>
      <c r="M894" s="57">
        <v>-2464</v>
      </c>
      <c r="N894" t="s">
        <v>38</v>
      </c>
      <c r="O894" s="10" t="s">
        <v>39</v>
      </c>
      <c r="P894">
        <v>1235</v>
      </c>
      <c r="Q894" t="s">
        <v>234</v>
      </c>
      <c r="R894">
        <v>0</v>
      </c>
      <c r="S894" s="42"/>
      <c r="T894"/>
      <c r="U894">
        <v>415</v>
      </c>
      <c r="V894" t="s">
        <v>73</v>
      </c>
      <c r="W894">
        <v>5768</v>
      </c>
      <c r="X894" t="s">
        <v>148</v>
      </c>
    </row>
    <row r="895" spans="2:28">
      <c r="B895" t="s">
        <v>149</v>
      </c>
      <c r="C895" t="s">
        <v>120</v>
      </c>
      <c r="D895" t="s">
        <v>43</v>
      </c>
      <c r="E895">
        <v>7010</v>
      </c>
      <c r="F895"/>
      <c r="G895"/>
      <c r="H895" s="57">
        <v>5741</v>
      </c>
      <c r="I895"/>
      <c r="J895"/>
      <c r="K895" s="57">
        <v>-3282</v>
      </c>
      <c r="L895" s="57">
        <v>-3282</v>
      </c>
      <c r="M895" s="57">
        <v>-2013</v>
      </c>
      <c r="N895" t="s">
        <v>38</v>
      </c>
      <c r="O895" s="10" t="s">
        <v>39</v>
      </c>
      <c r="P895">
        <v>1269</v>
      </c>
      <c r="Q895" t="s">
        <v>234</v>
      </c>
      <c r="R895">
        <v>0</v>
      </c>
      <c r="S895" s="42"/>
      <c r="T895"/>
      <c r="U895">
        <v>415</v>
      </c>
      <c r="V895" t="s">
        <v>73</v>
      </c>
      <c r="W895">
        <v>5491</v>
      </c>
      <c r="X895" t="s">
        <v>148</v>
      </c>
    </row>
    <row r="896" spans="2:28">
      <c r="B896" t="s">
        <v>149</v>
      </c>
      <c r="C896" t="s">
        <v>120</v>
      </c>
      <c r="D896" t="s">
        <v>45</v>
      </c>
      <c r="E896">
        <v>7010</v>
      </c>
      <c r="F896"/>
      <c r="G896"/>
      <c r="H896" s="57">
        <v>5741</v>
      </c>
      <c r="I896"/>
      <c r="J896"/>
      <c r="K896" s="57">
        <v>-3282</v>
      </c>
      <c r="L896" s="57">
        <v>-3282</v>
      </c>
      <c r="M896" s="57">
        <v>-2013</v>
      </c>
      <c r="N896" t="s">
        <v>38</v>
      </c>
      <c r="O896" s="10" t="s">
        <v>39</v>
      </c>
      <c r="P896">
        <v>1269</v>
      </c>
      <c r="Q896" t="s">
        <v>234</v>
      </c>
      <c r="R896">
        <v>0</v>
      </c>
      <c r="S896" s="42"/>
      <c r="T896"/>
      <c r="U896">
        <v>415</v>
      </c>
      <c r="V896" t="s">
        <v>73</v>
      </c>
      <c r="W896">
        <v>5491</v>
      </c>
      <c r="X896" t="s">
        <v>148</v>
      </c>
    </row>
    <row r="897" spans="2:24">
      <c r="B897" t="s">
        <v>149</v>
      </c>
      <c r="C897" t="s">
        <v>120</v>
      </c>
      <c r="D897" t="s">
        <v>46</v>
      </c>
      <c r="E897">
        <v>7010</v>
      </c>
      <c r="F897"/>
      <c r="G897"/>
      <c r="H897" s="57">
        <v>5741</v>
      </c>
      <c r="I897"/>
      <c r="J897"/>
      <c r="K897" s="57">
        <v>-3282</v>
      </c>
      <c r="L897" s="57">
        <v>-3282</v>
      </c>
      <c r="M897" s="57">
        <v>-2013</v>
      </c>
      <c r="N897" t="s">
        <v>38</v>
      </c>
      <c r="O897" s="10" t="s">
        <v>39</v>
      </c>
      <c r="P897">
        <v>1269</v>
      </c>
      <c r="Q897" t="s">
        <v>234</v>
      </c>
      <c r="R897">
        <v>0</v>
      </c>
      <c r="S897" s="42"/>
      <c r="T897"/>
      <c r="U897">
        <v>415</v>
      </c>
      <c r="V897" t="s">
        <v>73</v>
      </c>
      <c r="W897">
        <v>5491</v>
      </c>
      <c r="X897" t="s">
        <v>148</v>
      </c>
    </row>
    <row r="898" spans="2:24">
      <c r="B898" t="s">
        <v>149</v>
      </c>
      <c r="C898" t="s">
        <v>120</v>
      </c>
      <c r="D898" t="s">
        <v>47</v>
      </c>
      <c r="E898">
        <v>7010</v>
      </c>
      <c r="F898"/>
      <c r="G898"/>
      <c r="H898" s="57">
        <v>5741</v>
      </c>
      <c r="I898"/>
      <c r="J898"/>
      <c r="K898" s="57">
        <v>-3282</v>
      </c>
      <c r="L898" s="57">
        <v>-3282</v>
      </c>
      <c r="M898" s="57">
        <v>-2013</v>
      </c>
      <c r="N898" t="s">
        <v>38</v>
      </c>
      <c r="O898" s="10" t="s">
        <v>39</v>
      </c>
      <c r="P898">
        <v>1269</v>
      </c>
      <c r="Q898" t="s">
        <v>234</v>
      </c>
      <c r="R898">
        <v>0</v>
      </c>
      <c r="S898" s="42"/>
      <c r="T898"/>
      <c r="U898">
        <v>415</v>
      </c>
      <c r="V898" t="s">
        <v>73</v>
      </c>
      <c r="W898">
        <v>5491</v>
      </c>
      <c r="X898" t="s">
        <v>148</v>
      </c>
    </row>
    <row r="899" spans="2:24">
      <c r="B899" t="s">
        <v>149</v>
      </c>
      <c r="C899" t="s">
        <v>120</v>
      </c>
      <c r="D899" t="s">
        <v>48</v>
      </c>
      <c r="E899">
        <v>7212</v>
      </c>
      <c r="F899"/>
      <c r="G899"/>
      <c r="H899" s="57">
        <v>6010</v>
      </c>
      <c r="I899"/>
      <c r="J899"/>
      <c r="K899" s="57">
        <v>-3565</v>
      </c>
      <c r="L899" s="57">
        <v>-3565</v>
      </c>
      <c r="M899" s="57">
        <v>-2363</v>
      </c>
      <c r="N899" t="s">
        <v>38</v>
      </c>
      <c r="O899" s="10" t="s">
        <v>39</v>
      </c>
      <c r="P899">
        <v>1202</v>
      </c>
      <c r="Q899" t="s">
        <v>234</v>
      </c>
      <c r="R899">
        <v>0</v>
      </c>
      <c r="S899" s="42"/>
      <c r="T899"/>
      <c r="U899">
        <v>425</v>
      </c>
      <c r="V899" t="s">
        <v>73</v>
      </c>
      <c r="W899">
        <v>5760</v>
      </c>
      <c r="X899" t="s">
        <v>148</v>
      </c>
    </row>
    <row r="900" spans="2:24">
      <c r="B900" t="s">
        <v>149</v>
      </c>
      <c r="C900" t="s">
        <v>120</v>
      </c>
      <c r="D900" t="s">
        <v>49</v>
      </c>
      <c r="E900">
        <v>7212</v>
      </c>
      <c r="F900"/>
      <c r="G900"/>
      <c r="H900" s="57">
        <v>6010</v>
      </c>
      <c r="I900"/>
      <c r="J900"/>
      <c r="K900" s="57">
        <v>-3565</v>
      </c>
      <c r="L900" s="57">
        <v>-3565</v>
      </c>
      <c r="M900" s="57">
        <v>-2363</v>
      </c>
      <c r="N900" t="s">
        <v>38</v>
      </c>
      <c r="O900" s="10" t="s">
        <v>39</v>
      </c>
      <c r="P900">
        <v>1202</v>
      </c>
      <c r="Q900" t="s">
        <v>234</v>
      </c>
      <c r="R900">
        <v>0</v>
      </c>
      <c r="S900" s="42"/>
      <c r="T900"/>
      <c r="U900">
        <v>425</v>
      </c>
      <c r="V900" t="s">
        <v>73</v>
      </c>
      <c r="W900">
        <v>5760</v>
      </c>
      <c r="X900" t="s">
        <v>148</v>
      </c>
    </row>
    <row r="901" spans="2:24">
      <c r="B901" t="s">
        <v>149</v>
      </c>
      <c r="C901" t="s">
        <v>120</v>
      </c>
      <c r="D901" t="s">
        <v>51</v>
      </c>
      <c r="E901"/>
      <c r="F901">
        <v>6932</v>
      </c>
      <c r="G901">
        <v>838</v>
      </c>
      <c r="H901"/>
      <c r="I901" s="57">
        <v>6567</v>
      </c>
      <c r="J901" s="57">
        <v>801</v>
      </c>
      <c r="K901" s="57">
        <v>-2566</v>
      </c>
      <c r="L901" s="57">
        <v>-2566</v>
      </c>
      <c r="M901" s="57">
        <v>0</v>
      </c>
      <c r="N901" t="s">
        <v>38</v>
      </c>
      <c r="O901" s="10" t="s">
        <v>39</v>
      </c>
      <c r="P901" t="s">
        <v>234</v>
      </c>
      <c r="Q901">
        <v>402</v>
      </c>
      <c r="R901">
        <v>2566</v>
      </c>
      <c r="S901" s="42"/>
      <c r="T901"/>
      <c r="U901">
        <v>425</v>
      </c>
      <c r="V901" t="s">
        <v>73</v>
      </c>
      <c r="W901">
        <v>6915</v>
      </c>
      <c r="X901" t="s">
        <v>137</v>
      </c>
    </row>
    <row r="902" spans="2:24">
      <c r="B902" t="s">
        <v>149</v>
      </c>
      <c r="C902" t="s">
        <v>120</v>
      </c>
      <c r="D902" t="s">
        <v>53</v>
      </c>
      <c r="E902"/>
      <c r="F902">
        <v>6932</v>
      </c>
      <c r="G902">
        <v>838</v>
      </c>
      <c r="H902"/>
      <c r="I902" s="57">
        <v>6567</v>
      </c>
      <c r="J902" s="57">
        <v>801</v>
      </c>
      <c r="K902" s="57">
        <v>-2566</v>
      </c>
      <c r="L902" s="57">
        <v>-2566</v>
      </c>
      <c r="M902" s="57">
        <v>0</v>
      </c>
      <c r="N902" t="s">
        <v>38</v>
      </c>
      <c r="O902" s="10" t="s">
        <v>39</v>
      </c>
      <c r="P902" t="s">
        <v>234</v>
      </c>
      <c r="Q902">
        <v>402</v>
      </c>
      <c r="R902">
        <v>2566</v>
      </c>
      <c r="S902" s="42"/>
      <c r="T902"/>
      <c r="U902">
        <v>425</v>
      </c>
      <c r="V902" t="s">
        <v>73</v>
      </c>
      <c r="W902">
        <v>6915</v>
      </c>
      <c r="X902" t="s">
        <v>137</v>
      </c>
    </row>
    <row r="903" spans="2:24">
      <c r="B903" t="s">
        <v>149</v>
      </c>
      <c r="C903" t="s">
        <v>120</v>
      </c>
      <c r="D903" t="s">
        <v>54</v>
      </c>
      <c r="E903"/>
      <c r="F903">
        <v>6932</v>
      </c>
      <c r="G903">
        <v>838</v>
      </c>
      <c r="H903"/>
      <c r="I903" s="57">
        <v>6567</v>
      </c>
      <c r="J903" s="57">
        <v>801</v>
      </c>
      <c r="K903" s="57">
        <v>-2566</v>
      </c>
      <c r="L903" s="57">
        <v>-2566</v>
      </c>
      <c r="M903" s="57">
        <v>0</v>
      </c>
      <c r="N903" t="s">
        <v>38</v>
      </c>
      <c r="O903" s="10" t="s">
        <v>39</v>
      </c>
      <c r="P903" t="s">
        <v>234</v>
      </c>
      <c r="Q903">
        <v>402</v>
      </c>
      <c r="R903">
        <v>2566</v>
      </c>
      <c r="S903" s="42"/>
      <c r="T903"/>
      <c r="U903">
        <v>425</v>
      </c>
      <c r="V903" t="s">
        <v>73</v>
      </c>
      <c r="W903">
        <v>6915</v>
      </c>
      <c r="X903" t="s">
        <v>137</v>
      </c>
    </row>
    <row r="904" spans="2:24">
      <c r="B904" t="s">
        <v>149</v>
      </c>
      <c r="C904" t="s">
        <v>120</v>
      </c>
      <c r="D904" t="s">
        <v>55</v>
      </c>
      <c r="E904">
        <v>7050</v>
      </c>
      <c r="F904"/>
      <c r="G904"/>
      <c r="H904" s="57">
        <v>6615</v>
      </c>
      <c r="I904"/>
      <c r="J904"/>
      <c r="K904" s="57">
        <v>0</v>
      </c>
      <c r="L904" s="57">
        <v>0</v>
      </c>
      <c r="M904" s="57">
        <v>0</v>
      </c>
      <c r="N904" t="s">
        <v>84</v>
      </c>
      <c r="O904" s="10" t="s">
        <v>39</v>
      </c>
      <c r="P904">
        <v>435</v>
      </c>
      <c r="Q904" t="s">
        <v>234</v>
      </c>
      <c r="R904">
        <v>0</v>
      </c>
      <c r="S904"/>
      <c r="T904"/>
      <c r="U904">
        <v>425</v>
      </c>
      <c r="W904">
        <v>6365</v>
      </c>
      <c r="X904" t="s">
        <v>137</v>
      </c>
    </row>
    <row r="905" spans="2:24">
      <c r="B905" t="s">
        <v>149</v>
      </c>
      <c r="C905" t="s">
        <v>120</v>
      </c>
      <c r="D905" t="s">
        <v>57</v>
      </c>
      <c r="E905">
        <v>7050</v>
      </c>
      <c r="F905"/>
      <c r="G905"/>
      <c r="H905" s="57">
        <v>6615</v>
      </c>
      <c r="I905"/>
      <c r="J905"/>
      <c r="K905" s="57">
        <v>0</v>
      </c>
      <c r="L905" s="57">
        <v>0</v>
      </c>
      <c r="M905" s="57">
        <v>0</v>
      </c>
      <c r="N905" t="s">
        <v>84</v>
      </c>
      <c r="O905" s="10" t="s">
        <v>39</v>
      </c>
      <c r="P905">
        <v>435</v>
      </c>
      <c r="Q905" t="s">
        <v>234</v>
      </c>
      <c r="R905">
        <v>0</v>
      </c>
      <c r="S905"/>
      <c r="T905"/>
      <c r="U905">
        <v>425</v>
      </c>
      <c r="W905">
        <v>6365</v>
      </c>
      <c r="X905" t="s">
        <v>137</v>
      </c>
    </row>
    <row r="906" spans="2:24">
      <c r="B906" t="s">
        <v>149</v>
      </c>
      <c r="C906" t="s">
        <v>120</v>
      </c>
      <c r="D906" t="s">
        <v>58</v>
      </c>
      <c r="E906">
        <v>7050</v>
      </c>
      <c r="F906"/>
      <c r="G906"/>
      <c r="H906" s="57">
        <v>6615</v>
      </c>
      <c r="I906"/>
      <c r="J906"/>
      <c r="K906" s="57">
        <v>0</v>
      </c>
      <c r="L906" s="57">
        <v>0</v>
      </c>
      <c r="M906" s="57">
        <v>0</v>
      </c>
      <c r="N906" t="s">
        <v>84</v>
      </c>
      <c r="O906" s="10" t="s">
        <v>39</v>
      </c>
      <c r="P906">
        <v>435</v>
      </c>
      <c r="Q906" t="s">
        <v>234</v>
      </c>
      <c r="R906">
        <v>0</v>
      </c>
      <c r="S906" s="42"/>
      <c r="T906"/>
      <c r="U906">
        <v>425</v>
      </c>
      <c r="W906">
        <v>6365</v>
      </c>
      <c r="X906" t="s">
        <v>137</v>
      </c>
    </row>
    <row r="907" spans="2:24">
      <c r="B907" t="s">
        <v>149</v>
      </c>
      <c r="C907" t="s">
        <v>120</v>
      </c>
      <c r="D907" t="s">
        <v>59</v>
      </c>
      <c r="E907"/>
      <c r="F907">
        <v>7078</v>
      </c>
      <c r="G907">
        <v>755</v>
      </c>
      <c r="H907"/>
      <c r="I907" s="57">
        <v>6476</v>
      </c>
      <c r="J907" s="57">
        <v>693</v>
      </c>
      <c r="K907" s="57">
        <v>-3843</v>
      </c>
      <c r="L907" s="57">
        <v>-3843</v>
      </c>
      <c r="M907" s="57">
        <v>0</v>
      </c>
      <c r="N907" t="s">
        <v>38</v>
      </c>
      <c r="O907" s="10" t="s">
        <v>39</v>
      </c>
      <c r="P907" t="s">
        <v>234</v>
      </c>
      <c r="Q907">
        <v>664</v>
      </c>
      <c r="R907">
        <v>3843</v>
      </c>
      <c r="S907" s="42"/>
      <c r="T907"/>
      <c r="U907">
        <v>425</v>
      </c>
      <c r="V907" t="s">
        <v>73</v>
      </c>
      <c r="W907">
        <v>6829</v>
      </c>
      <c r="X907" t="s">
        <v>148</v>
      </c>
    </row>
    <row r="908" spans="2:24">
      <c r="B908" t="s">
        <v>149</v>
      </c>
      <c r="C908" t="s">
        <v>120</v>
      </c>
      <c r="D908" t="s">
        <v>61</v>
      </c>
      <c r="E908"/>
      <c r="F908">
        <v>7078</v>
      </c>
      <c r="G908">
        <v>755</v>
      </c>
      <c r="H908"/>
      <c r="I908" s="57">
        <v>6476</v>
      </c>
      <c r="J908" s="57">
        <v>693</v>
      </c>
      <c r="K908" s="57">
        <v>-3843</v>
      </c>
      <c r="L908" s="57">
        <v>-3843</v>
      </c>
      <c r="M908" s="57">
        <v>0</v>
      </c>
      <c r="N908" t="s">
        <v>38</v>
      </c>
      <c r="O908" s="10" t="s">
        <v>39</v>
      </c>
      <c r="P908" t="s">
        <v>234</v>
      </c>
      <c r="Q908">
        <v>664</v>
      </c>
      <c r="R908">
        <v>3843</v>
      </c>
      <c r="S908" s="42"/>
      <c r="T908"/>
      <c r="U908">
        <v>425</v>
      </c>
      <c r="V908" t="s">
        <v>73</v>
      </c>
      <c r="W908">
        <v>6829</v>
      </c>
      <c r="X908" t="s">
        <v>148</v>
      </c>
    </row>
    <row r="909" spans="2:24">
      <c r="B909" t="s">
        <v>149</v>
      </c>
      <c r="C909" t="s">
        <v>120</v>
      </c>
      <c r="D909" t="s">
        <v>63</v>
      </c>
      <c r="E909"/>
      <c r="F909">
        <v>7078</v>
      </c>
      <c r="G909">
        <v>755</v>
      </c>
      <c r="H909"/>
      <c r="I909" s="57">
        <v>6476</v>
      </c>
      <c r="J909" s="57">
        <v>693</v>
      </c>
      <c r="K909" s="57">
        <v>-3843</v>
      </c>
      <c r="L909" s="57">
        <v>-3843</v>
      </c>
      <c r="M909" s="57">
        <v>0</v>
      </c>
      <c r="N909" t="s">
        <v>38</v>
      </c>
      <c r="O909" s="10" t="s">
        <v>39</v>
      </c>
      <c r="P909" t="s">
        <v>234</v>
      </c>
      <c r="Q909">
        <v>664</v>
      </c>
      <c r="R909">
        <v>3843</v>
      </c>
      <c r="S909" s="42"/>
      <c r="T909"/>
      <c r="U909">
        <v>425</v>
      </c>
      <c r="V909" t="s">
        <v>73</v>
      </c>
      <c r="W909">
        <v>6829</v>
      </c>
      <c r="X909" t="s">
        <v>148</v>
      </c>
    </row>
    <row r="910" spans="2:24">
      <c r="B910" t="s">
        <v>149</v>
      </c>
      <c r="C910" t="s">
        <v>120</v>
      </c>
      <c r="D910" t="s">
        <v>64</v>
      </c>
      <c r="E910"/>
      <c r="F910">
        <v>7174</v>
      </c>
      <c r="G910">
        <v>755</v>
      </c>
      <c r="H910"/>
      <c r="I910" s="57">
        <v>6515</v>
      </c>
      <c r="J910" s="57">
        <v>687</v>
      </c>
      <c r="K910" s="57">
        <v>-4939</v>
      </c>
      <c r="L910" s="57">
        <v>-4939</v>
      </c>
      <c r="M910" s="57">
        <v>0</v>
      </c>
      <c r="N910" t="s">
        <v>38</v>
      </c>
      <c r="O910" s="10" t="s">
        <v>39</v>
      </c>
      <c r="P910" t="s">
        <v>234</v>
      </c>
      <c r="Q910">
        <v>727</v>
      </c>
      <c r="R910">
        <v>4939</v>
      </c>
      <c r="S910" s="42"/>
      <c r="T910"/>
      <c r="U910">
        <v>425</v>
      </c>
      <c r="V910" t="s">
        <v>73</v>
      </c>
      <c r="W910">
        <v>6879</v>
      </c>
      <c r="X910" t="s">
        <v>137</v>
      </c>
    </row>
    <row r="911" spans="2:24">
      <c r="B911" t="s">
        <v>149</v>
      </c>
      <c r="C911" t="s">
        <v>120</v>
      </c>
      <c r="D911" t="s">
        <v>66</v>
      </c>
      <c r="E911"/>
      <c r="F911">
        <v>7174</v>
      </c>
      <c r="G911">
        <v>755</v>
      </c>
      <c r="H911"/>
      <c r="I911" s="57">
        <v>6515</v>
      </c>
      <c r="J911" s="57">
        <v>687</v>
      </c>
      <c r="K911" s="57">
        <v>-4939</v>
      </c>
      <c r="L911" s="57">
        <v>-4939</v>
      </c>
      <c r="M911" s="57">
        <v>0</v>
      </c>
      <c r="N911" t="s">
        <v>38</v>
      </c>
      <c r="O911" s="10" t="s">
        <v>39</v>
      </c>
      <c r="P911" t="s">
        <v>234</v>
      </c>
      <c r="Q911">
        <v>727</v>
      </c>
      <c r="R911">
        <v>4939</v>
      </c>
      <c r="S911" s="42"/>
      <c r="T911"/>
      <c r="U911">
        <v>425</v>
      </c>
      <c r="V911" t="s">
        <v>73</v>
      </c>
      <c r="W911">
        <v>6879</v>
      </c>
      <c r="X911" t="s">
        <v>137</v>
      </c>
    </row>
    <row r="912" spans="2:24">
      <c r="B912" t="s">
        <v>149</v>
      </c>
      <c r="C912" t="s">
        <v>120</v>
      </c>
      <c r="D912" t="s">
        <v>67</v>
      </c>
      <c r="E912"/>
      <c r="F912">
        <v>7174</v>
      </c>
      <c r="G912">
        <v>755</v>
      </c>
      <c r="H912"/>
      <c r="I912" s="57">
        <v>6515</v>
      </c>
      <c r="J912" s="57">
        <v>687</v>
      </c>
      <c r="K912" s="57">
        <v>-4939</v>
      </c>
      <c r="L912" s="57">
        <v>-4939</v>
      </c>
      <c r="M912" s="57">
        <v>0</v>
      </c>
      <c r="N912" t="s">
        <v>38</v>
      </c>
      <c r="O912" s="10" t="s">
        <v>39</v>
      </c>
      <c r="P912" t="s">
        <v>234</v>
      </c>
      <c r="Q912">
        <v>727</v>
      </c>
      <c r="R912">
        <v>4939</v>
      </c>
      <c r="S912"/>
      <c r="T912"/>
      <c r="U912">
        <v>425</v>
      </c>
      <c r="V912" t="s">
        <v>73</v>
      </c>
      <c r="W912">
        <v>6879</v>
      </c>
      <c r="X912" t="s">
        <v>137</v>
      </c>
    </row>
    <row r="913" spans="2:26">
      <c r="B913" t="s">
        <v>149</v>
      </c>
      <c r="C913" t="s">
        <v>120</v>
      </c>
      <c r="D913" t="s">
        <v>68</v>
      </c>
      <c r="E913">
        <v>7669</v>
      </c>
      <c r="F913"/>
      <c r="G913"/>
      <c r="H913" s="57">
        <v>6602</v>
      </c>
      <c r="I913"/>
      <c r="J913"/>
      <c r="K913" s="57">
        <v>-1688</v>
      </c>
      <c r="L913" s="57">
        <v>-1688</v>
      </c>
      <c r="M913" s="57">
        <v>-621</v>
      </c>
      <c r="N913" t="s">
        <v>38</v>
      </c>
      <c r="O913" s="10" t="s">
        <v>39</v>
      </c>
      <c r="P913">
        <v>1067</v>
      </c>
      <c r="Q913" t="s">
        <v>234</v>
      </c>
      <c r="R913">
        <v>0</v>
      </c>
      <c r="S913"/>
      <c r="T913"/>
      <c r="U913">
        <v>425</v>
      </c>
      <c r="V913" t="s">
        <v>73</v>
      </c>
      <c r="W913">
        <v>6352</v>
      </c>
      <c r="X913" t="s">
        <v>137</v>
      </c>
    </row>
    <row r="914" spans="2:26">
      <c r="B914" t="s">
        <v>149</v>
      </c>
      <c r="C914" t="s">
        <v>120</v>
      </c>
      <c r="D914" t="s">
        <v>69</v>
      </c>
      <c r="E914">
        <v>7669</v>
      </c>
      <c r="F914"/>
      <c r="G914"/>
      <c r="H914" s="57">
        <v>6602</v>
      </c>
      <c r="I914"/>
      <c r="J914"/>
      <c r="K914" s="57">
        <v>-1688</v>
      </c>
      <c r="L914" s="57">
        <v>-1688</v>
      </c>
      <c r="M914" s="57">
        <v>-621</v>
      </c>
      <c r="N914" t="s">
        <v>38</v>
      </c>
      <c r="O914" s="10" t="s">
        <v>39</v>
      </c>
      <c r="P914">
        <v>1067</v>
      </c>
      <c r="Q914" t="s">
        <v>234</v>
      </c>
      <c r="R914">
        <v>0</v>
      </c>
      <c r="S914" s="42"/>
      <c r="T914"/>
      <c r="U914">
        <v>425</v>
      </c>
      <c r="V914" t="s">
        <v>73</v>
      </c>
      <c r="W914">
        <v>6352</v>
      </c>
      <c r="X914" t="s">
        <v>137</v>
      </c>
    </row>
    <row r="915" spans="2:26">
      <c r="B915" t="s">
        <v>149</v>
      </c>
      <c r="C915" t="s">
        <v>120</v>
      </c>
      <c r="D915" t="s">
        <v>70</v>
      </c>
      <c r="E915">
        <v>7069</v>
      </c>
      <c r="F915"/>
      <c r="G915"/>
      <c r="H915" s="57">
        <v>6002</v>
      </c>
      <c r="I915"/>
      <c r="J915"/>
      <c r="K915" s="57">
        <v>-1087</v>
      </c>
      <c r="L915" s="57">
        <v>-1087</v>
      </c>
      <c r="M915" s="57">
        <v>-20</v>
      </c>
      <c r="N915" t="s">
        <v>38</v>
      </c>
      <c r="O915" s="10" t="s">
        <v>39</v>
      </c>
      <c r="P915">
        <v>1067</v>
      </c>
      <c r="Q915" t="s">
        <v>234</v>
      </c>
      <c r="R915">
        <v>0</v>
      </c>
      <c r="S915" s="42"/>
      <c r="T915"/>
      <c r="U915">
        <v>415</v>
      </c>
      <c r="V915" t="s">
        <v>73</v>
      </c>
      <c r="W915">
        <v>5752</v>
      </c>
      <c r="X915" t="s">
        <v>137</v>
      </c>
    </row>
    <row r="916" spans="2:26">
      <c r="B916" t="s">
        <v>150</v>
      </c>
      <c r="C916" t="s">
        <v>120</v>
      </c>
      <c r="D916" t="s">
        <v>37</v>
      </c>
      <c r="E916">
        <v>7567</v>
      </c>
      <c r="F916"/>
      <c r="G916"/>
      <c r="H916" s="57">
        <v>7050</v>
      </c>
      <c r="I916"/>
      <c r="J916"/>
      <c r="K916" s="57">
        <v>-1267</v>
      </c>
      <c r="L916" s="57">
        <v>-1267</v>
      </c>
      <c r="M916" s="57">
        <v>-756</v>
      </c>
      <c r="N916" t="s">
        <v>38</v>
      </c>
      <c r="O916" s="10" t="s">
        <v>39</v>
      </c>
      <c r="P916">
        <v>517</v>
      </c>
      <c r="Q916" t="s">
        <v>234</v>
      </c>
      <c r="R916">
        <v>0</v>
      </c>
      <c r="S916" s="42"/>
      <c r="T916"/>
      <c r="U916">
        <v>415</v>
      </c>
      <c r="V916" t="s">
        <v>73</v>
      </c>
      <c r="W916">
        <v>6828</v>
      </c>
      <c r="X916" t="s">
        <v>137</v>
      </c>
      <c r="Y916">
        <v>2200</v>
      </c>
      <c r="Z916" t="s">
        <v>151</v>
      </c>
    </row>
    <row r="917" spans="2:26">
      <c r="B917" t="s">
        <v>150</v>
      </c>
      <c r="C917" t="s">
        <v>120</v>
      </c>
      <c r="D917" t="s">
        <v>41</v>
      </c>
      <c r="E917">
        <v>7567</v>
      </c>
      <c r="F917"/>
      <c r="G917"/>
      <c r="H917" s="57">
        <v>7050</v>
      </c>
      <c r="I917"/>
      <c r="J917"/>
      <c r="K917" s="57">
        <v>-1267</v>
      </c>
      <c r="L917" s="57">
        <v>-1267</v>
      </c>
      <c r="M917" s="57">
        <v>-756</v>
      </c>
      <c r="N917" t="s">
        <v>38</v>
      </c>
      <c r="O917" s="10" t="s">
        <v>39</v>
      </c>
      <c r="P917">
        <v>517</v>
      </c>
      <c r="Q917" t="s">
        <v>234</v>
      </c>
      <c r="R917">
        <v>0</v>
      </c>
      <c r="S917"/>
      <c r="T917"/>
      <c r="U917">
        <v>415</v>
      </c>
      <c r="V917" t="s">
        <v>73</v>
      </c>
      <c r="W917">
        <v>6828</v>
      </c>
      <c r="X917" t="s">
        <v>137</v>
      </c>
      <c r="Y917">
        <v>2200</v>
      </c>
      <c r="Z917" t="s">
        <v>151</v>
      </c>
    </row>
    <row r="918" spans="2:26">
      <c r="B918" t="s">
        <v>150</v>
      </c>
      <c r="C918" t="s">
        <v>120</v>
      </c>
      <c r="D918" t="s">
        <v>42</v>
      </c>
      <c r="E918">
        <v>7567</v>
      </c>
      <c r="F918"/>
      <c r="G918"/>
      <c r="H918" s="57">
        <v>7050</v>
      </c>
      <c r="I918"/>
      <c r="J918"/>
      <c r="K918" s="57">
        <v>-1267</v>
      </c>
      <c r="L918" s="57">
        <v>-1267</v>
      </c>
      <c r="M918" s="57">
        <v>-756</v>
      </c>
      <c r="N918" t="s">
        <v>38</v>
      </c>
      <c r="O918" s="10" t="s">
        <v>39</v>
      </c>
      <c r="P918">
        <v>517</v>
      </c>
      <c r="Q918" t="s">
        <v>234</v>
      </c>
      <c r="R918">
        <v>0</v>
      </c>
      <c r="S918" s="42"/>
      <c r="T918"/>
      <c r="U918">
        <v>415</v>
      </c>
      <c r="V918" t="s">
        <v>73</v>
      </c>
      <c r="W918">
        <v>6828</v>
      </c>
      <c r="X918" t="s">
        <v>137</v>
      </c>
      <c r="Y918">
        <v>2200</v>
      </c>
      <c r="Z918" t="s">
        <v>151</v>
      </c>
    </row>
    <row r="919" spans="2:26">
      <c r="B919" t="s">
        <v>150</v>
      </c>
      <c r="C919" t="s">
        <v>120</v>
      </c>
      <c r="D919" t="s">
        <v>43</v>
      </c>
      <c r="E919">
        <v>7050</v>
      </c>
      <c r="F919"/>
      <c r="G919"/>
      <c r="H919" s="57">
        <v>7050</v>
      </c>
      <c r="I919"/>
      <c r="J919"/>
      <c r="K919" s="57">
        <v>0</v>
      </c>
      <c r="L919" s="57">
        <v>0</v>
      </c>
      <c r="M919" s="57">
        <v>0</v>
      </c>
      <c r="N919" t="s">
        <v>84</v>
      </c>
      <c r="O919" t="s">
        <v>84</v>
      </c>
      <c r="P919">
        <v>0</v>
      </c>
      <c r="Q919" t="s">
        <v>234</v>
      </c>
      <c r="R919">
        <v>0</v>
      </c>
      <c r="S919" s="42"/>
      <c r="T919"/>
      <c r="U919">
        <v>415</v>
      </c>
    </row>
    <row r="920" spans="2:26">
      <c r="B920" t="s">
        <v>150</v>
      </c>
      <c r="C920" t="s">
        <v>120</v>
      </c>
      <c r="D920" t="s">
        <v>45</v>
      </c>
      <c r="E920">
        <v>7050</v>
      </c>
      <c r="F920"/>
      <c r="G920"/>
      <c r="H920" s="57">
        <v>7050</v>
      </c>
      <c r="I920"/>
      <c r="J920"/>
      <c r="K920" s="57">
        <v>0</v>
      </c>
      <c r="L920" s="57">
        <v>0</v>
      </c>
      <c r="M920" s="57">
        <v>0</v>
      </c>
      <c r="N920" t="s">
        <v>84</v>
      </c>
      <c r="O920" t="s">
        <v>84</v>
      </c>
      <c r="P920">
        <v>0</v>
      </c>
      <c r="Q920" t="s">
        <v>234</v>
      </c>
      <c r="R920">
        <v>0</v>
      </c>
      <c r="S920" s="42"/>
      <c r="T920"/>
      <c r="U920">
        <v>415</v>
      </c>
    </row>
    <row r="921" spans="2:26">
      <c r="B921" t="s">
        <v>150</v>
      </c>
      <c r="C921" t="s">
        <v>120</v>
      </c>
      <c r="D921" t="s">
        <v>46</v>
      </c>
      <c r="E921">
        <v>7050</v>
      </c>
      <c r="F921"/>
      <c r="G921"/>
      <c r="H921" s="57">
        <v>7050</v>
      </c>
      <c r="I921"/>
      <c r="J921"/>
      <c r="K921" s="57">
        <v>0</v>
      </c>
      <c r="L921" s="57">
        <v>0</v>
      </c>
      <c r="M921" s="57">
        <v>0</v>
      </c>
      <c r="N921" t="s">
        <v>84</v>
      </c>
      <c r="O921" t="s">
        <v>84</v>
      </c>
      <c r="P921">
        <v>0</v>
      </c>
      <c r="Q921" t="s">
        <v>234</v>
      </c>
      <c r="R921">
        <v>0</v>
      </c>
      <c r="S921" s="42"/>
      <c r="T921"/>
      <c r="U921">
        <v>415</v>
      </c>
    </row>
    <row r="922" spans="2:26">
      <c r="B922" t="s">
        <v>150</v>
      </c>
      <c r="C922" t="s">
        <v>120</v>
      </c>
      <c r="D922" t="s">
        <v>47</v>
      </c>
      <c r="E922">
        <v>7050</v>
      </c>
      <c r="F922"/>
      <c r="G922"/>
      <c r="H922" s="57">
        <v>7050</v>
      </c>
      <c r="I922"/>
      <c r="J922"/>
      <c r="K922" s="57">
        <v>0</v>
      </c>
      <c r="L922" s="57">
        <v>0</v>
      </c>
      <c r="M922" s="57">
        <v>0</v>
      </c>
      <c r="N922" t="s">
        <v>84</v>
      </c>
      <c r="O922" t="s">
        <v>84</v>
      </c>
      <c r="P922">
        <v>0</v>
      </c>
      <c r="Q922" t="s">
        <v>234</v>
      </c>
      <c r="R922">
        <v>0</v>
      </c>
      <c r="S922" s="42"/>
      <c r="T922"/>
      <c r="U922">
        <v>415</v>
      </c>
    </row>
    <row r="923" spans="2:26">
      <c r="B923" t="s">
        <v>150</v>
      </c>
      <c r="C923" t="s">
        <v>120</v>
      </c>
      <c r="D923" t="s">
        <v>48</v>
      </c>
      <c r="E923"/>
      <c r="F923">
        <v>7117</v>
      </c>
      <c r="G923">
        <v>1242</v>
      </c>
      <c r="H923"/>
      <c r="I923" s="57">
        <v>6689</v>
      </c>
      <c r="J923" s="57">
        <v>1169</v>
      </c>
      <c r="K923" s="57">
        <v>-4520</v>
      </c>
      <c r="L923" s="57">
        <v>-4520</v>
      </c>
      <c r="M923" s="57">
        <v>0</v>
      </c>
      <c r="N923" t="s">
        <v>38</v>
      </c>
      <c r="O923" s="10" t="s">
        <v>80</v>
      </c>
      <c r="P923" t="s">
        <v>234</v>
      </c>
      <c r="Q923">
        <v>501</v>
      </c>
      <c r="R923">
        <v>4520</v>
      </c>
      <c r="S923" s="42"/>
      <c r="T923"/>
      <c r="U923">
        <v>227</v>
      </c>
      <c r="V923" t="s">
        <v>73</v>
      </c>
      <c r="Y923">
        <v>2200</v>
      </c>
      <c r="Z923" t="s">
        <v>151</v>
      </c>
    </row>
    <row r="924" spans="2:26">
      <c r="B924" t="s">
        <v>150</v>
      </c>
      <c r="C924" t="s">
        <v>120</v>
      </c>
      <c r="D924" t="s">
        <v>49</v>
      </c>
      <c r="E924"/>
      <c r="F924">
        <v>7117</v>
      </c>
      <c r="G924">
        <v>1242</v>
      </c>
      <c r="H924"/>
      <c r="I924" s="57">
        <v>6689</v>
      </c>
      <c r="J924" s="57">
        <v>1169</v>
      </c>
      <c r="K924" s="57">
        <v>-4520</v>
      </c>
      <c r="L924" s="57">
        <v>-4520</v>
      </c>
      <c r="M924" s="57">
        <v>0</v>
      </c>
      <c r="N924" t="s">
        <v>38</v>
      </c>
      <c r="O924" s="10" t="s">
        <v>80</v>
      </c>
      <c r="P924" t="s">
        <v>234</v>
      </c>
      <c r="Q924">
        <v>501</v>
      </c>
      <c r="R924">
        <v>4520</v>
      </c>
      <c r="S924" s="42"/>
      <c r="T924"/>
      <c r="U924">
        <v>227</v>
      </c>
      <c r="V924" t="s">
        <v>73</v>
      </c>
      <c r="Y924">
        <v>2200</v>
      </c>
      <c r="Z924" t="s">
        <v>151</v>
      </c>
    </row>
    <row r="925" spans="2:26">
      <c r="B925" t="s">
        <v>150</v>
      </c>
      <c r="C925" t="s">
        <v>120</v>
      </c>
      <c r="D925" t="s">
        <v>51</v>
      </c>
      <c r="E925"/>
      <c r="F925">
        <v>7078</v>
      </c>
      <c r="G925">
        <v>844</v>
      </c>
      <c r="H925"/>
      <c r="I925" s="57">
        <v>6818</v>
      </c>
      <c r="J925" s="57">
        <v>844</v>
      </c>
      <c r="K925" s="57">
        <v>-1324</v>
      </c>
      <c r="L925" s="57">
        <v>-1324</v>
      </c>
      <c r="M925" s="57">
        <v>0</v>
      </c>
      <c r="N925" t="s">
        <v>38</v>
      </c>
      <c r="O925" s="10" t="s">
        <v>80</v>
      </c>
      <c r="P925" t="s">
        <v>234</v>
      </c>
      <c r="Q925">
        <v>260</v>
      </c>
      <c r="R925">
        <v>1324</v>
      </c>
      <c r="S925" s="42"/>
      <c r="T925"/>
      <c r="U925">
        <v>415</v>
      </c>
      <c r="V925" t="s">
        <v>73</v>
      </c>
      <c r="Y925">
        <v>2200</v>
      </c>
      <c r="Z925" t="s">
        <v>151</v>
      </c>
    </row>
    <row r="926" spans="2:26">
      <c r="B926" t="s">
        <v>150</v>
      </c>
      <c r="C926" t="s">
        <v>120</v>
      </c>
      <c r="D926" t="s">
        <v>53</v>
      </c>
      <c r="E926"/>
      <c r="F926">
        <v>7078</v>
      </c>
      <c r="G926">
        <v>844</v>
      </c>
      <c r="H926"/>
      <c r="I926" s="57">
        <v>6818</v>
      </c>
      <c r="J926" s="57">
        <v>844</v>
      </c>
      <c r="K926" s="57">
        <v>-1324</v>
      </c>
      <c r="L926" s="57">
        <v>-1324</v>
      </c>
      <c r="M926" s="57">
        <v>0</v>
      </c>
      <c r="N926" t="s">
        <v>38</v>
      </c>
      <c r="O926" s="10" t="s">
        <v>80</v>
      </c>
      <c r="P926" t="s">
        <v>234</v>
      </c>
      <c r="Q926">
        <v>260</v>
      </c>
      <c r="R926">
        <v>1324</v>
      </c>
      <c r="S926" s="42"/>
      <c r="T926"/>
      <c r="U926">
        <v>415</v>
      </c>
      <c r="V926" t="s">
        <v>73</v>
      </c>
      <c r="Y926">
        <v>2200</v>
      </c>
      <c r="Z926" t="s">
        <v>151</v>
      </c>
    </row>
    <row r="927" spans="2:26">
      <c r="B927" t="s">
        <v>150</v>
      </c>
      <c r="C927" t="s">
        <v>120</v>
      </c>
      <c r="D927" t="s">
        <v>54</v>
      </c>
      <c r="E927"/>
      <c r="F927">
        <v>7078</v>
      </c>
      <c r="G927">
        <v>844</v>
      </c>
      <c r="H927"/>
      <c r="I927" s="57">
        <v>6818</v>
      </c>
      <c r="J927" s="57">
        <v>844</v>
      </c>
      <c r="K927" s="57">
        <v>-1324</v>
      </c>
      <c r="L927" s="57">
        <v>-1324</v>
      </c>
      <c r="M927" s="57">
        <v>0</v>
      </c>
      <c r="N927" t="s">
        <v>38</v>
      </c>
      <c r="O927" s="10" t="s">
        <v>80</v>
      </c>
      <c r="P927" t="s">
        <v>234</v>
      </c>
      <c r="Q927">
        <v>260</v>
      </c>
      <c r="R927">
        <v>1324</v>
      </c>
      <c r="S927" s="42"/>
      <c r="T927"/>
      <c r="U927">
        <v>415</v>
      </c>
      <c r="V927" t="s">
        <v>73</v>
      </c>
      <c r="Y927">
        <v>2200</v>
      </c>
      <c r="Z927" t="s">
        <v>151</v>
      </c>
    </row>
    <row r="928" spans="2:26">
      <c r="B928" t="s">
        <v>150</v>
      </c>
      <c r="C928" t="s">
        <v>120</v>
      </c>
      <c r="D928" t="s">
        <v>55</v>
      </c>
      <c r="E928"/>
      <c r="F928">
        <v>6617</v>
      </c>
      <c r="G928">
        <v>718</v>
      </c>
      <c r="H928"/>
      <c r="I928" s="57">
        <v>6361</v>
      </c>
      <c r="J928" s="57">
        <v>691</v>
      </c>
      <c r="K928" s="57">
        <v>-295</v>
      </c>
      <c r="L928" s="57">
        <v>-295</v>
      </c>
      <c r="M928" s="57">
        <v>0</v>
      </c>
      <c r="N928" t="s">
        <v>38</v>
      </c>
      <c r="O928" s="10" t="s">
        <v>39</v>
      </c>
      <c r="P928" t="s">
        <v>234</v>
      </c>
      <c r="Q928">
        <v>283</v>
      </c>
      <c r="R928">
        <v>295</v>
      </c>
      <c r="S928" s="42"/>
      <c r="T928"/>
      <c r="U928">
        <v>415</v>
      </c>
      <c r="V928" t="s">
        <v>73</v>
      </c>
      <c r="W928">
        <v>6631</v>
      </c>
      <c r="X928" t="s">
        <v>96</v>
      </c>
    </row>
    <row r="929" spans="2:26">
      <c r="B929" t="s">
        <v>150</v>
      </c>
      <c r="C929" t="s">
        <v>120</v>
      </c>
      <c r="D929" t="s">
        <v>57</v>
      </c>
      <c r="E929"/>
      <c r="F929">
        <v>6617</v>
      </c>
      <c r="G929">
        <v>718</v>
      </c>
      <c r="H929"/>
      <c r="I929" s="57">
        <v>6361</v>
      </c>
      <c r="J929" s="57">
        <v>691</v>
      </c>
      <c r="K929" s="57">
        <v>-295</v>
      </c>
      <c r="L929" s="57">
        <v>-295</v>
      </c>
      <c r="M929" s="57">
        <v>0</v>
      </c>
      <c r="N929" t="s">
        <v>38</v>
      </c>
      <c r="O929" s="10" t="s">
        <v>39</v>
      </c>
      <c r="P929" t="s">
        <v>234</v>
      </c>
      <c r="Q929">
        <v>283</v>
      </c>
      <c r="R929">
        <v>295</v>
      </c>
      <c r="S929" s="42"/>
      <c r="T929"/>
      <c r="U929">
        <v>415</v>
      </c>
      <c r="V929" t="s">
        <v>73</v>
      </c>
      <c r="W929">
        <v>6631</v>
      </c>
      <c r="X929" t="s">
        <v>96</v>
      </c>
    </row>
    <row r="930" spans="2:26">
      <c r="B930" t="s">
        <v>150</v>
      </c>
      <c r="C930" t="s">
        <v>120</v>
      </c>
      <c r="D930" t="s">
        <v>58</v>
      </c>
      <c r="E930"/>
      <c r="F930">
        <v>6617</v>
      </c>
      <c r="G930">
        <v>718</v>
      </c>
      <c r="H930"/>
      <c r="I930" s="57">
        <v>6361</v>
      </c>
      <c r="J930" s="57">
        <v>691</v>
      </c>
      <c r="K930" s="57">
        <v>-295</v>
      </c>
      <c r="L930" s="57">
        <v>-295</v>
      </c>
      <c r="M930" s="57">
        <v>0</v>
      </c>
      <c r="N930" t="s">
        <v>38</v>
      </c>
      <c r="O930" s="10" t="s">
        <v>39</v>
      </c>
      <c r="P930" t="s">
        <v>234</v>
      </c>
      <c r="Q930">
        <v>283</v>
      </c>
      <c r="R930">
        <v>295</v>
      </c>
      <c r="S930" s="42"/>
      <c r="T930"/>
      <c r="U930">
        <v>415</v>
      </c>
      <c r="V930" t="s">
        <v>73</v>
      </c>
      <c r="W930">
        <v>6631</v>
      </c>
      <c r="X930" t="s">
        <v>96</v>
      </c>
    </row>
    <row r="931" spans="2:26">
      <c r="B931" t="s">
        <v>150</v>
      </c>
      <c r="C931" t="s">
        <v>120</v>
      </c>
      <c r="D931" t="s">
        <v>59</v>
      </c>
      <c r="E931"/>
      <c r="F931">
        <v>7240</v>
      </c>
      <c r="G931">
        <v>831</v>
      </c>
      <c r="H931"/>
      <c r="I931" s="57">
        <v>6858</v>
      </c>
      <c r="J931" s="57">
        <v>821</v>
      </c>
      <c r="K931" s="57">
        <v>-5</v>
      </c>
      <c r="L931" s="57">
        <v>-5</v>
      </c>
      <c r="M931" s="57">
        <v>0</v>
      </c>
      <c r="N931" t="s">
        <v>38</v>
      </c>
      <c r="O931" s="10" t="s">
        <v>39</v>
      </c>
      <c r="P931" t="s">
        <v>234</v>
      </c>
      <c r="Q931">
        <v>392</v>
      </c>
      <c r="R931">
        <v>5</v>
      </c>
      <c r="S931" s="42"/>
      <c r="T931"/>
      <c r="U931">
        <v>415</v>
      </c>
      <c r="V931" t="s">
        <v>73</v>
      </c>
      <c r="W931">
        <v>7293</v>
      </c>
      <c r="X931" t="s">
        <v>96</v>
      </c>
      <c r="Y931">
        <v>2200</v>
      </c>
      <c r="Z931" t="s">
        <v>151</v>
      </c>
    </row>
    <row r="932" spans="2:26">
      <c r="B932" t="s">
        <v>150</v>
      </c>
      <c r="C932" t="s">
        <v>120</v>
      </c>
      <c r="D932" t="s">
        <v>61</v>
      </c>
      <c r="E932"/>
      <c r="F932">
        <v>7240</v>
      </c>
      <c r="G932">
        <v>831</v>
      </c>
      <c r="H932"/>
      <c r="I932" s="57">
        <v>6858</v>
      </c>
      <c r="J932" s="57">
        <v>821</v>
      </c>
      <c r="K932" s="57">
        <v>-5</v>
      </c>
      <c r="L932" s="57">
        <v>-5</v>
      </c>
      <c r="M932" s="57">
        <v>0</v>
      </c>
      <c r="N932" t="s">
        <v>38</v>
      </c>
      <c r="O932" s="10" t="s">
        <v>39</v>
      </c>
      <c r="P932" t="s">
        <v>234</v>
      </c>
      <c r="Q932">
        <v>392</v>
      </c>
      <c r="R932">
        <v>5</v>
      </c>
      <c r="S932" s="42"/>
      <c r="T932"/>
      <c r="U932">
        <v>415</v>
      </c>
      <c r="V932" t="s">
        <v>73</v>
      </c>
      <c r="W932">
        <v>7293</v>
      </c>
      <c r="X932" t="s">
        <v>96</v>
      </c>
      <c r="Y932">
        <v>2200</v>
      </c>
      <c r="Z932" t="s">
        <v>151</v>
      </c>
    </row>
    <row r="933" spans="2:26">
      <c r="B933" t="s">
        <v>150</v>
      </c>
      <c r="C933" t="s">
        <v>120</v>
      </c>
      <c r="D933" t="s">
        <v>63</v>
      </c>
      <c r="E933"/>
      <c r="F933">
        <v>7240</v>
      </c>
      <c r="G933">
        <v>831</v>
      </c>
      <c r="H933"/>
      <c r="I933" s="57">
        <v>6858</v>
      </c>
      <c r="J933" s="57">
        <v>821</v>
      </c>
      <c r="K933" s="57">
        <v>-5</v>
      </c>
      <c r="L933" s="57">
        <v>-5</v>
      </c>
      <c r="M933" s="57">
        <v>0</v>
      </c>
      <c r="N933" t="s">
        <v>38</v>
      </c>
      <c r="O933" s="10" t="s">
        <v>39</v>
      </c>
      <c r="P933" t="s">
        <v>234</v>
      </c>
      <c r="Q933">
        <v>392</v>
      </c>
      <c r="R933">
        <v>5</v>
      </c>
      <c r="S933" s="42"/>
      <c r="T933"/>
      <c r="U933">
        <v>415</v>
      </c>
      <c r="V933" t="s">
        <v>73</v>
      </c>
      <c r="W933">
        <v>7293</v>
      </c>
      <c r="X933" t="s">
        <v>96</v>
      </c>
      <c r="Y933">
        <v>2200</v>
      </c>
      <c r="Z933" t="s">
        <v>151</v>
      </c>
    </row>
    <row r="934" spans="2:26">
      <c r="B934" t="s">
        <v>150</v>
      </c>
      <c r="C934" t="s">
        <v>120</v>
      </c>
      <c r="D934" t="s">
        <v>64</v>
      </c>
      <c r="E934"/>
      <c r="F934">
        <v>7083</v>
      </c>
      <c r="G934">
        <v>791</v>
      </c>
      <c r="H934"/>
      <c r="I934" s="57">
        <v>6820</v>
      </c>
      <c r="J934" s="57">
        <v>791</v>
      </c>
      <c r="K934" s="57">
        <v>-2468</v>
      </c>
      <c r="L934" s="57">
        <v>-2468</v>
      </c>
      <c r="M934" s="57">
        <v>0</v>
      </c>
      <c r="N934" t="s">
        <v>38</v>
      </c>
      <c r="O934" s="10" t="s">
        <v>80</v>
      </c>
      <c r="P934" t="s">
        <v>234</v>
      </c>
      <c r="Q934">
        <v>263</v>
      </c>
      <c r="R934">
        <v>2468</v>
      </c>
      <c r="S934"/>
      <c r="T934"/>
      <c r="U934">
        <v>415</v>
      </c>
      <c r="V934" t="s">
        <v>73</v>
      </c>
      <c r="Y934">
        <v>2200</v>
      </c>
      <c r="Z934" t="s">
        <v>151</v>
      </c>
    </row>
    <row r="935" spans="2:26">
      <c r="B935" t="s">
        <v>150</v>
      </c>
      <c r="C935" t="s">
        <v>120</v>
      </c>
      <c r="D935" t="s">
        <v>66</v>
      </c>
      <c r="E935"/>
      <c r="F935">
        <v>7083</v>
      </c>
      <c r="G935">
        <v>791</v>
      </c>
      <c r="H935"/>
      <c r="I935" s="57">
        <v>6820</v>
      </c>
      <c r="J935" s="57">
        <v>791</v>
      </c>
      <c r="K935" s="57">
        <v>-2468</v>
      </c>
      <c r="L935" s="57">
        <v>-2468</v>
      </c>
      <c r="M935" s="57">
        <v>0</v>
      </c>
      <c r="N935" t="s">
        <v>38</v>
      </c>
      <c r="O935" s="10" t="s">
        <v>80</v>
      </c>
      <c r="P935" t="s">
        <v>234</v>
      </c>
      <c r="Q935">
        <v>263</v>
      </c>
      <c r="R935">
        <v>2468</v>
      </c>
      <c r="S935" s="42"/>
      <c r="T935"/>
      <c r="U935">
        <v>415</v>
      </c>
      <c r="V935" t="s">
        <v>73</v>
      </c>
      <c r="Y935">
        <v>2200</v>
      </c>
      <c r="Z935" t="s">
        <v>151</v>
      </c>
    </row>
    <row r="936" spans="2:26">
      <c r="B936" t="s">
        <v>150</v>
      </c>
      <c r="C936" t="s">
        <v>120</v>
      </c>
      <c r="D936" t="s">
        <v>67</v>
      </c>
      <c r="E936"/>
      <c r="F936">
        <v>7083</v>
      </c>
      <c r="G936">
        <v>791</v>
      </c>
      <c r="H936"/>
      <c r="I936" s="57">
        <v>6820</v>
      </c>
      <c r="J936" s="57">
        <v>791</v>
      </c>
      <c r="K936" s="57">
        <v>-2468</v>
      </c>
      <c r="L936" s="57">
        <v>-2468</v>
      </c>
      <c r="M936" s="57">
        <v>0</v>
      </c>
      <c r="N936" t="s">
        <v>38</v>
      </c>
      <c r="O936" s="10" t="s">
        <v>80</v>
      </c>
      <c r="P936" t="s">
        <v>234</v>
      </c>
      <c r="Q936">
        <v>263</v>
      </c>
      <c r="R936">
        <v>2468</v>
      </c>
      <c r="S936" s="42"/>
      <c r="T936"/>
      <c r="U936">
        <v>415</v>
      </c>
      <c r="V936" t="s">
        <v>73</v>
      </c>
      <c r="Y936">
        <v>2200</v>
      </c>
      <c r="Z936" t="s">
        <v>151</v>
      </c>
    </row>
    <row r="937" spans="2:26">
      <c r="B937" t="s">
        <v>150</v>
      </c>
      <c r="C937" t="s">
        <v>120</v>
      </c>
      <c r="D937" t="s">
        <v>68</v>
      </c>
      <c r="E937"/>
      <c r="F937">
        <v>7143</v>
      </c>
      <c r="G937">
        <v>818</v>
      </c>
      <c r="H937"/>
      <c r="I937" s="57">
        <v>6687</v>
      </c>
      <c r="J937" s="57">
        <v>786</v>
      </c>
      <c r="K937" s="57">
        <v>-5023</v>
      </c>
      <c r="L937" s="57">
        <v>-5023</v>
      </c>
      <c r="M937" s="57">
        <v>0</v>
      </c>
      <c r="N937" t="s">
        <v>38</v>
      </c>
      <c r="O937" s="10" t="s">
        <v>39</v>
      </c>
      <c r="P937" t="s">
        <v>234</v>
      </c>
      <c r="Q937">
        <v>488</v>
      </c>
      <c r="R937">
        <v>5023</v>
      </c>
      <c r="S937" s="42"/>
      <c r="T937"/>
      <c r="U937">
        <v>415</v>
      </c>
      <c r="V937" t="s">
        <v>73</v>
      </c>
      <c r="W937">
        <v>7159</v>
      </c>
      <c r="X937" t="s">
        <v>137</v>
      </c>
      <c r="Y937">
        <v>2200</v>
      </c>
      <c r="Z937" t="s">
        <v>151</v>
      </c>
    </row>
    <row r="938" spans="2:26">
      <c r="B938" t="s">
        <v>150</v>
      </c>
      <c r="C938" t="s">
        <v>120</v>
      </c>
      <c r="D938" t="s">
        <v>69</v>
      </c>
      <c r="E938"/>
      <c r="F938">
        <v>7143</v>
      </c>
      <c r="G938">
        <v>818</v>
      </c>
      <c r="H938"/>
      <c r="I938" s="57">
        <v>6687</v>
      </c>
      <c r="J938" s="57">
        <v>786</v>
      </c>
      <c r="K938" s="57">
        <v>-5023</v>
      </c>
      <c r="L938" s="57">
        <v>-5023</v>
      </c>
      <c r="M938" s="57">
        <v>0</v>
      </c>
      <c r="N938" t="s">
        <v>38</v>
      </c>
      <c r="O938" s="10" t="s">
        <v>39</v>
      </c>
      <c r="P938" t="s">
        <v>234</v>
      </c>
      <c r="Q938">
        <v>488</v>
      </c>
      <c r="R938">
        <v>5023</v>
      </c>
      <c r="S938" s="42"/>
      <c r="T938"/>
      <c r="U938">
        <v>415</v>
      </c>
      <c r="V938" t="s">
        <v>73</v>
      </c>
      <c r="W938">
        <v>7159</v>
      </c>
      <c r="X938" t="s">
        <v>137</v>
      </c>
      <c r="Y938">
        <v>2200</v>
      </c>
      <c r="Z938" t="s">
        <v>151</v>
      </c>
    </row>
    <row r="939" spans="2:26">
      <c r="B939" t="s">
        <v>150</v>
      </c>
      <c r="C939" t="s">
        <v>120</v>
      </c>
      <c r="D939" t="s">
        <v>70</v>
      </c>
      <c r="E939"/>
      <c r="F939">
        <v>7143</v>
      </c>
      <c r="G939">
        <v>818</v>
      </c>
      <c r="H939"/>
      <c r="I939" s="57">
        <v>6687</v>
      </c>
      <c r="J939" s="57">
        <v>786</v>
      </c>
      <c r="K939" s="57">
        <v>-5023</v>
      </c>
      <c r="L939" s="57">
        <v>-5023</v>
      </c>
      <c r="M939" s="57">
        <v>0</v>
      </c>
      <c r="N939" t="s">
        <v>38</v>
      </c>
      <c r="O939" s="10" t="s">
        <v>39</v>
      </c>
      <c r="P939" t="s">
        <v>234</v>
      </c>
      <c r="Q939">
        <v>488</v>
      </c>
      <c r="R939">
        <v>5023</v>
      </c>
      <c r="S939" s="42"/>
      <c r="T939"/>
      <c r="U939">
        <v>415</v>
      </c>
      <c r="V939" t="s">
        <v>73</v>
      </c>
      <c r="W939">
        <v>7159</v>
      </c>
      <c r="X939" t="s">
        <v>137</v>
      </c>
      <c r="Y939">
        <v>2200</v>
      </c>
      <c r="Z939" t="s">
        <v>151</v>
      </c>
    </row>
    <row r="940" spans="2:26">
      <c r="B940" t="s">
        <v>152</v>
      </c>
      <c r="C940" t="s">
        <v>120</v>
      </c>
      <c r="D940" t="s">
        <v>37</v>
      </c>
      <c r="E940"/>
      <c r="F940">
        <v>6822</v>
      </c>
      <c r="G940">
        <v>1152</v>
      </c>
      <c r="H940"/>
      <c r="I940" s="57">
        <v>6055</v>
      </c>
      <c r="J940" s="57">
        <v>1011</v>
      </c>
      <c r="K940" s="57">
        <v>-3312</v>
      </c>
      <c r="L940" s="57">
        <v>-3312</v>
      </c>
      <c r="M940" s="57">
        <v>0</v>
      </c>
      <c r="N940" t="s">
        <v>38</v>
      </c>
      <c r="O940" s="10" t="s">
        <v>39</v>
      </c>
      <c r="P940" t="s">
        <v>234</v>
      </c>
      <c r="Q940">
        <v>908</v>
      </c>
      <c r="R940">
        <v>3312</v>
      </c>
      <c r="S940" s="42"/>
      <c r="T940"/>
      <c r="U940">
        <v>217</v>
      </c>
      <c r="V940" t="s">
        <v>73</v>
      </c>
      <c r="W940">
        <v>6800</v>
      </c>
      <c r="X940" t="s">
        <v>72</v>
      </c>
      <c r="Y940">
        <v>2200</v>
      </c>
      <c r="Z940" t="s">
        <v>151</v>
      </c>
    </row>
    <row r="941" spans="2:26">
      <c r="B941" t="s">
        <v>152</v>
      </c>
      <c r="C941" t="s">
        <v>120</v>
      </c>
      <c r="D941" t="s">
        <v>41</v>
      </c>
      <c r="E941"/>
      <c r="F941">
        <v>6822</v>
      </c>
      <c r="G941">
        <v>1152</v>
      </c>
      <c r="H941"/>
      <c r="I941" s="57">
        <v>6055</v>
      </c>
      <c r="J941" s="57">
        <v>1011</v>
      </c>
      <c r="K941" s="57">
        <v>-3312</v>
      </c>
      <c r="L941" s="57">
        <v>-3312</v>
      </c>
      <c r="M941" s="57">
        <v>0</v>
      </c>
      <c r="N941" t="s">
        <v>38</v>
      </c>
      <c r="O941" s="10" t="s">
        <v>39</v>
      </c>
      <c r="P941" t="s">
        <v>234</v>
      </c>
      <c r="Q941">
        <v>908</v>
      </c>
      <c r="R941">
        <v>3312</v>
      </c>
      <c r="S941" s="42"/>
      <c r="T941"/>
      <c r="U941">
        <v>217</v>
      </c>
      <c r="V941" t="s">
        <v>73</v>
      </c>
      <c r="W941">
        <v>6800</v>
      </c>
      <c r="X941" t="s">
        <v>72</v>
      </c>
      <c r="Y941">
        <v>2200</v>
      </c>
      <c r="Z941" t="s">
        <v>151</v>
      </c>
    </row>
    <row r="942" spans="2:26">
      <c r="B942" t="s">
        <v>152</v>
      </c>
      <c r="C942" t="s">
        <v>120</v>
      </c>
      <c r="D942" t="s">
        <v>42</v>
      </c>
      <c r="E942"/>
      <c r="F942">
        <v>6822</v>
      </c>
      <c r="G942">
        <v>1152</v>
      </c>
      <c r="H942"/>
      <c r="I942" s="57">
        <v>6055</v>
      </c>
      <c r="J942" s="57">
        <v>1011</v>
      </c>
      <c r="K942" s="57">
        <v>-3312</v>
      </c>
      <c r="L942" s="57">
        <v>-3312</v>
      </c>
      <c r="M942" s="57">
        <v>0</v>
      </c>
      <c r="N942" t="s">
        <v>38</v>
      </c>
      <c r="O942" s="10" t="s">
        <v>39</v>
      </c>
      <c r="P942" t="s">
        <v>234</v>
      </c>
      <c r="Q942">
        <v>908</v>
      </c>
      <c r="R942">
        <v>3312</v>
      </c>
      <c r="S942" s="42"/>
      <c r="T942"/>
      <c r="U942">
        <v>217</v>
      </c>
      <c r="V942" t="s">
        <v>73</v>
      </c>
      <c r="W942">
        <v>6800</v>
      </c>
      <c r="X942" t="s">
        <v>72</v>
      </c>
      <c r="Y942">
        <v>2200</v>
      </c>
      <c r="Z942" t="s">
        <v>151</v>
      </c>
    </row>
    <row r="943" spans="2:26">
      <c r="B943" t="s">
        <v>152</v>
      </c>
      <c r="C943" t="s">
        <v>120</v>
      </c>
      <c r="D943" t="s">
        <v>43</v>
      </c>
      <c r="E943"/>
      <c r="F943">
        <v>6413</v>
      </c>
      <c r="G943">
        <v>1170</v>
      </c>
      <c r="H943"/>
      <c r="I943" s="57">
        <v>6055</v>
      </c>
      <c r="J943" s="57">
        <v>1072</v>
      </c>
      <c r="K943" s="57">
        <v>-1793</v>
      </c>
      <c r="L943" s="57">
        <v>-1793</v>
      </c>
      <c r="M943" s="57">
        <v>0</v>
      </c>
      <c r="N943" t="s">
        <v>38</v>
      </c>
      <c r="O943" s="10" t="s">
        <v>39</v>
      </c>
      <c r="P943" t="s">
        <v>234</v>
      </c>
      <c r="Q943">
        <v>456</v>
      </c>
      <c r="R943">
        <v>1793</v>
      </c>
      <c r="S943" s="42"/>
      <c r="T943"/>
      <c r="U943">
        <v>203</v>
      </c>
      <c r="V943" t="s">
        <v>73</v>
      </c>
      <c r="W943">
        <v>6800</v>
      </c>
      <c r="X943" t="s">
        <v>72</v>
      </c>
      <c r="Y943">
        <v>2200</v>
      </c>
      <c r="Z943" t="s">
        <v>151</v>
      </c>
    </row>
    <row r="944" spans="2:26">
      <c r="B944" t="s">
        <v>152</v>
      </c>
      <c r="C944" t="s">
        <v>120</v>
      </c>
      <c r="D944" t="s">
        <v>45</v>
      </c>
      <c r="E944"/>
      <c r="F944">
        <v>6413</v>
      </c>
      <c r="G944">
        <v>1170</v>
      </c>
      <c r="H944"/>
      <c r="I944" s="57">
        <v>6055</v>
      </c>
      <c r="J944" s="57">
        <v>1072</v>
      </c>
      <c r="K944" s="57">
        <v>-1793</v>
      </c>
      <c r="L944" s="57">
        <v>-1793</v>
      </c>
      <c r="M944" s="57">
        <v>0</v>
      </c>
      <c r="N944" t="s">
        <v>38</v>
      </c>
      <c r="O944" s="10" t="s">
        <v>39</v>
      </c>
      <c r="P944" t="s">
        <v>234</v>
      </c>
      <c r="Q944">
        <v>456</v>
      </c>
      <c r="R944">
        <v>1793</v>
      </c>
      <c r="S944" s="42"/>
      <c r="T944"/>
      <c r="U944">
        <v>203</v>
      </c>
      <c r="V944" t="s">
        <v>73</v>
      </c>
      <c r="W944">
        <v>6800</v>
      </c>
      <c r="X944" t="s">
        <v>72</v>
      </c>
      <c r="Y944">
        <v>2200</v>
      </c>
      <c r="Z944" t="s">
        <v>151</v>
      </c>
    </row>
    <row r="945" spans="2:30">
      <c r="B945" t="s">
        <v>152</v>
      </c>
      <c r="C945" t="s">
        <v>120</v>
      </c>
      <c r="D945" t="s">
        <v>46</v>
      </c>
      <c r="E945"/>
      <c r="F945">
        <v>6413</v>
      </c>
      <c r="G945">
        <v>1170</v>
      </c>
      <c r="H945"/>
      <c r="I945" s="57">
        <v>6055</v>
      </c>
      <c r="J945" s="57">
        <v>1072</v>
      </c>
      <c r="K945" s="57">
        <v>-1793</v>
      </c>
      <c r="L945" s="57">
        <v>-1793</v>
      </c>
      <c r="M945" s="57">
        <v>0</v>
      </c>
      <c r="N945" t="s">
        <v>38</v>
      </c>
      <c r="O945" s="10" t="s">
        <v>39</v>
      </c>
      <c r="P945" t="s">
        <v>234</v>
      </c>
      <c r="Q945">
        <v>456</v>
      </c>
      <c r="R945">
        <v>1793</v>
      </c>
      <c r="S945" s="42"/>
      <c r="T945"/>
      <c r="U945">
        <v>203</v>
      </c>
      <c r="V945" t="s">
        <v>73</v>
      </c>
      <c r="W945">
        <v>6800</v>
      </c>
      <c r="X945" t="s">
        <v>72</v>
      </c>
      <c r="Y945">
        <v>2200</v>
      </c>
      <c r="Z945" t="s">
        <v>151</v>
      </c>
    </row>
    <row r="946" spans="2:30">
      <c r="B946" t="s">
        <v>152</v>
      </c>
      <c r="C946" t="s">
        <v>120</v>
      </c>
      <c r="D946" t="s">
        <v>47</v>
      </c>
      <c r="E946"/>
      <c r="F946">
        <v>6413</v>
      </c>
      <c r="G946">
        <v>1170</v>
      </c>
      <c r="H946"/>
      <c r="I946" s="57">
        <v>6055</v>
      </c>
      <c r="J946" s="57">
        <v>1072</v>
      </c>
      <c r="K946" s="57">
        <v>-1793</v>
      </c>
      <c r="L946" s="57">
        <v>-1793</v>
      </c>
      <c r="M946" s="57">
        <v>0</v>
      </c>
      <c r="N946" t="s">
        <v>38</v>
      </c>
      <c r="O946" s="10" t="s">
        <v>39</v>
      </c>
      <c r="P946" t="s">
        <v>234</v>
      </c>
      <c r="Q946">
        <v>456</v>
      </c>
      <c r="R946">
        <v>1793</v>
      </c>
      <c r="S946"/>
      <c r="T946"/>
      <c r="U946">
        <v>203</v>
      </c>
      <c r="V946" t="s">
        <v>73</v>
      </c>
      <c r="W946">
        <v>6800</v>
      </c>
      <c r="X946" t="s">
        <v>72</v>
      </c>
      <c r="Y946">
        <v>2200</v>
      </c>
      <c r="Z946" t="s">
        <v>151</v>
      </c>
    </row>
    <row r="947" spans="2:30">
      <c r="B947" t="s">
        <v>152</v>
      </c>
      <c r="C947" t="s">
        <v>120</v>
      </c>
      <c r="D947" t="s">
        <v>48</v>
      </c>
      <c r="E947"/>
      <c r="F947">
        <v>6190</v>
      </c>
      <c r="G947">
        <v>905</v>
      </c>
      <c r="H947"/>
      <c r="I947" s="57">
        <v>6047</v>
      </c>
      <c r="J947" s="57">
        <v>879</v>
      </c>
      <c r="K947" s="57">
        <v>-2088</v>
      </c>
      <c r="L947" s="57">
        <v>-2088</v>
      </c>
      <c r="M947" s="57">
        <v>0</v>
      </c>
      <c r="N947" t="s">
        <v>38</v>
      </c>
      <c r="O947" s="10" t="s">
        <v>39</v>
      </c>
      <c r="P947" t="s">
        <v>234</v>
      </c>
      <c r="Q947">
        <v>169</v>
      </c>
      <c r="R947">
        <v>2088</v>
      </c>
      <c r="S947" s="42"/>
      <c r="T947"/>
      <c r="U947">
        <v>183</v>
      </c>
      <c r="V947" t="s">
        <v>73</v>
      </c>
      <c r="W947">
        <v>7400</v>
      </c>
      <c r="X947" t="s">
        <v>72</v>
      </c>
      <c r="Y947">
        <v>2200</v>
      </c>
      <c r="Z947" t="s">
        <v>151</v>
      </c>
    </row>
    <row r="948" spans="2:30">
      <c r="B948" t="s">
        <v>152</v>
      </c>
      <c r="C948" t="s">
        <v>120</v>
      </c>
      <c r="D948" t="s">
        <v>49</v>
      </c>
      <c r="E948"/>
      <c r="F948">
        <v>6190</v>
      </c>
      <c r="G948">
        <v>905</v>
      </c>
      <c r="H948"/>
      <c r="I948" s="57">
        <v>6047</v>
      </c>
      <c r="J948" s="57">
        <v>879</v>
      </c>
      <c r="K948" s="57">
        <v>-2088</v>
      </c>
      <c r="L948" s="57">
        <v>-2088</v>
      </c>
      <c r="M948" s="57">
        <v>0</v>
      </c>
      <c r="N948" t="s">
        <v>38</v>
      </c>
      <c r="O948" s="10" t="s">
        <v>39</v>
      </c>
      <c r="P948" t="s">
        <v>234</v>
      </c>
      <c r="Q948">
        <v>169</v>
      </c>
      <c r="R948">
        <v>2088</v>
      </c>
      <c r="S948" s="42"/>
      <c r="T948"/>
      <c r="U948">
        <v>183</v>
      </c>
      <c r="V948" t="s">
        <v>73</v>
      </c>
      <c r="W948">
        <v>7400</v>
      </c>
      <c r="X948" t="s">
        <v>72</v>
      </c>
      <c r="Y948">
        <v>2200</v>
      </c>
      <c r="Z948" t="s">
        <v>151</v>
      </c>
    </row>
    <row r="949" spans="2:30">
      <c r="B949" t="s">
        <v>152</v>
      </c>
      <c r="C949" t="s">
        <v>120</v>
      </c>
      <c r="D949" t="s">
        <v>51</v>
      </c>
      <c r="E949">
        <v>5480</v>
      </c>
      <c r="F949"/>
      <c r="G949"/>
      <c r="H949" s="57">
        <v>5250</v>
      </c>
      <c r="I949"/>
      <c r="J949"/>
      <c r="K949" s="57">
        <v>-4445</v>
      </c>
      <c r="L949" s="57">
        <v>-4445</v>
      </c>
      <c r="M949" s="57">
        <v>-4215</v>
      </c>
      <c r="N949" t="s">
        <v>52</v>
      </c>
      <c r="O949" s="10" t="s">
        <v>39</v>
      </c>
      <c r="P949">
        <v>230</v>
      </c>
      <c r="Q949" t="s">
        <v>234</v>
      </c>
      <c r="R949">
        <v>0</v>
      </c>
      <c r="S949" s="42"/>
      <c r="T949"/>
      <c r="U949">
        <v>296</v>
      </c>
      <c r="W949">
        <v>5891</v>
      </c>
      <c r="X949" t="s">
        <v>72</v>
      </c>
      <c r="AC949">
        <v>5000</v>
      </c>
      <c r="AD949" t="s">
        <v>111</v>
      </c>
    </row>
    <row r="950" spans="2:30">
      <c r="B950" t="s">
        <v>152</v>
      </c>
      <c r="C950" t="s">
        <v>120</v>
      </c>
      <c r="D950" t="s">
        <v>53</v>
      </c>
      <c r="E950">
        <v>5480</v>
      </c>
      <c r="F950"/>
      <c r="G950"/>
      <c r="H950" s="57">
        <v>5250</v>
      </c>
      <c r="I950"/>
      <c r="J950"/>
      <c r="K950" s="57">
        <v>-4445</v>
      </c>
      <c r="L950" s="57">
        <v>-4445</v>
      </c>
      <c r="M950" s="57">
        <v>-4215</v>
      </c>
      <c r="N950" t="s">
        <v>52</v>
      </c>
      <c r="O950" s="10" t="s">
        <v>39</v>
      </c>
      <c r="P950">
        <v>230</v>
      </c>
      <c r="Q950" t="s">
        <v>234</v>
      </c>
      <c r="R950">
        <v>0</v>
      </c>
      <c r="S950" s="42"/>
      <c r="T950"/>
      <c r="U950">
        <v>296</v>
      </c>
      <c r="W950">
        <v>5891</v>
      </c>
      <c r="X950" t="s">
        <v>72</v>
      </c>
      <c r="AC950">
        <v>5000</v>
      </c>
      <c r="AD950" t="s">
        <v>111</v>
      </c>
    </row>
    <row r="951" spans="2:30">
      <c r="B951" t="s">
        <v>152</v>
      </c>
      <c r="C951" t="s">
        <v>120</v>
      </c>
      <c r="D951" t="s">
        <v>54</v>
      </c>
      <c r="E951">
        <v>5480</v>
      </c>
      <c r="F951"/>
      <c r="G951"/>
      <c r="H951" s="57">
        <v>5250</v>
      </c>
      <c r="I951"/>
      <c r="J951"/>
      <c r="K951" s="57">
        <v>-4445</v>
      </c>
      <c r="L951" s="57">
        <v>-4445</v>
      </c>
      <c r="M951" s="57">
        <v>-4215</v>
      </c>
      <c r="N951" t="s">
        <v>52</v>
      </c>
      <c r="O951" s="10" t="s">
        <v>39</v>
      </c>
      <c r="P951">
        <v>230</v>
      </c>
      <c r="Q951" t="s">
        <v>234</v>
      </c>
      <c r="R951">
        <v>0</v>
      </c>
      <c r="S951"/>
      <c r="T951"/>
      <c r="U951">
        <v>296</v>
      </c>
      <c r="W951">
        <v>5891</v>
      </c>
      <c r="X951" t="s">
        <v>72</v>
      </c>
      <c r="AC951">
        <v>5000</v>
      </c>
      <c r="AD951" t="s">
        <v>111</v>
      </c>
    </row>
    <row r="952" spans="2:30">
      <c r="B952" t="s">
        <v>152</v>
      </c>
      <c r="C952" t="s">
        <v>120</v>
      </c>
      <c r="D952" t="s">
        <v>55</v>
      </c>
      <c r="E952">
        <v>6771</v>
      </c>
      <c r="F952"/>
      <c r="G952"/>
      <c r="H952" s="57">
        <v>6141</v>
      </c>
      <c r="I952"/>
      <c r="J952"/>
      <c r="K952" s="57">
        <v>95</v>
      </c>
      <c r="L952" s="57">
        <v>95</v>
      </c>
      <c r="M952" s="57">
        <v>630</v>
      </c>
      <c r="N952" t="s">
        <v>60</v>
      </c>
      <c r="O952" s="10" t="s">
        <v>39</v>
      </c>
      <c r="P952">
        <v>630</v>
      </c>
      <c r="Q952" t="s">
        <v>234</v>
      </c>
      <c r="R952">
        <v>1165</v>
      </c>
      <c r="S952" s="42"/>
      <c r="T952"/>
      <c r="U952">
        <v>372</v>
      </c>
      <c r="W952">
        <v>5891</v>
      </c>
      <c r="X952" t="s">
        <v>72</v>
      </c>
    </row>
    <row r="953" spans="2:30">
      <c r="B953" t="s">
        <v>152</v>
      </c>
      <c r="C953" t="s">
        <v>120</v>
      </c>
      <c r="D953" t="s">
        <v>57</v>
      </c>
      <c r="E953">
        <v>6771</v>
      </c>
      <c r="F953"/>
      <c r="G953"/>
      <c r="H953" s="57">
        <v>6141</v>
      </c>
      <c r="I953"/>
      <c r="J953"/>
      <c r="K953" s="57">
        <v>95</v>
      </c>
      <c r="L953" s="57">
        <v>95</v>
      </c>
      <c r="M953" s="57">
        <v>630</v>
      </c>
      <c r="N953" t="s">
        <v>60</v>
      </c>
      <c r="O953" s="10" t="s">
        <v>39</v>
      </c>
      <c r="P953">
        <v>630</v>
      </c>
      <c r="Q953" t="s">
        <v>234</v>
      </c>
      <c r="R953">
        <v>1165</v>
      </c>
      <c r="S953" s="42"/>
      <c r="T953"/>
      <c r="U953">
        <v>372</v>
      </c>
      <c r="W953">
        <v>5891</v>
      </c>
      <c r="X953" t="s">
        <v>72</v>
      </c>
    </row>
    <row r="954" spans="2:30">
      <c r="B954" t="s">
        <v>152</v>
      </c>
      <c r="C954" t="s">
        <v>120</v>
      </c>
      <c r="D954" t="s">
        <v>58</v>
      </c>
      <c r="E954">
        <v>6771</v>
      </c>
      <c r="F954"/>
      <c r="G954"/>
      <c r="H954" s="57">
        <v>6141</v>
      </c>
      <c r="I954"/>
      <c r="J954"/>
      <c r="K954" s="57">
        <v>95</v>
      </c>
      <c r="L954" s="57">
        <v>95</v>
      </c>
      <c r="M954" s="57">
        <v>630</v>
      </c>
      <c r="N954" t="s">
        <v>60</v>
      </c>
      <c r="O954" s="10" t="s">
        <v>39</v>
      </c>
      <c r="P954">
        <v>630</v>
      </c>
      <c r="Q954" t="s">
        <v>234</v>
      </c>
      <c r="R954">
        <v>1165</v>
      </c>
      <c r="S954"/>
      <c r="T954"/>
      <c r="U954">
        <v>372</v>
      </c>
      <c r="W954">
        <v>5891</v>
      </c>
      <c r="X954" t="s">
        <v>72</v>
      </c>
    </row>
    <row r="955" spans="2:30">
      <c r="B955" t="s">
        <v>152</v>
      </c>
      <c r="C955" t="s">
        <v>120</v>
      </c>
      <c r="D955" t="s">
        <v>59</v>
      </c>
      <c r="E955"/>
      <c r="F955">
        <v>7097</v>
      </c>
      <c r="G955">
        <v>696</v>
      </c>
      <c r="H955"/>
      <c r="I955" s="57">
        <v>6104</v>
      </c>
      <c r="J955" s="57">
        <v>603</v>
      </c>
      <c r="K955" s="57">
        <v>-4090</v>
      </c>
      <c r="L955" s="57">
        <v>-4090</v>
      </c>
      <c r="M955" s="57">
        <v>0</v>
      </c>
      <c r="N955" t="s">
        <v>38</v>
      </c>
      <c r="O955" s="10" t="s">
        <v>39</v>
      </c>
      <c r="P955" t="s">
        <v>234</v>
      </c>
      <c r="Q955">
        <v>1086</v>
      </c>
      <c r="R955">
        <v>4090</v>
      </c>
      <c r="S955"/>
      <c r="T955"/>
      <c r="U955">
        <v>425</v>
      </c>
      <c r="V955" t="s">
        <v>73</v>
      </c>
      <c r="W955">
        <v>7400</v>
      </c>
      <c r="X955" t="s">
        <v>72</v>
      </c>
      <c r="Y955">
        <v>2200</v>
      </c>
      <c r="Z955" t="s">
        <v>151</v>
      </c>
    </row>
    <row r="956" spans="2:30">
      <c r="B956" t="s">
        <v>152</v>
      </c>
      <c r="C956" t="s">
        <v>120</v>
      </c>
      <c r="D956" t="s">
        <v>61</v>
      </c>
      <c r="E956"/>
      <c r="F956">
        <v>7097</v>
      </c>
      <c r="G956">
        <v>696</v>
      </c>
      <c r="H956"/>
      <c r="I956" s="57">
        <v>6104</v>
      </c>
      <c r="J956" s="57">
        <v>603</v>
      </c>
      <c r="K956" s="57">
        <v>-4090</v>
      </c>
      <c r="L956" s="57">
        <v>-4090</v>
      </c>
      <c r="M956" s="57">
        <v>0</v>
      </c>
      <c r="N956" t="s">
        <v>38</v>
      </c>
      <c r="O956" s="10" t="s">
        <v>39</v>
      </c>
      <c r="P956" t="s">
        <v>234</v>
      </c>
      <c r="Q956">
        <v>1086</v>
      </c>
      <c r="R956">
        <v>4090</v>
      </c>
      <c r="S956" s="42"/>
      <c r="T956"/>
      <c r="U956">
        <v>425</v>
      </c>
      <c r="V956" t="s">
        <v>73</v>
      </c>
      <c r="W956">
        <v>7400</v>
      </c>
      <c r="X956" t="s">
        <v>72</v>
      </c>
      <c r="Y956">
        <v>2200</v>
      </c>
      <c r="Z956" t="s">
        <v>151</v>
      </c>
    </row>
    <row r="957" spans="2:30">
      <c r="B957" t="s">
        <v>152</v>
      </c>
      <c r="C957" t="s">
        <v>120</v>
      </c>
      <c r="D957" t="s">
        <v>63</v>
      </c>
      <c r="E957"/>
      <c r="F957">
        <v>7097</v>
      </c>
      <c r="G957">
        <v>696</v>
      </c>
      <c r="H957"/>
      <c r="I957" s="57">
        <v>6104</v>
      </c>
      <c r="J957" s="57">
        <v>603</v>
      </c>
      <c r="K957" s="57">
        <v>-4090</v>
      </c>
      <c r="L957" s="57">
        <v>-4090</v>
      </c>
      <c r="M957" s="57">
        <v>0</v>
      </c>
      <c r="N957" t="s">
        <v>38</v>
      </c>
      <c r="O957" s="10" t="s">
        <v>39</v>
      </c>
      <c r="P957" t="s">
        <v>234</v>
      </c>
      <c r="Q957">
        <v>1086</v>
      </c>
      <c r="R957">
        <v>4090</v>
      </c>
      <c r="S957" s="42"/>
      <c r="T957"/>
      <c r="U957">
        <v>425</v>
      </c>
      <c r="V957" t="s">
        <v>73</v>
      </c>
      <c r="W957">
        <v>7400</v>
      </c>
      <c r="X957" t="s">
        <v>72</v>
      </c>
      <c r="Y957">
        <v>2200</v>
      </c>
      <c r="Z957" t="s">
        <v>151</v>
      </c>
    </row>
    <row r="958" spans="2:30">
      <c r="B958" t="s">
        <v>152</v>
      </c>
      <c r="C958" t="s">
        <v>120</v>
      </c>
      <c r="D958" t="s">
        <v>64</v>
      </c>
      <c r="E958"/>
      <c r="F958">
        <v>6378</v>
      </c>
      <c r="G958">
        <v>783</v>
      </c>
      <c r="H958"/>
      <c r="I958" s="57">
        <v>6047</v>
      </c>
      <c r="J958" s="57">
        <v>746</v>
      </c>
      <c r="K958" s="57">
        <v>-4243</v>
      </c>
      <c r="L958" s="57">
        <v>-4243</v>
      </c>
      <c r="M958" s="57">
        <v>0</v>
      </c>
      <c r="N958" t="s">
        <v>38</v>
      </c>
      <c r="O958" s="10" t="s">
        <v>39</v>
      </c>
      <c r="P958" t="s">
        <v>234</v>
      </c>
      <c r="Q958">
        <v>368</v>
      </c>
      <c r="R958">
        <v>4243</v>
      </c>
      <c r="S958" s="42"/>
      <c r="T958"/>
      <c r="U958">
        <v>227</v>
      </c>
      <c r="W958">
        <v>7400</v>
      </c>
      <c r="X958" t="s">
        <v>72</v>
      </c>
      <c r="Y958">
        <v>2200</v>
      </c>
      <c r="Z958" t="s">
        <v>151</v>
      </c>
    </row>
    <row r="959" spans="2:30">
      <c r="B959" t="s">
        <v>152</v>
      </c>
      <c r="C959" t="s">
        <v>120</v>
      </c>
      <c r="D959" t="s">
        <v>66</v>
      </c>
      <c r="E959"/>
      <c r="F959">
        <v>6378</v>
      </c>
      <c r="G959">
        <v>783</v>
      </c>
      <c r="H959"/>
      <c r="I959" s="57">
        <v>6047</v>
      </c>
      <c r="J959" s="57">
        <v>746</v>
      </c>
      <c r="K959" s="57">
        <v>-4243</v>
      </c>
      <c r="L959" s="57">
        <v>-4243</v>
      </c>
      <c r="M959" s="57">
        <v>0</v>
      </c>
      <c r="N959" t="s">
        <v>38</v>
      </c>
      <c r="O959" s="10" t="s">
        <v>39</v>
      </c>
      <c r="P959" t="s">
        <v>234</v>
      </c>
      <c r="Q959">
        <v>368</v>
      </c>
      <c r="R959">
        <v>4243</v>
      </c>
      <c r="S959"/>
      <c r="T959"/>
      <c r="U959">
        <v>227</v>
      </c>
      <c r="W959">
        <v>7400</v>
      </c>
      <c r="X959" t="s">
        <v>72</v>
      </c>
      <c r="Y959">
        <v>2200</v>
      </c>
      <c r="Z959" t="s">
        <v>151</v>
      </c>
    </row>
    <row r="960" spans="2:30">
      <c r="B960" t="s">
        <v>152</v>
      </c>
      <c r="C960" t="s">
        <v>120</v>
      </c>
      <c r="D960" t="s">
        <v>67</v>
      </c>
      <c r="E960"/>
      <c r="F960">
        <v>6378</v>
      </c>
      <c r="G960">
        <v>783</v>
      </c>
      <c r="H960"/>
      <c r="I960" s="57">
        <v>6047</v>
      </c>
      <c r="J960" s="57">
        <v>746</v>
      </c>
      <c r="K960" s="57">
        <v>-4243</v>
      </c>
      <c r="L960" s="57">
        <v>-4243</v>
      </c>
      <c r="M960" s="57">
        <v>0</v>
      </c>
      <c r="N960" t="s">
        <v>38</v>
      </c>
      <c r="O960" s="10" t="s">
        <v>39</v>
      </c>
      <c r="P960" t="s">
        <v>234</v>
      </c>
      <c r="Q960">
        <v>368</v>
      </c>
      <c r="R960">
        <v>4243</v>
      </c>
      <c r="S960"/>
      <c r="T960"/>
      <c r="U960">
        <v>227</v>
      </c>
      <c r="W960">
        <v>7400</v>
      </c>
      <c r="X960" t="s">
        <v>72</v>
      </c>
      <c r="Y960">
        <v>2200</v>
      </c>
      <c r="Z960" t="s">
        <v>151</v>
      </c>
    </row>
    <row r="961" spans="2:26">
      <c r="B961" t="s">
        <v>152</v>
      </c>
      <c r="C961" t="s">
        <v>120</v>
      </c>
      <c r="D961" t="s">
        <v>68</v>
      </c>
      <c r="E961"/>
      <c r="F961">
        <v>6778</v>
      </c>
      <c r="G961">
        <v>890</v>
      </c>
      <c r="H961"/>
      <c r="I961" s="57">
        <v>6047</v>
      </c>
      <c r="J961" s="57">
        <v>804</v>
      </c>
      <c r="K961" s="57">
        <v>-4188</v>
      </c>
      <c r="L961" s="57">
        <v>-4188</v>
      </c>
      <c r="M961" s="57">
        <v>0</v>
      </c>
      <c r="N961" t="s">
        <v>38</v>
      </c>
      <c r="O961" s="10" t="s">
        <v>39</v>
      </c>
      <c r="P961" t="s">
        <v>234</v>
      </c>
      <c r="Q961">
        <v>817</v>
      </c>
      <c r="R961">
        <v>4188</v>
      </c>
      <c r="S961" s="42"/>
      <c r="T961"/>
      <c r="U961">
        <v>202</v>
      </c>
      <c r="V961" t="s">
        <v>73</v>
      </c>
      <c r="W961">
        <v>7400</v>
      </c>
      <c r="X961" t="s">
        <v>72</v>
      </c>
      <c r="Y961">
        <v>2200</v>
      </c>
      <c r="Z961" t="s">
        <v>151</v>
      </c>
    </row>
    <row r="962" spans="2:26">
      <c r="B962" t="s">
        <v>152</v>
      </c>
      <c r="C962" t="s">
        <v>120</v>
      </c>
      <c r="D962" t="s">
        <v>69</v>
      </c>
      <c r="E962"/>
      <c r="F962">
        <v>6778</v>
      </c>
      <c r="G962">
        <v>890</v>
      </c>
      <c r="H962"/>
      <c r="I962" s="57">
        <v>6047</v>
      </c>
      <c r="J962" s="57">
        <v>804</v>
      </c>
      <c r="K962" s="57">
        <v>-4188</v>
      </c>
      <c r="L962" s="57">
        <v>-4188</v>
      </c>
      <c r="M962" s="57">
        <v>0</v>
      </c>
      <c r="N962" t="s">
        <v>38</v>
      </c>
      <c r="O962" s="10" t="s">
        <v>39</v>
      </c>
      <c r="P962" t="s">
        <v>234</v>
      </c>
      <c r="Q962">
        <v>817</v>
      </c>
      <c r="R962">
        <v>4188</v>
      </c>
      <c r="S962" s="42"/>
      <c r="T962"/>
      <c r="U962">
        <v>202</v>
      </c>
      <c r="V962" t="s">
        <v>73</v>
      </c>
      <c r="W962">
        <v>7400</v>
      </c>
      <c r="X962" t="s">
        <v>72</v>
      </c>
      <c r="Y962">
        <v>2200</v>
      </c>
      <c r="Z962" t="s">
        <v>151</v>
      </c>
    </row>
    <row r="963" spans="2:26">
      <c r="B963" t="s">
        <v>152</v>
      </c>
      <c r="C963" t="s">
        <v>120</v>
      </c>
      <c r="D963" t="s">
        <v>70</v>
      </c>
      <c r="E963"/>
      <c r="F963">
        <v>6201</v>
      </c>
      <c r="G963">
        <v>935</v>
      </c>
      <c r="H963"/>
      <c r="I963" s="57">
        <v>6055</v>
      </c>
      <c r="J963" s="57">
        <v>910</v>
      </c>
      <c r="K963" s="57">
        <v>-3558</v>
      </c>
      <c r="L963" s="57">
        <v>-3558</v>
      </c>
      <c r="M963" s="57">
        <v>0</v>
      </c>
      <c r="N963" t="s">
        <v>38</v>
      </c>
      <c r="O963" s="10" t="s">
        <v>39</v>
      </c>
      <c r="P963" t="s">
        <v>234</v>
      </c>
      <c r="Q963">
        <v>171</v>
      </c>
      <c r="R963">
        <v>3558</v>
      </c>
      <c r="S963" s="42"/>
      <c r="T963"/>
      <c r="U963">
        <v>196</v>
      </c>
      <c r="V963" t="s">
        <v>73</v>
      </c>
      <c r="W963">
        <v>6800</v>
      </c>
      <c r="X963" t="s">
        <v>72</v>
      </c>
      <c r="Y963">
        <v>2200</v>
      </c>
      <c r="Z963" t="s">
        <v>151</v>
      </c>
    </row>
    <row r="964" spans="2:26">
      <c r="B964" t="s">
        <v>153</v>
      </c>
      <c r="C964" t="s">
        <v>120</v>
      </c>
      <c r="D964" t="s">
        <v>37</v>
      </c>
      <c r="E964"/>
      <c r="F964">
        <v>6910</v>
      </c>
      <c r="G964">
        <v>1072</v>
      </c>
      <c r="H964"/>
      <c r="I964" s="57">
        <v>6055</v>
      </c>
      <c r="J964" s="57">
        <v>937</v>
      </c>
      <c r="K964" s="57">
        <v>-3443</v>
      </c>
      <c r="L964" s="57">
        <v>-3443</v>
      </c>
      <c r="M964" s="57">
        <v>0</v>
      </c>
      <c r="N964" t="s">
        <v>38</v>
      </c>
      <c r="O964" s="10" t="s">
        <v>39</v>
      </c>
      <c r="P964" t="s">
        <v>234</v>
      </c>
      <c r="Q964">
        <v>990</v>
      </c>
      <c r="R964">
        <v>3443</v>
      </c>
      <c r="S964" s="42"/>
      <c r="T964"/>
      <c r="U964">
        <v>220</v>
      </c>
      <c r="V964" t="s">
        <v>73</v>
      </c>
      <c r="W964">
        <v>6800</v>
      </c>
      <c r="X964" t="s">
        <v>72</v>
      </c>
      <c r="Y964">
        <v>2200</v>
      </c>
      <c r="Z964" t="s">
        <v>151</v>
      </c>
    </row>
    <row r="965" spans="2:26">
      <c r="B965" t="s">
        <v>153</v>
      </c>
      <c r="C965" t="s">
        <v>120</v>
      </c>
      <c r="D965" t="s">
        <v>41</v>
      </c>
      <c r="E965"/>
      <c r="F965">
        <v>6910</v>
      </c>
      <c r="G965">
        <v>1072</v>
      </c>
      <c r="H965"/>
      <c r="I965" s="57">
        <v>6055</v>
      </c>
      <c r="J965" s="57">
        <v>937</v>
      </c>
      <c r="K965" s="57">
        <v>-3443</v>
      </c>
      <c r="L965" s="57">
        <v>-3443</v>
      </c>
      <c r="M965" s="57">
        <v>0</v>
      </c>
      <c r="N965" t="s">
        <v>38</v>
      </c>
      <c r="O965" s="10" t="s">
        <v>39</v>
      </c>
      <c r="P965" t="s">
        <v>234</v>
      </c>
      <c r="Q965">
        <v>990</v>
      </c>
      <c r="R965">
        <v>3443</v>
      </c>
      <c r="S965" s="42"/>
      <c r="T965"/>
      <c r="U965">
        <v>220</v>
      </c>
      <c r="V965" t="s">
        <v>73</v>
      </c>
      <c r="W965">
        <v>6800</v>
      </c>
      <c r="X965" t="s">
        <v>72</v>
      </c>
      <c r="Y965">
        <v>2200</v>
      </c>
      <c r="Z965" t="s">
        <v>151</v>
      </c>
    </row>
    <row r="966" spans="2:26">
      <c r="B966" t="s">
        <v>153</v>
      </c>
      <c r="C966" t="s">
        <v>120</v>
      </c>
      <c r="D966" t="s">
        <v>42</v>
      </c>
      <c r="E966"/>
      <c r="F966">
        <v>6910</v>
      </c>
      <c r="G966">
        <v>1072</v>
      </c>
      <c r="H966"/>
      <c r="I966" s="57">
        <v>6055</v>
      </c>
      <c r="J966" s="57">
        <v>937</v>
      </c>
      <c r="K966" s="57">
        <v>-3443</v>
      </c>
      <c r="L966" s="57">
        <v>-3443</v>
      </c>
      <c r="M966" s="57">
        <v>0</v>
      </c>
      <c r="N966" t="s">
        <v>38</v>
      </c>
      <c r="O966" s="10" t="s">
        <v>39</v>
      </c>
      <c r="P966" t="s">
        <v>234</v>
      </c>
      <c r="Q966">
        <v>990</v>
      </c>
      <c r="R966">
        <v>3443</v>
      </c>
      <c r="S966" s="42"/>
      <c r="T966"/>
      <c r="U966">
        <v>220</v>
      </c>
      <c r="V966" t="s">
        <v>73</v>
      </c>
      <c r="W966">
        <v>6800</v>
      </c>
      <c r="X966" t="s">
        <v>72</v>
      </c>
      <c r="Y966">
        <v>2200</v>
      </c>
      <c r="Z966" t="s">
        <v>151</v>
      </c>
    </row>
    <row r="967" spans="2:26">
      <c r="B967" t="s">
        <v>153</v>
      </c>
      <c r="C967" t="s">
        <v>120</v>
      </c>
      <c r="D967" t="s">
        <v>43</v>
      </c>
      <c r="E967"/>
      <c r="F967">
        <v>7025</v>
      </c>
      <c r="G967">
        <v>1117</v>
      </c>
      <c r="H967"/>
      <c r="I967" s="57">
        <v>6055</v>
      </c>
      <c r="J967" s="57">
        <v>960</v>
      </c>
      <c r="K967" s="57">
        <v>-2278</v>
      </c>
      <c r="L967" s="57">
        <v>-2278</v>
      </c>
      <c r="M967" s="57">
        <v>0</v>
      </c>
      <c r="N967" t="s">
        <v>38</v>
      </c>
      <c r="O967" s="10" t="s">
        <v>39</v>
      </c>
      <c r="P967" t="s">
        <v>234</v>
      </c>
      <c r="Q967">
        <v>1127</v>
      </c>
      <c r="R967">
        <v>2278</v>
      </c>
      <c r="S967" s="42"/>
      <c r="T967"/>
      <c r="U967">
        <v>224</v>
      </c>
      <c r="V967" t="s">
        <v>73</v>
      </c>
      <c r="W967">
        <v>6800</v>
      </c>
      <c r="X967" t="s">
        <v>72</v>
      </c>
      <c r="Y967">
        <v>2200</v>
      </c>
      <c r="Z967" t="s">
        <v>151</v>
      </c>
    </row>
    <row r="968" spans="2:26">
      <c r="B968" t="s">
        <v>153</v>
      </c>
      <c r="C968" t="s">
        <v>120</v>
      </c>
      <c r="D968" t="s">
        <v>45</v>
      </c>
      <c r="E968"/>
      <c r="F968">
        <v>7025</v>
      </c>
      <c r="G968">
        <v>1117</v>
      </c>
      <c r="H968"/>
      <c r="I968" s="57">
        <v>6055</v>
      </c>
      <c r="J968" s="57">
        <v>960</v>
      </c>
      <c r="K968" s="57">
        <v>-2278</v>
      </c>
      <c r="L968" s="57">
        <v>-2278</v>
      </c>
      <c r="M968" s="57">
        <v>0</v>
      </c>
      <c r="N968" t="s">
        <v>38</v>
      </c>
      <c r="O968" s="10" t="s">
        <v>39</v>
      </c>
      <c r="P968" t="s">
        <v>234</v>
      </c>
      <c r="Q968">
        <v>1127</v>
      </c>
      <c r="R968">
        <v>2278</v>
      </c>
      <c r="S968" s="42"/>
      <c r="T968"/>
      <c r="U968">
        <v>224</v>
      </c>
      <c r="V968" t="s">
        <v>73</v>
      </c>
      <c r="W968">
        <v>6800</v>
      </c>
      <c r="X968" t="s">
        <v>72</v>
      </c>
      <c r="Y968">
        <v>2200</v>
      </c>
      <c r="Z968" t="s">
        <v>151</v>
      </c>
    </row>
    <row r="969" spans="2:26">
      <c r="B969" t="s">
        <v>153</v>
      </c>
      <c r="C969" t="s">
        <v>120</v>
      </c>
      <c r="D969" t="s">
        <v>46</v>
      </c>
      <c r="E969"/>
      <c r="F969">
        <v>7025</v>
      </c>
      <c r="G969">
        <v>1117</v>
      </c>
      <c r="H969"/>
      <c r="I969" s="57">
        <v>6055</v>
      </c>
      <c r="J969" s="57">
        <v>960</v>
      </c>
      <c r="K969" s="57">
        <v>-2278</v>
      </c>
      <c r="L969" s="57">
        <v>-2278</v>
      </c>
      <c r="M969" s="57">
        <v>0</v>
      </c>
      <c r="N969" t="s">
        <v>38</v>
      </c>
      <c r="O969" s="10" t="s">
        <v>39</v>
      </c>
      <c r="P969" t="s">
        <v>234</v>
      </c>
      <c r="Q969">
        <v>1127</v>
      </c>
      <c r="R969">
        <v>2278</v>
      </c>
      <c r="S969" s="42"/>
      <c r="T969"/>
      <c r="U969">
        <v>224</v>
      </c>
      <c r="V969" t="s">
        <v>73</v>
      </c>
      <c r="W969">
        <v>6800</v>
      </c>
      <c r="X969" t="s">
        <v>72</v>
      </c>
      <c r="Y969">
        <v>2200</v>
      </c>
      <c r="Z969" t="s">
        <v>151</v>
      </c>
    </row>
    <row r="970" spans="2:26">
      <c r="B970" t="s">
        <v>153</v>
      </c>
      <c r="C970" t="s">
        <v>120</v>
      </c>
      <c r="D970" t="s">
        <v>47</v>
      </c>
      <c r="E970"/>
      <c r="F970">
        <v>7025</v>
      </c>
      <c r="G970">
        <v>1117</v>
      </c>
      <c r="H970"/>
      <c r="I970" s="57">
        <v>6055</v>
      </c>
      <c r="J970" s="57">
        <v>960</v>
      </c>
      <c r="K970" s="57">
        <v>-2278</v>
      </c>
      <c r="L970" s="57">
        <v>-2278</v>
      </c>
      <c r="M970" s="57">
        <v>0</v>
      </c>
      <c r="N970" t="s">
        <v>38</v>
      </c>
      <c r="O970" s="10" t="s">
        <v>39</v>
      </c>
      <c r="P970" t="s">
        <v>234</v>
      </c>
      <c r="Q970">
        <v>1127</v>
      </c>
      <c r="R970">
        <v>2278</v>
      </c>
      <c r="S970" s="42"/>
      <c r="T970"/>
      <c r="U970">
        <v>224</v>
      </c>
      <c r="V970" t="s">
        <v>73</v>
      </c>
      <c r="W970">
        <v>6800</v>
      </c>
      <c r="X970" t="s">
        <v>72</v>
      </c>
      <c r="Y970">
        <v>2200</v>
      </c>
      <c r="Z970" t="s">
        <v>151</v>
      </c>
    </row>
    <row r="971" spans="2:26">
      <c r="B971" t="s">
        <v>153</v>
      </c>
      <c r="C971" t="s">
        <v>120</v>
      </c>
      <c r="D971" t="s">
        <v>48</v>
      </c>
      <c r="E971"/>
      <c r="F971">
        <v>6545</v>
      </c>
      <c r="G971">
        <v>852</v>
      </c>
      <c r="H971"/>
      <c r="I971" s="57">
        <v>6047</v>
      </c>
      <c r="J971" s="57">
        <v>794</v>
      </c>
      <c r="K971" s="57">
        <v>-4066</v>
      </c>
      <c r="L971" s="57">
        <v>-4066</v>
      </c>
      <c r="M971" s="57">
        <v>0</v>
      </c>
      <c r="N971" t="s">
        <v>38</v>
      </c>
      <c r="O971" s="10" t="s">
        <v>39</v>
      </c>
      <c r="P971" t="s">
        <v>234</v>
      </c>
      <c r="Q971">
        <v>556</v>
      </c>
      <c r="R971">
        <v>4066</v>
      </c>
      <c r="S971" s="42"/>
      <c r="T971"/>
      <c r="U971">
        <v>194</v>
      </c>
      <c r="V971" t="s">
        <v>73</v>
      </c>
      <c r="W971">
        <v>7400</v>
      </c>
      <c r="X971" t="s">
        <v>72</v>
      </c>
      <c r="Y971">
        <v>2200</v>
      </c>
      <c r="Z971" t="s">
        <v>151</v>
      </c>
    </row>
    <row r="972" spans="2:26">
      <c r="B972" t="s">
        <v>153</v>
      </c>
      <c r="C972" t="s">
        <v>120</v>
      </c>
      <c r="D972" t="s">
        <v>49</v>
      </c>
      <c r="E972"/>
      <c r="F972">
        <v>6545</v>
      </c>
      <c r="G972">
        <v>852</v>
      </c>
      <c r="H972"/>
      <c r="I972" s="57">
        <v>6047</v>
      </c>
      <c r="J972" s="57">
        <v>794</v>
      </c>
      <c r="K972" s="57">
        <v>-4066</v>
      </c>
      <c r="L972" s="57">
        <v>-4066</v>
      </c>
      <c r="M972" s="57">
        <v>0</v>
      </c>
      <c r="N972" t="s">
        <v>38</v>
      </c>
      <c r="O972" s="10" t="s">
        <v>39</v>
      </c>
      <c r="P972" t="s">
        <v>234</v>
      </c>
      <c r="Q972">
        <v>556</v>
      </c>
      <c r="R972">
        <v>4066</v>
      </c>
      <c r="S972" s="42"/>
      <c r="T972"/>
      <c r="U972">
        <v>192</v>
      </c>
      <c r="V972" t="s">
        <v>73</v>
      </c>
      <c r="W972">
        <v>7400</v>
      </c>
      <c r="X972" t="s">
        <v>72</v>
      </c>
      <c r="Y972">
        <v>2200</v>
      </c>
      <c r="Z972" t="s">
        <v>151</v>
      </c>
    </row>
    <row r="973" spans="2:26">
      <c r="B973" t="s">
        <v>153</v>
      </c>
      <c r="C973" t="s">
        <v>120</v>
      </c>
      <c r="D973" t="s">
        <v>51</v>
      </c>
      <c r="E973">
        <v>5480</v>
      </c>
      <c r="F973"/>
      <c r="G973"/>
      <c r="H973" s="57">
        <v>5480</v>
      </c>
      <c r="I973"/>
      <c r="J973"/>
      <c r="K973" s="57">
        <v>-2326</v>
      </c>
      <c r="L973" s="57">
        <v>-2326</v>
      </c>
      <c r="M973" s="57">
        <v>-2326</v>
      </c>
      <c r="N973" t="s">
        <v>52</v>
      </c>
      <c r="O973" s="10" t="s">
        <v>39</v>
      </c>
      <c r="P973">
        <v>0</v>
      </c>
      <c r="Q973" t="s">
        <v>234</v>
      </c>
      <c r="R973">
        <v>0</v>
      </c>
      <c r="S973" s="42"/>
      <c r="T973"/>
      <c r="U973">
        <v>296</v>
      </c>
      <c r="W973">
        <v>5891</v>
      </c>
      <c r="X973" t="s">
        <v>72</v>
      </c>
    </row>
    <row r="974" spans="2:26">
      <c r="B974" t="s">
        <v>153</v>
      </c>
      <c r="C974" t="s">
        <v>120</v>
      </c>
      <c r="D974" t="s">
        <v>53</v>
      </c>
      <c r="E974">
        <v>5480</v>
      </c>
      <c r="F974"/>
      <c r="G974"/>
      <c r="H974" s="57">
        <v>5480</v>
      </c>
      <c r="I974"/>
      <c r="J974"/>
      <c r="K974" s="57">
        <v>-2326</v>
      </c>
      <c r="L974" s="57">
        <v>-2326</v>
      </c>
      <c r="M974" s="57">
        <v>-2326</v>
      </c>
      <c r="N974" t="s">
        <v>52</v>
      </c>
      <c r="O974" s="10" t="s">
        <v>39</v>
      </c>
      <c r="P974">
        <v>0</v>
      </c>
      <c r="Q974" t="s">
        <v>234</v>
      </c>
      <c r="R974">
        <v>0</v>
      </c>
      <c r="S974" s="42"/>
      <c r="T974"/>
      <c r="U974">
        <v>296</v>
      </c>
      <c r="W974">
        <v>5891</v>
      </c>
      <c r="X974" t="s">
        <v>72</v>
      </c>
    </row>
    <row r="975" spans="2:26">
      <c r="B975" t="s">
        <v>153</v>
      </c>
      <c r="C975" t="s">
        <v>120</v>
      </c>
      <c r="D975" t="s">
        <v>54</v>
      </c>
      <c r="E975">
        <v>5480</v>
      </c>
      <c r="F975"/>
      <c r="G975"/>
      <c r="H975" s="57">
        <v>5480</v>
      </c>
      <c r="I975"/>
      <c r="J975"/>
      <c r="K975" s="57">
        <v>-2326</v>
      </c>
      <c r="L975" s="57">
        <v>-2326</v>
      </c>
      <c r="M975" s="57">
        <v>-2326</v>
      </c>
      <c r="N975" t="s">
        <v>52</v>
      </c>
      <c r="O975" s="10" t="s">
        <v>39</v>
      </c>
      <c r="P975">
        <v>0</v>
      </c>
      <c r="Q975" t="s">
        <v>234</v>
      </c>
      <c r="R975">
        <v>0</v>
      </c>
      <c r="S975" s="42"/>
      <c r="T975"/>
      <c r="U975">
        <v>296</v>
      </c>
      <c r="W975">
        <v>5891</v>
      </c>
      <c r="X975" t="s">
        <v>72</v>
      </c>
    </row>
    <row r="976" spans="2:26">
      <c r="B976" t="s">
        <v>153</v>
      </c>
      <c r="C976" t="s">
        <v>120</v>
      </c>
      <c r="D976" t="s">
        <v>55</v>
      </c>
      <c r="E976">
        <v>6312</v>
      </c>
      <c r="F976"/>
      <c r="G976"/>
      <c r="H976" s="57">
        <v>6141</v>
      </c>
      <c r="I976"/>
      <c r="J976"/>
      <c r="K976" s="57">
        <v>-369</v>
      </c>
      <c r="L976" s="57">
        <v>-369</v>
      </c>
      <c r="M976" s="57">
        <v>-198</v>
      </c>
      <c r="N976" t="s">
        <v>38</v>
      </c>
      <c r="O976" s="10" t="s">
        <v>39</v>
      </c>
      <c r="P976">
        <v>171</v>
      </c>
      <c r="Q976" t="s">
        <v>234</v>
      </c>
      <c r="R976">
        <v>0</v>
      </c>
      <c r="S976" s="42"/>
      <c r="T976"/>
      <c r="U976">
        <v>345</v>
      </c>
      <c r="W976">
        <v>5891</v>
      </c>
      <c r="X976" t="s">
        <v>72</v>
      </c>
    </row>
    <row r="977" spans="2:26">
      <c r="B977" t="s">
        <v>153</v>
      </c>
      <c r="C977" t="s">
        <v>120</v>
      </c>
      <c r="D977" t="s">
        <v>57</v>
      </c>
      <c r="E977">
        <v>6312</v>
      </c>
      <c r="F977"/>
      <c r="G977"/>
      <c r="H977" s="57">
        <v>6141</v>
      </c>
      <c r="I977"/>
      <c r="J977"/>
      <c r="K977" s="57">
        <v>-369</v>
      </c>
      <c r="L977" s="57">
        <v>-369</v>
      </c>
      <c r="M977" s="57">
        <v>-198</v>
      </c>
      <c r="N977" t="s">
        <v>38</v>
      </c>
      <c r="O977" s="10" t="s">
        <v>39</v>
      </c>
      <c r="P977">
        <v>171</v>
      </c>
      <c r="Q977" t="s">
        <v>234</v>
      </c>
      <c r="R977">
        <v>0</v>
      </c>
      <c r="S977" s="42"/>
      <c r="T977"/>
      <c r="U977">
        <v>345</v>
      </c>
      <c r="W977">
        <v>5891</v>
      </c>
      <c r="X977" t="s">
        <v>72</v>
      </c>
    </row>
    <row r="978" spans="2:26">
      <c r="B978" t="s">
        <v>153</v>
      </c>
      <c r="C978" t="s">
        <v>120</v>
      </c>
      <c r="D978" t="s">
        <v>58</v>
      </c>
      <c r="E978">
        <v>6312</v>
      </c>
      <c r="F978"/>
      <c r="G978"/>
      <c r="H978" s="57">
        <v>6141</v>
      </c>
      <c r="I978"/>
      <c r="J978"/>
      <c r="K978" s="57">
        <v>-369</v>
      </c>
      <c r="L978" s="57">
        <v>-369</v>
      </c>
      <c r="M978" s="57">
        <v>-198</v>
      </c>
      <c r="N978" t="s">
        <v>38</v>
      </c>
      <c r="O978" s="10" t="s">
        <v>39</v>
      </c>
      <c r="P978">
        <v>171</v>
      </c>
      <c r="Q978" t="s">
        <v>234</v>
      </c>
      <c r="R978">
        <v>0</v>
      </c>
      <c r="S978" s="42"/>
      <c r="T978"/>
      <c r="U978">
        <v>345</v>
      </c>
      <c r="W978">
        <v>5891</v>
      </c>
      <c r="X978" t="s">
        <v>72</v>
      </c>
    </row>
    <row r="979" spans="2:26">
      <c r="B979" t="s">
        <v>153</v>
      </c>
      <c r="C979" t="s">
        <v>120</v>
      </c>
      <c r="D979" t="s">
        <v>59</v>
      </c>
      <c r="E979"/>
      <c r="F979">
        <v>6221</v>
      </c>
      <c r="G979">
        <v>631</v>
      </c>
      <c r="H979"/>
      <c r="I979" s="57">
        <v>6104</v>
      </c>
      <c r="J979" s="57">
        <v>620</v>
      </c>
      <c r="K979" s="57">
        <v>-1843</v>
      </c>
      <c r="L979" s="57">
        <v>-1843</v>
      </c>
      <c r="M979" s="57">
        <v>0</v>
      </c>
      <c r="N979" t="s">
        <v>38</v>
      </c>
      <c r="O979" s="10" t="s">
        <v>39</v>
      </c>
      <c r="P979" t="s">
        <v>234</v>
      </c>
      <c r="Q979">
        <v>128</v>
      </c>
      <c r="R979">
        <v>1843</v>
      </c>
      <c r="S979" s="42"/>
      <c r="T979"/>
      <c r="U979">
        <v>369</v>
      </c>
      <c r="W979">
        <v>7400</v>
      </c>
      <c r="X979" t="s">
        <v>72</v>
      </c>
    </row>
    <row r="980" spans="2:26">
      <c r="B980" t="s">
        <v>153</v>
      </c>
      <c r="C980" t="s">
        <v>120</v>
      </c>
      <c r="D980" t="s">
        <v>61</v>
      </c>
      <c r="E980"/>
      <c r="F980">
        <v>6221</v>
      </c>
      <c r="G980">
        <v>631</v>
      </c>
      <c r="H980"/>
      <c r="I980" s="57">
        <v>6104</v>
      </c>
      <c r="J980" s="57">
        <v>620</v>
      </c>
      <c r="K980" s="57">
        <v>-1843</v>
      </c>
      <c r="L980" s="57">
        <v>-1843</v>
      </c>
      <c r="M980" s="57">
        <v>0</v>
      </c>
      <c r="N980" t="s">
        <v>38</v>
      </c>
      <c r="O980" s="10" t="s">
        <v>39</v>
      </c>
      <c r="P980" t="s">
        <v>234</v>
      </c>
      <c r="Q980">
        <v>128</v>
      </c>
      <c r="R980">
        <v>1843</v>
      </c>
      <c r="S980" s="42"/>
      <c r="T980"/>
      <c r="U980">
        <v>369</v>
      </c>
      <c r="W980">
        <v>7400</v>
      </c>
      <c r="X980" t="s">
        <v>72</v>
      </c>
    </row>
    <row r="981" spans="2:26">
      <c r="B981" t="s">
        <v>153</v>
      </c>
      <c r="C981" t="s">
        <v>120</v>
      </c>
      <c r="D981" t="s">
        <v>63</v>
      </c>
      <c r="E981"/>
      <c r="F981">
        <v>6221</v>
      </c>
      <c r="G981">
        <v>631</v>
      </c>
      <c r="H981"/>
      <c r="I981" s="57">
        <v>6104</v>
      </c>
      <c r="J981" s="57">
        <v>620</v>
      </c>
      <c r="K981" s="57">
        <v>-1843</v>
      </c>
      <c r="L981" s="57">
        <v>-1843</v>
      </c>
      <c r="M981" s="57">
        <v>0</v>
      </c>
      <c r="N981" t="s">
        <v>38</v>
      </c>
      <c r="O981" s="10" t="s">
        <v>39</v>
      </c>
      <c r="P981" t="s">
        <v>234</v>
      </c>
      <c r="Q981">
        <v>128</v>
      </c>
      <c r="R981">
        <v>1843</v>
      </c>
      <c r="S981" s="42"/>
      <c r="T981"/>
      <c r="U981">
        <v>369</v>
      </c>
      <c r="W981">
        <v>7400</v>
      </c>
      <c r="X981" t="s">
        <v>72</v>
      </c>
    </row>
    <row r="982" spans="2:26">
      <c r="B982" t="s">
        <v>153</v>
      </c>
      <c r="C982" t="s">
        <v>120</v>
      </c>
      <c r="D982" t="s">
        <v>64</v>
      </c>
      <c r="E982"/>
      <c r="F982">
        <v>5441</v>
      </c>
      <c r="G982">
        <v>667</v>
      </c>
      <c r="H982"/>
      <c r="I982" s="57">
        <v>5441</v>
      </c>
      <c r="J982" s="57">
        <v>666</v>
      </c>
      <c r="K982" s="57">
        <v>-3463</v>
      </c>
      <c r="L982" s="57">
        <v>-3463</v>
      </c>
      <c r="M982" s="57">
        <v>0</v>
      </c>
      <c r="N982" t="s">
        <v>38</v>
      </c>
      <c r="O982" s="10" t="s">
        <v>39</v>
      </c>
      <c r="P982" t="s">
        <v>234</v>
      </c>
      <c r="Q982">
        <v>1</v>
      </c>
      <c r="R982">
        <v>3463</v>
      </c>
      <c r="S982" s="42"/>
      <c r="T982"/>
      <c r="U982">
        <v>338</v>
      </c>
      <c r="W982">
        <v>7400</v>
      </c>
      <c r="X982" t="s">
        <v>72</v>
      </c>
    </row>
    <row r="983" spans="2:26">
      <c r="B983" t="s">
        <v>153</v>
      </c>
      <c r="C983" t="s">
        <v>120</v>
      </c>
      <c r="D983" t="s">
        <v>66</v>
      </c>
      <c r="E983"/>
      <c r="F983">
        <v>5441</v>
      </c>
      <c r="G983">
        <v>667</v>
      </c>
      <c r="H983"/>
      <c r="I983" s="57">
        <v>5441</v>
      </c>
      <c r="J983" s="57">
        <v>666</v>
      </c>
      <c r="K983" s="57">
        <v>-3463</v>
      </c>
      <c r="L983" s="57">
        <v>-3463</v>
      </c>
      <c r="M983" s="57">
        <v>0</v>
      </c>
      <c r="N983" t="s">
        <v>38</v>
      </c>
      <c r="O983" s="10" t="s">
        <v>39</v>
      </c>
      <c r="P983" t="s">
        <v>234</v>
      </c>
      <c r="Q983">
        <v>1</v>
      </c>
      <c r="R983">
        <v>3463</v>
      </c>
      <c r="S983" s="42"/>
      <c r="T983"/>
      <c r="U983">
        <v>338</v>
      </c>
      <c r="W983">
        <v>7400</v>
      </c>
      <c r="X983" t="s">
        <v>72</v>
      </c>
    </row>
    <row r="984" spans="2:26">
      <c r="B984" t="s">
        <v>153</v>
      </c>
      <c r="C984" t="s">
        <v>120</v>
      </c>
      <c r="D984" t="s">
        <v>67</v>
      </c>
      <c r="E984"/>
      <c r="F984">
        <v>5441</v>
      </c>
      <c r="G984">
        <v>667</v>
      </c>
      <c r="H984"/>
      <c r="I984" s="57">
        <v>5441</v>
      </c>
      <c r="J984" s="57">
        <v>666</v>
      </c>
      <c r="K984" s="57">
        <v>-3463</v>
      </c>
      <c r="L984" s="57">
        <v>-3463</v>
      </c>
      <c r="M984" s="57">
        <v>0</v>
      </c>
      <c r="N984" t="s">
        <v>38</v>
      </c>
      <c r="O984" s="10" t="s">
        <v>39</v>
      </c>
      <c r="P984" t="s">
        <v>234</v>
      </c>
      <c r="Q984">
        <v>1</v>
      </c>
      <c r="R984">
        <v>3463</v>
      </c>
      <c r="S984" s="42"/>
      <c r="T984"/>
      <c r="U984">
        <v>338</v>
      </c>
      <c r="W984">
        <v>7400</v>
      </c>
      <c r="X984" t="s">
        <v>72</v>
      </c>
    </row>
    <row r="985" spans="2:26">
      <c r="B985" t="s">
        <v>153</v>
      </c>
      <c r="C985" t="s">
        <v>120</v>
      </c>
      <c r="D985" t="s">
        <v>68</v>
      </c>
      <c r="E985"/>
      <c r="F985">
        <v>6066</v>
      </c>
      <c r="G985">
        <v>744</v>
      </c>
      <c r="H985"/>
      <c r="I985" s="57">
        <v>6042</v>
      </c>
      <c r="J985" s="57">
        <v>743</v>
      </c>
      <c r="K985" s="57">
        <v>-3398</v>
      </c>
      <c r="L985" s="57">
        <v>-3398</v>
      </c>
      <c r="M985" s="57">
        <v>0</v>
      </c>
      <c r="N985" t="s">
        <v>38</v>
      </c>
      <c r="O985" s="10" t="s">
        <v>39</v>
      </c>
      <c r="P985" t="s">
        <v>234</v>
      </c>
      <c r="Q985">
        <v>25</v>
      </c>
      <c r="R985">
        <v>3398</v>
      </c>
      <c r="S985" s="42"/>
      <c r="T985"/>
      <c r="U985">
        <v>243</v>
      </c>
      <c r="W985">
        <v>7400</v>
      </c>
      <c r="X985" t="s">
        <v>72</v>
      </c>
      <c r="Y985">
        <v>2200</v>
      </c>
      <c r="Z985" t="s">
        <v>151</v>
      </c>
    </row>
    <row r="986" spans="2:26">
      <c r="B986" t="s">
        <v>153</v>
      </c>
      <c r="C986" t="s">
        <v>120</v>
      </c>
      <c r="D986" t="s">
        <v>69</v>
      </c>
      <c r="E986"/>
      <c r="F986">
        <v>6066</v>
      </c>
      <c r="G986">
        <v>744</v>
      </c>
      <c r="H986"/>
      <c r="I986" s="57">
        <v>6042</v>
      </c>
      <c r="J986" s="57">
        <v>743</v>
      </c>
      <c r="K986" s="57">
        <v>-3398</v>
      </c>
      <c r="L986" s="57">
        <v>-3398</v>
      </c>
      <c r="M986" s="57">
        <v>0</v>
      </c>
      <c r="N986" t="s">
        <v>38</v>
      </c>
      <c r="O986" s="10" t="s">
        <v>39</v>
      </c>
      <c r="P986" t="s">
        <v>234</v>
      </c>
      <c r="Q986">
        <v>25</v>
      </c>
      <c r="R986">
        <v>3398</v>
      </c>
      <c r="S986" s="42"/>
      <c r="T986"/>
      <c r="U986">
        <v>243</v>
      </c>
      <c r="W986">
        <v>7400</v>
      </c>
      <c r="X986" t="s">
        <v>72</v>
      </c>
      <c r="Y986">
        <v>2200</v>
      </c>
      <c r="Z986" t="s">
        <v>151</v>
      </c>
    </row>
    <row r="987" spans="2:26">
      <c r="B987" t="s">
        <v>153</v>
      </c>
      <c r="C987" t="s">
        <v>120</v>
      </c>
      <c r="D987" t="s">
        <v>70</v>
      </c>
      <c r="E987"/>
      <c r="F987">
        <v>5516</v>
      </c>
      <c r="G987">
        <v>789</v>
      </c>
      <c r="H987"/>
      <c r="I987" s="57">
        <v>5516</v>
      </c>
      <c r="J987" s="57">
        <v>789</v>
      </c>
      <c r="K987" s="57">
        <v>-2785</v>
      </c>
      <c r="L987" s="57">
        <v>-2785</v>
      </c>
      <c r="M987" s="57">
        <v>0</v>
      </c>
      <c r="N987" t="s">
        <v>38</v>
      </c>
      <c r="O987" s="10" t="s">
        <v>39</v>
      </c>
      <c r="P987" t="s">
        <v>234</v>
      </c>
      <c r="Q987">
        <v>0</v>
      </c>
      <c r="R987">
        <v>2785</v>
      </c>
      <c r="S987" s="42"/>
      <c r="T987"/>
      <c r="U987">
        <v>227</v>
      </c>
      <c r="W987">
        <v>6800</v>
      </c>
      <c r="X987" t="s">
        <v>72</v>
      </c>
    </row>
    <row r="988" spans="2:26">
      <c r="B988" t="s">
        <v>154</v>
      </c>
      <c r="C988" t="s">
        <v>120</v>
      </c>
      <c r="D988" t="s">
        <v>37</v>
      </c>
      <c r="E988">
        <v>6695</v>
      </c>
      <c r="F988"/>
      <c r="G988"/>
      <c r="H988" s="57">
        <v>6267</v>
      </c>
      <c r="I988"/>
      <c r="J988"/>
      <c r="K988" s="57">
        <v>-2276</v>
      </c>
      <c r="L988" s="57">
        <v>-2276</v>
      </c>
      <c r="M988" s="57">
        <v>-1848</v>
      </c>
      <c r="N988" t="s">
        <v>38</v>
      </c>
      <c r="O988" s="10" t="s">
        <v>39</v>
      </c>
      <c r="P988">
        <v>428</v>
      </c>
      <c r="Q988" t="s">
        <v>234</v>
      </c>
      <c r="R988">
        <v>0</v>
      </c>
      <c r="S988" s="42"/>
      <c r="T988"/>
      <c r="U988">
        <v>392</v>
      </c>
      <c r="W988">
        <v>6017</v>
      </c>
      <c r="X988" t="s">
        <v>137</v>
      </c>
    </row>
    <row r="989" spans="2:26">
      <c r="B989" t="s">
        <v>154</v>
      </c>
      <c r="C989" t="s">
        <v>120</v>
      </c>
      <c r="D989" t="s">
        <v>41</v>
      </c>
      <c r="E989">
        <v>6695</v>
      </c>
      <c r="F989"/>
      <c r="G989"/>
      <c r="H989" s="57">
        <v>6267</v>
      </c>
      <c r="I989"/>
      <c r="J989"/>
      <c r="K989" s="57">
        <v>-2276</v>
      </c>
      <c r="L989" s="57">
        <v>-2276</v>
      </c>
      <c r="M989" s="57">
        <v>-1848</v>
      </c>
      <c r="N989" t="s">
        <v>38</v>
      </c>
      <c r="O989" s="10" t="s">
        <v>39</v>
      </c>
      <c r="P989">
        <v>428</v>
      </c>
      <c r="Q989" t="s">
        <v>234</v>
      </c>
      <c r="R989">
        <v>0</v>
      </c>
      <c r="S989" s="42"/>
      <c r="T989"/>
      <c r="U989">
        <v>392</v>
      </c>
      <c r="W989">
        <v>6017</v>
      </c>
      <c r="X989" t="s">
        <v>137</v>
      </c>
    </row>
    <row r="990" spans="2:26">
      <c r="B990" t="s">
        <v>154</v>
      </c>
      <c r="C990" t="s">
        <v>120</v>
      </c>
      <c r="D990" t="s">
        <v>42</v>
      </c>
      <c r="E990">
        <v>6695</v>
      </c>
      <c r="F990"/>
      <c r="G990"/>
      <c r="H990" s="57">
        <v>6267</v>
      </c>
      <c r="I990"/>
      <c r="J990"/>
      <c r="K990" s="57">
        <v>-2276</v>
      </c>
      <c r="L990" s="57">
        <v>-2276</v>
      </c>
      <c r="M990" s="57">
        <v>-1848</v>
      </c>
      <c r="N990" t="s">
        <v>38</v>
      </c>
      <c r="O990" s="10" t="s">
        <v>39</v>
      </c>
      <c r="P990">
        <v>428</v>
      </c>
      <c r="Q990" t="s">
        <v>234</v>
      </c>
      <c r="R990">
        <v>0</v>
      </c>
      <c r="S990" s="42"/>
      <c r="T990"/>
      <c r="U990">
        <v>392</v>
      </c>
      <c r="W990">
        <v>6017</v>
      </c>
      <c r="X990" t="s">
        <v>137</v>
      </c>
    </row>
    <row r="991" spans="2:26">
      <c r="B991" t="s">
        <v>154</v>
      </c>
      <c r="C991" t="s">
        <v>120</v>
      </c>
      <c r="D991" t="s">
        <v>43</v>
      </c>
      <c r="E991"/>
      <c r="F991">
        <v>6632</v>
      </c>
      <c r="G991">
        <v>744</v>
      </c>
      <c r="H991"/>
      <c r="I991" s="57">
        <v>6442</v>
      </c>
      <c r="J991" s="57">
        <v>724</v>
      </c>
      <c r="K991" s="57">
        <v>-2788</v>
      </c>
      <c r="L991" s="57">
        <v>-2788</v>
      </c>
      <c r="M991" s="57">
        <v>0</v>
      </c>
      <c r="N991" t="s">
        <v>38</v>
      </c>
      <c r="O991" s="10" t="s">
        <v>39</v>
      </c>
      <c r="P991" t="s">
        <v>234</v>
      </c>
      <c r="Q991">
        <v>210</v>
      </c>
      <c r="R991">
        <v>2788</v>
      </c>
      <c r="S991" s="42"/>
      <c r="T991"/>
      <c r="U991">
        <v>415</v>
      </c>
      <c r="V991" t="s">
        <v>73</v>
      </c>
      <c r="W991">
        <v>6661</v>
      </c>
      <c r="X991" t="s">
        <v>96</v>
      </c>
      <c r="Y991">
        <v>2200</v>
      </c>
      <c r="Z991" t="s">
        <v>151</v>
      </c>
    </row>
    <row r="992" spans="2:26">
      <c r="B992" t="s">
        <v>154</v>
      </c>
      <c r="C992" t="s">
        <v>120</v>
      </c>
      <c r="D992" t="s">
        <v>45</v>
      </c>
      <c r="E992"/>
      <c r="F992">
        <v>6632</v>
      </c>
      <c r="G992">
        <v>744</v>
      </c>
      <c r="H992"/>
      <c r="I992" s="57">
        <v>6442</v>
      </c>
      <c r="J992" s="57">
        <v>724</v>
      </c>
      <c r="K992" s="57">
        <v>-2788</v>
      </c>
      <c r="L992" s="57">
        <v>-2788</v>
      </c>
      <c r="M992" s="57">
        <v>0</v>
      </c>
      <c r="N992" t="s">
        <v>38</v>
      </c>
      <c r="O992" s="10" t="s">
        <v>39</v>
      </c>
      <c r="P992" t="s">
        <v>234</v>
      </c>
      <c r="Q992">
        <v>210</v>
      </c>
      <c r="R992">
        <v>2788</v>
      </c>
      <c r="S992" s="42"/>
      <c r="T992"/>
      <c r="U992">
        <v>415</v>
      </c>
      <c r="V992" t="s">
        <v>73</v>
      </c>
      <c r="W992">
        <v>6661</v>
      </c>
      <c r="X992" t="s">
        <v>96</v>
      </c>
      <c r="Y992">
        <v>2200</v>
      </c>
      <c r="Z992" t="s">
        <v>151</v>
      </c>
    </row>
    <row r="993" spans="2:30">
      <c r="B993" t="s">
        <v>154</v>
      </c>
      <c r="C993" t="s">
        <v>120</v>
      </c>
      <c r="D993" t="s">
        <v>46</v>
      </c>
      <c r="E993"/>
      <c r="F993">
        <v>6632</v>
      </c>
      <c r="G993">
        <v>744</v>
      </c>
      <c r="H993"/>
      <c r="I993" s="57">
        <v>6442</v>
      </c>
      <c r="J993" s="57">
        <v>724</v>
      </c>
      <c r="K993" s="57">
        <v>-2788</v>
      </c>
      <c r="L993" s="57">
        <v>-2788</v>
      </c>
      <c r="M993" s="57">
        <v>0</v>
      </c>
      <c r="N993" t="s">
        <v>38</v>
      </c>
      <c r="O993" s="10" t="s">
        <v>39</v>
      </c>
      <c r="P993" t="s">
        <v>234</v>
      </c>
      <c r="Q993">
        <v>210</v>
      </c>
      <c r="R993">
        <v>2788</v>
      </c>
      <c r="S993" s="42"/>
      <c r="T993"/>
      <c r="U993">
        <v>415</v>
      </c>
      <c r="V993" t="s">
        <v>73</v>
      </c>
      <c r="W993">
        <v>6661</v>
      </c>
      <c r="X993" t="s">
        <v>96</v>
      </c>
      <c r="Y993">
        <v>2200</v>
      </c>
      <c r="Z993" t="s">
        <v>151</v>
      </c>
    </row>
    <row r="994" spans="2:30">
      <c r="B994" t="s">
        <v>154</v>
      </c>
      <c r="C994" t="s">
        <v>120</v>
      </c>
      <c r="D994" t="s">
        <v>47</v>
      </c>
      <c r="E994"/>
      <c r="F994">
        <v>6632</v>
      </c>
      <c r="G994">
        <v>744</v>
      </c>
      <c r="H994"/>
      <c r="I994" s="57">
        <v>6442</v>
      </c>
      <c r="J994" s="57">
        <v>724</v>
      </c>
      <c r="K994" s="57">
        <v>-2788</v>
      </c>
      <c r="L994" s="57">
        <v>-2788</v>
      </c>
      <c r="M994" s="57">
        <v>0</v>
      </c>
      <c r="N994" t="s">
        <v>38</v>
      </c>
      <c r="O994" s="10" t="s">
        <v>39</v>
      </c>
      <c r="P994" t="s">
        <v>234</v>
      </c>
      <c r="Q994">
        <v>210</v>
      </c>
      <c r="R994">
        <v>2788</v>
      </c>
      <c r="S994" s="42"/>
      <c r="T994"/>
      <c r="U994">
        <v>415</v>
      </c>
      <c r="V994" t="s">
        <v>73</v>
      </c>
      <c r="W994">
        <v>6661</v>
      </c>
      <c r="X994" t="s">
        <v>96</v>
      </c>
      <c r="Y994">
        <v>2200</v>
      </c>
      <c r="Z994" t="s">
        <v>151</v>
      </c>
    </row>
    <row r="995" spans="2:30">
      <c r="B995" t="s">
        <v>154</v>
      </c>
      <c r="C995" t="s">
        <v>120</v>
      </c>
      <c r="D995" t="s">
        <v>48</v>
      </c>
      <c r="E995">
        <v>6735</v>
      </c>
      <c r="F995"/>
      <c r="G995"/>
      <c r="H995" s="57">
        <v>6314</v>
      </c>
      <c r="I995"/>
      <c r="J995"/>
      <c r="K995" s="57">
        <v>-2984</v>
      </c>
      <c r="L995" s="57">
        <v>-2984</v>
      </c>
      <c r="M995" s="57">
        <v>-2563</v>
      </c>
      <c r="N995" t="s">
        <v>38</v>
      </c>
      <c r="O995" s="10" t="s">
        <v>39</v>
      </c>
      <c r="P995">
        <v>421</v>
      </c>
      <c r="Q995" t="s">
        <v>234</v>
      </c>
      <c r="R995">
        <v>0</v>
      </c>
      <c r="S995" s="42"/>
      <c r="T995"/>
      <c r="U995">
        <v>370</v>
      </c>
      <c r="W995">
        <v>6064</v>
      </c>
      <c r="X995" t="s">
        <v>137</v>
      </c>
    </row>
    <row r="996" spans="2:30">
      <c r="B996" t="s">
        <v>154</v>
      </c>
      <c r="C996" t="s">
        <v>120</v>
      </c>
      <c r="D996" t="s">
        <v>49</v>
      </c>
      <c r="E996">
        <v>6735</v>
      </c>
      <c r="F996"/>
      <c r="G996"/>
      <c r="H996" s="57">
        <v>6314</v>
      </c>
      <c r="I996"/>
      <c r="J996"/>
      <c r="K996" s="57">
        <v>-2984</v>
      </c>
      <c r="L996" s="57">
        <v>-2984</v>
      </c>
      <c r="M996" s="57">
        <v>-2563</v>
      </c>
      <c r="N996" t="s">
        <v>38</v>
      </c>
      <c r="O996" s="10" t="s">
        <v>39</v>
      </c>
      <c r="P996">
        <v>421</v>
      </c>
      <c r="Q996" t="s">
        <v>234</v>
      </c>
      <c r="R996">
        <v>0</v>
      </c>
      <c r="S996" s="42"/>
      <c r="T996"/>
      <c r="U996">
        <v>370</v>
      </c>
      <c r="W996">
        <v>6064</v>
      </c>
      <c r="X996" t="s">
        <v>137</v>
      </c>
    </row>
    <row r="997" spans="2:30">
      <c r="B997" t="s">
        <v>154</v>
      </c>
      <c r="C997" t="s">
        <v>120</v>
      </c>
      <c r="D997" t="s">
        <v>51</v>
      </c>
      <c r="E997">
        <v>5480</v>
      </c>
      <c r="F997"/>
      <c r="G997"/>
      <c r="H997" s="57">
        <v>5250</v>
      </c>
      <c r="I997"/>
      <c r="J997"/>
      <c r="K997" s="57">
        <v>-5112</v>
      </c>
      <c r="L997" s="57">
        <v>-5112</v>
      </c>
      <c r="M997" s="57">
        <v>-4882</v>
      </c>
      <c r="N997" t="s">
        <v>52</v>
      </c>
      <c r="O997" s="10" t="s">
        <v>39</v>
      </c>
      <c r="P997">
        <v>230</v>
      </c>
      <c r="Q997" t="s">
        <v>234</v>
      </c>
      <c r="R997">
        <v>0</v>
      </c>
      <c r="S997" s="42"/>
      <c r="T997"/>
      <c r="U997">
        <v>296</v>
      </c>
      <c r="AC997">
        <v>5000</v>
      </c>
      <c r="AD997" t="s">
        <v>111</v>
      </c>
    </row>
    <row r="998" spans="2:30">
      <c r="B998" t="s">
        <v>154</v>
      </c>
      <c r="C998" t="s">
        <v>120</v>
      </c>
      <c r="D998" t="s">
        <v>53</v>
      </c>
      <c r="E998">
        <v>5480</v>
      </c>
      <c r="F998"/>
      <c r="G998"/>
      <c r="H998" s="57">
        <v>5250</v>
      </c>
      <c r="I998"/>
      <c r="J998"/>
      <c r="K998" s="57">
        <v>-5112</v>
      </c>
      <c r="L998" s="57">
        <v>-5112</v>
      </c>
      <c r="M998" s="57">
        <v>-4882</v>
      </c>
      <c r="N998" t="s">
        <v>52</v>
      </c>
      <c r="O998" s="10" t="s">
        <v>39</v>
      </c>
      <c r="P998">
        <v>230</v>
      </c>
      <c r="Q998" t="s">
        <v>234</v>
      </c>
      <c r="R998">
        <v>0</v>
      </c>
      <c r="S998" s="42"/>
      <c r="T998"/>
      <c r="U998">
        <v>296</v>
      </c>
      <c r="AC998">
        <v>5000</v>
      </c>
      <c r="AD998" t="s">
        <v>111</v>
      </c>
    </row>
    <row r="999" spans="2:30">
      <c r="B999" t="s">
        <v>154</v>
      </c>
      <c r="C999" t="s">
        <v>120</v>
      </c>
      <c r="D999" t="s">
        <v>54</v>
      </c>
      <c r="E999">
        <v>5480</v>
      </c>
      <c r="F999"/>
      <c r="G999"/>
      <c r="H999" s="57">
        <v>5250</v>
      </c>
      <c r="I999"/>
      <c r="J999"/>
      <c r="K999" s="57">
        <v>-5112</v>
      </c>
      <c r="L999" s="57">
        <v>-5112</v>
      </c>
      <c r="M999" s="57">
        <v>-4882</v>
      </c>
      <c r="N999" t="s">
        <v>52</v>
      </c>
      <c r="O999" s="10" t="s">
        <v>39</v>
      </c>
      <c r="P999">
        <v>230</v>
      </c>
      <c r="Q999" t="s">
        <v>234</v>
      </c>
      <c r="R999">
        <v>0</v>
      </c>
      <c r="S999" s="42"/>
      <c r="T999"/>
      <c r="U999">
        <v>296</v>
      </c>
      <c r="AC999">
        <v>5000</v>
      </c>
      <c r="AD999" t="s">
        <v>111</v>
      </c>
    </row>
    <row r="1000" spans="2:30">
      <c r="B1000" t="s">
        <v>154</v>
      </c>
      <c r="C1000" t="s">
        <v>120</v>
      </c>
      <c r="D1000" t="s">
        <v>55</v>
      </c>
      <c r="E1000">
        <v>5480</v>
      </c>
      <c r="F1000"/>
      <c r="G1000"/>
      <c r="H1000" s="57">
        <v>5250</v>
      </c>
      <c r="I1000"/>
      <c r="J1000"/>
      <c r="K1000" s="57">
        <v>-5207</v>
      </c>
      <c r="L1000" s="57">
        <v>-5207</v>
      </c>
      <c r="M1000" s="57">
        <v>-4977</v>
      </c>
      <c r="N1000" t="s">
        <v>52</v>
      </c>
      <c r="O1000" s="10" t="s">
        <v>39</v>
      </c>
      <c r="P1000">
        <v>230</v>
      </c>
      <c r="Q1000" t="s">
        <v>234</v>
      </c>
      <c r="R1000">
        <v>0</v>
      </c>
      <c r="S1000" s="42"/>
      <c r="T1000"/>
      <c r="U1000">
        <v>296</v>
      </c>
      <c r="AC1000">
        <v>5000</v>
      </c>
      <c r="AD1000" t="s">
        <v>111</v>
      </c>
    </row>
    <row r="1001" spans="2:30">
      <c r="B1001" t="s">
        <v>154</v>
      </c>
      <c r="C1001" t="s">
        <v>120</v>
      </c>
      <c r="D1001" t="s">
        <v>57</v>
      </c>
      <c r="E1001">
        <v>5480</v>
      </c>
      <c r="F1001"/>
      <c r="G1001"/>
      <c r="H1001" s="57">
        <v>5250</v>
      </c>
      <c r="I1001"/>
      <c r="J1001"/>
      <c r="K1001" s="57">
        <v>-5207</v>
      </c>
      <c r="L1001" s="57">
        <v>-5207</v>
      </c>
      <c r="M1001" s="57">
        <v>-4977</v>
      </c>
      <c r="N1001" t="s">
        <v>52</v>
      </c>
      <c r="O1001" s="10" t="s">
        <v>39</v>
      </c>
      <c r="P1001">
        <v>230</v>
      </c>
      <c r="Q1001" t="s">
        <v>234</v>
      </c>
      <c r="R1001">
        <v>0</v>
      </c>
      <c r="S1001" s="42"/>
      <c r="T1001"/>
      <c r="U1001">
        <v>296</v>
      </c>
      <c r="AC1001">
        <v>5000</v>
      </c>
      <c r="AD1001" t="s">
        <v>111</v>
      </c>
    </row>
    <row r="1002" spans="2:30">
      <c r="B1002" t="s">
        <v>154</v>
      </c>
      <c r="C1002" t="s">
        <v>120</v>
      </c>
      <c r="D1002" t="s">
        <v>58</v>
      </c>
      <c r="E1002">
        <v>5480</v>
      </c>
      <c r="F1002"/>
      <c r="G1002"/>
      <c r="H1002" s="57">
        <v>5250</v>
      </c>
      <c r="I1002"/>
      <c r="J1002"/>
      <c r="K1002" s="57">
        <v>-5207</v>
      </c>
      <c r="L1002" s="57">
        <v>-5207</v>
      </c>
      <c r="M1002" s="57">
        <v>-4977</v>
      </c>
      <c r="N1002" t="s">
        <v>52</v>
      </c>
      <c r="O1002" s="10" t="s">
        <v>39</v>
      </c>
      <c r="P1002">
        <v>230</v>
      </c>
      <c r="Q1002" t="s">
        <v>234</v>
      </c>
      <c r="R1002">
        <v>0</v>
      </c>
      <c r="S1002" s="42"/>
      <c r="T1002"/>
      <c r="U1002">
        <v>296</v>
      </c>
      <c r="AC1002">
        <v>5000</v>
      </c>
      <c r="AD1002" t="s">
        <v>111</v>
      </c>
    </row>
    <row r="1003" spans="2:30">
      <c r="B1003" t="s">
        <v>154</v>
      </c>
      <c r="C1003" t="s">
        <v>120</v>
      </c>
      <c r="D1003" t="s">
        <v>59</v>
      </c>
      <c r="E1003">
        <v>7355</v>
      </c>
      <c r="F1003"/>
      <c r="G1003"/>
      <c r="H1003" s="57">
        <v>6750</v>
      </c>
      <c r="I1003"/>
      <c r="J1003"/>
      <c r="K1003" s="57">
        <v>-1555</v>
      </c>
      <c r="L1003" s="57">
        <v>-1555</v>
      </c>
      <c r="M1003" s="57">
        <v>-950</v>
      </c>
      <c r="N1003" t="s">
        <v>38</v>
      </c>
      <c r="O1003" s="10" t="s">
        <v>39</v>
      </c>
      <c r="P1003">
        <v>605</v>
      </c>
      <c r="Q1003" t="s">
        <v>234</v>
      </c>
      <c r="R1003">
        <v>0</v>
      </c>
      <c r="S1003" s="42"/>
      <c r="T1003"/>
      <c r="U1003">
        <v>385</v>
      </c>
      <c r="W1003">
        <v>6537</v>
      </c>
      <c r="X1003" t="s">
        <v>96</v>
      </c>
      <c r="Y1003">
        <v>2200</v>
      </c>
      <c r="Z1003" t="s">
        <v>151</v>
      </c>
    </row>
    <row r="1004" spans="2:30">
      <c r="B1004" t="s">
        <v>154</v>
      </c>
      <c r="C1004" t="s">
        <v>120</v>
      </c>
      <c r="D1004" t="s">
        <v>61</v>
      </c>
      <c r="E1004">
        <v>7355</v>
      </c>
      <c r="F1004"/>
      <c r="G1004"/>
      <c r="H1004" s="57">
        <v>6787</v>
      </c>
      <c r="I1004"/>
      <c r="J1004"/>
      <c r="K1004" s="57">
        <v>-1555</v>
      </c>
      <c r="L1004" s="57">
        <v>-1555</v>
      </c>
      <c r="M1004" s="57">
        <v>-987</v>
      </c>
      <c r="N1004" t="s">
        <v>38</v>
      </c>
      <c r="O1004" s="10" t="s">
        <v>39</v>
      </c>
      <c r="P1004">
        <v>568</v>
      </c>
      <c r="Q1004" t="s">
        <v>234</v>
      </c>
      <c r="R1004">
        <v>0</v>
      </c>
      <c r="S1004" s="42"/>
      <c r="T1004"/>
      <c r="U1004">
        <v>407</v>
      </c>
      <c r="W1004">
        <v>6537</v>
      </c>
      <c r="X1004" t="s">
        <v>96</v>
      </c>
      <c r="Y1004">
        <v>2200</v>
      </c>
      <c r="Z1004" t="s">
        <v>151</v>
      </c>
    </row>
    <row r="1005" spans="2:30">
      <c r="B1005" t="s">
        <v>154</v>
      </c>
      <c r="C1005" t="s">
        <v>120</v>
      </c>
      <c r="D1005" t="s">
        <v>63</v>
      </c>
      <c r="E1005">
        <v>7355</v>
      </c>
      <c r="F1005"/>
      <c r="G1005"/>
      <c r="H1005" s="57">
        <v>6787</v>
      </c>
      <c r="I1005"/>
      <c r="J1005"/>
      <c r="K1005" s="57">
        <v>-1555</v>
      </c>
      <c r="L1005" s="57">
        <v>-1555</v>
      </c>
      <c r="M1005" s="57">
        <v>-987</v>
      </c>
      <c r="N1005" t="s">
        <v>38</v>
      </c>
      <c r="O1005" s="10" t="s">
        <v>39</v>
      </c>
      <c r="P1005">
        <v>568</v>
      </c>
      <c r="Q1005" t="s">
        <v>234</v>
      </c>
      <c r="R1005">
        <v>0</v>
      </c>
      <c r="S1005" s="42"/>
      <c r="T1005"/>
      <c r="U1005">
        <v>407</v>
      </c>
      <c r="W1005">
        <v>6537</v>
      </c>
      <c r="X1005" t="s">
        <v>96</v>
      </c>
      <c r="Y1005">
        <v>2200</v>
      </c>
      <c r="Z1005" t="s">
        <v>151</v>
      </c>
    </row>
    <row r="1006" spans="2:30">
      <c r="B1006" t="s">
        <v>154</v>
      </c>
      <c r="C1006" t="s">
        <v>120</v>
      </c>
      <c r="D1006" t="s">
        <v>64</v>
      </c>
      <c r="E1006"/>
      <c r="F1006">
        <v>6848</v>
      </c>
      <c r="G1006">
        <v>649</v>
      </c>
      <c r="H1006"/>
      <c r="I1006" s="57">
        <v>6545</v>
      </c>
      <c r="J1006" s="57">
        <v>628</v>
      </c>
      <c r="K1006" s="57">
        <v>-2181</v>
      </c>
      <c r="L1006" s="57">
        <v>-2181</v>
      </c>
      <c r="M1006" s="57">
        <v>0</v>
      </c>
      <c r="N1006" t="s">
        <v>38</v>
      </c>
      <c r="O1006" s="10" t="s">
        <v>39</v>
      </c>
      <c r="P1006" t="s">
        <v>234</v>
      </c>
      <c r="Q1006">
        <v>324</v>
      </c>
      <c r="R1006">
        <v>2181</v>
      </c>
      <c r="S1006" s="42"/>
      <c r="T1006"/>
      <c r="U1006">
        <v>410</v>
      </c>
      <c r="W1006">
        <v>6883</v>
      </c>
      <c r="X1006" t="s">
        <v>44</v>
      </c>
      <c r="Y1006">
        <v>2200</v>
      </c>
      <c r="Z1006" t="s">
        <v>151</v>
      </c>
    </row>
    <row r="1007" spans="2:30">
      <c r="B1007" t="s">
        <v>154</v>
      </c>
      <c r="C1007" t="s">
        <v>120</v>
      </c>
      <c r="D1007" t="s">
        <v>66</v>
      </c>
      <c r="E1007"/>
      <c r="F1007">
        <v>6848</v>
      </c>
      <c r="G1007">
        <v>649</v>
      </c>
      <c r="H1007"/>
      <c r="I1007" s="57">
        <v>6545</v>
      </c>
      <c r="J1007" s="57">
        <v>628</v>
      </c>
      <c r="K1007" s="57">
        <v>-2181</v>
      </c>
      <c r="L1007" s="57">
        <v>-2181</v>
      </c>
      <c r="M1007" s="57">
        <v>0</v>
      </c>
      <c r="N1007" t="s">
        <v>38</v>
      </c>
      <c r="O1007" s="10" t="s">
        <v>39</v>
      </c>
      <c r="P1007" t="s">
        <v>234</v>
      </c>
      <c r="Q1007">
        <v>324</v>
      </c>
      <c r="R1007">
        <v>2181</v>
      </c>
      <c r="S1007" s="42"/>
      <c r="T1007"/>
      <c r="U1007">
        <v>410</v>
      </c>
      <c r="W1007">
        <v>6883</v>
      </c>
      <c r="X1007" t="s">
        <v>44</v>
      </c>
      <c r="Y1007">
        <v>2200</v>
      </c>
      <c r="Z1007" t="s">
        <v>151</v>
      </c>
    </row>
    <row r="1008" spans="2:30">
      <c r="B1008" t="s">
        <v>154</v>
      </c>
      <c r="C1008" t="s">
        <v>120</v>
      </c>
      <c r="D1008" t="s">
        <v>67</v>
      </c>
      <c r="E1008"/>
      <c r="F1008">
        <v>6848</v>
      </c>
      <c r="G1008">
        <v>649</v>
      </c>
      <c r="H1008"/>
      <c r="I1008" s="57">
        <v>6545</v>
      </c>
      <c r="J1008" s="57">
        <v>628</v>
      </c>
      <c r="K1008" s="57">
        <v>-2181</v>
      </c>
      <c r="L1008" s="57">
        <v>-2181</v>
      </c>
      <c r="M1008" s="57">
        <v>0</v>
      </c>
      <c r="N1008" t="s">
        <v>38</v>
      </c>
      <c r="O1008" s="10" t="s">
        <v>39</v>
      </c>
      <c r="P1008" t="s">
        <v>234</v>
      </c>
      <c r="Q1008">
        <v>324</v>
      </c>
      <c r="R1008">
        <v>2181</v>
      </c>
      <c r="S1008" s="42"/>
      <c r="T1008"/>
      <c r="U1008">
        <v>410</v>
      </c>
      <c r="W1008">
        <v>6883</v>
      </c>
      <c r="X1008" t="s">
        <v>44</v>
      </c>
      <c r="Y1008">
        <v>2200</v>
      </c>
      <c r="Z1008" t="s">
        <v>151</v>
      </c>
    </row>
    <row r="1009" spans="2:30">
      <c r="B1009" t="s">
        <v>154</v>
      </c>
      <c r="C1009" t="s">
        <v>120</v>
      </c>
      <c r="D1009" t="s">
        <v>68</v>
      </c>
      <c r="E1009"/>
      <c r="F1009">
        <v>6553</v>
      </c>
      <c r="G1009">
        <v>614</v>
      </c>
      <c r="H1009"/>
      <c r="I1009" s="57">
        <v>6384</v>
      </c>
      <c r="J1009" s="57">
        <v>598</v>
      </c>
      <c r="K1009" s="57">
        <v>-1908</v>
      </c>
      <c r="L1009" s="57">
        <v>-1908</v>
      </c>
      <c r="M1009" s="57">
        <v>0</v>
      </c>
      <c r="N1009" t="s">
        <v>38</v>
      </c>
      <c r="O1009" s="10" t="s">
        <v>39</v>
      </c>
      <c r="P1009" t="s">
        <v>234</v>
      </c>
      <c r="Q1009">
        <v>185</v>
      </c>
      <c r="R1009">
        <v>1908</v>
      </c>
      <c r="S1009" s="42"/>
      <c r="T1009"/>
      <c r="U1009">
        <v>391</v>
      </c>
      <c r="W1009">
        <v>6655</v>
      </c>
      <c r="X1009" t="s">
        <v>44</v>
      </c>
      <c r="Y1009">
        <v>2200</v>
      </c>
      <c r="Z1009" t="s">
        <v>151</v>
      </c>
    </row>
    <row r="1010" spans="2:30">
      <c r="B1010" t="s">
        <v>154</v>
      </c>
      <c r="C1010" t="s">
        <v>120</v>
      </c>
      <c r="D1010" t="s">
        <v>69</v>
      </c>
      <c r="E1010"/>
      <c r="F1010">
        <v>6553</v>
      </c>
      <c r="G1010">
        <v>614</v>
      </c>
      <c r="H1010"/>
      <c r="I1010" s="57">
        <v>6384</v>
      </c>
      <c r="J1010" s="57">
        <v>598</v>
      </c>
      <c r="K1010" s="57">
        <v>-1908</v>
      </c>
      <c r="L1010" s="57">
        <v>-1908</v>
      </c>
      <c r="M1010" s="57">
        <v>0</v>
      </c>
      <c r="N1010" t="s">
        <v>38</v>
      </c>
      <c r="O1010" s="10" t="s">
        <v>39</v>
      </c>
      <c r="P1010" t="s">
        <v>234</v>
      </c>
      <c r="Q1010">
        <v>185</v>
      </c>
      <c r="R1010">
        <v>1908</v>
      </c>
      <c r="S1010" s="42"/>
      <c r="T1010"/>
      <c r="U1010">
        <v>391</v>
      </c>
      <c r="W1010">
        <v>6655</v>
      </c>
      <c r="X1010" t="s">
        <v>44</v>
      </c>
      <c r="Y1010">
        <v>2200</v>
      </c>
      <c r="Z1010" t="s">
        <v>151</v>
      </c>
    </row>
    <row r="1011" spans="2:30">
      <c r="B1011" t="s">
        <v>154</v>
      </c>
      <c r="C1011" t="s">
        <v>120</v>
      </c>
      <c r="D1011" t="s">
        <v>70</v>
      </c>
      <c r="E1011"/>
      <c r="F1011">
        <v>5993</v>
      </c>
      <c r="G1011">
        <v>639</v>
      </c>
      <c r="H1011"/>
      <c r="I1011" s="57">
        <v>5823</v>
      </c>
      <c r="J1011" s="57">
        <v>623</v>
      </c>
      <c r="K1011" s="57">
        <v>-1285</v>
      </c>
      <c r="L1011" s="57">
        <v>-1285</v>
      </c>
      <c r="M1011" s="57">
        <v>0</v>
      </c>
      <c r="N1011" t="s">
        <v>38</v>
      </c>
      <c r="O1011" s="10" t="s">
        <v>39</v>
      </c>
      <c r="P1011" t="s">
        <v>234</v>
      </c>
      <c r="Q1011">
        <v>186</v>
      </c>
      <c r="R1011">
        <v>1285</v>
      </c>
      <c r="S1011" s="42"/>
      <c r="T1011"/>
      <c r="U1011">
        <v>379</v>
      </c>
      <c r="W1011">
        <v>6054</v>
      </c>
      <c r="X1011" t="s">
        <v>44</v>
      </c>
    </row>
    <row r="1012" spans="2:30">
      <c r="B1012" t="s">
        <v>155</v>
      </c>
      <c r="C1012" t="s">
        <v>120</v>
      </c>
      <c r="D1012" t="s">
        <v>37</v>
      </c>
      <c r="E1012">
        <v>6624</v>
      </c>
      <c r="F1012"/>
      <c r="G1012"/>
      <c r="H1012" s="57">
        <v>5773</v>
      </c>
      <c r="I1012"/>
      <c r="J1012"/>
      <c r="K1012" s="57">
        <v>-2108</v>
      </c>
      <c r="L1012" s="57">
        <v>-2108</v>
      </c>
      <c r="M1012" s="57">
        <v>-1257</v>
      </c>
      <c r="N1012" t="s">
        <v>38</v>
      </c>
      <c r="O1012" s="10" t="s">
        <v>39</v>
      </c>
      <c r="P1012">
        <v>851</v>
      </c>
      <c r="Q1012" t="s">
        <v>234</v>
      </c>
      <c r="R1012">
        <v>0</v>
      </c>
      <c r="S1012" s="42"/>
      <c r="T1012"/>
      <c r="W1012">
        <v>5523</v>
      </c>
      <c r="X1012" t="s">
        <v>156</v>
      </c>
    </row>
    <row r="1013" spans="2:30">
      <c r="B1013" t="s">
        <v>155</v>
      </c>
      <c r="C1013" t="s">
        <v>120</v>
      </c>
      <c r="D1013" t="s">
        <v>41</v>
      </c>
      <c r="E1013">
        <v>6624</v>
      </c>
      <c r="F1013"/>
      <c r="G1013"/>
      <c r="H1013" s="57">
        <v>5773</v>
      </c>
      <c r="I1013"/>
      <c r="J1013"/>
      <c r="K1013" s="57">
        <v>-2108</v>
      </c>
      <c r="L1013" s="57">
        <v>-2108</v>
      </c>
      <c r="M1013" s="57">
        <v>-1257</v>
      </c>
      <c r="N1013" t="s">
        <v>38</v>
      </c>
      <c r="O1013" s="10" t="s">
        <v>39</v>
      </c>
      <c r="P1013">
        <v>851</v>
      </c>
      <c r="Q1013" t="s">
        <v>234</v>
      </c>
      <c r="R1013">
        <v>0</v>
      </c>
      <c r="S1013" s="42"/>
      <c r="T1013"/>
      <c r="W1013">
        <v>5523</v>
      </c>
      <c r="X1013" t="s">
        <v>156</v>
      </c>
    </row>
    <row r="1014" spans="2:30">
      <c r="B1014" t="s">
        <v>155</v>
      </c>
      <c r="C1014" t="s">
        <v>120</v>
      </c>
      <c r="D1014" t="s">
        <v>42</v>
      </c>
      <c r="E1014">
        <v>6624</v>
      </c>
      <c r="F1014"/>
      <c r="G1014"/>
      <c r="H1014" s="57">
        <v>5773</v>
      </c>
      <c r="I1014"/>
      <c r="J1014"/>
      <c r="K1014" s="57">
        <v>-2108</v>
      </c>
      <c r="L1014" s="57">
        <v>-2108</v>
      </c>
      <c r="M1014" s="57">
        <v>-1257</v>
      </c>
      <c r="N1014" t="s">
        <v>38</v>
      </c>
      <c r="O1014" s="10" t="s">
        <v>39</v>
      </c>
      <c r="P1014">
        <v>851</v>
      </c>
      <c r="Q1014" t="s">
        <v>234</v>
      </c>
      <c r="R1014">
        <v>0</v>
      </c>
      <c r="S1014" s="42"/>
      <c r="T1014"/>
      <c r="W1014">
        <v>5523</v>
      </c>
      <c r="X1014" t="s">
        <v>156</v>
      </c>
    </row>
    <row r="1015" spans="2:30">
      <c r="B1015" t="s">
        <v>155</v>
      </c>
      <c r="C1015" t="s">
        <v>120</v>
      </c>
      <c r="D1015" t="s">
        <v>43</v>
      </c>
      <c r="E1015">
        <v>7022</v>
      </c>
      <c r="F1015"/>
      <c r="G1015"/>
      <c r="H1015" s="57">
        <v>6784</v>
      </c>
      <c r="I1015"/>
      <c r="J1015"/>
      <c r="K1015" s="57">
        <v>-1548</v>
      </c>
      <c r="L1015" s="57">
        <v>-1548</v>
      </c>
      <c r="M1015" s="57">
        <v>-1310</v>
      </c>
      <c r="N1015" t="s">
        <v>38</v>
      </c>
      <c r="O1015" s="10" t="s">
        <v>39</v>
      </c>
      <c r="P1015">
        <v>238</v>
      </c>
      <c r="Q1015" t="s">
        <v>234</v>
      </c>
      <c r="R1015">
        <v>0</v>
      </c>
      <c r="S1015" s="42"/>
      <c r="T1015"/>
      <c r="W1015">
        <v>6534</v>
      </c>
      <c r="X1015" t="s">
        <v>96</v>
      </c>
    </row>
    <row r="1016" spans="2:30">
      <c r="B1016" t="s">
        <v>155</v>
      </c>
      <c r="C1016" t="s">
        <v>120</v>
      </c>
      <c r="D1016" t="s">
        <v>45</v>
      </c>
      <c r="E1016">
        <v>7022</v>
      </c>
      <c r="F1016"/>
      <c r="G1016"/>
      <c r="H1016" s="57">
        <v>6784</v>
      </c>
      <c r="I1016"/>
      <c r="J1016"/>
      <c r="K1016" s="57">
        <v>-1548</v>
      </c>
      <c r="L1016" s="57">
        <v>-1548</v>
      </c>
      <c r="M1016" s="57">
        <v>-1310</v>
      </c>
      <c r="N1016" t="s">
        <v>38</v>
      </c>
      <c r="O1016" s="10" t="s">
        <v>39</v>
      </c>
      <c r="P1016">
        <v>238</v>
      </c>
      <c r="Q1016" t="s">
        <v>234</v>
      </c>
      <c r="R1016">
        <v>0</v>
      </c>
      <c r="S1016" s="42"/>
      <c r="T1016"/>
      <c r="W1016">
        <v>6534</v>
      </c>
      <c r="X1016" t="s">
        <v>96</v>
      </c>
    </row>
    <row r="1017" spans="2:30">
      <c r="B1017" t="s">
        <v>155</v>
      </c>
      <c r="C1017" t="s">
        <v>120</v>
      </c>
      <c r="D1017" t="s">
        <v>46</v>
      </c>
      <c r="E1017">
        <v>7022</v>
      </c>
      <c r="F1017"/>
      <c r="G1017"/>
      <c r="H1017" s="57">
        <v>6784</v>
      </c>
      <c r="I1017"/>
      <c r="J1017"/>
      <c r="K1017" s="57">
        <v>-1548</v>
      </c>
      <c r="L1017" s="57">
        <v>-1548</v>
      </c>
      <c r="M1017" s="57">
        <v>-1310</v>
      </c>
      <c r="N1017" t="s">
        <v>38</v>
      </c>
      <c r="O1017" s="10" t="s">
        <v>39</v>
      </c>
      <c r="P1017">
        <v>238</v>
      </c>
      <c r="Q1017" t="s">
        <v>234</v>
      </c>
      <c r="R1017">
        <v>0</v>
      </c>
      <c r="S1017" s="42"/>
      <c r="T1017"/>
      <c r="W1017">
        <v>6534</v>
      </c>
      <c r="X1017" t="s">
        <v>96</v>
      </c>
    </row>
    <row r="1018" spans="2:30">
      <c r="B1018" t="s">
        <v>155</v>
      </c>
      <c r="C1018" t="s">
        <v>120</v>
      </c>
      <c r="D1018" t="s">
        <v>47</v>
      </c>
      <c r="E1018">
        <v>7022</v>
      </c>
      <c r="F1018"/>
      <c r="G1018"/>
      <c r="H1018" s="57">
        <v>6784</v>
      </c>
      <c r="I1018"/>
      <c r="J1018"/>
      <c r="K1018" s="57">
        <v>-1548</v>
      </c>
      <c r="L1018" s="57">
        <v>-1548</v>
      </c>
      <c r="M1018" s="57">
        <v>-1310</v>
      </c>
      <c r="N1018" t="s">
        <v>38</v>
      </c>
      <c r="O1018" s="10" t="s">
        <v>39</v>
      </c>
      <c r="P1018">
        <v>238</v>
      </c>
      <c r="Q1018" t="s">
        <v>234</v>
      </c>
      <c r="R1018">
        <v>0</v>
      </c>
      <c r="S1018" s="42"/>
      <c r="T1018"/>
      <c r="W1018">
        <v>6534</v>
      </c>
      <c r="X1018" t="s">
        <v>96</v>
      </c>
    </row>
    <row r="1019" spans="2:30">
      <c r="B1019" t="s">
        <v>155</v>
      </c>
      <c r="C1019" t="s">
        <v>120</v>
      </c>
      <c r="D1019" t="s">
        <v>48</v>
      </c>
      <c r="E1019">
        <v>5685</v>
      </c>
      <c r="F1019"/>
      <c r="G1019"/>
      <c r="H1019" s="57">
        <v>5493</v>
      </c>
      <c r="I1019"/>
      <c r="J1019"/>
      <c r="K1019" s="57">
        <v>-1452</v>
      </c>
      <c r="L1019" s="57">
        <v>-1452</v>
      </c>
      <c r="M1019" s="57">
        <v>-1260</v>
      </c>
      <c r="N1019" t="s">
        <v>38</v>
      </c>
      <c r="O1019" s="10" t="s">
        <v>39</v>
      </c>
      <c r="P1019">
        <v>192</v>
      </c>
      <c r="Q1019" t="s">
        <v>234</v>
      </c>
      <c r="R1019">
        <v>0</v>
      </c>
      <c r="S1019" s="42"/>
      <c r="T1019"/>
      <c r="W1019">
        <v>5243</v>
      </c>
      <c r="X1019" t="s">
        <v>137</v>
      </c>
    </row>
    <row r="1020" spans="2:30">
      <c r="B1020" t="s">
        <v>155</v>
      </c>
      <c r="C1020" t="s">
        <v>120</v>
      </c>
      <c r="D1020" t="s">
        <v>49</v>
      </c>
      <c r="E1020">
        <v>5685</v>
      </c>
      <c r="F1020"/>
      <c r="G1020"/>
      <c r="H1020" s="57">
        <v>4750</v>
      </c>
      <c r="I1020"/>
      <c r="J1020"/>
      <c r="K1020" s="57">
        <v>-1452</v>
      </c>
      <c r="L1020" s="57">
        <v>-1452</v>
      </c>
      <c r="M1020" s="57">
        <v>-517</v>
      </c>
      <c r="N1020" t="s">
        <v>38</v>
      </c>
      <c r="O1020" s="10" t="s">
        <v>39</v>
      </c>
      <c r="P1020">
        <v>935</v>
      </c>
      <c r="Q1020" t="s">
        <v>234</v>
      </c>
      <c r="R1020">
        <v>0</v>
      </c>
      <c r="S1020" s="42"/>
      <c r="T1020"/>
      <c r="W1020">
        <v>5243</v>
      </c>
      <c r="X1020" t="s">
        <v>137</v>
      </c>
      <c r="AC1020">
        <v>4500</v>
      </c>
      <c r="AD1020" t="s">
        <v>75</v>
      </c>
    </row>
    <row r="1021" spans="2:30">
      <c r="B1021" t="s">
        <v>155</v>
      </c>
      <c r="C1021" t="s">
        <v>120</v>
      </c>
      <c r="D1021" t="s">
        <v>51</v>
      </c>
      <c r="E1021">
        <v>5708</v>
      </c>
      <c r="F1021"/>
      <c r="G1021"/>
      <c r="H1021" s="57">
        <v>4750</v>
      </c>
      <c r="I1021"/>
      <c r="J1021"/>
      <c r="K1021" s="57">
        <v>-1719</v>
      </c>
      <c r="L1021" s="57">
        <v>-1719</v>
      </c>
      <c r="M1021" s="57">
        <v>-761</v>
      </c>
      <c r="N1021" t="s">
        <v>38</v>
      </c>
      <c r="O1021" s="10" t="s">
        <v>39</v>
      </c>
      <c r="P1021">
        <v>958</v>
      </c>
      <c r="Q1021" t="s">
        <v>234</v>
      </c>
      <c r="R1021">
        <v>0</v>
      </c>
      <c r="S1021" s="42"/>
      <c r="T1021"/>
      <c r="W1021">
        <v>4859</v>
      </c>
      <c r="X1021" t="s">
        <v>137</v>
      </c>
      <c r="AC1021">
        <v>4500</v>
      </c>
      <c r="AD1021" t="s">
        <v>75</v>
      </c>
    </row>
    <row r="1022" spans="2:30">
      <c r="B1022" t="s">
        <v>155</v>
      </c>
      <c r="C1022" t="s">
        <v>120</v>
      </c>
      <c r="D1022" t="s">
        <v>53</v>
      </c>
      <c r="E1022">
        <v>5708</v>
      </c>
      <c r="F1022"/>
      <c r="G1022"/>
      <c r="H1022" s="57">
        <v>4750</v>
      </c>
      <c r="I1022"/>
      <c r="J1022"/>
      <c r="K1022" s="57">
        <v>-1719</v>
      </c>
      <c r="L1022" s="57">
        <v>-1719</v>
      </c>
      <c r="M1022" s="57">
        <v>-761</v>
      </c>
      <c r="N1022" t="s">
        <v>38</v>
      </c>
      <c r="O1022" s="10" t="s">
        <v>39</v>
      </c>
      <c r="P1022">
        <v>958</v>
      </c>
      <c r="Q1022" t="s">
        <v>234</v>
      </c>
      <c r="R1022">
        <v>0</v>
      </c>
      <c r="S1022" s="42"/>
      <c r="T1022"/>
      <c r="W1022">
        <v>4859</v>
      </c>
      <c r="X1022" t="s">
        <v>137</v>
      </c>
      <c r="AC1022">
        <v>4500</v>
      </c>
      <c r="AD1022" t="s">
        <v>75</v>
      </c>
    </row>
    <row r="1023" spans="2:30">
      <c r="B1023" t="s">
        <v>155</v>
      </c>
      <c r="C1023" t="s">
        <v>120</v>
      </c>
      <c r="D1023" t="s">
        <v>54</v>
      </c>
      <c r="E1023">
        <v>5708</v>
      </c>
      <c r="F1023"/>
      <c r="G1023"/>
      <c r="H1023" s="57">
        <v>4750</v>
      </c>
      <c r="I1023"/>
      <c r="J1023"/>
      <c r="K1023" s="57">
        <v>-1719</v>
      </c>
      <c r="L1023" s="57">
        <v>-1719</v>
      </c>
      <c r="M1023" s="57">
        <v>-761</v>
      </c>
      <c r="N1023" t="s">
        <v>38</v>
      </c>
      <c r="O1023" s="10" t="s">
        <v>39</v>
      </c>
      <c r="P1023">
        <v>958</v>
      </c>
      <c r="Q1023" t="s">
        <v>234</v>
      </c>
      <c r="R1023">
        <v>0</v>
      </c>
      <c r="S1023" s="42"/>
      <c r="T1023"/>
      <c r="W1023">
        <v>4859</v>
      </c>
      <c r="X1023" t="s">
        <v>137</v>
      </c>
      <c r="AC1023">
        <v>4500</v>
      </c>
      <c r="AD1023" t="s">
        <v>75</v>
      </c>
    </row>
    <row r="1024" spans="2:30">
      <c r="B1024" t="s">
        <v>155</v>
      </c>
      <c r="C1024" t="s">
        <v>120</v>
      </c>
      <c r="D1024" t="s">
        <v>55</v>
      </c>
      <c r="E1024">
        <v>6277</v>
      </c>
      <c r="F1024"/>
      <c r="G1024"/>
      <c r="H1024" s="57">
        <v>4750</v>
      </c>
      <c r="I1024"/>
      <c r="J1024"/>
      <c r="K1024" s="57">
        <v>-1119</v>
      </c>
      <c r="L1024" s="57">
        <v>-1119</v>
      </c>
      <c r="M1024" s="57">
        <v>408</v>
      </c>
      <c r="N1024" t="s">
        <v>38</v>
      </c>
      <c r="O1024" s="10" t="s">
        <v>39</v>
      </c>
      <c r="P1024">
        <v>1527</v>
      </c>
      <c r="Q1024" t="s">
        <v>234</v>
      </c>
      <c r="R1024">
        <v>1935</v>
      </c>
      <c r="S1024" s="42"/>
      <c r="T1024"/>
      <c r="W1024">
        <v>5479</v>
      </c>
      <c r="X1024" t="s">
        <v>137</v>
      </c>
      <c r="AC1024">
        <v>4500</v>
      </c>
      <c r="AD1024" t="s">
        <v>75</v>
      </c>
    </row>
    <row r="1025" spans="2:30">
      <c r="B1025" t="s">
        <v>155</v>
      </c>
      <c r="C1025" t="s">
        <v>120</v>
      </c>
      <c r="D1025" t="s">
        <v>57</v>
      </c>
      <c r="E1025">
        <v>6277</v>
      </c>
      <c r="F1025"/>
      <c r="G1025"/>
      <c r="H1025" s="57">
        <v>4750</v>
      </c>
      <c r="I1025"/>
      <c r="J1025"/>
      <c r="K1025" s="57">
        <v>-1119</v>
      </c>
      <c r="L1025" s="57">
        <v>-1119</v>
      </c>
      <c r="M1025" s="57">
        <v>408</v>
      </c>
      <c r="N1025" t="s">
        <v>38</v>
      </c>
      <c r="O1025" s="10" t="s">
        <v>39</v>
      </c>
      <c r="P1025">
        <v>1527</v>
      </c>
      <c r="Q1025" t="s">
        <v>234</v>
      </c>
      <c r="R1025">
        <v>1935</v>
      </c>
      <c r="S1025" s="42"/>
      <c r="T1025"/>
      <c r="W1025">
        <v>5479</v>
      </c>
      <c r="X1025" t="s">
        <v>137</v>
      </c>
      <c r="AC1025">
        <v>4500</v>
      </c>
      <c r="AD1025" t="s">
        <v>75</v>
      </c>
    </row>
    <row r="1026" spans="2:30">
      <c r="B1026" t="s">
        <v>155</v>
      </c>
      <c r="C1026" t="s">
        <v>120</v>
      </c>
      <c r="D1026" t="s">
        <v>58</v>
      </c>
      <c r="E1026">
        <v>6277</v>
      </c>
      <c r="F1026"/>
      <c r="G1026"/>
      <c r="H1026" s="57">
        <v>4750</v>
      </c>
      <c r="I1026"/>
      <c r="J1026"/>
      <c r="K1026" s="57">
        <v>-1119</v>
      </c>
      <c r="L1026" s="57">
        <v>-1119</v>
      </c>
      <c r="M1026" s="57">
        <v>408</v>
      </c>
      <c r="N1026" t="s">
        <v>38</v>
      </c>
      <c r="O1026" s="10" t="s">
        <v>39</v>
      </c>
      <c r="P1026">
        <v>1527</v>
      </c>
      <c r="Q1026" t="s">
        <v>234</v>
      </c>
      <c r="R1026">
        <v>1935</v>
      </c>
      <c r="S1026" s="42"/>
      <c r="T1026"/>
      <c r="W1026">
        <v>5479</v>
      </c>
      <c r="X1026" t="s">
        <v>137</v>
      </c>
      <c r="AC1026">
        <v>4500</v>
      </c>
      <c r="AD1026" t="s">
        <v>75</v>
      </c>
    </row>
    <row r="1027" spans="2:30">
      <c r="B1027" t="s">
        <v>155</v>
      </c>
      <c r="C1027" t="s">
        <v>120</v>
      </c>
      <c r="D1027" t="s">
        <v>59</v>
      </c>
      <c r="E1027">
        <v>5673</v>
      </c>
      <c r="F1027"/>
      <c r="G1027"/>
      <c r="H1027" s="57">
        <v>4937</v>
      </c>
      <c r="I1027"/>
      <c r="J1027"/>
      <c r="K1027" s="57">
        <v>-1328</v>
      </c>
      <c r="L1027" s="57">
        <v>-1328</v>
      </c>
      <c r="M1027" s="57">
        <v>-592</v>
      </c>
      <c r="N1027" t="s">
        <v>38</v>
      </c>
      <c r="O1027" s="10" t="s">
        <v>39</v>
      </c>
      <c r="P1027">
        <v>736</v>
      </c>
      <c r="Q1027" t="s">
        <v>234</v>
      </c>
      <c r="R1027">
        <v>0</v>
      </c>
      <c r="S1027" s="42"/>
      <c r="T1027"/>
      <c r="W1027">
        <v>4687</v>
      </c>
      <c r="X1027" t="s">
        <v>137</v>
      </c>
    </row>
    <row r="1028" spans="2:30">
      <c r="B1028" t="s">
        <v>155</v>
      </c>
      <c r="C1028" t="s">
        <v>120</v>
      </c>
      <c r="D1028" t="s">
        <v>61</v>
      </c>
      <c r="E1028">
        <v>5673</v>
      </c>
      <c r="F1028"/>
      <c r="G1028"/>
      <c r="H1028" s="57">
        <v>4937</v>
      </c>
      <c r="I1028"/>
      <c r="J1028"/>
      <c r="K1028" s="57">
        <v>-1328</v>
      </c>
      <c r="L1028" s="57">
        <v>-1328</v>
      </c>
      <c r="M1028" s="57">
        <v>-592</v>
      </c>
      <c r="N1028" t="s">
        <v>38</v>
      </c>
      <c r="O1028" s="10" t="s">
        <v>39</v>
      </c>
      <c r="P1028">
        <v>736</v>
      </c>
      <c r="Q1028" t="s">
        <v>234</v>
      </c>
      <c r="R1028">
        <v>0</v>
      </c>
      <c r="S1028" s="42"/>
      <c r="T1028"/>
      <c r="W1028">
        <v>4687</v>
      </c>
      <c r="X1028" t="s">
        <v>137</v>
      </c>
    </row>
    <row r="1029" spans="2:30">
      <c r="B1029" t="s">
        <v>155</v>
      </c>
      <c r="C1029" t="s">
        <v>120</v>
      </c>
      <c r="D1029" t="s">
        <v>63</v>
      </c>
      <c r="E1029">
        <v>5673</v>
      </c>
      <c r="F1029"/>
      <c r="G1029"/>
      <c r="H1029" s="57">
        <v>4937</v>
      </c>
      <c r="I1029"/>
      <c r="J1029"/>
      <c r="K1029" s="57">
        <v>-1328</v>
      </c>
      <c r="L1029" s="57">
        <v>-1328</v>
      </c>
      <c r="M1029" s="57">
        <v>-592</v>
      </c>
      <c r="N1029" t="s">
        <v>38</v>
      </c>
      <c r="O1029" s="10" t="s">
        <v>39</v>
      </c>
      <c r="P1029">
        <v>736</v>
      </c>
      <c r="Q1029" t="s">
        <v>234</v>
      </c>
      <c r="R1029">
        <v>0</v>
      </c>
      <c r="S1029" s="42"/>
      <c r="T1029"/>
      <c r="W1029">
        <v>4687</v>
      </c>
      <c r="X1029" t="s">
        <v>137</v>
      </c>
    </row>
    <row r="1030" spans="2:30">
      <c r="B1030" t="s">
        <v>155</v>
      </c>
      <c r="C1030" t="s">
        <v>120</v>
      </c>
      <c r="D1030" t="s">
        <v>64</v>
      </c>
      <c r="E1030"/>
      <c r="F1030">
        <v>5741</v>
      </c>
      <c r="G1030">
        <v>538</v>
      </c>
      <c r="H1030"/>
      <c r="I1030" s="57">
        <v>5590</v>
      </c>
      <c r="J1030" s="57">
        <v>524</v>
      </c>
      <c r="K1030" s="57">
        <v>-2833</v>
      </c>
      <c r="L1030" s="57">
        <v>-2833</v>
      </c>
      <c r="M1030" s="57">
        <v>0</v>
      </c>
      <c r="N1030" t="s">
        <v>38</v>
      </c>
      <c r="O1030" s="10" t="s">
        <v>39</v>
      </c>
      <c r="P1030" t="s">
        <v>234</v>
      </c>
      <c r="Q1030">
        <v>165</v>
      </c>
      <c r="R1030">
        <v>2833</v>
      </c>
      <c r="S1030" s="42"/>
      <c r="T1030"/>
      <c r="W1030">
        <v>5791</v>
      </c>
      <c r="X1030" t="s">
        <v>156</v>
      </c>
    </row>
    <row r="1031" spans="2:30">
      <c r="B1031" t="s">
        <v>155</v>
      </c>
      <c r="C1031" t="s">
        <v>120</v>
      </c>
      <c r="D1031" t="s">
        <v>66</v>
      </c>
      <c r="E1031"/>
      <c r="F1031">
        <v>5741</v>
      </c>
      <c r="G1031">
        <v>538</v>
      </c>
      <c r="H1031"/>
      <c r="I1031" s="57">
        <v>5590</v>
      </c>
      <c r="J1031" s="57">
        <v>524</v>
      </c>
      <c r="K1031" s="57">
        <v>-2833</v>
      </c>
      <c r="L1031" s="57">
        <v>-2833</v>
      </c>
      <c r="M1031" s="57">
        <v>0</v>
      </c>
      <c r="N1031" t="s">
        <v>38</v>
      </c>
      <c r="O1031" s="10" t="s">
        <v>39</v>
      </c>
      <c r="P1031" t="s">
        <v>234</v>
      </c>
      <c r="Q1031">
        <v>165</v>
      </c>
      <c r="R1031">
        <v>2833</v>
      </c>
      <c r="S1031" s="42"/>
      <c r="T1031"/>
      <c r="W1031">
        <v>5791</v>
      </c>
      <c r="X1031" t="s">
        <v>156</v>
      </c>
    </row>
    <row r="1032" spans="2:30">
      <c r="B1032" t="s">
        <v>155</v>
      </c>
      <c r="C1032" t="s">
        <v>120</v>
      </c>
      <c r="D1032" t="s">
        <v>67</v>
      </c>
      <c r="E1032"/>
      <c r="F1032">
        <v>5741</v>
      </c>
      <c r="G1032">
        <v>538</v>
      </c>
      <c r="H1032"/>
      <c r="I1032" s="57">
        <v>5590</v>
      </c>
      <c r="J1032" s="57">
        <v>524</v>
      </c>
      <c r="K1032" s="57">
        <v>-2833</v>
      </c>
      <c r="L1032" s="57">
        <v>-2833</v>
      </c>
      <c r="M1032" s="57">
        <v>0</v>
      </c>
      <c r="N1032" t="s">
        <v>38</v>
      </c>
      <c r="O1032" s="10" t="s">
        <v>39</v>
      </c>
      <c r="P1032" t="s">
        <v>234</v>
      </c>
      <c r="Q1032">
        <v>165</v>
      </c>
      <c r="R1032">
        <v>2833</v>
      </c>
      <c r="S1032" s="42"/>
      <c r="T1032"/>
      <c r="W1032">
        <v>5791</v>
      </c>
      <c r="X1032" t="s">
        <v>156</v>
      </c>
    </row>
    <row r="1033" spans="2:30">
      <c r="B1033" t="s">
        <v>157</v>
      </c>
      <c r="C1033" t="s">
        <v>120</v>
      </c>
      <c r="D1033" t="s">
        <v>48</v>
      </c>
      <c r="E1033">
        <v>5480</v>
      </c>
      <c r="F1033"/>
      <c r="G1033"/>
      <c r="H1033" s="57">
        <v>5288</v>
      </c>
      <c r="I1033"/>
      <c r="J1033"/>
      <c r="K1033" s="57">
        <v>-2127</v>
      </c>
      <c r="L1033" s="57">
        <v>-2127</v>
      </c>
      <c r="M1033" s="57">
        <v>-1935</v>
      </c>
      <c r="N1033" t="s">
        <v>52</v>
      </c>
      <c r="O1033" s="10" t="s">
        <v>39</v>
      </c>
      <c r="P1033">
        <v>192</v>
      </c>
      <c r="Q1033" t="s">
        <v>234</v>
      </c>
      <c r="R1033">
        <v>0</v>
      </c>
      <c r="S1033" s="42"/>
      <c r="T1033"/>
      <c r="W1033">
        <v>5038</v>
      </c>
      <c r="X1033" t="s">
        <v>137</v>
      </c>
    </row>
    <row r="1034" spans="2:30">
      <c r="B1034" t="s">
        <v>157</v>
      </c>
      <c r="C1034" t="s">
        <v>120</v>
      </c>
      <c r="D1034" t="s">
        <v>49</v>
      </c>
      <c r="E1034">
        <v>5480</v>
      </c>
      <c r="F1034"/>
      <c r="G1034"/>
      <c r="H1034" s="57">
        <v>4750</v>
      </c>
      <c r="I1034"/>
      <c r="J1034"/>
      <c r="K1034" s="57">
        <v>-2127</v>
      </c>
      <c r="L1034" s="57">
        <v>-2127</v>
      </c>
      <c r="M1034" s="57">
        <v>-1397</v>
      </c>
      <c r="N1034" t="s">
        <v>52</v>
      </c>
      <c r="O1034" s="10" t="s">
        <v>39</v>
      </c>
      <c r="P1034">
        <v>730</v>
      </c>
      <c r="Q1034" t="s">
        <v>234</v>
      </c>
      <c r="R1034">
        <v>0</v>
      </c>
      <c r="S1034" s="42"/>
      <c r="T1034"/>
      <c r="W1034">
        <v>5038</v>
      </c>
      <c r="X1034" t="s">
        <v>137</v>
      </c>
      <c r="AC1034">
        <v>4500</v>
      </c>
      <c r="AD1034" t="s">
        <v>75</v>
      </c>
    </row>
    <row r="1035" spans="2:30">
      <c r="B1035" t="s">
        <v>157</v>
      </c>
      <c r="C1035" t="s">
        <v>120</v>
      </c>
      <c r="D1035" t="s">
        <v>51</v>
      </c>
      <c r="E1035">
        <v>5480</v>
      </c>
      <c r="F1035"/>
      <c r="G1035"/>
      <c r="H1035" s="57">
        <v>4750</v>
      </c>
      <c r="I1035"/>
      <c r="J1035"/>
      <c r="K1035" s="57">
        <v>-2402</v>
      </c>
      <c r="L1035" s="57">
        <v>-2402</v>
      </c>
      <c r="M1035" s="57">
        <v>-1672</v>
      </c>
      <c r="N1035" t="s">
        <v>52</v>
      </c>
      <c r="O1035" s="10" t="s">
        <v>39</v>
      </c>
      <c r="P1035">
        <v>730</v>
      </c>
      <c r="Q1035" t="s">
        <v>234</v>
      </c>
      <c r="R1035">
        <v>0</v>
      </c>
      <c r="S1035" s="42"/>
      <c r="T1035"/>
      <c r="AC1035">
        <v>4500</v>
      </c>
      <c r="AD1035" t="s">
        <v>111</v>
      </c>
    </row>
    <row r="1036" spans="2:30">
      <c r="B1036" t="s">
        <v>157</v>
      </c>
      <c r="C1036" t="s">
        <v>120</v>
      </c>
      <c r="D1036" t="s">
        <v>53</v>
      </c>
      <c r="E1036">
        <v>5480</v>
      </c>
      <c r="F1036"/>
      <c r="G1036"/>
      <c r="H1036" s="57">
        <v>4750</v>
      </c>
      <c r="I1036"/>
      <c r="J1036"/>
      <c r="K1036" s="57">
        <v>-2402</v>
      </c>
      <c r="L1036" s="57">
        <v>-2402</v>
      </c>
      <c r="M1036" s="57">
        <v>-1672</v>
      </c>
      <c r="N1036" t="s">
        <v>52</v>
      </c>
      <c r="O1036" s="10" t="s">
        <v>39</v>
      </c>
      <c r="P1036">
        <v>730</v>
      </c>
      <c r="Q1036" t="s">
        <v>234</v>
      </c>
      <c r="R1036">
        <v>0</v>
      </c>
      <c r="S1036" s="42"/>
      <c r="T1036"/>
      <c r="AC1036">
        <v>4500</v>
      </c>
      <c r="AD1036" t="s">
        <v>75</v>
      </c>
    </row>
    <row r="1037" spans="2:30">
      <c r="B1037" t="s">
        <v>157</v>
      </c>
      <c r="C1037" t="s">
        <v>120</v>
      </c>
      <c r="D1037" t="s">
        <v>54</v>
      </c>
      <c r="E1037">
        <v>5480</v>
      </c>
      <c r="F1037"/>
      <c r="G1037"/>
      <c r="H1037" s="57">
        <v>4750</v>
      </c>
      <c r="I1037"/>
      <c r="J1037"/>
      <c r="K1037" s="57">
        <v>-2402</v>
      </c>
      <c r="L1037" s="57">
        <v>-2402</v>
      </c>
      <c r="M1037" s="57">
        <v>-1672</v>
      </c>
      <c r="N1037" t="s">
        <v>52</v>
      </c>
      <c r="O1037" s="10" t="s">
        <v>39</v>
      </c>
      <c r="P1037">
        <v>730</v>
      </c>
      <c r="Q1037" t="s">
        <v>234</v>
      </c>
      <c r="R1037">
        <v>0</v>
      </c>
      <c r="S1037" s="42"/>
      <c r="T1037"/>
      <c r="AC1037">
        <v>4500</v>
      </c>
      <c r="AD1037" t="s">
        <v>75</v>
      </c>
    </row>
    <row r="1038" spans="2:30">
      <c r="B1038" t="s">
        <v>157</v>
      </c>
      <c r="C1038" t="s">
        <v>120</v>
      </c>
      <c r="D1038" t="s">
        <v>55</v>
      </c>
      <c r="E1038">
        <v>6725</v>
      </c>
      <c r="F1038"/>
      <c r="G1038"/>
      <c r="H1038" s="57">
        <v>4750</v>
      </c>
      <c r="I1038"/>
      <c r="J1038"/>
      <c r="K1038" s="57">
        <v>-832</v>
      </c>
      <c r="L1038" s="57">
        <v>-832</v>
      </c>
      <c r="M1038" s="57">
        <v>1143</v>
      </c>
      <c r="N1038" t="s">
        <v>38</v>
      </c>
      <c r="O1038" s="10" t="s">
        <v>39</v>
      </c>
      <c r="P1038">
        <v>1975</v>
      </c>
      <c r="Q1038" t="s">
        <v>234</v>
      </c>
      <c r="R1038">
        <v>3118</v>
      </c>
      <c r="S1038" s="42"/>
      <c r="T1038"/>
      <c r="AC1038">
        <v>4500</v>
      </c>
      <c r="AD1038" t="s">
        <v>75</v>
      </c>
    </row>
    <row r="1039" spans="2:30">
      <c r="B1039" t="s">
        <v>157</v>
      </c>
      <c r="C1039" t="s">
        <v>120</v>
      </c>
      <c r="D1039" t="s">
        <v>57</v>
      </c>
      <c r="E1039">
        <v>6725</v>
      </c>
      <c r="F1039"/>
      <c r="G1039"/>
      <c r="H1039" s="57">
        <v>4750</v>
      </c>
      <c r="I1039"/>
      <c r="J1039"/>
      <c r="K1039" s="57">
        <v>-832</v>
      </c>
      <c r="L1039" s="57">
        <v>-832</v>
      </c>
      <c r="M1039" s="57">
        <v>1143</v>
      </c>
      <c r="N1039" t="s">
        <v>38</v>
      </c>
      <c r="O1039" s="10" t="s">
        <v>39</v>
      </c>
      <c r="P1039">
        <v>1975</v>
      </c>
      <c r="Q1039" t="s">
        <v>234</v>
      </c>
      <c r="R1039">
        <v>3118</v>
      </c>
      <c r="S1039" s="42"/>
      <c r="T1039"/>
      <c r="AC1039">
        <v>4500</v>
      </c>
      <c r="AD1039" t="s">
        <v>75</v>
      </c>
    </row>
    <row r="1040" spans="2:30">
      <c r="B1040" t="s">
        <v>157</v>
      </c>
      <c r="C1040" t="s">
        <v>120</v>
      </c>
      <c r="D1040" t="s">
        <v>58</v>
      </c>
      <c r="E1040">
        <v>6725</v>
      </c>
      <c r="F1040"/>
      <c r="G1040"/>
      <c r="H1040" s="57">
        <v>4750</v>
      </c>
      <c r="I1040"/>
      <c r="J1040"/>
      <c r="K1040" s="57">
        <v>-832</v>
      </c>
      <c r="L1040" s="57">
        <v>-832</v>
      </c>
      <c r="M1040" s="57">
        <v>1143</v>
      </c>
      <c r="N1040" t="s">
        <v>38</v>
      </c>
      <c r="O1040" s="10" t="s">
        <v>39</v>
      </c>
      <c r="P1040">
        <v>1975</v>
      </c>
      <c r="Q1040" t="s">
        <v>234</v>
      </c>
      <c r="R1040">
        <v>3118</v>
      </c>
      <c r="S1040" s="42"/>
      <c r="T1040"/>
      <c r="AC1040">
        <v>4500</v>
      </c>
      <c r="AD1040" t="s">
        <v>75</v>
      </c>
    </row>
    <row r="1041" spans="2:24">
      <c r="B1041" t="s">
        <v>157</v>
      </c>
      <c r="C1041" t="s">
        <v>120</v>
      </c>
      <c r="D1041" t="s">
        <v>59</v>
      </c>
      <c r="E1041"/>
      <c r="F1041">
        <v>6081</v>
      </c>
      <c r="G1041">
        <v>701</v>
      </c>
      <c r="H1041"/>
      <c r="I1041" s="57">
        <v>5998</v>
      </c>
      <c r="J1041" s="57">
        <v>701</v>
      </c>
      <c r="K1041" s="57">
        <v>-852</v>
      </c>
      <c r="L1041" s="57">
        <v>-852</v>
      </c>
      <c r="M1041" s="57">
        <v>0</v>
      </c>
      <c r="N1041" t="s">
        <v>38</v>
      </c>
      <c r="O1041" s="10" t="s">
        <v>50</v>
      </c>
      <c r="P1041" t="s">
        <v>234</v>
      </c>
      <c r="Q1041">
        <v>83</v>
      </c>
      <c r="R1041">
        <v>852</v>
      </c>
      <c r="S1041" t="s">
        <v>233</v>
      </c>
      <c r="T1041" t="s">
        <v>50</v>
      </c>
    </row>
    <row r="1042" spans="2:24">
      <c r="B1042" t="s">
        <v>157</v>
      </c>
      <c r="C1042" t="s">
        <v>120</v>
      </c>
      <c r="D1042" t="s">
        <v>68</v>
      </c>
      <c r="E1042">
        <v>7478</v>
      </c>
      <c r="F1042"/>
      <c r="G1042"/>
      <c r="H1042" s="57">
        <v>6645</v>
      </c>
      <c r="I1042"/>
      <c r="J1042"/>
      <c r="K1042" s="57">
        <v>-3358</v>
      </c>
      <c r="L1042" s="57">
        <v>-3358</v>
      </c>
      <c r="M1042" s="57">
        <v>-2525</v>
      </c>
      <c r="N1042" t="s">
        <v>38</v>
      </c>
      <c r="O1042" s="10" t="s">
        <v>39</v>
      </c>
      <c r="P1042">
        <v>833</v>
      </c>
      <c r="Q1042" t="s">
        <v>234</v>
      </c>
      <c r="R1042">
        <v>0</v>
      </c>
      <c r="S1042" s="42"/>
      <c r="T1042"/>
      <c r="W1042">
        <v>6395</v>
      </c>
      <c r="X1042" t="s">
        <v>148</v>
      </c>
    </row>
    <row r="1043" spans="2:24">
      <c r="B1043" t="s">
        <v>157</v>
      </c>
      <c r="C1043" t="s">
        <v>120</v>
      </c>
      <c r="D1043" t="s">
        <v>69</v>
      </c>
      <c r="E1043">
        <v>7478</v>
      </c>
      <c r="F1043"/>
      <c r="G1043"/>
      <c r="H1043" s="57">
        <v>6645</v>
      </c>
      <c r="I1043"/>
      <c r="J1043"/>
      <c r="K1043" s="57">
        <v>-3358</v>
      </c>
      <c r="L1043" s="57">
        <v>-3358</v>
      </c>
      <c r="M1043" s="57">
        <v>-2525</v>
      </c>
      <c r="N1043" t="s">
        <v>38</v>
      </c>
      <c r="O1043" s="10" t="s">
        <v>39</v>
      </c>
      <c r="P1043">
        <v>833</v>
      </c>
      <c r="Q1043" t="s">
        <v>234</v>
      </c>
      <c r="R1043">
        <v>0</v>
      </c>
      <c r="S1043" s="42"/>
      <c r="T1043"/>
      <c r="W1043">
        <v>6395</v>
      </c>
      <c r="X1043" t="s">
        <v>148</v>
      </c>
    </row>
    <row r="1044" spans="2:24">
      <c r="B1044" t="s">
        <v>157</v>
      </c>
      <c r="C1044" t="s">
        <v>120</v>
      </c>
      <c r="D1044" t="s">
        <v>70</v>
      </c>
      <c r="E1044">
        <v>6878</v>
      </c>
      <c r="F1044"/>
      <c r="G1044"/>
      <c r="H1044" s="57">
        <v>6045</v>
      </c>
      <c r="I1044"/>
      <c r="J1044"/>
      <c r="K1044" s="57">
        <v>-2751</v>
      </c>
      <c r="L1044" s="57">
        <v>-2751</v>
      </c>
      <c r="M1044" s="57">
        <v>-1918</v>
      </c>
      <c r="N1044" t="s">
        <v>38</v>
      </c>
      <c r="O1044" s="10" t="s">
        <v>39</v>
      </c>
      <c r="P1044">
        <v>833</v>
      </c>
      <c r="Q1044" t="s">
        <v>234</v>
      </c>
      <c r="R1044">
        <v>0</v>
      </c>
      <c r="S1044" s="42"/>
      <c r="T1044"/>
      <c r="W1044">
        <v>5795</v>
      </c>
      <c r="X1044" t="s">
        <v>148</v>
      </c>
    </row>
    <row r="1045" spans="2:24">
      <c r="B1045" t="s">
        <v>158</v>
      </c>
      <c r="C1045" t="s">
        <v>120</v>
      </c>
      <c r="D1045" t="s">
        <v>37</v>
      </c>
      <c r="E1045">
        <v>8919</v>
      </c>
      <c r="F1045"/>
      <c r="G1045"/>
      <c r="H1045" s="57">
        <v>7304</v>
      </c>
      <c r="I1045"/>
      <c r="J1045"/>
      <c r="K1045" s="57">
        <v>-4484</v>
      </c>
      <c r="L1045" s="57">
        <v>-4484</v>
      </c>
      <c r="M1045" s="57">
        <v>-2875</v>
      </c>
      <c r="N1045" t="s">
        <v>38</v>
      </c>
      <c r="O1045" s="10" t="s">
        <v>39</v>
      </c>
      <c r="P1045">
        <v>1615</v>
      </c>
      <c r="Q1045" t="s">
        <v>234</v>
      </c>
      <c r="R1045">
        <v>0</v>
      </c>
      <c r="S1045" s="42"/>
      <c r="T1045"/>
      <c r="U1045">
        <v>415</v>
      </c>
      <c r="V1045" t="s">
        <v>73</v>
      </c>
      <c r="W1045">
        <v>7071</v>
      </c>
      <c r="X1045" t="s">
        <v>142</v>
      </c>
    </row>
    <row r="1046" spans="2:24">
      <c r="B1046" t="s">
        <v>158</v>
      </c>
      <c r="C1046" t="s">
        <v>120</v>
      </c>
      <c r="D1046" t="s">
        <v>41</v>
      </c>
      <c r="E1046">
        <v>8919</v>
      </c>
      <c r="F1046"/>
      <c r="G1046"/>
      <c r="H1046" s="57">
        <v>7304</v>
      </c>
      <c r="I1046"/>
      <c r="J1046"/>
      <c r="K1046" s="57">
        <v>-4484</v>
      </c>
      <c r="L1046" s="57">
        <v>-4484</v>
      </c>
      <c r="M1046" s="57">
        <v>-2875</v>
      </c>
      <c r="N1046" t="s">
        <v>38</v>
      </c>
      <c r="O1046" s="10" t="s">
        <v>39</v>
      </c>
      <c r="P1046">
        <v>1615</v>
      </c>
      <c r="Q1046" t="s">
        <v>234</v>
      </c>
      <c r="R1046">
        <v>0</v>
      </c>
      <c r="S1046" s="42"/>
      <c r="T1046"/>
      <c r="U1046">
        <v>415</v>
      </c>
      <c r="V1046" t="s">
        <v>73</v>
      </c>
      <c r="W1046">
        <v>7071</v>
      </c>
      <c r="X1046" t="s">
        <v>142</v>
      </c>
    </row>
    <row r="1047" spans="2:24">
      <c r="B1047" t="s">
        <v>158</v>
      </c>
      <c r="C1047" t="s">
        <v>120</v>
      </c>
      <c r="D1047" t="s">
        <v>42</v>
      </c>
      <c r="E1047">
        <v>8919</v>
      </c>
      <c r="F1047"/>
      <c r="G1047"/>
      <c r="H1047" s="57">
        <v>7304</v>
      </c>
      <c r="I1047"/>
      <c r="J1047"/>
      <c r="K1047" s="57">
        <v>-4484</v>
      </c>
      <c r="L1047" s="57">
        <v>-4484</v>
      </c>
      <c r="M1047" s="57">
        <v>-2875</v>
      </c>
      <c r="N1047" t="s">
        <v>38</v>
      </c>
      <c r="O1047" s="10" t="s">
        <v>39</v>
      </c>
      <c r="P1047">
        <v>1615</v>
      </c>
      <c r="Q1047" t="s">
        <v>234</v>
      </c>
      <c r="R1047">
        <v>0</v>
      </c>
      <c r="S1047" s="42"/>
      <c r="T1047"/>
      <c r="U1047">
        <v>415</v>
      </c>
      <c r="V1047" t="s">
        <v>73</v>
      </c>
      <c r="W1047">
        <v>7071</v>
      </c>
      <c r="X1047" t="s">
        <v>142</v>
      </c>
    </row>
    <row r="1048" spans="2:24">
      <c r="B1048" t="s">
        <v>158</v>
      </c>
      <c r="C1048" t="s">
        <v>120</v>
      </c>
      <c r="D1048" t="s">
        <v>43</v>
      </c>
      <c r="E1048">
        <v>8576</v>
      </c>
      <c r="F1048"/>
      <c r="G1048"/>
      <c r="H1048" s="57">
        <v>6938</v>
      </c>
      <c r="I1048"/>
      <c r="J1048"/>
      <c r="K1048" s="57">
        <v>-4672</v>
      </c>
      <c r="L1048" s="57">
        <v>-4672</v>
      </c>
      <c r="M1048" s="57">
        <v>-3034</v>
      </c>
      <c r="N1048" t="s">
        <v>38</v>
      </c>
      <c r="O1048" s="10" t="s">
        <v>39</v>
      </c>
      <c r="P1048">
        <v>1638</v>
      </c>
      <c r="Q1048" t="s">
        <v>234</v>
      </c>
      <c r="R1048">
        <v>0</v>
      </c>
      <c r="S1048" s="42"/>
      <c r="T1048"/>
      <c r="U1048">
        <v>415</v>
      </c>
      <c r="V1048" t="s">
        <v>73</v>
      </c>
      <c r="W1048">
        <v>6688</v>
      </c>
      <c r="X1048" t="s">
        <v>142</v>
      </c>
    </row>
    <row r="1049" spans="2:24">
      <c r="B1049" t="s">
        <v>158</v>
      </c>
      <c r="C1049" t="s">
        <v>120</v>
      </c>
      <c r="D1049" t="s">
        <v>45</v>
      </c>
      <c r="E1049">
        <v>8576</v>
      </c>
      <c r="F1049"/>
      <c r="G1049"/>
      <c r="H1049" s="57">
        <v>6938</v>
      </c>
      <c r="I1049"/>
      <c r="J1049"/>
      <c r="K1049" s="57">
        <v>-4672</v>
      </c>
      <c r="L1049" s="57">
        <v>-4672</v>
      </c>
      <c r="M1049" s="57">
        <v>-3034</v>
      </c>
      <c r="N1049" t="s">
        <v>38</v>
      </c>
      <c r="O1049" s="10" t="s">
        <v>39</v>
      </c>
      <c r="P1049">
        <v>1638</v>
      </c>
      <c r="Q1049" t="s">
        <v>234</v>
      </c>
      <c r="R1049">
        <v>0</v>
      </c>
      <c r="S1049" s="42"/>
      <c r="T1049"/>
      <c r="U1049">
        <v>415</v>
      </c>
      <c r="V1049" t="s">
        <v>73</v>
      </c>
      <c r="W1049">
        <v>6688</v>
      </c>
      <c r="X1049" t="s">
        <v>142</v>
      </c>
    </row>
    <row r="1050" spans="2:24">
      <c r="B1050" t="s">
        <v>158</v>
      </c>
      <c r="C1050" t="s">
        <v>120</v>
      </c>
      <c r="D1050" t="s">
        <v>46</v>
      </c>
      <c r="E1050">
        <v>8576</v>
      </c>
      <c r="F1050"/>
      <c r="G1050"/>
      <c r="H1050" s="57">
        <v>6938</v>
      </c>
      <c r="I1050"/>
      <c r="J1050"/>
      <c r="K1050" s="57">
        <v>-4672</v>
      </c>
      <c r="L1050" s="57">
        <v>-4672</v>
      </c>
      <c r="M1050" s="57">
        <v>-3034</v>
      </c>
      <c r="N1050" t="s">
        <v>38</v>
      </c>
      <c r="O1050" s="10" t="s">
        <v>39</v>
      </c>
      <c r="P1050">
        <v>1638</v>
      </c>
      <c r="Q1050" t="s">
        <v>234</v>
      </c>
      <c r="R1050">
        <v>0</v>
      </c>
      <c r="S1050" s="42"/>
      <c r="T1050"/>
      <c r="U1050">
        <v>415</v>
      </c>
      <c r="V1050" t="s">
        <v>73</v>
      </c>
      <c r="W1050">
        <v>6688</v>
      </c>
      <c r="X1050" t="s">
        <v>142</v>
      </c>
    </row>
    <row r="1051" spans="2:24">
      <c r="B1051" t="s">
        <v>158</v>
      </c>
      <c r="C1051" t="s">
        <v>120</v>
      </c>
      <c r="D1051" t="s">
        <v>47</v>
      </c>
      <c r="E1051">
        <v>7476</v>
      </c>
      <c r="F1051"/>
      <c r="G1051"/>
      <c r="H1051" s="57">
        <v>5838</v>
      </c>
      <c r="I1051"/>
      <c r="J1051"/>
      <c r="K1051" s="57">
        <v>-3533</v>
      </c>
      <c r="L1051" s="57">
        <v>-3533</v>
      </c>
      <c r="M1051" s="57">
        <v>-1895</v>
      </c>
      <c r="N1051" t="s">
        <v>38</v>
      </c>
      <c r="O1051" s="10" t="s">
        <v>39</v>
      </c>
      <c r="P1051">
        <v>1638</v>
      </c>
      <c r="Q1051" t="s">
        <v>234</v>
      </c>
      <c r="R1051">
        <v>0</v>
      </c>
      <c r="S1051" s="42"/>
      <c r="T1051"/>
      <c r="U1051">
        <v>415</v>
      </c>
      <c r="V1051" t="s">
        <v>73</v>
      </c>
      <c r="W1051">
        <v>5588</v>
      </c>
      <c r="X1051" t="s">
        <v>142</v>
      </c>
    </row>
    <row r="1052" spans="2:24">
      <c r="B1052" t="s">
        <v>158</v>
      </c>
      <c r="C1052" t="s">
        <v>120</v>
      </c>
      <c r="D1052" t="s">
        <v>48</v>
      </c>
      <c r="E1052">
        <v>6920</v>
      </c>
      <c r="F1052"/>
      <c r="G1052"/>
      <c r="H1052" s="57">
        <v>6303</v>
      </c>
      <c r="I1052"/>
      <c r="J1052"/>
      <c r="K1052" s="57">
        <v>-3002</v>
      </c>
      <c r="L1052" s="57">
        <v>-3002</v>
      </c>
      <c r="M1052" s="57">
        <v>-2385</v>
      </c>
      <c r="N1052" t="s">
        <v>38</v>
      </c>
      <c r="O1052" s="10" t="s">
        <v>39</v>
      </c>
      <c r="P1052">
        <v>617</v>
      </c>
      <c r="Q1052" t="s">
        <v>234</v>
      </c>
      <c r="R1052">
        <v>0</v>
      </c>
      <c r="S1052" s="42"/>
      <c r="T1052"/>
      <c r="U1052">
        <v>366</v>
      </c>
      <c r="W1052">
        <v>6053</v>
      </c>
      <c r="X1052" t="s">
        <v>159</v>
      </c>
    </row>
    <row r="1053" spans="2:24">
      <c r="B1053" t="s">
        <v>158</v>
      </c>
      <c r="C1053" t="s">
        <v>120</v>
      </c>
      <c r="D1053" t="s">
        <v>49</v>
      </c>
      <c r="E1053">
        <v>6920</v>
      </c>
      <c r="F1053"/>
      <c r="G1053"/>
      <c r="H1053" s="57">
        <v>6303</v>
      </c>
      <c r="I1053"/>
      <c r="J1053"/>
      <c r="K1053" s="57">
        <v>-3002</v>
      </c>
      <c r="L1053" s="57">
        <v>-3002</v>
      </c>
      <c r="M1053" s="57">
        <v>-2385</v>
      </c>
      <c r="N1053" t="s">
        <v>38</v>
      </c>
      <c r="O1053" s="10" t="s">
        <v>39</v>
      </c>
      <c r="P1053">
        <v>617</v>
      </c>
      <c r="Q1053" t="s">
        <v>234</v>
      </c>
      <c r="R1053">
        <v>0</v>
      </c>
      <c r="S1053" s="42"/>
      <c r="T1053"/>
      <c r="U1053">
        <v>366</v>
      </c>
      <c r="W1053">
        <v>6053</v>
      </c>
      <c r="X1053" t="s">
        <v>159</v>
      </c>
    </row>
    <row r="1054" spans="2:24">
      <c r="B1054" t="s">
        <v>158</v>
      </c>
      <c r="C1054" t="s">
        <v>120</v>
      </c>
      <c r="D1054" t="s">
        <v>51</v>
      </c>
      <c r="E1054">
        <v>6808</v>
      </c>
      <c r="F1054"/>
      <c r="G1054"/>
      <c r="H1054" s="57">
        <v>6069</v>
      </c>
      <c r="I1054"/>
      <c r="J1054"/>
      <c r="K1054" s="57">
        <v>-3181</v>
      </c>
      <c r="L1054" s="57">
        <v>-3181</v>
      </c>
      <c r="M1054" s="57">
        <v>-2442</v>
      </c>
      <c r="N1054" t="s">
        <v>38</v>
      </c>
      <c r="O1054" s="10" t="s">
        <v>39</v>
      </c>
      <c r="P1054">
        <v>739</v>
      </c>
      <c r="Q1054" t="s">
        <v>234</v>
      </c>
      <c r="R1054">
        <v>0</v>
      </c>
      <c r="S1054" s="42"/>
      <c r="T1054"/>
      <c r="U1054">
        <v>359</v>
      </c>
      <c r="W1054">
        <v>5819</v>
      </c>
      <c r="X1054" t="s">
        <v>159</v>
      </c>
    </row>
    <row r="1055" spans="2:24">
      <c r="B1055" t="s">
        <v>158</v>
      </c>
      <c r="C1055" t="s">
        <v>120</v>
      </c>
      <c r="D1055" t="s">
        <v>53</v>
      </c>
      <c r="E1055">
        <v>6808</v>
      </c>
      <c r="F1055"/>
      <c r="G1055"/>
      <c r="H1055" s="57">
        <v>6069</v>
      </c>
      <c r="I1055"/>
      <c r="J1055"/>
      <c r="K1055" s="57">
        <v>-3181</v>
      </c>
      <c r="L1055" s="57">
        <v>-3181</v>
      </c>
      <c r="M1055" s="57">
        <v>-2442</v>
      </c>
      <c r="N1055" t="s">
        <v>38</v>
      </c>
      <c r="O1055" s="10" t="s">
        <v>39</v>
      </c>
      <c r="P1055">
        <v>739</v>
      </c>
      <c r="Q1055" t="s">
        <v>234</v>
      </c>
      <c r="R1055">
        <v>0</v>
      </c>
      <c r="S1055" s="42"/>
      <c r="T1055"/>
      <c r="U1055">
        <v>359</v>
      </c>
      <c r="W1055">
        <v>5819</v>
      </c>
      <c r="X1055" t="s">
        <v>159</v>
      </c>
    </row>
    <row r="1056" spans="2:24">
      <c r="B1056" t="s">
        <v>158</v>
      </c>
      <c r="C1056" t="s">
        <v>120</v>
      </c>
      <c r="D1056" t="s">
        <v>54</v>
      </c>
      <c r="E1056">
        <v>6808</v>
      </c>
      <c r="F1056"/>
      <c r="G1056"/>
      <c r="H1056" s="57">
        <v>6069</v>
      </c>
      <c r="I1056"/>
      <c r="J1056"/>
      <c r="K1056" s="57">
        <v>-3181</v>
      </c>
      <c r="L1056" s="57">
        <v>-3181</v>
      </c>
      <c r="M1056" s="57">
        <v>-2442</v>
      </c>
      <c r="N1056" t="s">
        <v>38</v>
      </c>
      <c r="O1056" s="10" t="s">
        <v>39</v>
      </c>
      <c r="P1056">
        <v>739</v>
      </c>
      <c r="Q1056" t="s">
        <v>234</v>
      </c>
      <c r="R1056">
        <v>0</v>
      </c>
      <c r="S1056" s="42"/>
      <c r="T1056"/>
      <c r="U1056">
        <v>359</v>
      </c>
      <c r="W1056">
        <v>5819</v>
      </c>
      <c r="X1056" t="s">
        <v>159</v>
      </c>
    </row>
    <row r="1057" spans="2:24">
      <c r="B1057" t="s">
        <v>158</v>
      </c>
      <c r="C1057" t="s">
        <v>120</v>
      </c>
      <c r="D1057" t="s">
        <v>55</v>
      </c>
      <c r="E1057">
        <v>6568</v>
      </c>
      <c r="F1057"/>
      <c r="G1057"/>
      <c r="H1057" s="57">
        <v>5924</v>
      </c>
      <c r="I1057"/>
      <c r="J1057"/>
      <c r="K1057" s="57">
        <v>-1021</v>
      </c>
      <c r="L1057" s="57">
        <v>-1021</v>
      </c>
      <c r="M1057" s="57">
        <v>-377</v>
      </c>
      <c r="N1057" t="s">
        <v>38</v>
      </c>
      <c r="O1057" s="10" t="s">
        <v>39</v>
      </c>
      <c r="P1057">
        <v>644</v>
      </c>
      <c r="Q1057" t="s">
        <v>234</v>
      </c>
      <c r="R1057">
        <v>0</v>
      </c>
      <c r="S1057" s="42"/>
      <c r="T1057"/>
      <c r="U1057">
        <v>346</v>
      </c>
      <c r="W1057">
        <v>5674</v>
      </c>
      <c r="X1057" t="s">
        <v>159</v>
      </c>
    </row>
    <row r="1058" spans="2:24">
      <c r="B1058" t="s">
        <v>158</v>
      </c>
      <c r="C1058" t="s">
        <v>120</v>
      </c>
      <c r="D1058" t="s">
        <v>57</v>
      </c>
      <c r="E1058">
        <v>6568</v>
      </c>
      <c r="F1058"/>
      <c r="G1058"/>
      <c r="H1058" s="57">
        <v>5924</v>
      </c>
      <c r="I1058"/>
      <c r="J1058"/>
      <c r="K1058" s="57">
        <v>-1021</v>
      </c>
      <c r="L1058" s="57">
        <v>-1021</v>
      </c>
      <c r="M1058" s="57">
        <v>-377</v>
      </c>
      <c r="N1058" t="s">
        <v>38</v>
      </c>
      <c r="O1058" s="10" t="s">
        <v>39</v>
      </c>
      <c r="P1058">
        <v>644</v>
      </c>
      <c r="Q1058" t="s">
        <v>234</v>
      </c>
      <c r="R1058">
        <v>0</v>
      </c>
      <c r="S1058" s="42"/>
      <c r="T1058"/>
      <c r="U1058">
        <v>346</v>
      </c>
      <c r="W1058">
        <v>5674</v>
      </c>
      <c r="X1058" t="s">
        <v>159</v>
      </c>
    </row>
    <row r="1059" spans="2:24">
      <c r="B1059" t="s">
        <v>158</v>
      </c>
      <c r="C1059" t="s">
        <v>120</v>
      </c>
      <c r="D1059" t="s">
        <v>58</v>
      </c>
      <c r="E1059">
        <v>6568</v>
      </c>
      <c r="F1059"/>
      <c r="G1059"/>
      <c r="H1059" s="57">
        <v>5924</v>
      </c>
      <c r="I1059"/>
      <c r="J1059"/>
      <c r="K1059" s="57">
        <v>-1021</v>
      </c>
      <c r="L1059" s="57">
        <v>-1021</v>
      </c>
      <c r="M1059" s="57">
        <v>-377</v>
      </c>
      <c r="N1059" t="s">
        <v>38</v>
      </c>
      <c r="O1059" s="10" t="s">
        <v>39</v>
      </c>
      <c r="P1059">
        <v>644</v>
      </c>
      <c r="Q1059" t="s">
        <v>234</v>
      </c>
      <c r="R1059">
        <v>0</v>
      </c>
      <c r="S1059" s="42"/>
      <c r="T1059"/>
      <c r="U1059">
        <v>346</v>
      </c>
      <c r="W1059">
        <v>5674</v>
      </c>
      <c r="X1059" t="s">
        <v>159</v>
      </c>
    </row>
    <row r="1060" spans="2:24">
      <c r="B1060" t="s">
        <v>158</v>
      </c>
      <c r="C1060" t="s">
        <v>120</v>
      </c>
      <c r="D1060" t="s">
        <v>59</v>
      </c>
      <c r="E1060">
        <v>7677</v>
      </c>
      <c r="F1060"/>
      <c r="G1060"/>
      <c r="H1060" s="57">
        <v>6436</v>
      </c>
      <c r="I1060"/>
      <c r="J1060"/>
      <c r="K1060" s="57">
        <v>-3344</v>
      </c>
      <c r="L1060" s="57">
        <v>-3344</v>
      </c>
      <c r="M1060" s="57">
        <v>-2103</v>
      </c>
      <c r="N1060" t="s">
        <v>38</v>
      </c>
      <c r="O1060" s="10" t="s">
        <v>39</v>
      </c>
      <c r="P1060">
        <v>1241</v>
      </c>
      <c r="Q1060" t="s">
        <v>234</v>
      </c>
      <c r="R1060">
        <v>0</v>
      </c>
      <c r="S1060" s="42"/>
      <c r="T1060"/>
      <c r="U1060">
        <v>409</v>
      </c>
      <c r="W1060">
        <v>6186</v>
      </c>
      <c r="X1060" t="s">
        <v>159</v>
      </c>
    </row>
    <row r="1061" spans="2:24">
      <c r="B1061" t="s">
        <v>158</v>
      </c>
      <c r="C1061" t="s">
        <v>120</v>
      </c>
      <c r="D1061" t="s">
        <v>61</v>
      </c>
      <c r="E1061">
        <v>7677</v>
      </c>
      <c r="F1061"/>
      <c r="G1061"/>
      <c r="H1061" s="57">
        <v>6436</v>
      </c>
      <c r="I1061"/>
      <c r="J1061"/>
      <c r="K1061" s="57">
        <v>-3344</v>
      </c>
      <c r="L1061" s="57">
        <v>-3344</v>
      </c>
      <c r="M1061" s="57">
        <v>-2103</v>
      </c>
      <c r="N1061" t="s">
        <v>38</v>
      </c>
      <c r="O1061" s="10" t="s">
        <v>39</v>
      </c>
      <c r="P1061">
        <v>1241</v>
      </c>
      <c r="Q1061" t="s">
        <v>234</v>
      </c>
      <c r="R1061">
        <v>0</v>
      </c>
      <c r="S1061" s="42"/>
      <c r="T1061"/>
      <c r="U1061">
        <v>409</v>
      </c>
      <c r="W1061">
        <v>6186</v>
      </c>
      <c r="X1061" t="s">
        <v>159</v>
      </c>
    </row>
    <row r="1062" spans="2:24">
      <c r="B1062" t="s">
        <v>158</v>
      </c>
      <c r="C1062" t="s">
        <v>120</v>
      </c>
      <c r="D1062" t="s">
        <v>63</v>
      </c>
      <c r="E1062">
        <v>8577</v>
      </c>
      <c r="F1062"/>
      <c r="G1062"/>
      <c r="H1062" s="57">
        <v>7336</v>
      </c>
      <c r="I1062"/>
      <c r="J1062"/>
      <c r="K1062" s="57">
        <v>-4328</v>
      </c>
      <c r="L1062" s="57">
        <v>-4328</v>
      </c>
      <c r="M1062" s="57">
        <v>-3087</v>
      </c>
      <c r="N1062" t="s">
        <v>38</v>
      </c>
      <c r="O1062" s="10" t="s">
        <v>39</v>
      </c>
      <c r="P1062">
        <v>1241</v>
      </c>
      <c r="Q1062" t="s">
        <v>234</v>
      </c>
      <c r="R1062">
        <v>0</v>
      </c>
      <c r="S1062" s="42"/>
      <c r="T1062"/>
      <c r="U1062">
        <v>411</v>
      </c>
      <c r="W1062">
        <v>7086</v>
      </c>
      <c r="X1062" t="s">
        <v>159</v>
      </c>
    </row>
    <row r="1063" spans="2:24">
      <c r="B1063" t="s">
        <v>158</v>
      </c>
      <c r="C1063" t="s">
        <v>120</v>
      </c>
      <c r="D1063" t="s">
        <v>64</v>
      </c>
      <c r="E1063">
        <v>8562</v>
      </c>
      <c r="F1063"/>
      <c r="G1063"/>
      <c r="H1063" s="57">
        <v>8561</v>
      </c>
      <c r="I1063"/>
      <c r="J1063"/>
      <c r="K1063" s="57">
        <v>-4536</v>
      </c>
      <c r="L1063" s="57">
        <v>-4536</v>
      </c>
      <c r="M1063" s="57">
        <v>-4536</v>
      </c>
      <c r="N1063" t="s">
        <v>38</v>
      </c>
      <c r="O1063" t="s">
        <v>38</v>
      </c>
      <c r="P1063">
        <v>1</v>
      </c>
      <c r="Q1063" t="s">
        <v>234</v>
      </c>
      <c r="R1063">
        <v>0</v>
      </c>
      <c r="S1063" s="42"/>
      <c r="T1063"/>
      <c r="U1063">
        <v>400</v>
      </c>
    </row>
    <row r="1064" spans="2:24">
      <c r="B1064" t="s">
        <v>158</v>
      </c>
      <c r="C1064" t="s">
        <v>120</v>
      </c>
      <c r="D1064" t="s">
        <v>66</v>
      </c>
      <c r="E1064">
        <v>8562</v>
      </c>
      <c r="F1064"/>
      <c r="G1064"/>
      <c r="H1064" s="57">
        <v>8561</v>
      </c>
      <c r="I1064"/>
      <c r="J1064"/>
      <c r="K1064" s="57">
        <v>-4536</v>
      </c>
      <c r="L1064" s="57">
        <v>-4536</v>
      </c>
      <c r="M1064" s="57">
        <v>-4536</v>
      </c>
      <c r="N1064" t="s">
        <v>38</v>
      </c>
      <c r="O1064" t="s">
        <v>38</v>
      </c>
      <c r="P1064">
        <v>1</v>
      </c>
      <c r="Q1064" t="s">
        <v>234</v>
      </c>
      <c r="R1064">
        <v>0</v>
      </c>
      <c r="S1064" s="42"/>
      <c r="T1064"/>
      <c r="U1064">
        <v>400</v>
      </c>
    </row>
    <row r="1065" spans="2:24">
      <c r="B1065" t="s">
        <v>158</v>
      </c>
      <c r="C1065" t="s">
        <v>120</v>
      </c>
      <c r="D1065" t="s">
        <v>67</v>
      </c>
      <c r="E1065">
        <v>8562</v>
      </c>
      <c r="F1065"/>
      <c r="G1065"/>
      <c r="H1065" s="57">
        <v>8561</v>
      </c>
      <c r="I1065"/>
      <c r="J1065"/>
      <c r="K1065" s="57">
        <v>-4536</v>
      </c>
      <c r="L1065" s="57">
        <v>-4536</v>
      </c>
      <c r="M1065" s="57">
        <v>-4536</v>
      </c>
      <c r="N1065" t="s">
        <v>38</v>
      </c>
      <c r="O1065" t="s">
        <v>38</v>
      </c>
      <c r="P1065">
        <v>1</v>
      </c>
      <c r="Q1065" t="s">
        <v>234</v>
      </c>
      <c r="R1065">
        <v>0</v>
      </c>
      <c r="S1065" s="42"/>
      <c r="T1065"/>
      <c r="U1065">
        <v>400</v>
      </c>
    </row>
    <row r="1066" spans="2:24">
      <c r="B1066" t="s">
        <v>158</v>
      </c>
      <c r="C1066" t="s">
        <v>120</v>
      </c>
      <c r="D1066" t="s">
        <v>68</v>
      </c>
      <c r="E1066">
        <v>9009</v>
      </c>
      <c r="F1066"/>
      <c r="G1066"/>
      <c r="H1066" s="57">
        <v>8882</v>
      </c>
      <c r="I1066"/>
      <c r="J1066"/>
      <c r="K1066" s="57">
        <v>-4949</v>
      </c>
      <c r="L1066" s="57">
        <v>-4949</v>
      </c>
      <c r="M1066" s="57">
        <v>-4822</v>
      </c>
      <c r="N1066" t="s">
        <v>38</v>
      </c>
      <c r="O1066" s="10" t="s">
        <v>39</v>
      </c>
      <c r="P1066">
        <v>127</v>
      </c>
      <c r="Q1066" t="s">
        <v>234</v>
      </c>
      <c r="R1066">
        <v>0</v>
      </c>
      <c r="S1066" s="42"/>
      <c r="T1066"/>
      <c r="U1066">
        <v>422</v>
      </c>
      <c r="W1066">
        <v>8632</v>
      </c>
      <c r="X1066" t="s">
        <v>82</v>
      </c>
    </row>
    <row r="1067" spans="2:24">
      <c r="B1067" t="s">
        <v>158</v>
      </c>
      <c r="C1067" t="s">
        <v>120</v>
      </c>
      <c r="D1067" t="s">
        <v>69</v>
      </c>
      <c r="E1067">
        <v>9009</v>
      </c>
      <c r="F1067"/>
      <c r="G1067"/>
      <c r="H1067" s="57">
        <v>8882</v>
      </c>
      <c r="I1067"/>
      <c r="J1067"/>
      <c r="K1067" s="57">
        <v>-4949</v>
      </c>
      <c r="L1067" s="57">
        <v>-4949</v>
      </c>
      <c r="M1067" s="57">
        <v>-4822</v>
      </c>
      <c r="N1067" t="s">
        <v>38</v>
      </c>
      <c r="O1067" s="10" t="s">
        <v>39</v>
      </c>
      <c r="P1067">
        <v>127</v>
      </c>
      <c r="Q1067" t="s">
        <v>234</v>
      </c>
      <c r="R1067">
        <v>0</v>
      </c>
      <c r="S1067" s="42"/>
      <c r="T1067"/>
      <c r="U1067">
        <v>422</v>
      </c>
      <c r="W1067">
        <v>8632</v>
      </c>
      <c r="X1067" t="s">
        <v>82</v>
      </c>
    </row>
    <row r="1068" spans="2:24">
      <c r="B1068" t="s">
        <v>158</v>
      </c>
      <c r="C1068" t="s">
        <v>120</v>
      </c>
      <c r="D1068" t="s">
        <v>70</v>
      </c>
      <c r="E1068">
        <v>8409</v>
      </c>
      <c r="F1068"/>
      <c r="G1068"/>
      <c r="H1068" s="57">
        <v>8282</v>
      </c>
      <c r="I1068"/>
      <c r="J1068"/>
      <c r="K1068" s="57">
        <v>-4342</v>
      </c>
      <c r="L1068" s="57">
        <v>-4342</v>
      </c>
      <c r="M1068" s="57">
        <v>-4215</v>
      </c>
      <c r="N1068" t="s">
        <v>38</v>
      </c>
      <c r="O1068" s="10" t="s">
        <v>39</v>
      </c>
      <c r="P1068">
        <v>127</v>
      </c>
      <c r="Q1068" t="s">
        <v>234</v>
      </c>
      <c r="R1068">
        <v>0</v>
      </c>
      <c r="S1068" s="42"/>
      <c r="T1068"/>
      <c r="U1068">
        <v>412</v>
      </c>
      <c r="W1068">
        <v>8032</v>
      </c>
      <c r="X1068" t="s">
        <v>82</v>
      </c>
    </row>
    <row r="1069" spans="2:24">
      <c r="B1069" t="s">
        <v>160</v>
      </c>
      <c r="C1069" t="s">
        <v>120</v>
      </c>
      <c r="D1069" t="s">
        <v>37</v>
      </c>
      <c r="E1069">
        <v>9262</v>
      </c>
      <c r="F1069"/>
      <c r="G1069"/>
      <c r="H1069" s="57">
        <v>8676</v>
      </c>
      <c r="I1069"/>
      <c r="J1069"/>
      <c r="K1069" s="57">
        <v>-5051</v>
      </c>
      <c r="L1069" s="57">
        <v>-5051</v>
      </c>
      <c r="M1069" s="57">
        <v>-4469</v>
      </c>
      <c r="N1069" t="s">
        <v>38</v>
      </c>
      <c r="O1069" s="10" t="s">
        <v>39</v>
      </c>
      <c r="P1069">
        <v>586</v>
      </c>
      <c r="Q1069" t="s">
        <v>234</v>
      </c>
      <c r="R1069">
        <v>0</v>
      </c>
      <c r="S1069" s="42"/>
      <c r="T1069"/>
      <c r="U1069">
        <v>415</v>
      </c>
      <c r="V1069" t="s">
        <v>73</v>
      </c>
      <c r="W1069">
        <v>8438</v>
      </c>
      <c r="X1069" t="s">
        <v>79</v>
      </c>
    </row>
    <row r="1070" spans="2:24">
      <c r="B1070" t="s">
        <v>160</v>
      </c>
      <c r="C1070" t="s">
        <v>120</v>
      </c>
      <c r="D1070" t="s">
        <v>41</v>
      </c>
      <c r="E1070">
        <v>9262</v>
      </c>
      <c r="F1070"/>
      <c r="G1070"/>
      <c r="H1070" s="57">
        <v>8676</v>
      </c>
      <c r="I1070"/>
      <c r="J1070"/>
      <c r="K1070" s="57">
        <v>-5051</v>
      </c>
      <c r="L1070" s="57">
        <v>-5051</v>
      </c>
      <c r="M1070" s="57">
        <v>-4469</v>
      </c>
      <c r="N1070" t="s">
        <v>38</v>
      </c>
      <c r="O1070" s="10" t="s">
        <v>39</v>
      </c>
      <c r="P1070">
        <v>586</v>
      </c>
      <c r="Q1070" t="s">
        <v>234</v>
      </c>
      <c r="R1070">
        <v>0</v>
      </c>
      <c r="S1070" s="42"/>
      <c r="T1070"/>
      <c r="U1070">
        <v>415</v>
      </c>
      <c r="V1070" t="s">
        <v>73</v>
      </c>
      <c r="W1070">
        <v>8438</v>
      </c>
      <c r="X1070" t="s">
        <v>79</v>
      </c>
    </row>
    <row r="1071" spans="2:24">
      <c r="B1071" t="s">
        <v>160</v>
      </c>
      <c r="C1071" t="s">
        <v>120</v>
      </c>
      <c r="D1071" t="s">
        <v>42</v>
      </c>
      <c r="E1071">
        <v>9262</v>
      </c>
      <c r="F1071"/>
      <c r="G1071"/>
      <c r="H1071" s="57">
        <v>8676</v>
      </c>
      <c r="I1071"/>
      <c r="J1071"/>
      <c r="K1071" s="57">
        <v>-5051</v>
      </c>
      <c r="L1071" s="57">
        <v>-5051</v>
      </c>
      <c r="M1071" s="57">
        <v>-4469</v>
      </c>
      <c r="N1071" t="s">
        <v>38</v>
      </c>
      <c r="O1071" s="10" t="s">
        <v>39</v>
      </c>
      <c r="P1071">
        <v>586</v>
      </c>
      <c r="Q1071" t="s">
        <v>234</v>
      </c>
      <c r="R1071">
        <v>0</v>
      </c>
      <c r="S1071" s="42"/>
      <c r="T1071"/>
      <c r="U1071">
        <v>415</v>
      </c>
      <c r="V1071" t="s">
        <v>73</v>
      </c>
      <c r="W1071">
        <v>8438</v>
      </c>
      <c r="X1071" t="s">
        <v>79</v>
      </c>
    </row>
    <row r="1072" spans="2:24">
      <c r="B1072" t="s">
        <v>160</v>
      </c>
      <c r="C1072" t="s">
        <v>120</v>
      </c>
      <c r="D1072" t="s">
        <v>43</v>
      </c>
      <c r="E1072">
        <v>9159</v>
      </c>
      <c r="F1072"/>
      <c r="G1072"/>
      <c r="H1072" s="57">
        <v>8589</v>
      </c>
      <c r="I1072"/>
      <c r="J1072"/>
      <c r="K1072" s="57">
        <v>-4980</v>
      </c>
      <c r="L1072" s="57">
        <v>-4980</v>
      </c>
      <c r="M1072" s="57">
        <v>-4413</v>
      </c>
      <c r="N1072" t="s">
        <v>38</v>
      </c>
      <c r="O1072" s="10" t="s">
        <v>39</v>
      </c>
      <c r="P1072">
        <v>570</v>
      </c>
      <c r="Q1072" t="s">
        <v>234</v>
      </c>
      <c r="R1072">
        <v>0</v>
      </c>
      <c r="S1072" s="42"/>
      <c r="T1072"/>
      <c r="U1072">
        <v>415</v>
      </c>
      <c r="V1072" t="s">
        <v>73</v>
      </c>
      <c r="W1072">
        <v>8347</v>
      </c>
      <c r="X1072" t="s">
        <v>142</v>
      </c>
    </row>
    <row r="1073" spans="2:24">
      <c r="B1073" t="s">
        <v>160</v>
      </c>
      <c r="C1073" t="s">
        <v>120</v>
      </c>
      <c r="D1073" t="s">
        <v>45</v>
      </c>
      <c r="E1073">
        <v>9159</v>
      </c>
      <c r="F1073"/>
      <c r="G1073"/>
      <c r="H1073" s="57">
        <v>8589</v>
      </c>
      <c r="I1073"/>
      <c r="J1073"/>
      <c r="K1073" s="57">
        <v>-4980</v>
      </c>
      <c r="L1073" s="57">
        <v>-4980</v>
      </c>
      <c r="M1073" s="57">
        <v>-4413</v>
      </c>
      <c r="N1073" t="s">
        <v>38</v>
      </c>
      <c r="O1073" s="10" t="s">
        <v>39</v>
      </c>
      <c r="P1073">
        <v>570</v>
      </c>
      <c r="Q1073" t="s">
        <v>234</v>
      </c>
      <c r="R1073">
        <v>0</v>
      </c>
      <c r="S1073" s="42"/>
      <c r="T1073"/>
      <c r="U1073">
        <v>415</v>
      </c>
      <c r="V1073" t="s">
        <v>73</v>
      </c>
      <c r="W1073">
        <v>8347</v>
      </c>
      <c r="X1073" t="s">
        <v>142</v>
      </c>
    </row>
    <row r="1074" spans="2:24">
      <c r="B1074" t="s">
        <v>160</v>
      </c>
      <c r="C1074" t="s">
        <v>120</v>
      </c>
      <c r="D1074" t="s">
        <v>46</v>
      </c>
      <c r="E1074">
        <v>9159</v>
      </c>
      <c r="F1074"/>
      <c r="G1074"/>
      <c r="H1074" s="57">
        <v>8589</v>
      </c>
      <c r="I1074"/>
      <c r="J1074"/>
      <c r="K1074" s="57">
        <v>-4980</v>
      </c>
      <c r="L1074" s="57">
        <v>-4980</v>
      </c>
      <c r="M1074" s="57">
        <v>-4413</v>
      </c>
      <c r="N1074" t="s">
        <v>38</v>
      </c>
      <c r="O1074" s="10" t="s">
        <v>39</v>
      </c>
      <c r="P1074">
        <v>570</v>
      </c>
      <c r="Q1074" t="s">
        <v>234</v>
      </c>
      <c r="R1074">
        <v>0</v>
      </c>
      <c r="S1074" s="42"/>
      <c r="T1074"/>
      <c r="U1074">
        <v>415</v>
      </c>
      <c r="V1074" t="s">
        <v>73</v>
      </c>
      <c r="W1074">
        <v>8347</v>
      </c>
      <c r="X1074" t="s">
        <v>142</v>
      </c>
    </row>
    <row r="1075" spans="2:24">
      <c r="B1075" t="s">
        <v>160</v>
      </c>
      <c r="C1075" t="s">
        <v>120</v>
      </c>
      <c r="D1075" t="s">
        <v>47</v>
      </c>
      <c r="E1075">
        <v>8959</v>
      </c>
      <c r="F1075"/>
      <c r="G1075"/>
      <c r="H1075" s="57">
        <v>8389</v>
      </c>
      <c r="I1075"/>
      <c r="J1075"/>
      <c r="K1075" s="57">
        <v>-4764</v>
      </c>
      <c r="L1075" s="57">
        <v>-4764</v>
      </c>
      <c r="M1075" s="57">
        <v>-4197</v>
      </c>
      <c r="N1075" t="s">
        <v>38</v>
      </c>
      <c r="O1075" s="10" t="s">
        <v>39</v>
      </c>
      <c r="P1075">
        <v>570</v>
      </c>
      <c r="Q1075" t="s">
        <v>234</v>
      </c>
      <c r="R1075">
        <v>0</v>
      </c>
      <c r="S1075" s="42"/>
      <c r="T1075"/>
      <c r="U1075">
        <v>415</v>
      </c>
      <c r="V1075" t="s">
        <v>73</v>
      </c>
      <c r="W1075">
        <v>8147</v>
      </c>
      <c r="X1075" t="s">
        <v>142</v>
      </c>
    </row>
    <row r="1076" spans="2:24">
      <c r="B1076" t="s">
        <v>160</v>
      </c>
      <c r="C1076" t="s">
        <v>120</v>
      </c>
      <c r="D1076" t="s">
        <v>48</v>
      </c>
      <c r="E1076">
        <v>8117</v>
      </c>
      <c r="F1076"/>
      <c r="G1076"/>
      <c r="H1076" s="57">
        <v>7991</v>
      </c>
      <c r="I1076"/>
      <c r="J1076"/>
      <c r="K1076" s="57">
        <v>-4154</v>
      </c>
      <c r="L1076" s="57">
        <v>-4154</v>
      </c>
      <c r="M1076" s="57">
        <v>-4028</v>
      </c>
      <c r="N1076" t="s">
        <v>38</v>
      </c>
      <c r="O1076" s="10" t="s">
        <v>39</v>
      </c>
      <c r="P1076">
        <v>126</v>
      </c>
      <c r="Q1076" t="s">
        <v>234</v>
      </c>
      <c r="R1076">
        <v>0</v>
      </c>
      <c r="S1076" s="42"/>
      <c r="T1076"/>
      <c r="U1076">
        <v>407</v>
      </c>
      <c r="W1076">
        <v>7741</v>
      </c>
      <c r="X1076" t="s">
        <v>100</v>
      </c>
    </row>
    <row r="1077" spans="2:24">
      <c r="B1077" t="s">
        <v>160</v>
      </c>
      <c r="C1077" t="s">
        <v>120</v>
      </c>
      <c r="D1077" t="s">
        <v>49</v>
      </c>
      <c r="E1077">
        <v>8117</v>
      </c>
      <c r="F1077"/>
      <c r="G1077"/>
      <c r="H1077" s="57">
        <v>7991</v>
      </c>
      <c r="I1077"/>
      <c r="J1077"/>
      <c r="K1077" s="57">
        <v>-4154</v>
      </c>
      <c r="L1077" s="57">
        <v>-4154</v>
      </c>
      <c r="M1077" s="57">
        <v>-4028</v>
      </c>
      <c r="N1077" t="s">
        <v>38</v>
      </c>
      <c r="O1077" s="10" t="s">
        <v>39</v>
      </c>
      <c r="P1077">
        <v>126</v>
      </c>
      <c r="Q1077" t="s">
        <v>234</v>
      </c>
      <c r="R1077">
        <v>0</v>
      </c>
      <c r="S1077" s="42"/>
      <c r="T1077"/>
      <c r="U1077">
        <v>407</v>
      </c>
      <c r="W1077">
        <v>7741</v>
      </c>
      <c r="X1077" t="s">
        <v>100</v>
      </c>
    </row>
    <row r="1078" spans="2:24">
      <c r="B1078" t="s">
        <v>160</v>
      </c>
      <c r="C1078" t="s">
        <v>120</v>
      </c>
      <c r="D1078" t="s">
        <v>51</v>
      </c>
      <c r="E1078">
        <v>7688</v>
      </c>
      <c r="F1078"/>
      <c r="G1078"/>
      <c r="H1078" s="57">
        <v>7640</v>
      </c>
      <c r="I1078"/>
      <c r="J1078"/>
      <c r="K1078" s="57">
        <v>-3833</v>
      </c>
      <c r="L1078" s="57">
        <v>-3833</v>
      </c>
      <c r="M1078" s="57">
        <v>-3785</v>
      </c>
      <c r="N1078" t="s">
        <v>38</v>
      </c>
      <c r="O1078" s="10" t="s">
        <v>39</v>
      </c>
      <c r="P1078">
        <v>48</v>
      </c>
      <c r="Q1078" t="s">
        <v>234</v>
      </c>
      <c r="R1078">
        <v>0</v>
      </c>
      <c r="S1078" s="42"/>
      <c r="T1078"/>
      <c r="U1078">
        <v>384</v>
      </c>
      <c r="W1078">
        <v>7390</v>
      </c>
      <c r="X1078" t="s">
        <v>96</v>
      </c>
    </row>
    <row r="1079" spans="2:24">
      <c r="B1079" t="s">
        <v>160</v>
      </c>
      <c r="C1079" t="s">
        <v>120</v>
      </c>
      <c r="D1079" t="s">
        <v>53</v>
      </c>
      <c r="E1079">
        <v>7688</v>
      </c>
      <c r="F1079"/>
      <c r="G1079"/>
      <c r="H1079" s="57">
        <v>7640</v>
      </c>
      <c r="I1079"/>
      <c r="J1079"/>
      <c r="K1079" s="57">
        <v>-3833</v>
      </c>
      <c r="L1079" s="57">
        <v>-3833</v>
      </c>
      <c r="M1079" s="57">
        <v>-3785</v>
      </c>
      <c r="N1079" t="s">
        <v>38</v>
      </c>
      <c r="O1079" s="10" t="s">
        <v>39</v>
      </c>
      <c r="P1079">
        <v>48</v>
      </c>
      <c r="Q1079" t="s">
        <v>234</v>
      </c>
      <c r="R1079">
        <v>0</v>
      </c>
      <c r="S1079" s="42"/>
      <c r="T1079"/>
      <c r="U1079">
        <v>384</v>
      </c>
      <c r="W1079">
        <v>7390</v>
      </c>
      <c r="X1079" t="s">
        <v>96</v>
      </c>
    </row>
    <row r="1080" spans="2:24">
      <c r="B1080" t="s">
        <v>160</v>
      </c>
      <c r="C1080" t="s">
        <v>120</v>
      </c>
      <c r="D1080" t="s">
        <v>54</v>
      </c>
      <c r="E1080">
        <v>7688</v>
      </c>
      <c r="F1080"/>
      <c r="G1080"/>
      <c r="H1080" s="57">
        <v>7640</v>
      </c>
      <c r="I1080"/>
      <c r="J1080"/>
      <c r="K1080" s="57">
        <v>-3833</v>
      </c>
      <c r="L1080" s="57">
        <v>-3833</v>
      </c>
      <c r="M1080" s="57">
        <v>-3785</v>
      </c>
      <c r="N1080" t="s">
        <v>38</v>
      </c>
      <c r="O1080" s="10" t="s">
        <v>39</v>
      </c>
      <c r="P1080">
        <v>48</v>
      </c>
      <c r="Q1080" t="s">
        <v>234</v>
      </c>
      <c r="R1080">
        <v>0</v>
      </c>
      <c r="S1080" s="42"/>
      <c r="T1080"/>
      <c r="U1080">
        <v>384</v>
      </c>
      <c r="W1080">
        <v>7390</v>
      </c>
      <c r="X1080" t="s">
        <v>96</v>
      </c>
    </row>
    <row r="1081" spans="2:24">
      <c r="B1081" t="s">
        <v>160</v>
      </c>
      <c r="C1081" t="s">
        <v>120</v>
      </c>
      <c r="D1081" t="s">
        <v>55</v>
      </c>
      <c r="E1081">
        <v>6808</v>
      </c>
      <c r="F1081"/>
      <c r="G1081"/>
      <c r="H1081" s="57">
        <v>6547</v>
      </c>
      <c r="I1081"/>
      <c r="J1081"/>
      <c r="K1081" s="57">
        <v>-3150</v>
      </c>
      <c r="L1081" s="57">
        <v>-3150</v>
      </c>
      <c r="M1081" s="57">
        <v>-2889</v>
      </c>
      <c r="N1081" t="s">
        <v>38</v>
      </c>
      <c r="O1081" s="10" t="s">
        <v>39</v>
      </c>
      <c r="P1081">
        <v>261</v>
      </c>
      <c r="Q1081" t="s">
        <v>234</v>
      </c>
      <c r="R1081">
        <v>0</v>
      </c>
      <c r="S1081" s="42"/>
      <c r="T1081"/>
      <c r="U1081">
        <v>337</v>
      </c>
      <c r="W1081">
        <v>6297</v>
      </c>
      <c r="X1081" t="s">
        <v>96</v>
      </c>
    </row>
    <row r="1082" spans="2:24">
      <c r="B1082" t="s">
        <v>160</v>
      </c>
      <c r="C1082" t="s">
        <v>120</v>
      </c>
      <c r="D1082" t="s">
        <v>57</v>
      </c>
      <c r="E1082">
        <v>6808</v>
      </c>
      <c r="F1082"/>
      <c r="G1082"/>
      <c r="H1082" s="57">
        <v>6547</v>
      </c>
      <c r="I1082"/>
      <c r="J1082"/>
      <c r="K1082" s="57">
        <v>-3150</v>
      </c>
      <c r="L1082" s="57">
        <v>-3150</v>
      </c>
      <c r="M1082" s="57">
        <v>-2889</v>
      </c>
      <c r="N1082" t="s">
        <v>38</v>
      </c>
      <c r="O1082" s="10" t="s">
        <v>39</v>
      </c>
      <c r="P1082">
        <v>261</v>
      </c>
      <c r="Q1082" t="s">
        <v>234</v>
      </c>
      <c r="R1082">
        <v>0</v>
      </c>
      <c r="S1082" s="42"/>
      <c r="T1082"/>
      <c r="U1082">
        <v>337</v>
      </c>
      <c r="W1082">
        <v>6297</v>
      </c>
      <c r="X1082" t="s">
        <v>96</v>
      </c>
    </row>
    <row r="1083" spans="2:24">
      <c r="B1083" t="s">
        <v>160</v>
      </c>
      <c r="C1083" t="s">
        <v>120</v>
      </c>
      <c r="D1083" t="s">
        <v>58</v>
      </c>
      <c r="E1083">
        <v>6808</v>
      </c>
      <c r="F1083"/>
      <c r="G1083"/>
      <c r="H1083" s="57">
        <v>6547</v>
      </c>
      <c r="I1083"/>
      <c r="J1083"/>
      <c r="K1083" s="57">
        <v>-3150</v>
      </c>
      <c r="L1083" s="57">
        <v>-3150</v>
      </c>
      <c r="M1083" s="57">
        <v>-2889</v>
      </c>
      <c r="N1083" t="s">
        <v>38</v>
      </c>
      <c r="O1083" s="10" t="s">
        <v>39</v>
      </c>
      <c r="P1083">
        <v>261</v>
      </c>
      <c r="Q1083" t="s">
        <v>234</v>
      </c>
      <c r="R1083">
        <v>0</v>
      </c>
      <c r="S1083" s="42"/>
      <c r="T1083"/>
      <c r="U1083">
        <v>337</v>
      </c>
      <c r="W1083">
        <v>6297</v>
      </c>
      <c r="X1083" t="s">
        <v>96</v>
      </c>
    </row>
    <row r="1084" spans="2:24">
      <c r="B1084" t="s">
        <v>160</v>
      </c>
      <c r="C1084" t="s">
        <v>120</v>
      </c>
      <c r="D1084" t="s">
        <v>59</v>
      </c>
      <c r="E1084">
        <v>7805</v>
      </c>
      <c r="F1084"/>
      <c r="G1084"/>
      <c r="H1084" s="57">
        <v>7522</v>
      </c>
      <c r="I1084"/>
      <c r="J1084"/>
      <c r="K1084" s="57">
        <v>-3727</v>
      </c>
      <c r="L1084" s="57">
        <v>-3727</v>
      </c>
      <c r="M1084" s="57">
        <v>-3444</v>
      </c>
      <c r="N1084" t="s">
        <v>38</v>
      </c>
      <c r="O1084" s="10" t="s">
        <v>39</v>
      </c>
      <c r="P1084">
        <v>283</v>
      </c>
      <c r="Q1084" t="s">
        <v>234</v>
      </c>
      <c r="R1084">
        <v>0</v>
      </c>
      <c r="S1084" s="42"/>
      <c r="T1084"/>
      <c r="U1084">
        <v>391</v>
      </c>
      <c r="W1084">
        <v>7272</v>
      </c>
      <c r="X1084" t="s">
        <v>96</v>
      </c>
    </row>
    <row r="1085" spans="2:24">
      <c r="B1085" t="s">
        <v>160</v>
      </c>
      <c r="C1085" t="s">
        <v>120</v>
      </c>
      <c r="D1085" t="s">
        <v>61</v>
      </c>
      <c r="E1085">
        <v>7805</v>
      </c>
      <c r="F1085"/>
      <c r="G1085"/>
      <c r="H1085" s="57">
        <v>7522</v>
      </c>
      <c r="I1085"/>
      <c r="J1085"/>
      <c r="K1085" s="57">
        <v>-3727</v>
      </c>
      <c r="L1085" s="57">
        <v>-3727</v>
      </c>
      <c r="M1085" s="57">
        <v>-3444</v>
      </c>
      <c r="N1085" t="s">
        <v>38</v>
      </c>
      <c r="O1085" s="10" t="s">
        <v>39</v>
      </c>
      <c r="P1085">
        <v>283</v>
      </c>
      <c r="Q1085" t="s">
        <v>234</v>
      </c>
      <c r="R1085">
        <v>0</v>
      </c>
      <c r="S1085" s="42"/>
      <c r="T1085"/>
      <c r="U1085">
        <v>391</v>
      </c>
      <c r="W1085">
        <v>7272</v>
      </c>
      <c r="X1085" t="s">
        <v>96</v>
      </c>
    </row>
    <row r="1086" spans="2:24">
      <c r="B1086" t="s">
        <v>160</v>
      </c>
      <c r="C1086" t="s">
        <v>120</v>
      </c>
      <c r="D1086" t="s">
        <v>63</v>
      </c>
      <c r="E1086">
        <v>7805</v>
      </c>
      <c r="F1086"/>
      <c r="G1086"/>
      <c r="H1086" s="57">
        <v>7522</v>
      </c>
      <c r="I1086"/>
      <c r="J1086"/>
      <c r="K1086" s="57">
        <v>-3727</v>
      </c>
      <c r="L1086" s="57">
        <v>-3727</v>
      </c>
      <c r="M1086" s="57">
        <v>-3444</v>
      </c>
      <c r="N1086" t="s">
        <v>38</v>
      </c>
      <c r="O1086" s="10" t="s">
        <v>39</v>
      </c>
      <c r="P1086">
        <v>283</v>
      </c>
      <c r="Q1086" t="s">
        <v>234</v>
      </c>
      <c r="R1086">
        <v>0</v>
      </c>
      <c r="S1086" s="42"/>
      <c r="T1086"/>
      <c r="U1086">
        <v>391</v>
      </c>
      <c r="W1086">
        <v>7272</v>
      </c>
      <c r="X1086" t="s">
        <v>96</v>
      </c>
    </row>
    <row r="1087" spans="2:24">
      <c r="B1087" t="s">
        <v>160</v>
      </c>
      <c r="C1087" t="s">
        <v>120</v>
      </c>
      <c r="D1087" t="s">
        <v>64</v>
      </c>
      <c r="E1087">
        <v>7710</v>
      </c>
      <c r="F1087"/>
      <c r="G1087"/>
      <c r="H1087" s="57">
        <v>7662</v>
      </c>
      <c r="I1087"/>
      <c r="J1087"/>
      <c r="K1087" s="57">
        <v>-4751</v>
      </c>
      <c r="L1087" s="57">
        <v>-4751</v>
      </c>
      <c r="M1087" s="57">
        <v>-4703</v>
      </c>
      <c r="N1087" t="s">
        <v>38</v>
      </c>
      <c r="O1087" s="10" t="s">
        <v>39</v>
      </c>
      <c r="P1087">
        <v>48</v>
      </c>
      <c r="Q1087" t="s">
        <v>234</v>
      </c>
      <c r="R1087">
        <v>0</v>
      </c>
      <c r="S1087" s="42"/>
      <c r="T1087"/>
      <c r="U1087">
        <v>376</v>
      </c>
      <c r="W1087">
        <v>7412</v>
      </c>
      <c r="X1087" t="s">
        <v>82</v>
      </c>
    </row>
    <row r="1088" spans="2:24">
      <c r="B1088" t="s">
        <v>160</v>
      </c>
      <c r="C1088" t="s">
        <v>120</v>
      </c>
      <c r="D1088" t="s">
        <v>66</v>
      </c>
      <c r="E1088">
        <v>7710</v>
      </c>
      <c r="F1088"/>
      <c r="G1088"/>
      <c r="H1088" s="57">
        <v>7662</v>
      </c>
      <c r="I1088"/>
      <c r="J1088"/>
      <c r="K1088" s="57">
        <v>-4751</v>
      </c>
      <c r="L1088" s="57">
        <v>-4751</v>
      </c>
      <c r="M1088" s="57">
        <v>-4703</v>
      </c>
      <c r="N1088" t="s">
        <v>38</v>
      </c>
      <c r="O1088" s="10" t="s">
        <v>39</v>
      </c>
      <c r="P1088">
        <v>48</v>
      </c>
      <c r="Q1088" t="s">
        <v>234</v>
      </c>
      <c r="R1088">
        <v>0</v>
      </c>
      <c r="S1088" s="42"/>
      <c r="T1088"/>
      <c r="U1088">
        <v>376</v>
      </c>
      <c r="W1088">
        <v>7412</v>
      </c>
      <c r="X1088" t="s">
        <v>82</v>
      </c>
    </row>
    <row r="1089" spans="2:30">
      <c r="B1089" t="s">
        <v>160</v>
      </c>
      <c r="C1089" t="s">
        <v>120</v>
      </c>
      <c r="D1089" t="s">
        <v>67</v>
      </c>
      <c r="E1089">
        <v>7710</v>
      </c>
      <c r="F1089"/>
      <c r="G1089"/>
      <c r="H1089" s="57">
        <v>7662</v>
      </c>
      <c r="I1089"/>
      <c r="J1089"/>
      <c r="K1089" s="57">
        <v>-4751</v>
      </c>
      <c r="L1089" s="57">
        <v>-4751</v>
      </c>
      <c r="M1089" s="57">
        <v>-4703</v>
      </c>
      <c r="N1089" t="s">
        <v>38</v>
      </c>
      <c r="O1089" s="10" t="s">
        <v>39</v>
      </c>
      <c r="P1089">
        <v>48</v>
      </c>
      <c r="Q1089" t="s">
        <v>234</v>
      </c>
      <c r="R1089">
        <v>0</v>
      </c>
      <c r="S1089" s="42"/>
      <c r="T1089"/>
      <c r="U1089">
        <v>376</v>
      </c>
      <c r="W1089">
        <v>7412</v>
      </c>
      <c r="X1089" t="s">
        <v>82</v>
      </c>
    </row>
    <row r="1090" spans="2:30">
      <c r="B1090" t="s">
        <v>160</v>
      </c>
      <c r="C1090" t="s">
        <v>120</v>
      </c>
      <c r="D1090" t="s">
        <v>68</v>
      </c>
      <c r="E1090">
        <v>7996</v>
      </c>
      <c r="F1090"/>
      <c r="G1090"/>
      <c r="H1090" s="57">
        <v>7943</v>
      </c>
      <c r="I1090"/>
      <c r="J1090"/>
      <c r="K1090" s="57">
        <v>-4606</v>
      </c>
      <c r="L1090" s="57">
        <v>-4606</v>
      </c>
      <c r="M1090" s="57">
        <v>-4553</v>
      </c>
      <c r="N1090" t="s">
        <v>38</v>
      </c>
      <c r="O1090" s="10" t="s">
        <v>39</v>
      </c>
      <c r="P1090">
        <v>53</v>
      </c>
      <c r="Q1090" t="s">
        <v>234</v>
      </c>
      <c r="R1090">
        <v>0</v>
      </c>
      <c r="S1090" s="42"/>
      <c r="T1090"/>
      <c r="U1090">
        <v>391</v>
      </c>
      <c r="W1090">
        <v>7693</v>
      </c>
      <c r="X1090" t="s">
        <v>82</v>
      </c>
    </row>
    <row r="1091" spans="2:30">
      <c r="B1091" t="s">
        <v>160</v>
      </c>
      <c r="C1091" t="s">
        <v>120</v>
      </c>
      <c r="D1091" t="s">
        <v>69</v>
      </c>
      <c r="E1091">
        <v>7996</v>
      </c>
      <c r="F1091"/>
      <c r="G1091"/>
      <c r="H1091" s="57">
        <v>7943</v>
      </c>
      <c r="I1091"/>
      <c r="J1091"/>
      <c r="K1091" s="57">
        <v>-4606</v>
      </c>
      <c r="L1091" s="57">
        <v>-4606</v>
      </c>
      <c r="M1091" s="57">
        <v>-4553</v>
      </c>
      <c r="N1091" t="s">
        <v>38</v>
      </c>
      <c r="O1091" s="10" t="s">
        <v>39</v>
      </c>
      <c r="P1091">
        <v>53</v>
      </c>
      <c r="Q1091" t="s">
        <v>234</v>
      </c>
      <c r="R1091">
        <v>0</v>
      </c>
      <c r="S1091" s="42"/>
      <c r="T1091"/>
      <c r="U1091">
        <v>391</v>
      </c>
      <c r="W1091">
        <v>7693</v>
      </c>
      <c r="X1091" t="s">
        <v>82</v>
      </c>
    </row>
    <row r="1092" spans="2:30">
      <c r="B1092" t="s">
        <v>160</v>
      </c>
      <c r="C1092" t="s">
        <v>120</v>
      </c>
      <c r="D1092" t="s">
        <v>70</v>
      </c>
      <c r="E1092">
        <v>7996</v>
      </c>
      <c r="F1092"/>
      <c r="G1092"/>
      <c r="H1092" s="57">
        <v>7943</v>
      </c>
      <c r="I1092"/>
      <c r="J1092"/>
      <c r="K1092" s="57">
        <v>-4606</v>
      </c>
      <c r="L1092" s="57">
        <v>-4606</v>
      </c>
      <c r="M1092" s="57">
        <v>-4553</v>
      </c>
      <c r="N1092" t="s">
        <v>38</v>
      </c>
      <c r="O1092" s="10" t="s">
        <v>39</v>
      </c>
      <c r="P1092">
        <v>53</v>
      </c>
      <c r="Q1092" t="s">
        <v>234</v>
      </c>
      <c r="R1092">
        <v>0</v>
      </c>
      <c r="S1092" s="42"/>
      <c r="T1092"/>
      <c r="U1092">
        <v>391</v>
      </c>
      <c r="W1092">
        <v>7693</v>
      </c>
      <c r="X1092" t="s">
        <v>82</v>
      </c>
    </row>
    <row r="1093" spans="2:30">
      <c r="B1093" t="s">
        <v>161</v>
      </c>
      <c r="C1093" t="s">
        <v>120</v>
      </c>
      <c r="D1093" t="s">
        <v>37</v>
      </c>
      <c r="E1093">
        <v>8711</v>
      </c>
      <c r="F1093"/>
      <c r="G1093"/>
      <c r="H1093" s="57">
        <v>7857</v>
      </c>
      <c r="I1093"/>
      <c r="J1093"/>
      <c r="K1093" s="57">
        <v>-4060</v>
      </c>
      <c r="L1093" s="57">
        <v>-4060</v>
      </c>
      <c r="M1093" s="57">
        <v>-3206</v>
      </c>
      <c r="N1093" t="s">
        <v>38</v>
      </c>
      <c r="O1093" s="10" t="s">
        <v>39</v>
      </c>
      <c r="P1093">
        <v>854</v>
      </c>
      <c r="Q1093" t="s">
        <v>234</v>
      </c>
      <c r="R1093">
        <v>0</v>
      </c>
      <c r="S1093" s="42"/>
      <c r="T1093"/>
      <c r="U1093">
        <v>415</v>
      </c>
      <c r="V1093" t="s">
        <v>73</v>
      </c>
      <c r="W1093">
        <v>7607</v>
      </c>
      <c r="X1093" t="s">
        <v>162</v>
      </c>
    </row>
    <row r="1094" spans="2:30">
      <c r="B1094" t="s">
        <v>161</v>
      </c>
      <c r="C1094" t="s">
        <v>120</v>
      </c>
      <c r="D1094" t="s">
        <v>41</v>
      </c>
      <c r="E1094">
        <v>8711</v>
      </c>
      <c r="F1094"/>
      <c r="G1094"/>
      <c r="H1094" s="57">
        <v>7857</v>
      </c>
      <c r="I1094"/>
      <c r="J1094"/>
      <c r="K1094" s="57">
        <v>-4060</v>
      </c>
      <c r="L1094" s="57">
        <v>-4060</v>
      </c>
      <c r="M1094" s="57">
        <v>-3206</v>
      </c>
      <c r="N1094" t="s">
        <v>38</v>
      </c>
      <c r="O1094" s="10" t="s">
        <v>39</v>
      </c>
      <c r="P1094">
        <v>854</v>
      </c>
      <c r="Q1094" t="s">
        <v>234</v>
      </c>
      <c r="R1094">
        <v>0</v>
      </c>
      <c r="S1094" s="42"/>
      <c r="T1094"/>
      <c r="U1094">
        <v>415</v>
      </c>
      <c r="V1094" t="s">
        <v>73</v>
      </c>
      <c r="W1094">
        <v>7607</v>
      </c>
      <c r="X1094" t="s">
        <v>162</v>
      </c>
    </row>
    <row r="1095" spans="2:30">
      <c r="B1095" t="s">
        <v>161</v>
      </c>
      <c r="C1095" t="s">
        <v>120</v>
      </c>
      <c r="D1095" t="s">
        <v>42</v>
      </c>
      <c r="E1095">
        <v>8711</v>
      </c>
      <c r="F1095"/>
      <c r="G1095"/>
      <c r="H1095" s="57">
        <v>7857</v>
      </c>
      <c r="I1095"/>
      <c r="J1095"/>
      <c r="K1095" s="57">
        <v>-4060</v>
      </c>
      <c r="L1095" s="57">
        <v>-4060</v>
      </c>
      <c r="M1095" s="57">
        <v>-3206</v>
      </c>
      <c r="N1095" t="s">
        <v>38</v>
      </c>
      <c r="O1095" s="10" t="s">
        <v>39</v>
      </c>
      <c r="P1095">
        <v>854</v>
      </c>
      <c r="Q1095" t="s">
        <v>234</v>
      </c>
      <c r="R1095">
        <v>0</v>
      </c>
      <c r="S1095" s="42"/>
      <c r="T1095"/>
      <c r="U1095">
        <v>415</v>
      </c>
      <c r="V1095" t="s">
        <v>73</v>
      </c>
      <c r="W1095">
        <v>7607</v>
      </c>
      <c r="X1095" t="s">
        <v>162</v>
      </c>
    </row>
    <row r="1096" spans="2:30">
      <c r="B1096" t="s">
        <v>161</v>
      </c>
      <c r="C1096" t="s">
        <v>120</v>
      </c>
      <c r="D1096" t="s">
        <v>43</v>
      </c>
      <c r="E1096">
        <v>8256</v>
      </c>
      <c r="F1096"/>
      <c r="G1096"/>
      <c r="H1096" s="57">
        <v>7540</v>
      </c>
      <c r="I1096"/>
      <c r="J1096"/>
      <c r="K1096" s="57">
        <v>-2102</v>
      </c>
      <c r="L1096" s="57">
        <v>-2102</v>
      </c>
      <c r="M1096" s="57">
        <v>-1386</v>
      </c>
      <c r="N1096" t="s">
        <v>38</v>
      </c>
      <c r="O1096" s="10" t="s">
        <v>39</v>
      </c>
      <c r="P1096">
        <v>716</v>
      </c>
      <c r="Q1096" t="s">
        <v>234</v>
      </c>
      <c r="R1096">
        <v>0</v>
      </c>
      <c r="S1096" s="42"/>
      <c r="T1096"/>
      <c r="U1096">
        <v>404</v>
      </c>
      <c r="W1096">
        <v>7290</v>
      </c>
      <c r="X1096" t="s">
        <v>96</v>
      </c>
    </row>
    <row r="1097" spans="2:30">
      <c r="B1097" t="s">
        <v>161</v>
      </c>
      <c r="C1097" t="s">
        <v>120</v>
      </c>
      <c r="D1097" t="s">
        <v>45</v>
      </c>
      <c r="E1097">
        <v>8256</v>
      </c>
      <c r="F1097"/>
      <c r="G1097"/>
      <c r="H1097" s="57">
        <v>7540</v>
      </c>
      <c r="I1097"/>
      <c r="J1097"/>
      <c r="K1097" s="57">
        <v>-2102</v>
      </c>
      <c r="L1097" s="57">
        <v>-2102</v>
      </c>
      <c r="M1097" s="57">
        <v>-1386</v>
      </c>
      <c r="N1097" t="s">
        <v>38</v>
      </c>
      <c r="O1097" s="10" t="s">
        <v>39</v>
      </c>
      <c r="P1097">
        <v>716</v>
      </c>
      <c r="Q1097" t="s">
        <v>234</v>
      </c>
      <c r="R1097">
        <v>0</v>
      </c>
      <c r="S1097" s="42"/>
      <c r="T1097"/>
      <c r="U1097">
        <v>404</v>
      </c>
      <c r="W1097">
        <v>7290</v>
      </c>
      <c r="X1097" t="s">
        <v>96</v>
      </c>
    </row>
    <row r="1098" spans="2:30">
      <c r="B1098" t="s">
        <v>161</v>
      </c>
      <c r="C1098" t="s">
        <v>120</v>
      </c>
      <c r="D1098" t="s">
        <v>46</v>
      </c>
      <c r="E1098">
        <v>8256</v>
      </c>
      <c r="F1098"/>
      <c r="G1098"/>
      <c r="H1098" s="57">
        <v>7540</v>
      </c>
      <c r="I1098"/>
      <c r="J1098"/>
      <c r="K1098" s="57">
        <v>-2102</v>
      </c>
      <c r="L1098" s="57">
        <v>-2102</v>
      </c>
      <c r="M1098" s="57">
        <v>-1386</v>
      </c>
      <c r="N1098" t="s">
        <v>38</v>
      </c>
      <c r="O1098" s="10" t="s">
        <v>39</v>
      </c>
      <c r="P1098">
        <v>716</v>
      </c>
      <c r="Q1098" t="s">
        <v>234</v>
      </c>
      <c r="R1098">
        <v>0</v>
      </c>
      <c r="S1098" s="42"/>
      <c r="T1098"/>
      <c r="U1098">
        <v>404</v>
      </c>
      <c r="W1098">
        <v>7290</v>
      </c>
      <c r="X1098" t="s">
        <v>96</v>
      </c>
    </row>
    <row r="1099" spans="2:30">
      <c r="B1099" t="s">
        <v>161</v>
      </c>
      <c r="C1099" t="s">
        <v>120</v>
      </c>
      <c r="D1099" t="s">
        <v>47</v>
      </c>
      <c r="E1099">
        <v>8056</v>
      </c>
      <c r="F1099"/>
      <c r="G1099"/>
      <c r="H1099" s="57">
        <v>6250</v>
      </c>
      <c r="I1099"/>
      <c r="J1099"/>
      <c r="K1099" s="57">
        <v>-1875</v>
      </c>
      <c r="L1099" s="57">
        <v>-1875</v>
      </c>
      <c r="M1099" s="57">
        <v>-69</v>
      </c>
      <c r="N1099" t="s">
        <v>38</v>
      </c>
      <c r="O1099" s="10" t="s">
        <v>39</v>
      </c>
      <c r="P1099">
        <v>1806</v>
      </c>
      <c r="Q1099" t="s">
        <v>234</v>
      </c>
      <c r="R1099">
        <v>0</v>
      </c>
      <c r="S1099" s="42"/>
      <c r="T1099"/>
      <c r="U1099">
        <v>404</v>
      </c>
      <c r="W1099">
        <v>7090</v>
      </c>
      <c r="X1099" t="s">
        <v>96</v>
      </c>
    </row>
    <row r="1100" spans="2:30">
      <c r="B1100" t="s">
        <v>161</v>
      </c>
      <c r="C1100" t="s">
        <v>120</v>
      </c>
      <c r="D1100" t="s">
        <v>48</v>
      </c>
      <c r="E1100">
        <v>7367</v>
      </c>
      <c r="F1100"/>
      <c r="G1100"/>
      <c r="H1100" s="57">
        <v>4750</v>
      </c>
      <c r="I1100"/>
      <c r="J1100"/>
      <c r="K1100" s="57">
        <v>-2987</v>
      </c>
      <c r="L1100" s="57">
        <v>-2987</v>
      </c>
      <c r="M1100" s="57">
        <v>-370</v>
      </c>
      <c r="N1100" t="s">
        <v>38</v>
      </c>
      <c r="O1100" s="10" t="s">
        <v>39</v>
      </c>
      <c r="P1100">
        <v>2617</v>
      </c>
      <c r="Q1100" t="s">
        <v>234</v>
      </c>
      <c r="R1100">
        <v>0</v>
      </c>
      <c r="S1100" s="42"/>
      <c r="T1100"/>
      <c r="U1100">
        <v>176</v>
      </c>
      <c r="AC1100">
        <v>4500</v>
      </c>
      <c r="AD1100" t="s">
        <v>111</v>
      </c>
    </row>
    <row r="1101" spans="2:30">
      <c r="B1101" t="s">
        <v>161</v>
      </c>
      <c r="C1101" t="s">
        <v>120</v>
      </c>
      <c r="D1101" t="s">
        <v>49</v>
      </c>
      <c r="E1101">
        <v>6967</v>
      </c>
      <c r="F1101"/>
      <c r="G1101"/>
      <c r="H1101" s="57">
        <v>4750</v>
      </c>
      <c r="I1101"/>
      <c r="J1101"/>
      <c r="K1101" s="57">
        <v>-2545</v>
      </c>
      <c r="L1101" s="57">
        <v>-2545</v>
      </c>
      <c r="M1101" s="57">
        <v>-328</v>
      </c>
      <c r="N1101" t="s">
        <v>38</v>
      </c>
      <c r="O1101" s="10" t="s">
        <v>39</v>
      </c>
      <c r="P1101">
        <v>2217</v>
      </c>
      <c r="Q1101" t="s">
        <v>234</v>
      </c>
      <c r="R1101">
        <v>0</v>
      </c>
      <c r="S1101" s="42"/>
      <c r="T1101"/>
      <c r="U1101">
        <v>174</v>
      </c>
      <c r="AC1101">
        <v>4500</v>
      </c>
      <c r="AD1101" t="s">
        <v>111</v>
      </c>
    </row>
    <row r="1102" spans="2:30">
      <c r="B1102" t="s">
        <v>161</v>
      </c>
      <c r="C1102" t="s">
        <v>120</v>
      </c>
      <c r="D1102" t="s">
        <v>51</v>
      </c>
      <c r="E1102">
        <v>6065</v>
      </c>
      <c r="F1102"/>
      <c r="G1102"/>
      <c r="H1102" s="57">
        <v>4750</v>
      </c>
      <c r="I1102"/>
      <c r="J1102"/>
      <c r="K1102" s="57">
        <v>0</v>
      </c>
      <c r="L1102" s="57">
        <v>0</v>
      </c>
      <c r="M1102" s="57">
        <v>0</v>
      </c>
      <c r="N1102" t="s">
        <v>52</v>
      </c>
      <c r="O1102" s="10" t="s">
        <v>39</v>
      </c>
      <c r="P1102">
        <v>1315</v>
      </c>
      <c r="Q1102" t="s">
        <v>234</v>
      </c>
      <c r="R1102">
        <v>0</v>
      </c>
      <c r="S1102" s="42"/>
      <c r="T1102"/>
      <c r="U1102">
        <v>151</v>
      </c>
      <c r="AC1102">
        <v>4500</v>
      </c>
      <c r="AD1102" t="s">
        <v>111</v>
      </c>
    </row>
    <row r="1103" spans="2:30">
      <c r="B1103" t="s">
        <v>161</v>
      </c>
      <c r="C1103" t="s">
        <v>120</v>
      </c>
      <c r="D1103" t="s">
        <v>53</v>
      </c>
      <c r="E1103">
        <v>6065</v>
      </c>
      <c r="F1103"/>
      <c r="G1103"/>
      <c r="H1103" s="57">
        <v>4750</v>
      </c>
      <c r="I1103"/>
      <c r="J1103"/>
      <c r="K1103" s="57">
        <v>0</v>
      </c>
      <c r="L1103" s="57">
        <v>0</v>
      </c>
      <c r="M1103" s="57">
        <v>0</v>
      </c>
      <c r="N1103" t="s">
        <v>52</v>
      </c>
      <c r="O1103" s="10" t="s">
        <v>39</v>
      </c>
      <c r="P1103">
        <v>1315</v>
      </c>
      <c r="Q1103" t="s">
        <v>234</v>
      </c>
      <c r="R1103">
        <v>0</v>
      </c>
      <c r="S1103" s="42"/>
      <c r="T1103"/>
      <c r="U1103">
        <v>151</v>
      </c>
      <c r="AC1103">
        <v>4500</v>
      </c>
      <c r="AD1103" t="s">
        <v>111</v>
      </c>
    </row>
    <row r="1104" spans="2:30">
      <c r="B1104" t="s">
        <v>161</v>
      </c>
      <c r="C1104" t="s">
        <v>120</v>
      </c>
      <c r="D1104" t="s">
        <v>54</v>
      </c>
      <c r="E1104">
        <v>6065</v>
      </c>
      <c r="F1104"/>
      <c r="G1104"/>
      <c r="H1104" s="57">
        <v>4750</v>
      </c>
      <c r="I1104"/>
      <c r="J1104"/>
      <c r="K1104" s="57">
        <v>0</v>
      </c>
      <c r="L1104" s="57">
        <v>0</v>
      </c>
      <c r="M1104" s="57">
        <v>0</v>
      </c>
      <c r="N1104" t="s">
        <v>52</v>
      </c>
      <c r="O1104" s="10" t="s">
        <v>39</v>
      </c>
      <c r="P1104">
        <v>1315</v>
      </c>
      <c r="Q1104" t="s">
        <v>234</v>
      </c>
      <c r="R1104">
        <v>0</v>
      </c>
      <c r="S1104" s="42"/>
      <c r="T1104"/>
      <c r="U1104">
        <v>151</v>
      </c>
      <c r="AC1104">
        <v>4500</v>
      </c>
      <c r="AD1104" t="s">
        <v>111</v>
      </c>
    </row>
    <row r="1105" spans="2:30">
      <c r="B1105" t="s">
        <v>161</v>
      </c>
      <c r="C1105" t="s">
        <v>120</v>
      </c>
      <c r="D1105" t="s">
        <v>55</v>
      </c>
      <c r="E1105">
        <v>6427</v>
      </c>
      <c r="F1105"/>
      <c r="G1105"/>
      <c r="H1105" s="57">
        <v>4750</v>
      </c>
      <c r="I1105"/>
      <c r="J1105"/>
      <c r="K1105" s="57">
        <v>2363</v>
      </c>
      <c r="L1105" s="57">
        <v>362</v>
      </c>
      <c r="M1105" s="57">
        <v>3678</v>
      </c>
      <c r="N1105" t="s">
        <v>74</v>
      </c>
      <c r="O1105" s="10" t="s">
        <v>39</v>
      </c>
      <c r="P1105">
        <v>1677</v>
      </c>
      <c r="Q1105" t="s">
        <v>234</v>
      </c>
      <c r="R1105">
        <v>6994</v>
      </c>
      <c r="S1105" s="42"/>
      <c r="T1105"/>
      <c r="U1105">
        <v>160</v>
      </c>
      <c r="AC1105">
        <v>4500</v>
      </c>
      <c r="AD1105" t="s">
        <v>111</v>
      </c>
    </row>
    <row r="1106" spans="2:30">
      <c r="B1106" t="s">
        <v>161</v>
      </c>
      <c r="C1106" t="s">
        <v>120</v>
      </c>
      <c r="D1106" t="s">
        <v>57</v>
      </c>
      <c r="E1106">
        <v>6435</v>
      </c>
      <c r="F1106"/>
      <c r="G1106"/>
      <c r="H1106" s="57">
        <v>4750</v>
      </c>
      <c r="I1106"/>
      <c r="J1106"/>
      <c r="K1106" s="57">
        <v>2363</v>
      </c>
      <c r="L1106" s="57">
        <v>370</v>
      </c>
      <c r="M1106" s="57">
        <v>3678</v>
      </c>
      <c r="N1106" t="s">
        <v>74</v>
      </c>
      <c r="O1106" s="10" t="s">
        <v>39</v>
      </c>
      <c r="P1106">
        <v>1685</v>
      </c>
      <c r="Q1106" t="s">
        <v>234</v>
      </c>
      <c r="R1106">
        <v>6986</v>
      </c>
      <c r="S1106" s="42"/>
      <c r="T1106"/>
      <c r="U1106">
        <v>161</v>
      </c>
      <c r="AC1106">
        <v>4500</v>
      </c>
      <c r="AD1106" t="s">
        <v>111</v>
      </c>
    </row>
    <row r="1107" spans="2:30">
      <c r="B1107" t="s">
        <v>161</v>
      </c>
      <c r="C1107" t="s">
        <v>120</v>
      </c>
      <c r="D1107" t="s">
        <v>58</v>
      </c>
      <c r="E1107">
        <v>6382</v>
      </c>
      <c r="F1107"/>
      <c r="G1107"/>
      <c r="H1107" s="57">
        <v>4750</v>
      </c>
      <c r="I1107"/>
      <c r="J1107"/>
      <c r="K1107" s="57">
        <v>2363</v>
      </c>
      <c r="L1107" s="57">
        <v>317</v>
      </c>
      <c r="M1107" s="57">
        <v>3678</v>
      </c>
      <c r="N1107" t="s">
        <v>74</v>
      </c>
      <c r="O1107" s="10" t="s">
        <v>39</v>
      </c>
      <c r="P1107">
        <v>1632</v>
      </c>
      <c r="Q1107" t="s">
        <v>234</v>
      </c>
      <c r="R1107">
        <v>7039</v>
      </c>
      <c r="S1107" s="42"/>
      <c r="T1107"/>
      <c r="U1107">
        <v>159</v>
      </c>
      <c r="AC1107">
        <v>4500</v>
      </c>
      <c r="AD1107" t="s">
        <v>111</v>
      </c>
    </row>
    <row r="1108" spans="2:30">
      <c r="B1108" t="s">
        <v>161</v>
      </c>
      <c r="C1108" t="s">
        <v>120</v>
      </c>
      <c r="D1108" t="s">
        <v>59</v>
      </c>
      <c r="E1108">
        <v>8211</v>
      </c>
      <c r="F1108"/>
      <c r="G1108"/>
      <c r="H1108" s="57">
        <v>6250</v>
      </c>
      <c r="I1108"/>
      <c r="J1108"/>
      <c r="K1108" s="57">
        <v>-3275</v>
      </c>
      <c r="L1108" s="57">
        <v>-3275</v>
      </c>
      <c r="M1108" s="57">
        <v>-1314</v>
      </c>
      <c r="N1108" t="s">
        <v>38</v>
      </c>
      <c r="O1108" s="10" t="s">
        <v>50</v>
      </c>
      <c r="P1108">
        <v>1961</v>
      </c>
      <c r="Q1108" t="s">
        <v>234</v>
      </c>
      <c r="R1108">
        <v>0</v>
      </c>
      <c r="S1108" t="s">
        <v>233</v>
      </c>
      <c r="T1108" t="s">
        <v>50</v>
      </c>
      <c r="U1108">
        <v>200</v>
      </c>
      <c r="W1108">
        <v>7522</v>
      </c>
      <c r="X1108" t="s">
        <v>96</v>
      </c>
    </row>
    <row r="1109" spans="2:30">
      <c r="B1109" t="s">
        <v>161</v>
      </c>
      <c r="C1109" t="s">
        <v>120</v>
      </c>
      <c r="D1109" t="s">
        <v>61</v>
      </c>
      <c r="E1109">
        <v>8211</v>
      </c>
      <c r="F1109"/>
      <c r="G1109"/>
      <c r="H1109" s="57">
        <v>7750</v>
      </c>
      <c r="I1109"/>
      <c r="J1109"/>
      <c r="K1109" s="57">
        <v>-3275</v>
      </c>
      <c r="L1109" s="57">
        <v>-3275</v>
      </c>
      <c r="M1109" s="57">
        <v>-2814</v>
      </c>
      <c r="N1109" t="s">
        <v>38</v>
      </c>
      <c r="O1109" s="10" t="s">
        <v>50</v>
      </c>
      <c r="P1109">
        <v>461</v>
      </c>
      <c r="Q1109" t="s">
        <v>234</v>
      </c>
      <c r="R1109">
        <v>0</v>
      </c>
      <c r="S1109" t="s">
        <v>233</v>
      </c>
      <c r="T1109" t="s">
        <v>50</v>
      </c>
      <c r="U1109">
        <v>209</v>
      </c>
      <c r="W1109">
        <v>7522</v>
      </c>
      <c r="X1109" t="s">
        <v>96</v>
      </c>
    </row>
    <row r="1110" spans="2:30">
      <c r="B1110" t="s">
        <v>161</v>
      </c>
      <c r="C1110" t="s">
        <v>120</v>
      </c>
      <c r="D1110" t="s">
        <v>63</v>
      </c>
      <c r="E1110">
        <v>8361</v>
      </c>
      <c r="F1110"/>
      <c r="G1110"/>
      <c r="H1110" s="57">
        <v>7714</v>
      </c>
      <c r="I1110"/>
      <c r="J1110"/>
      <c r="K1110" s="57">
        <v>-3433</v>
      </c>
      <c r="L1110" s="57">
        <v>-3433</v>
      </c>
      <c r="M1110" s="57">
        <v>-2788</v>
      </c>
      <c r="N1110" t="s">
        <v>38</v>
      </c>
      <c r="O1110" s="10" t="s">
        <v>39</v>
      </c>
      <c r="P1110">
        <v>647</v>
      </c>
      <c r="Q1110" t="s">
        <v>234</v>
      </c>
      <c r="R1110">
        <v>0</v>
      </c>
      <c r="S1110" s="42"/>
      <c r="T1110"/>
      <c r="U1110">
        <v>192</v>
      </c>
      <c r="W1110">
        <v>7672</v>
      </c>
      <c r="X1110" t="s">
        <v>96</v>
      </c>
    </row>
    <row r="1111" spans="2:30">
      <c r="B1111" t="s">
        <v>161</v>
      </c>
      <c r="C1111" t="s">
        <v>120</v>
      </c>
      <c r="D1111" t="s">
        <v>64</v>
      </c>
      <c r="E1111"/>
      <c r="F1111">
        <v>5851</v>
      </c>
      <c r="G1111">
        <v>493</v>
      </c>
      <c r="H1111"/>
      <c r="I1111" s="57">
        <v>5850</v>
      </c>
      <c r="J1111" s="57">
        <v>493</v>
      </c>
      <c r="K1111" s="57">
        <v>-3676</v>
      </c>
      <c r="L1111" s="57">
        <v>-3676</v>
      </c>
      <c r="M1111" s="57">
        <v>0</v>
      </c>
      <c r="N1111" t="s">
        <v>38</v>
      </c>
      <c r="O1111" t="s">
        <v>38</v>
      </c>
      <c r="P1111" t="s">
        <v>234</v>
      </c>
      <c r="Q1111">
        <v>1</v>
      </c>
      <c r="R1111">
        <v>3676</v>
      </c>
      <c r="S1111" s="42"/>
      <c r="T1111"/>
      <c r="U1111">
        <v>153</v>
      </c>
    </row>
    <row r="1112" spans="2:30">
      <c r="B1112" t="s">
        <v>161</v>
      </c>
      <c r="C1112" t="s">
        <v>120</v>
      </c>
      <c r="D1112" t="s">
        <v>66</v>
      </c>
      <c r="E1112"/>
      <c r="F1112">
        <v>5851</v>
      </c>
      <c r="G1112">
        <v>493</v>
      </c>
      <c r="H1112"/>
      <c r="I1112" s="57">
        <v>5850</v>
      </c>
      <c r="J1112" s="57">
        <v>493</v>
      </c>
      <c r="K1112" s="57">
        <v>-3676</v>
      </c>
      <c r="L1112" s="57">
        <v>-3676</v>
      </c>
      <c r="M1112" s="57">
        <v>0</v>
      </c>
      <c r="N1112" t="s">
        <v>38</v>
      </c>
      <c r="O1112" t="s">
        <v>38</v>
      </c>
      <c r="P1112" t="s">
        <v>234</v>
      </c>
      <c r="Q1112">
        <v>1</v>
      </c>
      <c r="R1112">
        <v>3676</v>
      </c>
      <c r="S1112" s="42"/>
      <c r="T1112"/>
      <c r="U1112">
        <v>153</v>
      </c>
    </row>
    <row r="1113" spans="2:30">
      <c r="B1113" t="s">
        <v>161</v>
      </c>
      <c r="C1113" t="s">
        <v>120</v>
      </c>
      <c r="D1113" t="s">
        <v>67</v>
      </c>
      <c r="E1113"/>
      <c r="F1113">
        <v>5851</v>
      </c>
      <c r="G1113">
        <v>493</v>
      </c>
      <c r="H1113"/>
      <c r="I1113" s="57">
        <v>5850</v>
      </c>
      <c r="J1113" s="57">
        <v>493</v>
      </c>
      <c r="K1113" s="57">
        <v>-3676</v>
      </c>
      <c r="L1113" s="57">
        <v>-3676</v>
      </c>
      <c r="M1113" s="57">
        <v>0</v>
      </c>
      <c r="N1113" t="s">
        <v>38</v>
      </c>
      <c r="O1113" t="s">
        <v>38</v>
      </c>
      <c r="P1113" t="s">
        <v>234</v>
      </c>
      <c r="Q1113">
        <v>1</v>
      </c>
      <c r="R1113">
        <v>3676</v>
      </c>
      <c r="S1113" s="42"/>
      <c r="T1113"/>
      <c r="U1113">
        <v>153</v>
      </c>
    </row>
    <row r="1114" spans="2:30">
      <c r="B1114" t="s">
        <v>161</v>
      </c>
      <c r="C1114" t="s">
        <v>120</v>
      </c>
      <c r="D1114" t="s">
        <v>68</v>
      </c>
      <c r="E1114">
        <v>6868</v>
      </c>
      <c r="F1114"/>
      <c r="G1114"/>
      <c r="H1114" s="57">
        <v>6679</v>
      </c>
      <c r="I1114"/>
      <c r="J1114"/>
      <c r="K1114" s="57">
        <v>-3547</v>
      </c>
      <c r="L1114" s="57">
        <v>-3547</v>
      </c>
      <c r="M1114" s="57">
        <v>-3358</v>
      </c>
      <c r="N1114" t="s">
        <v>38</v>
      </c>
      <c r="O1114" s="10" t="s">
        <v>39</v>
      </c>
      <c r="P1114">
        <v>189</v>
      </c>
      <c r="Q1114" t="s">
        <v>234</v>
      </c>
      <c r="R1114">
        <v>0</v>
      </c>
      <c r="S1114" s="42"/>
      <c r="T1114"/>
      <c r="U1114">
        <v>169</v>
      </c>
      <c r="W1114">
        <v>6429</v>
      </c>
      <c r="X1114" t="s">
        <v>82</v>
      </c>
    </row>
    <row r="1115" spans="2:30">
      <c r="B1115" t="s">
        <v>161</v>
      </c>
      <c r="C1115" t="s">
        <v>120</v>
      </c>
      <c r="D1115" t="s">
        <v>69</v>
      </c>
      <c r="E1115">
        <v>6868</v>
      </c>
      <c r="F1115"/>
      <c r="G1115"/>
      <c r="H1115" s="57">
        <v>6679</v>
      </c>
      <c r="I1115"/>
      <c r="J1115"/>
      <c r="K1115" s="57">
        <v>-3547</v>
      </c>
      <c r="L1115" s="57">
        <v>-3547</v>
      </c>
      <c r="M1115" s="57">
        <v>-3358</v>
      </c>
      <c r="N1115" t="s">
        <v>38</v>
      </c>
      <c r="O1115" s="10" t="s">
        <v>39</v>
      </c>
      <c r="P1115">
        <v>189</v>
      </c>
      <c r="Q1115" t="s">
        <v>234</v>
      </c>
      <c r="R1115">
        <v>0</v>
      </c>
      <c r="S1115" s="42"/>
      <c r="T1115"/>
      <c r="U1115">
        <v>169</v>
      </c>
      <c r="W1115">
        <v>6429</v>
      </c>
      <c r="X1115" t="s">
        <v>82</v>
      </c>
    </row>
    <row r="1116" spans="2:30">
      <c r="B1116" t="s">
        <v>161</v>
      </c>
      <c r="C1116" t="s">
        <v>120</v>
      </c>
      <c r="D1116" t="s">
        <v>70</v>
      </c>
      <c r="E1116">
        <v>6278</v>
      </c>
      <c r="F1116"/>
      <c r="G1116"/>
      <c r="H1116" s="57">
        <v>6089</v>
      </c>
      <c r="I1116"/>
      <c r="J1116"/>
      <c r="K1116" s="57">
        <v>-2947</v>
      </c>
      <c r="L1116" s="57">
        <v>-2947</v>
      </c>
      <c r="M1116" s="57">
        <v>-2758</v>
      </c>
      <c r="N1116" t="s">
        <v>38</v>
      </c>
      <c r="O1116" s="10" t="s">
        <v>39</v>
      </c>
      <c r="P1116">
        <v>189</v>
      </c>
      <c r="Q1116" t="s">
        <v>234</v>
      </c>
      <c r="R1116">
        <v>0</v>
      </c>
      <c r="S1116" s="42"/>
      <c r="T1116"/>
      <c r="U1116">
        <v>166</v>
      </c>
      <c r="W1116">
        <v>5839</v>
      </c>
      <c r="X1116" t="s">
        <v>82</v>
      </c>
    </row>
    <row r="1117" spans="2:30">
      <c r="B1117" t="s">
        <v>163</v>
      </c>
      <c r="C1117" t="s">
        <v>120</v>
      </c>
      <c r="D1117" t="s">
        <v>37</v>
      </c>
      <c r="E1117">
        <v>7216</v>
      </c>
      <c r="F1117"/>
      <c r="G1117"/>
      <c r="H1117" s="57">
        <v>6868</v>
      </c>
      <c r="I1117"/>
      <c r="J1117"/>
      <c r="K1117" s="57">
        <v>-2517</v>
      </c>
      <c r="L1117" s="57">
        <v>-2517</v>
      </c>
      <c r="M1117" s="57">
        <v>-2169</v>
      </c>
      <c r="N1117" t="s">
        <v>38</v>
      </c>
      <c r="O1117" s="10" t="s">
        <v>39</v>
      </c>
      <c r="P1117">
        <v>348</v>
      </c>
      <c r="Q1117" t="s">
        <v>234</v>
      </c>
      <c r="R1117">
        <v>0</v>
      </c>
      <c r="S1117" s="42"/>
      <c r="T1117"/>
      <c r="W1117">
        <v>6618</v>
      </c>
      <c r="X1117" t="s">
        <v>82</v>
      </c>
    </row>
    <row r="1118" spans="2:30">
      <c r="B1118" t="s">
        <v>163</v>
      </c>
      <c r="C1118" t="s">
        <v>120</v>
      </c>
      <c r="D1118" t="s">
        <v>41</v>
      </c>
      <c r="E1118">
        <v>7216</v>
      </c>
      <c r="F1118"/>
      <c r="G1118"/>
      <c r="H1118" s="57">
        <v>6868</v>
      </c>
      <c r="I1118"/>
      <c r="J1118"/>
      <c r="K1118" s="57">
        <v>-2517</v>
      </c>
      <c r="L1118" s="57">
        <v>-2517</v>
      </c>
      <c r="M1118" s="57">
        <v>-2169</v>
      </c>
      <c r="N1118" t="s">
        <v>38</v>
      </c>
      <c r="O1118" s="10" t="s">
        <v>39</v>
      </c>
      <c r="P1118">
        <v>348</v>
      </c>
      <c r="Q1118" t="s">
        <v>234</v>
      </c>
      <c r="R1118">
        <v>0</v>
      </c>
      <c r="S1118" s="42"/>
      <c r="T1118"/>
      <c r="W1118">
        <v>6618</v>
      </c>
      <c r="X1118" t="s">
        <v>82</v>
      </c>
    </row>
    <row r="1119" spans="2:30">
      <c r="B1119" t="s">
        <v>163</v>
      </c>
      <c r="C1119" t="s">
        <v>120</v>
      </c>
      <c r="D1119" t="s">
        <v>42</v>
      </c>
      <c r="E1119">
        <v>7216</v>
      </c>
      <c r="F1119"/>
      <c r="G1119"/>
      <c r="H1119" s="57">
        <v>6868</v>
      </c>
      <c r="I1119"/>
      <c r="J1119"/>
      <c r="K1119" s="57">
        <v>-2517</v>
      </c>
      <c r="L1119" s="57">
        <v>-2517</v>
      </c>
      <c r="M1119" s="57">
        <v>-2169</v>
      </c>
      <c r="N1119" t="s">
        <v>38</v>
      </c>
      <c r="O1119" s="10" t="s">
        <v>39</v>
      </c>
      <c r="P1119">
        <v>348</v>
      </c>
      <c r="Q1119" t="s">
        <v>234</v>
      </c>
      <c r="R1119">
        <v>0</v>
      </c>
      <c r="S1119" s="42"/>
      <c r="T1119"/>
      <c r="W1119">
        <v>6618</v>
      </c>
      <c r="X1119" t="s">
        <v>82</v>
      </c>
    </row>
    <row r="1120" spans="2:30">
      <c r="B1120" t="s">
        <v>163</v>
      </c>
      <c r="C1120" t="s">
        <v>120</v>
      </c>
      <c r="D1120" t="s">
        <v>43</v>
      </c>
      <c r="E1120">
        <v>7298</v>
      </c>
      <c r="F1120"/>
      <c r="G1120"/>
      <c r="H1120" s="57">
        <v>6970</v>
      </c>
      <c r="I1120"/>
      <c r="J1120"/>
      <c r="K1120" s="57">
        <v>-2233</v>
      </c>
      <c r="L1120" s="57">
        <v>-2233</v>
      </c>
      <c r="M1120" s="57">
        <v>-1905</v>
      </c>
      <c r="N1120" t="s">
        <v>38</v>
      </c>
      <c r="O1120" s="10" t="s">
        <v>39</v>
      </c>
      <c r="P1120">
        <v>328</v>
      </c>
      <c r="Q1120" t="s">
        <v>234</v>
      </c>
      <c r="R1120">
        <v>0</v>
      </c>
      <c r="S1120" s="42"/>
      <c r="T1120"/>
      <c r="W1120">
        <v>6720</v>
      </c>
      <c r="X1120" t="s">
        <v>82</v>
      </c>
    </row>
    <row r="1121" spans="2:30">
      <c r="B1121" t="s">
        <v>163</v>
      </c>
      <c r="C1121" t="s">
        <v>120</v>
      </c>
      <c r="D1121" t="s">
        <v>45</v>
      </c>
      <c r="E1121">
        <v>7298</v>
      </c>
      <c r="F1121"/>
      <c r="G1121"/>
      <c r="H1121" s="57">
        <v>6970</v>
      </c>
      <c r="I1121"/>
      <c r="J1121"/>
      <c r="K1121" s="57">
        <v>-2233</v>
      </c>
      <c r="L1121" s="57">
        <v>-2233</v>
      </c>
      <c r="M1121" s="57">
        <v>-1905</v>
      </c>
      <c r="N1121" t="s">
        <v>38</v>
      </c>
      <c r="O1121" s="10" t="s">
        <v>39</v>
      </c>
      <c r="P1121">
        <v>328</v>
      </c>
      <c r="Q1121" t="s">
        <v>234</v>
      </c>
      <c r="R1121">
        <v>0</v>
      </c>
      <c r="S1121" s="42"/>
      <c r="T1121"/>
      <c r="W1121">
        <v>6720</v>
      </c>
      <c r="X1121" t="s">
        <v>82</v>
      </c>
    </row>
    <row r="1122" spans="2:30">
      <c r="B1122" t="s">
        <v>163</v>
      </c>
      <c r="C1122" t="s">
        <v>120</v>
      </c>
      <c r="D1122" t="s">
        <v>46</v>
      </c>
      <c r="E1122">
        <v>7298</v>
      </c>
      <c r="F1122"/>
      <c r="G1122"/>
      <c r="H1122" s="57">
        <v>6970</v>
      </c>
      <c r="I1122"/>
      <c r="J1122"/>
      <c r="K1122" s="57">
        <v>-2233</v>
      </c>
      <c r="L1122" s="57">
        <v>-2233</v>
      </c>
      <c r="M1122" s="57">
        <v>-1905</v>
      </c>
      <c r="N1122" t="s">
        <v>38</v>
      </c>
      <c r="O1122" s="10" t="s">
        <v>39</v>
      </c>
      <c r="P1122">
        <v>328</v>
      </c>
      <c r="Q1122" t="s">
        <v>234</v>
      </c>
      <c r="R1122">
        <v>0</v>
      </c>
      <c r="S1122" s="42"/>
      <c r="T1122"/>
      <c r="W1122">
        <v>6720</v>
      </c>
      <c r="X1122" t="s">
        <v>82</v>
      </c>
    </row>
    <row r="1123" spans="2:30">
      <c r="B1123" t="s">
        <v>163</v>
      </c>
      <c r="C1123" t="s">
        <v>120</v>
      </c>
      <c r="D1123" t="s">
        <v>47</v>
      </c>
      <c r="E1123">
        <v>7098</v>
      </c>
      <c r="F1123"/>
      <c r="G1123"/>
      <c r="H1123" s="57">
        <v>6250</v>
      </c>
      <c r="I1123"/>
      <c r="J1123"/>
      <c r="K1123" s="57">
        <v>-2018</v>
      </c>
      <c r="L1123" s="57">
        <v>-2018</v>
      </c>
      <c r="M1123" s="57">
        <v>-1170</v>
      </c>
      <c r="N1123" t="s">
        <v>38</v>
      </c>
      <c r="O1123" s="10" t="s">
        <v>50</v>
      </c>
      <c r="P1123">
        <v>848</v>
      </c>
      <c r="Q1123" t="s">
        <v>234</v>
      </c>
      <c r="R1123">
        <v>0</v>
      </c>
      <c r="S1123" t="s">
        <v>233</v>
      </c>
      <c r="T1123" t="s">
        <v>50</v>
      </c>
      <c r="W1123">
        <v>6520</v>
      </c>
      <c r="X1123" t="s">
        <v>82</v>
      </c>
    </row>
    <row r="1124" spans="2:30">
      <c r="B1124" t="s">
        <v>163</v>
      </c>
      <c r="C1124" t="s">
        <v>120</v>
      </c>
      <c r="D1124" t="s">
        <v>48</v>
      </c>
      <c r="E1124"/>
      <c r="F1124">
        <v>5900</v>
      </c>
      <c r="G1124">
        <v>52</v>
      </c>
      <c r="H1124"/>
      <c r="I1124" s="57">
        <v>4661</v>
      </c>
      <c r="J1124" s="57">
        <v>49</v>
      </c>
      <c r="K1124" s="57">
        <v>-3133</v>
      </c>
      <c r="L1124" s="57">
        <v>-3133</v>
      </c>
      <c r="M1124" s="57">
        <v>0</v>
      </c>
      <c r="N1124" t="s">
        <v>143</v>
      </c>
      <c r="O1124" s="10" t="s">
        <v>39</v>
      </c>
      <c r="P1124" t="s">
        <v>234</v>
      </c>
      <c r="Q1124">
        <v>1242</v>
      </c>
      <c r="R1124">
        <v>3133</v>
      </c>
      <c r="S1124" s="42"/>
      <c r="T1124"/>
      <c r="W1124">
        <v>5485</v>
      </c>
      <c r="X1124" t="s">
        <v>82</v>
      </c>
      <c r="AC1124">
        <v>4500</v>
      </c>
      <c r="AD1124" t="s">
        <v>75</v>
      </c>
    </row>
    <row r="1125" spans="2:30">
      <c r="B1125" t="s">
        <v>163</v>
      </c>
      <c r="C1125" t="s">
        <v>120</v>
      </c>
      <c r="D1125" t="s">
        <v>49</v>
      </c>
      <c r="E1125"/>
      <c r="F1125">
        <v>5900</v>
      </c>
      <c r="G1125">
        <v>52</v>
      </c>
      <c r="H1125"/>
      <c r="I1125" s="57">
        <v>4661</v>
      </c>
      <c r="J1125" s="57">
        <v>49</v>
      </c>
      <c r="K1125" s="57">
        <v>-3133</v>
      </c>
      <c r="L1125" s="57">
        <v>-3133</v>
      </c>
      <c r="M1125" s="57">
        <v>0</v>
      </c>
      <c r="N1125" t="s">
        <v>143</v>
      </c>
      <c r="O1125" s="10" t="s">
        <v>39</v>
      </c>
      <c r="P1125" t="s">
        <v>234</v>
      </c>
      <c r="Q1125">
        <v>1242</v>
      </c>
      <c r="R1125">
        <v>3133</v>
      </c>
      <c r="S1125" s="42"/>
      <c r="T1125"/>
      <c r="W1125">
        <v>5485</v>
      </c>
      <c r="X1125" t="s">
        <v>82</v>
      </c>
      <c r="AC1125">
        <v>4500</v>
      </c>
      <c r="AD1125" t="s">
        <v>75</v>
      </c>
    </row>
    <row r="1126" spans="2:30">
      <c r="B1126" t="s">
        <v>163</v>
      </c>
      <c r="C1126" t="s">
        <v>120</v>
      </c>
      <c r="D1126" t="s">
        <v>51</v>
      </c>
      <c r="E1126">
        <v>6065</v>
      </c>
      <c r="F1126"/>
      <c r="G1126"/>
      <c r="H1126" s="57">
        <v>3750</v>
      </c>
      <c r="I1126"/>
      <c r="J1126"/>
      <c r="K1126" s="57">
        <v>-5589</v>
      </c>
      <c r="L1126" s="57">
        <v>-5589</v>
      </c>
      <c r="M1126" s="57">
        <v>-3274</v>
      </c>
      <c r="N1126" t="s">
        <v>52</v>
      </c>
      <c r="O1126" s="10" t="s">
        <v>39</v>
      </c>
      <c r="P1126">
        <v>2315</v>
      </c>
      <c r="Q1126" t="s">
        <v>234</v>
      </c>
      <c r="R1126">
        <v>0</v>
      </c>
      <c r="S1126" s="42"/>
      <c r="T1126"/>
      <c r="AC1126">
        <v>3500</v>
      </c>
      <c r="AD1126" t="s">
        <v>75</v>
      </c>
    </row>
    <row r="1127" spans="2:30">
      <c r="B1127" t="s">
        <v>163</v>
      </c>
      <c r="C1127" t="s">
        <v>120</v>
      </c>
      <c r="D1127" t="s">
        <v>53</v>
      </c>
      <c r="E1127">
        <v>6065</v>
      </c>
      <c r="F1127"/>
      <c r="G1127"/>
      <c r="H1127" s="57">
        <v>3750</v>
      </c>
      <c r="I1127"/>
      <c r="J1127"/>
      <c r="K1127" s="57">
        <v>-5589</v>
      </c>
      <c r="L1127" s="57">
        <v>-5589</v>
      </c>
      <c r="M1127" s="57">
        <v>-3274</v>
      </c>
      <c r="N1127" t="s">
        <v>52</v>
      </c>
      <c r="O1127" s="10" t="s">
        <v>39</v>
      </c>
      <c r="P1127">
        <v>2315</v>
      </c>
      <c r="Q1127" t="s">
        <v>234</v>
      </c>
      <c r="R1127">
        <v>0</v>
      </c>
      <c r="S1127" s="42"/>
      <c r="T1127"/>
      <c r="AC1127">
        <v>3500</v>
      </c>
      <c r="AD1127" t="s">
        <v>75</v>
      </c>
    </row>
    <row r="1128" spans="2:30">
      <c r="B1128" t="s">
        <v>163</v>
      </c>
      <c r="C1128" t="s">
        <v>120</v>
      </c>
      <c r="D1128" t="s">
        <v>54</v>
      </c>
      <c r="E1128">
        <v>6065</v>
      </c>
      <c r="F1128"/>
      <c r="G1128"/>
      <c r="H1128" s="57">
        <v>3750</v>
      </c>
      <c r="I1128"/>
      <c r="J1128"/>
      <c r="K1128" s="57">
        <v>-5589</v>
      </c>
      <c r="L1128" s="57">
        <v>-5589</v>
      </c>
      <c r="M1128" s="57">
        <v>-3274</v>
      </c>
      <c r="N1128" t="s">
        <v>52</v>
      </c>
      <c r="O1128" s="10" t="s">
        <v>39</v>
      </c>
      <c r="P1128">
        <v>2315</v>
      </c>
      <c r="Q1128" t="s">
        <v>234</v>
      </c>
      <c r="R1128">
        <v>0</v>
      </c>
      <c r="S1128" s="42"/>
      <c r="T1128"/>
      <c r="AC1128">
        <v>3500</v>
      </c>
      <c r="AD1128" t="s">
        <v>75</v>
      </c>
    </row>
    <row r="1129" spans="2:30">
      <c r="B1129" t="s">
        <v>163</v>
      </c>
      <c r="C1129" t="s">
        <v>120</v>
      </c>
      <c r="D1129" t="s">
        <v>55</v>
      </c>
      <c r="E1129">
        <v>6065</v>
      </c>
      <c r="F1129"/>
      <c r="G1129"/>
      <c r="H1129" s="57">
        <v>4750</v>
      </c>
      <c r="I1129"/>
      <c r="J1129"/>
      <c r="K1129" s="57">
        <v>-2942</v>
      </c>
      <c r="L1129" s="57">
        <v>-2942</v>
      </c>
      <c r="M1129" s="57">
        <v>-1627</v>
      </c>
      <c r="N1129" t="s">
        <v>52</v>
      </c>
      <c r="O1129" s="10" t="s">
        <v>39</v>
      </c>
      <c r="P1129">
        <v>1315</v>
      </c>
      <c r="Q1129" t="s">
        <v>234</v>
      </c>
      <c r="R1129">
        <v>0</v>
      </c>
      <c r="S1129" s="42"/>
      <c r="T1129"/>
      <c r="AC1129">
        <v>4500</v>
      </c>
      <c r="AD1129" t="s">
        <v>75</v>
      </c>
    </row>
    <row r="1130" spans="2:30">
      <c r="B1130" t="s">
        <v>163</v>
      </c>
      <c r="C1130" t="s">
        <v>120</v>
      </c>
      <c r="D1130" t="s">
        <v>57</v>
      </c>
      <c r="E1130">
        <v>6065</v>
      </c>
      <c r="F1130"/>
      <c r="G1130"/>
      <c r="H1130" s="57">
        <v>4750</v>
      </c>
      <c r="I1130"/>
      <c r="J1130"/>
      <c r="K1130" s="57">
        <v>-2942</v>
      </c>
      <c r="L1130" s="57">
        <v>-2942</v>
      </c>
      <c r="M1130" s="57">
        <v>-1627</v>
      </c>
      <c r="N1130" t="s">
        <v>52</v>
      </c>
      <c r="O1130" s="10" t="s">
        <v>39</v>
      </c>
      <c r="P1130">
        <v>1315</v>
      </c>
      <c r="Q1130" t="s">
        <v>234</v>
      </c>
      <c r="R1130">
        <v>0</v>
      </c>
      <c r="S1130" s="42"/>
      <c r="T1130"/>
      <c r="AC1130">
        <v>4500</v>
      </c>
      <c r="AD1130" t="s">
        <v>75</v>
      </c>
    </row>
    <row r="1131" spans="2:30">
      <c r="B1131" t="s">
        <v>163</v>
      </c>
      <c r="C1131" t="s">
        <v>120</v>
      </c>
      <c r="D1131" t="s">
        <v>58</v>
      </c>
      <c r="E1131">
        <v>6065</v>
      </c>
      <c r="F1131"/>
      <c r="G1131"/>
      <c r="H1131" s="57">
        <v>4750</v>
      </c>
      <c r="I1131"/>
      <c r="J1131"/>
      <c r="K1131" s="57">
        <v>-2942</v>
      </c>
      <c r="L1131" s="57">
        <v>-2942</v>
      </c>
      <c r="M1131" s="57">
        <v>-1627</v>
      </c>
      <c r="N1131" t="s">
        <v>52</v>
      </c>
      <c r="O1131" s="10" t="s">
        <v>39</v>
      </c>
      <c r="P1131">
        <v>1315</v>
      </c>
      <c r="Q1131" t="s">
        <v>234</v>
      </c>
      <c r="R1131">
        <v>0</v>
      </c>
      <c r="S1131" s="42"/>
      <c r="T1131"/>
      <c r="AC1131">
        <v>4500</v>
      </c>
      <c r="AD1131" t="s">
        <v>75</v>
      </c>
    </row>
    <row r="1132" spans="2:30">
      <c r="B1132" t="s">
        <v>163</v>
      </c>
      <c r="C1132" t="s">
        <v>120</v>
      </c>
      <c r="D1132" t="s">
        <v>59</v>
      </c>
      <c r="E1132">
        <v>7738</v>
      </c>
      <c r="F1132"/>
      <c r="G1132"/>
      <c r="H1132" s="57">
        <v>6250</v>
      </c>
      <c r="I1132"/>
      <c r="J1132"/>
      <c r="K1132" s="57">
        <v>-2794</v>
      </c>
      <c r="L1132" s="57">
        <v>-2794</v>
      </c>
      <c r="M1132" s="57">
        <v>-1306</v>
      </c>
      <c r="N1132" t="s">
        <v>38</v>
      </c>
      <c r="O1132" s="10" t="s">
        <v>50</v>
      </c>
      <c r="P1132">
        <v>1488</v>
      </c>
      <c r="Q1132" t="s">
        <v>234</v>
      </c>
      <c r="R1132">
        <v>0</v>
      </c>
      <c r="S1132" t="s">
        <v>233</v>
      </c>
      <c r="T1132" t="s">
        <v>50</v>
      </c>
      <c r="W1132">
        <v>7261</v>
      </c>
      <c r="X1132" t="s">
        <v>82</v>
      </c>
    </row>
    <row r="1133" spans="2:30">
      <c r="B1133" t="s">
        <v>163</v>
      </c>
      <c r="C1133" t="s">
        <v>120</v>
      </c>
      <c r="D1133" t="s">
        <v>61</v>
      </c>
      <c r="E1133">
        <v>7738</v>
      </c>
      <c r="F1133"/>
      <c r="G1133"/>
      <c r="H1133" s="57">
        <v>7511</v>
      </c>
      <c r="I1133"/>
      <c r="J1133"/>
      <c r="K1133" s="57">
        <v>-2794</v>
      </c>
      <c r="L1133" s="57">
        <v>-2794</v>
      </c>
      <c r="M1133" s="57">
        <v>-2567</v>
      </c>
      <c r="N1133" t="s">
        <v>38</v>
      </c>
      <c r="O1133" s="10" t="s">
        <v>39</v>
      </c>
      <c r="P1133">
        <v>227</v>
      </c>
      <c r="Q1133" t="s">
        <v>234</v>
      </c>
      <c r="R1133">
        <v>0</v>
      </c>
      <c r="S1133" s="42"/>
      <c r="T1133"/>
      <c r="W1133">
        <v>7261</v>
      </c>
      <c r="X1133" t="s">
        <v>82</v>
      </c>
    </row>
    <row r="1134" spans="2:30">
      <c r="B1134" t="s">
        <v>163</v>
      </c>
      <c r="C1134" t="s">
        <v>120</v>
      </c>
      <c r="D1134" t="s">
        <v>63</v>
      </c>
      <c r="E1134">
        <v>7888</v>
      </c>
      <c r="F1134"/>
      <c r="G1134"/>
      <c r="H1134" s="57">
        <v>7661</v>
      </c>
      <c r="I1134"/>
      <c r="J1134"/>
      <c r="K1134" s="57">
        <v>-2957</v>
      </c>
      <c r="L1134" s="57">
        <v>-2957</v>
      </c>
      <c r="M1134" s="57">
        <v>-2730</v>
      </c>
      <c r="N1134" t="s">
        <v>38</v>
      </c>
      <c r="O1134" s="10" t="s">
        <v>39</v>
      </c>
      <c r="P1134">
        <v>227</v>
      </c>
      <c r="Q1134" t="s">
        <v>234</v>
      </c>
      <c r="R1134">
        <v>0</v>
      </c>
      <c r="S1134" s="42"/>
      <c r="T1134"/>
      <c r="W1134">
        <v>7411</v>
      </c>
      <c r="X1134" t="s">
        <v>82</v>
      </c>
    </row>
    <row r="1135" spans="2:30">
      <c r="B1135" t="s">
        <v>163</v>
      </c>
      <c r="C1135" t="s">
        <v>120</v>
      </c>
      <c r="D1135" t="s">
        <v>68</v>
      </c>
      <c r="E1135">
        <v>6864</v>
      </c>
      <c r="F1135"/>
      <c r="G1135"/>
      <c r="H1135" s="57">
        <v>6553</v>
      </c>
      <c r="I1135"/>
      <c r="J1135"/>
      <c r="K1135" s="57">
        <v>-3246</v>
      </c>
      <c r="L1135" s="57">
        <v>-3246</v>
      </c>
      <c r="M1135" s="57">
        <v>-2935</v>
      </c>
      <c r="N1135" t="s">
        <v>38</v>
      </c>
      <c r="O1135" s="10" t="s">
        <v>39</v>
      </c>
      <c r="P1135">
        <v>311</v>
      </c>
      <c r="Q1135" t="s">
        <v>234</v>
      </c>
      <c r="R1135">
        <v>0</v>
      </c>
      <c r="S1135" s="42"/>
      <c r="T1135"/>
      <c r="W1135">
        <v>6303</v>
      </c>
      <c r="X1135" t="s">
        <v>82</v>
      </c>
    </row>
    <row r="1136" spans="2:30">
      <c r="B1136" t="s">
        <v>163</v>
      </c>
      <c r="C1136" t="s">
        <v>120</v>
      </c>
      <c r="D1136" t="s">
        <v>69</v>
      </c>
      <c r="E1136">
        <v>6864</v>
      </c>
      <c r="F1136"/>
      <c r="G1136"/>
      <c r="H1136" s="57">
        <v>6553</v>
      </c>
      <c r="I1136"/>
      <c r="J1136"/>
      <c r="K1136" s="57">
        <v>-3246</v>
      </c>
      <c r="L1136" s="57">
        <v>-3246</v>
      </c>
      <c r="M1136" s="57">
        <v>-2935</v>
      </c>
      <c r="N1136" t="s">
        <v>38</v>
      </c>
      <c r="O1136" s="10" t="s">
        <v>39</v>
      </c>
      <c r="P1136">
        <v>311</v>
      </c>
      <c r="Q1136" t="s">
        <v>234</v>
      </c>
      <c r="R1136">
        <v>0</v>
      </c>
      <c r="S1136" s="42"/>
      <c r="T1136"/>
      <c r="W1136">
        <v>6303</v>
      </c>
      <c r="X1136" t="s">
        <v>82</v>
      </c>
    </row>
    <row r="1137" spans="2:30">
      <c r="B1137" t="s">
        <v>163</v>
      </c>
      <c r="C1137" t="s">
        <v>120</v>
      </c>
      <c r="D1137" t="s">
        <v>70</v>
      </c>
      <c r="E1137">
        <v>6274</v>
      </c>
      <c r="F1137"/>
      <c r="G1137"/>
      <c r="H1137" s="57">
        <v>5963</v>
      </c>
      <c r="I1137"/>
      <c r="J1137"/>
      <c r="K1137" s="57">
        <v>-2645</v>
      </c>
      <c r="L1137" s="57">
        <v>-2645</v>
      </c>
      <c r="M1137" s="57">
        <v>-2334</v>
      </c>
      <c r="N1137" t="s">
        <v>38</v>
      </c>
      <c r="O1137" s="10" t="s">
        <v>39</v>
      </c>
      <c r="P1137">
        <v>311</v>
      </c>
      <c r="Q1137" t="s">
        <v>234</v>
      </c>
      <c r="R1137">
        <v>0</v>
      </c>
      <c r="S1137" s="42"/>
      <c r="T1137"/>
      <c r="W1137">
        <v>5713</v>
      </c>
      <c r="X1137" t="s">
        <v>82</v>
      </c>
    </row>
    <row r="1138" spans="2:30">
      <c r="B1138" t="s">
        <v>164</v>
      </c>
      <c r="C1138" t="s">
        <v>120</v>
      </c>
      <c r="D1138" t="s">
        <v>37</v>
      </c>
      <c r="E1138">
        <v>7773</v>
      </c>
      <c r="F1138"/>
      <c r="G1138"/>
      <c r="H1138" s="57">
        <v>7674</v>
      </c>
      <c r="I1138"/>
      <c r="J1138"/>
      <c r="K1138" s="57">
        <v>-2897</v>
      </c>
      <c r="L1138" s="57">
        <v>-2897</v>
      </c>
      <c r="M1138" s="57">
        <v>-2798</v>
      </c>
      <c r="N1138" t="s">
        <v>38</v>
      </c>
      <c r="O1138" s="10" t="s">
        <v>39</v>
      </c>
      <c r="P1138">
        <v>99</v>
      </c>
      <c r="Q1138" t="s">
        <v>234</v>
      </c>
      <c r="R1138">
        <v>0</v>
      </c>
      <c r="S1138" s="42"/>
      <c r="T1138"/>
      <c r="W1138">
        <v>7424</v>
      </c>
      <c r="X1138" t="s">
        <v>82</v>
      </c>
    </row>
    <row r="1139" spans="2:30">
      <c r="B1139" t="s">
        <v>164</v>
      </c>
      <c r="C1139" t="s">
        <v>120</v>
      </c>
      <c r="D1139" t="s">
        <v>41</v>
      </c>
      <c r="E1139">
        <v>7773</v>
      </c>
      <c r="F1139"/>
      <c r="G1139"/>
      <c r="H1139" s="57">
        <v>7674</v>
      </c>
      <c r="I1139"/>
      <c r="J1139"/>
      <c r="K1139" s="57">
        <v>-2897</v>
      </c>
      <c r="L1139" s="57">
        <v>-2897</v>
      </c>
      <c r="M1139" s="57">
        <v>-2798</v>
      </c>
      <c r="N1139" t="s">
        <v>38</v>
      </c>
      <c r="O1139" s="10" t="s">
        <v>39</v>
      </c>
      <c r="P1139">
        <v>99</v>
      </c>
      <c r="Q1139" t="s">
        <v>234</v>
      </c>
      <c r="R1139">
        <v>0</v>
      </c>
      <c r="S1139" s="42"/>
      <c r="T1139"/>
      <c r="W1139">
        <v>7424</v>
      </c>
      <c r="X1139" t="s">
        <v>82</v>
      </c>
    </row>
    <row r="1140" spans="2:30">
      <c r="B1140" t="s">
        <v>164</v>
      </c>
      <c r="C1140" t="s">
        <v>120</v>
      </c>
      <c r="D1140" t="s">
        <v>42</v>
      </c>
      <c r="E1140">
        <v>7773</v>
      </c>
      <c r="F1140"/>
      <c r="G1140"/>
      <c r="H1140" s="57">
        <v>7674</v>
      </c>
      <c r="I1140"/>
      <c r="J1140"/>
      <c r="K1140" s="57">
        <v>-2897</v>
      </c>
      <c r="L1140" s="57">
        <v>-2897</v>
      </c>
      <c r="M1140" s="57">
        <v>-2798</v>
      </c>
      <c r="N1140" t="s">
        <v>38</v>
      </c>
      <c r="O1140" s="10" t="s">
        <v>39</v>
      </c>
      <c r="P1140">
        <v>99</v>
      </c>
      <c r="Q1140" t="s">
        <v>234</v>
      </c>
      <c r="R1140">
        <v>0</v>
      </c>
      <c r="S1140" s="42"/>
      <c r="T1140"/>
      <c r="W1140">
        <v>7424</v>
      </c>
      <c r="X1140" t="s">
        <v>82</v>
      </c>
    </row>
    <row r="1141" spans="2:30">
      <c r="B1141" t="s">
        <v>164</v>
      </c>
      <c r="C1141" t="s">
        <v>120</v>
      </c>
      <c r="D1141" t="s">
        <v>43</v>
      </c>
      <c r="E1141">
        <v>7788</v>
      </c>
      <c r="F1141"/>
      <c r="G1141"/>
      <c r="H1141" s="57">
        <v>7662</v>
      </c>
      <c r="I1141"/>
      <c r="J1141"/>
      <c r="K1141" s="57">
        <v>-2786</v>
      </c>
      <c r="L1141" s="57">
        <v>-2786</v>
      </c>
      <c r="M1141" s="57">
        <v>-2660</v>
      </c>
      <c r="N1141" t="s">
        <v>38</v>
      </c>
      <c r="O1141" s="10" t="s">
        <v>39</v>
      </c>
      <c r="P1141">
        <v>126</v>
      </c>
      <c r="Q1141" t="s">
        <v>234</v>
      </c>
      <c r="R1141">
        <v>0</v>
      </c>
      <c r="S1141" s="42"/>
      <c r="T1141"/>
      <c r="W1141">
        <v>7412</v>
      </c>
      <c r="X1141" t="s">
        <v>82</v>
      </c>
    </row>
    <row r="1142" spans="2:30">
      <c r="B1142" t="s">
        <v>164</v>
      </c>
      <c r="C1142" t="s">
        <v>120</v>
      </c>
      <c r="D1142" t="s">
        <v>45</v>
      </c>
      <c r="E1142">
        <v>7788</v>
      </c>
      <c r="F1142"/>
      <c r="G1142"/>
      <c r="H1142" s="57">
        <v>7662</v>
      </c>
      <c r="I1142"/>
      <c r="J1142"/>
      <c r="K1142" s="57">
        <v>-2786</v>
      </c>
      <c r="L1142" s="57">
        <v>-2786</v>
      </c>
      <c r="M1142" s="57">
        <v>-2660</v>
      </c>
      <c r="N1142" t="s">
        <v>38</v>
      </c>
      <c r="O1142" s="10" t="s">
        <v>39</v>
      </c>
      <c r="P1142">
        <v>126</v>
      </c>
      <c r="Q1142" t="s">
        <v>234</v>
      </c>
      <c r="R1142">
        <v>0</v>
      </c>
      <c r="S1142" s="42"/>
      <c r="T1142"/>
      <c r="W1142">
        <v>7412</v>
      </c>
      <c r="X1142" t="s">
        <v>82</v>
      </c>
    </row>
    <row r="1143" spans="2:30">
      <c r="B1143" t="s">
        <v>164</v>
      </c>
      <c r="C1143" t="s">
        <v>120</v>
      </c>
      <c r="D1143" t="s">
        <v>46</v>
      </c>
      <c r="E1143">
        <v>7788</v>
      </c>
      <c r="F1143"/>
      <c r="G1143"/>
      <c r="H1143" s="57">
        <v>7662</v>
      </c>
      <c r="I1143"/>
      <c r="J1143"/>
      <c r="K1143" s="57">
        <v>-2786</v>
      </c>
      <c r="L1143" s="57">
        <v>-2786</v>
      </c>
      <c r="M1143" s="57">
        <v>-2660</v>
      </c>
      <c r="N1143" t="s">
        <v>38</v>
      </c>
      <c r="O1143" s="10" t="s">
        <v>39</v>
      </c>
      <c r="P1143">
        <v>126</v>
      </c>
      <c r="Q1143" t="s">
        <v>234</v>
      </c>
      <c r="R1143">
        <v>0</v>
      </c>
      <c r="S1143" s="42"/>
      <c r="T1143"/>
      <c r="W1143">
        <v>7412</v>
      </c>
      <c r="X1143" t="s">
        <v>82</v>
      </c>
    </row>
    <row r="1144" spans="2:30">
      <c r="B1144" t="s">
        <v>164</v>
      </c>
      <c r="C1144" t="s">
        <v>120</v>
      </c>
      <c r="D1144" t="s">
        <v>47</v>
      </c>
      <c r="E1144">
        <v>7588</v>
      </c>
      <c r="F1144"/>
      <c r="G1144"/>
      <c r="H1144" s="57">
        <v>6250</v>
      </c>
      <c r="I1144"/>
      <c r="J1144"/>
      <c r="K1144" s="57">
        <v>-2573</v>
      </c>
      <c r="L1144" s="57">
        <v>-2573</v>
      </c>
      <c r="M1144" s="57">
        <v>-1235</v>
      </c>
      <c r="N1144" t="s">
        <v>38</v>
      </c>
      <c r="O1144" s="10" t="s">
        <v>50</v>
      </c>
      <c r="P1144">
        <v>1338</v>
      </c>
      <c r="Q1144" t="s">
        <v>234</v>
      </c>
      <c r="R1144">
        <v>0</v>
      </c>
      <c r="S1144" t="s">
        <v>233</v>
      </c>
      <c r="T1144" t="s">
        <v>50</v>
      </c>
      <c r="W1144">
        <v>7212</v>
      </c>
      <c r="X1144" t="s">
        <v>82</v>
      </c>
    </row>
    <row r="1145" spans="2:30">
      <c r="B1145" t="s">
        <v>164</v>
      </c>
      <c r="C1145" t="s">
        <v>120</v>
      </c>
      <c r="D1145" t="s">
        <v>48</v>
      </c>
      <c r="E1145">
        <v>6753</v>
      </c>
      <c r="F1145"/>
      <c r="G1145"/>
      <c r="H1145" s="57">
        <v>4750</v>
      </c>
      <c r="I1145"/>
      <c r="J1145"/>
      <c r="K1145" s="57">
        <v>-4415</v>
      </c>
      <c r="L1145" s="57">
        <v>-4415</v>
      </c>
      <c r="M1145" s="57">
        <v>-2412</v>
      </c>
      <c r="N1145" t="s">
        <v>38</v>
      </c>
      <c r="O1145" s="10" t="s">
        <v>39</v>
      </c>
      <c r="P1145">
        <v>2003</v>
      </c>
      <c r="Q1145" t="s">
        <v>234</v>
      </c>
      <c r="R1145">
        <v>0</v>
      </c>
      <c r="S1145" s="42"/>
      <c r="T1145"/>
      <c r="W1145">
        <v>6262</v>
      </c>
      <c r="X1145" t="s">
        <v>82</v>
      </c>
      <c r="AC1145">
        <v>4500</v>
      </c>
      <c r="AD1145" t="s">
        <v>111</v>
      </c>
    </row>
    <row r="1146" spans="2:30">
      <c r="B1146" t="s">
        <v>164</v>
      </c>
      <c r="C1146" t="s">
        <v>120</v>
      </c>
      <c r="D1146" t="s">
        <v>49</v>
      </c>
      <c r="E1146">
        <v>6753</v>
      </c>
      <c r="F1146"/>
      <c r="G1146"/>
      <c r="H1146" s="57">
        <v>4750</v>
      </c>
      <c r="I1146"/>
      <c r="J1146"/>
      <c r="K1146" s="57">
        <v>-4415</v>
      </c>
      <c r="L1146" s="57">
        <v>-4415</v>
      </c>
      <c r="M1146" s="57">
        <v>-2412</v>
      </c>
      <c r="N1146" t="s">
        <v>38</v>
      </c>
      <c r="O1146" s="10" t="s">
        <v>39</v>
      </c>
      <c r="P1146">
        <v>2003</v>
      </c>
      <c r="Q1146" t="s">
        <v>234</v>
      </c>
      <c r="R1146">
        <v>0</v>
      </c>
      <c r="S1146" s="42"/>
      <c r="T1146"/>
      <c r="W1146">
        <v>6262</v>
      </c>
      <c r="X1146" t="s">
        <v>82</v>
      </c>
      <c r="AC1146">
        <v>4500</v>
      </c>
      <c r="AD1146" t="s">
        <v>111</v>
      </c>
    </row>
    <row r="1147" spans="2:30">
      <c r="B1147" t="s">
        <v>164</v>
      </c>
      <c r="C1147" t="s">
        <v>120</v>
      </c>
      <c r="D1147" t="s">
        <v>51</v>
      </c>
      <c r="E1147">
        <v>6065</v>
      </c>
      <c r="F1147"/>
      <c r="G1147"/>
      <c r="H1147" s="57">
        <v>3750</v>
      </c>
      <c r="I1147"/>
      <c r="J1147"/>
      <c r="K1147" s="57">
        <v>-5309</v>
      </c>
      <c r="L1147" s="57">
        <v>-5309</v>
      </c>
      <c r="M1147" s="57">
        <v>-2994</v>
      </c>
      <c r="N1147" t="s">
        <v>52</v>
      </c>
      <c r="O1147" s="10" t="s">
        <v>39</v>
      </c>
      <c r="P1147">
        <v>2315</v>
      </c>
      <c r="Q1147" t="s">
        <v>234</v>
      </c>
      <c r="R1147">
        <v>0</v>
      </c>
      <c r="S1147" s="42"/>
      <c r="T1147"/>
      <c r="AC1147">
        <v>3500</v>
      </c>
      <c r="AD1147" t="s">
        <v>111</v>
      </c>
    </row>
    <row r="1148" spans="2:30">
      <c r="B1148" t="s">
        <v>164</v>
      </c>
      <c r="C1148" t="s">
        <v>120</v>
      </c>
      <c r="D1148" t="s">
        <v>53</v>
      </c>
      <c r="E1148">
        <v>6065</v>
      </c>
      <c r="F1148"/>
      <c r="G1148"/>
      <c r="H1148" s="57">
        <v>3750</v>
      </c>
      <c r="I1148"/>
      <c r="J1148"/>
      <c r="K1148" s="57">
        <v>-5309</v>
      </c>
      <c r="L1148" s="57">
        <v>-5309</v>
      </c>
      <c r="M1148" s="57">
        <v>-2994</v>
      </c>
      <c r="N1148" t="s">
        <v>52</v>
      </c>
      <c r="O1148" s="10" t="s">
        <v>39</v>
      </c>
      <c r="P1148">
        <v>2315</v>
      </c>
      <c r="Q1148" t="s">
        <v>234</v>
      </c>
      <c r="R1148">
        <v>0</v>
      </c>
      <c r="S1148" s="42"/>
      <c r="T1148"/>
      <c r="AC1148">
        <v>3500</v>
      </c>
      <c r="AD1148" t="s">
        <v>111</v>
      </c>
    </row>
    <row r="1149" spans="2:30">
      <c r="B1149" t="s">
        <v>164</v>
      </c>
      <c r="C1149" t="s">
        <v>120</v>
      </c>
      <c r="D1149" t="s">
        <v>54</v>
      </c>
      <c r="E1149">
        <v>6065</v>
      </c>
      <c r="F1149"/>
      <c r="G1149"/>
      <c r="H1149" s="57">
        <v>3750</v>
      </c>
      <c r="I1149"/>
      <c r="J1149"/>
      <c r="K1149" s="57">
        <v>-5309</v>
      </c>
      <c r="L1149" s="57">
        <v>-5309</v>
      </c>
      <c r="M1149" s="57">
        <v>-2994</v>
      </c>
      <c r="N1149" t="s">
        <v>52</v>
      </c>
      <c r="O1149" s="10" t="s">
        <v>39</v>
      </c>
      <c r="P1149">
        <v>2315</v>
      </c>
      <c r="Q1149" t="s">
        <v>234</v>
      </c>
      <c r="R1149">
        <v>0</v>
      </c>
      <c r="S1149" s="42"/>
      <c r="T1149"/>
      <c r="AC1149">
        <v>3500</v>
      </c>
      <c r="AD1149" t="s">
        <v>111</v>
      </c>
    </row>
    <row r="1150" spans="2:30">
      <c r="B1150" t="s">
        <v>164</v>
      </c>
      <c r="C1150" t="s">
        <v>120</v>
      </c>
      <c r="D1150" t="s">
        <v>55</v>
      </c>
      <c r="E1150">
        <v>6145</v>
      </c>
      <c r="F1150"/>
      <c r="G1150"/>
      <c r="H1150" s="57">
        <v>4091</v>
      </c>
      <c r="I1150"/>
      <c r="J1150"/>
      <c r="K1150" s="57">
        <v>3165</v>
      </c>
      <c r="L1150" s="57">
        <v>80</v>
      </c>
      <c r="M1150" s="57">
        <v>5139</v>
      </c>
      <c r="N1150" t="s">
        <v>74</v>
      </c>
      <c r="O1150" s="10" t="s">
        <v>39</v>
      </c>
      <c r="P1150">
        <v>2054</v>
      </c>
      <c r="Q1150" t="s">
        <v>234</v>
      </c>
      <c r="R1150">
        <v>10198</v>
      </c>
      <c r="S1150" s="42"/>
      <c r="T1150"/>
      <c r="AC1150">
        <v>3841</v>
      </c>
      <c r="AD1150" t="s">
        <v>111</v>
      </c>
    </row>
    <row r="1151" spans="2:30">
      <c r="B1151" t="s">
        <v>164</v>
      </c>
      <c r="C1151" t="s">
        <v>120</v>
      </c>
      <c r="D1151" t="s">
        <v>57</v>
      </c>
      <c r="E1151">
        <v>6145</v>
      </c>
      <c r="F1151"/>
      <c r="G1151"/>
      <c r="H1151" s="57">
        <v>4091</v>
      </c>
      <c r="I1151"/>
      <c r="J1151"/>
      <c r="K1151" s="57">
        <v>3165</v>
      </c>
      <c r="L1151" s="57">
        <v>80</v>
      </c>
      <c r="M1151" s="57">
        <v>5139</v>
      </c>
      <c r="N1151" t="s">
        <v>74</v>
      </c>
      <c r="O1151" s="10" t="s">
        <v>39</v>
      </c>
      <c r="P1151">
        <v>2054</v>
      </c>
      <c r="Q1151" t="s">
        <v>234</v>
      </c>
      <c r="R1151">
        <v>10198</v>
      </c>
      <c r="S1151" s="42"/>
      <c r="T1151"/>
      <c r="AC1151">
        <v>3841</v>
      </c>
      <c r="AD1151" t="s">
        <v>111</v>
      </c>
    </row>
    <row r="1152" spans="2:30">
      <c r="B1152" t="s">
        <v>164</v>
      </c>
      <c r="C1152" t="s">
        <v>120</v>
      </c>
      <c r="D1152" t="s">
        <v>58</v>
      </c>
      <c r="E1152">
        <v>6145</v>
      </c>
      <c r="F1152"/>
      <c r="G1152"/>
      <c r="H1152" s="57">
        <v>4091</v>
      </c>
      <c r="I1152"/>
      <c r="J1152"/>
      <c r="K1152" s="57">
        <v>3165</v>
      </c>
      <c r="L1152" s="57">
        <v>80</v>
      </c>
      <c r="M1152" s="57">
        <v>5139</v>
      </c>
      <c r="N1152" t="s">
        <v>74</v>
      </c>
      <c r="O1152" s="10" t="s">
        <v>39</v>
      </c>
      <c r="P1152">
        <v>2054</v>
      </c>
      <c r="Q1152" t="s">
        <v>234</v>
      </c>
      <c r="R1152">
        <v>10198</v>
      </c>
      <c r="S1152" s="42"/>
      <c r="T1152"/>
      <c r="AC1152">
        <v>3841</v>
      </c>
      <c r="AD1152" t="s">
        <v>111</v>
      </c>
    </row>
    <row r="1153" spans="2:24">
      <c r="B1153" t="s">
        <v>164</v>
      </c>
      <c r="C1153" t="s">
        <v>120</v>
      </c>
      <c r="D1153" t="s">
        <v>59</v>
      </c>
      <c r="E1153">
        <v>7812</v>
      </c>
      <c r="F1153"/>
      <c r="G1153"/>
      <c r="H1153" s="57">
        <v>5591</v>
      </c>
      <c r="I1153"/>
      <c r="J1153"/>
      <c r="K1153" s="57">
        <v>-3406</v>
      </c>
      <c r="L1153" s="57">
        <v>-3406</v>
      </c>
      <c r="M1153" s="57">
        <v>-1185</v>
      </c>
      <c r="N1153" t="s">
        <v>38</v>
      </c>
      <c r="O1153" s="10" t="s">
        <v>50</v>
      </c>
      <c r="P1153">
        <v>2221</v>
      </c>
      <c r="Q1153" t="s">
        <v>234</v>
      </c>
      <c r="R1153">
        <v>0</v>
      </c>
      <c r="S1153" t="s">
        <v>233</v>
      </c>
      <c r="T1153" t="s">
        <v>50</v>
      </c>
      <c r="W1153">
        <v>7518</v>
      </c>
      <c r="X1153" t="s">
        <v>82</v>
      </c>
    </row>
    <row r="1154" spans="2:24">
      <c r="B1154" t="s">
        <v>164</v>
      </c>
      <c r="C1154" t="s">
        <v>120</v>
      </c>
      <c r="D1154" t="s">
        <v>61</v>
      </c>
      <c r="E1154">
        <v>7812</v>
      </c>
      <c r="F1154"/>
      <c r="G1154"/>
      <c r="H1154" s="57">
        <v>7091</v>
      </c>
      <c r="I1154"/>
      <c r="J1154"/>
      <c r="K1154" s="57">
        <v>-3406</v>
      </c>
      <c r="L1154" s="57">
        <v>-3406</v>
      </c>
      <c r="M1154" s="57">
        <v>-2685</v>
      </c>
      <c r="N1154" t="s">
        <v>38</v>
      </c>
      <c r="O1154" s="10" t="s">
        <v>50</v>
      </c>
      <c r="P1154">
        <v>721</v>
      </c>
      <c r="Q1154" t="s">
        <v>234</v>
      </c>
      <c r="R1154">
        <v>0</v>
      </c>
      <c r="S1154" t="s">
        <v>233</v>
      </c>
      <c r="T1154" t="s">
        <v>50</v>
      </c>
      <c r="W1154">
        <v>7518</v>
      </c>
      <c r="X1154" t="s">
        <v>82</v>
      </c>
    </row>
    <row r="1155" spans="2:24">
      <c r="B1155" t="s">
        <v>164</v>
      </c>
      <c r="C1155" t="s">
        <v>120</v>
      </c>
      <c r="D1155" t="s">
        <v>63</v>
      </c>
      <c r="E1155">
        <v>7962</v>
      </c>
      <c r="F1155"/>
      <c r="G1155"/>
      <c r="H1155" s="57">
        <v>7914</v>
      </c>
      <c r="I1155"/>
      <c r="J1155"/>
      <c r="K1155" s="57">
        <v>-3561</v>
      </c>
      <c r="L1155" s="57">
        <v>-3561</v>
      </c>
      <c r="M1155" s="57">
        <v>-3513</v>
      </c>
      <c r="N1155" t="s">
        <v>38</v>
      </c>
      <c r="O1155" s="10" t="s">
        <v>50</v>
      </c>
      <c r="P1155">
        <v>48</v>
      </c>
      <c r="Q1155" t="s">
        <v>234</v>
      </c>
      <c r="R1155">
        <v>0</v>
      </c>
      <c r="S1155" t="s">
        <v>233</v>
      </c>
      <c r="T1155" t="s">
        <v>50</v>
      </c>
      <c r="W1155">
        <v>7668</v>
      </c>
      <c r="X1155" t="s">
        <v>82</v>
      </c>
    </row>
    <row r="1156" spans="2:24">
      <c r="B1156" t="s">
        <v>164</v>
      </c>
      <c r="C1156" t="s">
        <v>120</v>
      </c>
      <c r="D1156" t="s">
        <v>64</v>
      </c>
      <c r="E1156"/>
      <c r="F1156">
        <v>6016</v>
      </c>
      <c r="G1156">
        <v>581</v>
      </c>
      <c r="H1156"/>
      <c r="I1156" s="57">
        <v>5963</v>
      </c>
      <c r="J1156" s="57">
        <v>576</v>
      </c>
      <c r="K1156" s="57">
        <v>-4174</v>
      </c>
      <c r="L1156" s="57">
        <v>-4174</v>
      </c>
      <c r="M1156" s="57">
        <v>0</v>
      </c>
      <c r="N1156" t="s">
        <v>38</v>
      </c>
      <c r="O1156" s="10" t="s">
        <v>39</v>
      </c>
      <c r="P1156" t="s">
        <v>234</v>
      </c>
      <c r="Q1156">
        <v>58</v>
      </c>
      <c r="R1156">
        <v>4174</v>
      </c>
      <c r="S1156" s="42"/>
      <c r="T1156"/>
      <c r="W1156">
        <v>6217</v>
      </c>
      <c r="X1156" t="s">
        <v>82</v>
      </c>
    </row>
    <row r="1157" spans="2:24">
      <c r="B1157" t="s">
        <v>164</v>
      </c>
      <c r="C1157" t="s">
        <v>120</v>
      </c>
      <c r="D1157" t="s">
        <v>66</v>
      </c>
      <c r="E1157"/>
      <c r="F1157">
        <v>6016</v>
      </c>
      <c r="G1157">
        <v>581</v>
      </c>
      <c r="H1157"/>
      <c r="I1157" s="57">
        <v>5963</v>
      </c>
      <c r="J1157" s="57">
        <v>576</v>
      </c>
      <c r="K1157" s="57">
        <v>-4174</v>
      </c>
      <c r="L1157" s="57">
        <v>-4174</v>
      </c>
      <c r="M1157" s="57">
        <v>0</v>
      </c>
      <c r="N1157" t="s">
        <v>38</v>
      </c>
      <c r="O1157" s="10" t="s">
        <v>39</v>
      </c>
      <c r="P1157" t="s">
        <v>234</v>
      </c>
      <c r="Q1157">
        <v>58</v>
      </c>
      <c r="R1157">
        <v>4174</v>
      </c>
      <c r="S1157" s="42"/>
      <c r="T1157"/>
      <c r="W1157">
        <v>6217</v>
      </c>
      <c r="X1157" t="s">
        <v>82</v>
      </c>
    </row>
    <row r="1158" spans="2:24">
      <c r="B1158" t="s">
        <v>164</v>
      </c>
      <c r="C1158" t="s">
        <v>120</v>
      </c>
      <c r="D1158" t="s">
        <v>67</v>
      </c>
      <c r="E1158"/>
      <c r="F1158">
        <v>6016</v>
      </c>
      <c r="G1158">
        <v>581</v>
      </c>
      <c r="H1158"/>
      <c r="I1158" s="57">
        <v>5963</v>
      </c>
      <c r="J1158" s="57">
        <v>576</v>
      </c>
      <c r="K1158" s="57">
        <v>-4174</v>
      </c>
      <c r="L1158" s="57">
        <v>-4174</v>
      </c>
      <c r="M1158" s="57">
        <v>0</v>
      </c>
      <c r="N1158" t="s">
        <v>38</v>
      </c>
      <c r="O1158" s="10" t="s">
        <v>39</v>
      </c>
      <c r="P1158" t="s">
        <v>234</v>
      </c>
      <c r="Q1158">
        <v>58</v>
      </c>
      <c r="R1158">
        <v>4174</v>
      </c>
      <c r="S1158" s="42"/>
      <c r="T1158"/>
      <c r="W1158">
        <v>6217</v>
      </c>
      <c r="X1158" t="s">
        <v>82</v>
      </c>
    </row>
    <row r="1159" spans="2:24">
      <c r="B1159" t="s">
        <v>164</v>
      </c>
      <c r="C1159" t="s">
        <v>120</v>
      </c>
      <c r="D1159" t="s">
        <v>68</v>
      </c>
      <c r="E1159">
        <v>7488</v>
      </c>
      <c r="F1159"/>
      <c r="G1159"/>
      <c r="H1159" s="57">
        <v>7194</v>
      </c>
      <c r="I1159"/>
      <c r="J1159"/>
      <c r="K1159" s="57">
        <v>-4963</v>
      </c>
      <c r="L1159" s="57">
        <v>-4963</v>
      </c>
      <c r="M1159" s="57">
        <v>-4669</v>
      </c>
      <c r="N1159" t="s">
        <v>38</v>
      </c>
      <c r="O1159" s="10" t="s">
        <v>39</v>
      </c>
      <c r="P1159">
        <v>294</v>
      </c>
      <c r="Q1159" t="s">
        <v>234</v>
      </c>
      <c r="R1159">
        <v>0</v>
      </c>
      <c r="S1159" s="42"/>
      <c r="T1159"/>
      <c r="W1159">
        <v>6944</v>
      </c>
      <c r="X1159" t="s">
        <v>82</v>
      </c>
    </row>
    <row r="1160" spans="2:24">
      <c r="B1160" t="s">
        <v>164</v>
      </c>
      <c r="C1160" t="s">
        <v>120</v>
      </c>
      <c r="D1160" t="s">
        <v>69</v>
      </c>
      <c r="E1160">
        <v>7488</v>
      </c>
      <c r="F1160"/>
      <c r="G1160"/>
      <c r="H1160" s="57">
        <v>7194</v>
      </c>
      <c r="I1160"/>
      <c r="J1160"/>
      <c r="K1160" s="57">
        <v>-4963</v>
      </c>
      <c r="L1160" s="57">
        <v>-4963</v>
      </c>
      <c r="M1160" s="57">
        <v>-4669</v>
      </c>
      <c r="N1160" t="s">
        <v>38</v>
      </c>
      <c r="O1160" s="10" t="s">
        <v>39</v>
      </c>
      <c r="P1160">
        <v>294</v>
      </c>
      <c r="Q1160" t="s">
        <v>234</v>
      </c>
      <c r="R1160">
        <v>0</v>
      </c>
      <c r="S1160" s="42"/>
      <c r="T1160"/>
      <c r="W1160">
        <v>6944</v>
      </c>
      <c r="X1160" t="s">
        <v>82</v>
      </c>
    </row>
    <row r="1161" spans="2:24">
      <c r="B1161" t="s">
        <v>164</v>
      </c>
      <c r="C1161" t="s">
        <v>120</v>
      </c>
      <c r="D1161" t="s">
        <v>70</v>
      </c>
      <c r="E1161">
        <v>6898</v>
      </c>
      <c r="F1161"/>
      <c r="G1161"/>
      <c r="H1161" s="57">
        <v>6604</v>
      </c>
      <c r="I1161"/>
      <c r="J1161"/>
      <c r="K1161" s="57">
        <v>-4368</v>
      </c>
      <c r="L1161" s="57">
        <v>-4368</v>
      </c>
      <c r="M1161" s="57">
        <v>-4074</v>
      </c>
      <c r="N1161" t="s">
        <v>38</v>
      </c>
      <c r="O1161" s="10" t="s">
        <v>39</v>
      </c>
      <c r="P1161">
        <v>294</v>
      </c>
      <c r="Q1161" t="s">
        <v>234</v>
      </c>
      <c r="R1161">
        <v>0</v>
      </c>
      <c r="S1161" s="42"/>
      <c r="T1161"/>
      <c r="W1161">
        <v>6354</v>
      </c>
      <c r="X1161" t="s">
        <v>82</v>
      </c>
    </row>
    <row r="1162" spans="2:24">
      <c r="B1162" t="s">
        <v>165</v>
      </c>
      <c r="C1162" t="s">
        <v>120</v>
      </c>
      <c r="D1162" t="s">
        <v>37</v>
      </c>
      <c r="E1162">
        <v>8037</v>
      </c>
      <c r="F1162"/>
      <c r="G1162"/>
      <c r="H1162" s="57">
        <v>7632</v>
      </c>
      <c r="I1162"/>
      <c r="J1162"/>
      <c r="K1162" s="57">
        <v>-4482</v>
      </c>
      <c r="L1162" s="57">
        <v>-4482</v>
      </c>
      <c r="M1162" s="57">
        <v>-4077</v>
      </c>
      <c r="N1162" t="s">
        <v>38</v>
      </c>
      <c r="O1162" s="10" t="s">
        <v>39</v>
      </c>
      <c r="P1162">
        <v>405</v>
      </c>
      <c r="Q1162" t="s">
        <v>234</v>
      </c>
      <c r="R1162">
        <v>0</v>
      </c>
      <c r="S1162" s="42"/>
      <c r="T1162"/>
      <c r="U1162">
        <v>210</v>
      </c>
      <c r="V1162" t="s">
        <v>73</v>
      </c>
      <c r="W1162">
        <v>7382</v>
      </c>
      <c r="X1162" t="s">
        <v>96</v>
      </c>
    </row>
    <row r="1163" spans="2:24">
      <c r="B1163" t="s">
        <v>165</v>
      </c>
      <c r="C1163" t="s">
        <v>120</v>
      </c>
      <c r="D1163" t="s">
        <v>41</v>
      </c>
      <c r="E1163">
        <v>8037</v>
      </c>
      <c r="F1163"/>
      <c r="G1163"/>
      <c r="H1163" s="57">
        <v>7632</v>
      </c>
      <c r="I1163"/>
      <c r="J1163"/>
      <c r="K1163" s="57">
        <v>-4482</v>
      </c>
      <c r="L1163" s="57">
        <v>-4482</v>
      </c>
      <c r="M1163" s="57">
        <v>-4077</v>
      </c>
      <c r="N1163" t="s">
        <v>38</v>
      </c>
      <c r="O1163" s="10" t="s">
        <v>39</v>
      </c>
      <c r="P1163">
        <v>405</v>
      </c>
      <c r="Q1163" t="s">
        <v>234</v>
      </c>
      <c r="R1163">
        <v>0</v>
      </c>
      <c r="S1163" s="42"/>
      <c r="T1163"/>
      <c r="U1163">
        <v>210</v>
      </c>
      <c r="V1163" t="s">
        <v>73</v>
      </c>
      <c r="W1163">
        <v>7382</v>
      </c>
      <c r="X1163" t="s">
        <v>96</v>
      </c>
    </row>
    <row r="1164" spans="2:24">
      <c r="B1164" t="s">
        <v>165</v>
      </c>
      <c r="C1164" t="s">
        <v>120</v>
      </c>
      <c r="D1164" t="s">
        <v>42</v>
      </c>
      <c r="E1164">
        <v>8037</v>
      </c>
      <c r="F1164"/>
      <c r="G1164"/>
      <c r="H1164" s="57">
        <v>7632</v>
      </c>
      <c r="I1164"/>
      <c r="J1164"/>
      <c r="K1164" s="57">
        <v>-4482</v>
      </c>
      <c r="L1164" s="57">
        <v>-4482</v>
      </c>
      <c r="M1164" s="57">
        <v>-4077</v>
      </c>
      <c r="N1164" t="s">
        <v>38</v>
      </c>
      <c r="O1164" s="10" t="s">
        <v>39</v>
      </c>
      <c r="P1164">
        <v>405</v>
      </c>
      <c r="Q1164" t="s">
        <v>234</v>
      </c>
      <c r="R1164">
        <v>0</v>
      </c>
      <c r="S1164" s="42"/>
      <c r="T1164"/>
      <c r="U1164">
        <v>210</v>
      </c>
      <c r="V1164" t="s">
        <v>73</v>
      </c>
      <c r="W1164">
        <v>7382</v>
      </c>
      <c r="X1164" t="s">
        <v>96</v>
      </c>
    </row>
    <row r="1165" spans="2:24">
      <c r="B1165" t="s">
        <v>165</v>
      </c>
      <c r="C1165" t="s">
        <v>120</v>
      </c>
      <c r="D1165" t="s">
        <v>43</v>
      </c>
      <c r="E1165">
        <v>7835</v>
      </c>
      <c r="F1165"/>
      <c r="G1165"/>
      <c r="H1165" s="57">
        <v>7497</v>
      </c>
      <c r="I1165"/>
      <c r="J1165"/>
      <c r="K1165" s="57">
        <v>-2737</v>
      </c>
      <c r="L1165" s="57">
        <v>-2737</v>
      </c>
      <c r="M1165" s="57">
        <v>-2399</v>
      </c>
      <c r="N1165" t="s">
        <v>38</v>
      </c>
      <c r="O1165" s="10" t="s">
        <v>39</v>
      </c>
      <c r="P1165">
        <v>338</v>
      </c>
      <c r="Q1165" t="s">
        <v>234</v>
      </c>
      <c r="R1165">
        <v>0</v>
      </c>
      <c r="S1165" s="42"/>
      <c r="T1165"/>
      <c r="U1165">
        <v>210</v>
      </c>
      <c r="V1165" t="s">
        <v>73</v>
      </c>
      <c r="W1165">
        <v>7247</v>
      </c>
      <c r="X1165" t="s">
        <v>82</v>
      </c>
    </row>
    <row r="1166" spans="2:24">
      <c r="B1166" t="s">
        <v>165</v>
      </c>
      <c r="C1166" t="s">
        <v>120</v>
      </c>
      <c r="D1166" t="s">
        <v>45</v>
      </c>
      <c r="E1166">
        <v>7835</v>
      </c>
      <c r="F1166"/>
      <c r="G1166"/>
      <c r="H1166" s="57">
        <v>7497</v>
      </c>
      <c r="I1166"/>
      <c r="J1166"/>
      <c r="K1166" s="57">
        <v>-2737</v>
      </c>
      <c r="L1166" s="57">
        <v>-2737</v>
      </c>
      <c r="M1166" s="57">
        <v>-2399</v>
      </c>
      <c r="N1166" t="s">
        <v>38</v>
      </c>
      <c r="O1166" s="10" t="s">
        <v>39</v>
      </c>
      <c r="P1166">
        <v>338</v>
      </c>
      <c r="Q1166" t="s">
        <v>234</v>
      </c>
      <c r="R1166">
        <v>0</v>
      </c>
      <c r="S1166" s="42"/>
      <c r="T1166"/>
      <c r="U1166">
        <v>210</v>
      </c>
      <c r="V1166" t="s">
        <v>73</v>
      </c>
      <c r="W1166">
        <v>7247</v>
      </c>
      <c r="X1166" t="s">
        <v>82</v>
      </c>
    </row>
    <row r="1167" spans="2:24">
      <c r="B1167" t="s">
        <v>165</v>
      </c>
      <c r="C1167" t="s">
        <v>120</v>
      </c>
      <c r="D1167" t="s">
        <v>46</v>
      </c>
      <c r="E1167">
        <v>7835</v>
      </c>
      <c r="F1167"/>
      <c r="G1167"/>
      <c r="H1167" s="57">
        <v>7497</v>
      </c>
      <c r="I1167"/>
      <c r="J1167"/>
      <c r="K1167" s="57">
        <v>-2737</v>
      </c>
      <c r="L1167" s="57">
        <v>-2737</v>
      </c>
      <c r="M1167" s="57">
        <v>-2399</v>
      </c>
      <c r="N1167" t="s">
        <v>38</v>
      </c>
      <c r="O1167" s="10" t="s">
        <v>39</v>
      </c>
      <c r="P1167">
        <v>338</v>
      </c>
      <c r="Q1167" t="s">
        <v>234</v>
      </c>
      <c r="R1167">
        <v>0</v>
      </c>
      <c r="S1167" s="42"/>
      <c r="T1167"/>
      <c r="U1167">
        <v>210</v>
      </c>
      <c r="V1167" t="s">
        <v>73</v>
      </c>
      <c r="W1167">
        <v>7247</v>
      </c>
      <c r="X1167" t="s">
        <v>82</v>
      </c>
    </row>
    <row r="1168" spans="2:24">
      <c r="B1168" t="s">
        <v>165</v>
      </c>
      <c r="C1168" t="s">
        <v>120</v>
      </c>
      <c r="D1168" t="s">
        <v>47</v>
      </c>
      <c r="E1168">
        <v>7635</v>
      </c>
      <c r="F1168"/>
      <c r="G1168"/>
      <c r="H1168" s="57">
        <v>6250</v>
      </c>
      <c r="I1168"/>
      <c r="J1168"/>
      <c r="K1168" s="57">
        <v>-2511</v>
      </c>
      <c r="L1168" s="57">
        <v>-2511</v>
      </c>
      <c r="M1168" s="57">
        <v>-1126</v>
      </c>
      <c r="N1168" t="s">
        <v>38</v>
      </c>
      <c r="O1168" s="10" t="s">
        <v>50</v>
      </c>
      <c r="P1168">
        <v>1385</v>
      </c>
      <c r="Q1168" t="s">
        <v>234</v>
      </c>
      <c r="R1168">
        <v>0</v>
      </c>
      <c r="S1168" t="s">
        <v>233</v>
      </c>
      <c r="T1168" t="s">
        <v>50</v>
      </c>
      <c r="U1168">
        <v>210</v>
      </c>
      <c r="V1168" t="s">
        <v>73</v>
      </c>
      <c r="W1168">
        <v>7047</v>
      </c>
      <c r="X1168" t="s">
        <v>82</v>
      </c>
    </row>
    <row r="1169" spans="2:30">
      <c r="B1169" t="s">
        <v>165</v>
      </c>
      <c r="C1169" t="s">
        <v>120</v>
      </c>
      <c r="D1169" t="s">
        <v>48</v>
      </c>
      <c r="E1169">
        <v>6707</v>
      </c>
      <c r="F1169"/>
      <c r="G1169"/>
      <c r="H1169" s="57">
        <v>4750</v>
      </c>
      <c r="I1169"/>
      <c r="J1169"/>
      <c r="K1169" s="57">
        <v>-4678</v>
      </c>
      <c r="L1169" s="57">
        <v>-4678</v>
      </c>
      <c r="M1169" s="57">
        <v>-2721</v>
      </c>
      <c r="N1169" t="s">
        <v>38</v>
      </c>
      <c r="O1169" s="10" t="s">
        <v>39</v>
      </c>
      <c r="P1169">
        <v>1957</v>
      </c>
      <c r="Q1169" t="s">
        <v>234</v>
      </c>
      <c r="R1169">
        <v>0</v>
      </c>
      <c r="S1169" s="42"/>
      <c r="T1169"/>
      <c r="U1169">
        <v>168</v>
      </c>
      <c r="W1169">
        <v>6201</v>
      </c>
      <c r="X1169" t="s">
        <v>82</v>
      </c>
      <c r="AC1169">
        <v>4500</v>
      </c>
      <c r="AD1169" t="s">
        <v>75</v>
      </c>
    </row>
    <row r="1170" spans="2:30">
      <c r="B1170" t="s">
        <v>165</v>
      </c>
      <c r="C1170" t="s">
        <v>120</v>
      </c>
      <c r="D1170" t="s">
        <v>49</v>
      </c>
      <c r="E1170">
        <v>6707</v>
      </c>
      <c r="F1170"/>
      <c r="G1170"/>
      <c r="H1170" s="57">
        <v>4750</v>
      </c>
      <c r="I1170"/>
      <c r="J1170"/>
      <c r="K1170" s="57">
        <v>-4678</v>
      </c>
      <c r="L1170" s="57">
        <v>-4678</v>
      </c>
      <c r="M1170" s="57">
        <v>-2721</v>
      </c>
      <c r="N1170" t="s">
        <v>38</v>
      </c>
      <c r="O1170" s="10" t="s">
        <v>39</v>
      </c>
      <c r="P1170">
        <v>1957</v>
      </c>
      <c r="Q1170" t="s">
        <v>234</v>
      </c>
      <c r="R1170">
        <v>0</v>
      </c>
      <c r="S1170" s="42"/>
      <c r="T1170"/>
      <c r="U1170">
        <v>168</v>
      </c>
      <c r="W1170">
        <v>6201</v>
      </c>
      <c r="X1170" t="s">
        <v>82</v>
      </c>
      <c r="AC1170">
        <v>4500</v>
      </c>
      <c r="AD1170" t="s">
        <v>75</v>
      </c>
    </row>
    <row r="1171" spans="2:30">
      <c r="B1171" t="s">
        <v>165</v>
      </c>
      <c r="C1171" t="s">
        <v>120</v>
      </c>
      <c r="D1171" t="s">
        <v>51</v>
      </c>
      <c r="E1171">
        <v>6065</v>
      </c>
      <c r="F1171"/>
      <c r="G1171"/>
      <c r="H1171" s="57">
        <v>3750</v>
      </c>
      <c r="I1171"/>
      <c r="J1171"/>
      <c r="K1171" s="57">
        <v>0</v>
      </c>
      <c r="L1171" s="57">
        <v>0</v>
      </c>
      <c r="M1171" s="57">
        <v>0</v>
      </c>
      <c r="N1171" t="s">
        <v>52</v>
      </c>
      <c r="O1171" s="10" t="s">
        <v>39</v>
      </c>
      <c r="P1171">
        <v>2315</v>
      </c>
      <c r="Q1171" t="s">
        <v>234</v>
      </c>
      <c r="R1171">
        <v>0</v>
      </c>
      <c r="S1171" s="42"/>
      <c r="T1171"/>
      <c r="U1171">
        <v>151</v>
      </c>
      <c r="AC1171">
        <v>3500</v>
      </c>
      <c r="AD1171" t="s">
        <v>75</v>
      </c>
    </row>
    <row r="1172" spans="2:30">
      <c r="B1172" t="s">
        <v>165</v>
      </c>
      <c r="C1172" t="s">
        <v>120</v>
      </c>
      <c r="D1172" t="s">
        <v>53</v>
      </c>
      <c r="E1172">
        <v>6065</v>
      </c>
      <c r="F1172"/>
      <c r="G1172"/>
      <c r="H1172" s="57">
        <v>3750</v>
      </c>
      <c r="I1172"/>
      <c r="J1172"/>
      <c r="K1172" s="57">
        <v>0</v>
      </c>
      <c r="L1172" s="57">
        <v>0</v>
      </c>
      <c r="M1172" s="57">
        <v>0</v>
      </c>
      <c r="N1172" t="s">
        <v>52</v>
      </c>
      <c r="O1172" s="10" t="s">
        <v>39</v>
      </c>
      <c r="P1172">
        <v>2315</v>
      </c>
      <c r="Q1172" t="s">
        <v>234</v>
      </c>
      <c r="R1172">
        <v>0</v>
      </c>
      <c r="S1172" s="42"/>
      <c r="T1172"/>
      <c r="U1172">
        <v>151</v>
      </c>
      <c r="AC1172">
        <v>3500</v>
      </c>
      <c r="AD1172" t="s">
        <v>75</v>
      </c>
    </row>
    <row r="1173" spans="2:30">
      <c r="B1173" t="s">
        <v>165</v>
      </c>
      <c r="C1173" t="s">
        <v>120</v>
      </c>
      <c r="D1173" t="s">
        <v>54</v>
      </c>
      <c r="E1173">
        <v>6065</v>
      </c>
      <c r="F1173"/>
      <c r="G1173"/>
      <c r="H1173" s="57">
        <v>3750</v>
      </c>
      <c r="I1173"/>
      <c r="J1173"/>
      <c r="K1173" s="57">
        <v>0</v>
      </c>
      <c r="L1173" s="57">
        <v>0</v>
      </c>
      <c r="M1173" s="57">
        <v>0</v>
      </c>
      <c r="N1173" t="s">
        <v>52</v>
      </c>
      <c r="O1173" s="10" t="s">
        <v>39</v>
      </c>
      <c r="P1173">
        <v>2315</v>
      </c>
      <c r="Q1173" t="s">
        <v>234</v>
      </c>
      <c r="R1173">
        <v>0</v>
      </c>
      <c r="S1173" s="42"/>
      <c r="T1173"/>
      <c r="U1173">
        <v>151</v>
      </c>
      <c r="AC1173">
        <v>3500</v>
      </c>
      <c r="AD1173" t="s">
        <v>75</v>
      </c>
    </row>
    <row r="1174" spans="2:30">
      <c r="B1174" t="s">
        <v>165</v>
      </c>
      <c r="C1174" t="s">
        <v>120</v>
      </c>
      <c r="D1174" t="s">
        <v>55</v>
      </c>
      <c r="E1174">
        <v>6065</v>
      </c>
      <c r="F1174"/>
      <c r="G1174"/>
      <c r="H1174" s="57">
        <v>4051</v>
      </c>
      <c r="I1174"/>
      <c r="J1174"/>
      <c r="K1174" s="57">
        <v>0</v>
      </c>
      <c r="L1174" s="57">
        <v>0</v>
      </c>
      <c r="M1174" s="57">
        <v>0</v>
      </c>
      <c r="N1174" t="s">
        <v>52</v>
      </c>
      <c r="O1174" s="10" t="s">
        <v>39</v>
      </c>
      <c r="P1174">
        <v>2014</v>
      </c>
      <c r="Q1174" t="s">
        <v>234</v>
      </c>
      <c r="R1174">
        <v>0</v>
      </c>
      <c r="S1174" s="42"/>
      <c r="T1174"/>
      <c r="U1174">
        <v>151</v>
      </c>
      <c r="AC1174">
        <v>3801</v>
      </c>
      <c r="AD1174" t="s">
        <v>75</v>
      </c>
    </row>
    <row r="1175" spans="2:30">
      <c r="B1175" t="s">
        <v>165</v>
      </c>
      <c r="C1175" t="s">
        <v>120</v>
      </c>
      <c r="D1175" t="s">
        <v>57</v>
      </c>
      <c r="E1175">
        <v>6065</v>
      </c>
      <c r="F1175"/>
      <c r="G1175"/>
      <c r="H1175" s="57">
        <v>4051</v>
      </c>
      <c r="I1175"/>
      <c r="J1175"/>
      <c r="K1175" s="57">
        <v>0</v>
      </c>
      <c r="L1175" s="57">
        <v>0</v>
      </c>
      <c r="M1175" s="57">
        <v>0</v>
      </c>
      <c r="N1175" t="s">
        <v>52</v>
      </c>
      <c r="O1175" s="10" t="s">
        <v>39</v>
      </c>
      <c r="P1175">
        <v>2014</v>
      </c>
      <c r="Q1175" t="s">
        <v>234</v>
      </c>
      <c r="R1175">
        <v>0</v>
      </c>
      <c r="S1175" s="42"/>
      <c r="T1175"/>
      <c r="U1175">
        <v>151</v>
      </c>
      <c r="AC1175">
        <v>3801</v>
      </c>
      <c r="AD1175" t="s">
        <v>75</v>
      </c>
    </row>
    <row r="1176" spans="2:30">
      <c r="B1176" t="s">
        <v>165</v>
      </c>
      <c r="C1176" t="s">
        <v>120</v>
      </c>
      <c r="D1176" t="s">
        <v>58</v>
      </c>
      <c r="E1176">
        <v>6065</v>
      </c>
      <c r="F1176"/>
      <c r="G1176"/>
      <c r="H1176" s="57">
        <v>4051</v>
      </c>
      <c r="I1176"/>
      <c r="J1176"/>
      <c r="K1176" s="57">
        <v>0</v>
      </c>
      <c r="L1176" s="57">
        <v>0</v>
      </c>
      <c r="M1176" s="57">
        <v>0</v>
      </c>
      <c r="N1176" t="s">
        <v>52</v>
      </c>
      <c r="O1176" s="10" t="s">
        <v>39</v>
      </c>
      <c r="P1176">
        <v>2014</v>
      </c>
      <c r="Q1176" t="s">
        <v>234</v>
      </c>
      <c r="R1176">
        <v>0</v>
      </c>
      <c r="S1176"/>
      <c r="T1176"/>
      <c r="U1176">
        <v>151</v>
      </c>
      <c r="AC1176">
        <v>3801</v>
      </c>
      <c r="AD1176" t="s">
        <v>75</v>
      </c>
    </row>
    <row r="1177" spans="2:30">
      <c r="B1177" t="s">
        <v>165</v>
      </c>
      <c r="C1177" t="s">
        <v>120</v>
      </c>
      <c r="D1177" t="s">
        <v>59</v>
      </c>
      <c r="E1177">
        <v>7472</v>
      </c>
      <c r="F1177"/>
      <c r="G1177"/>
      <c r="H1177" s="57">
        <v>5551</v>
      </c>
      <c r="I1177"/>
      <c r="J1177"/>
      <c r="K1177" s="57">
        <v>-2589</v>
      </c>
      <c r="L1177" s="57">
        <v>-2589</v>
      </c>
      <c r="M1177" s="57">
        <v>-668</v>
      </c>
      <c r="N1177" t="s">
        <v>38</v>
      </c>
      <c r="O1177" s="10" t="s">
        <v>50</v>
      </c>
      <c r="P1177">
        <v>1921</v>
      </c>
      <c r="Q1177" t="s">
        <v>234</v>
      </c>
      <c r="R1177">
        <v>0</v>
      </c>
      <c r="S1177" t="s">
        <v>233</v>
      </c>
      <c r="T1177" t="s">
        <v>50</v>
      </c>
      <c r="U1177">
        <v>189</v>
      </c>
      <c r="W1177">
        <v>6982</v>
      </c>
      <c r="X1177" t="s">
        <v>82</v>
      </c>
    </row>
    <row r="1178" spans="2:30">
      <c r="B1178" t="s">
        <v>165</v>
      </c>
      <c r="C1178" t="s">
        <v>120</v>
      </c>
      <c r="D1178" t="s">
        <v>61</v>
      </c>
      <c r="E1178">
        <v>7472</v>
      </c>
      <c r="F1178"/>
      <c r="G1178"/>
      <c r="H1178" s="57">
        <v>7051</v>
      </c>
      <c r="I1178"/>
      <c r="J1178"/>
      <c r="K1178" s="57">
        <v>-2589</v>
      </c>
      <c r="L1178" s="57">
        <v>-2589</v>
      </c>
      <c r="M1178" s="57">
        <v>-2168</v>
      </c>
      <c r="N1178" t="s">
        <v>38</v>
      </c>
      <c r="O1178" s="10" t="s">
        <v>50</v>
      </c>
      <c r="P1178">
        <v>421</v>
      </c>
      <c r="Q1178" t="s">
        <v>234</v>
      </c>
      <c r="R1178">
        <v>0</v>
      </c>
      <c r="S1178" t="s">
        <v>233</v>
      </c>
      <c r="T1178" t="s">
        <v>50</v>
      </c>
      <c r="U1178">
        <v>189</v>
      </c>
      <c r="W1178">
        <v>6982</v>
      </c>
      <c r="X1178" t="s">
        <v>82</v>
      </c>
    </row>
    <row r="1179" spans="2:30">
      <c r="B1179" t="s">
        <v>165</v>
      </c>
      <c r="C1179" t="s">
        <v>120</v>
      </c>
      <c r="D1179" t="s">
        <v>63</v>
      </c>
      <c r="E1179">
        <v>7837</v>
      </c>
      <c r="F1179"/>
      <c r="G1179"/>
      <c r="H1179" s="57">
        <v>7597</v>
      </c>
      <c r="I1179"/>
      <c r="J1179"/>
      <c r="K1179" s="57">
        <v>-2924</v>
      </c>
      <c r="L1179" s="57">
        <v>-2924</v>
      </c>
      <c r="M1179" s="57">
        <v>-2684</v>
      </c>
      <c r="N1179" t="s">
        <v>38</v>
      </c>
      <c r="O1179" s="10" t="s">
        <v>39</v>
      </c>
      <c r="P1179">
        <v>240</v>
      </c>
      <c r="Q1179" t="s">
        <v>234</v>
      </c>
      <c r="R1179">
        <v>0</v>
      </c>
      <c r="S1179" s="42"/>
      <c r="T1179"/>
      <c r="U1179">
        <v>384</v>
      </c>
      <c r="W1179">
        <v>7347</v>
      </c>
      <c r="X1179" t="s">
        <v>82</v>
      </c>
    </row>
    <row r="1180" spans="2:30">
      <c r="B1180" t="s">
        <v>165</v>
      </c>
      <c r="C1180" t="s">
        <v>120</v>
      </c>
      <c r="D1180" t="s">
        <v>64</v>
      </c>
      <c r="E1180"/>
      <c r="F1180">
        <v>6632</v>
      </c>
      <c r="G1180">
        <v>733</v>
      </c>
      <c r="H1180"/>
      <c r="I1180" s="57">
        <v>6580</v>
      </c>
      <c r="J1180" s="57">
        <v>727</v>
      </c>
      <c r="K1180" s="57">
        <v>-5553</v>
      </c>
      <c r="L1180" s="57">
        <v>-5553</v>
      </c>
      <c r="M1180" s="57">
        <v>0</v>
      </c>
      <c r="N1180" t="s">
        <v>38</v>
      </c>
      <c r="O1180" s="10" t="s">
        <v>39</v>
      </c>
      <c r="P1180" t="s">
        <v>234</v>
      </c>
      <c r="Q1180">
        <v>58</v>
      </c>
      <c r="R1180">
        <v>5553</v>
      </c>
      <c r="S1180" s="42"/>
      <c r="T1180"/>
      <c r="U1180">
        <v>172</v>
      </c>
      <c r="W1180">
        <v>6831</v>
      </c>
      <c r="X1180" t="s">
        <v>82</v>
      </c>
    </row>
    <row r="1181" spans="2:30">
      <c r="B1181" t="s">
        <v>165</v>
      </c>
      <c r="C1181" t="s">
        <v>120</v>
      </c>
      <c r="D1181" t="s">
        <v>66</v>
      </c>
      <c r="E1181"/>
      <c r="F1181">
        <v>6632</v>
      </c>
      <c r="G1181">
        <v>733</v>
      </c>
      <c r="H1181"/>
      <c r="I1181" s="57">
        <v>6580</v>
      </c>
      <c r="J1181" s="57">
        <v>727</v>
      </c>
      <c r="K1181" s="57">
        <v>-5553</v>
      </c>
      <c r="L1181" s="57">
        <v>-5553</v>
      </c>
      <c r="M1181" s="57">
        <v>0</v>
      </c>
      <c r="N1181" t="s">
        <v>38</v>
      </c>
      <c r="O1181" s="10" t="s">
        <v>39</v>
      </c>
      <c r="P1181" t="s">
        <v>234</v>
      </c>
      <c r="Q1181">
        <v>58</v>
      </c>
      <c r="R1181">
        <v>5553</v>
      </c>
      <c r="S1181" s="42"/>
      <c r="T1181"/>
      <c r="U1181">
        <v>172</v>
      </c>
      <c r="W1181">
        <v>6831</v>
      </c>
      <c r="X1181" t="s">
        <v>82</v>
      </c>
    </row>
    <row r="1182" spans="2:30">
      <c r="B1182" t="s">
        <v>165</v>
      </c>
      <c r="C1182" t="s">
        <v>120</v>
      </c>
      <c r="D1182" t="s">
        <v>67</v>
      </c>
      <c r="E1182"/>
      <c r="F1182">
        <v>6632</v>
      </c>
      <c r="G1182">
        <v>733</v>
      </c>
      <c r="H1182"/>
      <c r="I1182" s="57">
        <v>6580</v>
      </c>
      <c r="J1182" s="57">
        <v>727</v>
      </c>
      <c r="K1182" s="57">
        <v>-5553</v>
      </c>
      <c r="L1182" s="57">
        <v>-5553</v>
      </c>
      <c r="M1182" s="57">
        <v>0</v>
      </c>
      <c r="N1182" t="s">
        <v>38</v>
      </c>
      <c r="O1182" s="10" t="s">
        <v>39</v>
      </c>
      <c r="P1182" t="s">
        <v>234</v>
      </c>
      <c r="Q1182">
        <v>58</v>
      </c>
      <c r="R1182">
        <v>5553</v>
      </c>
      <c r="S1182"/>
      <c r="T1182"/>
      <c r="U1182">
        <v>172</v>
      </c>
      <c r="W1182">
        <v>6831</v>
      </c>
      <c r="X1182" t="s">
        <v>82</v>
      </c>
    </row>
    <row r="1183" spans="2:30">
      <c r="B1183" t="s">
        <v>165</v>
      </c>
      <c r="C1183" t="s">
        <v>120</v>
      </c>
      <c r="D1183" t="s">
        <v>68</v>
      </c>
      <c r="E1183">
        <v>7354</v>
      </c>
      <c r="F1183"/>
      <c r="G1183"/>
      <c r="H1183" s="57">
        <v>7028</v>
      </c>
      <c r="I1183"/>
      <c r="J1183"/>
      <c r="K1183" s="57">
        <v>-4593</v>
      </c>
      <c r="L1183" s="57">
        <v>-4593</v>
      </c>
      <c r="M1183" s="57">
        <v>-4267</v>
      </c>
      <c r="N1183" t="s">
        <v>38</v>
      </c>
      <c r="O1183" s="10" t="s">
        <v>39</v>
      </c>
      <c r="P1183">
        <v>326</v>
      </c>
      <c r="Q1183" t="s">
        <v>234</v>
      </c>
      <c r="R1183">
        <v>0</v>
      </c>
      <c r="S1183" s="42"/>
      <c r="T1183"/>
      <c r="U1183">
        <v>359</v>
      </c>
      <c r="W1183">
        <v>6778</v>
      </c>
      <c r="X1183" t="s">
        <v>82</v>
      </c>
    </row>
    <row r="1184" spans="2:30">
      <c r="B1184" t="s">
        <v>165</v>
      </c>
      <c r="C1184" t="s">
        <v>120</v>
      </c>
      <c r="D1184" t="s">
        <v>69</v>
      </c>
      <c r="E1184">
        <v>7354</v>
      </c>
      <c r="F1184"/>
      <c r="G1184"/>
      <c r="H1184" s="57">
        <v>7028</v>
      </c>
      <c r="I1184"/>
      <c r="J1184"/>
      <c r="K1184" s="57">
        <v>-4593</v>
      </c>
      <c r="L1184" s="57">
        <v>-4593</v>
      </c>
      <c r="M1184" s="57">
        <v>-4267</v>
      </c>
      <c r="N1184" t="s">
        <v>38</v>
      </c>
      <c r="O1184" s="10" t="s">
        <v>39</v>
      </c>
      <c r="P1184">
        <v>326</v>
      </c>
      <c r="Q1184" t="s">
        <v>234</v>
      </c>
      <c r="R1184">
        <v>0</v>
      </c>
      <c r="S1184" s="42"/>
      <c r="T1184"/>
      <c r="U1184">
        <v>359</v>
      </c>
      <c r="W1184">
        <v>6778</v>
      </c>
      <c r="X1184" t="s">
        <v>82</v>
      </c>
    </row>
    <row r="1185" spans="2:24">
      <c r="B1185" t="s">
        <v>165</v>
      </c>
      <c r="C1185" t="s">
        <v>120</v>
      </c>
      <c r="D1185" t="s">
        <v>70</v>
      </c>
      <c r="E1185">
        <v>6754</v>
      </c>
      <c r="F1185"/>
      <c r="G1185"/>
      <c r="H1185" s="57">
        <v>6428</v>
      </c>
      <c r="I1185"/>
      <c r="J1185"/>
      <c r="K1185" s="57">
        <v>-3985</v>
      </c>
      <c r="L1185" s="57">
        <v>-3985</v>
      </c>
      <c r="M1185" s="57">
        <v>-3659</v>
      </c>
      <c r="N1185" t="s">
        <v>38</v>
      </c>
      <c r="O1185" s="10" t="s">
        <v>39</v>
      </c>
      <c r="P1185">
        <v>326</v>
      </c>
      <c r="Q1185" t="s">
        <v>234</v>
      </c>
      <c r="R1185">
        <v>0</v>
      </c>
      <c r="S1185" s="42"/>
      <c r="T1185"/>
      <c r="U1185">
        <v>346</v>
      </c>
      <c r="W1185">
        <v>6178</v>
      </c>
      <c r="X1185" t="s">
        <v>82</v>
      </c>
    </row>
    <row r="1186" spans="2:24">
      <c r="B1186" t="s">
        <v>166</v>
      </c>
      <c r="C1186" t="s">
        <v>120</v>
      </c>
      <c r="D1186" t="s">
        <v>37</v>
      </c>
      <c r="E1186">
        <v>7790</v>
      </c>
      <c r="F1186"/>
      <c r="G1186"/>
      <c r="H1186" s="57">
        <v>7372</v>
      </c>
      <c r="I1186"/>
      <c r="J1186"/>
      <c r="K1186" s="57">
        <v>-2463</v>
      </c>
      <c r="L1186" s="57">
        <v>-2463</v>
      </c>
      <c r="M1186" s="57">
        <v>-2045</v>
      </c>
      <c r="N1186" t="s">
        <v>38</v>
      </c>
      <c r="O1186" s="10" t="s">
        <v>39</v>
      </c>
      <c r="P1186">
        <v>418</v>
      </c>
      <c r="Q1186" t="s">
        <v>234</v>
      </c>
      <c r="R1186">
        <v>0</v>
      </c>
      <c r="S1186" s="42"/>
      <c r="T1186"/>
      <c r="W1186">
        <v>7122</v>
      </c>
      <c r="X1186" t="s">
        <v>82</v>
      </c>
    </row>
    <row r="1187" spans="2:24">
      <c r="B1187" t="s">
        <v>166</v>
      </c>
      <c r="C1187" t="s">
        <v>120</v>
      </c>
      <c r="D1187" t="s">
        <v>41</v>
      </c>
      <c r="E1187">
        <v>7790</v>
      </c>
      <c r="F1187"/>
      <c r="G1187"/>
      <c r="H1187" s="57">
        <v>7372</v>
      </c>
      <c r="I1187"/>
      <c r="J1187"/>
      <c r="K1187" s="57">
        <v>-2463</v>
      </c>
      <c r="L1187" s="57">
        <v>-2463</v>
      </c>
      <c r="M1187" s="57">
        <v>-2045</v>
      </c>
      <c r="N1187" t="s">
        <v>38</v>
      </c>
      <c r="O1187" s="10" t="s">
        <v>39</v>
      </c>
      <c r="P1187">
        <v>418</v>
      </c>
      <c r="Q1187" t="s">
        <v>234</v>
      </c>
      <c r="R1187">
        <v>0</v>
      </c>
      <c r="S1187" s="42"/>
      <c r="T1187"/>
      <c r="W1187">
        <v>7122</v>
      </c>
      <c r="X1187" t="s">
        <v>82</v>
      </c>
    </row>
    <row r="1188" spans="2:24">
      <c r="B1188" t="s">
        <v>166</v>
      </c>
      <c r="C1188" t="s">
        <v>120</v>
      </c>
      <c r="D1188" t="s">
        <v>42</v>
      </c>
      <c r="E1188">
        <v>7790</v>
      </c>
      <c r="F1188"/>
      <c r="G1188"/>
      <c r="H1188" s="57">
        <v>7372</v>
      </c>
      <c r="I1188"/>
      <c r="J1188"/>
      <c r="K1188" s="57">
        <v>-2463</v>
      </c>
      <c r="L1188" s="57">
        <v>-2463</v>
      </c>
      <c r="M1188" s="57">
        <v>-2045</v>
      </c>
      <c r="N1188" t="s">
        <v>38</v>
      </c>
      <c r="O1188" s="10" t="s">
        <v>39</v>
      </c>
      <c r="P1188">
        <v>418</v>
      </c>
      <c r="Q1188" t="s">
        <v>234</v>
      </c>
      <c r="R1188">
        <v>0</v>
      </c>
      <c r="S1188" s="42"/>
      <c r="T1188"/>
      <c r="W1188">
        <v>7122</v>
      </c>
      <c r="X1188" t="s">
        <v>82</v>
      </c>
    </row>
    <row r="1189" spans="2:24">
      <c r="B1189" t="s">
        <v>166</v>
      </c>
      <c r="C1189" t="s">
        <v>120</v>
      </c>
      <c r="D1189" t="s">
        <v>43</v>
      </c>
      <c r="E1189">
        <v>7687</v>
      </c>
      <c r="F1189"/>
      <c r="G1189"/>
      <c r="H1189" s="57">
        <v>7258</v>
      </c>
      <c r="I1189"/>
      <c r="J1189"/>
      <c r="K1189" s="57">
        <v>-2256</v>
      </c>
      <c r="L1189" s="57">
        <v>-2256</v>
      </c>
      <c r="M1189" s="57">
        <v>-1827</v>
      </c>
      <c r="N1189" t="s">
        <v>38</v>
      </c>
      <c r="O1189" s="10" t="s">
        <v>39</v>
      </c>
      <c r="P1189">
        <v>429</v>
      </c>
      <c r="Q1189" t="s">
        <v>234</v>
      </c>
      <c r="R1189">
        <v>0</v>
      </c>
      <c r="S1189" s="42"/>
      <c r="T1189"/>
      <c r="W1189">
        <v>7008</v>
      </c>
      <c r="X1189" t="s">
        <v>82</v>
      </c>
    </row>
    <row r="1190" spans="2:24">
      <c r="B1190" t="s">
        <v>166</v>
      </c>
      <c r="C1190" t="s">
        <v>120</v>
      </c>
      <c r="D1190" t="s">
        <v>45</v>
      </c>
      <c r="E1190">
        <v>7687</v>
      </c>
      <c r="F1190"/>
      <c r="G1190"/>
      <c r="H1190" s="57">
        <v>7258</v>
      </c>
      <c r="I1190"/>
      <c r="J1190"/>
      <c r="K1190" s="57">
        <v>-2256</v>
      </c>
      <c r="L1190" s="57">
        <v>-2256</v>
      </c>
      <c r="M1190" s="57">
        <v>-1827</v>
      </c>
      <c r="N1190" t="s">
        <v>38</v>
      </c>
      <c r="O1190" s="10" t="s">
        <v>39</v>
      </c>
      <c r="P1190">
        <v>429</v>
      </c>
      <c r="Q1190" t="s">
        <v>234</v>
      </c>
      <c r="R1190">
        <v>0</v>
      </c>
      <c r="S1190" s="42"/>
      <c r="T1190"/>
      <c r="W1190">
        <v>7008</v>
      </c>
      <c r="X1190" t="s">
        <v>82</v>
      </c>
    </row>
    <row r="1191" spans="2:24">
      <c r="B1191" t="s">
        <v>166</v>
      </c>
      <c r="C1191" t="s">
        <v>120</v>
      </c>
      <c r="D1191" t="s">
        <v>46</v>
      </c>
      <c r="E1191">
        <v>7687</v>
      </c>
      <c r="F1191"/>
      <c r="G1191"/>
      <c r="H1191" s="57">
        <v>7258</v>
      </c>
      <c r="I1191"/>
      <c r="J1191"/>
      <c r="K1191" s="57">
        <v>-2256</v>
      </c>
      <c r="L1191" s="57">
        <v>-2256</v>
      </c>
      <c r="M1191" s="57">
        <v>-1827</v>
      </c>
      <c r="N1191" t="s">
        <v>38</v>
      </c>
      <c r="O1191" s="10" t="s">
        <v>39</v>
      </c>
      <c r="P1191">
        <v>429</v>
      </c>
      <c r="Q1191" t="s">
        <v>234</v>
      </c>
      <c r="R1191">
        <v>0</v>
      </c>
      <c r="S1191" s="42"/>
      <c r="T1191"/>
      <c r="W1191">
        <v>7008</v>
      </c>
      <c r="X1191" t="s">
        <v>82</v>
      </c>
    </row>
    <row r="1192" spans="2:24">
      <c r="B1192" t="s">
        <v>166</v>
      </c>
      <c r="C1192" t="s">
        <v>120</v>
      </c>
      <c r="D1192" t="s">
        <v>47</v>
      </c>
      <c r="E1192">
        <v>7687</v>
      </c>
      <c r="F1192"/>
      <c r="G1192"/>
      <c r="H1192" s="57">
        <v>6288</v>
      </c>
      <c r="I1192"/>
      <c r="J1192"/>
      <c r="K1192" s="57">
        <v>-2256</v>
      </c>
      <c r="L1192" s="57">
        <v>-2256</v>
      </c>
      <c r="M1192" s="57">
        <v>-857</v>
      </c>
      <c r="N1192" t="s">
        <v>38</v>
      </c>
      <c r="O1192" s="10" t="s">
        <v>50</v>
      </c>
      <c r="P1192">
        <v>1399</v>
      </c>
      <c r="Q1192" t="s">
        <v>234</v>
      </c>
      <c r="R1192">
        <v>0</v>
      </c>
      <c r="S1192" t="s">
        <v>233</v>
      </c>
      <c r="T1192" t="s">
        <v>50</v>
      </c>
      <c r="W1192">
        <v>7008</v>
      </c>
      <c r="X1192" t="s">
        <v>82</v>
      </c>
    </row>
    <row r="1193" spans="2:24">
      <c r="B1193" t="s">
        <v>166</v>
      </c>
      <c r="C1193" t="s">
        <v>120</v>
      </c>
      <c r="D1193" t="s">
        <v>48</v>
      </c>
      <c r="E1193">
        <v>5206</v>
      </c>
      <c r="F1193"/>
      <c r="G1193"/>
      <c r="H1193" s="57">
        <v>4788</v>
      </c>
      <c r="I1193"/>
      <c r="J1193"/>
      <c r="K1193" s="57">
        <v>-2039</v>
      </c>
      <c r="L1193" s="57">
        <v>-2039</v>
      </c>
      <c r="M1193" s="57">
        <v>-1621</v>
      </c>
      <c r="N1193" t="s">
        <v>38</v>
      </c>
      <c r="O1193" s="10" t="s">
        <v>39</v>
      </c>
      <c r="P1193">
        <v>418</v>
      </c>
      <c r="Q1193" t="s">
        <v>234</v>
      </c>
      <c r="R1193">
        <v>0</v>
      </c>
      <c r="S1193" s="42"/>
      <c r="T1193"/>
      <c r="W1193">
        <v>4538</v>
      </c>
      <c r="X1193" t="s">
        <v>82</v>
      </c>
    </row>
    <row r="1194" spans="2:24">
      <c r="B1194" t="s">
        <v>166</v>
      </c>
      <c r="C1194" t="s">
        <v>120</v>
      </c>
      <c r="D1194" t="s">
        <v>49</v>
      </c>
      <c r="E1194">
        <v>5206</v>
      </c>
      <c r="F1194"/>
      <c r="G1194"/>
      <c r="H1194" s="57">
        <v>4788</v>
      </c>
      <c r="I1194"/>
      <c r="J1194"/>
      <c r="K1194" s="57">
        <v>-2039</v>
      </c>
      <c r="L1194" s="57">
        <v>-2039</v>
      </c>
      <c r="M1194" s="57">
        <v>-1621</v>
      </c>
      <c r="N1194" t="s">
        <v>38</v>
      </c>
      <c r="O1194" s="10" t="s">
        <v>39</v>
      </c>
      <c r="P1194">
        <v>418</v>
      </c>
      <c r="Q1194" t="s">
        <v>234</v>
      </c>
      <c r="R1194">
        <v>0</v>
      </c>
      <c r="S1194" s="42"/>
      <c r="T1194"/>
      <c r="W1194">
        <v>4538</v>
      </c>
      <c r="X1194" t="s">
        <v>82</v>
      </c>
    </row>
    <row r="1195" spans="2:24">
      <c r="B1195" t="s">
        <v>166</v>
      </c>
      <c r="C1195" t="s">
        <v>120</v>
      </c>
      <c r="D1195" t="s">
        <v>51</v>
      </c>
      <c r="E1195">
        <v>6071</v>
      </c>
      <c r="F1195"/>
      <c r="G1195"/>
      <c r="H1195" s="57">
        <v>5558</v>
      </c>
      <c r="I1195"/>
      <c r="J1195"/>
      <c r="K1195" s="57">
        <v>-1426</v>
      </c>
      <c r="L1195" s="57">
        <v>-1426</v>
      </c>
      <c r="M1195" s="57">
        <v>-913</v>
      </c>
      <c r="N1195" t="s">
        <v>38</v>
      </c>
      <c r="O1195" s="10" t="s">
        <v>39</v>
      </c>
      <c r="P1195">
        <v>513</v>
      </c>
      <c r="Q1195" t="s">
        <v>234</v>
      </c>
      <c r="R1195">
        <v>0</v>
      </c>
      <c r="S1195" s="42"/>
      <c r="T1195"/>
      <c r="W1195">
        <v>5308</v>
      </c>
      <c r="X1195" t="s">
        <v>82</v>
      </c>
    </row>
    <row r="1196" spans="2:24">
      <c r="B1196" t="s">
        <v>166</v>
      </c>
      <c r="C1196" t="s">
        <v>120</v>
      </c>
      <c r="D1196" t="s">
        <v>53</v>
      </c>
      <c r="E1196">
        <v>6071</v>
      </c>
      <c r="F1196"/>
      <c r="G1196"/>
      <c r="H1196" s="57">
        <v>5558</v>
      </c>
      <c r="I1196"/>
      <c r="J1196"/>
      <c r="K1196" s="57">
        <v>-1426</v>
      </c>
      <c r="L1196" s="57">
        <v>-1426</v>
      </c>
      <c r="M1196" s="57">
        <v>-913</v>
      </c>
      <c r="N1196" t="s">
        <v>38</v>
      </c>
      <c r="O1196" s="10" t="s">
        <v>39</v>
      </c>
      <c r="P1196">
        <v>513</v>
      </c>
      <c r="Q1196" t="s">
        <v>234</v>
      </c>
      <c r="R1196">
        <v>0</v>
      </c>
      <c r="S1196" s="42"/>
      <c r="T1196"/>
      <c r="W1196">
        <v>5308</v>
      </c>
      <c r="X1196" t="s">
        <v>82</v>
      </c>
    </row>
    <row r="1197" spans="2:24">
      <c r="B1197" t="s">
        <v>166</v>
      </c>
      <c r="C1197" t="s">
        <v>120</v>
      </c>
      <c r="D1197" t="s">
        <v>54</v>
      </c>
      <c r="E1197">
        <v>6071</v>
      </c>
      <c r="F1197"/>
      <c r="G1197"/>
      <c r="H1197" s="57">
        <v>5558</v>
      </c>
      <c r="I1197"/>
      <c r="J1197"/>
      <c r="K1197" s="57">
        <v>-1426</v>
      </c>
      <c r="L1197" s="57">
        <v>-1426</v>
      </c>
      <c r="M1197" s="57">
        <v>-913</v>
      </c>
      <c r="N1197" t="s">
        <v>38</v>
      </c>
      <c r="O1197" s="10" t="s">
        <v>39</v>
      </c>
      <c r="P1197">
        <v>513</v>
      </c>
      <c r="Q1197" t="s">
        <v>234</v>
      </c>
      <c r="R1197">
        <v>0</v>
      </c>
      <c r="S1197" s="42"/>
      <c r="T1197"/>
      <c r="W1197">
        <v>5308</v>
      </c>
      <c r="X1197" t="s">
        <v>82</v>
      </c>
    </row>
    <row r="1198" spans="2:24">
      <c r="B1198" t="s">
        <v>166</v>
      </c>
      <c r="C1198" t="s">
        <v>120</v>
      </c>
      <c r="D1198" t="s">
        <v>55</v>
      </c>
      <c r="E1198">
        <v>5735</v>
      </c>
      <c r="F1198"/>
      <c r="G1198"/>
      <c r="H1198" s="57">
        <v>5398</v>
      </c>
      <c r="I1198"/>
      <c r="J1198"/>
      <c r="K1198" s="57">
        <v>-2852</v>
      </c>
      <c r="L1198" s="57">
        <v>-2852</v>
      </c>
      <c r="M1198" s="57">
        <v>-2515</v>
      </c>
      <c r="N1198" t="s">
        <v>38</v>
      </c>
      <c r="O1198" s="10" t="s">
        <v>39</v>
      </c>
      <c r="P1198">
        <v>337</v>
      </c>
      <c r="Q1198" t="s">
        <v>234</v>
      </c>
      <c r="R1198">
        <v>0</v>
      </c>
      <c r="S1198" s="42"/>
      <c r="T1198"/>
      <c r="W1198">
        <v>5148</v>
      </c>
      <c r="X1198" t="s">
        <v>82</v>
      </c>
    </row>
    <row r="1199" spans="2:24">
      <c r="B1199" t="s">
        <v>166</v>
      </c>
      <c r="C1199" t="s">
        <v>120</v>
      </c>
      <c r="D1199" t="s">
        <v>57</v>
      </c>
      <c r="E1199">
        <v>5735</v>
      </c>
      <c r="F1199"/>
      <c r="G1199"/>
      <c r="H1199" s="57">
        <v>5398</v>
      </c>
      <c r="I1199"/>
      <c r="J1199"/>
      <c r="K1199" s="57">
        <v>-2852</v>
      </c>
      <c r="L1199" s="57">
        <v>-2852</v>
      </c>
      <c r="M1199" s="57">
        <v>-2515</v>
      </c>
      <c r="N1199" t="s">
        <v>38</v>
      </c>
      <c r="O1199" s="10" t="s">
        <v>39</v>
      </c>
      <c r="P1199">
        <v>337</v>
      </c>
      <c r="Q1199" t="s">
        <v>234</v>
      </c>
      <c r="R1199">
        <v>0</v>
      </c>
      <c r="S1199" s="42"/>
      <c r="T1199"/>
      <c r="W1199">
        <v>5148</v>
      </c>
      <c r="X1199" t="s">
        <v>82</v>
      </c>
    </row>
    <row r="1200" spans="2:24">
      <c r="B1200" t="s">
        <v>166</v>
      </c>
      <c r="C1200" t="s">
        <v>120</v>
      </c>
      <c r="D1200" t="s">
        <v>58</v>
      </c>
      <c r="E1200">
        <v>5735</v>
      </c>
      <c r="F1200"/>
      <c r="G1200"/>
      <c r="H1200" s="57">
        <v>5398</v>
      </c>
      <c r="I1200"/>
      <c r="J1200"/>
      <c r="K1200" s="57">
        <v>-2852</v>
      </c>
      <c r="L1200" s="57">
        <v>-2852</v>
      </c>
      <c r="M1200" s="57">
        <v>-2515</v>
      </c>
      <c r="N1200" t="s">
        <v>38</v>
      </c>
      <c r="O1200" s="10" t="s">
        <v>39</v>
      </c>
      <c r="P1200">
        <v>337</v>
      </c>
      <c r="Q1200" t="s">
        <v>234</v>
      </c>
      <c r="R1200">
        <v>0</v>
      </c>
      <c r="S1200" s="42"/>
      <c r="T1200"/>
      <c r="W1200">
        <v>5148</v>
      </c>
      <c r="X1200" t="s">
        <v>82</v>
      </c>
    </row>
    <row r="1201" spans="2:24">
      <c r="B1201" t="s">
        <v>166</v>
      </c>
      <c r="C1201" t="s">
        <v>120</v>
      </c>
      <c r="D1201" t="s">
        <v>59</v>
      </c>
      <c r="E1201">
        <v>6787</v>
      </c>
      <c r="F1201"/>
      <c r="G1201"/>
      <c r="H1201" s="57">
        <v>6317</v>
      </c>
      <c r="I1201"/>
      <c r="J1201"/>
      <c r="K1201" s="57">
        <v>-2266</v>
      </c>
      <c r="L1201" s="57">
        <v>-2266</v>
      </c>
      <c r="M1201" s="57">
        <v>-1796</v>
      </c>
      <c r="N1201" t="s">
        <v>38</v>
      </c>
      <c r="O1201" s="10" t="s">
        <v>39</v>
      </c>
      <c r="P1201">
        <v>470</v>
      </c>
      <c r="Q1201" t="s">
        <v>234</v>
      </c>
      <c r="R1201">
        <v>0</v>
      </c>
      <c r="S1201" s="42"/>
      <c r="T1201"/>
      <c r="W1201">
        <v>6067</v>
      </c>
      <c r="X1201" t="s">
        <v>82</v>
      </c>
    </row>
    <row r="1202" spans="2:24">
      <c r="B1202" t="s">
        <v>166</v>
      </c>
      <c r="C1202" t="s">
        <v>120</v>
      </c>
      <c r="D1202" t="s">
        <v>61</v>
      </c>
      <c r="E1202">
        <v>6837</v>
      </c>
      <c r="F1202"/>
      <c r="G1202"/>
      <c r="H1202" s="57">
        <v>6367</v>
      </c>
      <c r="I1202"/>
      <c r="J1202"/>
      <c r="K1202" s="57">
        <v>-2323</v>
      </c>
      <c r="L1202" s="57">
        <v>-2323</v>
      </c>
      <c r="M1202" s="57">
        <v>-1853</v>
      </c>
      <c r="N1202" t="s">
        <v>38</v>
      </c>
      <c r="O1202" s="10" t="s">
        <v>39</v>
      </c>
      <c r="P1202">
        <v>470</v>
      </c>
      <c r="Q1202" t="s">
        <v>234</v>
      </c>
      <c r="R1202">
        <v>0</v>
      </c>
      <c r="S1202" s="42"/>
      <c r="T1202"/>
      <c r="W1202">
        <v>6117</v>
      </c>
      <c r="X1202" t="s">
        <v>82</v>
      </c>
    </row>
    <row r="1203" spans="2:24">
      <c r="B1203" t="s">
        <v>166</v>
      </c>
      <c r="C1203" t="s">
        <v>120</v>
      </c>
      <c r="D1203" t="s">
        <v>63</v>
      </c>
      <c r="E1203">
        <v>8637</v>
      </c>
      <c r="F1203"/>
      <c r="G1203"/>
      <c r="H1203" s="57">
        <v>7867</v>
      </c>
      <c r="I1203"/>
      <c r="J1203"/>
      <c r="K1203" s="57">
        <v>-4291</v>
      </c>
      <c r="L1203" s="57">
        <v>-4291</v>
      </c>
      <c r="M1203" s="57">
        <v>-3521</v>
      </c>
      <c r="N1203" t="s">
        <v>38</v>
      </c>
      <c r="O1203" s="10" t="s">
        <v>50</v>
      </c>
      <c r="P1203">
        <v>770</v>
      </c>
      <c r="Q1203" t="s">
        <v>234</v>
      </c>
      <c r="R1203">
        <v>0</v>
      </c>
      <c r="S1203" t="s">
        <v>233</v>
      </c>
      <c r="T1203" t="s">
        <v>50</v>
      </c>
      <c r="W1203">
        <v>7917</v>
      </c>
      <c r="X1203" t="s">
        <v>82</v>
      </c>
    </row>
    <row r="1204" spans="2:24">
      <c r="B1204" t="s">
        <v>166</v>
      </c>
      <c r="C1204" t="s">
        <v>120</v>
      </c>
      <c r="D1204" t="s">
        <v>64</v>
      </c>
      <c r="E1204"/>
      <c r="F1204">
        <v>6303</v>
      </c>
      <c r="G1204">
        <v>513</v>
      </c>
      <c r="H1204"/>
      <c r="I1204" s="57">
        <v>6178</v>
      </c>
      <c r="J1204" s="57">
        <v>503</v>
      </c>
      <c r="K1204" s="57">
        <v>-3766</v>
      </c>
      <c r="L1204" s="57">
        <v>-3766</v>
      </c>
      <c r="M1204" s="57">
        <v>0</v>
      </c>
      <c r="N1204" t="s">
        <v>38</v>
      </c>
      <c r="O1204" s="10" t="s">
        <v>39</v>
      </c>
      <c r="P1204" t="s">
        <v>234</v>
      </c>
      <c r="Q1204">
        <v>135</v>
      </c>
      <c r="R1204">
        <v>3766</v>
      </c>
      <c r="S1204" s="42"/>
      <c r="T1204"/>
      <c r="W1204">
        <v>6329</v>
      </c>
      <c r="X1204" t="s">
        <v>82</v>
      </c>
    </row>
    <row r="1205" spans="2:24">
      <c r="B1205" t="s">
        <v>166</v>
      </c>
      <c r="C1205" t="s">
        <v>120</v>
      </c>
      <c r="D1205" t="s">
        <v>66</v>
      </c>
      <c r="E1205"/>
      <c r="F1205">
        <v>6303</v>
      </c>
      <c r="G1205">
        <v>513</v>
      </c>
      <c r="H1205"/>
      <c r="I1205" s="57">
        <v>6178</v>
      </c>
      <c r="J1205" s="57">
        <v>503</v>
      </c>
      <c r="K1205" s="57">
        <v>-3766</v>
      </c>
      <c r="L1205" s="57">
        <v>-3766</v>
      </c>
      <c r="M1205" s="57">
        <v>0</v>
      </c>
      <c r="N1205" t="s">
        <v>38</v>
      </c>
      <c r="O1205" s="10" t="s">
        <v>39</v>
      </c>
      <c r="P1205" t="s">
        <v>234</v>
      </c>
      <c r="Q1205">
        <v>135</v>
      </c>
      <c r="R1205">
        <v>3766</v>
      </c>
      <c r="S1205" s="42"/>
      <c r="T1205"/>
      <c r="W1205">
        <v>6329</v>
      </c>
      <c r="X1205" t="s">
        <v>82</v>
      </c>
    </row>
    <row r="1206" spans="2:24">
      <c r="B1206" t="s">
        <v>166</v>
      </c>
      <c r="C1206" t="s">
        <v>120</v>
      </c>
      <c r="D1206" t="s">
        <v>67</v>
      </c>
      <c r="E1206"/>
      <c r="F1206">
        <v>6303</v>
      </c>
      <c r="G1206">
        <v>513</v>
      </c>
      <c r="H1206"/>
      <c r="I1206" s="57">
        <v>6178</v>
      </c>
      <c r="J1206" s="57">
        <v>503</v>
      </c>
      <c r="K1206" s="57">
        <v>-3766</v>
      </c>
      <c r="L1206" s="57">
        <v>-3766</v>
      </c>
      <c r="M1206" s="57">
        <v>0</v>
      </c>
      <c r="N1206" t="s">
        <v>38</v>
      </c>
      <c r="O1206" s="10" t="s">
        <v>39</v>
      </c>
      <c r="P1206" t="s">
        <v>234</v>
      </c>
      <c r="Q1206">
        <v>135</v>
      </c>
      <c r="R1206">
        <v>3766</v>
      </c>
      <c r="S1206" s="42"/>
      <c r="T1206"/>
      <c r="W1206">
        <v>6329</v>
      </c>
      <c r="X1206" t="s">
        <v>82</v>
      </c>
    </row>
    <row r="1207" spans="2:24">
      <c r="B1207" t="s">
        <v>166</v>
      </c>
      <c r="C1207" t="s">
        <v>120</v>
      </c>
      <c r="D1207" t="s">
        <v>68</v>
      </c>
      <c r="E1207">
        <v>7340</v>
      </c>
      <c r="F1207"/>
      <c r="G1207"/>
      <c r="H1207" s="57">
        <v>6998</v>
      </c>
      <c r="I1207"/>
      <c r="J1207"/>
      <c r="K1207" s="57">
        <v>-2869</v>
      </c>
      <c r="L1207" s="57">
        <v>-2869</v>
      </c>
      <c r="M1207" s="57">
        <v>-2527</v>
      </c>
      <c r="N1207" t="s">
        <v>38</v>
      </c>
      <c r="O1207" s="10" t="s">
        <v>39</v>
      </c>
      <c r="P1207">
        <v>342</v>
      </c>
      <c r="Q1207" t="s">
        <v>234</v>
      </c>
      <c r="R1207">
        <v>0</v>
      </c>
      <c r="S1207" s="42"/>
      <c r="T1207"/>
      <c r="W1207">
        <v>6748</v>
      </c>
      <c r="X1207" t="s">
        <v>82</v>
      </c>
    </row>
    <row r="1208" spans="2:24">
      <c r="B1208" t="s">
        <v>166</v>
      </c>
      <c r="C1208" t="s">
        <v>120</v>
      </c>
      <c r="D1208" t="s">
        <v>69</v>
      </c>
      <c r="E1208">
        <v>7340</v>
      </c>
      <c r="F1208"/>
      <c r="G1208"/>
      <c r="H1208" s="57">
        <v>6998</v>
      </c>
      <c r="I1208"/>
      <c r="J1208"/>
      <c r="K1208" s="57">
        <v>-2869</v>
      </c>
      <c r="L1208" s="57">
        <v>-2869</v>
      </c>
      <c r="M1208" s="57">
        <v>-2527</v>
      </c>
      <c r="N1208" t="s">
        <v>38</v>
      </c>
      <c r="O1208" s="10" t="s">
        <v>39</v>
      </c>
      <c r="P1208">
        <v>342</v>
      </c>
      <c r="Q1208" t="s">
        <v>234</v>
      </c>
      <c r="R1208">
        <v>0</v>
      </c>
      <c r="S1208" s="42"/>
      <c r="T1208"/>
      <c r="W1208">
        <v>6748</v>
      </c>
      <c r="X1208" t="s">
        <v>82</v>
      </c>
    </row>
    <row r="1209" spans="2:24">
      <c r="B1209" t="s">
        <v>166</v>
      </c>
      <c r="C1209" t="s">
        <v>120</v>
      </c>
      <c r="D1209" t="s">
        <v>70</v>
      </c>
      <c r="E1209">
        <v>6740</v>
      </c>
      <c r="F1209"/>
      <c r="G1209"/>
      <c r="H1209" s="57">
        <v>6398</v>
      </c>
      <c r="I1209"/>
      <c r="J1209"/>
      <c r="K1209" s="57">
        <v>-2259</v>
      </c>
      <c r="L1209" s="57">
        <v>-2259</v>
      </c>
      <c r="M1209" s="57">
        <v>-1917</v>
      </c>
      <c r="N1209" t="s">
        <v>38</v>
      </c>
      <c r="O1209" s="10" t="s">
        <v>39</v>
      </c>
      <c r="P1209">
        <v>342</v>
      </c>
      <c r="Q1209" t="s">
        <v>234</v>
      </c>
      <c r="R1209">
        <v>0</v>
      </c>
      <c r="S1209" s="42"/>
      <c r="T1209"/>
      <c r="W1209">
        <v>6148</v>
      </c>
      <c r="X1209" t="s">
        <v>82</v>
      </c>
    </row>
    <row r="1210" spans="2:24">
      <c r="B1210" t="s">
        <v>167</v>
      </c>
      <c r="C1210" t="s">
        <v>120</v>
      </c>
      <c r="D1210" t="s">
        <v>37</v>
      </c>
      <c r="E1210">
        <v>7819</v>
      </c>
      <c r="F1210"/>
      <c r="G1210"/>
      <c r="H1210" s="57">
        <v>7462</v>
      </c>
      <c r="I1210"/>
      <c r="J1210"/>
      <c r="K1210" s="57">
        <v>-2969</v>
      </c>
      <c r="L1210" s="57">
        <v>-2969</v>
      </c>
      <c r="M1210" s="57">
        <v>-2612</v>
      </c>
      <c r="N1210" t="s">
        <v>38</v>
      </c>
      <c r="O1210" s="10" t="s">
        <v>39</v>
      </c>
      <c r="P1210">
        <v>357</v>
      </c>
      <c r="Q1210" t="s">
        <v>234</v>
      </c>
      <c r="R1210">
        <v>0</v>
      </c>
      <c r="S1210" s="42"/>
      <c r="T1210"/>
      <c r="W1210">
        <v>7212</v>
      </c>
      <c r="X1210" t="s">
        <v>82</v>
      </c>
    </row>
    <row r="1211" spans="2:24">
      <c r="B1211" t="s">
        <v>167</v>
      </c>
      <c r="C1211" t="s">
        <v>120</v>
      </c>
      <c r="D1211" t="s">
        <v>41</v>
      </c>
      <c r="E1211">
        <v>7819</v>
      </c>
      <c r="F1211"/>
      <c r="G1211"/>
      <c r="H1211" s="57">
        <v>7462</v>
      </c>
      <c r="I1211"/>
      <c r="J1211"/>
      <c r="K1211" s="57">
        <v>-2969</v>
      </c>
      <c r="L1211" s="57">
        <v>-2969</v>
      </c>
      <c r="M1211" s="57">
        <v>-2612</v>
      </c>
      <c r="N1211" t="s">
        <v>38</v>
      </c>
      <c r="O1211" s="10" t="s">
        <v>39</v>
      </c>
      <c r="P1211">
        <v>357</v>
      </c>
      <c r="Q1211" t="s">
        <v>234</v>
      </c>
      <c r="R1211">
        <v>0</v>
      </c>
      <c r="S1211" s="42"/>
      <c r="T1211"/>
      <c r="W1211">
        <v>7212</v>
      </c>
      <c r="X1211" t="s">
        <v>82</v>
      </c>
    </row>
    <row r="1212" spans="2:24">
      <c r="B1212" t="s">
        <v>167</v>
      </c>
      <c r="C1212" t="s">
        <v>120</v>
      </c>
      <c r="D1212" t="s">
        <v>42</v>
      </c>
      <c r="E1212">
        <v>7819</v>
      </c>
      <c r="F1212"/>
      <c r="G1212"/>
      <c r="H1212" s="57">
        <v>7462</v>
      </c>
      <c r="I1212"/>
      <c r="J1212"/>
      <c r="K1212" s="57">
        <v>-2969</v>
      </c>
      <c r="L1212" s="57">
        <v>-2969</v>
      </c>
      <c r="M1212" s="57">
        <v>-2612</v>
      </c>
      <c r="N1212" t="s">
        <v>38</v>
      </c>
      <c r="O1212" s="10" t="s">
        <v>39</v>
      </c>
      <c r="P1212">
        <v>357</v>
      </c>
      <c r="Q1212" t="s">
        <v>234</v>
      </c>
      <c r="R1212">
        <v>0</v>
      </c>
      <c r="S1212" s="42"/>
      <c r="T1212"/>
      <c r="W1212">
        <v>7212</v>
      </c>
      <c r="X1212" t="s">
        <v>82</v>
      </c>
    </row>
    <row r="1213" spans="2:24">
      <c r="B1213" t="s">
        <v>167</v>
      </c>
      <c r="C1213" t="s">
        <v>120</v>
      </c>
      <c r="D1213" t="s">
        <v>43</v>
      </c>
      <c r="E1213">
        <v>7505</v>
      </c>
      <c r="F1213"/>
      <c r="G1213"/>
      <c r="H1213" s="57">
        <v>7134</v>
      </c>
      <c r="I1213"/>
      <c r="J1213"/>
      <c r="K1213" s="57">
        <v>-2492</v>
      </c>
      <c r="L1213" s="57">
        <v>-2492</v>
      </c>
      <c r="M1213" s="57">
        <v>-2121</v>
      </c>
      <c r="N1213" t="s">
        <v>38</v>
      </c>
      <c r="O1213" s="10" t="s">
        <v>39</v>
      </c>
      <c r="P1213">
        <v>371</v>
      </c>
      <c r="Q1213" t="s">
        <v>234</v>
      </c>
      <c r="R1213">
        <v>0</v>
      </c>
      <c r="S1213" s="42"/>
      <c r="T1213"/>
      <c r="W1213">
        <v>6884</v>
      </c>
      <c r="X1213" t="s">
        <v>82</v>
      </c>
    </row>
    <row r="1214" spans="2:24">
      <c r="B1214" t="s">
        <v>167</v>
      </c>
      <c r="C1214" t="s">
        <v>120</v>
      </c>
      <c r="D1214" t="s">
        <v>45</v>
      </c>
      <c r="E1214">
        <v>7505</v>
      </c>
      <c r="F1214"/>
      <c r="G1214"/>
      <c r="H1214" s="57">
        <v>7134</v>
      </c>
      <c r="I1214"/>
      <c r="J1214"/>
      <c r="K1214" s="57">
        <v>-2492</v>
      </c>
      <c r="L1214" s="57">
        <v>-2492</v>
      </c>
      <c r="M1214" s="57">
        <v>-2121</v>
      </c>
      <c r="N1214" t="s">
        <v>38</v>
      </c>
      <c r="O1214" s="10" t="s">
        <v>39</v>
      </c>
      <c r="P1214">
        <v>371</v>
      </c>
      <c r="Q1214" t="s">
        <v>234</v>
      </c>
      <c r="R1214">
        <v>0</v>
      </c>
      <c r="S1214" s="42"/>
      <c r="T1214"/>
      <c r="W1214">
        <v>6884</v>
      </c>
      <c r="X1214" t="s">
        <v>82</v>
      </c>
    </row>
    <row r="1215" spans="2:24">
      <c r="B1215" t="s">
        <v>167</v>
      </c>
      <c r="C1215" t="s">
        <v>120</v>
      </c>
      <c r="D1215" t="s">
        <v>46</v>
      </c>
      <c r="E1215">
        <v>7505</v>
      </c>
      <c r="F1215"/>
      <c r="G1215"/>
      <c r="H1215" s="57">
        <v>7134</v>
      </c>
      <c r="I1215"/>
      <c r="J1215"/>
      <c r="K1215" s="57">
        <v>-2492</v>
      </c>
      <c r="L1215" s="57">
        <v>-2492</v>
      </c>
      <c r="M1215" s="57">
        <v>-2121</v>
      </c>
      <c r="N1215" t="s">
        <v>38</v>
      </c>
      <c r="O1215" s="10" t="s">
        <v>39</v>
      </c>
      <c r="P1215">
        <v>371</v>
      </c>
      <c r="Q1215" t="s">
        <v>234</v>
      </c>
      <c r="R1215">
        <v>0</v>
      </c>
      <c r="S1215" s="42"/>
      <c r="T1215"/>
      <c r="W1215">
        <v>6884</v>
      </c>
      <c r="X1215" t="s">
        <v>82</v>
      </c>
    </row>
    <row r="1216" spans="2:24">
      <c r="B1216" t="s">
        <v>167</v>
      </c>
      <c r="C1216" t="s">
        <v>120</v>
      </c>
      <c r="D1216" t="s">
        <v>47</v>
      </c>
      <c r="E1216">
        <v>7505</v>
      </c>
      <c r="F1216"/>
      <c r="G1216"/>
      <c r="H1216" s="57">
        <v>7134</v>
      </c>
      <c r="I1216"/>
      <c r="J1216"/>
      <c r="K1216" s="57">
        <v>-2492</v>
      </c>
      <c r="L1216" s="57">
        <v>-2492</v>
      </c>
      <c r="M1216" s="57">
        <v>-2121</v>
      </c>
      <c r="N1216" t="s">
        <v>38</v>
      </c>
      <c r="O1216" s="10" t="s">
        <v>39</v>
      </c>
      <c r="P1216">
        <v>371</v>
      </c>
      <c r="Q1216" t="s">
        <v>234</v>
      </c>
      <c r="R1216">
        <v>0</v>
      </c>
      <c r="S1216"/>
      <c r="T1216"/>
      <c r="W1216">
        <v>6884</v>
      </c>
      <c r="X1216" t="s">
        <v>82</v>
      </c>
    </row>
    <row r="1217" spans="2:24">
      <c r="B1217" t="s">
        <v>167</v>
      </c>
      <c r="C1217" t="s">
        <v>120</v>
      </c>
      <c r="D1217" t="s">
        <v>48</v>
      </c>
      <c r="E1217">
        <v>7062</v>
      </c>
      <c r="F1217"/>
      <c r="G1217"/>
      <c r="H1217" s="57">
        <v>6666</v>
      </c>
      <c r="I1217"/>
      <c r="J1217"/>
      <c r="K1217" s="57">
        <v>-2504</v>
      </c>
      <c r="L1217" s="57">
        <v>-2504</v>
      </c>
      <c r="M1217" s="57">
        <v>-2108</v>
      </c>
      <c r="N1217" t="s">
        <v>38</v>
      </c>
      <c r="O1217" s="10" t="s">
        <v>39</v>
      </c>
      <c r="P1217">
        <v>396</v>
      </c>
      <c r="Q1217" t="s">
        <v>234</v>
      </c>
      <c r="R1217">
        <v>0</v>
      </c>
      <c r="S1217" s="42"/>
      <c r="T1217"/>
      <c r="W1217">
        <v>6416</v>
      </c>
      <c r="X1217" t="s">
        <v>82</v>
      </c>
    </row>
    <row r="1218" spans="2:24">
      <c r="B1218" t="s">
        <v>167</v>
      </c>
      <c r="C1218" t="s">
        <v>120</v>
      </c>
      <c r="D1218" t="s">
        <v>49</v>
      </c>
      <c r="E1218">
        <v>7062</v>
      </c>
      <c r="F1218"/>
      <c r="G1218"/>
      <c r="H1218" s="57">
        <v>6666</v>
      </c>
      <c r="I1218"/>
      <c r="J1218"/>
      <c r="K1218" s="57">
        <v>-2504</v>
      </c>
      <c r="L1218" s="57">
        <v>-2504</v>
      </c>
      <c r="M1218" s="57">
        <v>-2108</v>
      </c>
      <c r="N1218" t="s">
        <v>38</v>
      </c>
      <c r="O1218" s="10" t="s">
        <v>39</v>
      </c>
      <c r="P1218">
        <v>396</v>
      </c>
      <c r="Q1218" t="s">
        <v>234</v>
      </c>
      <c r="R1218">
        <v>0</v>
      </c>
      <c r="S1218" s="42"/>
      <c r="T1218"/>
      <c r="W1218">
        <v>6416</v>
      </c>
      <c r="X1218" t="s">
        <v>82</v>
      </c>
    </row>
    <row r="1219" spans="2:24">
      <c r="B1219" t="s">
        <v>167</v>
      </c>
      <c r="C1219" t="s">
        <v>120</v>
      </c>
      <c r="D1219" t="s">
        <v>51</v>
      </c>
      <c r="E1219">
        <v>7392</v>
      </c>
      <c r="F1219"/>
      <c r="G1219"/>
      <c r="H1219" s="57">
        <v>6960</v>
      </c>
      <c r="I1219"/>
      <c r="J1219"/>
      <c r="K1219" s="57">
        <v>-2487</v>
      </c>
      <c r="L1219" s="57">
        <v>-2487</v>
      </c>
      <c r="M1219" s="57">
        <v>-2055</v>
      </c>
      <c r="N1219" t="s">
        <v>38</v>
      </c>
      <c r="O1219" s="10" t="s">
        <v>39</v>
      </c>
      <c r="P1219">
        <v>432</v>
      </c>
      <c r="Q1219" t="s">
        <v>234</v>
      </c>
      <c r="R1219">
        <v>0</v>
      </c>
      <c r="S1219"/>
      <c r="T1219"/>
      <c r="W1219">
        <v>6710</v>
      </c>
      <c r="X1219" t="s">
        <v>82</v>
      </c>
    </row>
    <row r="1220" spans="2:24">
      <c r="B1220" t="s">
        <v>167</v>
      </c>
      <c r="C1220" t="s">
        <v>120</v>
      </c>
      <c r="D1220" t="s">
        <v>53</v>
      </c>
      <c r="E1220">
        <v>7392</v>
      </c>
      <c r="F1220"/>
      <c r="G1220"/>
      <c r="H1220" s="57">
        <v>6960</v>
      </c>
      <c r="I1220"/>
      <c r="J1220"/>
      <c r="K1220" s="57">
        <v>-2487</v>
      </c>
      <c r="L1220" s="57">
        <v>-2487</v>
      </c>
      <c r="M1220" s="57">
        <v>-2055</v>
      </c>
      <c r="N1220" t="s">
        <v>38</v>
      </c>
      <c r="O1220" s="10" t="s">
        <v>39</v>
      </c>
      <c r="P1220">
        <v>432</v>
      </c>
      <c r="Q1220" t="s">
        <v>234</v>
      </c>
      <c r="R1220">
        <v>0</v>
      </c>
      <c r="S1220"/>
      <c r="T1220"/>
      <c r="W1220">
        <v>6710</v>
      </c>
      <c r="X1220" t="s">
        <v>82</v>
      </c>
    </row>
    <row r="1221" spans="2:24">
      <c r="B1221" t="s">
        <v>167</v>
      </c>
      <c r="C1221" t="s">
        <v>120</v>
      </c>
      <c r="D1221" t="s">
        <v>54</v>
      </c>
      <c r="E1221">
        <v>7392</v>
      </c>
      <c r="F1221"/>
      <c r="G1221"/>
      <c r="H1221" s="57">
        <v>6960</v>
      </c>
      <c r="I1221"/>
      <c r="J1221"/>
      <c r="K1221" s="57">
        <v>-2487</v>
      </c>
      <c r="L1221" s="57">
        <v>-2487</v>
      </c>
      <c r="M1221" s="57">
        <v>-2055</v>
      </c>
      <c r="N1221" t="s">
        <v>38</v>
      </c>
      <c r="O1221" s="10" t="s">
        <v>39</v>
      </c>
      <c r="P1221">
        <v>432</v>
      </c>
      <c r="Q1221" t="s">
        <v>234</v>
      </c>
      <c r="R1221">
        <v>0</v>
      </c>
      <c r="S1221"/>
      <c r="T1221"/>
      <c r="W1221">
        <v>6710</v>
      </c>
      <c r="X1221" t="s">
        <v>82</v>
      </c>
    </row>
    <row r="1222" spans="2:24">
      <c r="B1222" t="s">
        <v>167</v>
      </c>
      <c r="C1222" t="s">
        <v>120</v>
      </c>
      <c r="D1222" t="s">
        <v>55</v>
      </c>
      <c r="E1222">
        <v>7655</v>
      </c>
      <c r="F1222"/>
      <c r="G1222"/>
      <c r="H1222" s="57">
        <v>7423</v>
      </c>
      <c r="I1222"/>
      <c r="J1222"/>
      <c r="K1222" s="57">
        <v>-4355</v>
      </c>
      <c r="L1222" s="57">
        <v>-4355</v>
      </c>
      <c r="M1222" s="57">
        <v>-4123</v>
      </c>
      <c r="N1222" t="s">
        <v>38</v>
      </c>
      <c r="O1222" s="10" t="s">
        <v>39</v>
      </c>
      <c r="P1222">
        <v>232</v>
      </c>
      <c r="Q1222" t="s">
        <v>234</v>
      </c>
      <c r="R1222">
        <v>0</v>
      </c>
      <c r="S1222" s="42"/>
      <c r="T1222"/>
      <c r="W1222">
        <v>7173</v>
      </c>
      <c r="X1222" t="s">
        <v>96</v>
      </c>
    </row>
    <row r="1223" spans="2:24">
      <c r="B1223" t="s">
        <v>167</v>
      </c>
      <c r="C1223" t="s">
        <v>120</v>
      </c>
      <c r="D1223" t="s">
        <v>57</v>
      </c>
      <c r="E1223">
        <v>7655</v>
      </c>
      <c r="F1223"/>
      <c r="G1223"/>
      <c r="H1223" s="57">
        <v>7423</v>
      </c>
      <c r="I1223"/>
      <c r="J1223"/>
      <c r="K1223" s="57">
        <v>-4355</v>
      </c>
      <c r="L1223" s="57">
        <v>-4355</v>
      </c>
      <c r="M1223" s="57">
        <v>-4123</v>
      </c>
      <c r="N1223" t="s">
        <v>38</v>
      </c>
      <c r="O1223" s="10" t="s">
        <v>39</v>
      </c>
      <c r="P1223">
        <v>232</v>
      </c>
      <c r="Q1223" t="s">
        <v>234</v>
      </c>
      <c r="R1223">
        <v>0</v>
      </c>
      <c r="S1223" s="42"/>
      <c r="T1223"/>
      <c r="W1223">
        <v>7173</v>
      </c>
      <c r="X1223" t="s">
        <v>96</v>
      </c>
    </row>
    <row r="1224" spans="2:24">
      <c r="B1224" t="s">
        <v>167</v>
      </c>
      <c r="C1224" t="s">
        <v>120</v>
      </c>
      <c r="D1224" t="s">
        <v>58</v>
      </c>
      <c r="E1224">
        <v>7655</v>
      </c>
      <c r="F1224"/>
      <c r="G1224"/>
      <c r="H1224" s="57">
        <v>7423</v>
      </c>
      <c r="I1224"/>
      <c r="J1224"/>
      <c r="K1224" s="57">
        <v>-4355</v>
      </c>
      <c r="L1224" s="57">
        <v>-4355</v>
      </c>
      <c r="M1224" s="57">
        <v>-4123</v>
      </c>
      <c r="N1224" t="s">
        <v>38</v>
      </c>
      <c r="O1224" s="10" t="s">
        <v>39</v>
      </c>
      <c r="P1224">
        <v>232</v>
      </c>
      <c r="Q1224" t="s">
        <v>234</v>
      </c>
      <c r="R1224">
        <v>0</v>
      </c>
      <c r="S1224" s="42"/>
      <c r="T1224"/>
      <c r="W1224">
        <v>7173</v>
      </c>
      <c r="X1224" t="s">
        <v>96</v>
      </c>
    </row>
    <row r="1225" spans="2:24">
      <c r="B1225" t="s">
        <v>167</v>
      </c>
      <c r="C1225" t="s">
        <v>120</v>
      </c>
      <c r="D1225" t="s">
        <v>59</v>
      </c>
      <c r="E1225"/>
      <c r="F1225">
        <v>7303</v>
      </c>
      <c r="G1225">
        <v>594</v>
      </c>
      <c r="H1225"/>
      <c r="I1225" s="57">
        <v>7171</v>
      </c>
      <c r="J1225" s="57">
        <v>583</v>
      </c>
      <c r="K1225" s="57">
        <v>-2696</v>
      </c>
      <c r="L1225" s="57">
        <v>-2696</v>
      </c>
      <c r="M1225" s="57">
        <v>0</v>
      </c>
      <c r="N1225" t="s">
        <v>38</v>
      </c>
      <c r="O1225" s="10" t="s">
        <v>39</v>
      </c>
      <c r="P1225" t="s">
        <v>234</v>
      </c>
      <c r="Q1225">
        <v>143</v>
      </c>
      <c r="R1225">
        <v>2696</v>
      </c>
      <c r="S1225" s="42"/>
      <c r="T1225"/>
      <c r="W1225">
        <v>7423</v>
      </c>
      <c r="X1225" t="s">
        <v>82</v>
      </c>
    </row>
    <row r="1226" spans="2:24">
      <c r="B1226" t="s">
        <v>167</v>
      </c>
      <c r="C1226" t="s">
        <v>120</v>
      </c>
      <c r="D1226" t="s">
        <v>61</v>
      </c>
      <c r="E1226"/>
      <c r="F1226">
        <v>7303</v>
      </c>
      <c r="G1226">
        <v>594</v>
      </c>
      <c r="H1226"/>
      <c r="I1226" s="57">
        <v>7171</v>
      </c>
      <c r="J1226" s="57">
        <v>583</v>
      </c>
      <c r="K1226" s="57">
        <v>-2696</v>
      </c>
      <c r="L1226" s="57">
        <v>-2696</v>
      </c>
      <c r="M1226" s="57">
        <v>0</v>
      </c>
      <c r="N1226" t="s">
        <v>38</v>
      </c>
      <c r="O1226" s="10" t="s">
        <v>39</v>
      </c>
      <c r="P1226" t="s">
        <v>234</v>
      </c>
      <c r="Q1226">
        <v>143</v>
      </c>
      <c r="R1226">
        <v>2696</v>
      </c>
      <c r="S1226" s="42"/>
      <c r="T1226"/>
      <c r="W1226">
        <v>7423</v>
      </c>
      <c r="X1226" t="s">
        <v>82</v>
      </c>
    </row>
    <row r="1227" spans="2:24">
      <c r="B1227" t="s">
        <v>167</v>
      </c>
      <c r="C1227" t="s">
        <v>120</v>
      </c>
      <c r="D1227" t="s">
        <v>63</v>
      </c>
      <c r="E1227"/>
      <c r="F1227">
        <v>7303</v>
      </c>
      <c r="G1227">
        <v>594</v>
      </c>
      <c r="H1227"/>
      <c r="I1227" s="57">
        <v>7171</v>
      </c>
      <c r="J1227" s="57">
        <v>583</v>
      </c>
      <c r="K1227" s="57">
        <v>-2696</v>
      </c>
      <c r="L1227" s="57">
        <v>-2696</v>
      </c>
      <c r="M1227" s="57">
        <v>0</v>
      </c>
      <c r="N1227" t="s">
        <v>38</v>
      </c>
      <c r="O1227" s="10" t="s">
        <v>39</v>
      </c>
      <c r="P1227" t="s">
        <v>234</v>
      </c>
      <c r="Q1227">
        <v>143</v>
      </c>
      <c r="R1227">
        <v>2696</v>
      </c>
      <c r="S1227" s="42"/>
      <c r="T1227"/>
      <c r="W1227">
        <v>7423</v>
      </c>
      <c r="X1227" t="s">
        <v>82</v>
      </c>
    </row>
    <row r="1228" spans="2:24">
      <c r="B1228" t="s">
        <v>167</v>
      </c>
      <c r="C1228" t="s">
        <v>120</v>
      </c>
      <c r="D1228" t="s">
        <v>64</v>
      </c>
      <c r="E1228"/>
      <c r="F1228">
        <v>6055</v>
      </c>
      <c r="G1228">
        <v>482</v>
      </c>
      <c r="H1228"/>
      <c r="I1228" s="57">
        <v>5946</v>
      </c>
      <c r="J1228" s="57">
        <v>473</v>
      </c>
      <c r="K1228" s="57">
        <v>-3782</v>
      </c>
      <c r="L1228" s="57">
        <v>-3782</v>
      </c>
      <c r="M1228" s="57">
        <v>0</v>
      </c>
      <c r="N1228" t="s">
        <v>143</v>
      </c>
      <c r="O1228" s="10" t="s">
        <v>39</v>
      </c>
      <c r="P1228" t="s">
        <v>234</v>
      </c>
      <c r="Q1228">
        <v>118</v>
      </c>
      <c r="R1228">
        <v>3782</v>
      </c>
      <c r="S1228" s="42"/>
      <c r="T1228"/>
      <c r="W1228">
        <v>6121</v>
      </c>
      <c r="X1228" t="s">
        <v>82</v>
      </c>
    </row>
    <row r="1229" spans="2:24">
      <c r="B1229" t="s">
        <v>167</v>
      </c>
      <c r="C1229" t="s">
        <v>120</v>
      </c>
      <c r="D1229" t="s">
        <v>66</v>
      </c>
      <c r="E1229"/>
      <c r="F1229">
        <v>6055</v>
      </c>
      <c r="G1229">
        <v>482</v>
      </c>
      <c r="H1229"/>
      <c r="I1229" s="57">
        <v>5946</v>
      </c>
      <c r="J1229" s="57">
        <v>473</v>
      </c>
      <c r="K1229" s="57">
        <v>-3782</v>
      </c>
      <c r="L1229" s="57">
        <v>-3782</v>
      </c>
      <c r="M1229" s="57">
        <v>0</v>
      </c>
      <c r="N1229" t="s">
        <v>143</v>
      </c>
      <c r="O1229" s="10" t="s">
        <v>39</v>
      </c>
      <c r="P1229" t="s">
        <v>234</v>
      </c>
      <c r="Q1229">
        <v>118</v>
      </c>
      <c r="R1229">
        <v>3782</v>
      </c>
      <c r="S1229" s="42"/>
      <c r="T1229"/>
      <c r="W1229">
        <v>6121</v>
      </c>
      <c r="X1229" t="s">
        <v>82</v>
      </c>
    </row>
    <row r="1230" spans="2:24">
      <c r="B1230" t="s">
        <v>167</v>
      </c>
      <c r="C1230" t="s">
        <v>120</v>
      </c>
      <c r="D1230" t="s">
        <v>67</v>
      </c>
      <c r="E1230"/>
      <c r="F1230">
        <v>6055</v>
      </c>
      <c r="G1230">
        <v>482</v>
      </c>
      <c r="H1230"/>
      <c r="I1230" s="57">
        <v>5946</v>
      </c>
      <c r="J1230" s="57">
        <v>473</v>
      </c>
      <c r="K1230" s="57">
        <v>-3782</v>
      </c>
      <c r="L1230" s="57">
        <v>-3782</v>
      </c>
      <c r="M1230" s="57">
        <v>0</v>
      </c>
      <c r="N1230" t="s">
        <v>143</v>
      </c>
      <c r="O1230" s="10" t="s">
        <v>39</v>
      </c>
      <c r="P1230" t="s">
        <v>234</v>
      </c>
      <c r="Q1230">
        <v>118</v>
      </c>
      <c r="R1230">
        <v>3782</v>
      </c>
      <c r="S1230" s="42"/>
      <c r="T1230"/>
      <c r="W1230">
        <v>6121</v>
      </c>
      <c r="X1230" t="s">
        <v>82</v>
      </c>
    </row>
    <row r="1231" spans="2:24">
      <c r="B1231" t="s">
        <v>167</v>
      </c>
      <c r="C1231" t="s">
        <v>120</v>
      </c>
      <c r="D1231" t="s">
        <v>68</v>
      </c>
      <c r="E1231">
        <v>6577</v>
      </c>
      <c r="F1231"/>
      <c r="G1231"/>
      <c r="H1231" s="57">
        <v>6313</v>
      </c>
      <c r="I1231"/>
      <c r="J1231"/>
      <c r="K1231" s="57">
        <v>-2686</v>
      </c>
      <c r="L1231" s="57">
        <v>-2686</v>
      </c>
      <c r="M1231" s="57">
        <v>-2422</v>
      </c>
      <c r="N1231" t="s">
        <v>38</v>
      </c>
      <c r="O1231" s="10" t="s">
        <v>39</v>
      </c>
      <c r="P1231">
        <v>264</v>
      </c>
      <c r="Q1231" t="s">
        <v>234</v>
      </c>
      <c r="R1231">
        <v>0</v>
      </c>
      <c r="S1231" s="42"/>
      <c r="T1231"/>
      <c r="W1231">
        <v>6063</v>
      </c>
      <c r="X1231" t="s">
        <v>82</v>
      </c>
    </row>
    <row r="1232" spans="2:24">
      <c r="B1232" t="s">
        <v>167</v>
      </c>
      <c r="C1232" t="s">
        <v>120</v>
      </c>
      <c r="D1232" t="s">
        <v>69</v>
      </c>
      <c r="E1232">
        <v>6577</v>
      </c>
      <c r="F1232"/>
      <c r="G1232"/>
      <c r="H1232" s="57">
        <v>6313</v>
      </c>
      <c r="I1232"/>
      <c r="J1232"/>
      <c r="K1232" s="57">
        <v>-2686</v>
      </c>
      <c r="L1232" s="57">
        <v>-2686</v>
      </c>
      <c r="M1232" s="57">
        <v>-2422</v>
      </c>
      <c r="N1232" t="s">
        <v>38</v>
      </c>
      <c r="O1232" s="10" t="s">
        <v>39</v>
      </c>
      <c r="P1232">
        <v>264</v>
      </c>
      <c r="Q1232" t="s">
        <v>234</v>
      </c>
      <c r="R1232">
        <v>0</v>
      </c>
      <c r="S1232" s="42"/>
      <c r="T1232"/>
      <c r="W1232">
        <v>6063</v>
      </c>
      <c r="X1232" t="s">
        <v>82</v>
      </c>
    </row>
    <row r="1233" spans="2:24">
      <c r="B1233" t="s">
        <v>167</v>
      </c>
      <c r="C1233" t="s">
        <v>120</v>
      </c>
      <c r="D1233" t="s">
        <v>70</v>
      </c>
      <c r="E1233">
        <v>5977</v>
      </c>
      <c r="F1233"/>
      <c r="G1233"/>
      <c r="H1233" s="57">
        <v>5713</v>
      </c>
      <c r="I1233"/>
      <c r="J1233"/>
      <c r="K1233" s="57">
        <v>-2072</v>
      </c>
      <c r="L1233" s="57">
        <v>-2072</v>
      </c>
      <c r="M1233" s="57">
        <v>-1808</v>
      </c>
      <c r="N1233" t="s">
        <v>38</v>
      </c>
      <c r="O1233" s="10" t="s">
        <v>39</v>
      </c>
      <c r="P1233">
        <v>264</v>
      </c>
      <c r="Q1233" t="s">
        <v>234</v>
      </c>
      <c r="R1233">
        <v>0</v>
      </c>
      <c r="S1233" s="42"/>
      <c r="T1233"/>
      <c r="W1233">
        <v>5463</v>
      </c>
      <c r="X1233" t="s">
        <v>82</v>
      </c>
    </row>
    <row r="1234" spans="2:24">
      <c r="B1234" t="s">
        <v>168</v>
      </c>
      <c r="C1234" t="s">
        <v>120</v>
      </c>
      <c r="D1234" t="s">
        <v>37</v>
      </c>
      <c r="E1234">
        <v>7956</v>
      </c>
      <c r="F1234"/>
      <c r="G1234"/>
      <c r="H1234" s="57">
        <v>7667</v>
      </c>
      <c r="I1234"/>
      <c r="J1234"/>
      <c r="K1234" s="57">
        <v>-2987</v>
      </c>
      <c r="L1234" s="57">
        <v>-2987</v>
      </c>
      <c r="M1234" s="57">
        <v>-2698</v>
      </c>
      <c r="N1234" t="s">
        <v>38</v>
      </c>
      <c r="O1234" s="10" t="s">
        <v>39</v>
      </c>
      <c r="P1234">
        <v>289</v>
      </c>
      <c r="Q1234" t="s">
        <v>234</v>
      </c>
      <c r="R1234">
        <v>0</v>
      </c>
      <c r="S1234" s="42"/>
      <c r="T1234"/>
      <c r="W1234">
        <v>7417</v>
      </c>
      <c r="X1234" t="s">
        <v>44</v>
      </c>
    </row>
    <row r="1235" spans="2:24">
      <c r="B1235" t="s">
        <v>168</v>
      </c>
      <c r="C1235" t="s">
        <v>120</v>
      </c>
      <c r="D1235" t="s">
        <v>41</v>
      </c>
      <c r="E1235">
        <v>7956</v>
      </c>
      <c r="F1235"/>
      <c r="G1235"/>
      <c r="H1235" s="57">
        <v>7667</v>
      </c>
      <c r="I1235"/>
      <c r="J1235"/>
      <c r="K1235" s="57">
        <v>-2987</v>
      </c>
      <c r="L1235" s="57">
        <v>-2987</v>
      </c>
      <c r="M1235" s="57">
        <v>-2698</v>
      </c>
      <c r="N1235" t="s">
        <v>38</v>
      </c>
      <c r="O1235" s="10" t="s">
        <v>39</v>
      </c>
      <c r="P1235">
        <v>289</v>
      </c>
      <c r="Q1235" t="s">
        <v>234</v>
      </c>
      <c r="R1235">
        <v>0</v>
      </c>
      <c r="S1235" s="42"/>
      <c r="T1235"/>
      <c r="W1235">
        <v>7417</v>
      </c>
      <c r="X1235" t="s">
        <v>44</v>
      </c>
    </row>
    <row r="1236" spans="2:24">
      <c r="B1236" t="s">
        <v>168</v>
      </c>
      <c r="C1236" t="s">
        <v>120</v>
      </c>
      <c r="D1236" t="s">
        <v>42</v>
      </c>
      <c r="E1236">
        <v>7956</v>
      </c>
      <c r="F1236"/>
      <c r="G1236"/>
      <c r="H1236" s="57">
        <v>7667</v>
      </c>
      <c r="I1236"/>
      <c r="J1236"/>
      <c r="K1236" s="57">
        <v>-2987</v>
      </c>
      <c r="L1236" s="57">
        <v>-2987</v>
      </c>
      <c r="M1236" s="57">
        <v>-2698</v>
      </c>
      <c r="N1236" t="s">
        <v>38</v>
      </c>
      <c r="O1236" s="10" t="s">
        <v>39</v>
      </c>
      <c r="P1236">
        <v>289</v>
      </c>
      <c r="Q1236" t="s">
        <v>234</v>
      </c>
      <c r="R1236">
        <v>0</v>
      </c>
      <c r="S1236" s="42"/>
      <c r="T1236"/>
      <c r="W1236">
        <v>7417</v>
      </c>
      <c r="X1236" t="s">
        <v>44</v>
      </c>
    </row>
    <row r="1237" spans="2:24">
      <c r="B1237" t="s">
        <v>168</v>
      </c>
      <c r="C1237" t="s">
        <v>120</v>
      </c>
      <c r="D1237" t="s">
        <v>43</v>
      </c>
      <c r="E1237">
        <v>7496</v>
      </c>
      <c r="F1237"/>
      <c r="G1237"/>
      <c r="H1237" s="57">
        <v>7381</v>
      </c>
      <c r="I1237"/>
      <c r="J1237"/>
      <c r="K1237" s="57">
        <v>-2173</v>
      </c>
      <c r="L1237" s="57">
        <v>-2173</v>
      </c>
      <c r="M1237" s="57">
        <v>-2058</v>
      </c>
      <c r="N1237" t="s">
        <v>38</v>
      </c>
      <c r="O1237" s="10" t="s">
        <v>39</v>
      </c>
      <c r="P1237">
        <v>115</v>
      </c>
      <c r="Q1237" t="s">
        <v>234</v>
      </c>
      <c r="R1237">
        <v>0</v>
      </c>
      <c r="S1237" s="42"/>
      <c r="T1237"/>
      <c r="W1237">
        <v>7131</v>
      </c>
      <c r="X1237" t="s">
        <v>82</v>
      </c>
    </row>
    <row r="1238" spans="2:24">
      <c r="B1238" t="s">
        <v>168</v>
      </c>
      <c r="C1238" t="s">
        <v>120</v>
      </c>
      <c r="D1238" t="s">
        <v>45</v>
      </c>
      <c r="E1238">
        <v>7496</v>
      </c>
      <c r="F1238"/>
      <c r="G1238"/>
      <c r="H1238" s="57">
        <v>7381</v>
      </c>
      <c r="I1238"/>
      <c r="J1238"/>
      <c r="K1238" s="57">
        <v>-2173</v>
      </c>
      <c r="L1238" s="57">
        <v>-2173</v>
      </c>
      <c r="M1238" s="57">
        <v>-2058</v>
      </c>
      <c r="N1238" t="s">
        <v>38</v>
      </c>
      <c r="O1238" s="10" t="s">
        <v>39</v>
      </c>
      <c r="P1238">
        <v>115</v>
      </c>
      <c r="Q1238" t="s">
        <v>234</v>
      </c>
      <c r="R1238">
        <v>0</v>
      </c>
      <c r="S1238" s="42"/>
      <c r="T1238"/>
      <c r="W1238">
        <v>7131</v>
      </c>
      <c r="X1238" t="s">
        <v>82</v>
      </c>
    </row>
    <row r="1239" spans="2:24">
      <c r="B1239" t="s">
        <v>168</v>
      </c>
      <c r="C1239" t="s">
        <v>120</v>
      </c>
      <c r="D1239" t="s">
        <v>46</v>
      </c>
      <c r="E1239">
        <v>7496</v>
      </c>
      <c r="F1239"/>
      <c r="G1239"/>
      <c r="H1239" s="57">
        <v>7381</v>
      </c>
      <c r="I1239"/>
      <c r="J1239"/>
      <c r="K1239" s="57">
        <v>-2173</v>
      </c>
      <c r="L1239" s="57">
        <v>-2173</v>
      </c>
      <c r="M1239" s="57">
        <v>-2058</v>
      </c>
      <c r="N1239" t="s">
        <v>38</v>
      </c>
      <c r="O1239" s="10" t="s">
        <v>39</v>
      </c>
      <c r="P1239">
        <v>115</v>
      </c>
      <c r="Q1239" t="s">
        <v>234</v>
      </c>
      <c r="R1239">
        <v>0</v>
      </c>
      <c r="S1239" s="42"/>
      <c r="T1239"/>
      <c r="W1239">
        <v>7131</v>
      </c>
      <c r="X1239" t="s">
        <v>82</v>
      </c>
    </row>
    <row r="1240" spans="2:24">
      <c r="B1240" t="s">
        <v>168</v>
      </c>
      <c r="C1240" t="s">
        <v>120</v>
      </c>
      <c r="D1240" t="s">
        <v>47</v>
      </c>
      <c r="E1240">
        <v>7496</v>
      </c>
      <c r="F1240"/>
      <c r="G1240"/>
      <c r="H1240" s="57">
        <v>7381</v>
      </c>
      <c r="I1240"/>
      <c r="J1240"/>
      <c r="K1240" s="57">
        <v>-2173</v>
      </c>
      <c r="L1240" s="57">
        <v>-2173</v>
      </c>
      <c r="M1240" s="57">
        <v>-2058</v>
      </c>
      <c r="N1240" t="s">
        <v>38</v>
      </c>
      <c r="O1240" s="10" t="s">
        <v>39</v>
      </c>
      <c r="P1240">
        <v>115</v>
      </c>
      <c r="Q1240" t="s">
        <v>234</v>
      </c>
      <c r="R1240">
        <v>0</v>
      </c>
      <c r="S1240" s="42"/>
      <c r="T1240"/>
      <c r="W1240">
        <v>7131</v>
      </c>
      <c r="X1240" t="s">
        <v>82</v>
      </c>
    </row>
    <row r="1241" spans="2:24">
      <c r="B1241" t="s">
        <v>168</v>
      </c>
      <c r="C1241" t="s">
        <v>120</v>
      </c>
      <c r="D1241" t="s">
        <v>48</v>
      </c>
      <c r="E1241">
        <v>7592</v>
      </c>
      <c r="F1241"/>
      <c r="G1241"/>
      <c r="H1241" s="57">
        <v>7311</v>
      </c>
      <c r="I1241"/>
      <c r="J1241"/>
      <c r="K1241" s="57">
        <v>-2274</v>
      </c>
      <c r="L1241" s="57">
        <v>-2274</v>
      </c>
      <c r="M1241" s="57">
        <v>-1993</v>
      </c>
      <c r="N1241" t="s">
        <v>38</v>
      </c>
      <c r="O1241" s="10" t="s">
        <v>39</v>
      </c>
      <c r="P1241">
        <v>281</v>
      </c>
      <c r="Q1241" t="s">
        <v>234</v>
      </c>
      <c r="R1241">
        <v>0</v>
      </c>
      <c r="S1241" s="42"/>
      <c r="T1241"/>
      <c r="W1241">
        <v>7061</v>
      </c>
      <c r="X1241" t="s">
        <v>126</v>
      </c>
    </row>
    <row r="1242" spans="2:24">
      <c r="B1242" t="s">
        <v>168</v>
      </c>
      <c r="C1242" t="s">
        <v>120</v>
      </c>
      <c r="D1242" t="s">
        <v>49</v>
      </c>
      <c r="E1242">
        <v>7592</v>
      </c>
      <c r="F1242"/>
      <c r="G1242"/>
      <c r="H1242" s="57">
        <v>7311</v>
      </c>
      <c r="I1242"/>
      <c r="J1242"/>
      <c r="K1242" s="57">
        <v>-2274</v>
      </c>
      <c r="L1242" s="57">
        <v>-2274</v>
      </c>
      <c r="M1242" s="57">
        <v>-1993</v>
      </c>
      <c r="N1242" t="s">
        <v>38</v>
      </c>
      <c r="O1242" s="10" t="s">
        <v>39</v>
      </c>
      <c r="P1242">
        <v>281</v>
      </c>
      <c r="Q1242" t="s">
        <v>234</v>
      </c>
      <c r="R1242">
        <v>0</v>
      </c>
      <c r="S1242" s="42"/>
      <c r="T1242"/>
      <c r="W1242">
        <v>7061</v>
      </c>
      <c r="X1242" t="s">
        <v>126</v>
      </c>
    </row>
    <row r="1243" spans="2:24">
      <c r="B1243" t="s">
        <v>168</v>
      </c>
      <c r="C1243" t="s">
        <v>120</v>
      </c>
      <c r="D1243" t="s">
        <v>51</v>
      </c>
      <c r="E1243">
        <v>7225</v>
      </c>
      <c r="F1243"/>
      <c r="G1243"/>
      <c r="H1243" s="57">
        <v>6983</v>
      </c>
      <c r="I1243"/>
      <c r="J1243"/>
      <c r="K1243" s="57">
        <v>-3886</v>
      </c>
      <c r="L1243" s="57">
        <v>-3886</v>
      </c>
      <c r="M1243" s="57">
        <v>-3644</v>
      </c>
      <c r="N1243" t="s">
        <v>38</v>
      </c>
      <c r="O1243" s="10" t="s">
        <v>39</v>
      </c>
      <c r="P1243">
        <v>242</v>
      </c>
      <c r="Q1243" t="s">
        <v>234</v>
      </c>
      <c r="R1243">
        <v>0</v>
      </c>
      <c r="S1243" s="42"/>
      <c r="T1243"/>
      <c r="W1243">
        <v>6733</v>
      </c>
      <c r="X1243" t="s">
        <v>96</v>
      </c>
    </row>
    <row r="1244" spans="2:24">
      <c r="B1244" t="s">
        <v>168</v>
      </c>
      <c r="C1244" t="s">
        <v>120</v>
      </c>
      <c r="D1244" t="s">
        <v>53</v>
      </c>
      <c r="E1244">
        <v>7225</v>
      </c>
      <c r="F1244"/>
      <c r="G1244"/>
      <c r="H1244" s="57">
        <v>6983</v>
      </c>
      <c r="I1244"/>
      <c r="J1244"/>
      <c r="K1244" s="57">
        <v>-3886</v>
      </c>
      <c r="L1244" s="57">
        <v>-3886</v>
      </c>
      <c r="M1244" s="57">
        <v>-3644</v>
      </c>
      <c r="N1244" t="s">
        <v>38</v>
      </c>
      <c r="O1244" s="10" t="s">
        <v>39</v>
      </c>
      <c r="P1244">
        <v>242</v>
      </c>
      <c r="Q1244" t="s">
        <v>234</v>
      </c>
      <c r="R1244">
        <v>0</v>
      </c>
      <c r="S1244" s="42"/>
      <c r="T1244"/>
      <c r="W1244">
        <v>6733</v>
      </c>
      <c r="X1244" t="s">
        <v>96</v>
      </c>
    </row>
    <row r="1245" spans="2:24">
      <c r="B1245" t="s">
        <v>168</v>
      </c>
      <c r="C1245" t="s">
        <v>120</v>
      </c>
      <c r="D1245" t="s">
        <v>54</v>
      </c>
      <c r="E1245">
        <v>7225</v>
      </c>
      <c r="F1245"/>
      <c r="G1245"/>
      <c r="H1245" s="57">
        <v>6983</v>
      </c>
      <c r="I1245"/>
      <c r="J1245"/>
      <c r="K1245" s="57">
        <v>-3886</v>
      </c>
      <c r="L1245" s="57">
        <v>-3886</v>
      </c>
      <c r="M1245" s="57">
        <v>-3644</v>
      </c>
      <c r="N1245" t="s">
        <v>38</v>
      </c>
      <c r="O1245" s="10" t="s">
        <v>39</v>
      </c>
      <c r="P1245">
        <v>242</v>
      </c>
      <c r="Q1245" t="s">
        <v>234</v>
      </c>
      <c r="R1245">
        <v>0</v>
      </c>
      <c r="S1245"/>
      <c r="T1245"/>
      <c r="W1245">
        <v>6733</v>
      </c>
      <c r="X1245" t="s">
        <v>96</v>
      </c>
    </row>
    <row r="1246" spans="2:24">
      <c r="B1246" t="s">
        <v>168</v>
      </c>
      <c r="C1246" t="s">
        <v>120</v>
      </c>
      <c r="D1246" t="s">
        <v>64</v>
      </c>
      <c r="E1246"/>
      <c r="F1246">
        <v>6118</v>
      </c>
      <c r="G1246">
        <v>559</v>
      </c>
      <c r="H1246"/>
      <c r="I1246" s="57">
        <v>6093</v>
      </c>
      <c r="J1246" s="57">
        <v>557</v>
      </c>
      <c r="K1246" s="57">
        <v>-3604</v>
      </c>
      <c r="L1246" s="57">
        <v>-3604</v>
      </c>
      <c r="M1246" s="57">
        <v>0</v>
      </c>
      <c r="N1246" t="s">
        <v>38</v>
      </c>
      <c r="O1246" s="10" t="s">
        <v>39</v>
      </c>
      <c r="P1246" t="s">
        <v>234</v>
      </c>
      <c r="Q1246">
        <v>27</v>
      </c>
      <c r="R1246">
        <v>3604</v>
      </c>
      <c r="S1246"/>
      <c r="T1246"/>
      <c r="W1246">
        <v>6270</v>
      </c>
      <c r="X1246" t="s">
        <v>82</v>
      </c>
    </row>
    <row r="1247" spans="2:24">
      <c r="B1247" t="s">
        <v>168</v>
      </c>
      <c r="C1247" t="s">
        <v>120</v>
      </c>
      <c r="D1247" t="s">
        <v>66</v>
      </c>
      <c r="E1247"/>
      <c r="F1247">
        <v>6118</v>
      </c>
      <c r="G1247">
        <v>559</v>
      </c>
      <c r="H1247"/>
      <c r="I1247" s="57">
        <v>6093</v>
      </c>
      <c r="J1247" s="57">
        <v>557</v>
      </c>
      <c r="K1247" s="57">
        <v>-3604</v>
      </c>
      <c r="L1247" s="57">
        <v>-3604</v>
      </c>
      <c r="M1247" s="57">
        <v>0</v>
      </c>
      <c r="N1247" t="s">
        <v>38</v>
      </c>
      <c r="O1247" s="10" t="s">
        <v>39</v>
      </c>
      <c r="P1247" t="s">
        <v>234</v>
      </c>
      <c r="Q1247">
        <v>27</v>
      </c>
      <c r="R1247">
        <v>3604</v>
      </c>
      <c r="S1247" s="42"/>
      <c r="T1247"/>
      <c r="W1247">
        <v>6270</v>
      </c>
      <c r="X1247" t="s">
        <v>82</v>
      </c>
    </row>
    <row r="1248" spans="2:24">
      <c r="B1248" t="s">
        <v>168</v>
      </c>
      <c r="C1248" t="s">
        <v>120</v>
      </c>
      <c r="D1248" t="s">
        <v>67</v>
      </c>
      <c r="E1248"/>
      <c r="F1248">
        <v>6118</v>
      </c>
      <c r="G1248">
        <v>559</v>
      </c>
      <c r="H1248"/>
      <c r="I1248" s="57">
        <v>6093</v>
      </c>
      <c r="J1248" s="57">
        <v>557</v>
      </c>
      <c r="K1248" s="57">
        <v>-3604</v>
      </c>
      <c r="L1248" s="57">
        <v>-3604</v>
      </c>
      <c r="M1248" s="57">
        <v>0</v>
      </c>
      <c r="N1248" t="s">
        <v>38</v>
      </c>
      <c r="O1248" s="10" t="s">
        <v>39</v>
      </c>
      <c r="P1248" t="s">
        <v>234</v>
      </c>
      <c r="Q1248">
        <v>27</v>
      </c>
      <c r="R1248">
        <v>3604</v>
      </c>
      <c r="S1248" s="42"/>
      <c r="T1248"/>
      <c r="W1248">
        <v>6270</v>
      </c>
      <c r="X1248" t="s">
        <v>82</v>
      </c>
    </row>
    <row r="1249" spans="2:24">
      <c r="B1249" t="s">
        <v>168</v>
      </c>
      <c r="C1249" t="s">
        <v>120</v>
      </c>
      <c r="D1249" t="s">
        <v>68</v>
      </c>
      <c r="E1249">
        <v>6383</v>
      </c>
      <c r="F1249"/>
      <c r="G1249"/>
      <c r="H1249" s="57">
        <v>6045</v>
      </c>
      <c r="I1249"/>
      <c r="J1249"/>
      <c r="K1249" s="57">
        <v>-2441</v>
      </c>
      <c r="L1249" s="57">
        <v>-2441</v>
      </c>
      <c r="M1249" s="57">
        <v>-2103</v>
      </c>
      <c r="N1249" t="s">
        <v>38</v>
      </c>
      <c r="O1249" s="10" t="s">
        <v>39</v>
      </c>
      <c r="P1249">
        <v>338</v>
      </c>
      <c r="Q1249" t="s">
        <v>234</v>
      </c>
      <c r="R1249">
        <v>0</v>
      </c>
      <c r="S1249" s="42"/>
      <c r="T1249"/>
      <c r="W1249">
        <v>5795</v>
      </c>
      <c r="X1249" t="s">
        <v>82</v>
      </c>
    </row>
    <row r="1250" spans="2:24">
      <c r="B1250" t="s">
        <v>168</v>
      </c>
      <c r="C1250" t="s">
        <v>120</v>
      </c>
      <c r="D1250" t="s">
        <v>69</v>
      </c>
      <c r="E1250">
        <v>6383</v>
      </c>
      <c r="F1250"/>
      <c r="G1250"/>
      <c r="H1250" s="57">
        <v>6045</v>
      </c>
      <c r="I1250"/>
      <c r="J1250"/>
      <c r="K1250" s="57">
        <v>-2441</v>
      </c>
      <c r="L1250" s="57">
        <v>-2441</v>
      </c>
      <c r="M1250" s="57">
        <v>-2103</v>
      </c>
      <c r="N1250" t="s">
        <v>38</v>
      </c>
      <c r="O1250" s="10" t="s">
        <v>39</v>
      </c>
      <c r="P1250">
        <v>338</v>
      </c>
      <c r="Q1250" t="s">
        <v>234</v>
      </c>
      <c r="R1250">
        <v>0</v>
      </c>
      <c r="S1250" s="42"/>
      <c r="T1250"/>
      <c r="W1250">
        <v>5795</v>
      </c>
      <c r="X1250" t="s">
        <v>82</v>
      </c>
    </row>
    <row r="1251" spans="2:24">
      <c r="B1251" t="s">
        <v>168</v>
      </c>
      <c r="C1251" t="s">
        <v>120</v>
      </c>
      <c r="D1251" t="s">
        <v>70</v>
      </c>
      <c r="E1251">
        <v>6383</v>
      </c>
      <c r="F1251"/>
      <c r="G1251"/>
      <c r="H1251" s="57">
        <v>6045</v>
      </c>
      <c r="I1251"/>
      <c r="J1251"/>
      <c r="K1251" s="57">
        <v>-2441</v>
      </c>
      <c r="L1251" s="57">
        <v>-2441</v>
      </c>
      <c r="M1251" s="57">
        <v>-2103</v>
      </c>
      <c r="N1251" t="s">
        <v>38</v>
      </c>
      <c r="O1251" s="10" t="s">
        <v>39</v>
      </c>
      <c r="P1251">
        <v>338</v>
      </c>
      <c r="Q1251" t="s">
        <v>234</v>
      </c>
      <c r="R1251">
        <v>0</v>
      </c>
      <c r="S1251" s="42"/>
      <c r="T1251"/>
      <c r="W1251">
        <v>5795</v>
      </c>
      <c r="X1251" t="s">
        <v>82</v>
      </c>
    </row>
    <row r="1252" spans="2:24">
      <c r="B1252" t="s">
        <v>169</v>
      </c>
      <c r="C1252" t="s">
        <v>170</v>
      </c>
      <c r="D1252" t="s">
        <v>37</v>
      </c>
      <c r="E1252">
        <v>7991</v>
      </c>
      <c r="F1252"/>
      <c r="G1252"/>
      <c r="H1252" s="57">
        <v>7590</v>
      </c>
      <c r="I1252"/>
      <c r="J1252"/>
      <c r="K1252" s="57">
        <v>-3206</v>
      </c>
      <c r="L1252" s="57">
        <v>-3206</v>
      </c>
      <c r="M1252" s="57">
        <v>-2805</v>
      </c>
      <c r="N1252" t="s">
        <v>38</v>
      </c>
      <c r="O1252" s="10" t="s">
        <v>39</v>
      </c>
      <c r="P1252">
        <v>401</v>
      </c>
      <c r="Q1252" t="s">
        <v>234</v>
      </c>
      <c r="R1252">
        <v>0</v>
      </c>
      <c r="S1252" s="42"/>
      <c r="T1252"/>
      <c r="U1252">
        <v>411</v>
      </c>
      <c r="W1252">
        <v>7340</v>
      </c>
      <c r="X1252" t="s">
        <v>82</v>
      </c>
    </row>
    <row r="1253" spans="2:24">
      <c r="B1253" t="s">
        <v>169</v>
      </c>
      <c r="C1253" t="s">
        <v>170</v>
      </c>
      <c r="D1253" t="s">
        <v>41</v>
      </c>
      <c r="E1253">
        <v>7991</v>
      </c>
      <c r="F1253"/>
      <c r="G1253"/>
      <c r="H1253" s="57">
        <v>7590</v>
      </c>
      <c r="I1253"/>
      <c r="J1253"/>
      <c r="K1253" s="57">
        <v>-3206</v>
      </c>
      <c r="L1253" s="57">
        <v>-3206</v>
      </c>
      <c r="M1253" s="57">
        <v>-2805</v>
      </c>
      <c r="N1253" t="s">
        <v>38</v>
      </c>
      <c r="O1253" s="10" t="s">
        <v>39</v>
      </c>
      <c r="P1253">
        <v>401</v>
      </c>
      <c r="Q1253" t="s">
        <v>234</v>
      </c>
      <c r="R1253">
        <v>0</v>
      </c>
      <c r="S1253" s="42"/>
      <c r="T1253"/>
      <c r="U1253">
        <v>411</v>
      </c>
      <c r="W1253">
        <v>7340</v>
      </c>
      <c r="X1253" t="s">
        <v>82</v>
      </c>
    </row>
    <row r="1254" spans="2:24">
      <c r="B1254" t="s">
        <v>169</v>
      </c>
      <c r="C1254" t="s">
        <v>170</v>
      </c>
      <c r="D1254" t="s">
        <v>42</v>
      </c>
      <c r="E1254">
        <v>7991</v>
      </c>
      <c r="F1254"/>
      <c r="G1254"/>
      <c r="H1254" s="57">
        <v>7590</v>
      </c>
      <c r="I1254"/>
      <c r="J1254"/>
      <c r="K1254" s="57">
        <v>-3206</v>
      </c>
      <c r="L1254" s="57">
        <v>-3206</v>
      </c>
      <c r="M1254" s="57">
        <v>-2805</v>
      </c>
      <c r="N1254" t="s">
        <v>38</v>
      </c>
      <c r="O1254" s="10" t="s">
        <v>39</v>
      </c>
      <c r="P1254">
        <v>401</v>
      </c>
      <c r="Q1254" t="s">
        <v>234</v>
      </c>
      <c r="R1254">
        <v>0</v>
      </c>
      <c r="S1254" s="42"/>
      <c r="T1254"/>
      <c r="U1254">
        <v>411</v>
      </c>
      <c r="W1254">
        <v>7340</v>
      </c>
      <c r="X1254" t="s">
        <v>82</v>
      </c>
    </row>
    <row r="1255" spans="2:24">
      <c r="B1255" t="s">
        <v>169</v>
      </c>
      <c r="C1255" t="s">
        <v>170</v>
      </c>
      <c r="D1255" t="s">
        <v>43</v>
      </c>
      <c r="E1255">
        <v>8090</v>
      </c>
      <c r="F1255"/>
      <c r="G1255"/>
      <c r="H1255" s="57">
        <v>7864</v>
      </c>
      <c r="I1255"/>
      <c r="J1255"/>
      <c r="K1255" s="57">
        <v>-3147</v>
      </c>
      <c r="L1255" s="57">
        <v>-3147</v>
      </c>
      <c r="M1255" s="57">
        <v>-2921</v>
      </c>
      <c r="N1255" t="s">
        <v>38</v>
      </c>
      <c r="O1255" s="10" t="s">
        <v>39</v>
      </c>
      <c r="P1255">
        <v>226</v>
      </c>
      <c r="Q1255" t="s">
        <v>234</v>
      </c>
      <c r="R1255">
        <v>0</v>
      </c>
      <c r="S1255" s="42"/>
      <c r="T1255"/>
      <c r="U1255">
        <v>415</v>
      </c>
      <c r="V1255" t="s">
        <v>73</v>
      </c>
      <c r="W1255">
        <v>7614</v>
      </c>
      <c r="X1255" t="s">
        <v>82</v>
      </c>
    </row>
    <row r="1256" spans="2:24">
      <c r="B1256" t="s">
        <v>169</v>
      </c>
      <c r="C1256" t="s">
        <v>170</v>
      </c>
      <c r="D1256" t="s">
        <v>45</v>
      </c>
      <c r="E1256">
        <v>8090</v>
      </c>
      <c r="F1256"/>
      <c r="G1256"/>
      <c r="H1256" s="57">
        <v>7864</v>
      </c>
      <c r="I1256"/>
      <c r="J1256"/>
      <c r="K1256" s="57">
        <v>-3147</v>
      </c>
      <c r="L1256" s="57">
        <v>-3147</v>
      </c>
      <c r="M1256" s="57">
        <v>-2921</v>
      </c>
      <c r="N1256" t="s">
        <v>38</v>
      </c>
      <c r="O1256" s="10" t="s">
        <v>39</v>
      </c>
      <c r="P1256">
        <v>226</v>
      </c>
      <c r="Q1256" t="s">
        <v>234</v>
      </c>
      <c r="R1256">
        <v>0</v>
      </c>
      <c r="S1256"/>
      <c r="T1256"/>
      <c r="U1256">
        <v>415</v>
      </c>
      <c r="V1256" t="s">
        <v>73</v>
      </c>
      <c r="W1256">
        <v>7614</v>
      </c>
      <c r="X1256" t="s">
        <v>82</v>
      </c>
    </row>
    <row r="1257" spans="2:24">
      <c r="B1257" t="s">
        <v>169</v>
      </c>
      <c r="C1257" t="s">
        <v>170</v>
      </c>
      <c r="D1257" t="s">
        <v>46</v>
      </c>
      <c r="E1257">
        <v>8090</v>
      </c>
      <c r="F1257"/>
      <c r="G1257"/>
      <c r="H1257" s="57">
        <v>7864</v>
      </c>
      <c r="I1257"/>
      <c r="J1257"/>
      <c r="K1257" s="57">
        <v>-3147</v>
      </c>
      <c r="L1257" s="57">
        <v>-3147</v>
      </c>
      <c r="M1257" s="57">
        <v>-2921</v>
      </c>
      <c r="N1257" t="s">
        <v>38</v>
      </c>
      <c r="O1257" s="10" t="s">
        <v>39</v>
      </c>
      <c r="P1257">
        <v>226</v>
      </c>
      <c r="Q1257" t="s">
        <v>234</v>
      </c>
      <c r="R1257">
        <v>0</v>
      </c>
      <c r="S1257" s="42"/>
      <c r="T1257"/>
      <c r="U1257">
        <v>415</v>
      </c>
      <c r="V1257" t="s">
        <v>73</v>
      </c>
      <c r="W1257">
        <v>7614</v>
      </c>
      <c r="X1257" t="s">
        <v>82</v>
      </c>
    </row>
    <row r="1258" spans="2:24">
      <c r="B1258" t="s">
        <v>169</v>
      </c>
      <c r="C1258" t="s">
        <v>170</v>
      </c>
      <c r="D1258" t="s">
        <v>47</v>
      </c>
      <c r="E1258">
        <v>6890</v>
      </c>
      <c r="F1258"/>
      <c r="G1258"/>
      <c r="H1258" s="57">
        <v>6565</v>
      </c>
      <c r="I1258"/>
      <c r="J1258"/>
      <c r="K1258" s="57">
        <v>-1914</v>
      </c>
      <c r="L1258" s="57">
        <v>-1914</v>
      </c>
      <c r="M1258" s="57">
        <v>-1589</v>
      </c>
      <c r="N1258" t="s">
        <v>38</v>
      </c>
      <c r="O1258" s="10" t="s">
        <v>39</v>
      </c>
      <c r="P1258">
        <v>325</v>
      </c>
      <c r="Q1258" t="s">
        <v>234</v>
      </c>
      <c r="R1258">
        <v>0</v>
      </c>
      <c r="S1258" s="42"/>
      <c r="T1258"/>
      <c r="U1258">
        <v>410</v>
      </c>
      <c r="W1258">
        <v>6414</v>
      </c>
      <c r="X1258" t="s">
        <v>82</v>
      </c>
    </row>
    <row r="1259" spans="2:24">
      <c r="B1259" t="s">
        <v>169</v>
      </c>
      <c r="C1259" t="s">
        <v>170</v>
      </c>
      <c r="D1259" t="s">
        <v>48</v>
      </c>
      <c r="E1259">
        <v>5280</v>
      </c>
      <c r="F1259"/>
      <c r="G1259"/>
      <c r="H1259" s="57">
        <v>5065</v>
      </c>
      <c r="I1259"/>
      <c r="J1259"/>
      <c r="K1259" s="57">
        <v>-2228</v>
      </c>
      <c r="L1259" s="57">
        <v>-2228</v>
      </c>
      <c r="M1259" s="57">
        <v>-2013</v>
      </c>
      <c r="N1259" t="s">
        <v>52</v>
      </c>
      <c r="O1259" s="10" t="s">
        <v>39</v>
      </c>
      <c r="P1259">
        <v>215</v>
      </c>
      <c r="Q1259" t="s">
        <v>234</v>
      </c>
      <c r="R1259">
        <v>0</v>
      </c>
      <c r="S1259" s="42"/>
      <c r="T1259"/>
      <c r="U1259">
        <v>292</v>
      </c>
      <c r="W1259">
        <v>4815</v>
      </c>
      <c r="X1259" t="s">
        <v>82</v>
      </c>
    </row>
    <row r="1260" spans="2:24">
      <c r="B1260" t="s">
        <v>169</v>
      </c>
      <c r="C1260" t="s">
        <v>170</v>
      </c>
      <c r="D1260" t="s">
        <v>49</v>
      </c>
      <c r="E1260">
        <v>5280</v>
      </c>
      <c r="F1260"/>
      <c r="G1260"/>
      <c r="H1260" s="57">
        <v>5065</v>
      </c>
      <c r="I1260"/>
      <c r="J1260"/>
      <c r="K1260" s="57">
        <v>-2228</v>
      </c>
      <c r="L1260" s="57">
        <v>-2228</v>
      </c>
      <c r="M1260" s="57">
        <v>-2013</v>
      </c>
      <c r="N1260" t="s">
        <v>52</v>
      </c>
      <c r="O1260" s="10" t="s">
        <v>39</v>
      </c>
      <c r="P1260">
        <v>215</v>
      </c>
      <c r="Q1260" t="s">
        <v>234</v>
      </c>
      <c r="R1260">
        <v>0</v>
      </c>
      <c r="S1260" s="42"/>
      <c r="T1260"/>
      <c r="U1260">
        <v>292</v>
      </c>
      <c r="W1260">
        <v>4815</v>
      </c>
      <c r="X1260" t="s">
        <v>82</v>
      </c>
    </row>
    <row r="1261" spans="2:24">
      <c r="B1261" t="s">
        <v>169</v>
      </c>
      <c r="C1261" t="s">
        <v>170</v>
      </c>
      <c r="D1261" t="s">
        <v>51</v>
      </c>
      <c r="E1261">
        <v>6736</v>
      </c>
      <c r="F1261"/>
      <c r="G1261"/>
      <c r="H1261" s="57">
        <v>6565</v>
      </c>
      <c r="I1261"/>
      <c r="J1261"/>
      <c r="K1261" s="57">
        <v>-2665</v>
      </c>
      <c r="L1261" s="57">
        <v>-2665</v>
      </c>
      <c r="M1261" s="57">
        <v>-2494</v>
      </c>
      <c r="N1261" t="s">
        <v>38</v>
      </c>
      <c r="O1261" s="10" t="s">
        <v>39</v>
      </c>
      <c r="P1261">
        <v>171</v>
      </c>
      <c r="Q1261" t="s">
        <v>234</v>
      </c>
      <c r="R1261">
        <v>0</v>
      </c>
      <c r="S1261" s="42"/>
      <c r="T1261"/>
      <c r="U1261">
        <v>381</v>
      </c>
      <c r="W1261">
        <v>6380</v>
      </c>
      <c r="X1261" t="s">
        <v>82</v>
      </c>
    </row>
    <row r="1262" spans="2:24">
      <c r="B1262" t="s">
        <v>169</v>
      </c>
      <c r="C1262" t="s">
        <v>170</v>
      </c>
      <c r="D1262" t="s">
        <v>53</v>
      </c>
      <c r="E1262">
        <v>6736</v>
      </c>
      <c r="F1262"/>
      <c r="G1262"/>
      <c r="H1262" s="57">
        <v>6630</v>
      </c>
      <c r="I1262"/>
      <c r="J1262"/>
      <c r="K1262" s="57">
        <v>-2665</v>
      </c>
      <c r="L1262" s="57">
        <v>-2665</v>
      </c>
      <c r="M1262" s="57">
        <v>-2559</v>
      </c>
      <c r="N1262" t="s">
        <v>38</v>
      </c>
      <c r="O1262" s="10" t="s">
        <v>39</v>
      </c>
      <c r="P1262">
        <v>106</v>
      </c>
      <c r="Q1262" t="s">
        <v>234</v>
      </c>
      <c r="R1262">
        <v>0</v>
      </c>
      <c r="S1262" s="42"/>
      <c r="T1262"/>
      <c r="U1262">
        <v>381</v>
      </c>
      <c r="W1262">
        <v>6380</v>
      </c>
      <c r="X1262" t="s">
        <v>82</v>
      </c>
    </row>
    <row r="1263" spans="2:24">
      <c r="B1263" t="s">
        <v>169</v>
      </c>
      <c r="C1263" t="s">
        <v>170</v>
      </c>
      <c r="D1263" t="s">
        <v>54</v>
      </c>
      <c r="E1263">
        <v>6736</v>
      </c>
      <c r="F1263"/>
      <c r="G1263"/>
      <c r="H1263" s="57">
        <v>6630</v>
      </c>
      <c r="I1263"/>
      <c r="J1263"/>
      <c r="K1263" s="57">
        <v>-2665</v>
      </c>
      <c r="L1263" s="57">
        <v>-2665</v>
      </c>
      <c r="M1263" s="57">
        <v>-2559</v>
      </c>
      <c r="N1263" t="s">
        <v>38</v>
      </c>
      <c r="O1263" s="10" t="s">
        <v>39</v>
      </c>
      <c r="P1263">
        <v>106</v>
      </c>
      <c r="Q1263" t="s">
        <v>234</v>
      </c>
      <c r="R1263">
        <v>0</v>
      </c>
      <c r="S1263" s="42"/>
      <c r="T1263"/>
      <c r="U1263">
        <v>381</v>
      </c>
      <c r="W1263">
        <v>6380</v>
      </c>
      <c r="X1263" t="s">
        <v>82</v>
      </c>
    </row>
    <row r="1264" spans="2:24">
      <c r="B1264" t="s">
        <v>169</v>
      </c>
      <c r="C1264" t="s">
        <v>170</v>
      </c>
      <c r="D1264" t="s">
        <v>55</v>
      </c>
      <c r="E1264">
        <v>6910</v>
      </c>
      <c r="F1264"/>
      <c r="G1264"/>
      <c r="H1264" s="57">
        <v>6424</v>
      </c>
      <c r="I1264"/>
      <c r="J1264"/>
      <c r="K1264" s="57">
        <v>-2593</v>
      </c>
      <c r="L1264" s="57">
        <v>-2593</v>
      </c>
      <c r="M1264" s="57">
        <v>-2107</v>
      </c>
      <c r="N1264" t="s">
        <v>38</v>
      </c>
      <c r="O1264" s="10" t="s">
        <v>39</v>
      </c>
      <c r="P1264">
        <v>486</v>
      </c>
      <c r="Q1264" t="s">
        <v>234</v>
      </c>
      <c r="R1264">
        <v>0</v>
      </c>
      <c r="S1264" s="42"/>
      <c r="T1264"/>
      <c r="U1264">
        <v>391</v>
      </c>
      <c r="W1264">
        <v>6174</v>
      </c>
      <c r="X1264" t="s">
        <v>40</v>
      </c>
    </row>
    <row r="1265" spans="2:24">
      <c r="B1265" t="s">
        <v>169</v>
      </c>
      <c r="C1265" t="s">
        <v>170</v>
      </c>
      <c r="D1265" t="s">
        <v>57</v>
      </c>
      <c r="E1265">
        <v>6910</v>
      </c>
      <c r="F1265"/>
      <c r="G1265"/>
      <c r="H1265" s="57">
        <v>6424</v>
      </c>
      <c r="I1265"/>
      <c r="J1265"/>
      <c r="K1265" s="57">
        <v>-2593</v>
      </c>
      <c r="L1265" s="57">
        <v>-2593</v>
      </c>
      <c r="M1265" s="57">
        <v>-2107</v>
      </c>
      <c r="N1265" t="s">
        <v>38</v>
      </c>
      <c r="O1265" s="10" t="s">
        <v>39</v>
      </c>
      <c r="P1265">
        <v>486</v>
      </c>
      <c r="Q1265" t="s">
        <v>234</v>
      </c>
      <c r="R1265">
        <v>0</v>
      </c>
      <c r="S1265" s="42"/>
      <c r="T1265"/>
      <c r="U1265">
        <v>391</v>
      </c>
      <c r="W1265">
        <v>6174</v>
      </c>
      <c r="X1265" t="s">
        <v>40</v>
      </c>
    </row>
    <row r="1266" spans="2:24">
      <c r="B1266" t="s">
        <v>169</v>
      </c>
      <c r="C1266" t="s">
        <v>170</v>
      </c>
      <c r="D1266" t="s">
        <v>58</v>
      </c>
      <c r="E1266">
        <v>6910</v>
      </c>
      <c r="F1266"/>
      <c r="G1266"/>
      <c r="H1266" s="57">
        <v>6424</v>
      </c>
      <c r="I1266"/>
      <c r="J1266"/>
      <c r="K1266" s="57">
        <v>-2593</v>
      </c>
      <c r="L1266" s="57">
        <v>-2593</v>
      </c>
      <c r="M1266" s="57">
        <v>-2107</v>
      </c>
      <c r="N1266" t="s">
        <v>38</v>
      </c>
      <c r="O1266" s="10" t="s">
        <v>39</v>
      </c>
      <c r="P1266">
        <v>486</v>
      </c>
      <c r="Q1266" t="s">
        <v>234</v>
      </c>
      <c r="R1266">
        <v>0</v>
      </c>
      <c r="S1266" s="42"/>
      <c r="T1266"/>
      <c r="U1266">
        <v>391</v>
      </c>
      <c r="W1266">
        <v>6174</v>
      </c>
      <c r="X1266" t="s">
        <v>40</v>
      </c>
    </row>
    <row r="1267" spans="2:24">
      <c r="B1267" t="s">
        <v>169</v>
      </c>
      <c r="C1267" t="s">
        <v>170</v>
      </c>
      <c r="D1267" t="s">
        <v>59</v>
      </c>
      <c r="E1267">
        <v>6571</v>
      </c>
      <c r="F1267"/>
      <c r="G1267"/>
      <c r="H1267" s="57">
        <v>6571</v>
      </c>
      <c r="I1267"/>
      <c r="J1267"/>
      <c r="K1267" s="57">
        <v>-2563</v>
      </c>
      <c r="L1267" s="57">
        <v>-2563</v>
      </c>
      <c r="M1267" s="57">
        <v>-2563</v>
      </c>
      <c r="N1267" t="s">
        <v>38</v>
      </c>
      <c r="O1267" t="s">
        <v>38</v>
      </c>
      <c r="P1267">
        <v>0</v>
      </c>
      <c r="Q1267" t="s">
        <v>234</v>
      </c>
      <c r="R1267">
        <v>0</v>
      </c>
      <c r="S1267" s="42"/>
      <c r="T1267"/>
      <c r="U1267">
        <v>371</v>
      </c>
    </row>
    <row r="1268" spans="2:24">
      <c r="B1268" t="s">
        <v>169</v>
      </c>
      <c r="C1268" t="s">
        <v>170</v>
      </c>
      <c r="D1268" t="s">
        <v>61</v>
      </c>
      <c r="E1268">
        <v>6571</v>
      </c>
      <c r="F1268"/>
      <c r="G1268"/>
      <c r="H1268" s="57">
        <v>6571</v>
      </c>
      <c r="I1268"/>
      <c r="J1268"/>
      <c r="K1268" s="57">
        <v>-2563</v>
      </c>
      <c r="L1268" s="57">
        <v>-2563</v>
      </c>
      <c r="M1268" s="57">
        <v>-2563</v>
      </c>
      <c r="N1268" t="s">
        <v>38</v>
      </c>
      <c r="O1268" t="s">
        <v>38</v>
      </c>
      <c r="P1268">
        <v>0</v>
      </c>
      <c r="Q1268" t="s">
        <v>234</v>
      </c>
      <c r="R1268">
        <v>0</v>
      </c>
      <c r="S1268" s="42"/>
      <c r="T1268"/>
      <c r="U1268">
        <v>371</v>
      </c>
    </row>
    <row r="1269" spans="2:24">
      <c r="B1269" t="s">
        <v>169</v>
      </c>
      <c r="C1269" t="s">
        <v>170</v>
      </c>
      <c r="D1269" t="s">
        <v>63</v>
      </c>
      <c r="E1269">
        <v>6571</v>
      </c>
      <c r="F1269"/>
      <c r="G1269"/>
      <c r="H1269" s="57">
        <v>6571</v>
      </c>
      <c r="I1269"/>
      <c r="J1269"/>
      <c r="K1269" s="57">
        <v>-2563</v>
      </c>
      <c r="L1269" s="57">
        <v>-2563</v>
      </c>
      <c r="M1269" s="57">
        <v>-2563</v>
      </c>
      <c r="N1269" t="s">
        <v>38</v>
      </c>
      <c r="O1269" t="s">
        <v>38</v>
      </c>
      <c r="P1269">
        <v>0</v>
      </c>
      <c r="Q1269" t="s">
        <v>234</v>
      </c>
      <c r="R1269">
        <v>0</v>
      </c>
      <c r="S1269" s="42"/>
      <c r="T1269"/>
      <c r="U1269">
        <v>371</v>
      </c>
    </row>
    <row r="1270" spans="2:24">
      <c r="B1270" t="s">
        <v>169</v>
      </c>
      <c r="C1270" t="s">
        <v>170</v>
      </c>
      <c r="D1270" t="s">
        <v>64</v>
      </c>
      <c r="E1270"/>
      <c r="F1270">
        <v>4874</v>
      </c>
      <c r="G1270">
        <v>469</v>
      </c>
      <c r="H1270"/>
      <c r="I1270" s="57">
        <v>4874</v>
      </c>
      <c r="J1270" s="57">
        <v>469</v>
      </c>
      <c r="K1270" s="57">
        <v>-2914</v>
      </c>
      <c r="L1270" s="57">
        <v>-2914</v>
      </c>
      <c r="M1270" s="57">
        <v>0</v>
      </c>
      <c r="N1270" t="s">
        <v>143</v>
      </c>
      <c r="O1270" t="s">
        <v>143</v>
      </c>
      <c r="P1270" t="s">
        <v>234</v>
      </c>
      <c r="Q1270">
        <v>0</v>
      </c>
      <c r="R1270">
        <v>2914</v>
      </c>
      <c r="S1270" s="42"/>
      <c r="T1270"/>
      <c r="U1270">
        <v>292</v>
      </c>
    </row>
    <row r="1271" spans="2:24">
      <c r="B1271" t="s">
        <v>169</v>
      </c>
      <c r="C1271" t="s">
        <v>170</v>
      </c>
      <c r="D1271" t="s">
        <v>66</v>
      </c>
      <c r="E1271"/>
      <c r="F1271">
        <v>4874</v>
      </c>
      <c r="G1271">
        <v>469</v>
      </c>
      <c r="H1271"/>
      <c r="I1271" s="57">
        <v>4874</v>
      </c>
      <c r="J1271" s="57">
        <v>469</v>
      </c>
      <c r="K1271" s="57">
        <v>-2914</v>
      </c>
      <c r="L1271" s="57">
        <v>-2914</v>
      </c>
      <c r="M1271" s="57">
        <v>0</v>
      </c>
      <c r="N1271" t="s">
        <v>143</v>
      </c>
      <c r="O1271" t="s">
        <v>143</v>
      </c>
      <c r="P1271" t="s">
        <v>234</v>
      </c>
      <c r="Q1271">
        <v>0</v>
      </c>
      <c r="R1271">
        <v>2914</v>
      </c>
      <c r="S1271" s="42"/>
      <c r="T1271"/>
      <c r="U1271">
        <v>292</v>
      </c>
    </row>
    <row r="1272" spans="2:24">
      <c r="B1272" t="s">
        <v>169</v>
      </c>
      <c r="C1272" t="s">
        <v>170</v>
      </c>
      <c r="D1272" t="s">
        <v>67</v>
      </c>
      <c r="E1272"/>
      <c r="F1272">
        <v>4874</v>
      </c>
      <c r="G1272">
        <v>469</v>
      </c>
      <c r="H1272"/>
      <c r="I1272" s="57">
        <v>4874</v>
      </c>
      <c r="J1272" s="57">
        <v>469</v>
      </c>
      <c r="K1272" s="57">
        <v>-2914</v>
      </c>
      <c r="L1272" s="57">
        <v>-2914</v>
      </c>
      <c r="M1272" s="57">
        <v>0</v>
      </c>
      <c r="N1272" t="s">
        <v>143</v>
      </c>
      <c r="O1272" t="s">
        <v>143</v>
      </c>
      <c r="P1272" t="s">
        <v>234</v>
      </c>
      <c r="Q1272">
        <v>0</v>
      </c>
      <c r="R1272">
        <v>2914</v>
      </c>
      <c r="S1272" s="42"/>
      <c r="T1272"/>
      <c r="U1272">
        <v>292</v>
      </c>
    </row>
    <row r="1273" spans="2:24">
      <c r="B1273" t="s">
        <v>169</v>
      </c>
      <c r="C1273" t="s">
        <v>170</v>
      </c>
      <c r="D1273" t="s">
        <v>68</v>
      </c>
      <c r="E1273">
        <v>6078</v>
      </c>
      <c r="F1273"/>
      <c r="G1273"/>
      <c r="H1273" s="57">
        <v>5805</v>
      </c>
      <c r="I1273"/>
      <c r="J1273"/>
      <c r="K1273" s="57">
        <v>-2433</v>
      </c>
      <c r="L1273" s="57">
        <v>-2433</v>
      </c>
      <c r="M1273" s="57">
        <v>-2160</v>
      </c>
      <c r="N1273" t="s">
        <v>38</v>
      </c>
      <c r="O1273" s="10" t="s">
        <v>39</v>
      </c>
      <c r="P1273">
        <v>273</v>
      </c>
      <c r="Q1273" t="s">
        <v>234</v>
      </c>
      <c r="R1273">
        <v>0</v>
      </c>
      <c r="S1273" s="42"/>
      <c r="T1273"/>
      <c r="U1273">
        <v>341</v>
      </c>
      <c r="W1273">
        <v>5555</v>
      </c>
      <c r="X1273" t="s">
        <v>82</v>
      </c>
    </row>
    <row r="1274" spans="2:24">
      <c r="B1274" t="s">
        <v>169</v>
      </c>
      <c r="C1274" t="s">
        <v>170</v>
      </c>
      <c r="D1274" t="s">
        <v>69</v>
      </c>
      <c r="E1274">
        <v>6078</v>
      </c>
      <c r="F1274"/>
      <c r="G1274"/>
      <c r="H1274" s="57">
        <v>5805</v>
      </c>
      <c r="I1274"/>
      <c r="J1274"/>
      <c r="K1274" s="57">
        <v>-2433</v>
      </c>
      <c r="L1274" s="57">
        <v>-2433</v>
      </c>
      <c r="M1274" s="57">
        <v>-2160</v>
      </c>
      <c r="N1274" t="s">
        <v>38</v>
      </c>
      <c r="O1274" s="10" t="s">
        <v>39</v>
      </c>
      <c r="P1274">
        <v>273</v>
      </c>
      <c r="Q1274" t="s">
        <v>234</v>
      </c>
      <c r="R1274">
        <v>0</v>
      </c>
      <c r="S1274" s="42"/>
      <c r="T1274"/>
      <c r="U1274">
        <v>341</v>
      </c>
      <c r="W1274">
        <v>5555</v>
      </c>
      <c r="X1274" t="s">
        <v>82</v>
      </c>
    </row>
    <row r="1275" spans="2:24">
      <c r="B1275" t="s">
        <v>169</v>
      </c>
      <c r="C1275" t="s">
        <v>170</v>
      </c>
      <c r="D1275" t="s">
        <v>70</v>
      </c>
      <c r="E1275">
        <v>5478</v>
      </c>
      <c r="F1275"/>
      <c r="G1275"/>
      <c r="H1275" s="57">
        <v>5205</v>
      </c>
      <c r="I1275"/>
      <c r="J1275"/>
      <c r="K1275" s="57">
        <v>-1827</v>
      </c>
      <c r="L1275" s="57">
        <v>-1827</v>
      </c>
      <c r="M1275" s="57">
        <v>-1554</v>
      </c>
      <c r="N1275" t="s">
        <v>38</v>
      </c>
      <c r="O1275" s="10" t="s">
        <v>39</v>
      </c>
      <c r="P1275">
        <v>273</v>
      </c>
      <c r="Q1275" t="s">
        <v>234</v>
      </c>
      <c r="R1275">
        <v>0</v>
      </c>
      <c r="S1275" s="42"/>
      <c r="T1275"/>
      <c r="U1275">
        <v>325</v>
      </c>
      <c r="W1275">
        <v>4955</v>
      </c>
      <c r="X1275" t="s">
        <v>82</v>
      </c>
    </row>
    <row r="1276" spans="2:24">
      <c r="B1276" t="s">
        <v>171</v>
      </c>
      <c r="C1276" t="s">
        <v>170</v>
      </c>
      <c r="D1276" t="s">
        <v>37</v>
      </c>
      <c r="E1276">
        <v>6081</v>
      </c>
      <c r="F1276"/>
      <c r="G1276"/>
      <c r="H1276" s="57">
        <v>5999</v>
      </c>
      <c r="I1276"/>
      <c r="J1276"/>
      <c r="K1276" s="57">
        <v>-1499</v>
      </c>
      <c r="L1276" s="57">
        <v>-1499</v>
      </c>
      <c r="M1276" s="57">
        <v>-1417</v>
      </c>
      <c r="N1276" t="s">
        <v>38</v>
      </c>
      <c r="O1276" s="10" t="s">
        <v>39</v>
      </c>
      <c r="P1276">
        <v>82</v>
      </c>
      <c r="Q1276" t="s">
        <v>234</v>
      </c>
      <c r="R1276">
        <v>0</v>
      </c>
      <c r="S1276" s="42"/>
      <c r="T1276"/>
      <c r="W1276">
        <v>5749</v>
      </c>
      <c r="X1276" t="s">
        <v>82</v>
      </c>
    </row>
    <row r="1277" spans="2:24">
      <c r="B1277" t="s">
        <v>171</v>
      </c>
      <c r="C1277" t="s">
        <v>170</v>
      </c>
      <c r="D1277" t="s">
        <v>41</v>
      </c>
      <c r="E1277">
        <v>6081</v>
      </c>
      <c r="F1277"/>
      <c r="G1277"/>
      <c r="H1277" s="57">
        <v>5999</v>
      </c>
      <c r="I1277"/>
      <c r="J1277"/>
      <c r="K1277" s="57">
        <v>-1499</v>
      </c>
      <c r="L1277" s="57">
        <v>-1499</v>
      </c>
      <c r="M1277" s="57">
        <v>-1417</v>
      </c>
      <c r="N1277" t="s">
        <v>38</v>
      </c>
      <c r="O1277" s="10" t="s">
        <v>39</v>
      </c>
      <c r="P1277">
        <v>82</v>
      </c>
      <c r="Q1277" t="s">
        <v>234</v>
      </c>
      <c r="R1277">
        <v>0</v>
      </c>
      <c r="S1277" s="42"/>
      <c r="T1277"/>
      <c r="W1277">
        <v>5749</v>
      </c>
      <c r="X1277" t="s">
        <v>82</v>
      </c>
    </row>
    <row r="1278" spans="2:24">
      <c r="B1278" t="s">
        <v>171</v>
      </c>
      <c r="C1278" t="s">
        <v>170</v>
      </c>
      <c r="D1278" t="s">
        <v>42</v>
      </c>
      <c r="E1278">
        <v>6081</v>
      </c>
      <c r="F1278"/>
      <c r="G1278"/>
      <c r="H1278" s="57">
        <v>5999</v>
      </c>
      <c r="I1278"/>
      <c r="J1278"/>
      <c r="K1278" s="57">
        <v>-1499</v>
      </c>
      <c r="L1278" s="57">
        <v>-1499</v>
      </c>
      <c r="M1278" s="57">
        <v>-1417</v>
      </c>
      <c r="N1278" t="s">
        <v>38</v>
      </c>
      <c r="O1278" s="10" t="s">
        <v>39</v>
      </c>
      <c r="P1278">
        <v>82</v>
      </c>
      <c r="Q1278" t="s">
        <v>234</v>
      </c>
      <c r="R1278">
        <v>0</v>
      </c>
      <c r="S1278" s="42"/>
      <c r="T1278"/>
      <c r="W1278">
        <v>5749</v>
      </c>
      <c r="X1278" t="s">
        <v>82</v>
      </c>
    </row>
    <row r="1279" spans="2:24">
      <c r="B1279" t="s">
        <v>171</v>
      </c>
      <c r="C1279" t="s">
        <v>170</v>
      </c>
      <c r="D1279" t="s">
        <v>43</v>
      </c>
      <c r="E1279">
        <v>5996</v>
      </c>
      <c r="F1279"/>
      <c r="G1279"/>
      <c r="H1279" s="57">
        <v>5917</v>
      </c>
      <c r="I1279"/>
      <c r="J1279"/>
      <c r="K1279" s="57">
        <v>-1266</v>
      </c>
      <c r="L1279" s="57">
        <v>-1266</v>
      </c>
      <c r="M1279" s="57">
        <v>-1187</v>
      </c>
      <c r="N1279" t="s">
        <v>38</v>
      </c>
      <c r="O1279" s="10" t="s">
        <v>39</v>
      </c>
      <c r="P1279">
        <v>79</v>
      </c>
      <c r="Q1279" t="s">
        <v>234</v>
      </c>
      <c r="R1279">
        <v>0</v>
      </c>
      <c r="S1279" s="42"/>
      <c r="T1279"/>
      <c r="W1279">
        <v>5667</v>
      </c>
      <c r="X1279" t="s">
        <v>82</v>
      </c>
    </row>
    <row r="1280" spans="2:24">
      <c r="B1280" t="s">
        <v>171</v>
      </c>
      <c r="C1280" t="s">
        <v>170</v>
      </c>
      <c r="D1280" t="s">
        <v>45</v>
      </c>
      <c r="E1280">
        <v>5996</v>
      </c>
      <c r="F1280"/>
      <c r="G1280"/>
      <c r="H1280" s="57">
        <v>5917</v>
      </c>
      <c r="I1280"/>
      <c r="J1280"/>
      <c r="K1280" s="57">
        <v>-1266</v>
      </c>
      <c r="L1280" s="57">
        <v>-1266</v>
      </c>
      <c r="M1280" s="57">
        <v>-1187</v>
      </c>
      <c r="N1280" t="s">
        <v>38</v>
      </c>
      <c r="O1280" s="10" t="s">
        <v>39</v>
      </c>
      <c r="P1280">
        <v>79</v>
      </c>
      <c r="Q1280" t="s">
        <v>234</v>
      </c>
      <c r="R1280">
        <v>0</v>
      </c>
      <c r="S1280" s="42"/>
      <c r="T1280"/>
      <c r="W1280">
        <v>5667</v>
      </c>
      <c r="X1280" t="s">
        <v>82</v>
      </c>
    </row>
    <row r="1281" spans="2:26">
      <c r="B1281" t="s">
        <v>171</v>
      </c>
      <c r="C1281" t="s">
        <v>170</v>
      </c>
      <c r="D1281" t="s">
        <v>46</v>
      </c>
      <c r="E1281">
        <v>5996</v>
      </c>
      <c r="F1281"/>
      <c r="G1281"/>
      <c r="H1281" s="57">
        <v>5917</v>
      </c>
      <c r="I1281"/>
      <c r="J1281"/>
      <c r="K1281" s="57">
        <v>-1266</v>
      </c>
      <c r="L1281" s="57">
        <v>-1266</v>
      </c>
      <c r="M1281" s="57">
        <v>-1187</v>
      </c>
      <c r="N1281" t="s">
        <v>38</v>
      </c>
      <c r="O1281" s="10" t="s">
        <v>39</v>
      </c>
      <c r="P1281">
        <v>79</v>
      </c>
      <c r="Q1281" t="s">
        <v>234</v>
      </c>
      <c r="R1281">
        <v>0</v>
      </c>
      <c r="S1281" s="42"/>
      <c r="T1281"/>
      <c r="W1281">
        <v>5667</v>
      </c>
      <c r="X1281" t="s">
        <v>82</v>
      </c>
    </row>
    <row r="1282" spans="2:26">
      <c r="B1282" t="s">
        <v>171</v>
      </c>
      <c r="C1282" t="s">
        <v>170</v>
      </c>
      <c r="D1282" t="s">
        <v>47</v>
      </c>
      <c r="E1282">
        <v>5996</v>
      </c>
      <c r="F1282"/>
      <c r="G1282"/>
      <c r="H1282" s="57">
        <v>5917</v>
      </c>
      <c r="I1282"/>
      <c r="J1282"/>
      <c r="K1282" s="57">
        <v>-1266</v>
      </c>
      <c r="L1282" s="57">
        <v>-1266</v>
      </c>
      <c r="M1282" s="57">
        <v>-1187</v>
      </c>
      <c r="N1282" t="s">
        <v>38</v>
      </c>
      <c r="O1282" s="10" t="s">
        <v>39</v>
      </c>
      <c r="P1282">
        <v>79</v>
      </c>
      <c r="Q1282" t="s">
        <v>234</v>
      </c>
      <c r="R1282">
        <v>0</v>
      </c>
      <c r="S1282" s="42"/>
      <c r="T1282"/>
      <c r="W1282">
        <v>5667</v>
      </c>
      <c r="X1282" t="s">
        <v>82</v>
      </c>
    </row>
    <row r="1283" spans="2:26">
      <c r="B1283" t="s">
        <v>171</v>
      </c>
      <c r="C1283" t="s">
        <v>170</v>
      </c>
      <c r="D1283" t="s">
        <v>48</v>
      </c>
      <c r="E1283">
        <v>5280</v>
      </c>
      <c r="F1283"/>
      <c r="G1283"/>
      <c r="H1283" s="57">
        <v>4616</v>
      </c>
      <c r="I1283"/>
      <c r="J1283"/>
      <c r="K1283" s="57">
        <v>-2744</v>
      </c>
      <c r="L1283" s="57">
        <v>-2744</v>
      </c>
      <c r="M1283" s="57">
        <v>-2080</v>
      </c>
      <c r="N1283" t="s">
        <v>52</v>
      </c>
      <c r="O1283" s="10" t="s">
        <v>39</v>
      </c>
      <c r="P1283">
        <v>664</v>
      </c>
      <c r="Q1283" t="s">
        <v>234</v>
      </c>
      <c r="R1283">
        <v>0</v>
      </c>
      <c r="S1283" s="42"/>
      <c r="T1283"/>
      <c r="W1283">
        <v>4366</v>
      </c>
      <c r="X1283" t="s">
        <v>82</v>
      </c>
    </row>
    <row r="1284" spans="2:26">
      <c r="B1284" t="s">
        <v>171</v>
      </c>
      <c r="C1284" t="s">
        <v>170</v>
      </c>
      <c r="D1284" t="s">
        <v>49</v>
      </c>
      <c r="E1284">
        <v>5280</v>
      </c>
      <c r="F1284"/>
      <c r="G1284"/>
      <c r="H1284" s="57">
        <v>4616</v>
      </c>
      <c r="I1284"/>
      <c r="J1284"/>
      <c r="K1284" s="57">
        <v>-2744</v>
      </c>
      <c r="L1284" s="57">
        <v>-2744</v>
      </c>
      <c r="M1284" s="57">
        <v>-2080</v>
      </c>
      <c r="N1284" t="s">
        <v>52</v>
      </c>
      <c r="O1284" s="10" t="s">
        <v>39</v>
      </c>
      <c r="P1284">
        <v>664</v>
      </c>
      <c r="Q1284" t="s">
        <v>234</v>
      </c>
      <c r="R1284">
        <v>0</v>
      </c>
      <c r="S1284" s="42"/>
      <c r="T1284"/>
      <c r="W1284">
        <v>4366</v>
      </c>
      <c r="X1284" t="s">
        <v>82</v>
      </c>
    </row>
    <row r="1285" spans="2:26">
      <c r="B1285" t="s">
        <v>171</v>
      </c>
      <c r="C1285" t="s">
        <v>170</v>
      </c>
      <c r="D1285" t="s">
        <v>51</v>
      </c>
      <c r="E1285">
        <v>6307</v>
      </c>
      <c r="F1285"/>
      <c r="G1285"/>
      <c r="H1285" s="57">
        <v>6116</v>
      </c>
      <c r="I1285"/>
      <c r="J1285"/>
      <c r="K1285" s="57">
        <v>-1856</v>
      </c>
      <c r="L1285" s="57">
        <v>-1856</v>
      </c>
      <c r="M1285" s="57">
        <v>-1665</v>
      </c>
      <c r="N1285" t="s">
        <v>38</v>
      </c>
      <c r="O1285" s="10" t="s">
        <v>50</v>
      </c>
      <c r="P1285">
        <v>191</v>
      </c>
      <c r="Q1285" t="s">
        <v>234</v>
      </c>
      <c r="R1285">
        <v>0</v>
      </c>
      <c r="S1285" t="s">
        <v>233</v>
      </c>
      <c r="T1285" t="s">
        <v>50</v>
      </c>
      <c r="W1285">
        <v>5892</v>
      </c>
      <c r="X1285" t="s">
        <v>82</v>
      </c>
    </row>
    <row r="1286" spans="2:26">
      <c r="B1286" t="s">
        <v>171</v>
      </c>
      <c r="C1286" t="s">
        <v>170</v>
      </c>
      <c r="D1286" t="s">
        <v>53</v>
      </c>
      <c r="E1286">
        <v>6307</v>
      </c>
      <c r="F1286"/>
      <c r="G1286"/>
      <c r="H1286" s="57">
        <v>6142</v>
      </c>
      <c r="I1286"/>
      <c r="J1286"/>
      <c r="K1286" s="57">
        <v>-1856</v>
      </c>
      <c r="L1286" s="57">
        <v>-1856</v>
      </c>
      <c r="M1286" s="57">
        <v>-1691</v>
      </c>
      <c r="N1286" t="s">
        <v>38</v>
      </c>
      <c r="O1286" s="10" t="s">
        <v>39</v>
      </c>
      <c r="P1286">
        <v>165</v>
      </c>
      <c r="Q1286" t="s">
        <v>234</v>
      </c>
      <c r="R1286">
        <v>0</v>
      </c>
      <c r="S1286" s="42"/>
      <c r="T1286"/>
      <c r="W1286">
        <v>5892</v>
      </c>
      <c r="X1286" t="s">
        <v>82</v>
      </c>
    </row>
    <row r="1287" spans="2:26">
      <c r="B1287" t="s">
        <v>171</v>
      </c>
      <c r="C1287" t="s">
        <v>170</v>
      </c>
      <c r="D1287" t="s">
        <v>54</v>
      </c>
      <c r="E1287">
        <v>6307</v>
      </c>
      <c r="F1287"/>
      <c r="G1287"/>
      <c r="H1287" s="57">
        <v>6142</v>
      </c>
      <c r="I1287"/>
      <c r="J1287"/>
      <c r="K1287" s="57">
        <v>-1856</v>
      </c>
      <c r="L1287" s="57">
        <v>-1856</v>
      </c>
      <c r="M1287" s="57">
        <v>-1691</v>
      </c>
      <c r="N1287" t="s">
        <v>38</v>
      </c>
      <c r="O1287" s="10" t="s">
        <v>39</v>
      </c>
      <c r="P1287">
        <v>165</v>
      </c>
      <c r="Q1287" t="s">
        <v>234</v>
      </c>
      <c r="R1287">
        <v>0</v>
      </c>
      <c r="S1287" s="42"/>
      <c r="T1287"/>
      <c r="W1287">
        <v>5892</v>
      </c>
      <c r="X1287" t="s">
        <v>82</v>
      </c>
    </row>
    <row r="1288" spans="2:26">
      <c r="B1288" t="s">
        <v>171</v>
      </c>
      <c r="C1288" t="s">
        <v>170</v>
      </c>
      <c r="D1288" t="s">
        <v>55</v>
      </c>
      <c r="E1288">
        <v>6962</v>
      </c>
      <c r="F1288"/>
      <c r="G1288"/>
      <c r="H1288" s="57">
        <v>6318</v>
      </c>
      <c r="I1288"/>
      <c r="J1288"/>
      <c r="K1288" s="57">
        <v>-2276</v>
      </c>
      <c r="L1288" s="57">
        <v>-2276</v>
      </c>
      <c r="M1288" s="57">
        <v>-1632</v>
      </c>
      <c r="N1288" t="s">
        <v>38</v>
      </c>
      <c r="O1288" s="10" t="s">
        <v>39</v>
      </c>
      <c r="P1288">
        <v>644</v>
      </c>
      <c r="Q1288" t="s">
        <v>234</v>
      </c>
      <c r="R1288">
        <v>0</v>
      </c>
      <c r="S1288" s="42"/>
      <c r="T1288"/>
      <c r="W1288">
        <v>6068</v>
      </c>
      <c r="X1288" t="s">
        <v>40</v>
      </c>
    </row>
    <row r="1289" spans="2:26">
      <c r="B1289" t="s">
        <v>171</v>
      </c>
      <c r="C1289" t="s">
        <v>170</v>
      </c>
      <c r="D1289" t="s">
        <v>57</v>
      </c>
      <c r="E1289">
        <v>6962</v>
      </c>
      <c r="F1289"/>
      <c r="G1289"/>
      <c r="H1289" s="57">
        <v>6318</v>
      </c>
      <c r="I1289"/>
      <c r="J1289"/>
      <c r="K1289" s="57">
        <v>-2276</v>
      </c>
      <c r="L1289" s="57">
        <v>-2276</v>
      </c>
      <c r="M1289" s="57">
        <v>-1632</v>
      </c>
      <c r="N1289" t="s">
        <v>38</v>
      </c>
      <c r="O1289" s="10" t="s">
        <v>39</v>
      </c>
      <c r="P1289">
        <v>644</v>
      </c>
      <c r="Q1289" t="s">
        <v>234</v>
      </c>
      <c r="R1289">
        <v>0</v>
      </c>
      <c r="S1289" s="42"/>
      <c r="T1289"/>
      <c r="W1289">
        <v>6068</v>
      </c>
      <c r="X1289" t="s">
        <v>40</v>
      </c>
    </row>
    <row r="1290" spans="2:26">
      <c r="B1290" t="s">
        <v>171</v>
      </c>
      <c r="C1290" t="s">
        <v>170</v>
      </c>
      <c r="D1290" t="s">
        <v>58</v>
      </c>
      <c r="E1290">
        <v>6962</v>
      </c>
      <c r="F1290"/>
      <c r="G1290"/>
      <c r="H1290" s="57">
        <v>6318</v>
      </c>
      <c r="I1290"/>
      <c r="J1290"/>
      <c r="K1290" s="57">
        <v>-2276</v>
      </c>
      <c r="L1290" s="57">
        <v>-2276</v>
      </c>
      <c r="M1290" s="57">
        <v>-1632</v>
      </c>
      <c r="N1290" t="s">
        <v>38</v>
      </c>
      <c r="O1290" s="10" t="s">
        <v>39</v>
      </c>
      <c r="P1290">
        <v>644</v>
      </c>
      <c r="Q1290" t="s">
        <v>234</v>
      </c>
      <c r="R1290">
        <v>0</v>
      </c>
      <c r="S1290" s="42"/>
      <c r="T1290"/>
      <c r="W1290">
        <v>6068</v>
      </c>
      <c r="X1290" t="s">
        <v>40</v>
      </c>
    </row>
    <row r="1291" spans="2:26">
      <c r="B1291" t="s">
        <v>171</v>
      </c>
      <c r="C1291" t="s">
        <v>170</v>
      </c>
      <c r="D1291" t="s">
        <v>59</v>
      </c>
      <c r="E1291">
        <v>6825</v>
      </c>
      <c r="F1291"/>
      <c r="G1291"/>
      <c r="H1291" s="57">
        <v>6309</v>
      </c>
      <c r="I1291"/>
      <c r="J1291"/>
      <c r="K1291" s="57">
        <v>-2664</v>
      </c>
      <c r="L1291" s="57">
        <v>-2664</v>
      </c>
      <c r="M1291" s="57">
        <v>-2131</v>
      </c>
      <c r="N1291" t="s">
        <v>38</v>
      </c>
      <c r="O1291" s="10" t="s">
        <v>39</v>
      </c>
      <c r="P1291">
        <v>516</v>
      </c>
      <c r="Q1291" t="s">
        <v>234</v>
      </c>
      <c r="R1291">
        <v>0</v>
      </c>
      <c r="S1291" s="42"/>
      <c r="T1291"/>
      <c r="W1291">
        <v>6560</v>
      </c>
      <c r="X1291" t="s">
        <v>82</v>
      </c>
      <c r="Y1291">
        <v>1900</v>
      </c>
      <c r="Z1291" t="s">
        <v>172</v>
      </c>
    </row>
    <row r="1292" spans="2:26">
      <c r="B1292" t="s">
        <v>171</v>
      </c>
      <c r="C1292" t="s">
        <v>170</v>
      </c>
      <c r="D1292" t="s">
        <v>61</v>
      </c>
      <c r="E1292">
        <v>6825</v>
      </c>
      <c r="F1292"/>
      <c r="G1292"/>
      <c r="H1292" s="57">
        <v>6309</v>
      </c>
      <c r="I1292"/>
      <c r="J1292"/>
      <c r="K1292" s="57">
        <v>-2664</v>
      </c>
      <c r="L1292" s="57">
        <v>-2664</v>
      </c>
      <c r="M1292" s="57">
        <v>-2131</v>
      </c>
      <c r="N1292" t="s">
        <v>38</v>
      </c>
      <c r="O1292" s="10" t="s">
        <v>39</v>
      </c>
      <c r="P1292">
        <v>516</v>
      </c>
      <c r="Q1292" t="s">
        <v>234</v>
      </c>
      <c r="R1292">
        <v>0</v>
      </c>
      <c r="S1292" s="42"/>
      <c r="T1292"/>
      <c r="W1292">
        <v>6560</v>
      </c>
      <c r="X1292" t="s">
        <v>82</v>
      </c>
      <c r="Y1292">
        <v>1900</v>
      </c>
      <c r="Z1292" t="s">
        <v>172</v>
      </c>
    </row>
    <row r="1293" spans="2:26">
      <c r="B1293" t="s">
        <v>171</v>
      </c>
      <c r="C1293" t="s">
        <v>170</v>
      </c>
      <c r="D1293" t="s">
        <v>63</v>
      </c>
      <c r="E1293">
        <v>6825</v>
      </c>
      <c r="F1293"/>
      <c r="G1293"/>
      <c r="H1293" s="57">
        <v>6780</v>
      </c>
      <c r="I1293"/>
      <c r="J1293"/>
      <c r="K1293" s="57">
        <v>-2664</v>
      </c>
      <c r="L1293" s="57">
        <v>-2664</v>
      </c>
      <c r="M1293" s="57">
        <v>-2619</v>
      </c>
      <c r="N1293" t="s">
        <v>38</v>
      </c>
      <c r="O1293" s="10" t="s">
        <v>50</v>
      </c>
      <c r="P1293">
        <v>45</v>
      </c>
      <c r="Q1293" t="s">
        <v>234</v>
      </c>
      <c r="R1293">
        <v>0</v>
      </c>
      <c r="S1293" t="s">
        <v>233</v>
      </c>
      <c r="T1293" t="s">
        <v>50</v>
      </c>
      <c r="W1293">
        <v>6560</v>
      </c>
      <c r="X1293" t="s">
        <v>82</v>
      </c>
    </row>
    <row r="1294" spans="2:26">
      <c r="B1294" t="s">
        <v>171</v>
      </c>
      <c r="C1294" t="s">
        <v>170</v>
      </c>
      <c r="D1294" t="s">
        <v>68</v>
      </c>
      <c r="E1294">
        <v>5280</v>
      </c>
      <c r="F1294"/>
      <c r="G1294"/>
      <c r="H1294" s="57">
        <v>5018</v>
      </c>
      <c r="I1294"/>
      <c r="J1294"/>
      <c r="K1294" s="57">
        <v>-2378</v>
      </c>
      <c r="L1294" s="57">
        <v>-2378</v>
      </c>
      <c r="M1294" s="57">
        <v>-2116</v>
      </c>
      <c r="N1294" t="s">
        <v>52</v>
      </c>
      <c r="O1294" s="10" t="s">
        <v>39</v>
      </c>
      <c r="P1294">
        <v>262</v>
      </c>
      <c r="Q1294" t="s">
        <v>234</v>
      </c>
      <c r="R1294">
        <v>0</v>
      </c>
      <c r="S1294" s="42"/>
      <c r="T1294"/>
      <c r="W1294">
        <v>4768</v>
      </c>
      <c r="X1294" t="s">
        <v>82</v>
      </c>
    </row>
    <row r="1295" spans="2:26">
      <c r="B1295" t="s">
        <v>171</v>
      </c>
      <c r="C1295" t="s">
        <v>170</v>
      </c>
      <c r="D1295" t="s">
        <v>69</v>
      </c>
      <c r="E1295">
        <v>5280</v>
      </c>
      <c r="F1295"/>
      <c r="G1295"/>
      <c r="H1295" s="57">
        <v>5018</v>
      </c>
      <c r="I1295"/>
      <c r="J1295"/>
      <c r="K1295" s="57">
        <v>-2378</v>
      </c>
      <c r="L1295" s="57">
        <v>-2378</v>
      </c>
      <c r="M1295" s="57">
        <v>-2116</v>
      </c>
      <c r="N1295" t="s">
        <v>52</v>
      </c>
      <c r="O1295" s="10" t="s">
        <v>39</v>
      </c>
      <c r="P1295">
        <v>262</v>
      </c>
      <c r="Q1295" t="s">
        <v>234</v>
      </c>
      <c r="R1295">
        <v>0</v>
      </c>
      <c r="S1295" s="42"/>
      <c r="T1295"/>
      <c r="W1295">
        <v>4768</v>
      </c>
      <c r="X1295" t="s">
        <v>82</v>
      </c>
    </row>
    <row r="1296" spans="2:26">
      <c r="B1296" t="s">
        <v>171</v>
      </c>
      <c r="C1296" t="s">
        <v>170</v>
      </c>
      <c r="D1296" t="s">
        <v>70</v>
      </c>
      <c r="E1296">
        <v>4680</v>
      </c>
      <c r="F1296"/>
      <c r="G1296"/>
      <c r="H1296" s="57">
        <v>4418</v>
      </c>
      <c r="I1296"/>
      <c r="J1296"/>
      <c r="K1296" s="57">
        <v>-1770</v>
      </c>
      <c r="L1296" s="57">
        <v>-1770</v>
      </c>
      <c r="M1296" s="57">
        <v>-1508</v>
      </c>
      <c r="N1296" t="s">
        <v>52</v>
      </c>
      <c r="O1296" s="10" t="s">
        <v>39</v>
      </c>
      <c r="P1296">
        <v>262</v>
      </c>
      <c r="Q1296" t="s">
        <v>234</v>
      </c>
      <c r="R1296">
        <v>0</v>
      </c>
      <c r="S1296" s="42"/>
      <c r="T1296"/>
      <c r="W1296">
        <v>4168</v>
      </c>
      <c r="X1296" t="s">
        <v>82</v>
      </c>
    </row>
    <row r="1297" spans="2:26">
      <c r="B1297" t="s">
        <v>173</v>
      </c>
      <c r="C1297" t="s">
        <v>170</v>
      </c>
      <c r="D1297" t="s">
        <v>37</v>
      </c>
      <c r="E1297">
        <v>7458</v>
      </c>
      <c r="F1297"/>
      <c r="G1297"/>
      <c r="H1297" s="57">
        <v>6886</v>
      </c>
      <c r="I1297"/>
      <c r="J1297"/>
      <c r="K1297" s="57">
        <v>-1708</v>
      </c>
      <c r="L1297" s="57">
        <v>-1708</v>
      </c>
      <c r="M1297" s="57">
        <v>-1138</v>
      </c>
      <c r="N1297" t="s">
        <v>38</v>
      </c>
      <c r="O1297" s="10" t="s">
        <v>39</v>
      </c>
      <c r="P1297">
        <v>572</v>
      </c>
      <c r="Q1297" t="s">
        <v>234</v>
      </c>
      <c r="R1297">
        <v>0</v>
      </c>
      <c r="S1297" s="42"/>
      <c r="T1297"/>
      <c r="U1297">
        <v>415</v>
      </c>
      <c r="V1297" t="s">
        <v>73</v>
      </c>
      <c r="W1297">
        <v>6639</v>
      </c>
      <c r="X1297" t="s">
        <v>40</v>
      </c>
    </row>
    <row r="1298" spans="2:26">
      <c r="B1298" t="s">
        <v>173</v>
      </c>
      <c r="C1298" t="s">
        <v>170</v>
      </c>
      <c r="D1298" t="s">
        <v>41</v>
      </c>
      <c r="E1298">
        <v>7458</v>
      </c>
      <c r="F1298"/>
      <c r="G1298"/>
      <c r="H1298" s="57">
        <v>6886</v>
      </c>
      <c r="I1298"/>
      <c r="J1298"/>
      <c r="K1298" s="57">
        <v>-1708</v>
      </c>
      <c r="L1298" s="57">
        <v>-1708</v>
      </c>
      <c r="M1298" s="57">
        <v>-1138</v>
      </c>
      <c r="N1298" t="s">
        <v>38</v>
      </c>
      <c r="O1298" s="10" t="s">
        <v>39</v>
      </c>
      <c r="P1298">
        <v>572</v>
      </c>
      <c r="Q1298" t="s">
        <v>234</v>
      </c>
      <c r="R1298">
        <v>0</v>
      </c>
      <c r="S1298" s="42"/>
      <c r="T1298"/>
      <c r="U1298">
        <v>415</v>
      </c>
      <c r="V1298" t="s">
        <v>73</v>
      </c>
      <c r="W1298">
        <v>6639</v>
      </c>
      <c r="X1298" t="s">
        <v>40</v>
      </c>
    </row>
    <row r="1299" spans="2:26">
      <c r="B1299" t="s">
        <v>173</v>
      </c>
      <c r="C1299" t="s">
        <v>170</v>
      </c>
      <c r="D1299" t="s">
        <v>42</v>
      </c>
      <c r="E1299">
        <v>7458</v>
      </c>
      <c r="F1299"/>
      <c r="G1299"/>
      <c r="H1299" s="57">
        <v>6886</v>
      </c>
      <c r="I1299"/>
      <c r="J1299"/>
      <c r="K1299" s="57">
        <v>-1708</v>
      </c>
      <c r="L1299" s="57">
        <v>-1708</v>
      </c>
      <c r="M1299" s="57">
        <v>-1138</v>
      </c>
      <c r="N1299" t="s">
        <v>38</v>
      </c>
      <c r="O1299" s="10" t="s">
        <v>39</v>
      </c>
      <c r="P1299">
        <v>572</v>
      </c>
      <c r="Q1299" t="s">
        <v>234</v>
      </c>
      <c r="R1299">
        <v>0</v>
      </c>
      <c r="S1299" s="42"/>
      <c r="T1299"/>
      <c r="U1299">
        <v>415</v>
      </c>
      <c r="V1299" t="s">
        <v>73</v>
      </c>
      <c r="W1299">
        <v>6639</v>
      </c>
      <c r="X1299" t="s">
        <v>40</v>
      </c>
    </row>
    <row r="1300" spans="2:26">
      <c r="B1300" t="s">
        <v>173</v>
      </c>
      <c r="C1300" t="s">
        <v>170</v>
      </c>
      <c r="D1300" t="s">
        <v>43</v>
      </c>
      <c r="E1300">
        <v>7704</v>
      </c>
      <c r="F1300"/>
      <c r="G1300"/>
      <c r="H1300" s="57">
        <v>7185</v>
      </c>
      <c r="I1300"/>
      <c r="J1300"/>
      <c r="K1300" s="57">
        <v>-1506</v>
      </c>
      <c r="L1300" s="57">
        <v>-1506</v>
      </c>
      <c r="M1300" s="57">
        <v>-991</v>
      </c>
      <c r="N1300" t="s">
        <v>38</v>
      </c>
      <c r="O1300" s="10" t="s">
        <v>39</v>
      </c>
      <c r="P1300">
        <v>519</v>
      </c>
      <c r="Q1300" t="s">
        <v>234</v>
      </c>
      <c r="R1300">
        <v>0</v>
      </c>
      <c r="S1300" s="42"/>
      <c r="T1300"/>
      <c r="U1300">
        <v>415</v>
      </c>
      <c r="V1300" t="s">
        <v>73</v>
      </c>
      <c r="W1300">
        <v>6958</v>
      </c>
      <c r="X1300" t="s">
        <v>65</v>
      </c>
      <c r="Y1300">
        <v>2646</v>
      </c>
      <c r="Z1300" t="s">
        <v>174</v>
      </c>
    </row>
    <row r="1301" spans="2:26">
      <c r="B1301" t="s">
        <v>173</v>
      </c>
      <c r="C1301" t="s">
        <v>170</v>
      </c>
      <c r="D1301" t="s">
        <v>45</v>
      </c>
      <c r="E1301">
        <v>7704</v>
      </c>
      <c r="F1301"/>
      <c r="G1301"/>
      <c r="H1301" s="57">
        <v>7185</v>
      </c>
      <c r="I1301"/>
      <c r="J1301"/>
      <c r="K1301" s="57">
        <v>-1506</v>
      </c>
      <c r="L1301" s="57">
        <v>-1506</v>
      </c>
      <c r="M1301" s="57">
        <v>-991</v>
      </c>
      <c r="N1301" t="s">
        <v>38</v>
      </c>
      <c r="O1301" s="10" t="s">
        <v>39</v>
      </c>
      <c r="P1301">
        <v>519</v>
      </c>
      <c r="Q1301" t="s">
        <v>234</v>
      </c>
      <c r="R1301">
        <v>0</v>
      </c>
      <c r="S1301" s="42"/>
      <c r="T1301"/>
      <c r="U1301">
        <v>415</v>
      </c>
      <c r="V1301" t="s">
        <v>73</v>
      </c>
      <c r="W1301">
        <v>6958</v>
      </c>
      <c r="X1301" t="s">
        <v>65</v>
      </c>
      <c r="Y1301">
        <v>2646</v>
      </c>
      <c r="Z1301" t="s">
        <v>174</v>
      </c>
    </row>
    <row r="1302" spans="2:26">
      <c r="B1302" t="s">
        <v>173</v>
      </c>
      <c r="C1302" t="s">
        <v>170</v>
      </c>
      <c r="D1302" t="s">
        <v>46</v>
      </c>
      <c r="E1302">
        <v>7704</v>
      </c>
      <c r="F1302"/>
      <c r="G1302"/>
      <c r="H1302" s="57">
        <v>7185</v>
      </c>
      <c r="I1302"/>
      <c r="J1302"/>
      <c r="K1302" s="57">
        <v>-1506</v>
      </c>
      <c r="L1302" s="57">
        <v>-1506</v>
      </c>
      <c r="M1302" s="57">
        <v>-991</v>
      </c>
      <c r="N1302" t="s">
        <v>38</v>
      </c>
      <c r="O1302" s="10" t="s">
        <v>39</v>
      </c>
      <c r="P1302">
        <v>519</v>
      </c>
      <c r="Q1302" t="s">
        <v>234</v>
      </c>
      <c r="R1302">
        <v>0</v>
      </c>
      <c r="S1302" s="42"/>
      <c r="T1302"/>
      <c r="U1302">
        <v>415</v>
      </c>
      <c r="V1302" t="s">
        <v>73</v>
      </c>
      <c r="W1302">
        <v>6958</v>
      </c>
      <c r="X1302" t="s">
        <v>65</v>
      </c>
      <c r="Y1302">
        <v>2646</v>
      </c>
      <c r="Z1302" t="s">
        <v>174</v>
      </c>
    </row>
    <row r="1303" spans="2:26">
      <c r="B1303" t="s">
        <v>173</v>
      </c>
      <c r="C1303" t="s">
        <v>170</v>
      </c>
      <c r="D1303" t="s">
        <v>47</v>
      </c>
      <c r="E1303">
        <v>7704</v>
      </c>
      <c r="F1303"/>
      <c r="G1303"/>
      <c r="H1303" s="57">
        <v>7185</v>
      </c>
      <c r="I1303"/>
      <c r="J1303"/>
      <c r="K1303" s="57">
        <v>-1506</v>
      </c>
      <c r="L1303" s="57">
        <v>-1506</v>
      </c>
      <c r="M1303" s="57">
        <v>-991</v>
      </c>
      <c r="N1303" t="s">
        <v>38</v>
      </c>
      <c r="O1303" s="10" t="s">
        <v>39</v>
      </c>
      <c r="P1303">
        <v>519</v>
      </c>
      <c r="Q1303" t="s">
        <v>234</v>
      </c>
      <c r="R1303">
        <v>0</v>
      </c>
      <c r="S1303" s="42"/>
      <c r="T1303"/>
      <c r="U1303">
        <v>415</v>
      </c>
      <c r="V1303" t="s">
        <v>73</v>
      </c>
      <c r="W1303">
        <v>6958</v>
      </c>
      <c r="X1303" t="s">
        <v>65</v>
      </c>
      <c r="Y1303">
        <v>2646</v>
      </c>
      <c r="Z1303" t="s">
        <v>174</v>
      </c>
    </row>
    <row r="1304" spans="2:26">
      <c r="B1304" t="s">
        <v>173</v>
      </c>
      <c r="C1304" t="s">
        <v>170</v>
      </c>
      <c r="D1304" t="s">
        <v>48</v>
      </c>
      <c r="E1304">
        <v>7456</v>
      </c>
      <c r="F1304"/>
      <c r="G1304"/>
      <c r="H1304" s="57">
        <v>6813</v>
      </c>
      <c r="I1304"/>
      <c r="J1304"/>
      <c r="K1304" s="57">
        <v>-2235</v>
      </c>
      <c r="L1304" s="57">
        <v>-2235</v>
      </c>
      <c r="M1304" s="57">
        <v>-1592</v>
      </c>
      <c r="N1304" t="s">
        <v>38</v>
      </c>
      <c r="O1304" s="10" t="s">
        <v>39</v>
      </c>
      <c r="P1304">
        <v>643</v>
      </c>
      <c r="Q1304" t="s">
        <v>234</v>
      </c>
      <c r="R1304">
        <v>0</v>
      </c>
      <c r="S1304" s="42"/>
      <c r="T1304"/>
      <c r="U1304">
        <v>425</v>
      </c>
      <c r="W1304">
        <v>6563</v>
      </c>
      <c r="X1304" t="s">
        <v>65</v>
      </c>
    </row>
    <row r="1305" spans="2:26">
      <c r="B1305" t="s">
        <v>173</v>
      </c>
      <c r="C1305" t="s">
        <v>170</v>
      </c>
      <c r="D1305" t="s">
        <v>49</v>
      </c>
      <c r="E1305">
        <v>7456</v>
      </c>
      <c r="F1305"/>
      <c r="G1305"/>
      <c r="H1305" s="57">
        <v>6813</v>
      </c>
      <c r="I1305"/>
      <c r="J1305"/>
      <c r="K1305" s="57">
        <v>-2235</v>
      </c>
      <c r="L1305" s="57">
        <v>-2235</v>
      </c>
      <c r="M1305" s="57">
        <v>-1592</v>
      </c>
      <c r="N1305" t="s">
        <v>38</v>
      </c>
      <c r="O1305" s="10" t="s">
        <v>39</v>
      </c>
      <c r="P1305">
        <v>643</v>
      </c>
      <c r="Q1305" t="s">
        <v>234</v>
      </c>
      <c r="R1305">
        <v>0</v>
      </c>
      <c r="S1305" s="42"/>
      <c r="T1305"/>
      <c r="U1305">
        <v>425</v>
      </c>
      <c r="W1305">
        <v>6563</v>
      </c>
      <c r="X1305" t="s">
        <v>65</v>
      </c>
    </row>
    <row r="1306" spans="2:26">
      <c r="B1306" t="s">
        <v>173</v>
      </c>
      <c r="C1306" t="s">
        <v>170</v>
      </c>
      <c r="D1306" t="s">
        <v>51</v>
      </c>
      <c r="E1306">
        <v>7548</v>
      </c>
      <c r="F1306"/>
      <c r="G1306"/>
      <c r="H1306" s="57">
        <v>7485</v>
      </c>
      <c r="I1306"/>
      <c r="J1306"/>
      <c r="K1306" s="57">
        <v>-2127</v>
      </c>
      <c r="L1306" s="57">
        <v>-2127</v>
      </c>
      <c r="M1306" s="57">
        <v>-2065</v>
      </c>
      <c r="N1306" t="s">
        <v>38</v>
      </c>
      <c r="O1306" s="10" t="s">
        <v>39</v>
      </c>
      <c r="P1306">
        <v>63</v>
      </c>
      <c r="Q1306" t="s">
        <v>234</v>
      </c>
      <c r="R1306">
        <v>0</v>
      </c>
      <c r="S1306" s="42"/>
      <c r="T1306"/>
      <c r="U1306">
        <v>425</v>
      </c>
      <c r="V1306" t="s">
        <v>73</v>
      </c>
      <c r="W1306">
        <v>7237</v>
      </c>
      <c r="X1306" t="s">
        <v>65</v>
      </c>
    </row>
    <row r="1307" spans="2:26">
      <c r="B1307" t="s">
        <v>173</v>
      </c>
      <c r="C1307" t="s">
        <v>170</v>
      </c>
      <c r="D1307" t="s">
        <v>53</v>
      </c>
      <c r="E1307">
        <v>7548</v>
      </c>
      <c r="F1307"/>
      <c r="G1307"/>
      <c r="H1307" s="57">
        <v>7485</v>
      </c>
      <c r="I1307"/>
      <c r="J1307"/>
      <c r="K1307" s="57">
        <v>-2127</v>
      </c>
      <c r="L1307" s="57">
        <v>-2127</v>
      </c>
      <c r="M1307" s="57">
        <v>-2065</v>
      </c>
      <c r="N1307" t="s">
        <v>38</v>
      </c>
      <c r="O1307" s="10" t="s">
        <v>39</v>
      </c>
      <c r="P1307">
        <v>63</v>
      </c>
      <c r="Q1307" t="s">
        <v>234</v>
      </c>
      <c r="R1307">
        <v>0</v>
      </c>
      <c r="S1307" s="42"/>
      <c r="T1307"/>
      <c r="U1307">
        <v>425</v>
      </c>
      <c r="V1307" t="s">
        <v>73</v>
      </c>
      <c r="W1307">
        <v>7237</v>
      </c>
      <c r="X1307" t="s">
        <v>65</v>
      </c>
    </row>
    <row r="1308" spans="2:26">
      <c r="B1308" t="s">
        <v>173</v>
      </c>
      <c r="C1308" t="s">
        <v>170</v>
      </c>
      <c r="D1308" t="s">
        <v>54</v>
      </c>
      <c r="E1308">
        <v>7548</v>
      </c>
      <c r="F1308"/>
      <c r="G1308"/>
      <c r="H1308" s="57">
        <v>7485</v>
      </c>
      <c r="I1308"/>
      <c r="J1308"/>
      <c r="K1308" s="57">
        <v>-2127</v>
      </c>
      <c r="L1308" s="57">
        <v>-2127</v>
      </c>
      <c r="M1308" s="57">
        <v>-2065</v>
      </c>
      <c r="N1308" t="s">
        <v>38</v>
      </c>
      <c r="O1308" s="10" t="s">
        <v>39</v>
      </c>
      <c r="P1308">
        <v>63</v>
      </c>
      <c r="Q1308" t="s">
        <v>234</v>
      </c>
      <c r="R1308">
        <v>0</v>
      </c>
      <c r="S1308" s="42"/>
      <c r="T1308"/>
      <c r="U1308">
        <v>425</v>
      </c>
      <c r="V1308" t="s">
        <v>73</v>
      </c>
      <c r="W1308">
        <v>7237</v>
      </c>
      <c r="X1308" t="s">
        <v>65</v>
      </c>
    </row>
    <row r="1309" spans="2:26">
      <c r="B1309" t="s">
        <v>173</v>
      </c>
      <c r="C1309" t="s">
        <v>170</v>
      </c>
      <c r="D1309" t="s">
        <v>55</v>
      </c>
      <c r="E1309">
        <v>7605</v>
      </c>
      <c r="F1309"/>
      <c r="G1309"/>
      <c r="H1309" s="57">
        <v>7448</v>
      </c>
      <c r="I1309"/>
      <c r="J1309"/>
      <c r="K1309" s="57">
        <v>-734</v>
      </c>
      <c r="L1309" s="57">
        <v>-734</v>
      </c>
      <c r="M1309" s="57">
        <v>-577</v>
      </c>
      <c r="N1309" t="s">
        <v>38</v>
      </c>
      <c r="O1309" s="10" t="s">
        <v>39</v>
      </c>
      <c r="P1309">
        <v>157</v>
      </c>
      <c r="Q1309" t="s">
        <v>234</v>
      </c>
      <c r="R1309">
        <v>0</v>
      </c>
      <c r="S1309" s="42"/>
      <c r="T1309"/>
      <c r="U1309">
        <v>425</v>
      </c>
      <c r="V1309" t="s">
        <v>73</v>
      </c>
      <c r="W1309">
        <v>7198</v>
      </c>
      <c r="X1309" t="s">
        <v>44</v>
      </c>
    </row>
    <row r="1310" spans="2:26">
      <c r="B1310" t="s">
        <v>173</v>
      </c>
      <c r="C1310" t="s">
        <v>170</v>
      </c>
      <c r="D1310" t="s">
        <v>57</v>
      </c>
      <c r="E1310">
        <v>7605</v>
      </c>
      <c r="F1310"/>
      <c r="G1310"/>
      <c r="H1310" s="57">
        <v>7448</v>
      </c>
      <c r="I1310"/>
      <c r="J1310"/>
      <c r="K1310" s="57">
        <v>-734</v>
      </c>
      <c r="L1310" s="57">
        <v>-734</v>
      </c>
      <c r="M1310" s="57">
        <v>-577</v>
      </c>
      <c r="N1310" t="s">
        <v>38</v>
      </c>
      <c r="O1310" s="10" t="s">
        <v>39</v>
      </c>
      <c r="P1310">
        <v>157</v>
      </c>
      <c r="Q1310" t="s">
        <v>234</v>
      </c>
      <c r="R1310">
        <v>0</v>
      </c>
      <c r="S1310" s="42"/>
      <c r="T1310"/>
      <c r="U1310">
        <v>425</v>
      </c>
      <c r="V1310" t="s">
        <v>73</v>
      </c>
      <c r="W1310">
        <v>7198</v>
      </c>
      <c r="X1310" t="s">
        <v>44</v>
      </c>
    </row>
    <row r="1311" spans="2:26">
      <c r="B1311" t="s">
        <v>173</v>
      </c>
      <c r="C1311" t="s">
        <v>170</v>
      </c>
      <c r="D1311" t="s">
        <v>58</v>
      </c>
      <c r="E1311">
        <v>7605</v>
      </c>
      <c r="F1311"/>
      <c r="G1311"/>
      <c r="H1311" s="57">
        <v>7448</v>
      </c>
      <c r="I1311"/>
      <c r="J1311"/>
      <c r="K1311" s="57">
        <v>-734</v>
      </c>
      <c r="L1311" s="57">
        <v>-734</v>
      </c>
      <c r="M1311" s="57">
        <v>-577</v>
      </c>
      <c r="N1311" t="s">
        <v>38</v>
      </c>
      <c r="O1311" s="10" t="s">
        <v>39</v>
      </c>
      <c r="P1311">
        <v>157</v>
      </c>
      <c r="Q1311" t="s">
        <v>234</v>
      </c>
      <c r="R1311">
        <v>0</v>
      </c>
      <c r="S1311" s="42"/>
      <c r="T1311"/>
      <c r="U1311">
        <v>425</v>
      </c>
      <c r="V1311" t="s">
        <v>73</v>
      </c>
      <c r="W1311">
        <v>7198</v>
      </c>
      <c r="X1311" t="s">
        <v>44</v>
      </c>
    </row>
    <row r="1312" spans="2:26">
      <c r="B1312" t="s">
        <v>173</v>
      </c>
      <c r="C1312" t="s">
        <v>170</v>
      </c>
      <c r="D1312" t="s">
        <v>59</v>
      </c>
      <c r="E1312">
        <v>7439</v>
      </c>
      <c r="F1312"/>
      <c r="G1312"/>
      <c r="H1312" s="57">
        <v>7287</v>
      </c>
      <c r="I1312"/>
      <c r="J1312"/>
      <c r="K1312" s="57">
        <v>-755</v>
      </c>
      <c r="L1312" s="57">
        <v>-755</v>
      </c>
      <c r="M1312" s="57">
        <v>-603</v>
      </c>
      <c r="N1312" t="s">
        <v>38</v>
      </c>
      <c r="O1312" s="10" t="s">
        <v>39</v>
      </c>
      <c r="P1312">
        <v>152</v>
      </c>
      <c r="Q1312" t="s">
        <v>234</v>
      </c>
      <c r="R1312">
        <v>0</v>
      </c>
      <c r="S1312" s="42"/>
      <c r="T1312"/>
      <c r="U1312">
        <v>424</v>
      </c>
      <c r="W1312">
        <v>7037</v>
      </c>
      <c r="X1312" t="s">
        <v>65</v>
      </c>
    </row>
    <row r="1313" spans="2:26">
      <c r="B1313" t="s">
        <v>173</v>
      </c>
      <c r="C1313" t="s">
        <v>170</v>
      </c>
      <c r="D1313" t="s">
        <v>61</v>
      </c>
      <c r="E1313">
        <v>7439</v>
      </c>
      <c r="F1313"/>
      <c r="G1313"/>
      <c r="H1313" s="57">
        <v>7287</v>
      </c>
      <c r="I1313"/>
      <c r="J1313"/>
      <c r="K1313" s="57">
        <v>-755</v>
      </c>
      <c r="L1313" s="57">
        <v>-755</v>
      </c>
      <c r="M1313" s="57">
        <v>-603</v>
      </c>
      <c r="N1313" t="s">
        <v>38</v>
      </c>
      <c r="O1313" s="10" t="s">
        <v>39</v>
      </c>
      <c r="P1313">
        <v>152</v>
      </c>
      <c r="Q1313" t="s">
        <v>234</v>
      </c>
      <c r="R1313">
        <v>0</v>
      </c>
      <c r="S1313" s="42"/>
      <c r="T1313"/>
      <c r="U1313">
        <v>424</v>
      </c>
      <c r="W1313">
        <v>7037</v>
      </c>
      <c r="X1313" t="s">
        <v>65</v>
      </c>
    </row>
    <row r="1314" spans="2:26">
      <c r="B1314" t="s">
        <v>173</v>
      </c>
      <c r="C1314" t="s">
        <v>170</v>
      </c>
      <c r="D1314" t="s">
        <v>63</v>
      </c>
      <c r="E1314">
        <v>7439</v>
      </c>
      <c r="F1314"/>
      <c r="G1314"/>
      <c r="H1314" s="57">
        <v>7287</v>
      </c>
      <c r="I1314"/>
      <c r="J1314"/>
      <c r="K1314" s="57">
        <v>-755</v>
      </c>
      <c r="L1314" s="57">
        <v>-755</v>
      </c>
      <c r="M1314" s="57">
        <v>-603</v>
      </c>
      <c r="N1314" t="s">
        <v>38</v>
      </c>
      <c r="O1314" s="10" t="s">
        <v>39</v>
      </c>
      <c r="P1314">
        <v>152</v>
      </c>
      <c r="Q1314" t="s">
        <v>234</v>
      </c>
      <c r="R1314">
        <v>0</v>
      </c>
      <c r="S1314" s="42"/>
      <c r="T1314"/>
      <c r="U1314">
        <v>424</v>
      </c>
      <c r="W1314">
        <v>7037</v>
      </c>
      <c r="X1314" t="s">
        <v>65</v>
      </c>
    </row>
    <row r="1315" spans="2:26">
      <c r="B1315" t="s">
        <v>173</v>
      </c>
      <c r="C1315" t="s">
        <v>170</v>
      </c>
      <c r="D1315" t="s">
        <v>64</v>
      </c>
      <c r="E1315"/>
      <c r="F1315">
        <v>6471</v>
      </c>
      <c r="G1315">
        <v>650</v>
      </c>
      <c r="H1315"/>
      <c r="I1315" s="57">
        <v>6263</v>
      </c>
      <c r="J1315" s="57">
        <v>630</v>
      </c>
      <c r="K1315" s="57">
        <v>-871</v>
      </c>
      <c r="L1315" s="57">
        <v>-871</v>
      </c>
      <c r="M1315" s="57">
        <v>0</v>
      </c>
      <c r="N1315" t="s">
        <v>38</v>
      </c>
      <c r="O1315" s="10" t="s">
        <v>39</v>
      </c>
      <c r="P1315" t="s">
        <v>234</v>
      </c>
      <c r="Q1315">
        <v>228</v>
      </c>
      <c r="R1315">
        <v>871</v>
      </c>
      <c r="S1315" s="42"/>
      <c r="T1315"/>
      <c r="U1315">
        <v>398</v>
      </c>
      <c r="W1315">
        <v>6500</v>
      </c>
      <c r="X1315" t="s">
        <v>175</v>
      </c>
    </row>
    <row r="1316" spans="2:26">
      <c r="B1316" t="s">
        <v>173</v>
      </c>
      <c r="C1316" t="s">
        <v>170</v>
      </c>
      <c r="D1316" t="s">
        <v>66</v>
      </c>
      <c r="E1316"/>
      <c r="F1316">
        <v>6471</v>
      </c>
      <c r="G1316">
        <v>650</v>
      </c>
      <c r="H1316"/>
      <c r="I1316" s="57">
        <v>6263</v>
      </c>
      <c r="J1316" s="57">
        <v>462</v>
      </c>
      <c r="K1316" s="57">
        <v>-871</v>
      </c>
      <c r="L1316" s="57">
        <v>-871</v>
      </c>
      <c r="M1316" s="57">
        <v>0</v>
      </c>
      <c r="N1316" t="s">
        <v>38</v>
      </c>
      <c r="O1316" s="10" t="s">
        <v>39</v>
      </c>
      <c r="P1316" t="s">
        <v>234</v>
      </c>
      <c r="Q1316">
        <v>396</v>
      </c>
      <c r="R1316">
        <v>871</v>
      </c>
      <c r="S1316" s="42"/>
      <c r="T1316"/>
      <c r="U1316">
        <v>398</v>
      </c>
      <c r="W1316">
        <v>6500</v>
      </c>
      <c r="X1316" t="s">
        <v>175</v>
      </c>
    </row>
    <row r="1317" spans="2:26">
      <c r="B1317" t="s">
        <v>173</v>
      </c>
      <c r="C1317" t="s">
        <v>170</v>
      </c>
      <c r="D1317" t="s">
        <v>67</v>
      </c>
      <c r="E1317"/>
      <c r="F1317">
        <v>6471</v>
      </c>
      <c r="G1317">
        <v>650</v>
      </c>
      <c r="H1317"/>
      <c r="I1317" s="57">
        <v>6263</v>
      </c>
      <c r="J1317" s="57">
        <v>462</v>
      </c>
      <c r="K1317" s="57">
        <v>-871</v>
      </c>
      <c r="L1317" s="57">
        <v>-871</v>
      </c>
      <c r="M1317" s="57">
        <v>0</v>
      </c>
      <c r="N1317" t="s">
        <v>38</v>
      </c>
      <c r="O1317" s="10" t="s">
        <v>39</v>
      </c>
      <c r="P1317" t="s">
        <v>234</v>
      </c>
      <c r="Q1317">
        <v>396</v>
      </c>
      <c r="R1317">
        <v>871</v>
      </c>
      <c r="S1317" s="42"/>
      <c r="T1317"/>
      <c r="U1317">
        <v>398</v>
      </c>
      <c r="W1317">
        <v>6500</v>
      </c>
      <c r="X1317" t="s">
        <v>175</v>
      </c>
    </row>
    <row r="1318" spans="2:26">
      <c r="B1318" t="s">
        <v>173</v>
      </c>
      <c r="C1318" t="s">
        <v>170</v>
      </c>
      <c r="D1318" t="s">
        <v>68</v>
      </c>
      <c r="E1318">
        <v>7606</v>
      </c>
      <c r="F1318"/>
      <c r="G1318"/>
      <c r="H1318" s="57">
        <v>7186</v>
      </c>
      <c r="I1318"/>
      <c r="J1318"/>
      <c r="K1318" s="57">
        <v>-2101</v>
      </c>
      <c r="L1318" s="57">
        <v>-2101</v>
      </c>
      <c r="M1318" s="57">
        <v>-1681</v>
      </c>
      <c r="N1318" t="s">
        <v>38</v>
      </c>
      <c r="O1318" s="10" t="s">
        <v>39</v>
      </c>
      <c r="P1318">
        <v>420</v>
      </c>
      <c r="Q1318" t="s">
        <v>234</v>
      </c>
      <c r="R1318">
        <v>0</v>
      </c>
      <c r="S1318" s="42"/>
      <c r="T1318"/>
      <c r="U1318">
        <v>425</v>
      </c>
      <c r="V1318" t="s">
        <v>73</v>
      </c>
      <c r="W1318">
        <v>6936</v>
      </c>
      <c r="X1318" t="s">
        <v>65</v>
      </c>
    </row>
    <row r="1319" spans="2:26">
      <c r="B1319" t="s">
        <v>173</v>
      </c>
      <c r="C1319" t="s">
        <v>170</v>
      </c>
      <c r="D1319" t="s">
        <v>69</v>
      </c>
      <c r="E1319">
        <v>7606</v>
      </c>
      <c r="F1319"/>
      <c r="G1319"/>
      <c r="H1319" s="57">
        <v>7186</v>
      </c>
      <c r="I1319"/>
      <c r="J1319"/>
      <c r="K1319" s="57">
        <v>-2101</v>
      </c>
      <c r="L1319" s="57">
        <v>-2101</v>
      </c>
      <c r="M1319" s="57">
        <v>-1681</v>
      </c>
      <c r="N1319" t="s">
        <v>38</v>
      </c>
      <c r="O1319" s="10" t="s">
        <v>39</v>
      </c>
      <c r="P1319">
        <v>420</v>
      </c>
      <c r="Q1319" t="s">
        <v>234</v>
      </c>
      <c r="R1319">
        <v>0</v>
      </c>
      <c r="S1319" s="42"/>
      <c r="T1319"/>
      <c r="U1319">
        <v>425</v>
      </c>
      <c r="V1319" t="s">
        <v>73</v>
      </c>
      <c r="W1319">
        <v>6936</v>
      </c>
      <c r="X1319" t="s">
        <v>65</v>
      </c>
    </row>
    <row r="1320" spans="2:26">
      <c r="B1320" t="s">
        <v>173</v>
      </c>
      <c r="C1320" t="s">
        <v>170</v>
      </c>
      <c r="D1320" t="s">
        <v>70</v>
      </c>
      <c r="E1320">
        <v>7006</v>
      </c>
      <c r="F1320"/>
      <c r="G1320"/>
      <c r="H1320" s="57">
        <v>6586</v>
      </c>
      <c r="I1320"/>
      <c r="J1320"/>
      <c r="K1320" s="57">
        <v>-1489</v>
      </c>
      <c r="L1320" s="57">
        <v>-1489</v>
      </c>
      <c r="M1320" s="57">
        <v>-1069</v>
      </c>
      <c r="N1320" t="s">
        <v>38</v>
      </c>
      <c r="O1320" s="10" t="s">
        <v>39</v>
      </c>
      <c r="P1320">
        <v>420</v>
      </c>
      <c r="Q1320" t="s">
        <v>234</v>
      </c>
      <c r="R1320">
        <v>0</v>
      </c>
      <c r="S1320" s="42"/>
      <c r="T1320"/>
      <c r="U1320">
        <v>415</v>
      </c>
      <c r="V1320" t="s">
        <v>73</v>
      </c>
      <c r="W1320">
        <v>6336</v>
      </c>
      <c r="X1320" t="s">
        <v>65</v>
      </c>
    </row>
    <row r="1321" spans="2:26">
      <c r="B1321" t="s">
        <v>176</v>
      </c>
      <c r="C1321" t="s">
        <v>170</v>
      </c>
      <c r="D1321" t="s">
        <v>37</v>
      </c>
      <c r="E1321">
        <v>7640</v>
      </c>
      <c r="F1321"/>
      <c r="G1321"/>
      <c r="H1321" s="57">
        <v>7277</v>
      </c>
      <c r="I1321"/>
      <c r="J1321"/>
      <c r="K1321" s="57">
        <v>-2648</v>
      </c>
      <c r="L1321" s="57">
        <v>-2648</v>
      </c>
      <c r="M1321" s="57">
        <v>-2295</v>
      </c>
      <c r="N1321" t="s">
        <v>38</v>
      </c>
      <c r="O1321" s="10" t="s">
        <v>39</v>
      </c>
      <c r="P1321">
        <v>363</v>
      </c>
      <c r="Q1321" t="s">
        <v>234</v>
      </c>
      <c r="R1321">
        <v>0</v>
      </c>
      <c r="S1321" s="42"/>
      <c r="T1321"/>
      <c r="U1321">
        <v>415</v>
      </c>
      <c r="V1321" t="s">
        <v>73</v>
      </c>
      <c r="W1321">
        <v>7221</v>
      </c>
      <c r="X1321" t="s">
        <v>82</v>
      </c>
      <c r="Y1321">
        <v>2500</v>
      </c>
      <c r="Z1321" t="s">
        <v>146</v>
      </c>
    </row>
    <row r="1322" spans="2:26">
      <c r="B1322" t="s">
        <v>176</v>
      </c>
      <c r="C1322" t="s">
        <v>170</v>
      </c>
      <c r="D1322" t="s">
        <v>41</v>
      </c>
      <c r="E1322">
        <v>7640</v>
      </c>
      <c r="F1322"/>
      <c r="G1322"/>
      <c r="H1322" s="57">
        <v>7277</v>
      </c>
      <c r="I1322"/>
      <c r="J1322"/>
      <c r="K1322" s="57">
        <v>-2648</v>
      </c>
      <c r="L1322" s="57">
        <v>-2648</v>
      </c>
      <c r="M1322" s="57">
        <v>-2295</v>
      </c>
      <c r="N1322" t="s">
        <v>38</v>
      </c>
      <c r="O1322" s="10" t="s">
        <v>39</v>
      </c>
      <c r="P1322">
        <v>363</v>
      </c>
      <c r="Q1322" t="s">
        <v>234</v>
      </c>
      <c r="R1322">
        <v>0</v>
      </c>
      <c r="S1322" s="42"/>
      <c r="T1322"/>
      <c r="U1322">
        <v>415</v>
      </c>
      <c r="V1322" t="s">
        <v>73</v>
      </c>
      <c r="W1322">
        <v>7221</v>
      </c>
      <c r="X1322" t="s">
        <v>82</v>
      </c>
      <c r="Y1322">
        <v>2500</v>
      </c>
      <c r="Z1322" t="s">
        <v>146</v>
      </c>
    </row>
    <row r="1323" spans="2:26">
      <c r="B1323" t="s">
        <v>176</v>
      </c>
      <c r="C1323" t="s">
        <v>170</v>
      </c>
      <c r="D1323" t="s">
        <v>42</v>
      </c>
      <c r="E1323">
        <v>7640</v>
      </c>
      <c r="F1323"/>
      <c r="G1323"/>
      <c r="H1323" s="57">
        <v>7277</v>
      </c>
      <c r="I1323"/>
      <c r="J1323"/>
      <c r="K1323" s="57">
        <v>-2648</v>
      </c>
      <c r="L1323" s="57">
        <v>-2648</v>
      </c>
      <c r="M1323" s="57">
        <v>-2295</v>
      </c>
      <c r="N1323" t="s">
        <v>38</v>
      </c>
      <c r="O1323" s="10" t="s">
        <v>39</v>
      </c>
      <c r="P1323">
        <v>363</v>
      </c>
      <c r="Q1323" t="s">
        <v>234</v>
      </c>
      <c r="R1323">
        <v>0</v>
      </c>
      <c r="S1323" s="42"/>
      <c r="T1323"/>
      <c r="U1323">
        <v>415</v>
      </c>
      <c r="V1323" t="s">
        <v>73</v>
      </c>
      <c r="W1323">
        <v>7221</v>
      </c>
      <c r="X1323" t="s">
        <v>82</v>
      </c>
      <c r="Y1323">
        <v>2500</v>
      </c>
      <c r="Z1323" t="s">
        <v>146</v>
      </c>
    </row>
    <row r="1324" spans="2:26">
      <c r="B1324" t="s">
        <v>176</v>
      </c>
      <c r="C1324" t="s">
        <v>170</v>
      </c>
      <c r="D1324" t="s">
        <v>43</v>
      </c>
      <c r="E1324">
        <v>7160</v>
      </c>
      <c r="F1324"/>
      <c r="G1324"/>
      <c r="H1324" s="57">
        <v>7140</v>
      </c>
      <c r="I1324"/>
      <c r="J1324"/>
      <c r="K1324" s="57">
        <v>-2086</v>
      </c>
      <c r="L1324" s="57">
        <v>-2086</v>
      </c>
      <c r="M1324" s="57">
        <v>-2073</v>
      </c>
      <c r="N1324" t="s">
        <v>38</v>
      </c>
      <c r="O1324" t="s">
        <v>38</v>
      </c>
      <c r="P1324">
        <v>20</v>
      </c>
      <c r="Q1324" t="s">
        <v>234</v>
      </c>
      <c r="R1324">
        <v>0</v>
      </c>
      <c r="S1324" s="42"/>
      <c r="T1324"/>
      <c r="U1324">
        <v>415</v>
      </c>
      <c r="V1324" t="s">
        <v>73</v>
      </c>
    </row>
    <row r="1325" spans="2:26">
      <c r="B1325" t="s">
        <v>176</v>
      </c>
      <c r="C1325" t="s">
        <v>170</v>
      </c>
      <c r="D1325" t="s">
        <v>45</v>
      </c>
      <c r="E1325">
        <v>7160</v>
      </c>
      <c r="F1325"/>
      <c r="G1325"/>
      <c r="H1325" s="57">
        <v>7140</v>
      </c>
      <c r="I1325"/>
      <c r="J1325"/>
      <c r="K1325" s="57">
        <v>-2086</v>
      </c>
      <c r="L1325" s="57">
        <v>-2086</v>
      </c>
      <c r="M1325" s="57">
        <v>-2073</v>
      </c>
      <c r="N1325" t="s">
        <v>38</v>
      </c>
      <c r="O1325" t="s">
        <v>38</v>
      </c>
      <c r="P1325">
        <v>20</v>
      </c>
      <c r="Q1325" t="s">
        <v>234</v>
      </c>
      <c r="R1325">
        <v>0</v>
      </c>
      <c r="S1325" s="42"/>
      <c r="T1325"/>
      <c r="U1325">
        <v>415</v>
      </c>
      <c r="V1325" t="s">
        <v>73</v>
      </c>
    </row>
    <row r="1326" spans="2:26">
      <c r="B1326" t="s">
        <v>176</v>
      </c>
      <c r="C1326" t="s">
        <v>170</v>
      </c>
      <c r="D1326" t="s">
        <v>46</v>
      </c>
      <c r="E1326">
        <v>7160</v>
      </c>
      <c r="F1326"/>
      <c r="G1326"/>
      <c r="H1326" s="57">
        <v>7140</v>
      </c>
      <c r="I1326"/>
      <c r="J1326"/>
      <c r="K1326" s="57">
        <v>-2086</v>
      </c>
      <c r="L1326" s="57">
        <v>-2086</v>
      </c>
      <c r="M1326" s="57">
        <v>-2073</v>
      </c>
      <c r="N1326" t="s">
        <v>38</v>
      </c>
      <c r="O1326" t="s">
        <v>38</v>
      </c>
      <c r="P1326">
        <v>20</v>
      </c>
      <c r="Q1326" t="s">
        <v>234</v>
      </c>
      <c r="R1326">
        <v>0</v>
      </c>
      <c r="S1326" s="42"/>
      <c r="T1326"/>
      <c r="U1326">
        <v>415</v>
      </c>
      <c r="V1326" t="s">
        <v>73</v>
      </c>
    </row>
    <row r="1327" spans="2:26">
      <c r="B1327" t="s">
        <v>176</v>
      </c>
      <c r="C1327" t="s">
        <v>170</v>
      </c>
      <c r="D1327" t="s">
        <v>47</v>
      </c>
      <c r="E1327">
        <v>7160</v>
      </c>
      <c r="F1327"/>
      <c r="G1327"/>
      <c r="H1327" s="57">
        <v>7140</v>
      </c>
      <c r="I1327"/>
      <c r="J1327"/>
      <c r="K1327" s="57">
        <v>-2086</v>
      </c>
      <c r="L1327" s="57">
        <v>-2086</v>
      </c>
      <c r="M1327" s="57">
        <v>-2073</v>
      </c>
      <c r="N1327" t="s">
        <v>38</v>
      </c>
      <c r="O1327" t="s">
        <v>38</v>
      </c>
      <c r="P1327">
        <v>20</v>
      </c>
      <c r="Q1327" t="s">
        <v>234</v>
      </c>
      <c r="R1327">
        <v>0</v>
      </c>
      <c r="S1327" s="42"/>
      <c r="T1327"/>
      <c r="U1327">
        <v>415</v>
      </c>
      <c r="V1327" t="s">
        <v>73</v>
      </c>
    </row>
    <row r="1328" spans="2:26">
      <c r="B1328" t="s">
        <v>176</v>
      </c>
      <c r="C1328" t="s">
        <v>170</v>
      </c>
      <c r="D1328" t="s">
        <v>48</v>
      </c>
      <c r="E1328">
        <v>7221</v>
      </c>
      <c r="F1328"/>
      <c r="G1328"/>
      <c r="H1328" s="57">
        <v>6791</v>
      </c>
      <c r="I1328"/>
      <c r="J1328"/>
      <c r="K1328" s="57">
        <v>-1585</v>
      </c>
      <c r="L1328" s="57">
        <v>-1585</v>
      </c>
      <c r="M1328" s="57">
        <v>-1155</v>
      </c>
      <c r="N1328" t="s">
        <v>38</v>
      </c>
      <c r="O1328" s="10" t="s">
        <v>39</v>
      </c>
      <c r="P1328">
        <v>430</v>
      </c>
      <c r="Q1328" t="s">
        <v>234</v>
      </c>
      <c r="R1328">
        <v>0</v>
      </c>
      <c r="S1328" s="42"/>
      <c r="T1328"/>
      <c r="U1328">
        <v>410</v>
      </c>
      <c r="W1328">
        <v>6541</v>
      </c>
      <c r="X1328" t="s">
        <v>65</v>
      </c>
    </row>
    <row r="1329" spans="2:26">
      <c r="B1329" t="s">
        <v>176</v>
      </c>
      <c r="C1329" t="s">
        <v>170</v>
      </c>
      <c r="D1329" t="s">
        <v>49</v>
      </c>
      <c r="E1329">
        <v>7221</v>
      </c>
      <c r="F1329"/>
      <c r="G1329"/>
      <c r="H1329" s="57">
        <v>6298</v>
      </c>
      <c r="I1329"/>
      <c r="J1329"/>
      <c r="K1329" s="57">
        <v>-1585</v>
      </c>
      <c r="L1329" s="57">
        <v>-1585</v>
      </c>
      <c r="M1329" s="57">
        <v>-748</v>
      </c>
      <c r="N1329" t="s">
        <v>38</v>
      </c>
      <c r="O1329" s="10" t="s">
        <v>39</v>
      </c>
      <c r="P1329">
        <v>923</v>
      </c>
      <c r="Q1329" t="s">
        <v>234</v>
      </c>
      <c r="R1329">
        <v>0</v>
      </c>
      <c r="S1329" s="42"/>
      <c r="T1329"/>
      <c r="U1329">
        <v>410</v>
      </c>
      <c r="W1329">
        <v>6541</v>
      </c>
      <c r="X1329" t="s">
        <v>65</v>
      </c>
      <c r="Y1329">
        <v>1900</v>
      </c>
      <c r="Z1329" t="s">
        <v>146</v>
      </c>
    </row>
    <row r="1330" spans="2:26">
      <c r="B1330" t="s">
        <v>176</v>
      </c>
      <c r="C1330" t="s">
        <v>170</v>
      </c>
      <c r="D1330" t="s">
        <v>51</v>
      </c>
      <c r="E1330">
        <v>7571</v>
      </c>
      <c r="F1330"/>
      <c r="G1330"/>
      <c r="H1330" s="57">
        <v>6697</v>
      </c>
      <c r="I1330"/>
      <c r="J1330"/>
      <c r="K1330" s="57">
        <v>-890</v>
      </c>
      <c r="L1330" s="57">
        <v>-890</v>
      </c>
      <c r="M1330" s="57">
        <v>-142</v>
      </c>
      <c r="N1330" t="s">
        <v>38</v>
      </c>
      <c r="O1330" s="10" t="s">
        <v>39</v>
      </c>
      <c r="P1330">
        <v>874</v>
      </c>
      <c r="Q1330" t="s">
        <v>234</v>
      </c>
      <c r="R1330">
        <v>0</v>
      </c>
      <c r="S1330" s="42"/>
      <c r="T1330"/>
      <c r="U1330">
        <v>425</v>
      </c>
      <c r="V1330" t="s">
        <v>73</v>
      </c>
      <c r="W1330">
        <v>7185</v>
      </c>
      <c r="X1330" t="s">
        <v>96</v>
      </c>
      <c r="Y1330">
        <v>1900</v>
      </c>
      <c r="Z1330" t="s">
        <v>146</v>
      </c>
    </row>
    <row r="1331" spans="2:26">
      <c r="B1331" t="s">
        <v>176</v>
      </c>
      <c r="C1331" t="s">
        <v>170</v>
      </c>
      <c r="D1331" t="s">
        <v>53</v>
      </c>
      <c r="E1331">
        <v>7571</v>
      </c>
      <c r="F1331"/>
      <c r="G1331"/>
      <c r="H1331" s="57">
        <v>6697</v>
      </c>
      <c r="I1331"/>
      <c r="J1331"/>
      <c r="K1331" s="57">
        <v>-890</v>
      </c>
      <c r="L1331" s="57">
        <v>-890</v>
      </c>
      <c r="M1331" s="57">
        <v>-142</v>
      </c>
      <c r="N1331" t="s">
        <v>38</v>
      </c>
      <c r="O1331" s="10" t="s">
        <v>39</v>
      </c>
      <c r="P1331">
        <v>874</v>
      </c>
      <c r="Q1331" t="s">
        <v>234</v>
      </c>
      <c r="R1331">
        <v>0</v>
      </c>
      <c r="S1331" s="42"/>
      <c r="T1331"/>
      <c r="U1331">
        <v>425</v>
      </c>
      <c r="V1331" t="s">
        <v>73</v>
      </c>
      <c r="W1331">
        <v>7185</v>
      </c>
      <c r="X1331" t="s">
        <v>96</v>
      </c>
      <c r="Y1331">
        <v>1900</v>
      </c>
      <c r="Z1331" t="s">
        <v>146</v>
      </c>
    </row>
    <row r="1332" spans="2:26">
      <c r="B1332" t="s">
        <v>176</v>
      </c>
      <c r="C1332" t="s">
        <v>170</v>
      </c>
      <c r="D1332" t="s">
        <v>54</v>
      </c>
      <c r="E1332">
        <v>7571</v>
      </c>
      <c r="F1332"/>
      <c r="G1332"/>
      <c r="H1332" s="57">
        <v>7297</v>
      </c>
      <c r="I1332"/>
      <c r="J1332"/>
      <c r="K1332" s="57">
        <v>-890</v>
      </c>
      <c r="L1332" s="57">
        <v>-890</v>
      </c>
      <c r="M1332" s="57">
        <v>-640</v>
      </c>
      <c r="N1332" t="s">
        <v>38</v>
      </c>
      <c r="O1332" s="10" t="s">
        <v>39</v>
      </c>
      <c r="P1332">
        <v>274</v>
      </c>
      <c r="Q1332" t="s">
        <v>234</v>
      </c>
      <c r="R1332">
        <v>0</v>
      </c>
      <c r="S1332" s="42"/>
      <c r="T1332"/>
      <c r="U1332">
        <v>425</v>
      </c>
      <c r="V1332" t="s">
        <v>73</v>
      </c>
      <c r="W1332">
        <v>7185</v>
      </c>
      <c r="X1332" t="s">
        <v>96</v>
      </c>
      <c r="Y1332">
        <v>2500</v>
      </c>
      <c r="Z1332" t="s">
        <v>146</v>
      </c>
    </row>
    <row r="1333" spans="2:26">
      <c r="B1333" t="s">
        <v>176</v>
      </c>
      <c r="C1333" t="s">
        <v>170</v>
      </c>
      <c r="D1333" t="s">
        <v>55</v>
      </c>
      <c r="E1333">
        <v>7753</v>
      </c>
      <c r="F1333"/>
      <c r="G1333"/>
      <c r="H1333" s="57">
        <v>7384</v>
      </c>
      <c r="I1333"/>
      <c r="J1333"/>
      <c r="K1333" s="57">
        <v>-2959</v>
      </c>
      <c r="L1333" s="57">
        <v>-2959</v>
      </c>
      <c r="M1333" s="57">
        <v>-2587</v>
      </c>
      <c r="N1333" t="s">
        <v>38</v>
      </c>
      <c r="O1333" s="10" t="s">
        <v>39</v>
      </c>
      <c r="P1333">
        <v>369</v>
      </c>
      <c r="Q1333" t="s">
        <v>234</v>
      </c>
      <c r="R1333">
        <v>0</v>
      </c>
      <c r="S1333" s="42"/>
      <c r="T1333"/>
      <c r="U1333">
        <v>425</v>
      </c>
      <c r="V1333" t="s">
        <v>73</v>
      </c>
      <c r="W1333">
        <v>7339</v>
      </c>
      <c r="X1333" t="s">
        <v>96</v>
      </c>
      <c r="Y1333">
        <v>2500</v>
      </c>
      <c r="Z1333" t="s">
        <v>146</v>
      </c>
    </row>
    <row r="1334" spans="2:26">
      <c r="B1334" t="s">
        <v>176</v>
      </c>
      <c r="C1334" t="s">
        <v>170</v>
      </c>
      <c r="D1334" t="s">
        <v>57</v>
      </c>
      <c r="E1334">
        <v>7753</v>
      </c>
      <c r="F1334"/>
      <c r="G1334"/>
      <c r="H1334" s="57">
        <v>7384</v>
      </c>
      <c r="I1334"/>
      <c r="J1334"/>
      <c r="K1334" s="57">
        <v>-2959</v>
      </c>
      <c r="L1334" s="57">
        <v>-2959</v>
      </c>
      <c r="M1334" s="57">
        <v>-2587</v>
      </c>
      <c r="N1334" t="s">
        <v>38</v>
      </c>
      <c r="O1334" s="10" t="s">
        <v>39</v>
      </c>
      <c r="P1334">
        <v>369</v>
      </c>
      <c r="Q1334" t="s">
        <v>234</v>
      </c>
      <c r="R1334">
        <v>0</v>
      </c>
      <c r="S1334" s="42"/>
      <c r="T1334"/>
      <c r="U1334">
        <v>425</v>
      </c>
      <c r="V1334" t="s">
        <v>73</v>
      </c>
      <c r="W1334">
        <v>7339</v>
      </c>
      <c r="X1334" t="s">
        <v>96</v>
      </c>
      <c r="Y1334">
        <v>2500</v>
      </c>
      <c r="Z1334" t="s">
        <v>146</v>
      </c>
    </row>
    <row r="1335" spans="2:26">
      <c r="B1335" t="s">
        <v>176</v>
      </c>
      <c r="C1335" t="s">
        <v>170</v>
      </c>
      <c r="D1335" t="s">
        <v>58</v>
      </c>
      <c r="E1335">
        <v>7753</v>
      </c>
      <c r="F1335"/>
      <c r="G1335"/>
      <c r="H1335" s="57">
        <v>7384</v>
      </c>
      <c r="I1335"/>
      <c r="J1335"/>
      <c r="K1335" s="57">
        <v>-2959</v>
      </c>
      <c r="L1335" s="57">
        <v>-2959</v>
      </c>
      <c r="M1335" s="57">
        <v>-2587</v>
      </c>
      <c r="N1335" t="s">
        <v>38</v>
      </c>
      <c r="O1335" s="10" t="s">
        <v>39</v>
      </c>
      <c r="P1335">
        <v>369</v>
      </c>
      <c r="Q1335" t="s">
        <v>234</v>
      </c>
      <c r="R1335">
        <v>0</v>
      </c>
      <c r="S1335" s="42"/>
      <c r="T1335"/>
      <c r="U1335">
        <v>425</v>
      </c>
      <c r="V1335" t="s">
        <v>73</v>
      </c>
      <c r="W1335">
        <v>7339</v>
      </c>
      <c r="X1335" t="s">
        <v>96</v>
      </c>
      <c r="Y1335">
        <v>2500</v>
      </c>
      <c r="Z1335" t="s">
        <v>146</v>
      </c>
    </row>
    <row r="1336" spans="2:26">
      <c r="B1336" t="s">
        <v>176</v>
      </c>
      <c r="C1336" t="s">
        <v>170</v>
      </c>
      <c r="D1336" t="s">
        <v>59</v>
      </c>
      <c r="E1336">
        <v>7405</v>
      </c>
      <c r="F1336"/>
      <c r="G1336"/>
      <c r="H1336" s="57">
        <v>7405</v>
      </c>
      <c r="I1336"/>
      <c r="J1336"/>
      <c r="K1336" s="57">
        <v>-2863</v>
      </c>
      <c r="L1336" s="57">
        <v>-2863</v>
      </c>
      <c r="M1336" s="57">
        <v>-2863</v>
      </c>
      <c r="N1336" t="s">
        <v>38</v>
      </c>
      <c r="O1336" t="s">
        <v>38</v>
      </c>
      <c r="P1336">
        <v>0</v>
      </c>
      <c r="Q1336" t="s">
        <v>234</v>
      </c>
      <c r="R1336">
        <v>0</v>
      </c>
      <c r="S1336" s="42"/>
      <c r="T1336"/>
      <c r="U1336">
        <v>422</v>
      </c>
    </row>
    <row r="1337" spans="2:26">
      <c r="B1337" t="s">
        <v>176</v>
      </c>
      <c r="C1337" t="s">
        <v>170</v>
      </c>
      <c r="D1337" t="s">
        <v>61</v>
      </c>
      <c r="E1337">
        <v>7405</v>
      </c>
      <c r="F1337"/>
      <c r="G1337"/>
      <c r="H1337" s="57">
        <v>7405</v>
      </c>
      <c r="I1337"/>
      <c r="J1337"/>
      <c r="K1337" s="57">
        <v>-2863</v>
      </c>
      <c r="L1337" s="57">
        <v>-2863</v>
      </c>
      <c r="M1337" s="57">
        <v>-2863</v>
      </c>
      <c r="N1337" t="s">
        <v>38</v>
      </c>
      <c r="O1337" t="s">
        <v>38</v>
      </c>
      <c r="P1337">
        <v>0</v>
      </c>
      <c r="Q1337" t="s">
        <v>234</v>
      </c>
      <c r="R1337">
        <v>0</v>
      </c>
      <c r="S1337" s="42"/>
      <c r="T1337"/>
      <c r="U1337">
        <v>422</v>
      </c>
    </row>
    <row r="1338" spans="2:26">
      <c r="B1338" t="s">
        <v>176</v>
      </c>
      <c r="C1338" t="s">
        <v>170</v>
      </c>
      <c r="D1338" t="s">
        <v>63</v>
      </c>
      <c r="E1338">
        <v>7405</v>
      </c>
      <c r="F1338"/>
      <c r="G1338"/>
      <c r="H1338" s="57">
        <v>7405</v>
      </c>
      <c r="I1338"/>
      <c r="J1338"/>
      <c r="K1338" s="57">
        <v>-2863</v>
      </c>
      <c r="L1338" s="57">
        <v>-2863</v>
      </c>
      <c r="M1338" s="57">
        <v>-2863</v>
      </c>
      <c r="N1338" t="s">
        <v>38</v>
      </c>
      <c r="O1338" t="s">
        <v>38</v>
      </c>
      <c r="P1338">
        <v>0</v>
      </c>
      <c r="Q1338" t="s">
        <v>234</v>
      </c>
      <c r="R1338">
        <v>0</v>
      </c>
      <c r="S1338" s="42"/>
      <c r="T1338"/>
      <c r="U1338">
        <v>422</v>
      </c>
    </row>
    <row r="1339" spans="2:26">
      <c r="B1339" t="s">
        <v>176</v>
      </c>
      <c r="C1339" t="s">
        <v>170</v>
      </c>
      <c r="D1339" t="s">
        <v>64</v>
      </c>
      <c r="E1339"/>
      <c r="F1339">
        <v>6366</v>
      </c>
      <c r="G1339">
        <v>870</v>
      </c>
      <c r="H1339"/>
      <c r="I1339" s="57">
        <v>5724</v>
      </c>
      <c r="J1339" s="57">
        <v>789</v>
      </c>
      <c r="K1339" s="57">
        <v>-1913</v>
      </c>
      <c r="L1339" s="57">
        <v>-1913</v>
      </c>
      <c r="M1339" s="57">
        <v>0</v>
      </c>
      <c r="N1339" t="s">
        <v>38</v>
      </c>
      <c r="O1339" s="10" t="s">
        <v>39</v>
      </c>
      <c r="P1339" t="s">
        <v>234</v>
      </c>
      <c r="Q1339">
        <v>723</v>
      </c>
      <c r="R1339">
        <v>1913</v>
      </c>
      <c r="S1339" s="42"/>
      <c r="T1339"/>
      <c r="U1339">
        <v>194</v>
      </c>
      <c r="V1339" t="s">
        <v>73</v>
      </c>
      <c r="W1339">
        <v>6047</v>
      </c>
      <c r="X1339" t="s">
        <v>175</v>
      </c>
      <c r="Y1339">
        <v>2500</v>
      </c>
      <c r="Z1339" t="s">
        <v>146</v>
      </c>
    </row>
    <row r="1340" spans="2:26">
      <c r="B1340" t="s">
        <v>176</v>
      </c>
      <c r="C1340" t="s">
        <v>170</v>
      </c>
      <c r="D1340" t="s">
        <v>66</v>
      </c>
      <c r="E1340"/>
      <c r="F1340">
        <v>6366</v>
      </c>
      <c r="G1340">
        <v>870</v>
      </c>
      <c r="H1340"/>
      <c r="I1340" s="57">
        <v>5724</v>
      </c>
      <c r="J1340" s="57">
        <v>789</v>
      </c>
      <c r="K1340" s="57">
        <v>-1913</v>
      </c>
      <c r="L1340" s="57">
        <v>-1913</v>
      </c>
      <c r="M1340" s="57">
        <v>0</v>
      </c>
      <c r="N1340" t="s">
        <v>38</v>
      </c>
      <c r="O1340" s="10" t="s">
        <v>39</v>
      </c>
      <c r="P1340" t="s">
        <v>234</v>
      </c>
      <c r="Q1340">
        <v>723</v>
      </c>
      <c r="R1340">
        <v>1913</v>
      </c>
      <c r="S1340" s="42"/>
      <c r="T1340"/>
      <c r="U1340">
        <v>194</v>
      </c>
      <c r="V1340" t="s">
        <v>73</v>
      </c>
      <c r="W1340">
        <v>6047</v>
      </c>
      <c r="X1340" t="s">
        <v>175</v>
      </c>
      <c r="Y1340">
        <v>2500</v>
      </c>
      <c r="Z1340" t="s">
        <v>146</v>
      </c>
    </row>
    <row r="1341" spans="2:26">
      <c r="B1341" t="s">
        <v>176</v>
      </c>
      <c r="C1341" t="s">
        <v>170</v>
      </c>
      <c r="D1341" t="s">
        <v>67</v>
      </c>
      <c r="E1341"/>
      <c r="F1341">
        <v>6366</v>
      </c>
      <c r="G1341">
        <v>870</v>
      </c>
      <c r="H1341"/>
      <c r="I1341" s="57">
        <v>5724</v>
      </c>
      <c r="J1341" s="57">
        <v>789</v>
      </c>
      <c r="K1341" s="57">
        <v>-1913</v>
      </c>
      <c r="L1341" s="57">
        <v>-1913</v>
      </c>
      <c r="M1341" s="57">
        <v>0</v>
      </c>
      <c r="N1341" t="s">
        <v>38</v>
      </c>
      <c r="O1341" s="10" t="s">
        <v>39</v>
      </c>
      <c r="P1341" t="s">
        <v>234</v>
      </c>
      <c r="Q1341">
        <v>723</v>
      </c>
      <c r="R1341">
        <v>1913</v>
      </c>
      <c r="S1341" s="42"/>
      <c r="T1341"/>
      <c r="U1341">
        <v>194</v>
      </c>
      <c r="V1341" t="s">
        <v>73</v>
      </c>
      <c r="W1341">
        <v>6047</v>
      </c>
      <c r="X1341" t="s">
        <v>175</v>
      </c>
      <c r="Y1341">
        <v>2500</v>
      </c>
      <c r="Z1341" t="s">
        <v>146</v>
      </c>
    </row>
    <row r="1342" spans="2:26">
      <c r="B1342" t="s">
        <v>176</v>
      </c>
      <c r="C1342" t="s">
        <v>170</v>
      </c>
      <c r="D1342" t="s">
        <v>68</v>
      </c>
      <c r="E1342">
        <v>7566</v>
      </c>
      <c r="F1342"/>
      <c r="G1342"/>
      <c r="H1342" s="57">
        <v>7134</v>
      </c>
      <c r="I1342"/>
      <c r="J1342"/>
      <c r="K1342" s="57">
        <v>-3390</v>
      </c>
      <c r="L1342" s="57">
        <v>-3390</v>
      </c>
      <c r="M1342" s="57">
        <v>-2956</v>
      </c>
      <c r="N1342" t="s">
        <v>38</v>
      </c>
      <c r="O1342" s="10" t="s">
        <v>39</v>
      </c>
      <c r="P1342">
        <v>432</v>
      </c>
      <c r="Q1342" t="s">
        <v>234</v>
      </c>
      <c r="R1342">
        <v>0</v>
      </c>
      <c r="S1342" s="42"/>
      <c r="T1342"/>
      <c r="U1342">
        <v>425</v>
      </c>
      <c r="V1342" t="s">
        <v>73</v>
      </c>
      <c r="W1342">
        <v>6923</v>
      </c>
      <c r="X1342" t="s">
        <v>65</v>
      </c>
      <c r="Y1342">
        <v>2500</v>
      </c>
      <c r="Z1342" t="s">
        <v>146</v>
      </c>
    </row>
    <row r="1343" spans="2:26">
      <c r="B1343" t="s">
        <v>176</v>
      </c>
      <c r="C1343" t="s">
        <v>170</v>
      </c>
      <c r="D1343" t="s">
        <v>69</v>
      </c>
      <c r="E1343">
        <v>7566</v>
      </c>
      <c r="F1343"/>
      <c r="G1343"/>
      <c r="H1343" s="57">
        <v>7134</v>
      </c>
      <c r="I1343"/>
      <c r="J1343"/>
      <c r="K1343" s="57">
        <v>-3390</v>
      </c>
      <c r="L1343" s="57">
        <v>-3390</v>
      </c>
      <c r="M1343" s="57">
        <v>-2956</v>
      </c>
      <c r="N1343" t="s">
        <v>38</v>
      </c>
      <c r="O1343" s="10" t="s">
        <v>39</v>
      </c>
      <c r="P1343">
        <v>432</v>
      </c>
      <c r="Q1343" t="s">
        <v>234</v>
      </c>
      <c r="R1343">
        <v>0</v>
      </c>
      <c r="S1343" s="42"/>
      <c r="T1343"/>
      <c r="U1343">
        <v>425</v>
      </c>
      <c r="V1343" t="s">
        <v>73</v>
      </c>
      <c r="W1343">
        <v>6923</v>
      </c>
      <c r="X1343" t="s">
        <v>65</v>
      </c>
      <c r="Y1343">
        <v>2500</v>
      </c>
      <c r="Z1343" t="s">
        <v>146</v>
      </c>
    </row>
    <row r="1344" spans="2:26">
      <c r="B1344" t="s">
        <v>176</v>
      </c>
      <c r="C1344" t="s">
        <v>170</v>
      </c>
      <c r="D1344" t="s">
        <v>70</v>
      </c>
      <c r="E1344">
        <v>6966</v>
      </c>
      <c r="F1344"/>
      <c r="G1344"/>
      <c r="H1344" s="57">
        <v>6573</v>
      </c>
      <c r="I1344"/>
      <c r="J1344"/>
      <c r="K1344" s="57">
        <v>-2782</v>
      </c>
      <c r="L1344" s="57">
        <v>-2782</v>
      </c>
      <c r="M1344" s="57">
        <v>-2389</v>
      </c>
      <c r="N1344" t="s">
        <v>38</v>
      </c>
      <c r="O1344" s="10" t="s">
        <v>39</v>
      </c>
      <c r="P1344">
        <v>393</v>
      </c>
      <c r="Q1344" t="s">
        <v>234</v>
      </c>
      <c r="R1344">
        <v>0</v>
      </c>
      <c r="S1344" s="42"/>
      <c r="T1344"/>
      <c r="U1344">
        <v>415</v>
      </c>
      <c r="V1344" t="s">
        <v>73</v>
      </c>
      <c r="W1344">
        <v>6323</v>
      </c>
      <c r="X1344" t="s">
        <v>65</v>
      </c>
    </row>
    <row r="1345" spans="2:26">
      <c r="B1345" t="s">
        <v>177</v>
      </c>
      <c r="C1345" t="s">
        <v>170</v>
      </c>
      <c r="D1345" t="s">
        <v>37</v>
      </c>
      <c r="E1345">
        <v>7747</v>
      </c>
      <c r="F1345"/>
      <c r="G1345"/>
      <c r="H1345" s="57">
        <v>7296</v>
      </c>
      <c r="I1345"/>
      <c r="J1345"/>
      <c r="K1345" s="57">
        <v>-3005</v>
      </c>
      <c r="L1345" s="57">
        <v>-3005</v>
      </c>
      <c r="M1345" s="57">
        <v>-2571</v>
      </c>
      <c r="N1345" t="s">
        <v>38</v>
      </c>
      <c r="O1345" s="10" t="s">
        <v>39</v>
      </c>
      <c r="P1345">
        <v>451</v>
      </c>
      <c r="Q1345" t="s">
        <v>234</v>
      </c>
      <c r="R1345">
        <v>0</v>
      </c>
      <c r="S1345" s="42"/>
      <c r="T1345"/>
      <c r="U1345">
        <v>415</v>
      </c>
      <c r="V1345" t="s">
        <v>73</v>
      </c>
      <c r="W1345">
        <v>7256</v>
      </c>
      <c r="X1345" t="s">
        <v>40</v>
      </c>
      <c r="Y1345">
        <v>2500</v>
      </c>
      <c r="Z1345" t="s">
        <v>146</v>
      </c>
    </row>
    <row r="1346" spans="2:26">
      <c r="B1346" t="s">
        <v>177</v>
      </c>
      <c r="C1346" t="s">
        <v>170</v>
      </c>
      <c r="D1346" t="s">
        <v>41</v>
      </c>
      <c r="E1346">
        <v>7747</v>
      </c>
      <c r="F1346"/>
      <c r="G1346"/>
      <c r="H1346" s="57">
        <v>7296</v>
      </c>
      <c r="I1346"/>
      <c r="J1346"/>
      <c r="K1346" s="57">
        <v>-3005</v>
      </c>
      <c r="L1346" s="57">
        <v>-3005</v>
      </c>
      <c r="M1346" s="57">
        <v>-2571</v>
      </c>
      <c r="N1346" t="s">
        <v>38</v>
      </c>
      <c r="O1346" s="10" t="s">
        <v>39</v>
      </c>
      <c r="P1346">
        <v>451</v>
      </c>
      <c r="Q1346" t="s">
        <v>234</v>
      </c>
      <c r="R1346">
        <v>0</v>
      </c>
      <c r="S1346" s="42"/>
      <c r="T1346"/>
      <c r="U1346">
        <v>415</v>
      </c>
      <c r="V1346" t="s">
        <v>73</v>
      </c>
      <c r="W1346">
        <v>7256</v>
      </c>
      <c r="X1346" t="s">
        <v>40</v>
      </c>
      <c r="Y1346">
        <v>2500</v>
      </c>
      <c r="Z1346" t="s">
        <v>146</v>
      </c>
    </row>
    <row r="1347" spans="2:26">
      <c r="B1347" t="s">
        <v>177</v>
      </c>
      <c r="C1347" t="s">
        <v>170</v>
      </c>
      <c r="D1347" t="s">
        <v>42</v>
      </c>
      <c r="E1347">
        <v>7747</v>
      </c>
      <c r="F1347"/>
      <c r="G1347"/>
      <c r="H1347" s="57">
        <v>7296</v>
      </c>
      <c r="I1347"/>
      <c r="J1347"/>
      <c r="K1347" s="57">
        <v>-3005</v>
      </c>
      <c r="L1347" s="57">
        <v>-3005</v>
      </c>
      <c r="M1347" s="57">
        <v>-2571</v>
      </c>
      <c r="N1347" t="s">
        <v>38</v>
      </c>
      <c r="O1347" s="10" t="s">
        <v>39</v>
      </c>
      <c r="P1347">
        <v>451</v>
      </c>
      <c r="Q1347" t="s">
        <v>234</v>
      </c>
      <c r="R1347">
        <v>0</v>
      </c>
      <c r="S1347" s="42"/>
      <c r="T1347"/>
      <c r="U1347">
        <v>415</v>
      </c>
      <c r="V1347" t="s">
        <v>73</v>
      </c>
      <c r="W1347">
        <v>7256</v>
      </c>
      <c r="X1347" t="s">
        <v>40</v>
      </c>
      <c r="Y1347">
        <v>2500</v>
      </c>
      <c r="Z1347" t="s">
        <v>146</v>
      </c>
    </row>
    <row r="1348" spans="2:26">
      <c r="B1348" t="s">
        <v>177</v>
      </c>
      <c r="C1348" t="s">
        <v>170</v>
      </c>
      <c r="D1348" t="s">
        <v>43</v>
      </c>
      <c r="E1348">
        <v>7758</v>
      </c>
      <c r="F1348"/>
      <c r="G1348"/>
      <c r="H1348" s="57">
        <v>7367</v>
      </c>
      <c r="I1348"/>
      <c r="J1348"/>
      <c r="K1348" s="57">
        <v>-2722</v>
      </c>
      <c r="L1348" s="57">
        <v>-2722</v>
      </c>
      <c r="M1348" s="57">
        <v>-2348</v>
      </c>
      <c r="N1348" t="s">
        <v>38</v>
      </c>
      <c r="O1348" s="10" t="s">
        <v>39</v>
      </c>
      <c r="P1348">
        <v>391</v>
      </c>
      <c r="Q1348" t="s">
        <v>234</v>
      </c>
      <c r="R1348">
        <v>0</v>
      </c>
      <c r="S1348" s="42"/>
      <c r="T1348"/>
      <c r="U1348">
        <v>415</v>
      </c>
      <c r="V1348" t="s">
        <v>73</v>
      </c>
      <c r="W1348">
        <v>7383</v>
      </c>
      <c r="X1348" t="s">
        <v>82</v>
      </c>
      <c r="Y1348">
        <v>2500</v>
      </c>
      <c r="Z1348" t="s">
        <v>146</v>
      </c>
    </row>
    <row r="1349" spans="2:26">
      <c r="B1349" t="s">
        <v>177</v>
      </c>
      <c r="C1349" t="s">
        <v>170</v>
      </c>
      <c r="D1349" t="s">
        <v>45</v>
      </c>
      <c r="E1349">
        <v>7758</v>
      </c>
      <c r="F1349"/>
      <c r="G1349"/>
      <c r="H1349" s="57">
        <v>7367</v>
      </c>
      <c r="I1349"/>
      <c r="J1349"/>
      <c r="K1349" s="57">
        <v>-2722</v>
      </c>
      <c r="L1349" s="57">
        <v>-2722</v>
      </c>
      <c r="M1349" s="57">
        <v>-2348</v>
      </c>
      <c r="N1349" t="s">
        <v>38</v>
      </c>
      <c r="O1349" s="10" t="s">
        <v>39</v>
      </c>
      <c r="P1349">
        <v>391</v>
      </c>
      <c r="Q1349" t="s">
        <v>234</v>
      </c>
      <c r="R1349">
        <v>0</v>
      </c>
      <c r="S1349" s="42"/>
      <c r="T1349"/>
      <c r="U1349">
        <v>415</v>
      </c>
      <c r="V1349" t="s">
        <v>73</v>
      </c>
      <c r="W1349">
        <v>7383</v>
      </c>
      <c r="X1349" t="s">
        <v>82</v>
      </c>
      <c r="Y1349">
        <v>2500</v>
      </c>
      <c r="Z1349" t="s">
        <v>146</v>
      </c>
    </row>
    <row r="1350" spans="2:26">
      <c r="B1350" t="s">
        <v>177</v>
      </c>
      <c r="C1350" t="s">
        <v>170</v>
      </c>
      <c r="D1350" t="s">
        <v>46</v>
      </c>
      <c r="E1350">
        <v>7758</v>
      </c>
      <c r="F1350"/>
      <c r="G1350"/>
      <c r="H1350" s="57">
        <v>7367</v>
      </c>
      <c r="I1350"/>
      <c r="J1350"/>
      <c r="K1350" s="57">
        <v>-2722</v>
      </c>
      <c r="L1350" s="57">
        <v>-2722</v>
      </c>
      <c r="M1350" s="57">
        <v>-2348</v>
      </c>
      <c r="N1350" t="s">
        <v>38</v>
      </c>
      <c r="O1350" s="10" t="s">
        <v>39</v>
      </c>
      <c r="P1350">
        <v>391</v>
      </c>
      <c r="Q1350" t="s">
        <v>234</v>
      </c>
      <c r="R1350">
        <v>0</v>
      </c>
      <c r="S1350" s="42"/>
      <c r="T1350"/>
      <c r="U1350">
        <v>415</v>
      </c>
      <c r="V1350" t="s">
        <v>73</v>
      </c>
      <c r="W1350">
        <v>7383</v>
      </c>
      <c r="X1350" t="s">
        <v>82</v>
      </c>
      <c r="Y1350">
        <v>2500</v>
      </c>
      <c r="Z1350" t="s">
        <v>146</v>
      </c>
    </row>
    <row r="1351" spans="2:26">
      <c r="B1351" t="s">
        <v>177</v>
      </c>
      <c r="C1351" t="s">
        <v>170</v>
      </c>
      <c r="D1351" t="s">
        <v>47</v>
      </c>
      <c r="E1351">
        <v>7758</v>
      </c>
      <c r="F1351"/>
      <c r="G1351"/>
      <c r="H1351" s="57">
        <v>7367</v>
      </c>
      <c r="I1351"/>
      <c r="J1351"/>
      <c r="K1351" s="57">
        <v>-2722</v>
      </c>
      <c r="L1351" s="57">
        <v>-2722</v>
      </c>
      <c r="M1351" s="57">
        <v>-2348</v>
      </c>
      <c r="N1351" t="s">
        <v>38</v>
      </c>
      <c r="O1351" s="10" t="s">
        <v>39</v>
      </c>
      <c r="P1351">
        <v>391</v>
      </c>
      <c r="Q1351" t="s">
        <v>234</v>
      </c>
      <c r="R1351">
        <v>0</v>
      </c>
      <c r="S1351" s="42"/>
      <c r="T1351"/>
      <c r="U1351">
        <v>415</v>
      </c>
      <c r="V1351" t="s">
        <v>73</v>
      </c>
      <c r="W1351">
        <v>7383</v>
      </c>
      <c r="X1351" t="s">
        <v>82</v>
      </c>
      <c r="Y1351">
        <v>2500</v>
      </c>
      <c r="Z1351" t="s">
        <v>146</v>
      </c>
    </row>
    <row r="1352" spans="2:26">
      <c r="B1352" t="s">
        <v>177</v>
      </c>
      <c r="C1352" t="s">
        <v>170</v>
      </c>
      <c r="D1352" t="s">
        <v>48</v>
      </c>
      <c r="E1352">
        <v>7313</v>
      </c>
      <c r="F1352"/>
      <c r="G1352"/>
      <c r="H1352" s="57">
        <v>7174</v>
      </c>
      <c r="I1352"/>
      <c r="J1352"/>
      <c r="K1352" s="57">
        <v>-3927</v>
      </c>
      <c r="L1352" s="57">
        <v>-3927</v>
      </c>
      <c r="M1352" s="57">
        <v>-3788</v>
      </c>
      <c r="N1352" t="s">
        <v>38</v>
      </c>
      <c r="O1352" s="10" t="s">
        <v>39</v>
      </c>
      <c r="P1352">
        <v>139</v>
      </c>
      <c r="Q1352" t="s">
        <v>234</v>
      </c>
      <c r="R1352">
        <v>0</v>
      </c>
      <c r="S1352" s="42"/>
      <c r="T1352"/>
      <c r="U1352">
        <v>416</v>
      </c>
      <c r="W1352">
        <v>6924</v>
      </c>
      <c r="X1352" t="s">
        <v>82</v>
      </c>
    </row>
    <row r="1353" spans="2:26">
      <c r="B1353" t="s">
        <v>177</v>
      </c>
      <c r="C1353" t="s">
        <v>170</v>
      </c>
      <c r="D1353" t="s">
        <v>49</v>
      </c>
      <c r="E1353">
        <v>7313</v>
      </c>
      <c r="F1353"/>
      <c r="G1353"/>
      <c r="H1353" s="57">
        <v>7174</v>
      </c>
      <c r="I1353"/>
      <c r="J1353"/>
      <c r="K1353" s="57">
        <v>-3927</v>
      </c>
      <c r="L1353" s="57">
        <v>-3927</v>
      </c>
      <c r="M1353" s="57">
        <v>-3788</v>
      </c>
      <c r="N1353" t="s">
        <v>38</v>
      </c>
      <c r="O1353" s="10" t="s">
        <v>39</v>
      </c>
      <c r="P1353">
        <v>139</v>
      </c>
      <c r="Q1353" t="s">
        <v>234</v>
      </c>
      <c r="R1353">
        <v>0</v>
      </c>
      <c r="S1353" s="42"/>
      <c r="T1353"/>
      <c r="U1353">
        <v>416</v>
      </c>
      <c r="W1353">
        <v>6924</v>
      </c>
      <c r="X1353" t="s">
        <v>82</v>
      </c>
    </row>
    <row r="1354" spans="2:26">
      <c r="B1354" t="s">
        <v>177</v>
      </c>
      <c r="C1354" t="s">
        <v>170</v>
      </c>
      <c r="D1354" t="s">
        <v>51</v>
      </c>
      <c r="E1354">
        <v>7286</v>
      </c>
      <c r="F1354"/>
      <c r="G1354"/>
      <c r="H1354" s="57">
        <v>6858</v>
      </c>
      <c r="I1354"/>
      <c r="J1354"/>
      <c r="K1354" s="57">
        <v>-2583</v>
      </c>
      <c r="L1354" s="57">
        <v>-2583</v>
      </c>
      <c r="M1354" s="57">
        <v>-2155</v>
      </c>
      <c r="N1354" t="s">
        <v>38</v>
      </c>
      <c r="O1354" s="10" t="s">
        <v>39</v>
      </c>
      <c r="P1354">
        <v>428</v>
      </c>
      <c r="Q1354" t="s">
        <v>234</v>
      </c>
      <c r="R1354">
        <v>0</v>
      </c>
      <c r="S1354" s="42"/>
      <c r="T1354"/>
      <c r="U1354">
        <v>414</v>
      </c>
      <c r="W1354">
        <v>6608</v>
      </c>
      <c r="X1354" t="s">
        <v>82</v>
      </c>
    </row>
    <row r="1355" spans="2:26">
      <c r="B1355" t="s">
        <v>177</v>
      </c>
      <c r="C1355" t="s">
        <v>170</v>
      </c>
      <c r="D1355" t="s">
        <v>53</v>
      </c>
      <c r="E1355">
        <v>7286</v>
      </c>
      <c r="F1355"/>
      <c r="G1355"/>
      <c r="H1355" s="57">
        <v>6858</v>
      </c>
      <c r="I1355"/>
      <c r="J1355"/>
      <c r="K1355" s="57">
        <v>-2583</v>
      </c>
      <c r="L1355" s="57">
        <v>-2583</v>
      </c>
      <c r="M1355" s="57">
        <v>-2155</v>
      </c>
      <c r="N1355" t="s">
        <v>38</v>
      </c>
      <c r="O1355" s="10" t="s">
        <v>39</v>
      </c>
      <c r="P1355">
        <v>428</v>
      </c>
      <c r="Q1355" t="s">
        <v>234</v>
      </c>
      <c r="R1355">
        <v>0</v>
      </c>
      <c r="S1355" s="42"/>
      <c r="T1355"/>
      <c r="U1355">
        <v>414</v>
      </c>
      <c r="W1355">
        <v>6608</v>
      </c>
      <c r="X1355" t="s">
        <v>82</v>
      </c>
    </row>
    <row r="1356" spans="2:26">
      <c r="B1356" t="s">
        <v>177</v>
      </c>
      <c r="C1356" t="s">
        <v>170</v>
      </c>
      <c r="D1356" t="s">
        <v>54</v>
      </c>
      <c r="E1356">
        <v>7286</v>
      </c>
      <c r="F1356"/>
      <c r="G1356"/>
      <c r="H1356" s="57">
        <v>6858</v>
      </c>
      <c r="I1356"/>
      <c r="J1356"/>
      <c r="K1356" s="57">
        <v>-2583</v>
      </c>
      <c r="L1356" s="57">
        <v>-2583</v>
      </c>
      <c r="M1356" s="57">
        <v>-2155</v>
      </c>
      <c r="N1356" t="s">
        <v>38</v>
      </c>
      <c r="O1356" s="10" t="s">
        <v>39</v>
      </c>
      <c r="P1356">
        <v>428</v>
      </c>
      <c r="Q1356" t="s">
        <v>234</v>
      </c>
      <c r="R1356">
        <v>0</v>
      </c>
      <c r="S1356" s="42"/>
      <c r="T1356"/>
      <c r="U1356">
        <v>414</v>
      </c>
      <c r="W1356">
        <v>6608</v>
      </c>
      <c r="X1356" t="s">
        <v>82</v>
      </c>
    </row>
    <row r="1357" spans="2:26">
      <c r="B1357" t="s">
        <v>177</v>
      </c>
      <c r="C1357" t="s">
        <v>170</v>
      </c>
      <c r="D1357" t="s">
        <v>55</v>
      </c>
      <c r="E1357">
        <v>7192</v>
      </c>
      <c r="F1357"/>
      <c r="G1357"/>
      <c r="H1357" s="57">
        <v>6757</v>
      </c>
      <c r="I1357"/>
      <c r="J1357"/>
      <c r="K1357" s="57">
        <v>-1169</v>
      </c>
      <c r="L1357" s="57">
        <v>-1169</v>
      </c>
      <c r="M1357" s="57">
        <v>-734</v>
      </c>
      <c r="N1357" t="s">
        <v>38</v>
      </c>
      <c r="O1357" s="10" t="s">
        <v>39</v>
      </c>
      <c r="P1357">
        <v>435</v>
      </c>
      <c r="Q1357" t="s">
        <v>234</v>
      </c>
      <c r="R1357">
        <v>0</v>
      </c>
      <c r="S1357" s="42"/>
      <c r="T1357"/>
      <c r="U1357">
        <v>409</v>
      </c>
      <c r="W1357">
        <v>6507</v>
      </c>
      <c r="X1357" t="s">
        <v>82</v>
      </c>
    </row>
    <row r="1358" spans="2:26">
      <c r="B1358" t="s">
        <v>177</v>
      </c>
      <c r="C1358" t="s">
        <v>170</v>
      </c>
      <c r="D1358" t="s">
        <v>57</v>
      </c>
      <c r="E1358">
        <v>7192</v>
      </c>
      <c r="F1358"/>
      <c r="G1358"/>
      <c r="H1358" s="57">
        <v>6757</v>
      </c>
      <c r="I1358"/>
      <c r="J1358"/>
      <c r="K1358" s="57">
        <v>-1169</v>
      </c>
      <c r="L1358" s="57">
        <v>-1169</v>
      </c>
      <c r="M1358" s="57">
        <v>-734</v>
      </c>
      <c r="N1358" t="s">
        <v>38</v>
      </c>
      <c r="O1358" s="10" t="s">
        <v>39</v>
      </c>
      <c r="P1358">
        <v>435</v>
      </c>
      <c r="Q1358" t="s">
        <v>234</v>
      </c>
      <c r="R1358">
        <v>0</v>
      </c>
      <c r="S1358" s="42"/>
      <c r="T1358"/>
      <c r="U1358">
        <v>409</v>
      </c>
      <c r="W1358">
        <v>6507</v>
      </c>
      <c r="X1358" t="s">
        <v>82</v>
      </c>
    </row>
    <row r="1359" spans="2:26">
      <c r="B1359" t="s">
        <v>177</v>
      </c>
      <c r="C1359" t="s">
        <v>170</v>
      </c>
      <c r="D1359" t="s">
        <v>58</v>
      </c>
      <c r="E1359">
        <v>7192</v>
      </c>
      <c r="F1359"/>
      <c r="G1359"/>
      <c r="H1359" s="57">
        <v>6757</v>
      </c>
      <c r="I1359"/>
      <c r="J1359"/>
      <c r="K1359" s="57">
        <v>-1169</v>
      </c>
      <c r="L1359" s="57">
        <v>-1169</v>
      </c>
      <c r="M1359" s="57">
        <v>-734</v>
      </c>
      <c r="N1359" t="s">
        <v>38</v>
      </c>
      <c r="O1359" s="10" t="s">
        <v>39</v>
      </c>
      <c r="P1359">
        <v>435</v>
      </c>
      <c r="Q1359" t="s">
        <v>234</v>
      </c>
      <c r="R1359">
        <v>0</v>
      </c>
      <c r="S1359" s="42"/>
      <c r="T1359"/>
      <c r="U1359">
        <v>409</v>
      </c>
      <c r="W1359">
        <v>6507</v>
      </c>
      <c r="X1359" t="s">
        <v>82</v>
      </c>
    </row>
    <row r="1360" spans="2:26">
      <c r="B1360" t="s">
        <v>177</v>
      </c>
      <c r="C1360" t="s">
        <v>170</v>
      </c>
      <c r="D1360" t="s">
        <v>59</v>
      </c>
      <c r="E1360">
        <v>7535</v>
      </c>
      <c r="F1360"/>
      <c r="G1360"/>
      <c r="H1360" s="57">
        <v>7190</v>
      </c>
      <c r="I1360"/>
      <c r="J1360"/>
      <c r="K1360" s="57">
        <v>-2989</v>
      </c>
      <c r="L1360" s="57">
        <v>-2989</v>
      </c>
      <c r="M1360" s="57">
        <v>-2640</v>
      </c>
      <c r="N1360" t="s">
        <v>38</v>
      </c>
      <c r="O1360" s="10" t="s">
        <v>39</v>
      </c>
      <c r="P1360">
        <v>345</v>
      </c>
      <c r="Q1360" t="s">
        <v>234</v>
      </c>
      <c r="R1360">
        <v>0</v>
      </c>
      <c r="S1360" s="42"/>
      <c r="T1360"/>
      <c r="U1360">
        <v>425</v>
      </c>
      <c r="V1360" t="s">
        <v>73</v>
      </c>
      <c r="W1360">
        <v>7012</v>
      </c>
      <c r="X1360" t="s">
        <v>82</v>
      </c>
      <c r="Y1360">
        <v>2500</v>
      </c>
      <c r="Z1360" t="s">
        <v>146</v>
      </c>
    </row>
    <row r="1361" spans="2:26">
      <c r="B1361" t="s">
        <v>177</v>
      </c>
      <c r="C1361" t="s">
        <v>170</v>
      </c>
      <c r="D1361" t="s">
        <v>61</v>
      </c>
      <c r="E1361">
        <v>7535</v>
      </c>
      <c r="F1361"/>
      <c r="G1361"/>
      <c r="H1361" s="57">
        <v>7190</v>
      </c>
      <c r="I1361"/>
      <c r="J1361"/>
      <c r="K1361" s="57">
        <v>-2989</v>
      </c>
      <c r="L1361" s="57">
        <v>-2989</v>
      </c>
      <c r="M1361" s="57">
        <v>-2640</v>
      </c>
      <c r="N1361" t="s">
        <v>38</v>
      </c>
      <c r="O1361" s="10" t="s">
        <v>39</v>
      </c>
      <c r="P1361">
        <v>345</v>
      </c>
      <c r="Q1361" t="s">
        <v>234</v>
      </c>
      <c r="R1361">
        <v>0</v>
      </c>
      <c r="S1361" s="42"/>
      <c r="T1361"/>
      <c r="U1361">
        <v>425</v>
      </c>
      <c r="V1361" t="s">
        <v>73</v>
      </c>
      <c r="W1361">
        <v>7012</v>
      </c>
      <c r="X1361" t="s">
        <v>82</v>
      </c>
      <c r="Y1361">
        <v>2500</v>
      </c>
      <c r="Z1361" t="s">
        <v>146</v>
      </c>
    </row>
    <row r="1362" spans="2:26">
      <c r="B1362" t="s">
        <v>177</v>
      </c>
      <c r="C1362" t="s">
        <v>170</v>
      </c>
      <c r="D1362" t="s">
        <v>63</v>
      </c>
      <c r="E1362">
        <v>7535</v>
      </c>
      <c r="F1362"/>
      <c r="G1362"/>
      <c r="H1362" s="57">
        <v>7190</v>
      </c>
      <c r="I1362"/>
      <c r="J1362"/>
      <c r="K1362" s="57">
        <v>-2989</v>
      </c>
      <c r="L1362" s="57">
        <v>-2989</v>
      </c>
      <c r="M1362" s="57">
        <v>-2640</v>
      </c>
      <c r="N1362" t="s">
        <v>38</v>
      </c>
      <c r="O1362" s="10" t="s">
        <v>39</v>
      </c>
      <c r="P1362">
        <v>345</v>
      </c>
      <c r="Q1362" t="s">
        <v>234</v>
      </c>
      <c r="R1362">
        <v>0</v>
      </c>
      <c r="S1362" s="42"/>
      <c r="T1362"/>
      <c r="U1362">
        <v>425</v>
      </c>
      <c r="V1362" t="s">
        <v>73</v>
      </c>
      <c r="W1362">
        <v>7012</v>
      </c>
      <c r="X1362" t="s">
        <v>82</v>
      </c>
      <c r="Y1362">
        <v>2500</v>
      </c>
      <c r="Z1362" t="s">
        <v>146</v>
      </c>
    </row>
    <row r="1363" spans="2:26">
      <c r="B1363" t="s">
        <v>177</v>
      </c>
      <c r="C1363" t="s">
        <v>170</v>
      </c>
      <c r="D1363" t="s">
        <v>64</v>
      </c>
      <c r="E1363"/>
      <c r="F1363">
        <v>7234</v>
      </c>
      <c r="G1363">
        <v>974</v>
      </c>
      <c r="H1363"/>
      <c r="I1363" s="57">
        <v>6732</v>
      </c>
      <c r="J1363" s="57">
        <v>947</v>
      </c>
      <c r="K1363" s="57">
        <v>-4938</v>
      </c>
      <c r="L1363" s="57">
        <v>-4938</v>
      </c>
      <c r="M1363" s="57">
        <v>0</v>
      </c>
      <c r="N1363" t="s">
        <v>38</v>
      </c>
      <c r="O1363" s="10" t="s">
        <v>80</v>
      </c>
      <c r="P1363" t="s">
        <v>234</v>
      </c>
      <c r="Q1363">
        <v>529</v>
      </c>
      <c r="R1363">
        <v>4938</v>
      </c>
      <c r="S1363" s="42"/>
      <c r="T1363"/>
      <c r="U1363">
        <v>223</v>
      </c>
      <c r="V1363" t="s">
        <v>73</v>
      </c>
      <c r="Y1363">
        <v>2500</v>
      </c>
      <c r="Z1363" t="s">
        <v>146</v>
      </c>
    </row>
    <row r="1364" spans="2:26">
      <c r="B1364" t="s">
        <v>177</v>
      </c>
      <c r="C1364" t="s">
        <v>170</v>
      </c>
      <c r="D1364" t="s">
        <v>66</v>
      </c>
      <c r="E1364"/>
      <c r="F1364">
        <v>7234</v>
      </c>
      <c r="G1364">
        <v>974</v>
      </c>
      <c r="H1364"/>
      <c r="I1364" s="57">
        <v>6732</v>
      </c>
      <c r="J1364" s="57">
        <v>947</v>
      </c>
      <c r="K1364" s="57">
        <v>-4938</v>
      </c>
      <c r="L1364" s="57">
        <v>-4938</v>
      </c>
      <c r="M1364" s="57">
        <v>0</v>
      </c>
      <c r="N1364" t="s">
        <v>38</v>
      </c>
      <c r="O1364" s="10" t="s">
        <v>80</v>
      </c>
      <c r="P1364" t="s">
        <v>234</v>
      </c>
      <c r="Q1364">
        <v>529</v>
      </c>
      <c r="R1364">
        <v>4938</v>
      </c>
      <c r="S1364" s="42"/>
      <c r="T1364"/>
      <c r="U1364">
        <v>223</v>
      </c>
      <c r="V1364" t="s">
        <v>73</v>
      </c>
      <c r="Y1364">
        <v>2500</v>
      </c>
      <c r="Z1364" t="s">
        <v>146</v>
      </c>
    </row>
    <row r="1365" spans="2:26">
      <c r="B1365" t="s">
        <v>177</v>
      </c>
      <c r="C1365" t="s">
        <v>170</v>
      </c>
      <c r="D1365" t="s">
        <v>67</v>
      </c>
      <c r="E1365"/>
      <c r="F1365">
        <v>7234</v>
      </c>
      <c r="G1365">
        <v>974</v>
      </c>
      <c r="H1365"/>
      <c r="I1365" s="57">
        <v>6732</v>
      </c>
      <c r="J1365" s="57">
        <v>947</v>
      </c>
      <c r="K1365" s="57">
        <v>-4938</v>
      </c>
      <c r="L1365" s="57">
        <v>-4938</v>
      </c>
      <c r="M1365" s="57">
        <v>0</v>
      </c>
      <c r="N1365" t="s">
        <v>38</v>
      </c>
      <c r="O1365" s="10" t="s">
        <v>80</v>
      </c>
      <c r="P1365" t="s">
        <v>234</v>
      </c>
      <c r="Q1365">
        <v>529</v>
      </c>
      <c r="R1365">
        <v>4938</v>
      </c>
      <c r="S1365" s="42"/>
      <c r="T1365"/>
      <c r="U1365">
        <v>223</v>
      </c>
      <c r="V1365" t="s">
        <v>73</v>
      </c>
      <c r="Y1365">
        <v>2500</v>
      </c>
      <c r="Z1365" t="s">
        <v>146</v>
      </c>
    </row>
    <row r="1366" spans="2:26">
      <c r="B1366" t="s">
        <v>177</v>
      </c>
      <c r="C1366" t="s">
        <v>170</v>
      </c>
      <c r="D1366" t="s">
        <v>68</v>
      </c>
      <c r="E1366">
        <v>7912</v>
      </c>
      <c r="F1366"/>
      <c r="G1366"/>
      <c r="H1366" s="57">
        <v>7295</v>
      </c>
      <c r="I1366"/>
      <c r="J1366"/>
      <c r="K1366" s="57">
        <v>-4245</v>
      </c>
      <c r="L1366" s="57">
        <v>-4245</v>
      </c>
      <c r="M1366" s="57">
        <v>-3628</v>
      </c>
      <c r="N1366" t="s">
        <v>38</v>
      </c>
      <c r="O1366" s="10" t="s">
        <v>39</v>
      </c>
      <c r="P1366">
        <v>617</v>
      </c>
      <c r="Q1366" t="s">
        <v>234</v>
      </c>
      <c r="R1366">
        <v>0</v>
      </c>
      <c r="S1366" s="42"/>
      <c r="T1366"/>
      <c r="U1366">
        <v>425</v>
      </c>
      <c r="V1366" t="s">
        <v>73</v>
      </c>
      <c r="W1366">
        <v>7182</v>
      </c>
      <c r="X1366" t="s">
        <v>82</v>
      </c>
      <c r="Y1366">
        <v>2500</v>
      </c>
      <c r="Z1366" t="s">
        <v>146</v>
      </c>
    </row>
    <row r="1367" spans="2:26">
      <c r="B1367" t="s">
        <v>177</v>
      </c>
      <c r="C1367" t="s">
        <v>170</v>
      </c>
      <c r="D1367" t="s">
        <v>69</v>
      </c>
      <c r="E1367">
        <v>7912</v>
      </c>
      <c r="F1367"/>
      <c r="G1367"/>
      <c r="H1367" s="57">
        <v>7295</v>
      </c>
      <c r="I1367"/>
      <c r="J1367"/>
      <c r="K1367" s="57">
        <v>-4245</v>
      </c>
      <c r="L1367" s="57">
        <v>-4245</v>
      </c>
      <c r="M1367" s="57">
        <v>-3628</v>
      </c>
      <c r="N1367" t="s">
        <v>38</v>
      </c>
      <c r="O1367" s="10" t="s">
        <v>39</v>
      </c>
      <c r="P1367">
        <v>617</v>
      </c>
      <c r="Q1367" t="s">
        <v>234</v>
      </c>
      <c r="R1367">
        <v>0</v>
      </c>
      <c r="S1367" s="42"/>
      <c r="T1367"/>
      <c r="U1367">
        <v>425</v>
      </c>
      <c r="V1367" t="s">
        <v>73</v>
      </c>
      <c r="W1367">
        <v>7182</v>
      </c>
      <c r="X1367" t="s">
        <v>82</v>
      </c>
      <c r="Y1367">
        <v>2500</v>
      </c>
      <c r="Z1367" t="s">
        <v>146</v>
      </c>
    </row>
    <row r="1368" spans="2:26">
      <c r="B1368" t="s">
        <v>177</v>
      </c>
      <c r="C1368" t="s">
        <v>170</v>
      </c>
      <c r="D1368" t="s">
        <v>70</v>
      </c>
      <c r="E1368">
        <v>7312</v>
      </c>
      <c r="F1368"/>
      <c r="G1368"/>
      <c r="H1368" s="57">
        <v>6832</v>
      </c>
      <c r="I1368"/>
      <c r="J1368"/>
      <c r="K1368" s="57">
        <v>-3637</v>
      </c>
      <c r="L1368" s="57">
        <v>-3637</v>
      </c>
      <c r="M1368" s="57">
        <v>-3157</v>
      </c>
      <c r="N1368" t="s">
        <v>38</v>
      </c>
      <c r="O1368" s="10" t="s">
        <v>39</v>
      </c>
      <c r="P1368">
        <v>480</v>
      </c>
      <c r="Q1368" t="s">
        <v>234</v>
      </c>
      <c r="R1368">
        <v>0</v>
      </c>
      <c r="S1368" s="42"/>
      <c r="T1368"/>
      <c r="U1368">
        <v>415</v>
      </c>
      <c r="V1368" t="s">
        <v>73</v>
      </c>
      <c r="W1368">
        <v>6582</v>
      </c>
      <c r="X1368" t="s">
        <v>82</v>
      </c>
    </row>
    <row r="1369" spans="2:26">
      <c r="B1369" t="s">
        <v>178</v>
      </c>
      <c r="C1369" t="s">
        <v>170</v>
      </c>
      <c r="D1369" t="s">
        <v>37</v>
      </c>
      <c r="E1369">
        <v>7418</v>
      </c>
      <c r="F1369"/>
      <c r="G1369"/>
      <c r="H1369" s="57">
        <v>6639</v>
      </c>
      <c r="I1369"/>
      <c r="J1369"/>
      <c r="K1369" s="57">
        <v>-2852</v>
      </c>
      <c r="L1369" s="57">
        <v>-2852</v>
      </c>
      <c r="M1369" s="57">
        <v>-2073</v>
      </c>
      <c r="N1369" t="s">
        <v>38</v>
      </c>
      <c r="O1369" s="10" t="s">
        <v>39</v>
      </c>
      <c r="P1369">
        <v>779</v>
      </c>
      <c r="Q1369" t="s">
        <v>234</v>
      </c>
      <c r="R1369">
        <v>0</v>
      </c>
      <c r="S1369" s="42"/>
      <c r="T1369"/>
      <c r="U1369">
        <v>415</v>
      </c>
      <c r="V1369" t="s">
        <v>73</v>
      </c>
      <c r="W1369">
        <v>6389</v>
      </c>
      <c r="X1369" t="s">
        <v>82</v>
      </c>
    </row>
    <row r="1370" spans="2:26">
      <c r="B1370" t="s">
        <v>178</v>
      </c>
      <c r="C1370" t="s">
        <v>170</v>
      </c>
      <c r="D1370" t="s">
        <v>41</v>
      </c>
      <c r="E1370">
        <v>7418</v>
      </c>
      <c r="F1370"/>
      <c r="G1370"/>
      <c r="H1370" s="57">
        <v>6639</v>
      </c>
      <c r="I1370"/>
      <c r="J1370"/>
      <c r="K1370" s="57">
        <v>-2852</v>
      </c>
      <c r="L1370" s="57">
        <v>-2852</v>
      </c>
      <c r="M1370" s="57">
        <v>-2073</v>
      </c>
      <c r="N1370" t="s">
        <v>38</v>
      </c>
      <c r="O1370" s="10" t="s">
        <v>39</v>
      </c>
      <c r="P1370">
        <v>779</v>
      </c>
      <c r="Q1370" t="s">
        <v>234</v>
      </c>
      <c r="R1370">
        <v>0</v>
      </c>
      <c r="S1370" s="42"/>
      <c r="T1370"/>
      <c r="U1370">
        <v>415</v>
      </c>
      <c r="V1370" t="s">
        <v>73</v>
      </c>
      <c r="W1370">
        <v>6389</v>
      </c>
      <c r="X1370" t="s">
        <v>82</v>
      </c>
    </row>
    <row r="1371" spans="2:26">
      <c r="B1371" t="s">
        <v>178</v>
      </c>
      <c r="C1371" t="s">
        <v>170</v>
      </c>
      <c r="D1371" t="s">
        <v>42</v>
      </c>
      <c r="E1371">
        <v>7418</v>
      </c>
      <c r="F1371"/>
      <c r="G1371"/>
      <c r="H1371" s="57">
        <v>6639</v>
      </c>
      <c r="I1371"/>
      <c r="J1371"/>
      <c r="K1371" s="57">
        <v>-2852</v>
      </c>
      <c r="L1371" s="57">
        <v>-2852</v>
      </c>
      <c r="M1371" s="57">
        <v>-2073</v>
      </c>
      <c r="N1371" t="s">
        <v>38</v>
      </c>
      <c r="O1371" s="10" t="s">
        <v>39</v>
      </c>
      <c r="P1371">
        <v>779</v>
      </c>
      <c r="Q1371" t="s">
        <v>234</v>
      </c>
      <c r="R1371">
        <v>0</v>
      </c>
      <c r="S1371" s="42"/>
      <c r="T1371"/>
      <c r="U1371">
        <v>415</v>
      </c>
      <c r="V1371" t="s">
        <v>73</v>
      </c>
      <c r="W1371">
        <v>6389</v>
      </c>
      <c r="X1371" t="s">
        <v>82</v>
      </c>
    </row>
    <row r="1372" spans="2:26">
      <c r="B1372" t="s">
        <v>178</v>
      </c>
      <c r="C1372" t="s">
        <v>170</v>
      </c>
      <c r="D1372" t="s">
        <v>43</v>
      </c>
      <c r="E1372">
        <v>6851</v>
      </c>
      <c r="F1372"/>
      <c r="G1372"/>
      <c r="H1372" s="57">
        <v>6089</v>
      </c>
      <c r="I1372"/>
      <c r="J1372"/>
      <c r="K1372" s="57">
        <v>-348</v>
      </c>
      <c r="L1372" s="57">
        <v>-348</v>
      </c>
      <c r="M1372" s="57">
        <v>414</v>
      </c>
      <c r="N1372" t="s">
        <v>38</v>
      </c>
      <c r="O1372" s="10" t="s">
        <v>39</v>
      </c>
      <c r="P1372">
        <v>762</v>
      </c>
      <c r="Q1372" t="s">
        <v>234</v>
      </c>
      <c r="R1372">
        <v>1176</v>
      </c>
      <c r="S1372" s="42"/>
      <c r="T1372"/>
      <c r="U1372">
        <v>415</v>
      </c>
      <c r="W1372">
        <v>5839</v>
      </c>
      <c r="X1372" t="s">
        <v>82</v>
      </c>
    </row>
    <row r="1373" spans="2:26">
      <c r="B1373" t="s">
        <v>178</v>
      </c>
      <c r="C1373" t="s">
        <v>170</v>
      </c>
      <c r="D1373" t="s">
        <v>45</v>
      </c>
      <c r="E1373">
        <v>6851</v>
      </c>
      <c r="F1373"/>
      <c r="G1373"/>
      <c r="H1373" s="57">
        <v>6089</v>
      </c>
      <c r="I1373"/>
      <c r="J1373"/>
      <c r="K1373" s="57">
        <v>-348</v>
      </c>
      <c r="L1373" s="57">
        <v>-348</v>
      </c>
      <c r="M1373" s="57">
        <v>414</v>
      </c>
      <c r="N1373" t="s">
        <v>38</v>
      </c>
      <c r="O1373" s="10" t="s">
        <v>39</v>
      </c>
      <c r="P1373">
        <v>762</v>
      </c>
      <c r="Q1373" t="s">
        <v>234</v>
      </c>
      <c r="R1373">
        <v>1176</v>
      </c>
      <c r="S1373" s="42"/>
      <c r="T1373"/>
      <c r="U1373">
        <v>415</v>
      </c>
      <c r="W1373">
        <v>5839</v>
      </c>
      <c r="X1373" t="s">
        <v>82</v>
      </c>
    </row>
    <row r="1374" spans="2:26">
      <c r="B1374" t="s">
        <v>178</v>
      </c>
      <c r="C1374" t="s">
        <v>170</v>
      </c>
      <c r="D1374" t="s">
        <v>46</v>
      </c>
      <c r="E1374">
        <v>6851</v>
      </c>
      <c r="F1374"/>
      <c r="G1374"/>
      <c r="H1374" s="57">
        <v>6089</v>
      </c>
      <c r="I1374"/>
      <c r="J1374"/>
      <c r="K1374" s="57">
        <v>-348</v>
      </c>
      <c r="L1374" s="57">
        <v>-348</v>
      </c>
      <c r="M1374" s="57">
        <v>414</v>
      </c>
      <c r="N1374" t="s">
        <v>38</v>
      </c>
      <c r="O1374" s="10" t="s">
        <v>39</v>
      </c>
      <c r="P1374">
        <v>762</v>
      </c>
      <c r="Q1374" t="s">
        <v>234</v>
      </c>
      <c r="R1374">
        <v>1176</v>
      </c>
      <c r="S1374" s="42"/>
      <c r="T1374"/>
      <c r="U1374">
        <v>415</v>
      </c>
      <c r="W1374">
        <v>5839</v>
      </c>
      <c r="X1374" t="s">
        <v>82</v>
      </c>
    </row>
    <row r="1375" spans="2:26">
      <c r="B1375" t="s">
        <v>178</v>
      </c>
      <c r="C1375" t="s">
        <v>170</v>
      </c>
      <c r="D1375" t="s">
        <v>47</v>
      </c>
      <c r="E1375">
        <v>6851</v>
      </c>
      <c r="F1375"/>
      <c r="G1375"/>
      <c r="H1375" s="57">
        <v>6089</v>
      </c>
      <c r="I1375"/>
      <c r="J1375"/>
      <c r="K1375" s="57">
        <v>-348</v>
      </c>
      <c r="L1375" s="57">
        <v>-348</v>
      </c>
      <c r="M1375" s="57">
        <v>414</v>
      </c>
      <c r="N1375" t="s">
        <v>38</v>
      </c>
      <c r="O1375" s="10" t="s">
        <v>39</v>
      </c>
      <c r="P1375">
        <v>762</v>
      </c>
      <c r="Q1375" t="s">
        <v>234</v>
      </c>
      <c r="R1375">
        <v>1176</v>
      </c>
      <c r="S1375" s="42"/>
      <c r="T1375"/>
      <c r="U1375">
        <v>415</v>
      </c>
      <c r="W1375">
        <v>5839</v>
      </c>
      <c r="X1375" t="s">
        <v>82</v>
      </c>
    </row>
    <row r="1376" spans="2:26">
      <c r="B1376" t="s">
        <v>178</v>
      </c>
      <c r="C1376" t="s">
        <v>170</v>
      </c>
      <c r="D1376" t="s">
        <v>48</v>
      </c>
      <c r="E1376">
        <v>6970</v>
      </c>
      <c r="F1376"/>
      <c r="G1376"/>
      <c r="H1376" s="57">
        <v>6406</v>
      </c>
      <c r="I1376"/>
      <c r="J1376"/>
      <c r="K1376" s="57">
        <v>-2612</v>
      </c>
      <c r="L1376" s="57">
        <v>-2612</v>
      </c>
      <c r="M1376" s="57">
        <v>-2048</v>
      </c>
      <c r="N1376" t="s">
        <v>38</v>
      </c>
      <c r="O1376" s="10" t="s">
        <v>39</v>
      </c>
      <c r="P1376">
        <v>564</v>
      </c>
      <c r="Q1376" t="s">
        <v>234</v>
      </c>
      <c r="R1376">
        <v>0</v>
      </c>
      <c r="S1376" s="42"/>
      <c r="T1376"/>
      <c r="U1376">
        <v>395</v>
      </c>
      <c r="W1376">
        <v>6156</v>
      </c>
      <c r="X1376" t="s">
        <v>82</v>
      </c>
    </row>
    <row r="1377" spans="2:24">
      <c r="B1377" t="s">
        <v>178</v>
      </c>
      <c r="C1377" t="s">
        <v>170</v>
      </c>
      <c r="D1377" t="s">
        <v>49</v>
      </c>
      <c r="E1377">
        <v>6970</v>
      </c>
      <c r="F1377"/>
      <c r="G1377"/>
      <c r="H1377" s="57">
        <v>6406</v>
      </c>
      <c r="I1377"/>
      <c r="J1377"/>
      <c r="K1377" s="57">
        <v>-2612</v>
      </c>
      <c r="L1377" s="57">
        <v>-2612</v>
      </c>
      <c r="M1377" s="57">
        <v>-2048</v>
      </c>
      <c r="N1377" t="s">
        <v>38</v>
      </c>
      <c r="O1377" s="10" t="s">
        <v>39</v>
      </c>
      <c r="P1377">
        <v>564</v>
      </c>
      <c r="Q1377" t="s">
        <v>234</v>
      </c>
      <c r="R1377">
        <v>0</v>
      </c>
      <c r="S1377" s="42"/>
      <c r="T1377"/>
      <c r="U1377">
        <v>395</v>
      </c>
      <c r="W1377">
        <v>6156</v>
      </c>
      <c r="X1377" t="s">
        <v>82</v>
      </c>
    </row>
    <row r="1378" spans="2:24">
      <c r="B1378" t="s">
        <v>178</v>
      </c>
      <c r="C1378" t="s">
        <v>170</v>
      </c>
      <c r="D1378" t="s">
        <v>51</v>
      </c>
      <c r="E1378">
        <v>7411</v>
      </c>
      <c r="F1378"/>
      <c r="G1378"/>
      <c r="H1378" s="57">
        <v>6498</v>
      </c>
      <c r="I1378"/>
      <c r="J1378"/>
      <c r="K1378" s="57">
        <v>-2894</v>
      </c>
      <c r="L1378" s="57">
        <v>-2894</v>
      </c>
      <c r="M1378" s="57">
        <v>-1981</v>
      </c>
      <c r="N1378" t="s">
        <v>38</v>
      </c>
      <c r="O1378" s="10" t="s">
        <v>39</v>
      </c>
      <c r="P1378">
        <v>913</v>
      </c>
      <c r="Q1378" t="s">
        <v>234</v>
      </c>
      <c r="R1378">
        <v>0</v>
      </c>
      <c r="S1378" s="42"/>
      <c r="T1378"/>
      <c r="U1378">
        <v>422</v>
      </c>
      <c r="W1378">
        <v>6248</v>
      </c>
      <c r="X1378" t="s">
        <v>82</v>
      </c>
    </row>
    <row r="1379" spans="2:24">
      <c r="B1379" t="s">
        <v>178</v>
      </c>
      <c r="C1379" t="s">
        <v>170</v>
      </c>
      <c r="D1379" t="s">
        <v>53</v>
      </c>
      <c r="E1379">
        <v>7411</v>
      </c>
      <c r="F1379"/>
      <c r="G1379"/>
      <c r="H1379" s="57">
        <v>6498</v>
      </c>
      <c r="I1379"/>
      <c r="J1379"/>
      <c r="K1379" s="57">
        <v>-2894</v>
      </c>
      <c r="L1379" s="57">
        <v>-2894</v>
      </c>
      <c r="M1379" s="57">
        <v>-1981</v>
      </c>
      <c r="N1379" t="s">
        <v>38</v>
      </c>
      <c r="O1379" s="10" t="s">
        <v>39</v>
      </c>
      <c r="P1379">
        <v>913</v>
      </c>
      <c r="Q1379" t="s">
        <v>234</v>
      </c>
      <c r="R1379">
        <v>0</v>
      </c>
      <c r="S1379" s="42"/>
      <c r="T1379"/>
      <c r="U1379">
        <v>422</v>
      </c>
      <c r="W1379">
        <v>6248</v>
      </c>
      <c r="X1379" t="s">
        <v>82</v>
      </c>
    </row>
    <row r="1380" spans="2:24">
      <c r="B1380" t="s">
        <v>178</v>
      </c>
      <c r="C1380" t="s">
        <v>170</v>
      </c>
      <c r="D1380" t="s">
        <v>54</v>
      </c>
      <c r="E1380">
        <v>7411</v>
      </c>
      <c r="F1380"/>
      <c r="G1380"/>
      <c r="H1380" s="57">
        <v>6498</v>
      </c>
      <c r="I1380"/>
      <c r="J1380"/>
      <c r="K1380" s="57">
        <v>-2894</v>
      </c>
      <c r="L1380" s="57">
        <v>-2894</v>
      </c>
      <c r="M1380" s="57">
        <v>-1981</v>
      </c>
      <c r="N1380" t="s">
        <v>38</v>
      </c>
      <c r="O1380" s="10" t="s">
        <v>39</v>
      </c>
      <c r="P1380">
        <v>913</v>
      </c>
      <c r="Q1380" t="s">
        <v>234</v>
      </c>
      <c r="R1380">
        <v>0</v>
      </c>
      <c r="S1380" s="42"/>
      <c r="T1380"/>
      <c r="U1380">
        <v>422</v>
      </c>
      <c r="W1380">
        <v>6248</v>
      </c>
      <c r="X1380" t="s">
        <v>82</v>
      </c>
    </row>
    <row r="1381" spans="2:24">
      <c r="B1381" t="s">
        <v>178</v>
      </c>
      <c r="C1381" t="s">
        <v>170</v>
      </c>
      <c r="D1381" t="s">
        <v>55</v>
      </c>
      <c r="E1381">
        <v>6998</v>
      </c>
      <c r="F1381"/>
      <c r="G1381"/>
      <c r="H1381" s="57">
        <v>6954</v>
      </c>
      <c r="I1381"/>
      <c r="J1381"/>
      <c r="K1381" s="57">
        <v>-3480</v>
      </c>
      <c r="L1381" s="57">
        <v>-3480</v>
      </c>
      <c r="M1381" s="57">
        <v>-3436</v>
      </c>
      <c r="N1381" t="s">
        <v>38</v>
      </c>
      <c r="O1381" s="10" t="s">
        <v>39</v>
      </c>
      <c r="P1381">
        <v>44</v>
      </c>
      <c r="Q1381" t="s">
        <v>234</v>
      </c>
      <c r="R1381">
        <v>0</v>
      </c>
      <c r="S1381" s="42"/>
      <c r="T1381"/>
      <c r="U1381">
        <v>397</v>
      </c>
      <c r="W1381">
        <v>6704</v>
      </c>
      <c r="X1381" t="s">
        <v>82</v>
      </c>
    </row>
    <row r="1382" spans="2:24">
      <c r="B1382" t="s">
        <v>178</v>
      </c>
      <c r="C1382" t="s">
        <v>170</v>
      </c>
      <c r="D1382" t="s">
        <v>57</v>
      </c>
      <c r="E1382">
        <v>6998</v>
      </c>
      <c r="F1382"/>
      <c r="G1382"/>
      <c r="H1382" s="57">
        <v>6954</v>
      </c>
      <c r="I1382"/>
      <c r="J1382"/>
      <c r="K1382" s="57">
        <v>-3480</v>
      </c>
      <c r="L1382" s="57">
        <v>-3480</v>
      </c>
      <c r="M1382" s="57">
        <v>-3436</v>
      </c>
      <c r="N1382" t="s">
        <v>38</v>
      </c>
      <c r="O1382" s="10" t="s">
        <v>39</v>
      </c>
      <c r="P1382">
        <v>44</v>
      </c>
      <c r="Q1382" t="s">
        <v>234</v>
      </c>
      <c r="R1382">
        <v>0</v>
      </c>
      <c r="S1382" s="42"/>
      <c r="T1382"/>
      <c r="U1382">
        <v>397</v>
      </c>
      <c r="W1382">
        <v>6704</v>
      </c>
      <c r="X1382" t="s">
        <v>82</v>
      </c>
    </row>
    <row r="1383" spans="2:24">
      <c r="B1383" t="s">
        <v>178</v>
      </c>
      <c r="C1383" t="s">
        <v>170</v>
      </c>
      <c r="D1383" t="s">
        <v>58</v>
      </c>
      <c r="E1383">
        <v>6998</v>
      </c>
      <c r="F1383"/>
      <c r="G1383"/>
      <c r="H1383" s="57">
        <v>6954</v>
      </c>
      <c r="I1383"/>
      <c r="J1383"/>
      <c r="K1383" s="57">
        <v>-3480</v>
      </c>
      <c r="L1383" s="57">
        <v>-3480</v>
      </c>
      <c r="M1383" s="57">
        <v>-3436</v>
      </c>
      <c r="N1383" t="s">
        <v>38</v>
      </c>
      <c r="O1383" s="10" t="s">
        <v>39</v>
      </c>
      <c r="P1383">
        <v>44</v>
      </c>
      <c r="Q1383" t="s">
        <v>234</v>
      </c>
      <c r="R1383">
        <v>0</v>
      </c>
      <c r="S1383" s="42"/>
      <c r="T1383"/>
      <c r="U1383">
        <v>397</v>
      </c>
      <c r="W1383">
        <v>6704</v>
      </c>
      <c r="X1383" t="s">
        <v>82</v>
      </c>
    </row>
    <row r="1384" spans="2:24">
      <c r="B1384" t="s">
        <v>178</v>
      </c>
      <c r="C1384" t="s">
        <v>170</v>
      </c>
      <c r="D1384" t="s">
        <v>59</v>
      </c>
      <c r="E1384"/>
      <c r="F1384">
        <v>5978</v>
      </c>
      <c r="G1384">
        <v>577</v>
      </c>
      <c r="H1384"/>
      <c r="I1384" s="57">
        <v>5645</v>
      </c>
      <c r="J1384" s="57">
        <v>545</v>
      </c>
      <c r="K1384" s="57">
        <v>-3398</v>
      </c>
      <c r="L1384" s="57">
        <v>-3398</v>
      </c>
      <c r="M1384" s="57">
        <v>0</v>
      </c>
      <c r="N1384" t="s">
        <v>38</v>
      </c>
      <c r="O1384" s="10" t="s">
        <v>39</v>
      </c>
      <c r="P1384" t="s">
        <v>234</v>
      </c>
      <c r="Q1384">
        <v>365</v>
      </c>
      <c r="R1384">
        <v>3398</v>
      </c>
      <c r="S1384" s="42"/>
      <c r="T1384"/>
      <c r="U1384">
        <v>365</v>
      </c>
      <c r="W1384">
        <v>5919</v>
      </c>
      <c r="X1384" t="s">
        <v>82</v>
      </c>
    </row>
    <row r="1385" spans="2:24">
      <c r="B1385" t="s">
        <v>178</v>
      </c>
      <c r="C1385" t="s">
        <v>170</v>
      </c>
      <c r="D1385" t="s">
        <v>61</v>
      </c>
      <c r="E1385"/>
      <c r="F1385">
        <v>5978</v>
      </c>
      <c r="G1385">
        <v>577</v>
      </c>
      <c r="H1385"/>
      <c r="I1385" s="57">
        <v>5645</v>
      </c>
      <c r="J1385" s="57">
        <v>545</v>
      </c>
      <c r="K1385" s="57">
        <v>-3398</v>
      </c>
      <c r="L1385" s="57">
        <v>-3398</v>
      </c>
      <c r="M1385" s="57">
        <v>0</v>
      </c>
      <c r="N1385" t="s">
        <v>38</v>
      </c>
      <c r="O1385" s="10" t="s">
        <v>39</v>
      </c>
      <c r="P1385" t="s">
        <v>234</v>
      </c>
      <c r="Q1385">
        <v>365</v>
      </c>
      <c r="R1385">
        <v>3398</v>
      </c>
      <c r="S1385" s="42"/>
      <c r="T1385"/>
      <c r="U1385">
        <v>365</v>
      </c>
      <c r="W1385">
        <v>5919</v>
      </c>
      <c r="X1385" t="s">
        <v>82</v>
      </c>
    </row>
    <row r="1386" spans="2:24">
      <c r="B1386" t="s">
        <v>178</v>
      </c>
      <c r="C1386" t="s">
        <v>170</v>
      </c>
      <c r="D1386" t="s">
        <v>63</v>
      </c>
      <c r="E1386"/>
      <c r="F1386">
        <v>5978</v>
      </c>
      <c r="G1386">
        <v>577</v>
      </c>
      <c r="H1386"/>
      <c r="I1386" s="57">
        <v>5645</v>
      </c>
      <c r="J1386" s="57">
        <v>545</v>
      </c>
      <c r="K1386" s="57">
        <v>-3398</v>
      </c>
      <c r="L1386" s="57">
        <v>-3398</v>
      </c>
      <c r="M1386" s="57">
        <v>0</v>
      </c>
      <c r="N1386" t="s">
        <v>38</v>
      </c>
      <c r="O1386" s="10" t="s">
        <v>39</v>
      </c>
      <c r="P1386" t="s">
        <v>234</v>
      </c>
      <c r="Q1386">
        <v>365</v>
      </c>
      <c r="R1386">
        <v>3398</v>
      </c>
      <c r="S1386" s="42"/>
      <c r="T1386"/>
      <c r="U1386">
        <v>365</v>
      </c>
      <c r="W1386">
        <v>5919</v>
      </c>
      <c r="X1386" t="s">
        <v>82</v>
      </c>
    </row>
    <row r="1387" spans="2:24">
      <c r="B1387" t="s">
        <v>178</v>
      </c>
      <c r="C1387" t="s">
        <v>170</v>
      </c>
      <c r="D1387" t="s">
        <v>64</v>
      </c>
      <c r="E1387"/>
      <c r="F1387">
        <v>5983</v>
      </c>
      <c r="G1387">
        <v>760</v>
      </c>
      <c r="H1387"/>
      <c r="I1387" s="57">
        <v>5385</v>
      </c>
      <c r="J1387" s="57">
        <v>684</v>
      </c>
      <c r="K1387" s="57">
        <v>-3921</v>
      </c>
      <c r="L1387" s="57">
        <v>-3921</v>
      </c>
      <c r="M1387" s="57">
        <v>0</v>
      </c>
      <c r="N1387" t="s">
        <v>38</v>
      </c>
      <c r="O1387" s="10" t="s">
        <v>39</v>
      </c>
      <c r="P1387" t="s">
        <v>234</v>
      </c>
      <c r="Q1387">
        <v>674</v>
      </c>
      <c r="R1387">
        <v>3921</v>
      </c>
      <c r="S1387" s="42"/>
      <c r="T1387"/>
      <c r="U1387">
        <v>182</v>
      </c>
      <c r="W1387">
        <v>6027</v>
      </c>
      <c r="X1387" t="s">
        <v>82</v>
      </c>
    </row>
    <row r="1388" spans="2:24">
      <c r="B1388" t="s">
        <v>178</v>
      </c>
      <c r="C1388" t="s">
        <v>170</v>
      </c>
      <c r="D1388" t="s">
        <v>66</v>
      </c>
      <c r="E1388"/>
      <c r="F1388">
        <v>5983</v>
      </c>
      <c r="G1388">
        <v>760</v>
      </c>
      <c r="H1388"/>
      <c r="I1388" s="57">
        <v>5385</v>
      </c>
      <c r="J1388" s="57">
        <v>684</v>
      </c>
      <c r="K1388" s="57">
        <v>-3921</v>
      </c>
      <c r="L1388" s="57">
        <v>-3921</v>
      </c>
      <c r="M1388" s="57">
        <v>0</v>
      </c>
      <c r="N1388" t="s">
        <v>38</v>
      </c>
      <c r="O1388" s="10" t="s">
        <v>39</v>
      </c>
      <c r="P1388" t="s">
        <v>234</v>
      </c>
      <c r="Q1388">
        <v>674</v>
      </c>
      <c r="R1388">
        <v>3921</v>
      </c>
      <c r="S1388" s="42"/>
      <c r="T1388"/>
      <c r="U1388">
        <v>182</v>
      </c>
      <c r="W1388">
        <v>6027</v>
      </c>
      <c r="X1388" t="s">
        <v>82</v>
      </c>
    </row>
    <row r="1389" spans="2:24">
      <c r="B1389" t="s">
        <v>178</v>
      </c>
      <c r="C1389" t="s">
        <v>170</v>
      </c>
      <c r="D1389" t="s">
        <v>67</v>
      </c>
      <c r="E1389"/>
      <c r="F1389">
        <v>5983</v>
      </c>
      <c r="G1389">
        <v>760</v>
      </c>
      <c r="H1389"/>
      <c r="I1389" s="57">
        <v>5385</v>
      </c>
      <c r="J1389" s="57">
        <v>684</v>
      </c>
      <c r="K1389" s="57">
        <v>-3921</v>
      </c>
      <c r="L1389" s="57">
        <v>-3921</v>
      </c>
      <c r="M1389" s="57">
        <v>0</v>
      </c>
      <c r="N1389" t="s">
        <v>38</v>
      </c>
      <c r="O1389" s="10" t="s">
        <v>39</v>
      </c>
      <c r="P1389" t="s">
        <v>234</v>
      </c>
      <c r="Q1389">
        <v>674</v>
      </c>
      <c r="R1389">
        <v>3921</v>
      </c>
      <c r="S1389" s="42"/>
      <c r="T1389"/>
      <c r="U1389">
        <v>182</v>
      </c>
      <c r="W1389">
        <v>6027</v>
      </c>
      <c r="X1389" t="s">
        <v>82</v>
      </c>
    </row>
    <row r="1390" spans="2:24">
      <c r="B1390" t="s">
        <v>178</v>
      </c>
      <c r="C1390" t="s">
        <v>170</v>
      </c>
      <c r="D1390" t="s">
        <v>68</v>
      </c>
      <c r="E1390">
        <v>7040</v>
      </c>
      <c r="F1390"/>
      <c r="G1390"/>
      <c r="H1390" s="57">
        <v>6230</v>
      </c>
      <c r="I1390"/>
      <c r="J1390"/>
      <c r="K1390" s="57">
        <v>-2694</v>
      </c>
      <c r="L1390" s="57">
        <v>-2694</v>
      </c>
      <c r="M1390" s="57">
        <v>-1884</v>
      </c>
      <c r="N1390" t="s">
        <v>38</v>
      </c>
      <c r="O1390" s="10" t="s">
        <v>39</v>
      </c>
      <c r="P1390">
        <v>810</v>
      </c>
      <c r="Q1390" t="s">
        <v>234</v>
      </c>
      <c r="R1390">
        <v>0</v>
      </c>
      <c r="S1390" s="42"/>
      <c r="T1390"/>
      <c r="U1390">
        <v>399</v>
      </c>
      <c r="W1390">
        <v>5980</v>
      </c>
      <c r="X1390" t="s">
        <v>82</v>
      </c>
    </row>
    <row r="1391" spans="2:24">
      <c r="B1391" t="s">
        <v>178</v>
      </c>
      <c r="C1391" t="s">
        <v>170</v>
      </c>
      <c r="D1391" t="s">
        <v>69</v>
      </c>
      <c r="E1391">
        <v>7040</v>
      </c>
      <c r="F1391"/>
      <c r="G1391"/>
      <c r="H1391" s="57">
        <v>6230</v>
      </c>
      <c r="I1391"/>
      <c r="J1391"/>
      <c r="K1391" s="57">
        <v>-2694</v>
      </c>
      <c r="L1391" s="57">
        <v>-2694</v>
      </c>
      <c r="M1391" s="57">
        <v>-1884</v>
      </c>
      <c r="N1391" t="s">
        <v>38</v>
      </c>
      <c r="O1391" s="10" t="s">
        <v>39</v>
      </c>
      <c r="P1391">
        <v>810</v>
      </c>
      <c r="Q1391" t="s">
        <v>234</v>
      </c>
      <c r="R1391">
        <v>0</v>
      </c>
      <c r="S1391" s="42"/>
      <c r="T1391"/>
      <c r="U1391">
        <v>399</v>
      </c>
      <c r="W1391">
        <v>5980</v>
      </c>
      <c r="X1391" t="s">
        <v>82</v>
      </c>
    </row>
    <row r="1392" spans="2:24">
      <c r="B1392" t="s">
        <v>178</v>
      </c>
      <c r="C1392" t="s">
        <v>170</v>
      </c>
      <c r="D1392" t="s">
        <v>70</v>
      </c>
      <c r="E1392">
        <v>6440</v>
      </c>
      <c r="F1392"/>
      <c r="G1392"/>
      <c r="H1392" s="57">
        <v>5630</v>
      </c>
      <c r="I1392"/>
      <c r="J1392"/>
      <c r="K1392" s="57">
        <v>-2091</v>
      </c>
      <c r="L1392" s="57">
        <v>-2091</v>
      </c>
      <c r="M1392" s="57">
        <v>-1281</v>
      </c>
      <c r="N1392" t="s">
        <v>38</v>
      </c>
      <c r="O1392" s="10" t="s">
        <v>39</v>
      </c>
      <c r="P1392">
        <v>810</v>
      </c>
      <c r="Q1392" t="s">
        <v>234</v>
      </c>
      <c r="R1392">
        <v>0</v>
      </c>
      <c r="S1392" s="42"/>
      <c r="T1392"/>
      <c r="U1392">
        <v>388</v>
      </c>
      <c r="W1392">
        <v>5380</v>
      </c>
      <c r="X1392" t="s">
        <v>82</v>
      </c>
    </row>
    <row r="1393" spans="2:26">
      <c r="B1393" t="s">
        <v>179</v>
      </c>
      <c r="C1393" t="s">
        <v>170</v>
      </c>
      <c r="D1393" t="s">
        <v>37</v>
      </c>
      <c r="E1393">
        <v>7851</v>
      </c>
      <c r="F1393"/>
      <c r="G1393"/>
      <c r="H1393" s="57">
        <v>7488</v>
      </c>
      <c r="I1393"/>
      <c r="J1393"/>
      <c r="K1393" s="57">
        <v>-783</v>
      </c>
      <c r="L1393" s="57">
        <v>-783</v>
      </c>
      <c r="M1393" s="57">
        <v>-309</v>
      </c>
      <c r="N1393" t="s">
        <v>38</v>
      </c>
      <c r="O1393" s="10" t="s">
        <v>80</v>
      </c>
      <c r="P1393">
        <v>363</v>
      </c>
      <c r="Q1393" t="s">
        <v>234</v>
      </c>
      <c r="R1393">
        <v>0</v>
      </c>
      <c r="S1393" s="42"/>
      <c r="T1393"/>
      <c r="U1393">
        <v>415</v>
      </c>
      <c r="V1393" t="s">
        <v>73</v>
      </c>
      <c r="Y1393">
        <v>2500</v>
      </c>
      <c r="Z1393" t="s">
        <v>146</v>
      </c>
    </row>
    <row r="1394" spans="2:26">
      <c r="B1394" t="s">
        <v>179</v>
      </c>
      <c r="C1394" t="s">
        <v>170</v>
      </c>
      <c r="D1394" t="s">
        <v>41</v>
      </c>
      <c r="E1394">
        <v>7851</v>
      </c>
      <c r="F1394"/>
      <c r="G1394"/>
      <c r="H1394" s="57">
        <v>7488</v>
      </c>
      <c r="I1394"/>
      <c r="J1394"/>
      <c r="K1394" s="57">
        <v>-783</v>
      </c>
      <c r="L1394" s="57">
        <v>-783</v>
      </c>
      <c r="M1394" s="57">
        <v>-309</v>
      </c>
      <c r="N1394" t="s">
        <v>38</v>
      </c>
      <c r="O1394" s="10" t="s">
        <v>80</v>
      </c>
      <c r="P1394">
        <v>363</v>
      </c>
      <c r="Q1394" t="s">
        <v>234</v>
      </c>
      <c r="R1394">
        <v>0</v>
      </c>
      <c r="S1394" s="42"/>
      <c r="T1394"/>
      <c r="U1394">
        <v>415</v>
      </c>
      <c r="V1394" t="s">
        <v>73</v>
      </c>
      <c r="Y1394">
        <v>2500</v>
      </c>
      <c r="Z1394" t="s">
        <v>146</v>
      </c>
    </row>
    <row r="1395" spans="2:26">
      <c r="B1395" t="s">
        <v>179</v>
      </c>
      <c r="C1395" t="s">
        <v>170</v>
      </c>
      <c r="D1395" t="s">
        <v>42</v>
      </c>
      <c r="E1395">
        <v>7851</v>
      </c>
      <c r="F1395"/>
      <c r="G1395"/>
      <c r="H1395" s="57">
        <v>7488</v>
      </c>
      <c r="I1395"/>
      <c r="J1395"/>
      <c r="K1395" s="57">
        <v>-783</v>
      </c>
      <c r="L1395" s="57">
        <v>-783</v>
      </c>
      <c r="M1395" s="57">
        <v>-309</v>
      </c>
      <c r="N1395" t="s">
        <v>38</v>
      </c>
      <c r="O1395" s="10" t="s">
        <v>80</v>
      </c>
      <c r="P1395">
        <v>363</v>
      </c>
      <c r="Q1395" t="s">
        <v>234</v>
      </c>
      <c r="R1395">
        <v>0</v>
      </c>
      <c r="S1395" s="42"/>
      <c r="T1395"/>
      <c r="U1395">
        <v>415</v>
      </c>
      <c r="V1395" t="s">
        <v>73</v>
      </c>
      <c r="Y1395">
        <v>2500</v>
      </c>
      <c r="Z1395" t="s">
        <v>146</v>
      </c>
    </row>
    <row r="1396" spans="2:26">
      <c r="B1396" t="s">
        <v>179</v>
      </c>
      <c r="C1396" t="s">
        <v>170</v>
      </c>
      <c r="D1396" t="s">
        <v>43</v>
      </c>
      <c r="E1396">
        <v>7891</v>
      </c>
      <c r="F1396"/>
      <c r="G1396"/>
      <c r="H1396" s="57">
        <v>7480</v>
      </c>
      <c r="I1396"/>
      <c r="J1396"/>
      <c r="K1396" s="57">
        <v>-2328</v>
      </c>
      <c r="L1396" s="57">
        <v>-2328</v>
      </c>
      <c r="M1396" s="57">
        <v>-1940</v>
      </c>
      <c r="N1396" t="s">
        <v>38</v>
      </c>
      <c r="O1396" s="10" t="s">
        <v>39</v>
      </c>
      <c r="P1396">
        <v>411</v>
      </c>
      <c r="Q1396" t="s">
        <v>234</v>
      </c>
      <c r="R1396">
        <v>0</v>
      </c>
      <c r="S1396" s="42"/>
      <c r="T1396"/>
      <c r="U1396">
        <v>415</v>
      </c>
      <c r="V1396" t="s">
        <v>73</v>
      </c>
      <c r="W1396">
        <v>7587</v>
      </c>
      <c r="X1396" t="s">
        <v>82</v>
      </c>
      <c r="Y1396">
        <v>2500</v>
      </c>
      <c r="Z1396" t="s">
        <v>146</v>
      </c>
    </row>
    <row r="1397" spans="2:26">
      <c r="B1397" t="s">
        <v>179</v>
      </c>
      <c r="C1397" t="s">
        <v>170</v>
      </c>
      <c r="D1397" t="s">
        <v>45</v>
      </c>
      <c r="E1397">
        <v>7891</v>
      </c>
      <c r="F1397"/>
      <c r="G1397"/>
      <c r="H1397" s="57">
        <v>7480</v>
      </c>
      <c r="I1397"/>
      <c r="J1397"/>
      <c r="K1397" s="57">
        <v>-2328</v>
      </c>
      <c r="L1397" s="57">
        <v>-2328</v>
      </c>
      <c r="M1397" s="57">
        <v>-1940</v>
      </c>
      <c r="N1397" t="s">
        <v>38</v>
      </c>
      <c r="O1397" s="10" t="s">
        <v>39</v>
      </c>
      <c r="P1397">
        <v>411</v>
      </c>
      <c r="Q1397" t="s">
        <v>234</v>
      </c>
      <c r="R1397">
        <v>0</v>
      </c>
      <c r="S1397" s="42"/>
      <c r="T1397"/>
      <c r="U1397">
        <v>415</v>
      </c>
      <c r="V1397" t="s">
        <v>73</v>
      </c>
      <c r="W1397">
        <v>7587</v>
      </c>
      <c r="X1397" t="s">
        <v>82</v>
      </c>
      <c r="Y1397">
        <v>2500</v>
      </c>
      <c r="Z1397" t="s">
        <v>146</v>
      </c>
    </row>
    <row r="1398" spans="2:26">
      <c r="B1398" t="s">
        <v>179</v>
      </c>
      <c r="C1398" t="s">
        <v>170</v>
      </c>
      <c r="D1398" t="s">
        <v>46</v>
      </c>
      <c r="E1398">
        <v>7891</v>
      </c>
      <c r="F1398"/>
      <c r="G1398"/>
      <c r="H1398" s="57">
        <v>7480</v>
      </c>
      <c r="I1398"/>
      <c r="J1398"/>
      <c r="K1398" s="57">
        <v>-2328</v>
      </c>
      <c r="L1398" s="57">
        <v>-2328</v>
      </c>
      <c r="M1398" s="57">
        <v>-1940</v>
      </c>
      <c r="N1398" t="s">
        <v>38</v>
      </c>
      <c r="O1398" s="10" t="s">
        <v>39</v>
      </c>
      <c r="P1398">
        <v>411</v>
      </c>
      <c r="Q1398" t="s">
        <v>234</v>
      </c>
      <c r="R1398">
        <v>0</v>
      </c>
      <c r="S1398" s="42"/>
      <c r="T1398"/>
      <c r="U1398">
        <v>415</v>
      </c>
      <c r="V1398" t="s">
        <v>73</v>
      </c>
      <c r="W1398">
        <v>7587</v>
      </c>
      <c r="X1398" t="s">
        <v>82</v>
      </c>
      <c r="Y1398">
        <v>2500</v>
      </c>
      <c r="Z1398" t="s">
        <v>146</v>
      </c>
    </row>
    <row r="1399" spans="2:26">
      <c r="B1399" t="s">
        <v>179</v>
      </c>
      <c r="C1399" t="s">
        <v>170</v>
      </c>
      <c r="D1399" t="s">
        <v>47</v>
      </c>
      <c r="E1399">
        <v>7891</v>
      </c>
      <c r="F1399"/>
      <c r="G1399"/>
      <c r="H1399" s="57">
        <v>7480</v>
      </c>
      <c r="I1399"/>
      <c r="J1399"/>
      <c r="K1399" s="57">
        <v>-2328</v>
      </c>
      <c r="L1399" s="57">
        <v>-2328</v>
      </c>
      <c r="M1399" s="57">
        <v>-1940</v>
      </c>
      <c r="N1399" t="s">
        <v>38</v>
      </c>
      <c r="O1399" s="10" t="s">
        <v>39</v>
      </c>
      <c r="P1399">
        <v>411</v>
      </c>
      <c r="Q1399" t="s">
        <v>234</v>
      </c>
      <c r="R1399">
        <v>0</v>
      </c>
      <c r="S1399" s="42"/>
      <c r="T1399"/>
      <c r="U1399">
        <v>415</v>
      </c>
      <c r="V1399" t="s">
        <v>73</v>
      </c>
      <c r="W1399">
        <v>7587</v>
      </c>
      <c r="X1399" t="s">
        <v>82</v>
      </c>
      <c r="Y1399">
        <v>2500</v>
      </c>
      <c r="Z1399" t="s">
        <v>146</v>
      </c>
    </row>
    <row r="1400" spans="2:26">
      <c r="B1400" t="s">
        <v>179</v>
      </c>
      <c r="C1400" t="s">
        <v>170</v>
      </c>
      <c r="D1400" t="s">
        <v>48</v>
      </c>
      <c r="E1400">
        <v>7922</v>
      </c>
      <c r="F1400"/>
      <c r="G1400"/>
      <c r="H1400" s="57">
        <v>7496</v>
      </c>
      <c r="I1400"/>
      <c r="J1400"/>
      <c r="K1400" s="57">
        <v>-2380</v>
      </c>
      <c r="L1400" s="57">
        <v>-2380</v>
      </c>
      <c r="M1400" s="57">
        <v>-1972</v>
      </c>
      <c r="N1400" t="s">
        <v>38</v>
      </c>
      <c r="O1400" s="10" t="s">
        <v>39</v>
      </c>
      <c r="P1400">
        <v>426</v>
      </c>
      <c r="Q1400" t="s">
        <v>234</v>
      </c>
      <c r="R1400">
        <v>0</v>
      </c>
      <c r="S1400" s="42"/>
      <c r="T1400"/>
      <c r="U1400">
        <v>415</v>
      </c>
      <c r="V1400" t="s">
        <v>73</v>
      </c>
      <c r="W1400">
        <v>7617</v>
      </c>
      <c r="X1400" t="s">
        <v>82</v>
      </c>
      <c r="Y1400">
        <v>2500</v>
      </c>
      <c r="Z1400" t="s">
        <v>146</v>
      </c>
    </row>
    <row r="1401" spans="2:26">
      <c r="B1401" t="s">
        <v>179</v>
      </c>
      <c r="C1401" t="s">
        <v>170</v>
      </c>
      <c r="D1401" t="s">
        <v>49</v>
      </c>
      <c r="E1401">
        <v>7922</v>
      </c>
      <c r="F1401"/>
      <c r="G1401"/>
      <c r="H1401" s="57">
        <v>6754</v>
      </c>
      <c r="I1401"/>
      <c r="J1401"/>
      <c r="K1401" s="57">
        <v>-2380</v>
      </c>
      <c r="L1401" s="57">
        <v>-2380</v>
      </c>
      <c r="M1401" s="57">
        <v>-1231</v>
      </c>
      <c r="N1401" t="s">
        <v>38</v>
      </c>
      <c r="O1401" s="10" t="s">
        <v>39</v>
      </c>
      <c r="P1401">
        <v>1168</v>
      </c>
      <c r="Q1401" t="s">
        <v>234</v>
      </c>
      <c r="R1401">
        <v>0</v>
      </c>
      <c r="S1401" s="42"/>
      <c r="T1401"/>
      <c r="U1401">
        <v>408</v>
      </c>
      <c r="W1401">
        <v>7617</v>
      </c>
      <c r="X1401" t="s">
        <v>82</v>
      </c>
      <c r="Y1401">
        <v>2500</v>
      </c>
      <c r="Z1401" t="s">
        <v>146</v>
      </c>
    </row>
    <row r="1402" spans="2:26">
      <c r="B1402" t="s">
        <v>179</v>
      </c>
      <c r="C1402" t="s">
        <v>170</v>
      </c>
      <c r="D1402" t="s">
        <v>51</v>
      </c>
      <c r="E1402">
        <v>5255</v>
      </c>
      <c r="F1402"/>
      <c r="G1402"/>
      <c r="H1402" s="57">
        <v>5254</v>
      </c>
      <c r="I1402"/>
      <c r="J1402"/>
      <c r="K1402" s="57">
        <v>1845</v>
      </c>
      <c r="L1402" s="57">
        <v>575</v>
      </c>
      <c r="M1402" s="57">
        <v>1271</v>
      </c>
      <c r="N1402" t="s">
        <v>74</v>
      </c>
      <c r="O1402" t="s">
        <v>74</v>
      </c>
      <c r="P1402">
        <v>1</v>
      </c>
      <c r="Q1402" t="s">
        <v>234</v>
      </c>
      <c r="R1402">
        <v>1967</v>
      </c>
      <c r="S1402" s="42"/>
      <c r="T1402"/>
      <c r="U1402">
        <v>310</v>
      </c>
    </row>
    <row r="1403" spans="2:26">
      <c r="B1403" t="s">
        <v>179</v>
      </c>
      <c r="C1403" t="s">
        <v>170</v>
      </c>
      <c r="D1403" t="s">
        <v>53</v>
      </c>
      <c r="E1403">
        <v>5255</v>
      </c>
      <c r="F1403"/>
      <c r="G1403"/>
      <c r="H1403" s="57">
        <v>5254</v>
      </c>
      <c r="I1403"/>
      <c r="J1403"/>
      <c r="K1403" s="57">
        <v>1845</v>
      </c>
      <c r="L1403" s="57">
        <v>575</v>
      </c>
      <c r="M1403" s="57">
        <v>1271</v>
      </c>
      <c r="N1403" t="s">
        <v>74</v>
      </c>
      <c r="O1403" t="s">
        <v>74</v>
      </c>
      <c r="P1403">
        <v>1</v>
      </c>
      <c r="Q1403" t="s">
        <v>234</v>
      </c>
      <c r="R1403">
        <v>1967</v>
      </c>
      <c r="S1403" s="42"/>
      <c r="T1403"/>
      <c r="U1403">
        <v>310</v>
      </c>
    </row>
    <row r="1404" spans="2:26">
      <c r="B1404" t="s">
        <v>179</v>
      </c>
      <c r="C1404" t="s">
        <v>170</v>
      </c>
      <c r="D1404" t="s">
        <v>54</v>
      </c>
      <c r="E1404">
        <v>5255</v>
      </c>
      <c r="F1404"/>
      <c r="G1404"/>
      <c r="H1404" s="57">
        <v>5254</v>
      </c>
      <c r="I1404"/>
      <c r="J1404"/>
      <c r="K1404" s="57">
        <v>1845</v>
      </c>
      <c r="L1404" s="57">
        <v>575</v>
      </c>
      <c r="M1404" s="57">
        <v>1271</v>
      </c>
      <c r="N1404" t="s">
        <v>74</v>
      </c>
      <c r="O1404" t="s">
        <v>74</v>
      </c>
      <c r="P1404">
        <v>1</v>
      </c>
      <c r="Q1404" t="s">
        <v>234</v>
      </c>
      <c r="R1404">
        <v>1967</v>
      </c>
      <c r="S1404" s="42"/>
      <c r="T1404"/>
      <c r="U1404">
        <v>310</v>
      </c>
    </row>
    <row r="1405" spans="2:26">
      <c r="B1405" t="s">
        <v>179</v>
      </c>
      <c r="C1405" t="s">
        <v>170</v>
      </c>
      <c r="D1405" t="s">
        <v>55</v>
      </c>
      <c r="E1405">
        <v>6162</v>
      </c>
      <c r="F1405"/>
      <c r="G1405"/>
      <c r="H1405" s="57">
        <v>6162</v>
      </c>
      <c r="I1405"/>
      <c r="J1405"/>
      <c r="K1405" s="57">
        <v>-191</v>
      </c>
      <c r="L1405" s="57">
        <v>-191</v>
      </c>
      <c r="M1405" s="57">
        <v>-191</v>
      </c>
      <c r="N1405" t="s">
        <v>38</v>
      </c>
      <c r="O1405" t="s">
        <v>38</v>
      </c>
      <c r="P1405">
        <v>0</v>
      </c>
      <c r="Q1405" t="s">
        <v>234</v>
      </c>
      <c r="R1405">
        <v>0</v>
      </c>
      <c r="S1405" s="42"/>
      <c r="T1405"/>
      <c r="U1405">
        <v>370</v>
      </c>
    </row>
    <row r="1406" spans="2:26">
      <c r="B1406" t="s">
        <v>179</v>
      </c>
      <c r="C1406" t="s">
        <v>170</v>
      </c>
      <c r="D1406" t="s">
        <v>57</v>
      </c>
      <c r="E1406">
        <v>6162</v>
      </c>
      <c r="F1406"/>
      <c r="G1406"/>
      <c r="H1406" s="57">
        <v>6162</v>
      </c>
      <c r="I1406"/>
      <c r="J1406"/>
      <c r="K1406" s="57">
        <v>-191</v>
      </c>
      <c r="L1406" s="57">
        <v>-191</v>
      </c>
      <c r="M1406" s="57">
        <v>-191</v>
      </c>
      <c r="N1406" t="s">
        <v>38</v>
      </c>
      <c r="O1406" t="s">
        <v>38</v>
      </c>
      <c r="P1406">
        <v>0</v>
      </c>
      <c r="Q1406" t="s">
        <v>234</v>
      </c>
      <c r="R1406">
        <v>0</v>
      </c>
      <c r="S1406" s="42"/>
      <c r="T1406"/>
      <c r="U1406">
        <v>370</v>
      </c>
    </row>
    <row r="1407" spans="2:26">
      <c r="B1407" t="s">
        <v>179</v>
      </c>
      <c r="C1407" t="s">
        <v>170</v>
      </c>
      <c r="D1407" t="s">
        <v>58</v>
      </c>
      <c r="E1407">
        <v>6162</v>
      </c>
      <c r="F1407"/>
      <c r="G1407"/>
      <c r="H1407" s="57">
        <v>6162</v>
      </c>
      <c r="I1407"/>
      <c r="J1407"/>
      <c r="K1407" s="57">
        <v>-191</v>
      </c>
      <c r="L1407" s="57">
        <v>-191</v>
      </c>
      <c r="M1407" s="57">
        <v>-191</v>
      </c>
      <c r="N1407" t="s">
        <v>38</v>
      </c>
      <c r="O1407" t="s">
        <v>38</v>
      </c>
      <c r="P1407">
        <v>0</v>
      </c>
      <c r="Q1407" t="s">
        <v>234</v>
      </c>
      <c r="R1407">
        <v>0</v>
      </c>
      <c r="S1407" s="42"/>
      <c r="T1407"/>
      <c r="U1407">
        <v>370</v>
      </c>
    </row>
    <row r="1408" spans="2:26">
      <c r="B1408" t="s">
        <v>179</v>
      </c>
      <c r="C1408" t="s">
        <v>170</v>
      </c>
      <c r="D1408" t="s">
        <v>59</v>
      </c>
      <c r="E1408"/>
      <c r="F1408">
        <v>6916</v>
      </c>
      <c r="G1408">
        <v>810</v>
      </c>
      <c r="H1408"/>
      <c r="I1408" s="57">
        <v>6709</v>
      </c>
      <c r="J1408" s="57">
        <v>810</v>
      </c>
      <c r="K1408" s="57">
        <v>-2855</v>
      </c>
      <c r="L1408" s="57">
        <v>-2855</v>
      </c>
      <c r="M1408" s="57">
        <v>0</v>
      </c>
      <c r="N1408" t="s">
        <v>38</v>
      </c>
      <c r="O1408" s="10" t="s">
        <v>80</v>
      </c>
      <c r="P1408" t="s">
        <v>234</v>
      </c>
      <c r="Q1408">
        <v>207</v>
      </c>
      <c r="R1408">
        <v>2855</v>
      </c>
      <c r="S1408" s="42"/>
      <c r="T1408"/>
      <c r="U1408">
        <v>415</v>
      </c>
      <c r="V1408" t="s">
        <v>73</v>
      </c>
      <c r="Y1408">
        <v>2500</v>
      </c>
      <c r="Z1408" t="s">
        <v>146</v>
      </c>
    </row>
    <row r="1409" spans="2:26">
      <c r="B1409" t="s">
        <v>179</v>
      </c>
      <c r="C1409" t="s">
        <v>170</v>
      </c>
      <c r="D1409" t="s">
        <v>61</v>
      </c>
      <c r="E1409"/>
      <c r="F1409">
        <v>6916</v>
      </c>
      <c r="G1409">
        <v>810</v>
      </c>
      <c r="H1409"/>
      <c r="I1409" s="57">
        <v>6709</v>
      </c>
      <c r="J1409" s="57">
        <v>810</v>
      </c>
      <c r="K1409" s="57">
        <v>-2855</v>
      </c>
      <c r="L1409" s="57">
        <v>-2855</v>
      </c>
      <c r="M1409" s="57">
        <v>0</v>
      </c>
      <c r="N1409" t="s">
        <v>38</v>
      </c>
      <c r="O1409" s="10" t="s">
        <v>80</v>
      </c>
      <c r="P1409" t="s">
        <v>234</v>
      </c>
      <c r="Q1409">
        <v>207</v>
      </c>
      <c r="R1409">
        <v>2855</v>
      </c>
      <c r="S1409" s="42"/>
      <c r="T1409"/>
      <c r="U1409">
        <v>415</v>
      </c>
      <c r="V1409" t="s">
        <v>73</v>
      </c>
      <c r="Y1409">
        <v>2500</v>
      </c>
      <c r="Z1409" t="s">
        <v>146</v>
      </c>
    </row>
    <row r="1410" spans="2:26">
      <c r="B1410" t="s">
        <v>179</v>
      </c>
      <c r="C1410" t="s">
        <v>170</v>
      </c>
      <c r="D1410" t="s">
        <v>63</v>
      </c>
      <c r="E1410"/>
      <c r="F1410">
        <v>7117</v>
      </c>
      <c r="G1410">
        <v>810</v>
      </c>
      <c r="H1410"/>
      <c r="I1410" s="57">
        <v>6920</v>
      </c>
      <c r="J1410" s="57">
        <v>810</v>
      </c>
      <c r="K1410" s="57">
        <v>-3023</v>
      </c>
      <c r="L1410" s="57">
        <v>-3023</v>
      </c>
      <c r="M1410" s="57">
        <v>0</v>
      </c>
      <c r="N1410" t="s">
        <v>38</v>
      </c>
      <c r="O1410" s="10" t="s">
        <v>80</v>
      </c>
      <c r="P1410" t="s">
        <v>234</v>
      </c>
      <c r="Q1410">
        <v>197</v>
      </c>
      <c r="R1410">
        <v>3023</v>
      </c>
      <c r="S1410" s="42"/>
      <c r="T1410"/>
      <c r="U1410">
        <v>415</v>
      </c>
      <c r="V1410" t="s">
        <v>73</v>
      </c>
      <c r="Y1410">
        <v>2500</v>
      </c>
      <c r="Z1410" t="s">
        <v>146</v>
      </c>
    </row>
    <row r="1411" spans="2:26">
      <c r="B1411" t="s">
        <v>179</v>
      </c>
      <c r="C1411" t="s">
        <v>170</v>
      </c>
      <c r="D1411" t="s">
        <v>64</v>
      </c>
      <c r="E1411"/>
      <c r="F1411">
        <v>6493</v>
      </c>
      <c r="G1411">
        <v>691</v>
      </c>
      <c r="H1411"/>
      <c r="I1411" s="57">
        <v>6493</v>
      </c>
      <c r="J1411" s="57">
        <v>691</v>
      </c>
      <c r="K1411" s="57">
        <v>-3208</v>
      </c>
      <c r="L1411" s="57">
        <v>-3208</v>
      </c>
      <c r="M1411" s="57">
        <v>0</v>
      </c>
      <c r="N1411" t="s">
        <v>38</v>
      </c>
      <c r="O1411" t="s">
        <v>38</v>
      </c>
      <c r="P1411" t="s">
        <v>234</v>
      </c>
      <c r="Q1411">
        <v>0</v>
      </c>
      <c r="R1411">
        <v>3208</v>
      </c>
      <c r="S1411" s="42"/>
      <c r="T1411"/>
      <c r="U1411">
        <v>413</v>
      </c>
    </row>
    <row r="1412" spans="2:26">
      <c r="B1412" t="s">
        <v>179</v>
      </c>
      <c r="C1412" t="s">
        <v>170</v>
      </c>
      <c r="D1412" t="s">
        <v>66</v>
      </c>
      <c r="E1412"/>
      <c r="F1412">
        <v>6493</v>
      </c>
      <c r="G1412">
        <v>691</v>
      </c>
      <c r="H1412"/>
      <c r="I1412" s="57">
        <v>6493</v>
      </c>
      <c r="J1412" s="57">
        <v>691</v>
      </c>
      <c r="K1412" s="57">
        <v>-3208</v>
      </c>
      <c r="L1412" s="57">
        <v>-3208</v>
      </c>
      <c r="M1412" s="57">
        <v>0</v>
      </c>
      <c r="N1412" t="s">
        <v>38</v>
      </c>
      <c r="O1412" t="s">
        <v>38</v>
      </c>
      <c r="P1412" t="s">
        <v>234</v>
      </c>
      <c r="Q1412">
        <v>0</v>
      </c>
      <c r="R1412">
        <v>3208</v>
      </c>
      <c r="S1412" s="42"/>
      <c r="T1412"/>
      <c r="U1412">
        <v>413</v>
      </c>
    </row>
    <row r="1413" spans="2:26">
      <c r="B1413" t="s">
        <v>179</v>
      </c>
      <c r="C1413" t="s">
        <v>170</v>
      </c>
      <c r="D1413" t="s">
        <v>67</v>
      </c>
      <c r="E1413"/>
      <c r="F1413">
        <v>6493</v>
      </c>
      <c r="G1413">
        <v>691</v>
      </c>
      <c r="H1413"/>
      <c r="I1413" s="57">
        <v>6493</v>
      </c>
      <c r="J1413" s="57">
        <v>691</v>
      </c>
      <c r="K1413" s="57">
        <v>-3208</v>
      </c>
      <c r="L1413" s="57">
        <v>-3208</v>
      </c>
      <c r="M1413" s="57">
        <v>0</v>
      </c>
      <c r="N1413" t="s">
        <v>38</v>
      </c>
      <c r="O1413" t="s">
        <v>38</v>
      </c>
      <c r="P1413" t="s">
        <v>234</v>
      </c>
      <c r="Q1413">
        <v>0</v>
      </c>
      <c r="R1413">
        <v>3208</v>
      </c>
      <c r="S1413" s="42"/>
      <c r="T1413"/>
      <c r="U1413">
        <v>413</v>
      </c>
    </row>
    <row r="1414" spans="2:26">
      <c r="B1414" t="s">
        <v>179</v>
      </c>
      <c r="C1414" t="s">
        <v>170</v>
      </c>
      <c r="D1414" t="s">
        <v>68</v>
      </c>
      <c r="E1414">
        <v>7642</v>
      </c>
      <c r="F1414"/>
      <c r="G1414"/>
      <c r="H1414" s="57">
        <v>7604</v>
      </c>
      <c r="I1414"/>
      <c r="J1414"/>
      <c r="K1414" s="57">
        <v>-2489</v>
      </c>
      <c r="L1414" s="57">
        <v>-2489</v>
      </c>
      <c r="M1414" s="57">
        <v>-2464</v>
      </c>
      <c r="N1414" t="s">
        <v>38</v>
      </c>
      <c r="O1414" t="s">
        <v>38</v>
      </c>
      <c r="P1414">
        <v>38</v>
      </c>
      <c r="Q1414" t="s">
        <v>234</v>
      </c>
      <c r="R1414">
        <v>0</v>
      </c>
      <c r="S1414" s="42"/>
      <c r="T1414"/>
      <c r="U1414">
        <v>415</v>
      </c>
      <c r="V1414" t="s">
        <v>73</v>
      </c>
    </row>
    <row r="1415" spans="2:26">
      <c r="B1415" t="s">
        <v>179</v>
      </c>
      <c r="C1415" t="s">
        <v>170</v>
      </c>
      <c r="D1415" t="s">
        <v>69</v>
      </c>
      <c r="E1415">
        <v>7642</v>
      </c>
      <c r="F1415"/>
      <c r="G1415"/>
      <c r="H1415" s="57">
        <v>7604</v>
      </c>
      <c r="I1415"/>
      <c r="J1415"/>
      <c r="K1415" s="57">
        <v>-2489</v>
      </c>
      <c r="L1415" s="57">
        <v>-2489</v>
      </c>
      <c r="M1415" s="57">
        <v>-2464</v>
      </c>
      <c r="N1415" t="s">
        <v>38</v>
      </c>
      <c r="O1415" t="s">
        <v>38</v>
      </c>
      <c r="P1415">
        <v>38</v>
      </c>
      <c r="Q1415" t="s">
        <v>234</v>
      </c>
      <c r="R1415">
        <v>0</v>
      </c>
      <c r="S1415" s="42"/>
      <c r="T1415"/>
      <c r="U1415">
        <v>415</v>
      </c>
      <c r="V1415" t="s">
        <v>73</v>
      </c>
    </row>
    <row r="1416" spans="2:26">
      <c r="B1416" t="s">
        <v>179</v>
      </c>
      <c r="C1416" t="s">
        <v>170</v>
      </c>
      <c r="D1416" t="s">
        <v>70</v>
      </c>
      <c r="E1416">
        <v>7642</v>
      </c>
      <c r="F1416"/>
      <c r="G1416"/>
      <c r="H1416" s="57">
        <v>7604</v>
      </c>
      <c r="I1416"/>
      <c r="J1416"/>
      <c r="K1416" s="57">
        <v>-2489</v>
      </c>
      <c r="L1416" s="57">
        <v>-2489</v>
      </c>
      <c r="M1416" s="57">
        <v>-2464</v>
      </c>
      <c r="N1416" t="s">
        <v>38</v>
      </c>
      <c r="O1416" t="s">
        <v>38</v>
      </c>
      <c r="P1416">
        <v>38</v>
      </c>
      <c r="Q1416" t="s">
        <v>234</v>
      </c>
      <c r="R1416">
        <v>0</v>
      </c>
      <c r="S1416" s="42"/>
      <c r="T1416"/>
      <c r="U1416">
        <v>415</v>
      </c>
      <c r="V1416" t="s">
        <v>73</v>
      </c>
    </row>
    <row r="1417" spans="2:26">
      <c r="B1417" t="s">
        <v>180</v>
      </c>
      <c r="C1417" t="s">
        <v>170</v>
      </c>
      <c r="D1417" t="s">
        <v>37</v>
      </c>
      <c r="E1417">
        <v>7203</v>
      </c>
      <c r="F1417"/>
      <c r="G1417"/>
      <c r="H1417" s="57">
        <v>7193</v>
      </c>
      <c r="I1417"/>
      <c r="J1417"/>
      <c r="K1417" s="57">
        <v>-223</v>
      </c>
      <c r="L1417" s="57">
        <v>-223</v>
      </c>
      <c r="M1417" s="57">
        <v>-217</v>
      </c>
      <c r="N1417" t="s">
        <v>38</v>
      </c>
      <c r="O1417" t="s">
        <v>38</v>
      </c>
      <c r="P1417">
        <v>10</v>
      </c>
      <c r="Q1417" t="s">
        <v>234</v>
      </c>
      <c r="R1417">
        <v>0</v>
      </c>
      <c r="S1417" s="42"/>
      <c r="T1417"/>
      <c r="U1417">
        <v>415</v>
      </c>
      <c r="V1417" t="s">
        <v>73</v>
      </c>
    </row>
    <row r="1418" spans="2:26">
      <c r="B1418" t="s">
        <v>180</v>
      </c>
      <c r="C1418" t="s">
        <v>170</v>
      </c>
      <c r="D1418" t="s">
        <v>41</v>
      </c>
      <c r="E1418">
        <v>7203</v>
      </c>
      <c r="F1418"/>
      <c r="G1418"/>
      <c r="H1418" s="57">
        <v>7193</v>
      </c>
      <c r="I1418"/>
      <c r="J1418"/>
      <c r="K1418" s="57">
        <v>-223</v>
      </c>
      <c r="L1418" s="57">
        <v>-223</v>
      </c>
      <c r="M1418" s="57">
        <v>-217</v>
      </c>
      <c r="N1418" t="s">
        <v>38</v>
      </c>
      <c r="O1418" t="s">
        <v>38</v>
      </c>
      <c r="P1418">
        <v>10</v>
      </c>
      <c r="Q1418" t="s">
        <v>234</v>
      </c>
      <c r="R1418">
        <v>0</v>
      </c>
      <c r="S1418" s="42"/>
      <c r="T1418"/>
      <c r="U1418">
        <v>415</v>
      </c>
      <c r="V1418" t="s">
        <v>73</v>
      </c>
    </row>
    <row r="1419" spans="2:26">
      <c r="B1419" t="s">
        <v>180</v>
      </c>
      <c r="C1419" t="s">
        <v>170</v>
      </c>
      <c r="D1419" t="s">
        <v>42</v>
      </c>
      <c r="E1419">
        <v>7203</v>
      </c>
      <c r="F1419"/>
      <c r="G1419"/>
      <c r="H1419" s="57">
        <v>7193</v>
      </c>
      <c r="I1419"/>
      <c r="J1419"/>
      <c r="K1419" s="57">
        <v>-223</v>
      </c>
      <c r="L1419" s="57">
        <v>-223</v>
      </c>
      <c r="M1419" s="57">
        <v>-217</v>
      </c>
      <c r="N1419" t="s">
        <v>38</v>
      </c>
      <c r="O1419" t="s">
        <v>38</v>
      </c>
      <c r="P1419">
        <v>10</v>
      </c>
      <c r="Q1419" t="s">
        <v>234</v>
      </c>
      <c r="R1419">
        <v>0</v>
      </c>
      <c r="S1419" s="42"/>
      <c r="T1419"/>
      <c r="U1419">
        <v>415</v>
      </c>
      <c r="V1419" t="s">
        <v>73</v>
      </c>
    </row>
    <row r="1420" spans="2:26">
      <c r="B1420" t="s">
        <v>180</v>
      </c>
      <c r="C1420" t="s">
        <v>170</v>
      </c>
      <c r="D1420" t="s">
        <v>43</v>
      </c>
      <c r="E1420">
        <v>7494</v>
      </c>
      <c r="F1420"/>
      <c r="G1420"/>
      <c r="H1420" s="57">
        <v>7466</v>
      </c>
      <c r="I1420"/>
      <c r="J1420"/>
      <c r="K1420" s="57">
        <v>-1995</v>
      </c>
      <c r="L1420" s="57">
        <v>-1995</v>
      </c>
      <c r="M1420" s="57">
        <v>-1978</v>
      </c>
      <c r="N1420" t="s">
        <v>38</v>
      </c>
      <c r="O1420" t="s">
        <v>38</v>
      </c>
      <c r="P1420">
        <v>28</v>
      </c>
      <c r="Q1420" t="s">
        <v>234</v>
      </c>
      <c r="R1420">
        <v>0</v>
      </c>
      <c r="S1420" s="42"/>
      <c r="T1420"/>
      <c r="U1420">
        <v>415</v>
      </c>
      <c r="V1420" t="s">
        <v>73</v>
      </c>
    </row>
    <row r="1421" spans="2:26">
      <c r="B1421" t="s">
        <v>180</v>
      </c>
      <c r="C1421" t="s">
        <v>170</v>
      </c>
      <c r="D1421" t="s">
        <v>45</v>
      </c>
      <c r="E1421">
        <v>7494</v>
      </c>
      <c r="F1421"/>
      <c r="G1421"/>
      <c r="H1421" s="57">
        <v>7466</v>
      </c>
      <c r="I1421"/>
      <c r="J1421"/>
      <c r="K1421" s="57">
        <v>-1995</v>
      </c>
      <c r="L1421" s="57">
        <v>-1995</v>
      </c>
      <c r="M1421" s="57">
        <v>-1978</v>
      </c>
      <c r="N1421" t="s">
        <v>38</v>
      </c>
      <c r="O1421" t="s">
        <v>38</v>
      </c>
      <c r="P1421">
        <v>28</v>
      </c>
      <c r="Q1421" t="s">
        <v>234</v>
      </c>
      <c r="R1421">
        <v>0</v>
      </c>
      <c r="S1421" s="42"/>
      <c r="T1421"/>
      <c r="U1421">
        <v>415</v>
      </c>
      <c r="V1421" t="s">
        <v>73</v>
      </c>
    </row>
    <row r="1422" spans="2:26">
      <c r="B1422" t="s">
        <v>180</v>
      </c>
      <c r="C1422" t="s">
        <v>170</v>
      </c>
      <c r="D1422" t="s">
        <v>46</v>
      </c>
      <c r="E1422">
        <v>7494</v>
      </c>
      <c r="F1422"/>
      <c r="G1422"/>
      <c r="H1422" s="57">
        <v>7466</v>
      </c>
      <c r="I1422"/>
      <c r="J1422"/>
      <c r="K1422" s="57">
        <v>-1995</v>
      </c>
      <c r="L1422" s="57">
        <v>-1995</v>
      </c>
      <c r="M1422" s="57">
        <v>-1978</v>
      </c>
      <c r="N1422" t="s">
        <v>38</v>
      </c>
      <c r="O1422" t="s">
        <v>38</v>
      </c>
      <c r="P1422">
        <v>28</v>
      </c>
      <c r="Q1422" t="s">
        <v>234</v>
      </c>
      <c r="R1422">
        <v>0</v>
      </c>
      <c r="S1422" s="42"/>
      <c r="T1422"/>
      <c r="U1422">
        <v>415</v>
      </c>
      <c r="V1422" t="s">
        <v>73</v>
      </c>
    </row>
    <row r="1423" spans="2:26">
      <c r="B1423" t="s">
        <v>180</v>
      </c>
      <c r="C1423" t="s">
        <v>170</v>
      </c>
      <c r="D1423" t="s">
        <v>47</v>
      </c>
      <c r="E1423">
        <v>7494</v>
      </c>
      <c r="F1423"/>
      <c r="G1423"/>
      <c r="H1423" s="57">
        <v>7466</v>
      </c>
      <c r="I1423"/>
      <c r="J1423"/>
      <c r="K1423" s="57">
        <v>-1995</v>
      </c>
      <c r="L1423" s="57">
        <v>-1995</v>
      </c>
      <c r="M1423" s="57">
        <v>-1978</v>
      </c>
      <c r="N1423" t="s">
        <v>38</v>
      </c>
      <c r="O1423" t="s">
        <v>38</v>
      </c>
      <c r="P1423">
        <v>28</v>
      </c>
      <c r="Q1423" t="s">
        <v>234</v>
      </c>
      <c r="R1423">
        <v>0</v>
      </c>
      <c r="S1423" s="42"/>
      <c r="T1423"/>
      <c r="U1423">
        <v>415</v>
      </c>
      <c r="V1423" t="s">
        <v>73</v>
      </c>
    </row>
    <row r="1424" spans="2:26">
      <c r="B1424" t="s">
        <v>180</v>
      </c>
      <c r="C1424" t="s">
        <v>170</v>
      </c>
      <c r="D1424" t="s">
        <v>48</v>
      </c>
      <c r="E1424">
        <v>6580</v>
      </c>
      <c r="F1424"/>
      <c r="G1424"/>
      <c r="H1424" s="57">
        <v>6580</v>
      </c>
      <c r="I1424"/>
      <c r="J1424"/>
      <c r="K1424" s="57">
        <v>-2512</v>
      </c>
      <c r="L1424" s="57">
        <v>-2512</v>
      </c>
      <c r="M1424" s="57">
        <v>-2512</v>
      </c>
      <c r="N1424" t="s">
        <v>38</v>
      </c>
      <c r="O1424" t="s">
        <v>38</v>
      </c>
      <c r="P1424">
        <v>0</v>
      </c>
      <c r="Q1424" t="s">
        <v>234</v>
      </c>
      <c r="R1424">
        <v>0</v>
      </c>
      <c r="S1424" s="42"/>
      <c r="T1424"/>
      <c r="U1424">
        <v>361</v>
      </c>
    </row>
    <row r="1425" spans="2:26">
      <c r="B1425" t="s">
        <v>180</v>
      </c>
      <c r="C1425" t="s">
        <v>170</v>
      </c>
      <c r="D1425" t="s">
        <v>49</v>
      </c>
      <c r="E1425">
        <v>6580</v>
      </c>
      <c r="F1425"/>
      <c r="G1425"/>
      <c r="H1425" s="57">
        <v>6580</v>
      </c>
      <c r="I1425"/>
      <c r="J1425"/>
      <c r="K1425" s="57">
        <v>-2512</v>
      </c>
      <c r="L1425" s="57">
        <v>-2512</v>
      </c>
      <c r="M1425" s="57">
        <v>-2512</v>
      </c>
      <c r="N1425" t="s">
        <v>38</v>
      </c>
      <c r="O1425" t="s">
        <v>38</v>
      </c>
      <c r="P1425">
        <v>0</v>
      </c>
      <c r="Q1425" t="s">
        <v>234</v>
      </c>
      <c r="R1425">
        <v>0</v>
      </c>
      <c r="S1425" s="42"/>
      <c r="T1425"/>
      <c r="U1425">
        <v>361</v>
      </c>
    </row>
    <row r="1426" spans="2:26">
      <c r="B1426" t="s">
        <v>180</v>
      </c>
      <c r="C1426" t="s">
        <v>170</v>
      </c>
      <c r="D1426" t="s">
        <v>51</v>
      </c>
      <c r="E1426">
        <v>7762</v>
      </c>
      <c r="F1426"/>
      <c r="G1426"/>
      <c r="H1426" s="57">
        <v>7561</v>
      </c>
      <c r="I1426"/>
      <c r="J1426"/>
      <c r="K1426" s="57">
        <v>-2627</v>
      </c>
      <c r="L1426" s="57">
        <v>-2627</v>
      </c>
      <c r="M1426" s="57">
        <v>-2419</v>
      </c>
      <c r="N1426" t="s">
        <v>38</v>
      </c>
      <c r="O1426" s="10" t="s">
        <v>39</v>
      </c>
      <c r="P1426">
        <v>201</v>
      </c>
      <c r="Q1426" t="s">
        <v>234</v>
      </c>
      <c r="R1426">
        <v>0</v>
      </c>
      <c r="S1426" s="42"/>
      <c r="T1426"/>
      <c r="U1426">
        <v>425</v>
      </c>
      <c r="V1426" t="s">
        <v>73</v>
      </c>
      <c r="W1426">
        <v>7496</v>
      </c>
      <c r="X1426" t="s">
        <v>82</v>
      </c>
      <c r="Y1426">
        <v>2500</v>
      </c>
      <c r="Z1426" t="s">
        <v>146</v>
      </c>
    </row>
    <row r="1427" spans="2:26">
      <c r="B1427" t="s">
        <v>180</v>
      </c>
      <c r="C1427" t="s">
        <v>170</v>
      </c>
      <c r="D1427" t="s">
        <v>53</v>
      </c>
      <c r="E1427">
        <v>7762</v>
      </c>
      <c r="F1427"/>
      <c r="G1427"/>
      <c r="H1427" s="57">
        <v>7561</v>
      </c>
      <c r="I1427"/>
      <c r="J1427"/>
      <c r="K1427" s="57">
        <v>-2627</v>
      </c>
      <c r="L1427" s="57">
        <v>-2627</v>
      </c>
      <c r="M1427" s="57">
        <v>-2419</v>
      </c>
      <c r="N1427" t="s">
        <v>38</v>
      </c>
      <c r="O1427" s="10" t="s">
        <v>39</v>
      </c>
      <c r="P1427">
        <v>201</v>
      </c>
      <c r="Q1427" t="s">
        <v>234</v>
      </c>
      <c r="R1427">
        <v>0</v>
      </c>
      <c r="S1427" s="42"/>
      <c r="T1427"/>
      <c r="U1427">
        <v>425</v>
      </c>
      <c r="V1427" t="s">
        <v>73</v>
      </c>
      <c r="W1427">
        <v>7496</v>
      </c>
      <c r="X1427" t="s">
        <v>82</v>
      </c>
      <c r="Y1427">
        <v>2500</v>
      </c>
      <c r="Z1427" t="s">
        <v>146</v>
      </c>
    </row>
    <row r="1428" spans="2:26">
      <c r="B1428" t="s">
        <v>180</v>
      </c>
      <c r="C1428" t="s">
        <v>170</v>
      </c>
      <c r="D1428" t="s">
        <v>54</v>
      </c>
      <c r="E1428">
        <v>7762</v>
      </c>
      <c r="F1428"/>
      <c r="G1428"/>
      <c r="H1428" s="57">
        <v>7561</v>
      </c>
      <c r="I1428"/>
      <c r="J1428"/>
      <c r="K1428" s="57">
        <v>-2627</v>
      </c>
      <c r="L1428" s="57">
        <v>-2627</v>
      </c>
      <c r="M1428" s="57">
        <v>-2419</v>
      </c>
      <c r="N1428" t="s">
        <v>38</v>
      </c>
      <c r="O1428" s="10" t="s">
        <v>39</v>
      </c>
      <c r="P1428">
        <v>201</v>
      </c>
      <c r="Q1428" t="s">
        <v>234</v>
      </c>
      <c r="R1428">
        <v>0</v>
      </c>
      <c r="S1428" s="42"/>
      <c r="T1428"/>
      <c r="U1428">
        <v>425</v>
      </c>
      <c r="V1428" t="s">
        <v>73</v>
      </c>
      <c r="W1428">
        <v>7496</v>
      </c>
      <c r="X1428" t="s">
        <v>82</v>
      </c>
      <c r="Y1428">
        <v>2500</v>
      </c>
      <c r="Z1428" t="s">
        <v>146</v>
      </c>
    </row>
    <row r="1429" spans="2:26">
      <c r="B1429" t="s">
        <v>180</v>
      </c>
      <c r="C1429" t="s">
        <v>170</v>
      </c>
      <c r="D1429" t="s">
        <v>55</v>
      </c>
      <c r="E1429">
        <v>7933</v>
      </c>
      <c r="F1429"/>
      <c r="G1429"/>
      <c r="H1429" s="57">
        <v>7602</v>
      </c>
      <c r="I1429"/>
      <c r="J1429"/>
      <c r="K1429" s="57">
        <v>-1192</v>
      </c>
      <c r="L1429" s="57">
        <v>-1192</v>
      </c>
      <c r="M1429" s="57">
        <v>-893</v>
      </c>
      <c r="N1429" t="s">
        <v>38</v>
      </c>
      <c r="O1429" s="10" t="s">
        <v>39</v>
      </c>
      <c r="P1429">
        <v>331</v>
      </c>
      <c r="Q1429" t="s">
        <v>234</v>
      </c>
      <c r="R1429">
        <v>0</v>
      </c>
      <c r="S1429"/>
      <c r="T1429"/>
      <c r="U1429">
        <v>425</v>
      </c>
      <c r="V1429" t="s">
        <v>73</v>
      </c>
      <c r="W1429">
        <v>7568</v>
      </c>
      <c r="X1429" t="s">
        <v>65</v>
      </c>
      <c r="Y1429">
        <v>2500</v>
      </c>
      <c r="Z1429" t="s">
        <v>146</v>
      </c>
    </row>
    <row r="1430" spans="2:26">
      <c r="B1430" t="s">
        <v>180</v>
      </c>
      <c r="C1430" t="s">
        <v>170</v>
      </c>
      <c r="D1430" t="s">
        <v>57</v>
      </c>
      <c r="E1430">
        <v>7933</v>
      </c>
      <c r="F1430"/>
      <c r="G1430"/>
      <c r="H1430" s="57">
        <v>7602</v>
      </c>
      <c r="I1430"/>
      <c r="J1430"/>
      <c r="K1430" s="57">
        <v>-1192</v>
      </c>
      <c r="L1430" s="57">
        <v>-1192</v>
      </c>
      <c r="M1430" s="57">
        <v>-893</v>
      </c>
      <c r="N1430" t="s">
        <v>38</v>
      </c>
      <c r="O1430" s="10" t="s">
        <v>39</v>
      </c>
      <c r="P1430">
        <v>331</v>
      </c>
      <c r="Q1430" t="s">
        <v>234</v>
      </c>
      <c r="R1430">
        <v>0</v>
      </c>
      <c r="S1430" s="42"/>
      <c r="T1430"/>
      <c r="U1430">
        <v>425</v>
      </c>
      <c r="V1430" t="s">
        <v>73</v>
      </c>
      <c r="W1430">
        <v>7568</v>
      </c>
      <c r="X1430" t="s">
        <v>65</v>
      </c>
      <c r="Y1430">
        <v>2500</v>
      </c>
      <c r="Z1430" t="s">
        <v>146</v>
      </c>
    </row>
    <row r="1431" spans="2:26">
      <c r="B1431" t="s">
        <v>180</v>
      </c>
      <c r="C1431" t="s">
        <v>170</v>
      </c>
      <c r="D1431" t="s">
        <v>58</v>
      </c>
      <c r="E1431">
        <v>7933</v>
      </c>
      <c r="F1431"/>
      <c r="G1431"/>
      <c r="H1431" s="57">
        <v>7602</v>
      </c>
      <c r="I1431"/>
      <c r="J1431"/>
      <c r="K1431" s="57">
        <v>-1192</v>
      </c>
      <c r="L1431" s="57">
        <v>-1192</v>
      </c>
      <c r="M1431" s="57">
        <v>-893</v>
      </c>
      <c r="N1431" t="s">
        <v>38</v>
      </c>
      <c r="O1431" s="10" t="s">
        <v>39</v>
      </c>
      <c r="P1431">
        <v>331</v>
      </c>
      <c r="Q1431" t="s">
        <v>234</v>
      </c>
      <c r="R1431">
        <v>0</v>
      </c>
      <c r="S1431" s="42"/>
      <c r="T1431"/>
      <c r="U1431">
        <v>425</v>
      </c>
      <c r="V1431" t="s">
        <v>73</v>
      </c>
      <c r="W1431">
        <v>7568</v>
      </c>
      <c r="X1431" t="s">
        <v>65</v>
      </c>
      <c r="Y1431">
        <v>2500</v>
      </c>
      <c r="Z1431" t="s">
        <v>146</v>
      </c>
    </row>
    <row r="1432" spans="2:26">
      <c r="B1432" t="s">
        <v>180</v>
      </c>
      <c r="C1432" t="s">
        <v>170</v>
      </c>
      <c r="D1432" t="s">
        <v>59</v>
      </c>
      <c r="E1432">
        <v>7783</v>
      </c>
      <c r="F1432"/>
      <c r="G1432"/>
      <c r="H1432" s="57">
        <v>7582</v>
      </c>
      <c r="I1432"/>
      <c r="J1432"/>
      <c r="K1432" s="57">
        <v>-2823</v>
      </c>
      <c r="L1432" s="57">
        <v>-2823</v>
      </c>
      <c r="M1432" s="57">
        <v>-2625</v>
      </c>
      <c r="N1432" t="s">
        <v>38</v>
      </c>
      <c r="O1432" s="10" t="s">
        <v>80</v>
      </c>
      <c r="P1432">
        <v>201</v>
      </c>
      <c r="Q1432" t="s">
        <v>234</v>
      </c>
      <c r="R1432">
        <v>0</v>
      </c>
      <c r="S1432"/>
      <c r="T1432"/>
      <c r="U1432">
        <v>425</v>
      </c>
      <c r="V1432" t="s">
        <v>73</v>
      </c>
      <c r="Y1432">
        <v>2500</v>
      </c>
      <c r="Z1432" t="s">
        <v>146</v>
      </c>
    </row>
    <row r="1433" spans="2:26">
      <c r="B1433" t="s">
        <v>180</v>
      </c>
      <c r="C1433" t="s">
        <v>170</v>
      </c>
      <c r="D1433" t="s">
        <v>61</v>
      </c>
      <c r="E1433">
        <v>7783</v>
      </c>
      <c r="F1433"/>
      <c r="G1433"/>
      <c r="H1433" s="57">
        <v>7582</v>
      </c>
      <c r="I1433"/>
      <c r="J1433"/>
      <c r="K1433" s="57">
        <v>-2823</v>
      </c>
      <c r="L1433" s="57">
        <v>-2823</v>
      </c>
      <c r="M1433" s="57">
        <v>-2625</v>
      </c>
      <c r="N1433" t="s">
        <v>38</v>
      </c>
      <c r="O1433" s="10" t="s">
        <v>80</v>
      </c>
      <c r="P1433">
        <v>201</v>
      </c>
      <c r="Q1433" t="s">
        <v>234</v>
      </c>
      <c r="R1433">
        <v>0</v>
      </c>
      <c r="S1433" s="42"/>
      <c r="T1433"/>
      <c r="U1433">
        <v>425</v>
      </c>
      <c r="V1433" t="s">
        <v>73</v>
      </c>
      <c r="Y1433">
        <v>2500</v>
      </c>
      <c r="Z1433" t="s">
        <v>146</v>
      </c>
    </row>
    <row r="1434" spans="2:26">
      <c r="B1434" t="s">
        <v>180</v>
      </c>
      <c r="C1434" t="s">
        <v>170</v>
      </c>
      <c r="D1434" t="s">
        <v>63</v>
      </c>
      <c r="E1434">
        <v>7783</v>
      </c>
      <c r="F1434"/>
      <c r="G1434"/>
      <c r="H1434" s="57">
        <v>7582</v>
      </c>
      <c r="I1434"/>
      <c r="J1434"/>
      <c r="K1434" s="57">
        <v>-2823</v>
      </c>
      <c r="L1434" s="57">
        <v>-2823</v>
      </c>
      <c r="M1434" s="57">
        <v>-2625</v>
      </c>
      <c r="N1434" t="s">
        <v>38</v>
      </c>
      <c r="O1434" s="10" t="s">
        <v>80</v>
      </c>
      <c r="P1434">
        <v>201</v>
      </c>
      <c r="Q1434" t="s">
        <v>234</v>
      </c>
      <c r="R1434">
        <v>0</v>
      </c>
      <c r="S1434" s="42"/>
      <c r="T1434"/>
      <c r="U1434">
        <v>425</v>
      </c>
      <c r="V1434" t="s">
        <v>73</v>
      </c>
      <c r="Y1434">
        <v>2500</v>
      </c>
      <c r="Z1434" t="s">
        <v>146</v>
      </c>
    </row>
    <row r="1435" spans="2:26">
      <c r="B1435" t="s">
        <v>180</v>
      </c>
      <c r="C1435" t="s">
        <v>170</v>
      </c>
      <c r="D1435" t="s">
        <v>64</v>
      </c>
      <c r="E1435"/>
      <c r="F1435">
        <v>6310</v>
      </c>
      <c r="G1435">
        <v>798</v>
      </c>
      <c r="H1435"/>
      <c r="I1435" s="57">
        <v>6300</v>
      </c>
      <c r="J1435" s="57">
        <v>660</v>
      </c>
      <c r="K1435" s="57">
        <v>-562</v>
      </c>
      <c r="L1435" s="57">
        <v>-562</v>
      </c>
      <c r="M1435" s="57">
        <v>0</v>
      </c>
      <c r="N1435" t="s">
        <v>38</v>
      </c>
      <c r="O1435" s="10" t="s">
        <v>39</v>
      </c>
      <c r="P1435" t="s">
        <v>234</v>
      </c>
      <c r="Q1435">
        <v>148</v>
      </c>
      <c r="R1435">
        <v>562</v>
      </c>
      <c r="S1435" s="42"/>
      <c r="T1435"/>
      <c r="U1435">
        <v>187</v>
      </c>
      <c r="Y1435">
        <v>2500</v>
      </c>
      <c r="Z1435" t="s">
        <v>146</v>
      </c>
    </row>
    <row r="1436" spans="2:26">
      <c r="B1436" t="s">
        <v>180</v>
      </c>
      <c r="C1436" t="s">
        <v>170</v>
      </c>
      <c r="D1436" t="s">
        <v>66</v>
      </c>
      <c r="E1436"/>
      <c r="F1436">
        <v>6310</v>
      </c>
      <c r="G1436">
        <v>798</v>
      </c>
      <c r="H1436"/>
      <c r="I1436" s="57">
        <v>6300</v>
      </c>
      <c r="J1436" s="57">
        <v>660</v>
      </c>
      <c r="K1436" s="57">
        <v>-562</v>
      </c>
      <c r="L1436" s="57">
        <v>-562</v>
      </c>
      <c r="M1436" s="57">
        <v>0</v>
      </c>
      <c r="N1436" t="s">
        <v>38</v>
      </c>
      <c r="O1436" s="10" t="s">
        <v>39</v>
      </c>
      <c r="P1436" t="s">
        <v>234</v>
      </c>
      <c r="Q1436">
        <v>148</v>
      </c>
      <c r="R1436">
        <v>562</v>
      </c>
      <c r="S1436"/>
      <c r="T1436"/>
      <c r="U1436">
        <v>187</v>
      </c>
      <c r="Y1436">
        <v>2500</v>
      </c>
      <c r="Z1436" t="s">
        <v>146</v>
      </c>
    </row>
    <row r="1437" spans="2:26">
      <c r="B1437" t="s">
        <v>180</v>
      </c>
      <c r="C1437" t="s">
        <v>170</v>
      </c>
      <c r="D1437" t="s">
        <v>67</v>
      </c>
      <c r="E1437"/>
      <c r="F1437">
        <v>6310</v>
      </c>
      <c r="G1437">
        <v>798</v>
      </c>
      <c r="H1437"/>
      <c r="I1437" s="57">
        <v>6300</v>
      </c>
      <c r="J1437" s="57">
        <v>660</v>
      </c>
      <c r="K1437" s="57">
        <v>-562</v>
      </c>
      <c r="L1437" s="57">
        <v>-562</v>
      </c>
      <c r="M1437" s="57">
        <v>0</v>
      </c>
      <c r="N1437" t="s">
        <v>38</v>
      </c>
      <c r="O1437" s="10" t="s">
        <v>39</v>
      </c>
      <c r="P1437" t="s">
        <v>234</v>
      </c>
      <c r="Q1437">
        <v>148</v>
      </c>
      <c r="R1437">
        <v>562</v>
      </c>
      <c r="S1437"/>
      <c r="T1437"/>
      <c r="U1437">
        <v>187</v>
      </c>
      <c r="Y1437">
        <v>2500</v>
      </c>
      <c r="Z1437" t="s">
        <v>146</v>
      </c>
    </row>
    <row r="1438" spans="2:26">
      <c r="B1438" t="s">
        <v>180</v>
      </c>
      <c r="C1438" t="s">
        <v>170</v>
      </c>
      <c r="D1438" t="s">
        <v>68</v>
      </c>
      <c r="E1438">
        <v>6900</v>
      </c>
      <c r="F1438"/>
      <c r="G1438"/>
      <c r="H1438" s="57">
        <v>6900</v>
      </c>
      <c r="I1438"/>
      <c r="J1438"/>
      <c r="K1438" s="57">
        <v>-1855</v>
      </c>
      <c r="L1438" s="57">
        <v>-1855</v>
      </c>
      <c r="M1438" s="57">
        <v>-1854</v>
      </c>
      <c r="N1438" t="s">
        <v>38</v>
      </c>
      <c r="O1438" s="10" t="s">
        <v>39</v>
      </c>
      <c r="P1438">
        <v>0</v>
      </c>
      <c r="Q1438" t="s">
        <v>234</v>
      </c>
      <c r="R1438">
        <v>0</v>
      </c>
      <c r="S1438" s="42"/>
      <c r="T1438"/>
      <c r="U1438">
        <v>380</v>
      </c>
    </row>
    <row r="1439" spans="2:26">
      <c r="B1439" t="s">
        <v>180</v>
      </c>
      <c r="C1439" t="s">
        <v>170</v>
      </c>
      <c r="D1439" t="s">
        <v>69</v>
      </c>
      <c r="E1439">
        <v>6900</v>
      </c>
      <c r="F1439"/>
      <c r="G1439"/>
      <c r="H1439" s="57">
        <v>6900</v>
      </c>
      <c r="I1439"/>
      <c r="J1439"/>
      <c r="K1439" s="57">
        <v>-1855</v>
      </c>
      <c r="L1439" s="57">
        <v>-1855</v>
      </c>
      <c r="M1439" s="57">
        <v>-1854</v>
      </c>
      <c r="N1439" t="s">
        <v>38</v>
      </c>
      <c r="O1439" t="s">
        <v>38</v>
      </c>
      <c r="P1439">
        <v>0</v>
      </c>
      <c r="Q1439" t="s">
        <v>234</v>
      </c>
      <c r="R1439">
        <v>0</v>
      </c>
      <c r="S1439" s="42"/>
      <c r="T1439"/>
      <c r="U1439">
        <v>380</v>
      </c>
    </row>
    <row r="1440" spans="2:26">
      <c r="B1440" t="s">
        <v>180</v>
      </c>
      <c r="C1440" t="s">
        <v>170</v>
      </c>
      <c r="D1440" t="s">
        <v>70</v>
      </c>
      <c r="E1440">
        <v>6300</v>
      </c>
      <c r="F1440"/>
      <c r="G1440"/>
      <c r="H1440" s="57">
        <v>6300</v>
      </c>
      <c r="I1440"/>
      <c r="J1440"/>
      <c r="K1440" s="57">
        <v>-1254</v>
      </c>
      <c r="L1440" s="57">
        <v>-1254</v>
      </c>
      <c r="M1440" s="57">
        <v>-1254</v>
      </c>
      <c r="N1440" t="s">
        <v>38</v>
      </c>
      <c r="O1440" t="s">
        <v>38</v>
      </c>
      <c r="P1440">
        <v>0</v>
      </c>
      <c r="Q1440" t="s">
        <v>234</v>
      </c>
      <c r="R1440">
        <v>0</v>
      </c>
      <c r="S1440" s="42"/>
      <c r="T1440"/>
      <c r="U1440">
        <v>367</v>
      </c>
    </row>
    <row r="1441" spans="2:26">
      <c r="B1441" t="s">
        <v>181</v>
      </c>
      <c r="C1441" t="s">
        <v>170</v>
      </c>
      <c r="D1441" t="s">
        <v>37</v>
      </c>
      <c r="E1441">
        <v>7526</v>
      </c>
      <c r="F1441"/>
      <c r="G1441"/>
      <c r="H1441" s="57">
        <v>7496</v>
      </c>
      <c r="I1441"/>
      <c r="J1441"/>
      <c r="K1441" s="57">
        <v>-947</v>
      </c>
      <c r="L1441" s="57">
        <v>-947</v>
      </c>
      <c r="M1441" s="57">
        <v>-929</v>
      </c>
      <c r="N1441" t="s">
        <v>38</v>
      </c>
      <c r="O1441" t="s">
        <v>38</v>
      </c>
      <c r="P1441">
        <v>30</v>
      </c>
      <c r="Q1441" t="s">
        <v>234</v>
      </c>
      <c r="R1441">
        <v>0</v>
      </c>
      <c r="S1441" s="42"/>
      <c r="T1441"/>
      <c r="U1441">
        <v>415</v>
      </c>
      <c r="V1441" t="s">
        <v>73</v>
      </c>
    </row>
    <row r="1442" spans="2:26">
      <c r="B1442" t="s">
        <v>181</v>
      </c>
      <c r="C1442" t="s">
        <v>170</v>
      </c>
      <c r="D1442" t="s">
        <v>41</v>
      </c>
      <c r="E1442">
        <v>7526</v>
      </c>
      <c r="F1442"/>
      <c r="G1442"/>
      <c r="H1442" s="57">
        <v>7496</v>
      </c>
      <c r="I1442"/>
      <c r="J1442"/>
      <c r="K1442" s="57">
        <v>-947</v>
      </c>
      <c r="L1442" s="57">
        <v>-947</v>
      </c>
      <c r="M1442" s="57">
        <v>-929</v>
      </c>
      <c r="N1442" t="s">
        <v>38</v>
      </c>
      <c r="O1442" t="s">
        <v>38</v>
      </c>
      <c r="P1442">
        <v>30</v>
      </c>
      <c r="Q1442" t="s">
        <v>234</v>
      </c>
      <c r="R1442">
        <v>0</v>
      </c>
      <c r="S1442" s="42"/>
      <c r="T1442"/>
      <c r="U1442">
        <v>415</v>
      </c>
      <c r="V1442" t="s">
        <v>73</v>
      </c>
    </row>
    <row r="1443" spans="2:26">
      <c r="B1443" t="s">
        <v>181</v>
      </c>
      <c r="C1443" t="s">
        <v>170</v>
      </c>
      <c r="D1443" t="s">
        <v>42</v>
      </c>
      <c r="E1443">
        <v>7526</v>
      </c>
      <c r="F1443"/>
      <c r="G1443"/>
      <c r="H1443" s="57">
        <v>7496</v>
      </c>
      <c r="I1443"/>
      <c r="J1443"/>
      <c r="K1443" s="57">
        <v>-947</v>
      </c>
      <c r="L1443" s="57">
        <v>-947</v>
      </c>
      <c r="M1443" s="57">
        <v>-929</v>
      </c>
      <c r="N1443" t="s">
        <v>38</v>
      </c>
      <c r="O1443" t="s">
        <v>38</v>
      </c>
      <c r="P1443">
        <v>30</v>
      </c>
      <c r="Q1443" t="s">
        <v>234</v>
      </c>
      <c r="R1443">
        <v>0</v>
      </c>
      <c r="S1443" s="42"/>
      <c r="T1443"/>
      <c r="U1443">
        <v>415</v>
      </c>
      <c r="V1443" t="s">
        <v>73</v>
      </c>
    </row>
    <row r="1444" spans="2:26">
      <c r="B1444" t="s">
        <v>181</v>
      </c>
      <c r="C1444" t="s">
        <v>170</v>
      </c>
      <c r="D1444" t="s">
        <v>43</v>
      </c>
      <c r="E1444">
        <v>8048</v>
      </c>
      <c r="F1444"/>
      <c r="G1444"/>
      <c r="H1444" s="57">
        <v>7663</v>
      </c>
      <c r="I1444"/>
      <c r="J1444"/>
      <c r="K1444" s="57">
        <v>-1420</v>
      </c>
      <c r="L1444" s="57">
        <v>-1420</v>
      </c>
      <c r="M1444" s="57">
        <v>-964</v>
      </c>
      <c r="N1444" t="s">
        <v>38</v>
      </c>
      <c r="O1444" s="10" t="s">
        <v>39</v>
      </c>
      <c r="P1444">
        <v>385</v>
      </c>
      <c r="Q1444" t="s">
        <v>234</v>
      </c>
      <c r="R1444">
        <v>0</v>
      </c>
      <c r="S1444" s="42"/>
      <c r="T1444"/>
      <c r="U1444">
        <v>415</v>
      </c>
      <c r="V1444" t="s">
        <v>73</v>
      </c>
      <c r="W1444">
        <v>7733</v>
      </c>
      <c r="X1444" t="s">
        <v>82</v>
      </c>
      <c r="Y1444">
        <v>2500</v>
      </c>
      <c r="Z1444" t="s">
        <v>146</v>
      </c>
    </row>
    <row r="1445" spans="2:26">
      <c r="B1445" t="s">
        <v>181</v>
      </c>
      <c r="C1445" t="s">
        <v>170</v>
      </c>
      <c r="D1445" t="s">
        <v>45</v>
      </c>
      <c r="E1445">
        <v>8048</v>
      </c>
      <c r="F1445"/>
      <c r="G1445"/>
      <c r="H1445" s="57">
        <v>7663</v>
      </c>
      <c r="I1445"/>
      <c r="J1445"/>
      <c r="K1445" s="57">
        <v>-1420</v>
      </c>
      <c r="L1445" s="57">
        <v>-1420</v>
      </c>
      <c r="M1445" s="57">
        <v>-964</v>
      </c>
      <c r="N1445" t="s">
        <v>38</v>
      </c>
      <c r="O1445" s="10" t="s">
        <v>39</v>
      </c>
      <c r="P1445">
        <v>385</v>
      </c>
      <c r="Q1445" t="s">
        <v>234</v>
      </c>
      <c r="R1445">
        <v>0</v>
      </c>
      <c r="S1445" s="42"/>
      <c r="T1445"/>
      <c r="U1445">
        <v>415</v>
      </c>
      <c r="V1445" t="s">
        <v>73</v>
      </c>
      <c r="W1445">
        <v>7733</v>
      </c>
      <c r="X1445" t="s">
        <v>82</v>
      </c>
      <c r="Y1445">
        <v>2500</v>
      </c>
      <c r="Z1445" t="s">
        <v>146</v>
      </c>
    </row>
    <row r="1446" spans="2:26">
      <c r="B1446" t="s">
        <v>181</v>
      </c>
      <c r="C1446" t="s">
        <v>170</v>
      </c>
      <c r="D1446" t="s">
        <v>46</v>
      </c>
      <c r="E1446">
        <v>8048</v>
      </c>
      <c r="F1446"/>
      <c r="G1446"/>
      <c r="H1446" s="57">
        <v>7663</v>
      </c>
      <c r="I1446"/>
      <c r="J1446"/>
      <c r="K1446" s="57">
        <v>-1420</v>
      </c>
      <c r="L1446" s="57">
        <v>-1420</v>
      </c>
      <c r="M1446" s="57">
        <v>-964</v>
      </c>
      <c r="N1446" t="s">
        <v>38</v>
      </c>
      <c r="O1446" s="10" t="s">
        <v>39</v>
      </c>
      <c r="P1446">
        <v>385</v>
      </c>
      <c r="Q1446" t="s">
        <v>234</v>
      </c>
      <c r="R1446">
        <v>0</v>
      </c>
      <c r="S1446" s="42"/>
      <c r="T1446"/>
      <c r="U1446">
        <v>415</v>
      </c>
      <c r="V1446" t="s">
        <v>73</v>
      </c>
      <c r="W1446">
        <v>7733</v>
      </c>
      <c r="X1446" t="s">
        <v>82</v>
      </c>
      <c r="Y1446">
        <v>2500</v>
      </c>
      <c r="Z1446" t="s">
        <v>146</v>
      </c>
    </row>
    <row r="1447" spans="2:26">
      <c r="B1447" t="s">
        <v>181</v>
      </c>
      <c r="C1447" t="s">
        <v>170</v>
      </c>
      <c r="D1447" t="s">
        <v>47</v>
      </c>
      <c r="E1447">
        <v>8048</v>
      </c>
      <c r="F1447"/>
      <c r="G1447"/>
      <c r="H1447" s="57">
        <v>7663</v>
      </c>
      <c r="I1447"/>
      <c r="J1447"/>
      <c r="K1447" s="57">
        <v>-1420</v>
      </c>
      <c r="L1447" s="57">
        <v>-1420</v>
      </c>
      <c r="M1447" s="57">
        <v>-964</v>
      </c>
      <c r="N1447" t="s">
        <v>38</v>
      </c>
      <c r="O1447" s="10" t="s">
        <v>39</v>
      </c>
      <c r="P1447">
        <v>385</v>
      </c>
      <c r="Q1447" t="s">
        <v>234</v>
      </c>
      <c r="R1447">
        <v>0</v>
      </c>
      <c r="S1447" s="42"/>
      <c r="T1447"/>
      <c r="U1447">
        <v>415</v>
      </c>
      <c r="V1447" t="s">
        <v>73</v>
      </c>
      <c r="W1447">
        <v>7733</v>
      </c>
      <c r="X1447" t="s">
        <v>82</v>
      </c>
      <c r="Y1447">
        <v>2500</v>
      </c>
      <c r="Z1447" t="s">
        <v>146</v>
      </c>
    </row>
    <row r="1448" spans="2:26">
      <c r="B1448" t="s">
        <v>181</v>
      </c>
      <c r="C1448" t="s">
        <v>170</v>
      </c>
      <c r="D1448" t="s">
        <v>48</v>
      </c>
      <c r="E1448"/>
      <c r="F1448">
        <v>6407</v>
      </c>
      <c r="G1448">
        <v>806</v>
      </c>
      <c r="H1448"/>
      <c r="I1448" s="57">
        <v>6407</v>
      </c>
      <c r="J1448" s="57">
        <v>806</v>
      </c>
      <c r="K1448" s="57">
        <v>-4511</v>
      </c>
      <c r="L1448" s="57">
        <v>-4511</v>
      </c>
      <c r="M1448" s="57">
        <v>0</v>
      </c>
      <c r="N1448" t="s">
        <v>38</v>
      </c>
      <c r="O1448" t="s">
        <v>38</v>
      </c>
      <c r="P1448" t="s">
        <v>234</v>
      </c>
      <c r="Q1448">
        <v>0</v>
      </c>
      <c r="R1448">
        <v>4511</v>
      </c>
      <c r="S1448" s="42"/>
      <c r="T1448"/>
      <c r="U1448">
        <v>190</v>
      </c>
    </row>
    <row r="1449" spans="2:26">
      <c r="B1449" t="s">
        <v>181</v>
      </c>
      <c r="C1449" t="s">
        <v>170</v>
      </c>
      <c r="D1449" t="s">
        <v>49</v>
      </c>
      <c r="E1449"/>
      <c r="F1449">
        <v>6378</v>
      </c>
      <c r="G1449">
        <v>786</v>
      </c>
      <c r="H1449"/>
      <c r="I1449" s="57">
        <v>6378</v>
      </c>
      <c r="J1449" s="57">
        <v>786</v>
      </c>
      <c r="K1449" s="57">
        <v>-4461</v>
      </c>
      <c r="L1449" s="57">
        <v>-4461</v>
      </c>
      <c r="M1449" s="57">
        <v>0</v>
      </c>
      <c r="N1449" t="s">
        <v>38</v>
      </c>
      <c r="O1449" t="s">
        <v>38</v>
      </c>
      <c r="P1449" t="s">
        <v>234</v>
      </c>
      <c r="Q1449">
        <v>0</v>
      </c>
      <c r="R1449">
        <v>4461</v>
      </c>
      <c r="S1449" s="42"/>
      <c r="T1449"/>
      <c r="U1449">
        <v>163</v>
      </c>
    </row>
    <row r="1450" spans="2:26">
      <c r="B1450" t="s">
        <v>181</v>
      </c>
      <c r="C1450" t="s">
        <v>170</v>
      </c>
      <c r="D1450" t="s">
        <v>51</v>
      </c>
      <c r="E1450">
        <v>7374</v>
      </c>
      <c r="F1450"/>
      <c r="G1450"/>
      <c r="H1450" s="57">
        <v>7373</v>
      </c>
      <c r="I1450"/>
      <c r="J1450"/>
      <c r="K1450" s="57">
        <v>-469</v>
      </c>
      <c r="L1450" s="57">
        <v>-469</v>
      </c>
      <c r="M1450" s="57">
        <v>-468</v>
      </c>
      <c r="N1450" t="s">
        <v>38</v>
      </c>
      <c r="O1450" t="s">
        <v>38</v>
      </c>
      <c r="P1450">
        <v>1</v>
      </c>
      <c r="Q1450" t="s">
        <v>234</v>
      </c>
      <c r="R1450">
        <v>0</v>
      </c>
      <c r="S1450" s="42"/>
      <c r="T1450"/>
      <c r="U1450">
        <v>353</v>
      </c>
    </row>
    <row r="1451" spans="2:26">
      <c r="B1451" t="s">
        <v>181</v>
      </c>
      <c r="C1451" t="s">
        <v>170</v>
      </c>
      <c r="D1451" t="s">
        <v>53</v>
      </c>
      <c r="E1451">
        <v>7374</v>
      </c>
      <c r="F1451"/>
      <c r="G1451"/>
      <c r="H1451" s="57">
        <v>7373</v>
      </c>
      <c r="I1451"/>
      <c r="J1451"/>
      <c r="K1451" s="57">
        <v>-469</v>
      </c>
      <c r="L1451" s="57">
        <v>-469</v>
      </c>
      <c r="M1451" s="57">
        <v>-468</v>
      </c>
      <c r="N1451" t="s">
        <v>38</v>
      </c>
      <c r="O1451" t="s">
        <v>38</v>
      </c>
      <c r="P1451">
        <v>1</v>
      </c>
      <c r="Q1451" t="s">
        <v>234</v>
      </c>
      <c r="R1451">
        <v>0</v>
      </c>
      <c r="S1451" s="42"/>
      <c r="T1451"/>
      <c r="U1451">
        <v>353</v>
      </c>
    </row>
    <row r="1452" spans="2:26">
      <c r="B1452" t="s">
        <v>181</v>
      </c>
      <c r="C1452" t="s">
        <v>170</v>
      </c>
      <c r="D1452" t="s">
        <v>54</v>
      </c>
      <c r="E1452">
        <v>7374</v>
      </c>
      <c r="F1452"/>
      <c r="G1452"/>
      <c r="H1452" s="57">
        <v>7373</v>
      </c>
      <c r="I1452"/>
      <c r="J1452"/>
      <c r="K1452" s="57">
        <v>-469</v>
      </c>
      <c r="L1452" s="57">
        <v>-469</v>
      </c>
      <c r="M1452" s="57">
        <v>-468</v>
      </c>
      <c r="N1452" t="s">
        <v>38</v>
      </c>
      <c r="O1452" t="s">
        <v>38</v>
      </c>
      <c r="P1452">
        <v>1</v>
      </c>
      <c r="Q1452" t="s">
        <v>234</v>
      </c>
      <c r="R1452">
        <v>0</v>
      </c>
      <c r="S1452" s="42"/>
      <c r="T1452"/>
      <c r="U1452">
        <v>353</v>
      </c>
    </row>
    <row r="1453" spans="2:26">
      <c r="B1453" t="s">
        <v>181</v>
      </c>
      <c r="C1453" t="s">
        <v>170</v>
      </c>
      <c r="D1453" t="s">
        <v>55</v>
      </c>
      <c r="E1453">
        <v>6849</v>
      </c>
      <c r="F1453"/>
      <c r="G1453"/>
      <c r="H1453" s="57">
        <v>6848</v>
      </c>
      <c r="I1453"/>
      <c r="J1453"/>
      <c r="K1453" s="57">
        <v>-3137</v>
      </c>
      <c r="L1453" s="57">
        <v>-3137</v>
      </c>
      <c r="M1453" s="57">
        <v>-3136</v>
      </c>
      <c r="N1453" t="s">
        <v>38</v>
      </c>
      <c r="O1453" t="s">
        <v>38</v>
      </c>
      <c r="P1453">
        <v>1</v>
      </c>
      <c r="Q1453" t="s">
        <v>234</v>
      </c>
      <c r="R1453">
        <v>0</v>
      </c>
      <c r="S1453" s="42"/>
      <c r="T1453"/>
      <c r="U1453">
        <v>326</v>
      </c>
    </row>
    <row r="1454" spans="2:26">
      <c r="B1454" t="s">
        <v>181</v>
      </c>
      <c r="C1454" t="s">
        <v>170</v>
      </c>
      <c r="D1454" t="s">
        <v>57</v>
      </c>
      <c r="E1454">
        <v>6849</v>
      </c>
      <c r="F1454"/>
      <c r="G1454"/>
      <c r="H1454" s="57">
        <v>6848</v>
      </c>
      <c r="I1454"/>
      <c r="J1454"/>
      <c r="K1454" s="57">
        <v>-3137</v>
      </c>
      <c r="L1454" s="57">
        <v>-3137</v>
      </c>
      <c r="M1454" s="57">
        <v>-3136</v>
      </c>
      <c r="N1454" t="s">
        <v>38</v>
      </c>
      <c r="O1454" t="s">
        <v>38</v>
      </c>
      <c r="P1454">
        <v>1</v>
      </c>
      <c r="Q1454" t="s">
        <v>234</v>
      </c>
      <c r="R1454">
        <v>0</v>
      </c>
      <c r="S1454" s="42"/>
      <c r="T1454"/>
      <c r="U1454">
        <v>326</v>
      </c>
    </row>
    <row r="1455" spans="2:26">
      <c r="B1455" t="s">
        <v>181</v>
      </c>
      <c r="C1455" t="s">
        <v>170</v>
      </c>
      <c r="D1455" t="s">
        <v>58</v>
      </c>
      <c r="E1455">
        <v>6849</v>
      </c>
      <c r="F1455"/>
      <c r="G1455"/>
      <c r="H1455" s="57">
        <v>6848</v>
      </c>
      <c r="I1455"/>
      <c r="J1455"/>
      <c r="K1455" s="57">
        <v>-3137</v>
      </c>
      <c r="L1455" s="57">
        <v>-3137</v>
      </c>
      <c r="M1455" s="57">
        <v>-3136</v>
      </c>
      <c r="N1455" t="s">
        <v>38</v>
      </c>
      <c r="O1455" t="s">
        <v>38</v>
      </c>
      <c r="P1455">
        <v>1</v>
      </c>
      <c r="Q1455" t="s">
        <v>234</v>
      </c>
      <c r="R1455">
        <v>0</v>
      </c>
      <c r="S1455" s="42"/>
      <c r="T1455"/>
      <c r="U1455">
        <v>326</v>
      </c>
    </row>
    <row r="1456" spans="2:26">
      <c r="B1456" t="s">
        <v>181</v>
      </c>
      <c r="C1456" t="s">
        <v>170</v>
      </c>
      <c r="D1456" t="s">
        <v>59</v>
      </c>
      <c r="E1456">
        <v>8035</v>
      </c>
      <c r="F1456"/>
      <c r="G1456"/>
      <c r="H1456" s="57">
        <v>7702</v>
      </c>
      <c r="I1456"/>
      <c r="J1456"/>
      <c r="K1456" s="57">
        <v>-3590</v>
      </c>
      <c r="L1456" s="57">
        <v>-3590</v>
      </c>
      <c r="M1456" s="57">
        <v>-3262</v>
      </c>
      <c r="N1456" t="s">
        <v>38</v>
      </c>
      <c r="O1456" s="10" t="s">
        <v>80</v>
      </c>
      <c r="P1456">
        <v>333</v>
      </c>
      <c r="Q1456" t="s">
        <v>234</v>
      </c>
      <c r="R1456">
        <v>0</v>
      </c>
      <c r="S1456" s="42"/>
      <c r="T1456"/>
      <c r="U1456">
        <v>365</v>
      </c>
      <c r="V1456" t="s">
        <v>73</v>
      </c>
      <c r="Y1456">
        <v>2500</v>
      </c>
      <c r="Z1456" t="s">
        <v>146</v>
      </c>
    </row>
    <row r="1457" spans="2:26">
      <c r="B1457" t="s">
        <v>181</v>
      </c>
      <c r="C1457" t="s">
        <v>170</v>
      </c>
      <c r="D1457" t="s">
        <v>61</v>
      </c>
      <c r="E1457">
        <v>8035</v>
      </c>
      <c r="F1457"/>
      <c r="G1457"/>
      <c r="H1457" s="57">
        <v>7702</v>
      </c>
      <c r="I1457"/>
      <c r="J1457"/>
      <c r="K1457" s="57">
        <v>-3590</v>
      </c>
      <c r="L1457" s="57">
        <v>-3590</v>
      </c>
      <c r="M1457" s="57">
        <v>-3262</v>
      </c>
      <c r="N1457" t="s">
        <v>38</v>
      </c>
      <c r="O1457" s="10" t="s">
        <v>80</v>
      </c>
      <c r="P1457">
        <v>333</v>
      </c>
      <c r="Q1457" t="s">
        <v>234</v>
      </c>
      <c r="R1457">
        <v>0</v>
      </c>
      <c r="S1457" s="42"/>
      <c r="T1457"/>
      <c r="U1457">
        <v>365</v>
      </c>
      <c r="V1457" t="s">
        <v>73</v>
      </c>
      <c r="Y1457">
        <v>2500</v>
      </c>
      <c r="Z1457" t="s">
        <v>146</v>
      </c>
    </row>
    <row r="1458" spans="2:26">
      <c r="B1458" t="s">
        <v>181</v>
      </c>
      <c r="C1458" t="s">
        <v>170</v>
      </c>
      <c r="D1458" t="s">
        <v>63</v>
      </c>
      <c r="E1458">
        <v>8035</v>
      </c>
      <c r="F1458"/>
      <c r="G1458"/>
      <c r="H1458" s="57">
        <v>7702</v>
      </c>
      <c r="I1458"/>
      <c r="J1458"/>
      <c r="K1458" s="57">
        <v>-3590</v>
      </c>
      <c r="L1458" s="57">
        <v>-3590</v>
      </c>
      <c r="M1458" s="57">
        <v>-3262</v>
      </c>
      <c r="N1458" t="s">
        <v>38</v>
      </c>
      <c r="O1458" s="10" t="s">
        <v>80</v>
      </c>
      <c r="P1458">
        <v>333</v>
      </c>
      <c r="Q1458" t="s">
        <v>234</v>
      </c>
      <c r="R1458">
        <v>0</v>
      </c>
      <c r="S1458" s="42"/>
      <c r="T1458"/>
      <c r="U1458">
        <v>365</v>
      </c>
      <c r="V1458" t="s">
        <v>73</v>
      </c>
      <c r="Y1458">
        <v>2500</v>
      </c>
      <c r="Z1458" t="s">
        <v>146</v>
      </c>
    </row>
    <row r="1459" spans="2:26">
      <c r="B1459" t="s">
        <v>181</v>
      </c>
      <c r="C1459" t="s">
        <v>170</v>
      </c>
      <c r="D1459" t="s">
        <v>64</v>
      </c>
      <c r="E1459"/>
      <c r="F1459">
        <v>6476</v>
      </c>
      <c r="G1459">
        <v>799</v>
      </c>
      <c r="H1459"/>
      <c r="I1459" s="57">
        <v>6476</v>
      </c>
      <c r="J1459" s="57">
        <v>799</v>
      </c>
      <c r="K1459" s="57">
        <v>-4564</v>
      </c>
      <c r="L1459" s="57">
        <v>-4564</v>
      </c>
      <c r="M1459" s="57">
        <v>0</v>
      </c>
      <c r="N1459" t="s">
        <v>38</v>
      </c>
      <c r="O1459" t="s">
        <v>38</v>
      </c>
      <c r="P1459" t="s">
        <v>234</v>
      </c>
      <c r="Q1459">
        <v>0</v>
      </c>
      <c r="R1459">
        <v>4564</v>
      </c>
      <c r="S1459" s="42"/>
      <c r="T1459"/>
      <c r="U1459">
        <v>165</v>
      </c>
    </row>
    <row r="1460" spans="2:26">
      <c r="B1460" t="s">
        <v>181</v>
      </c>
      <c r="C1460" t="s">
        <v>170</v>
      </c>
      <c r="D1460" t="s">
        <v>66</v>
      </c>
      <c r="E1460"/>
      <c r="F1460">
        <v>6476</v>
      </c>
      <c r="G1460">
        <v>799</v>
      </c>
      <c r="H1460"/>
      <c r="I1460" s="57">
        <v>6476</v>
      </c>
      <c r="J1460" s="57">
        <v>799</v>
      </c>
      <c r="K1460" s="57">
        <v>-4564</v>
      </c>
      <c r="L1460" s="57">
        <v>-4564</v>
      </c>
      <c r="M1460" s="57">
        <v>0</v>
      </c>
      <c r="N1460" t="s">
        <v>38</v>
      </c>
      <c r="O1460" s="10" t="s">
        <v>39</v>
      </c>
      <c r="P1460" t="s">
        <v>234</v>
      </c>
      <c r="Q1460">
        <v>0</v>
      </c>
      <c r="R1460">
        <v>4564</v>
      </c>
      <c r="S1460" s="42"/>
      <c r="T1460"/>
      <c r="U1460">
        <v>165</v>
      </c>
    </row>
    <row r="1461" spans="2:26">
      <c r="B1461" t="s">
        <v>181</v>
      </c>
      <c r="C1461" t="s">
        <v>170</v>
      </c>
      <c r="D1461" t="s">
        <v>67</v>
      </c>
      <c r="E1461"/>
      <c r="F1461">
        <v>6476</v>
      </c>
      <c r="G1461">
        <v>799</v>
      </c>
      <c r="H1461"/>
      <c r="I1461" s="57">
        <v>6476</v>
      </c>
      <c r="J1461" s="57">
        <v>799</v>
      </c>
      <c r="K1461" s="57">
        <v>-4564</v>
      </c>
      <c r="L1461" s="57">
        <v>-4564</v>
      </c>
      <c r="M1461" s="57">
        <v>0</v>
      </c>
      <c r="N1461" t="s">
        <v>38</v>
      </c>
      <c r="O1461" s="10" t="s">
        <v>39</v>
      </c>
      <c r="P1461" t="s">
        <v>234</v>
      </c>
      <c r="Q1461">
        <v>0</v>
      </c>
      <c r="R1461">
        <v>4564</v>
      </c>
      <c r="S1461" s="42"/>
      <c r="T1461"/>
      <c r="U1461">
        <v>165</v>
      </c>
    </row>
    <row r="1462" spans="2:26">
      <c r="B1462" t="s">
        <v>181</v>
      </c>
      <c r="C1462" t="s">
        <v>170</v>
      </c>
      <c r="D1462" t="s">
        <v>68</v>
      </c>
      <c r="E1462"/>
      <c r="F1462">
        <v>6706</v>
      </c>
      <c r="G1462">
        <v>655</v>
      </c>
      <c r="H1462"/>
      <c r="I1462" s="57">
        <v>6705</v>
      </c>
      <c r="J1462" s="57">
        <v>655</v>
      </c>
      <c r="K1462" s="57">
        <v>-4005</v>
      </c>
      <c r="L1462" s="57">
        <v>-4005</v>
      </c>
      <c r="M1462" s="57">
        <v>0</v>
      </c>
      <c r="N1462" t="s">
        <v>38</v>
      </c>
      <c r="O1462" s="10" t="s">
        <v>39</v>
      </c>
      <c r="P1462" t="s">
        <v>234</v>
      </c>
      <c r="Q1462">
        <v>1</v>
      </c>
      <c r="R1462">
        <v>4005</v>
      </c>
      <c r="S1462" s="42"/>
      <c r="T1462"/>
      <c r="U1462">
        <v>347</v>
      </c>
    </row>
    <row r="1463" spans="2:26">
      <c r="B1463" t="s">
        <v>181</v>
      </c>
      <c r="C1463" t="s">
        <v>170</v>
      </c>
      <c r="D1463" t="s">
        <v>69</v>
      </c>
      <c r="E1463"/>
      <c r="F1463">
        <v>6706</v>
      </c>
      <c r="G1463">
        <v>655</v>
      </c>
      <c r="H1463"/>
      <c r="I1463" s="57">
        <v>6705</v>
      </c>
      <c r="J1463" s="57">
        <v>655</v>
      </c>
      <c r="K1463" s="57">
        <v>-4005</v>
      </c>
      <c r="L1463" s="57">
        <v>-4005</v>
      </c>
      <c r="M1463" s="57">
        <v>0</v>
      </c>
      <c r="N1463" t="s">
        <v>38</v>
      </c>
      <c r="O1463" t="s">
        <v>38</v>
      </c>
      <c r="P1463" t="s">
        <v>234</v>
      </c>
      <c r="Q1463">
        <v>1</v>
      </c>
      <c r="R1463">
        <v>4005</v>
      </c>
      <c r="S1463" s="42"/>
      <c r="T1463"/>
      <c r="U1463">
        <v>347</v>
      </c>
    </row>
    <row r="1464" spans="2:26">
      <c r="B1464" t="s">
        <v>181</v>
      </c>
      <c r="C1464" t="s">
        <v>170</v>
      </c>
      <c r="D1464" t="s">
        <v>70</v>
      </c>
      <c r="E1464"/>
      <c r="F1464">
        <v>6126</v>
      </c>
      <c r="G1464">
        <v>680</v>
      </c>
      <c r="H1464"/>
      <c r="I1464" s="57">
        <v>6126</v>
      </c>
      <c r="J1464" s="57">
        <v>680</v>
      </c>
      <c r="K1464" s="57">
        <v>-3376</v>
      </c>
      <c r="L1464" s="57">
        <v>-3376</v>
      </c>
      <c r="M1464" s="57">
        <v>0</v>
      </c>
      <c r="N1464" t="s">
        <v>38</v>
      </c>
      <c r="O1464" t="s">
        <v>38</v>
      </c>
      <c r="P1464" t="s">
        <v>234</v>
      </c>
      <c r="Q1464">
        <v>0</v>
      </c>
      <c r="R1464">
        <v>3376</v>
      </c>
      <c r="S1464" s="42"/>
      <c r="T1464"/>
      <c r="U1464">
        <v>335</v>
      </c>
    </row>
    <row r="1465" spans="2:26">
      <c r="B1465" t="s">
        <v>182</v>
      </c>
      <c r="C1465" t="s">
        <v>170</v>
      </c>
      <c r="D1465" t="s">
        <v>37</v>
      </c>
      <c r="E1465">
        <v>6990</v>
      </c>
      <c r="F1465"/>
      <c r="G1465"/>
      <c r="H1465" s="57">
        <v>6990</v>
      </c>
      <c r="I1465"/>
      <c r="J1465"/>
      <c r="K1465" s="57">
        <v>0</v>
      </c>
      <c r="L1465" s="57">
        <v>0</v>
      </c>
      <c r="M1465" s="57">
        <v>0</v>
      </c>
      <c r="N1465" t="s">
        <v>84</v>
      </c>
      <c r="O1465" s="10" t="s">
        <v>84</v>
      </c>
      <c r="P1465">
        <v>0</v>
      </c>
      <c r="Q1465" t="s">
        <v>234</v>
      </c>
      <c r="R1465">
        <v>0</v>
      </c>
      <c r="S1465" s="42"/>
      <c r="T1465"/>
      <c r="W1465">
        <v>6740</v>
      </c>
      <c r="X1465" t="s">
        <v>72</v>
      </c>
    </row>
    <row r="1466" spans="2:26">
      <c r="B1466" t="s">
        <v>182</v>
      </c>
      <c r="C1466" t="s">
        <v>170</v>
      </c>
      <c r="D1466" t="s">
        <v>41</v>
      </c>
      <c r="E1466">
        <v>6990</v>
      </c>
      <c r="F1466"/>
      <c r="G1466"/>
      <c r="H1466" s="57">
        <v>6990</v>
      </c>
      <c r="I1466"/>
      <c r="J1466"/>
      <c r="K1466" s="57">
        <v>0</v>
      </c>
      <c r="L1466" s="57">
        <v>0</v>
      </c>
      <c r="M1466" s="57">
        <v>0</v>
      </c>
      <c r="N1466" t="s">
        <v>84</v>
      </c>
      <c r="O1466" s="10" t="s">
        <v>84</v>
      </c>
      <c r="P1466">
        <v>0</v>
      </c>
      <c r="Q1466" t="s">
        <v>234</v>
      </c>
      <c r="R1466">
        <v>0</v>
      </c>
      <c r="S1466" s="42"/>
      <c r="T1466"/>
      <c r="W1466">
        <v>6740</v>
      </c>
      <c r="X1466" t="s">
        <v>72</v>
      </c>
    </row>
    <row r="1467" spans="2:26">
      <c r="B1467" t="s">
        <v>182</v>
      </c>
      <c r="C1467" t="s">
        <v>170</v>
      </c>
      <c r="D1467" t="s">
        <v>42</v>
      </c>
      <c r="E1467">
        <v>6990</v>
      </c>
      <c r="F1467"/>
      <c r="G1467"/>
      <c r="H1467" s="57">
        <v>6990</v>
      </c>
      <c r="I1467"/>
      <c r="J1467"/>
      <c r="K1467" s="57">
        <v>0</v>
      </c>
      <c r="L1467" s="57">
        <v>0</v>
      </c>
      <c r="M1467" s="57">
        <v>0</v>
      </c>
      <c r="N1467" t="s">
        <v>84</v>
      </c>
      <c r="O1467" s="10" t="s">
        <v>84</v>
      </c>
      <c r="P1467">
        <v>0</v>
      </c>
      <c r="Q1467" t="s">
        <v>234</v>
      </c>
      <c r="R1467">
        <v>0</v>
      </c>
      <c r="S1467" s="42"/>
      <c r="T1467"/>
      <c r="W1467">
        <v>6740</v>
      </c>
      <c r="X1467" t="s">
        <v>72</v>
      </c>
    </row>
    <row r="1468" spans="2:26">
      <c r="B1468" t="s">
        <v>182</v>
      </c>
      <c r="C1468" t="s">
        <v>170</v>
      </c>
      <c r="D1468" t="s">
        <v>43</v>
      </c>
      <c r="E1468">
        <v>6990</v>
      </c>
      <c r="F1468"/>
      <c r="G1468"/>
      <c r="H1468" s="57">
        <v>6990</v>
      </c>
      <c r="I1468"/>
      <c r="J1468"/>
      <c r="K1468" s="57">
        <v>0</v>
      </c>
      <c r="L1468" s="57">
        <v>0</v>
      </c>
      <c r="M1468" s="57">
        <v>0</v>
      </c>
      <c r="N1468" t="s">
        <v>84</v>
      </c>
      <c r="O1468" s="10" t="s">
        <v>84</v>
      </c>
      <c r="P1468">
        <v>0</v>
      </c>
      <c r="Q1468" t="s">
        <v>234</v>
      </c>
      <c r="R1468">
        <v>0</v>
      </c>
      <c r="S1468" s="42"/>
      <c r="T1468"/>
      <c r="W1468">
        <v>6740</v>
      </c>
      <c r="X1468" t="s">
        <v>72</v>
      </c>
    </row>
    <row r="1469" spans="2:26">
      <c r="B1469" t="s">
        <v>182</v>
      </c>
      <c r="C1469" t="s">
        <v>170</v>
      </c>
      <c r="D1469" t="s">
        <v>45</v>
      </c>
      <c r="E1469">
        <v>6990</v>
      </c>
      <c r="F1469"/>
      <c r="G1469"/>
      <c r="H1469" s="57">
        <v>6990</v>
      </c>
      <c r="I1469"/>
      <c r="J1469"/>
      <c r="K1469" s="57">
        <v>0</v>
      </c>
      <c r="L1469" s="57">
        <v>0</v>
      </c>
      <c r="M1469" s="57">
        <v>0</v>
      </c>
      <c r="N1469" t="s">
        <v>84</v>
      </c>
      <c r="O1469" s="10" t="s">
        <v>84</v>
      </c>
      <c r="P1469">
        <v>0</v>
      </c>
      <c r="Q1469" t="s">
        <v>234</v>
      </c>
      <c r="R1469">
        <v>0</v>
      </c>
      <c r="S1469" s="42"/>
      <c r="T1469"/>
      <c r="W1469">
        <v>6740</v>
      </c>
      <c r="X1469" t="s">
        <v>72</v>
      </c>
    </row>
    <row r="1470" spans="2:26">
      <c r="B1470" t="s">
        <v>182</v>
      </c>
      <c r="C1470" t="s">
        <v>170</v>
      </c>
      <c r="D1470" t="s">
        <v>46</v>
      </c>
      <c r="E1470">
        <v>6990</v>
      </c>
      <c r="F1470"/>
      <c r="G1470"/>
      <c r="H1470" s="57">
        <v>6990</v>
      </c>
      <c r="I1470"/>
      <c r="J1470"/>
      <c r="K1470" s="57">
        <v>0</v>
      </c>
      <c r="L1470" s="57">
        <v>0</v>
      </c>
      <c r="M1470" s="57">
        <v>0</v>
      </c>
      <c r="N1470" t="s">
        <v>84</v>
      </c>
      <c r="O1470" s="10" t="s">
        <v>84</v>
      </c>
      <c r="P1470">
        <v>0</v>
      </c>
      <c r="Q1470" t="s">
        <v>234</v>
      </c>
      <c r="R1470">
        <v>0</v>
      </c>
      <c r="S1470" s="42"/>
      <c r="T1470"/>
      <c r="W1470">
        <v>6740</v>
      </c>
      <c r="X1470" t="s">
        <v>72</v>
      </c>
    </row>
    <row r="1471" spans="2:26">
      <c r="B1471" t="s">
        <v>182</v>
      </c>
      <c r="C1471" t="s">
        <v>170</v>
      </c>
      <c r="D1471" t="s">
        <v>47</v>
      </c>
      <c r="E1471">
        <v>6990</v>
      </c>
      <c r="F1471"/>
      <c r="G1471"/>
      <c r="H1471" s="57">
        <v>6990</v>
      </c>
      <c r="I1471"/>
      <c r="J1471"/>
      <c r="K1471" s="57">
        <v>0</v>
      </c>
      <c r="L1471" s="57">
        <v>0</v>
      </c>
      <c r="M1471" s="57">
        <v>0</v>
      </c>
      <c r="N1471" t="s">
        <v>84</v>
      </c>
      <c r="O1471" s="10" t="s">
        <v>84</v>
      </c>
      <c r="P1471">
        <v>0</v>
      </c>
      <c r="Q1471" t="s">
        <v>234</v>
      </c>
      <c r="R1471">
        <v>0</v>
      </c>
      <c r="S1471" s="42"/>
      <c r="T1471"/>
      <c r="W1471">
        <v>6740</v>
      </c>
      <c r="X1471" t="s">
        <v>72</v>
      </c>
    </row>
    <row r="1472" spans="2:26">
      <c r="B1472" t="s">
        <v>182</v>
      </c>
      <c r="C1472" t="s">
        <v>170</v>
      </c>
      <c r="D1472" t="s">
        <v>48</v>
      </c>
      <c r="E1472">
        <v>7590</v>
      </c>
      <c r="F1472"/>
      <c r="G1472"/>
      <c r="H1472" s="57">
        <v>7446</v>
      </c>
      <c r="I1472"/>
      <c r="J1472"/>
      <c r="K1472" s="57">
        <v>0</v>
      </c>
      <c r="L1472" s="57">
        <v>0</v>
      </c>
      <c r="M1472" s="57">
        <v>0</v>
      </c>
      <c r="N1472" t="s">
        <v>84</v>
      </c>
      <c r="O1472" s="10" t="s">
        <v>39</v>
      </c>
      <c r="P1472">
        <v>144</v>
      </c>
      <c r="Q1472" t="s">
        <v>234</v>
      </c>
      <c r="R1472">
        <v>0</v>
      </c>
      <c r="S1472" s="42"/>
      <c r="T1472"/>
      <c r="W1472">
        <v>7340</v>
      </c>
      <c r="X1472" t="s">
        <v>72</v>
      </c>
      <c r="Y1472">
        <v>2500</v>
      </c>
      <c r="Z1472" t="s">
        <v>146</v>
      </c>
    </row>
    <row r="1473" spans="2:26">
      <c r="B1473" t="s">
        <v>182</v>
      </c>
      <c r="C1473" t="s">
        <v>170</v>
      </c>
      <c r="D1473" t="s">
        <v>49</v>
      </c>
      <c r="E1473">
        <v>7590</v>
      </c>
      <c r="F1473"/>
      <c r="G1473"/>
      <c r="H1473" s="57">
        <v>7446</v>
      </c>
      <c r="I1473"/>
      <c r="J1473"/>
      <c r="K1473" s="57">
        <v>0</v>
      </c>
      <c r="L1473" s="57">
        <v>0</v>
      </c>
      <c r="M1473" s="57">
        <v>0</v>
      </c>
      <c r="N1473" t="s">
        <v>84</v>
      </c>
      <c r="O1473" s="10" t="s">
        <v>39</v>
      </c>
      <c r="P1473">
        <v>144</v>
      </c>
      <c r="Q1473" t="s">
        <v>234</v>
      </c>
      <c r="R1473">
        <v>0</v>
      </c>
      <c r="S1473" s="42"/>
      <c r="T1473"/>
      <c r="W1473">
        <v>7340</v>
      </c>
      <c r="X1473" t="s">
        <v>72</v>
      </c>
      <c r="Y1473">
        <v>2500</v>
      </c>
      <c r="Z1473" t="s">
        <v>146</v>
      </c>
    </row>
    <row r="1474" spans="2:26">
      <c r="B1474" t="s">
        <v>182</v>
      </c>
      <c r="C1474" t="s">
        <v>170</v>
      </c>
      <c r="D1474" t="s">
        <v>51</v>
      </c>
      <c r="E1474">
        <v>7590</v>
      </c>
      <c r="F1474"/>
      <c r="G1474"/>
      <c r="H1474" s="57">
        <v>7446</v>
      </c>
      <c r="I1474"/>
      <c r="J1474"/>
      <c r="K1474" s="57">
        <v>0</v>
      </c>
      <c r="L1474" s="57">
        <v>0</v>
      </c>
      <c r="M1474" s="57">
        <v>0</v>
      </c>
      <c r="N1474" t="s">
        <v>84</v>
      </c>
      <c r="O1474" s="10" t="s">
        <v>39</v>
      </c>
      <c r="P1474">
        <v>144</v>
      </c>
      <c r="Q1474" t="s">
        <v>234</v>
      </c>
      <c r="R1474">
        <v>0</v>
      </c>
      <c r="S1474" s="42"/>
      <c r="T1474"/>
      <c r="W1474">
        <v>7340</v>
      </c>
      <c r="X1474" t="s">
        <v>72</v>
      </c>
      <c r="Y1474">
        <v>2500</v>
      </c>
      <c r="Z1474" t="s">
        <v>146</v>
      </c>
    </row>
    <row r="1475" spans="2:26">
      <c r="B1475" t="s">
        <v>182</v>
      </c>
      <c r="C1475" t="s">
        <v>170</v>
      </c>
      <c r="D1475" t="s">
        <v>53</v>
      </c>
      <c r="E1475">
        <v>7590</v>
      </c>
      <c r="F1475"/>
      <c r="G1475"/>
      <c r="H1475" s="57">
        <v>7446</v>
      </c>
      <c r="I1475"/>
      <c r="J1475"/>
      <c r="K1475" s="57">
        <v>0</v>
      </c>
      <c r="L1475" s="57">
        <v>0</v>
      </c>
      <c r="M1475" s="57">
        <v>0</v>
      </c>
      <c r="N1475" t="s">
        <v>84</v>
      </c>
      <c r="O1475" s="10" t="s">
        <v>39</v>
      </c>
      <c r="P1475">
        <v>144</v>
      </c>
      <c r="Q1475" t="s">
        <v>234</v>
      </c>
      <c r="R1475">
        <v>0</v>
      </c>
      <c r="S1475" s="42"/>
      <c r="T1475"/>
      <c r="W1475">
        <v>7340</v>
      </c>
      <c r="X1475" t="s">
        <v>72</v>
      </c>
      <c r="Y1475">
        <v>2500</v>
      </c>
      <c r="Z1475" t="s">
        <v>146</v>
      </c>
    </row>
    <row r="1476" spans="2:26">
      <c r="B1476" t="s">
        <v>182</v>
      </c>
      <c r="C1476" t="s">
        <v>170</v>
      </c>
      <c r="D1476" t="s">
        <v>54</v>
      </c>
      <c r="E1476">
        <v>7590</v>
      </c>
      <c r="F1476"/>
      <c r="G1476"/>
      <c r="H1476" s="57">
        <v>7446</v>
      </c>
      <c r="I1476"/>
      <c r="J1476"/>
      <c r="K1476" s="57">
        <v>0</v>
      </c>
      <c r="L1476" s="57">
        <v>0</v>
      </c>
      <c r="M1476" s="57">
        <v>0</v>
      </c>
      <c r="N1476" t="s">
        <v>84</v>
      </c>
      <c r="O1476" s="10" t="s">
        <v>39</v>
      </c>
      <c r="P1476">
        <v>144</v>
      </c>
      <c r="Q1476" t="s">
        <v>234</v>
      </c>
      <c r="R1476">
        <v>0</v>
      </c>
      <c r="S1476" s="42"/>
      <c r="T1476"/>
      <c r="W1476">
        <v>7340</v>
      </c>
      <c r="X1476" t="s">
        <v>72</v>
      </c>
      <c r="Y1476">
        <v>2500</v>
      </c>
      <c r="Z1476" t="s">
        <v>146</v>
      </c>
    </row>
    <row r="1477" spans="2:26">
      <c r="B1477" t="s">
        <v>182</v>
      </c>
      <c r="C1477" t="s">
        <v>170</v>
      </c>
      <c r="D1477" t="s">
        <v>55</v>
      </c>
      <c r="E1477">
        <v>7590</v>
      </c>
      <c r="F1477"/>
      <c r="G1477"/>
      <c r="H1477" s="57">
        <v>7446</v>
      </c>
      <c r="I1477"/>
      <c r="J1477"/>
      <c r="K1477" s="57">
        <v>0</v>
      </c>
      <c r="L1477" s="57">
        <v>0</v>
      </c>
      <c r="M1477" s="57">
        <v>0</v>
      </c>
      <c r="N1477" t="s">
        <v>84</v>
      </c>
      <c r="O1477" s="10" t="s">
        <v>39</v>
      </c>
      <c r="P1477">
        <v>144</v>
      </c>
      <c r="Q1477" t="s">
        <v>234</v>
      </c>
      <c r="R1477">
        <v>0</v>
      </c>
      <c r="S1477" s="42"/>
      <c r="T1477"/>
      <c r="W1477">
        <v>7340</v>
      </c>
      <c r="X1477" t="s">
        <v>72</v>
      </c>
      <c r="Y1477">
        <v>2500</v>
      </c>
      <c r="Z1477" t="s">
        <v>146</v>
      </c>
    </row>
    <row r="1478" spans="2:26">
      <c r="B1478" t="s">
        <v>182</v>
      </c>
      <c r="C1478" t="s">
        <v>170</v>
      </c>
      <c r="D1478" t="s">
        <v>57</v>
      </c>
      <c r="E1478">
        <v>7590</v>
      </c>
      <c r="F1478"/>
      <c r="G1478"/>
      <c r="H1478" s="57">
        <v>7446</v>
      </c>
      <c r="I1478"/>
      <c r="J1478"/>
      <c r="K1478" s="57">
        <v>0</v>
      </c>
      <c r="L1478" s="57">
        <v>0</v>
      </c>
      <c r="M1478" s="57">
        <v>0</v>
      </c>
      <c r="N1478" t="s">
        <v>84</v>
      </c>
      <c r="O1478" s="10" t="s">
        <v>39</v>
      </c>
      <c r="P1478">
        <v>144</v>
      </c>
      <c r="Q1478" t="s">
        <v>234</v>
      </c>
      <c r="R1478">
        <v>0</v>
      </c>
      <c r="S1478" s="42"/>
      <c r="T1478"/>
      <c r="W1478">
        <v>7340</v>
      </c>
      <c r="X1478" t="s">
        <v>72</v>
      </c>
      <c r="Y1478">
        <v>2500</v>
      </c>
      <c r="Z1478" t="s">
        <v>146</v>
      </c>
    </row>
    <row r="1479" spans="2:26">
      <c r="B1479" t="s">
        <v>182</v>
      </c>
      <c r="C1479" t="s">
        <v>170</v>
      </c>
      <c r="D1479" t="s">
        <v>58</v>
      </c>
      <c r="E1479">
        <v>7590</v>
      </c>
      <c r="F1479"/>
      <c r="G1479"/>
      <c r="H1479" s="57">
        <v>7446</v>
      </c>
      <c r="I1479"/>
      <c r="J1479"/>
      <c r="K1479" s="57">
        <v>0</v>
      </c>
      <c r="L1479" s="57">
        <v>0</v>
      </c>
      <c r="M1479" s="57">
        <v>0</v>
      </c>
      <c r="N1479" t="s">
        <v>84</v>
      </c>
      <c r="O1479" s="10" t="s">
        <v>39</v>
      </c>
      <c r="P1479">
        <v>144</v>
      </c>
      <c r="Q1479" t="s">
        <v>234</v>
      </c>
      <c r="R1479">
        <v>0</v>
      </c>
      <c r="S1479" s="42"/>
      <c r="T1479"/>
      <c r="W1479">
        <v>7340</v>
      </c>
      <c r="X1479" t="s">
        <v>72</v>
      </c>
      <c r="Y1479">
        <v>2500</v>
      </c>
      <c r="Z1479" t="s">
        <v>146</v>
      </c>
    </row>
    <row r="1480" spans="2:26">
      <c r="B1480" t="s">
        <v>182</v>
      </c>
      <c r="C1480" t="s">
        <v>170</v>
      </c>
      <c r="D1480" t="s">
        <v>59</v>
      </c>
      <c r="E1480">
        <v>7590</v>
      </c>
      <c r="F1480"/>
      <c r="G1480"/>
      <c r="H1480" s="57">
        <v>7446</v>
      </c>
      <c r="I1480"/>
      <c r="J1480"/>
      <c r="K1480" s="57">
        <v>0</v>
      </c>
      <c r="L1480" s="57">
        <v>0</v>
      </c>
      <c r="M1480" s="57">
        <v>0</v>
      </c>
      <c r="N1480" t="s">
        <v>84</v>
      </c>
      <c r="O1480" s="10" t="s">
        <v>39</v>
      </c>
      <c r="P1480">
        <v>144</v>
      </c>
      <c r="Q1480" t="s">
        <v>234</v>
      </c>
      <c r="R1480">
        <v>0</v>
      </c>
      <c r="S1480" s="42"/>
      <c r="T1480"/>
      <c r="W1480">
        <v>7340</v>
      </c>
      <c r="X1480" t="s">
        <v>72</v>
      </c>
      <c r="Y1480">
        <v>2500</v>
      </c>
      <c r="Z1480" t="s">
        <v>146</v>
      </c>
    </row>
    <row r="1481" spans="2:26">
      <c r="B1481" t="s">
        <v>182</v>
      </c>
      <c r="C1481" t="s">
        <v>170</v>
      </c>
      <c r="D1481" t="s">
        <v>61</v>
      </c>
      <c r="E1481">
        <v>7590</v>
      </c>
      <c r="F1481"/>
      <c r="G1481"/>
      <c r="H1481" s="57">
        <v>7446</v>
      </c>
      <c r="I1481"/>
      <c r="J1481"/>
      <c r="K1481" s="57">
        <v>0</v>
      </c>
      <c r="L1481" s="57">
        <v>0</v>
      </c>
      <c r="M1481" s="57">
        <v>0</v>
      </c>
      <c r="N1481" t="s">
        <v>84</v>
      </c>
      <c r="O1481" s="10" t="s">
        <v>39</v>
      </c>
      <c r="P1481">
        <v>144</v>
      </c>
      <c r="Q1481" t="s">
        <v>234</v>
      </c>
      <c r="R1481">
        <v>0</v>
      </c>
      <c r="S1481" s="42"/>
      <c r="T1481"/>
      <c r="W1481">
        <v>7340</v>
      </c>
      <c r="X1481" t="s">
        <v>72</v>
      </c>
      <c r="Y1481">
        <v>2500</v>
      </c>
      <c r="Z1481" t="s">
        <v>146</v>
      </c>
    </row>
    <row r="1482" spans="2:26">
      <c r="B1482" t="s">
        <v>182</v>
      </c>
      <c r="C1482" t="s">
        <v>170</v>
      </c>
      <c r="D1482" t="s">
        <v>63</v>
      </c>
      <c r="E1482">
        <v>7590</v>
      </c>
      <c r="F1482"/>
      <c r="G1482"/>
      <c r="H1482" s="57">
        <v>7446</v>
      </c>
      <c r="I1482"/>
      <c r="J1482"/>
      <c r="K1482" s="57">
        <v>0</v>
      </c>
      <c r="L1482" s="57">
        <v>0</v>
      </c>
      <c r="M1482" s="57">
        <v>0</v>
      </c>
      <c r="N1482" t="s">
        <v>84</v>
      </c>
      <c r="O1482" s="10" t="s">
        <v>39</v>
      </c>
      <c r="P1482">
        <v>144</v>
      </c>
      <c r="Q1482" t="s">
        <v>234</v>
      </c>
      <c r="R1482">
        <v>0</v>
      </c>
      <c r="S1482" s="42"/>
      <c r="T1482"/>
      <c r="W1482">
        <v>7340</v>
      </c>
      <c r="X1482" t="s">
        <v>72</v>
      </c>
      <c r="Y1482">
        <v>2500</v>
      </c>
      <c r="Z1482" t="s">
        <v>146</v>
      </c>
    </row>
    <row r="1483" spans="2:26">
      <c r="B1483" t="s">
        <v>182</v>
      </c>
      <c r="C1483" t="s">
        <v>170</v>
      </c>
      <c r="D1483" t="s">
        <v>64</v>
      </c>
      <c r="E1483">
        <v>7590</v>
      </c>
      <c r="F1483"/>
      <c r="G1483"/>
      <c r="H1483" s="57">
        <v>7446</v>
      </c>
      <c r="I1483"/>
      <c r="J1483"/>
      <c r="K1483" s="57">
        <v>0</v>
      </c>
      <c r="L1483" s="57">
        <v>0</v>
      </c>
      <c r="M1483" s="57">
        <v>0</v>
      </c>
      <c r="N1483" t="s">
        <v>84</v>
      </c>
      <c r="O1483" s="10" t="s">
        <v>39</v>
      </c>
      <c r="P1483">
        <v>144</v>
      </c>
      <c r="Q1483" t="s">
        <v>234</v>
      </c>
      <c r="R1483">
        <v>0</v>
      </c>
      <c r="S1483" s="42"/>
      <c r="T1483"/>
      <c r="W1483">
        <v>7340</v>
      </c>
      <c r="X1483" t="s">
        <v>72</v>
      </c>
      <c r="Y1483">
        <v>2500</v>
      </c>
      <c r="Z1483" t="s">
        <v>146</v>
      </c>
    </row>
    <row r="1484" spans="2:26">
      <c r="B1484" t="s">
        <v>182</v>
      </c>
      <c r="C1484" t="s">
        <v>170</v>
      </c>
      <c r="D1484" t="s">
        <v>66</v>
      </c>
      <c r="E1484">
        <v>7590</v>
      </c>
      <c r="F1484"/>
      <c r="G1484"/>
      <c r="H1484" s="57">
        <v>7446</v>
      </c>
      <c r="I1484"/>
      <c r="J1484"/>
      <c r="K1484" s="57">
        <v>0</v>
      </c>
      <c r="L1484" s="57">
        <v>0</v>
      </c>
      <c r="M1484" s="57">
        <v>0</v>
      </c>
      <c r="N1484" t="s">
        <v>84</v>
      </c>
      <c r="O1484" s="10" t="s">
        <v>39</v>
      </c>
      <c r="P1484">
        <v>144</v>
      </c>
      <c r="Q1484" t="s">
        <v>234</v>
      </c>
      <c r="R1484">
        <v>0</v>
      </c>
      <c r="S1484" s="42"/>
      <c r="T1484"/>
      <c r="W1484">
        <v>7340</v>
      </c>
      <c r="X1484" t="s">
        <v>72</v>
      </c>
      <c r="Y1484">
        <v>2500</v>
      </c>
      <c r="Z1484" t="s">
        <v>146</v>
      </c>
    </row>
    <row r="1485" spans="2:26">
      <c r="B1485" t="s">
        <v>182</v>
      </c>
      <c r="C1485" t="s">
        <v>170</v>
      </c>
      <c r="D1485" t="s">
        <v>67</v>
      </c>
      <c r="E1485">
        <v>7590</v>
      </c>
      <c r="F1485"/>
      <c r="G1485"/>
      <c r="H1485" s="57">
        <v>7446</v>
      </c>
      <c r="I1485"/>
      <c r="J1485"/>
      <c r="K1485" s="57">
        <v>0</v>
      </c>
      <c r="L1485" s="57">
        <v>0</v>
      </c>
      <c r="M1485" s="57">
        <v>0</v>
      </c>
      <c r="N1485" t="s">
        <v>84</v>
      </c>
      <c r="O1485" s="10" t="s">
        <v>39</v>
      </c>
      <c r="P1485">
        <v>144</v>
      </c>
      <c r="Q1485" t="s">
        <v>234</v>
      </c>
      <c r="R1485">
        <v>0</v>
      </c>
      <c r="S1485" s="42"/>
      <c r="T1485"/>
      <c r="W1485">
        <v>7340</v>
      </c>
      <c r="X1485" t="s">
        <v>72</v>
      </c>
      <c r="Y1485">
        <v>2500</v>
      </c>
      <c r="Z1485" t="s">
        <v>146</v>
      </c>
    </row>
    <row r="1486" spans="2:26">
      <c r="B1486" t="s">
        <v>182</v>
      </c>
      <c r="C1486" t="s">
        <v>170</v>
      </c>
      <c r="D1486" t="s">
        <v>68</v>
      </c>
      <c r="E1486">
        <v>7590</v>
      </c>
      <c r="F1486"/>
      <c r="G1486"/>
      <c r="H1486" s="57">
        <v>7446</v>
      </c>
      <c r="I1486"/>
      <c r="J1486"/>
      <c r="K1486" s="57">
        <v>0</v>
      </c>
      <c r="L1486" s="57">
        <v>0</v>
      </c>
      <c r="M1486" s="57">
        <v>0</v>
      </c>
      <c r="N1486" t="s">
        <v>84</v>
      </c>
      <c r="O1486" s="10" t="s">
        <v>39</v>
      </c>
      <c r="P1486">
        <v>144</v>
      </c>
      <c r="Q1486" t="s">
        <v>234</v>
      </c>
      <c r="R1486">
        <v>0</v>
      </c>
      <c r="S1486" s="42"/>
      <c r="T1486"/>
      <c r="W1486">
        <v>7340</v>
      </c>
      <c r="X1486" t="s">
        <v>72</v>
      </c>
      <c r="Y1486">
        <v>2500</v>
      </c>
      <c r="Z1486" t="s">
        <v>146</v>
      </c>
    </row>
    <row r="1487" spans="2:26">
      <c r="B1487" t="s">
        <v>182</v>
      </c>
      <c r="C1487" t="s">
        <v>170</v>
      </c>
      <c r="D1487" t="s">
        <v>69</v>
      </c>
      <c r="E1487">
        <v>7590</v>
      </c>
      <c r="F1487"/>
      <c r="G1487"/>
      <c r="H1487" s="57">
        <v>7446</v>
      </c>
      <c r="I1487"/>
      <c r="J1487"/>
      <c r="K1487" s="57">
        <v>0</v>
      </c>
      <c r="L1487" s="57">
        <v>0</v>
      </c>
      <c r="M1487" s="57">
        <v>0</v>
      </c>
      <c r="N1487" t="s">
        <v>84</v>
      </c>
      <c r="O1487" s="10" t="s">
        <v>39</v>
      </c>
      <c r="P1487">
        <v>144</v>
      </c>
      <c r="Q1487" t="s">
        <v>234</v>
      </c>
      <c r="R1487">
        <v>0</v>
      </c>
      <c r="S1487" s="42"/>
      <c r="T1487"/>
      <c r="W1487">
        <v>7340</v>
      </c>
      <c r="X1487" t="s">
        <v>72</v>
      </c>
      <c r="Y1487">
        <v>2500</v>
      </c>
      <c r="Z1487" t="s">
        <v>146</v>
      </c>
    </row>
    <row r="1488" spans="2:26">
      <c r="B1488" t="s">
        <v>182</v>
      </c>
      <c r="C1488" t="s">
        <v>170</v>
      </c>
      <c r="D1488" t="s">
        <v>70</v>
      </c>
      <c r="E1488">
        <v>6990</v>
      </c>
      <c r="F1488"/>
      <c r="G1488"/>
      <c r="H1488" s="57">
        <v>6990</v>
      </c>
      <c r="I1488"/>
      <c r="J1488"/>
      <c r="K1488" s="57">
        <v>0</v>
      </c>
      <c r="L1488" s="57">
        <v>0</v>
      </c>
      <c r="M1488" s="57">
        <v>0</v>
      </c>
      <c r="N1488" t="s">
        <v>84</v>
      </c>
      <c r="O1488" s="10" t="s">
        <v>84</v>
      </c>
      <c r="P1488">
        <v>0</v>
      </c>
      <c r="Q1488" t="s">
        <v>234</v>
      </c>
      <c r="R1488">
        <v>0</v>
      </c>
      <c r="S1488" s="42"/>
      <c r="T1488"/>
      <c r="W1488">
        <v>6740</v>
      </c>
      <c r="X1488" t="s">
        <v>72</v>
      </c>
    </row>
    <row r="1489" spans="2:26">
      <c r="B1489" t="s">
        <v>183</v>
      </c>
      <c r="C1489" t="s">
        <v>170</v>
      </c>
      <c r="D1489" t="s">
        <v>37</v>
      </c>
      <c r="E1489">
        <v>8153</v>
      </c>
      <c r="F1489"/>
      <c r="G1489"/>
      <c r="H1489" s="57">
        <v>7541</v>
      </c>
      <c r="I1489"/>
      <c r="J1489"/>
      <c r="K1489" s="57">
        <v>-951</v>
      </c>
      <c r="L1489" s="57">
        <v>-951</v>
      </c>
      <c r="M1489" s="57">
        <v>-265</v>
      </c>
      <c r="N1489" t="s">
        <v>38</v>
      </c>
      <c r="O1489" s="10" t="s">
        <v>39</v>
      </c>
      <c r="P1489">
        <v>612</v>
      </c>
      <c r="Q1489" t="s">
        <v>234</v>
      </c>
      <c r="R1489">
        <v>0</v>
      </c>
      <c r="S1489" s="42"/>
      <c r="T1489"/>
      <c r="U1489">
        <v>355</v>
      </c>
      <c r="V1489" t="s">
        <v>73</v>
      </c>
      <c r="W1489">
        <v>7557</v>
      </c>
      <c r="X1489" t="s">
        <v>79</v>
      </c>
      <c r="Y1489">
        <v>2500</v>
      </c>
      <c r="Z1489" t="s">
        <v>146</v>
      </c>
    </row>
    <row r="1490" spans="2:26">
      <c r="B1490" t="s">
        <v>183</v>
      </c>
      <c r="C1490" t="s">
        <v>170</v>
      </c>
      <c r="D1490" t="s">
        <v>41</v>
      </c>
      <c r="E1490">
        <v>8153</v>
      </c>
      <c r="F1490"/>
      <c r="G1490"/>
      <c r="H1490" s="57">
        <v>7541</v>
      </c>
      <c r="I1490"/>
      <c r="J1490"/>
      <c r="K1490" s="57">
        <v>-951</v>
      </c>
      <c r="L1490" s="57">
        <v>-951</v>
      </c>
      <c r="M1490" s="57">
        <v>-265</v>
      </c>
      <c r="N1490" t="s">
        <v>38</v>
      </c>
      <c r="O1490" s="10" t="s">
        <v>39</v>
      </c>
      <c r="P1490">
        <v>612</v>
      </c>
      <c r="Q1490" t="s">
        <v>234</v>
      </c>
      <c r="R1490">
        <v>0</v>
      </c>
      <c r="S1490" s="42"/>
      <c r="T1490"/>
      <c r="U1490">
        <v>355</v>
      </c>
      <c r="V1490" t="s">
        <v>73</v>
      </c>
      <c r="W1490">
        <v>7557</v>
      </c>
      <c r="X1490" t="s">
        <v>79</v>
      </c>
      <c r="Y1490">
        <v>2500</v>
      </c>
      <c r="Z1490" t="s">
        <v>146</v>
      </c>
    </row>
    <row r="1491" spans="2:26">
      <c r="B1491" t="s">
        <v>183</v>
      </c>
      <c r="C1491" t="s">
        <v>170</v>
      </c>
      <c r="D1491" t="s">
        <v>42</v>
      </c>
      <c r="E1491">
        <v>8153</v>
      </c>
      <c r="F1491"/>
      <c r="G1491"/>
      <c r="H1491" s="57">
        <v>7541</v>
      </c>
      <c r="I1491"/>
      <c r="J1491"/>
      <c r="K1491" s="57">
        <v>-951</v>
      </c>
      <c r="L1491" s="57">
        <v>-951</v>
      </c>
      <c r="M1491" s="57">
        <v>-265</v>
      </c>
      <c r="N1491" t="s">
        <v>38</v>
      </c>
      <c r="O1491" s="10" t="s">
        <v>39</v>
      </c>
      <c r="P1491">
        <v>612</v>
      </c>
      <c r="Q1491" t="s">
        <v>234</v>
      </c>
      <c r="R1491">
        <v>0</v>
      </c>
      <c r="S1491" s="42"/>
      <c r="T1491"/>
      <c r="U1491">
        <v>355</v>
      </c>
      <c r="V1491" t="s">
        <v>73</v>
      </c>
      <c r="W1491">
        <v>7557</v>
      </c>
      <c r="X1491" t="s">
        <v>79</v>
      </c>
      <c r="Y1491">
        <v>2500</v>
      </c>
      <c r="Z1491" t="s">
        <v>146</v>
      </c>
    </row>
    <row r="1492" spans="2:26">
      <c r="B1492" t="s">
        <v>183</v>
      </c>
      <c r="C1492" t="s">
        <v>170</v>
      </c>
      <c r="D1492" t="s">
        <v>43</v>
      </c>
      <c r="E1492">
        <v>8343</v>
      </c>
      <c r="F1492"/>
      <c r="G1492"/>
      <c r="H1492" s="57">
        <v>7583</v>
      </c>
      <c r="I1492"/>
      <c r="J1492"/>
      <c r="K1492" s="57">
        <v>-1272</v>
      </c>
      <c r="L1492" s="57">
        <v>-1272</v>
      </c>
      <c r="M1492" s="57">
        <v>-418</v>
      </c>
      <c r="N1492" t="s">
        <v>38</v>
      </c>
      <c r="O1492" s="10" t="s">
        <v>39</v>
      </c>
      <c r="P1492">
        <v>760</v>
      </c>
      <c r="Q1492" t="s">
        <v>234</v>
      </c>
      <c r="R1492">
        <v>0</v>
      </c>
      <c r="S1492" s="42"/>
      <c r="T1492"/>
      <c r="U1492">
        <v>355</v>
      </c>
      <c r="V1492" t="s">
        <v>73</v>
      </c>
      <c r="W1492">
        <v>7630</v>
      </c>
      <c r="X1492" t="s">
        <v>184</v>
      </c>
      <c r="Y1492">
        <v>2500</v>
      </c>
      <c r="Z1492" t="s">
        <v>146</v>
      </c>
    </row>
    <row r="1493" spans="2:26">
      <c r="B1493" t="s">
        <v>183</v>
      </c>
      <c r="C1493" t="s">
        <v>170</v>
      </c>
      <c r="D1493" t="s">
        <v>45</v>
      </c>
      <c r="E1493">
        <v>8343</v>
      </c>
      <c r="F1493"/>
      <c r="G1493"/>
      <c r="H1493" s="57">
        <v>7583</v>
      </c>
      <c r="I1493"/>
      <c r="J1493"/>
      <c r="K1493" s="57">
        <v>-1272</v>
      </c>
      <c r="L1493" s="57">
        <v>-1272</v>
      </c>
      <c r="M1493" s="57">
        <v>-418</v>
      </c>
      <c r="N1493" t="s">
        <v>38</v>
      </c>
      <c r="O1493" s="10" t="s">
        <v>39</v>
      </c>
      <c r="P1493">
        <v>760</v>
      </c>
      <c r="Q1493" t="s">
        <v>234</v>
      </c>
      <c r="R1493">
        <v>0</v>
      </c>
      <c r="S1493" s="42"/>
      <c r="T1493"/>
      <c r="U1493">
        <v>355</v>
      </c>
      <c r="V1493" t="s">
        <v>73</v>
      </c>
      <c r="W1493">
        <v>7630</v>
      </c>
      <c r="X1493" t="s">
        <v>184</v>
      </c>
      <c r="Y1493">
        <v>2500</v>
      </c>
      <c r="Z1493" t="s">
        <v>146</v>
      </c>
    </row>
    <row r="1494" spans="2:26">
      <c r="B1494" t="s">
        <v>183</v>
      </c>
      <c r="C1494" t="s">
        <v>170</v>
      </c>
      <c r="D1494" t="s">
        <v>46</v>
      </c>
      <c r="E1494">
        <v>8343</v>
      </c>
      <c r="F1494"/>
      <c r="G1494"/>
      <c r="H1494" s="57">
        <v>7583</v>
      </c>
      <c r="I1494"/>
      <c r="J1494"/>
      <c r="K1494" s="57">
        <v>-1272</v>
      </c>
      <c r="L1494" s="57">
        <v>-1272</v>
      </c>
      <c r="M1494" s="57">
        <v>-418</v>
      </c>
      <c r="N1494" t="s">
        <v>38</v>
      </c>
      <c r="O1494" s="10" t="s">
        <v>39</v>
      </c>
      <c r="P1494">
        <v>760</v>
      </c>
      <c r="Q1494" t="s">
        <v>234</v>
      </c>
      <c r="R1494">
        <v>0</v>
      </c>
      <c r="S1494" s="42"/>
      <c r="T1494"/>
      <c r="U1494">
        <v>355</v>
      </c>
      <c r="V1494" t="s">
        <v>73</v>
      </c>
      <c r="W1494">
        <v>7630</v>
      </c>
      <c r="X1494" t="s">
        <v>184</v>
      </c>
      <c r="Y1494">
        <v>2500</v>
      </c>
      <c r="Z1494" t="s">
        <v>146</v>
      </c>
    </row>
    <row r="1495" spans="2:26">
      <c r="B1495" t="s">
        <v>183</v>
      </c>
      <c r="C1495" t="s">
        <v>170</v>
      </c>
      <c r="D1495" t="s">
        <v>47</v>
      </c>
      <c r="E1495">
        <v>8343</v>
      </c>
      <c r="F1495"/>
      <c r="G1495"/>
      <c r="H1495" s="57">
        <v>7583</v>
      </c>
      <c r="I1495"/>
      <c r="J1495"/>
      <c r="K1495" s="57">
        <v>-1272</v>
      </c>
      <c r="L1495" s="57">
        <v>-1272</v>
      </c>
      <c r="M1495" s="57">
        <v>-418</v>
      </c>
      <c r="N1495" t="s">
        <v>38</v>
      </c>
      <c r="O1495" s="10" t="s">
        <v>39</v>
      </c>
      <c r="P1495">
        <v>760</v>
      </c>
      <c r="Q1495" t="s">
        <v>234</v>
      </c>
      <c r="R1495">
        <v>0</v>
      </c>
      <c r="S1495" s="42"/>
      <c r="T1495"/>
      <c r="U1495">
        <v>355</v>
      </c>
      <c r="V1495" t="s">
        <v>73</v>
      </c>
      <c r="W1495">
        <v>7630</v>
      </c>
      <c r="X1495" t="s">
        <v>184</v>
      </c>
      <c r="Y1495">
        <v>2500</v>
      </c>
      <c r="Z1495" t="s">
        <v>146</v>
      </c>
    </row>
    <row r="1496" spans="2:26">
      <c r="B1496" t="s">
        <v>183</v>
      </c>
      <c r="C1496" t="s">
        <v>170</v>
      </c>
      <c r="D1496" t="s">
        <v>48</v>
      </c>
      <c r="E1496">
        <v>8195</v>
      </c>
      <c r="F1496"/>
      <c r="G1496"/>
      <c r="H1496" s="57">
        <v>7603</v>
      </c>
      <c r="I1496"/>
      <c r="J1496"/>
      <c r="K1496" s="57">
        <v>-1587</v>
      </c>
      <c r="L1496" s="57">
        <v>-1587</v>
      </c>
      <c r="M1496" s="57">
        <v>-909</v>
      </c>
      <c r="N1496" t="s">
        <v>38</v>
      </c>
      <c r="O1496" s="10" t="s">
        <v>39</v>
      </c>
      <c r="P1496">
        <v>592</v>
      </c>
      <c r="Q1496" t="s">
        <v>234</v>
      </c>
      <c r="R1496">
        <v>0</v>
      </c>
      <c r="S1496" s="42"/>
      <c r="T1496"/>
      <c r="U1496">
        <v>365</v>
      </c>
      <c r="V1496" t="s">
        <v>73</v>
      </c>
      <c r="W1496">
        <v>7613</v>
      </c>
      <c r="X1496" t="s">
        <v>79</v>
      </c>
      <c r="Y1496">
        <v>2500</v>
      </c>
      <c r="Z1496" t="s">
        <v>146</v>
      </c>
    </row>
    <row r="1497" spans="2:26">
      <c r="B1497" t="s">
        <v>183</v>
      </c>
      <c r="C1497" t="s">
        <v>170</v>
      </c>
      <c r="D1497" t="s">
        <v>49</v>
      </c>
      <c r="E1497">
        <v>8195</v>
      </c>
      <c r="F1497"/>
      <c r="G1497"/>
      <c r="H1497" s="57">
        <v>7603</v>
      </c>
      <c r="I1497"/>
      <c r="J1497"/>
      <c r="K1497" s="57">
        <v>-1587</v>
      </c>
      <c r="L1497" s="57">
        <v>-1587</v>
      </c>
      <c r="M1497" s="57">
        <v>-909</v>
      </c>
      <c r="N1497" t="s">
        <v>38</v>
      </c>
      <c r="O1497" s="10" t="s">
        <v>39</v>
      </c>
      <c r="P1497">
        <v>592</v>
      </c>
      <c r="Q1497" t="s">
        <v>234</v>
      </c>
      <c r="R1497">
        <v>0</v>
      </c>
      <c r="S1497" s="42"/>
      <c r="T1497"/>
      <c r="U1497">
        <v>365</v>
      </c>
      <c r="V1497" t="s">
        <v>73</v>
      </c>
      <c r="W1497">
        <v>7613</v>
      </c>
      <c r="X1497" t="s">
        <v>79</v>
      </c>
      <c r="Y1497">
        <v>2500</v>
      </c>
      <c r="Z1497" t="s">
        <v>146</v>
      </c>
    </row>
    <row r="1498" spans="2:26">
      <c r="B1498" t="s">
        <v>183</v>
      </c>
      <c r="C1498" t="s">
        <v>170</v>
      </c>
      <c r="D1498" t="s">
        <v>51</v>
      </c>
      <c r="E1498">
        <v>7327</v>
      </c>
      <c r="F1498"/>
      <c r="G1498"/>
      <c r="H1498" s="57">
        <v>7327</v>
      </c>
      <c r="I1498"/>
      <c r="J1498"/>
      <c r="K1498" s="57">
        <v>-2277</v>
      </c>
      <c r="L1498" s="57">
        <v>-2277</v>
      </c>
      <c r="M1498" s="57">
        <v>-2276</v>
      </c>
      <c r="N1498" t="s">
        <v>38</v>
      </c>
      <c r="O1498" t="s">
        <v>38</v>
      </c>
      <c r="P1498">
        <v>0</v>
      </c>
      <c r="Q1498" t="s">
        <v>234</v>
      </c>
      <c r="R1498">
        <v>0</v>
      </c>
      <c r="S1498" s="42"/>
      <c r="T1498"/>
      <c r="U1498">
        <v>351</v>
      </c>
    </row>
    <row r="1499" spans="2:26">
      <c r="B1499" t="s">
        <v>183</v>
      </c>
      <c r="C1499" t="s">
        <v>170</v>
      </c>
      <c r="D1499" t="s">
        <v>53</v>
      </c>
      <c r="E1499">
        <v>7327</v>
      </c>
      <c r="F1499"/>
      <c r="G1499"/>
      <c r="H1499" s="57">
        <v>7327</v>
      </c>
      <c r="I1499"/>
      <c r="J1499"/>
      <c r="K1499" s="57">
        <v>-2277</v>
      </c>
      <c r="L1499" s="57">
        <v>-2277</v>
      </c>
      <c r="M1499" s="57">
        <v>-2276</v>
      </c>
      <c r="N1499" t="s">
        <v>38</v>
      </c>
      <c r="O1499" t="s">
        <v>38</v>
      </c>
      <c r="P1499">
        <v>0</v>
      </c>
      <c r="Q1499" t="s">
        <v>234</v>
      </c>
      <c r="R1499">
        <v>0</v>
      </c>
      <c r="S1499" s="42"/>
      <c r="T1499"/>
      <c r="U1499">
        <v>351</v>
      </c>
    </row>
    <row r="1500" spans="2:26">
      <c r="B1500" t="s">
        <v>183</v>
      </c>
      <c r="C1500" t="s">
        <v>170</v>
      </c>
      <c r="D1500" t="s">
        <v>54</v>
      </c>
      <c r="E1500">
        <v>7327</v>
      </c>
      <c r="F1500"/>
      <c r="G1500"/>
      <c r="H1500" s="57">
        <v>7327</v>
      </c>
      <c r="I1500"/>
      <c r="J1500"/>
      <c r="K1500" s="57">
        <v>-2277</v>
      </c>
      <c r="L1500" s="57">
        <v>-2277</v>
      </c>
      <c r="M1500" s="57">
        <v>-2276</v>
      </c>
      <c r="N1500" t="s">
        <v>38</v>
      </c>
      <c r="O1500" t="s">
        <v>38</v>
      </c>
      <c r="P1500">
        <v>0</v>
      </c>
      <c r="Q1500" t="s">
        <v>234</v>
      </c>
      <c r="R1500">
        <v>0</v>
      </c>
      <c r="S1500" s="42"/>
      <c r="T1500"/>
      <c r="U1500">
        <v>351</v>
      </c>
    </row>
    <row r="1501" spans="2:26">
      <c r="B1501" t="s">
        <v>183</v>
      </c>
      <c r="C1501" t="s">
        <v>170</v>
      </c>
      <c r="D1501" t="s">
        <v>55</v>
      </c>
      <c r="E1501">
        <v>7409</v>
      </c>
      <c r="F1501"/>
      <c r="G1501"/>
      <c r="H1501" s="57">
        <v>7397</v>
      </c>
      <c r="I1501"/>
      <c r="J1501"/>
      <c r="K1501" s="57">
        <v>-1496</v>
      </c>
      <c r="L1501" s="57">
        <v>-1496</v>
      </c>
      <c r="M1501" s="57">
        <v>-1484</v>
      </c>
      <c r="N1501" t="s">
        <v>38</v>
      </c>
      <c r="O1501" s="10" t="s">
        <v>39</v>
      </c>
      <c r="P1501">
        <v>12</v>
      </c>
      <c r="Q1501" t="s">
        <v>234</v>
      </c>
      <c r="R1501">
        <v>0</v>
      </c>
      <c r="S1501" s="42"/>
      <c r="T1501"/>
      <c r="U1501">
        <v>355</v>
      </c>
      <c r="W1501">
        <v>7147</v>
      </c>
      <c r="X1501" t="s">
        <v>185</v>
      </c>
    </row>
    <row r="1502" spans="2:26">
      <c r="B1502" t="s">
        <v>183</v>
      </c>
      <c r="C1502" t="s">
        <v>170</v>
      </c>
      <c r="D1502" t="s">
        <v>57</v>
      </c>
      <c r="E1502">
        <v>7409</v>
      </c>
      <c r="F1502"/>
      <c r="G1502"/>
      <c r="H1502" s="57">
        <v>7397</v>
      </c>
      <c r="I1502"/>
      <c r="J1502"/>
      <c r="K1502" s="57">
        <v>-1496</v>
      </c>
      <c r="L1502" s="57">
        <v>-1496</v>
      </c>
      <c r="M1502" s="57">
        <v>-1484</v>
      </c>
      <c r="N1502" t="s">
        <v>38</v>
      </c>
      <c r="O1502" s="10" t="s">
        <v>39</v>
      </c>
      <c r="P1502">
        <v>12</v>
      </c>
      <c r="Q1502" t="s">
        <v>234</v>
      </c>
      <c r="R1502">
        <v>0</v>
      </c>
      <c r="S1502" s="42"/>
      <c r="T1502"/>
      <c r="U1502">
        <v>355</v>
      </c>
      <c r="W1502">
        <v>7147</v>
      </c>
      <c r="X1502" t="s">
        <v>185</v>
      </c>
    </row>
    <row r="1503" spans="2:26">
      <c r="B1503" t="s">
        <v>183</v>
      </c>
      <c r="C1503" t="s">
        <v>170</v>
      </c>
      <c r="D1503" t="s">
        <v>58</v>
      </c>
      <c r="E1503">
        <v>7409</v>
      </c>
      <c r="F1503"/>
      <c r="G1503"/>
      <c r="H1503" s="57">
        <v>7397</v>
      </c>
      <c r="I1503"/>
      <c r="J1503"/>
      <c r="K1503" s="57">
        <v>-1496</v>
      </c>
      <c r="L1503" s="57">
        <v>-1496</v>
      </c>
      <c r="M1503" s="57">
        <v>-1484</v>
      </c>
      <c r="N1503" t="s">
        <v>38</v>
      </c>
      <c r="O1503" s="10" t="s">
        <v>39</v>
      </c>
      <c r="P1503">
        <v>12</v>
      </c>
      <c r="Q1503" t="s">
        <v>234</v>
      </c>
      <c r="R1503">
        <v>0</v>
      </c>
      <c r="S1503" s="42"/>
      <c r="T1503"/>
      <c r="U1503">
        <v>355</v>
      </c>
      <c r="W1503">
        <v>7147</v>
      </c>
      <c r="X1503" t="s">
        <v>185</v>
      </c>
    </row>
    <row r="1504" spans="2:26">
      <c r="B1504" t="s">
        <v>183</v>
      </c>
      <c r="C1504" t="s">
        <v>170</v>
      </c>
      <c r="D1504" t="s">
        <v>59</v>
      </c>
      <c r="E1504">
        <v>7839</v>
      </c>
      <c r="F1504"/>
      <c r="G1504"/>
      <c r="H1504" s="57">
        <v>7363</v>
      </c>
      <c r="I1504"/>
      <c r="J1504"/>
      <c r="K1504" s="57">
        <v>-3097</v>
      </c>
      <c r="L1504" s="57">
        <v>-3097</v>
      </c>
      <c r="M1504" s="57">
        <v>-2577</v>
      </c>
      <c r="N1504" t="s">
        <v>38</v>
      </c>
      <c r="O1504" s="10" t="s">
        <v>39</v>
      </c>
      <c r="P1504">
        <v>476</v>
      </c>
      <c r="Q1504" t="s">
        <v>234</v>
      </c>
      <c r="R1504">
        <v>0</v>
      </c>
      <c r="S1504" s="42"/>
      <c r="T1504"/>
      <c r="U1504">
        <v>365</v>
      </c>
      <c r="V1504" t="s">
        <v>73</v>
      </c>
      <c r="W1504">
        <v>7207</v>
      </c>
      <c r="X1504" t="s">
        <v>65</v>
      </c>
      <c r="Y1504">
        <v>2500</v>
      </c>
      <c r="Z1504" t="s">
        <v>146</v>
      </c>
    </row>
    <row r="1505" spans="2:26">
      <c r="B1505" t="s">
        <v>183</v>
      </c>
      <c r="C1505" t="s">
        <v>170</v>
      </c>
      <c r="D1505" t="s">
        <v>61</v>
      </c>
      <c r="E1505">
        <v>7839</v>
      </c>
      <c r="F1505"/>
      <c r="G1505"/>
      <c r="H1505" s="57">
        <v>7363</v>
      </c>
      <c r="I1505"/>
      <c r="J1505"/>
      <c r="K1505" s="57">
        <v>-3097</v>
      </c>
      <c r="L1505" s="57">
        <v>-3097</v>
      </c>
      <c r="M1505" s="57">
        <v>-2577</v>
      </c>
      <c r="N1505" t="s">
        <v>38</v>
      </c>
      <c r="O1505" s="10" t="s">
        <v>39</v>
      </c>
      <c r="P1505">
        <v>476</v>
      </c>
      <c r="Q1505" t="s">
        <v>234</v>
      </c>
      <c r="R1505">
        <v>0</v>
      </c>
      <c r="S1505" s="42"/>
      <c r="T1505"/>
      <c r="U1505">
        <v>365</v>
      </c>
      <c r="V1505" t="s">
        <v>73</v>
      </c>
      <c r="W1505">
        <v>7207</v>
      </c>
      <c r="X1505" t="s">
        <v>65</v>
      </c>
      <c r="Y1505">
        <v>2500</v>
      </c>
      <c r="Z1505" t="s">
        <v>146</v>
      </c>
    </row>
    <row r="1506" spans="2:26">
      <c r="B1506" t="s">
        <v>183</v>
      </c>
      <c r="C1506" t="s">
        <v>170</v>
      </c>
      <c r="D1506" t="s">
        <v>63</v>
      </c>
      <c r="E1506">
        <v>7839</v>
      </c>
      <c r="F1506"/>
      <c r="G1506"/>
      <c r="H1506" s="57">
        <v>7363</v>
      </c>
      <c r="I1506"/>
      <c r="J1506"/>
      <c r="K1506" s="57">
        <v>-3097</v>
      </c>
      <c r="L1506" s="57">
        <v>-3097</v>
      </c>
      <c r="M1506" s="57">
        <v>-2577</v>
      </c>
      <c r="N1506" t="s">
        <v>38</v>
      </c>
      <c r="O1506" s="10" t="s">
        <v>39</v>
      </c>
      <c r="P1506">
        <v>476</v>
      </c>
      <c r="Q1506" t="s">
        <v>234</v>
      </c>
      <c r="R1506">
        <v>0</v>
      </c>
      <c r="S1506" s="42"/>
      <c r="T1506"/>
      <c r="U1506">
        <v>365</v>
      </c>
      <c r="V1506" t="s">
        <v>73</v>
      </c>
      <c r="W1506">
        <v>7207</v>
      </c>
      <c r="X1506" t="s">
        <v>65</v>
      </c>
      <c r="Y1506">
        <v>2500</v>
      </c>
      <c r="Z1506" t="s">
        <v>146</v>
      </c>
    </row>
    <row r="1507" spans="2:26">
      <c r="B1507" t="s">
        <v>183</v>
      </c>
      <c r="C1507" t="s">
        <v>170</v>
      </c>
      <c r="D1507" t="s">
        <v>64</v>
      </c>
      <c r="E1507">
        <v>8375</v>
      </c>
      <c r="F1507"/>
      <c r="G1507"/>
      <c r="H1507" s="57">
        <v>7498</v>
      </c>
      <c r="I1507"/>
      <c r="J1507"/>
      <c r="K1507" s="57">
        <v>-2884</v>
      </c>
      <c r="L1507" s="57">
        <v>-2884</v>
      </c>
      <c r="M1507" s="57">
        <v>-2033</v>
      </c>
      <c r="N1507" t="s">
        <v>38</v>
      </c>
      <c r="O1507" s="10" t="s">
        <v>39</v>
      </c>
      <c r="P1507">
        <v>877</v>
      </c>
      <c r="Q1507" t="s">
        <v>234</v>
      </c>
      <c r="R1507">
        <v>0</v>
      </c>
      <c r="S1507" s="42"/>
      <c r="T1507"/>
      <c r="U1507">
        <v>365</v>
      </c>
      <c r="V1507" t="s">
        <v>73</v>
      </c>
      <c r="W1507">
        <v>7430</v>
      </c>
      <c r="X1507" t="s">
        <v>65</v>
      </c>
      <c r="Y1507">
        <v>2500</v>
      </c>
      <c r="Z1507" t="s">
        <v>146</v>
      </c>
    </row>
    <row r="1508" spans="2:26">
      <c r="B1508" t="s">
        <v>183</v>
      </c>
      <c r="C1508" t="s">
        <v>170</v>
      </c>
      <c r="D1508" t="s">
        <v>66</v>
      </c>
      <c r="E1508">
        <v>8375</v>
      </c>
      <c r="F1508"/>
      <c r="G1508"/>
      <c r="H1508" s="57">
        <v>7498</v>
      </c>
      <c r="I1508"/>
      <c r="J1508"/>
      <c r="K1508" s="57">
        <v>-2884</v>
      </c>
      <c r="L1508" s="57">
        <v>-2884</v>
      </c>
      <c r="M1508" s="57">
        <v>-2033</v>
      </c>
      <c r="N1508" t="s">
        <v>38</v>
      </c>
      <c r="O1508" s="10" t="s">
        <v>39</v>
      </c>
      <c r="P1508">
        <v>877</v>
      </c>
      <c r="Q1508" t="s">
        <v>234</v>
      </c>
      <c r="R1508">
        <v>0</v>
      </c>
      <c r="S1508" s="42"/>
      <c r="T1508"/>
      <c r="U1508">
        <v>365</v>
      </c>
      <c r="V1508" t="s">
        <v>73</v>
      </c>
      <c r="W1508">
        <v>7430</v>
      </c>
      <c r="X1508" t="s">
        <v>65</v>
      </c>
      <c r="Y1508">
        <v>2500</v>
      </c>
      <c r="Z1508" t="s">
        <v>146</v>
      </c>
    </row>
    <row r="1509" spans="2:26">
      <c r="B1509" t="s">
        <v>183</v>
      </c>
      <c r="C1509" t="s">
        <v>170</v>
      </c>
      <c r="D1509" t="s">
        <v>67</v>
      </c>
      <c r="E1509">
        <v>8375</v>
      </c>
      <c r="F1509"/>
      <c r="G1509"/>
      <c r="H1509" s="57">
        <v>7498</v>
      </c>
      <c r="I1509"/>
      <c r="J1509"/>
      <c r="K1509" s="57">
        <v>-2884</v>
      </c>
      <c r="L1509" s="57">
        <v>-2884</v>
      </c>
      <c r="M1509" s="57">
        <v>-2033</v>
      </c>
      <c r="N1509" t="s">
        <v>38</v>
      </c>
      <c r="O1509" s="10" t="s">
        <v>39</v>
      </c>
      <c r="P1509">
        <v>877</v>
      </c>
      <c r="Q1509" t="s">
        <v>234</v>
      </c>
      <c r="R1509">
        <v>0</v>
      </c>
      <c r="S1509" s="42"/>
      <c r="T1509"/>
      <c r="U1509">
        <v>365</v>
      </c>
      <c r="V1509" t="s">
        <v>73</v>
      </c>
      <c r="W1509">
        <v>7430</v>
      </c>
      <c r="X1509" t="s">
        <v>65</v>
      </c>
      <c r="Y1509">
        <v>2500</v>
      </c>
      <c r="Z1509" t="s">
        <v>146</v>
      </c>
    </row>
    <row r="1510" spans="2:26">
      <c r="B1510" t="s">
        <v>183</v>
      </c>
      <c r="C1510" t="s">
        <v>170</v>
      </c>
      <c r="D1510" t="s">
        <v>68</v>
      </c>
      <c r="E1510">
        <v>8380</v>
      </c>
      <c r="F1510"/>
      <c r="G1510"/>
      <c r="H1510" s="57">
        <v>7584</v>
      </c>
      <c r="I1510"/>
      <c r="J1510"/>
      <c r="K1510" s="57">
        <v>-1906</v>
      </c>
      <c r="L1510" s="57">
        <v>-1906</v>
      </c>
      <c r="M1510" s="57">
        <v>-1019</v>
      </c>
      <c r="N1510" t="s">
        <v>38</v>
      </c>
      <c r="O1510" s="10" t="s">
        <v>39</v>
      </c>
      <c r="P1510">
        <v>796</v>
      </c>
      <c r="Q1510" t="s">
        <v>234</v>
      </c>
      <c r="R1510">
        <v>0</v>
      </c>
      <c r="S1510" s="42"/>
      <c r="T1510"/>
      <c r="U1510">
        <v>365</v>
      </c>
      <c r="V1510" t="s">
        <v>73</v>
      </c>
      <c r="W1510">
        <v>7580</v>
      </c>
      <c r="X1510" t="s">
        <v>65</v>
      </c>
      <c r="Y1510">
        <v>2500</v>
      </c>
      <c r="Z1510" t="s">
        <v>146</v>
      </c>
    </row>
    <row r="1511" spans="2:26">
      <c r="B1511" t="s">
        <v>183</v>
      </c>
      <c r="C1511" t="s">
        <v>170</v>
      </c>
      <c r="D1511" t="s">
        <v>69</v>
      </c>
      <c r="E1511">
        <v>8380</v>
      </c>
      <c r="F1511"/>
      <c r="G1511"/>
      <c r="H1511" s="57">
        <v>7584</v>
      </c>
      <c r="I1511"/>
      <c r="J1511"/>
      <c r="K1511" s="57">
        <v>-1906</v>
      </c>
      <c r="L1511" s="57">
        <v>-1906</v>
      </c>
      <c r="M1511" s="57">
        <v>-1019</v>
      </c>
      <c r="N1511" t="s">
        <v>38</v>
      </c>
      <c r="O1511" s="10" t="s">
        <v>39</v>
      </c>
      <c r="P1511">
        <v>796</v>
      </c>
      <c r="Q1511" t="s">
        <v>234</v>
      </c>
      <c r="R1511">
        <v>0</v>
      </c>
      <c r="S1511" s="42"/>
      <c r="T1511"/>
      <c r="U1511">
        <v>365</v>
      </c>
      <c r="V1511" t="s">
        <v>73</v>
      </c>
      <c r="W1511">
        <v>7580</v>
      </c>
      <c r="X1511" t="s">
        <v>65</v>
      </c>
      <c r="Y1511">
        <v>2500</v>
      </c>
      <c r="Z1511" t="s">
        <v>146</v>
      </c>
    </row>
    <row r="1512" spans="2:26">
      <c r="B1512" t="s">
        <v>183</v>
      </c>
      <c r="C1512" t="s">
        <v>170</v>
      </c>
      <c r="D1512" t="s">
        <v>70</v>
      </c>
      <c r="E1512">
        <v>7780</v>
      </c>
      <c r="F1512"/>
      <c r="G1512"/>
      <c r="H1512" s="57">
        <v>7210</v>
      </c>
      <c r="I1512"/>
      <c r="J1512"/>
      <c r="K1512" s="57">
        <v>-1300</v>
      </c>
      <c r="L1512" s="57">
        <v>-1300</v>
      </c>
      <c r="M1512" s="57">
        <v>-733</v>
      </c>
      <c r="N1512" t="s">
        <v>38</v>
      </c>
      <c r="O1512" s="10" t="s">
        <v>39</v>
      </c>
      <c r="P1512">
        <v>570</v>
      </c>
      <c r="Q1512" t="s">
        <v>234</v>
      </c>
      <c r="R1512">
        <v>0</v>
      </c>
      <c r="S1512" s="42"/>
      <c r="T1512"/>
      <c r="U1512">
        <v>355</v>
      </c>
      <c r="V1512" t="s">
        <v>73</v>
      </c>
      <c r="W1512">
        <v>6980</v>
      </c>
      <c r="X1512" t="s">
        <v>65</v>
      </c>
      <c r="Y1512">
        <v>2500</v>
      </c>
      <c r="Z1512" t="s">
        <v>146</v>
      </c>
    </row>
    <row r="1513" spans="2:26">
      <c r="B1513" t="s">
        <v>186</v>
      </c>
      <c r="C1513" t="s">
        <v>170</v>
      </c>
      <c r="D1513" t="s">
        <v>37</v>
      </c>
      <c r="E1513">
        <v>7568</v>
      </c>
      <c r="F1513"/>
      <c r="G1513"/>
      <c r="H1513" s="57">
        <v>7367</v>
      </c>
      <c r="I1513"/>
      <c r="J1513"/>
      <c r="K1513" s="57">
        <v>-2274</v>
      </c>
      <c r="L1513" s="57">
        <v>-2274</v>
      </c>
      <c r="M1513" s="57">
        <v>-2080</v>
      </c>
      <c r="N1513" t="s">
        <v>38</v>
      </c>
      <c r="O1513" s="10" t="s">
        <v>39</v>
      </c>
      <c r="P1513">
        <v>201</v>
      </c>
      <c r="Q1513" t="s">
        <v>234</v>
      </c>
      <c r="R1513">
        <v>0</v>
      </c>
      <c r="S1513" s="42"/>
      <c r="T1513"/>
      <c r="U1513">
        <v>355</v>
      </c>
      <c r="V1513" t="s">
        <v>73</v>
      </c>
      <c r="W1513">
        <v>7253</v>
      </c>
      <c r="X1513" t="s">
        <v>82</v>
      </c>
      <c r="Y1513">
        <v>2500</v>
      </c>
      <c r="Z1513" t="s">
        <v>146</v>
      </c>
    </row>
    <row r="1514" spans="2:26">
      <c r="B1514" t="s">
        <v>186</v>
      </c>
      <c r="C1514" t="s">
        <v>170</v>
      </c>
      <c r="D1514" t="s">
        <v>41</v>
      </c>
      <c r="E1514">
        <v>7568</v>
      </c>
      <c r="F1514"/>
      <c r="G1514"/>
      <c r="H1514" s="57">
        <v>7367</v>
      </c>
      <c r="I1514"/>
      <c r="J1514"/>
      <c r="K1514" s="57">
        <v>-2274</v>
      </c>
      <c r="L1514" s="57">
        <v>-2274</v>
      </c>
      <c r="M1514" s="57">
        <v>-2080</v>
      </c>
      <c r="N1514" t="s">
        <v>38</v>
      </c>
      <c r="O1514" s="10" t="s">
        <v>39</v>
      </c>
      <c r="P1514">
        <v>201</v>
      </c>
      <c r="Q1514" t="s">
        <v>234</v>
      </c>
      <c r="R1514">
        <v>0</v>
      </c>
      <c r="S1514" s="42"/>
      <c r="T1514"/>
      <c r="U1514">
        <v>355</v>
      </c>
      <c r="V1514" t="s">
        <v>73</v>
      </c>
      <c r="W1514">
        <v>7253</v>
      </c>
      <c r="X1514" t="s">
        <v>82</v>
      </c>
      <c r="Y1514">
        <v>2500</v>
      </c>
      <c r="Z1514" t="s">
        <v>146</v>
      </c>
    </row>
    <row r="1515" spans="2:26">
      <c r="B1515" t="s">
        <v>186</v>
      </c>
      <c r="C1515" t="s">
        <v>170</v>
      </c>
      <c r="D1515" t="s">
        <v>42</v>
      </c>
      <c r="E1515">
        <v>7568</v>
      </c>
      <c r="F1515"/>
      <c r="G1515"/>
      <c r="H1515" s="57">
        <v>7367</v>
      </c>
      <c r="I1515"/>
      <c r="J1515"/>
      <c r="K1515" s="57">
        <v>-2274</v>
      </c>
      <c r="L1515" s="57">
        <v>-2274</v>
      </c>
      <c r="M1515" s="57">
        <v>-2080</v>
      </c>
      <c r="N1515" t="s">
        <v>38</v>
      </c>
      <c r="O1515" s="10" t="s">
        <v>39</v>
      </c>
      <c r="P1515">
        <v>201</v>
      </c>
      <c r="Q1515" t="s">
        <v>234</v>
      </c>
      <c r="R1515">
        <v>0</v>
      </c>
      <c r="S1515" s="42"/>
      <c r="T1515"/>
      <c r="U1515">
        <v>355</v>
      </c>
      <c r="V1515" t="s">
        <v>73</v>
      </c>
      <c r="W1515">
        <v>7253</v>
      </c>
      <c r="X1515" t="s">
        <v>82</v>
      </c>
      <c r="Y1515">
        <v>2500</v>
      </c>
      <c r="Z1515" t="s">
        <v>146</v>
      </c>
    </row>
    <row r="1516" spans="2:26">
      <c r="B1516" t="s">
        <v>186</v>
      </c>
      <c r="C1516" t="s">
        <v>170</v>
      </c>
      <c r="D1516" t="s">
        <v>43</v>
      </c>
      <c r="E1516">
        <v>7753</v>
      </c>
      <c r="F1516"/>
      <c r="G1516"/>
      <c r="H1516" s="57">
        <v>7431</v>
      </c>
      <c r="I1516"/>
      <c r="J1516"/>
      <c r="K1516" s="57">
        <v>-2124</v>
      </c>
      <c r="L1516" s="57">
        <v>-2124</v>
      </c>
      <c r="M1516" s="57">
        <v>-1811</v>
      </c>
      <c r="N1516" t="s">
        <v>38</v>
      </c>
      <c r="O1516" s="10" t="s">
        <v>39</v>
      </c>
      <c r="P1516">
        <v>322</v>
      </c>
      <c r="Q1516" t="s">
        <v>234</v>
      </c>
      <c r="R1516">
        <v>0</v>
      </c>
      <c r="S1516"/>
      <c r="T1516"/>
      <c r="U1516">
        <v>355</v>
      </c>
      <c r="V1516" t="s">
        <v>73</v>
      </c>
      <c r="W1516">
        <v>7365</v>
      </c>
      <c r="X1516" t="s">
        <v>82</v>
      </c>
      <c r="Y1516">
        <v>2500</v>
      </c>
      <c r="Z1516" t="s">
        <v>146</v>
      </c>
    </row>
    <row r="1517" spans="2:26">
      <c r="B1517" t="s">
        <v>186</v>
      </c>
      <c r="C1517" t="s">
        <v>170</v>
      </c>
      <c r="D1517" t="s">
        <v>45</v>
      </c>
      <c r="E1517">
        <v>7753</v>
      </c>
      <c r="F1517"/>
      <c r="G1517"/>
      <c r="H1517" s="57">
        <v>7431</v>
      </c>
      <c r="I1517"/>
      <c r="J1517"/>
      <c r="K1517" s="57">
        <v>-2124</v>
      </c>
      <c r="L1517" s="57">
        <v>-2124</v>
      </c>
      <c r="M1517" s="57">
        <v>-1811</v>
      </c>
      <c r="N1517" t="s">
        <v>38</v>
      </c>
      <c r="O1517" s="10" t="s">
        <v>39</v>
      </c>
      <c r="P1517">
        <v>322</v>
      </c>
      <c r="Q1517" t="s">
        <v>234</v>
      </c>
      <c r="R1517">
        <v>0</v>
      </c>
      <c r="T1517"/>
      <c r="U1517">
        <v>355</v>
      </c>
      <c r="V1517" t="s">
        <v>73</v>
      </c>
      <c r="W1517">
        <v>7365</v>
      </c>
      <c r="X1517" t="s">
        <v>82</v>
      </c>
      <c r="Y1517">
        <v>2500</v>
      </c>
      <c r="Z1517" t="s">
        <v>146</v>
      </c>
    </row>
    <row r="1518" spans="2:26">
      <c r="B1518" t="s">
        <v>186</v>
      </c>
      <c r="C1518" t="s">
        <v>170</v>
      </c>
      <c r="D1518" t="s">
        <v>46</v>
      </c>
      <c r="E1518">
        <v>7753</v>
      </c>
      <c r="F1518"/>
      <c r="G1518"/>
      <c r="H1518" s="57">
        <v>7431</v>
      </c>
      <c r="I1518"/>
      <c r="J1518"/>
      <c r="K1518" s="57">
        <v>-2124</v>
      </c>
      <c r="L1518" s="57">
        <v>-2124</v>
      </c>
      <c r="M1518" s="57">
        <v>-1811</v>
      </c>
      <c r="N1518" t="s">
        <v>38</v>
      </c>
      <c r="O1518" s="10" t="s">
        <v>39</v>
      </c>
      <c r="P1518">
        <v>322</v>
      </c>
      <c r="Q1518" t="s">
        <v>234</v>
      </c>
      <c r="R1518">
        <v>0</v>
      </c>
      <c r="T1518"/>
      <c r="U1518">
        <v>355</v>
      </c>
      <c r="V1518" t="s">
        <v>73</v>
      </c>
      <c r="W1518">
        <v>7365</v>
      </c>
      <c r="X1518" t="s">
        <v>82</v>
      </c>
      <c r="Y1518">
        <v>2500</v>
      </c>
      <c r="Z1518" t="s">
        <v>146</v>
      </c>
    </row>
    <row r="1519" spans="2:26">
      <c r="B1519" t="s">
        <v>186</v>
      </c>
      <c r="C1519" t="s">
        <v>170</v>
      </c>
      <c r="D1519" t="s">
        <v>47</v>
      </c>
      <c r="E1519">
        <v>7753</v>
      </c>
      <c r="F1519"/>
      <c r="G1519"/>
      <c r="H1519" s="57">
        <v>7431</v>
      </c>
      <c r="I1519"/>
      <c r="J1519"/>
      <c r="K1519" s="57">
        <v>-2124</v>
      </c>
      <c r="L1519" s="57">
        <v>-2124</v>
      </c>
      <c r="M1519" s="57">
        <v>-1811</v>
      </c>
      <c r="N1519" t="s">
        <v>38</v>
      </c>
      <c r="O1519" s="10" t="s">
        <v>39</v>
      </c>
      <c r="P1519">
        <v>322</v>
      </c>
      <c r="Q1519" t="s">
        <v>234</v>
      </c>
      <c r="R1519">
        <v>0</v>
      </c>
      <c r="T1519"/>
      <c r="U1519">
        <v>355</v>
      </c>
      <c r="V1519" t="s">
        <v>73</v>
      </c>
      <c r="W1519">
        <v>7365</v>
      </c>
      <c r="X1519" t="s">
        <v>82</v>
      </c>
      <c r="Y1519">
        <v>2500</v>
      </c>
      <c r="Z1519" t="s">
        <v>146</v>
      </c>
    </row>
    <row r="1520" spans="2:26">
      <c r="B1520" t="s">
        <v>186</v>
      </c>
      <c r="C1520" t="s">
        <v>170</v>
      </c>
      <c r="D1520" t="s">
        <v>48</v>
      </c>
      <c r="E1520">
        <v>6954</v>
      </c>
      <c r="F1520"/>
      <c r="G1520"/>
      <c r="H1520" s="57">
        <v>6954</v>
      </c>
      <c r="I1520"/>
      <c r="J1520"/>
      <c r="K1520" s="57">
        <v>-2532</v>
      </c>
      <c r="L1520" s="57">
        <v>-2532</v>
      </c>
      <c r="M1520" s="57">
        <v>-2532</v>
      </c>
      <c r="N1520" t="s">
        <v>38</v>
      </c>
      <c r="O1520" t="s">
        <v>38</v>
      </c>
      <c r="P1520">
        <v>0</v>
      </c>
      <c r="Q1520" t="s">
        <v>234</v>
      </c>
      <c r="R1520">
        <v>0</v>
      </c>
      <c r="T1520"/>
      <c r="U1520">
        <v>332</v>
      </c>
    </row>
    <row r="1521" spans="2:26">
      <c r="B1521" t="s">
        <v>186</v>
      </c>
      <c r="C1521" t="s">
        <v>170</v>
      </c>
      <c r="D1521" t="s">
        <v>49</v>
      </c>
      <c r="E1521">
        <v>6954</v>
      </c>
      <c r="F1521"/>
      <c r="G1521"/>
      <c r="H1521" s="57">
        <v>6954</v>
      </c>
      <c r="I1521"/>
      <c r="J1521"/>
      <c r="K1521" s="57">
        <v>-2532</v>
      </c>
      <c r="L1521" s="57">
        <v>-2532</v>
      </c>
      <c r="M1521" s="57">
        <v>-2532</v>
      </c>
      <c r="N1521" t="s">
        <v>38</v>
      </c>
      <c r="O1521" t="s">
        <v>38</v>
      </c>
      <c r="P1521">
        <v>0</v>
      </c>
      <c r="Q1521" t="s">
        <v>234</v>
      </c>
      <c r="R1521">
        <v>0</v>
      </c>
      <c r="T1521"/>
      <c r="U1521">
        <v>332</v>
      </c>
    </row>
    <row r="1522" spans="2:26">
      <c r="B1522" t="s">
        <v>186</v>
      </c>
      <c r="C1522" t="s">
        <v>170</v>
      </c>
      <c r="D1522" t="s">
        <v>51</v>
      </c>
      <c r="E1522">
        <v>7763</v>
      </c>
      <c r="F1522"/>
      <c r="G1522"/>
      <c r="H1522" s="57">
        <v>7546</v>
      </c>
      <c r="I1522"/>
      <c r="J1522"/>
      <c r="K1522" s="57">
        <v>-1773</v>
      </c>
      <c r="L1522" s="57">
        <v>-1773</v>
      </c>
      <c r="M1522" s="57">
        <v>-1566</v>
      </c>
      <c r="N1522" t="s">
        <v>38</v>
      </c>
      <c r="O1522" s="10" t="s">
        <v>80</v>
      </c>
      <c r="P1522">
        <v>217</v>
      </c>
      <c r="Q1522" t="s">
        <v>234</v>
      </c>
      <c r="R1522">
        <v>0</v>
      </c>
      <c r="T1522"/>
      <c r="U1522">
        <v>365</v>
      </c>
      <c r="V1522" t="s">
        <v>73</v>
      </c>
      <c r="Y1522">
        <v>2500</v>
      </c>
      <c r="Z1522" t="s">
        <v>146</v>
      </c>
    </row>
    <row r="1523" spans="2:26">
      <c r="B1523" t="s">
        <v>186</v>
      </c>
      <c r="C1523" t="s">
        <v>170</v>
      </c>
      <c r="D1523" t="s">
        <v>53</v>
      </c>
      <c r="E1523">
        <v>7763</v>
      </c>
      <c r="F1523"/>
      <c r="G1523"/>
      <c r="H1523" s="57">
        <v>7546</v>
      </c>
      <c r="I1523"/>
      <c r="J1523"/>
      <c r="K1523" s="57">
        <v>-1773</v>
      </c>
      <c r="L1523" s="57">
        <v>-1773</v>
      </c>
      <c r="M1523" s="57">
        <v>-1566</v>
      </c>
      <c r="N1523" t="s">
        <v>38</v>
      </c>
      <c r="O1523" s="10" t="s">
        <v>80</v>
      </c>
      <c r="P1523">
        <v>217</v>
      </c>
      <c r="Q1523" t="s">
        <v>234</v>
      </c>
      <c r="R1523">
        <v>0</v>
      </c>
      <c r="T1523"/>
      <c r="U1523">
        <v>365</v>
      </c>
      <c r="V1523" t="s">
        <v>73</v>
      </c>
      <c r="Y1523">
        <v>2500</v>
      </c>
      <c r="Z1523" t="s">
        <v>146</v>
      </c>
    </row>
    <row r="1524" spans="2:26">
      <c r="B1524" t="s">
        <v>186</v>
      </c>
      <c r="C1524" t="s">
        <v>170</v>
      </c>
      <c r="D1524" t="s">
        <v>54</v>
      </c>
      <c r="E1524">
        <v>7763</v>
      </c>
      <c r="F1524"/>
      <c r="G1524"/>
      <c r="H1524" s="57">
        <v>7546</v>
      </c>
      <c r="I1524"/>
      <c r="J1524"/>
      <c r="K1524" s="57">
        <v>-1773</v>
      </c>
      <c r="L1524" s="57">
        <v>-1773</v>
      </c>
      <c r="M1524" s="57">
        <v>-1566</v>
      </c>
      <c r="N1524" t="s">
        <v>38</v>
      </c>
      <c r="O1524" s="10" t="s">
        <v>80</v>
      </c>
      <c r="P1524">
        <v>217</v>
      </c>
      <c r="Q1524" t="s">
        <v>234</v>
      </c>
      <c r="R1524">
        <v>0</v>
      </c>
      <c r="T1524"/>
      <c r="U1524">
        <v>365</v>
      </c>
      <c r="V1524" t="s">
        <v>73</v>
      </c>
      <c r="Y1524">
        <v>2500</v>
      </c>
      <c r="Z1524" t="s">
        <v>146</v>
      </c>
    </row>
    <row r="1525" spans="2:26">
      <c r="B1525" t="s">
        <v>186</v>
      </c>
      <c r="C1525" t="s">
        <v>170</v>
      </c>
      <c r="D1525" t="s">
        <v>55</v>
      </c>
      <c r="E1525">
        <v>7379</v>
      </c>
      <c r="F1525"/>
      <c r="G1525"/>
      <c r="H1525" s="57">
        <v>7239</v>
      </c>
      <c r="I1525"/>
      <c r="J1525"/>
      <c r="K1525" s="57">
        <v>-1110</v>
      </c>
      <c r="L1525" s="57">
        <v>-1110</v>
      </c>
      <c r="M1525" s="57">
        <v>-973</v>
      </c>
      <c r="N1525" t="s">
        <v>38</v>
      </c>
      <c r="O1525" s="10" t="s">
        <v>39</v>
      </c>
      <c r="P1525">
        <v>140</v>
      </c>
      <c r="Q1525" t="s">
        <v>234</v>
      </c>
      <c r="R1525">
        <v>0</v>
      </c>
      <c r="T1525"/>
      <c r="U1525">
        <v>364</v>
      </c>
      <c r="Y1525">
        <v>2500</v>
      </c>
      <c r="Z1525" t="s">
        <v>146</v>
      </c>
    </row>
    <row r="1526" spans="2:26">
      <c r="B1526" t="s">
        <v>186</v>
      </c>
      <c r="C1526" t="s">
        <v>170</v>
      </c>
      <c r="D1526" t="s">
        <v>57</v>
      </c>
      <c r="E1526">
        <v>7379</v>
      </c>
      <c r="F1526"/>
      <c r="G1526"/>
      <c r="H1526" s="57">
        <v>7239</v>
      </c>
      <c r="I1526"/>
      <c r="J1526"/>
      <c r="K1526" s="57">
        <v>-1110</v>
      </c>
      <c r="L1526" s="57">
        <v>-1110</v>
      </c>
      <c r="M1526" s="57">
        <v>-973</v>
      </c>
      <c r="N1526" t="s">
        <v>38</v>
      </c>
      <c r="O1526" s="10" t="s">
        <v>39</v>
      </c>
      <c r="P1526">
        <v>140</v>
      </c>
      <c r="Q1526" t="s">
        <v>234</v>
      </c>
      <c r="R1526">
        <v>0</v>
      </c>
      <c r="T1526"/>
      <c r="U1526">
        <v>364</v>
      </c>
      <c r="Y1526">
        <v>2500</v>
      </c>
      <c r="Z1526" t="s">
        <v>146</v>
      </c>
    </row>
    <row r="1527" spans="2:26">
      <c r="B1527" t="s">
        <v>186</v>
      </c>
      <c r="C1527" t="s">
        <v>170</v>
      </c>
      <c r="D1527" t="s">
        <v>58</v>
      </c>
      <c r="E1527">
        <v>7379</v>
      </c>
      <c r="F1527"/>
      <c r="G1527"/>
      <c r="H1527" s="57">
        <v>7239</v>
      </c>
      <c r="I1527"/>
      <c r="J1527"/>
      <c r="K1527" s="57">
        <v>-1110</v>
      </c>
      <c r="L1527" s="57">
        <v>-1110</v>
      </c>
      <c r="M1527" s="57">
        <v>-973</v>
      </c>
      <c r="N1527" t="s">
        <v>38</v>
      </c>
      <c r="O1527" s="10" t="s">
        <v>39</v>
      </c>
      <c r="P1527">
        <v>140</v>
      </c>
      <c r="Q1527" t="s">
        <v>234</v>
      </c>
      <c r="R1527">
        <v>0</v>
      </c>
      <c r="T1527"/>
      <c r="U1527">
        <v>364</v>
      </c>
      <c r="Y1527">
        <v>2500</v>
      </c>
      <c r="Z1527" t="s">
        <v>146</v>
      </c>
    </row>
    <row r="1528" spans="2:26">
      <c r="B1528" t="s">
        <v>186</v>
      </c>
      <c r="C1528" t="s">
        <v>170</v>
      </c>
      <c r="D1528" t="s">
        <v>59</v>
      </c>
      <c r="E1528">
        <v>7775</v>
      </c>
      <c r="F1528"/>
      <c r="G1528"/>
      <c r="H1528" s="57">
        <v>7463</v>
      </c>
      <c r="I1528"/>
      <c r="J1528"/>
      <c r="K1528" s="57">
        <v>-1488</v>
      </c>
      <c r="L1528" s="57">
        <v>-1488</v>
      </c>
      <c r="M1528" s="57">
        <v>-1190</v>
      </c>
      <c r="N1528" t="s">
        <v>38</v>
      </c>
      <c r="O1528" s="10" t="s">
        <v>80</v>
      </c>
      <c r="P1528">
        <v>312</v>
      </c>
      <c r="Q1528" t="s">
        <v>234</v>
      </c>
      <c r="R1528">
        <v>0</v>
      </c>
      <c r="T1528"/>
      <c r="U1528">
        <v>365</v>
      </c>
      <c r="V1528" t="s">
        <v>73</v>
      </c>
      <c r="Y1528">
        <v>2500</v>
      </c>
      <c r="Z1528" t="s">
        <v>146</v>
      </c>
    </row>
    <row r="1529" spans="2:26">
      <c r="B1529" t="s">
        <v>186</v>
      </c>
      <c r="C1529" t="s">
        <v>170</v>
      </c>
      <c r="D1529" t="s">
        <v>61</v>
      </c>
      <c r="E1529">
        <v>7775</v>
      </c>
      <c r="F1529"/>
      <c r="G1529"/>
      <c r="H1529" s="57">
        <v>7463</v>
      </c>
      <c r="I1529"/>
      <c r="J1529"/>
      <c r="K1529" s="57">
        <v>-1488</v>
      </c>
      <c r="L1529" s="57">
        <v>-1488</v>
      </c>
      <c r="M1529" s="57">
        <v>-1190</v>
      </c>
      <c r="N1529" t="s">
        <v>38</v>
      </c>
      <c r="O1529" s="10" t="s">
        <v>80</v>
      </c>
      <c r="P1529">
        <v>312</v>
      </c>
      <c r="Q1529" t="s">
        <v>234</v>
      </c>
      <c r="R1529">
        <v>0</v>
      </c>
      <c r="T1529"/>
      <c r="U1529">
        <v>365</v>
      </c>
      <c r="V1529" t="s">
        <v>73</v>
      </c>
      <c r="Y1529">
        <v>2500</v>
      </c>
      <c r="Z1529" t="s">
        <v>146</v>
      </c>
    </row>
    <row r="1530" spans="2:26">
      <c r="B1530" t="s">
        <v>186</v>
      </c>
      <c r="C1530" t="s">
        <v>170</v>
      </c>
      <c r="D1530" t="s">
        <v>63</v>
      </c>
      <c r="E1530">
        <v>7835</v>
      </c>
      <c r="F1530"/>
      <c r="G1530"/>
      <c r="H1530" s="57">
        <v>7090</v>
      </c>
      <c r="I1530"/>
      <c r="J1530"/>
      <c r="K1530" s="57">
        <v>-1554</v>
      </c>
      <c r="L1530" s="57">
        <v>-1554</v>
      </c>
      <c r="M1530" s="57">
        <v>-805</v>
      </c>
      <c r="N1530" t="s">
        <v>38</v>
      </c>
      <c r="O1530" t="s">
        <v>38</v>
      </c>
      <c r="P1530">
        <v>745</v>
      </c>
      <c r="Q1530" t="s">
        <v>234</v>
      </c>
      <c r="R1530">
        <v>0</v>
      </c>
      <c r="T1530"/>
      <c r="U1530">
        <v>403</v>
      </c>
    </row>
    <row r="1531" spans="2:26">
      <c r="B1531" t="s">
        <v>186</v>
      </c>
      <c r="C1531" t="s">
        <v>170</v>
      </c>
      <c r="D1531" t="s">
        <v>64</v>
      </c>
      <c r="E1531"/>
      <c r="F1531">
        <v>5166</v>
      </c>
      <c r="G1531">
        <v>502</v>
      </c>
      <c r="H1531"/>
      <c r="I1531" s="57">
        <v>5165</v>
      </c>
      <c r="J1531" s="57">
        <v>502</v>
      </c>
      <c r="K1531" s="57">
        <v>-2503</v>
      </c>
      <c r="L1531" s="57">
        <v>-2503</v>
      </c>
      <c r="M1531" s="57">
        <v>0</v>
      </c>
      <c r="N1531" t="s">
        <v>38</v>
      </c>
      <c r="O1531" t="s">
        <v>38</v>
      </c>
      <c r="P1531" t="s">
        <v>234</v>
      </c>
      <c r="Q1531">
        <v>1</v>
      </c>
      <c r="R1531">
        <v>2503</v>
      </c>
      <c r="T1531"/>
      <c r="U1531">
        <v>311</v>
      </c>
    </row>
    <row r="1532" spans="2:26">
      <c r="B1532" t="s">
        <v>186</v>
      </c>
      <c r="C1532" t="s">
        <v>170</v>
      </c>
      <c r="D1532" t="s">
        <v>66</v>
      </c>
      <c r="E1532"/>
      <c r="F1532">
        <v>5366</v>
      </c>
      <c r="G1532">
        <v>502</v>
      </c>
      <c r="H1532"/>
      <c r="I1532" s="57">
        <v>5365</v>
      </c>
      <c r="J1532" s="57">
        <v>502</v>
      </c>
      <c r="K1532" s="57">
        <v>-2729</v>
      </c>
      <c r="L1532" s="57">
        <v>-2729</v>
      </c>
      <c r="M1532" s="57">
        <v>0</v>
      </c>
      <c r="N1532" t="s">
        <v>38</v>
      </c>
      <c r="O1532" t="s">
        <v>38</v>
      </c>
      <c r="P1532" t="s">
        <v>234</v>
      </c>
      <c r="Q1532">
        <v>1</v>
      </c>
      <c r="R1532">
        <v>2729</v>
      </c>
      <c r="T1532"/>
      <c r="U1532">
        <v>314</v>
      </c>
    </row>
    <row r="1533" spans="2:26">
      <c r="B1533" t="s">
        <v>186</v>
      </c>
      <c r="C1533" t="s">
        <v>170</v>
      </c>
      <c r="D1533" t="s">
        <v>67</v>
      </c>
      <c r="E1533"/>
      <c r="F1533">
        <v>5366</v>
      </c>
      <c r="G1533">
        <v>502</v>
      </c>
      <c r="H1533"/>
      <c r="I1533" s="57">
        <v>5365</v>
      </c>
      <c r="J1533" s="57">
        <v>502</v>
      </c>
      <c r="K1533" s="57">
        <v>-2729</v>
      </c>
      <c r="L1533" s="57">
        <v>-2729</v>
      </c>
      <c r="M1533" s="57">
        <v>0</v>
      </c>
      <c r="N1533" t="s">
        <v>38</v>
      </c>
      <c r="O1533" t="s">
        <v>38</v>
      </c>
      <c r="P1533" t="s">
        <v>234</v>
      </c>
      <c r="Q1533">
        <v>1</v>
      </c>
      <c r="R1533">
        <v>2729</v>
      </c>
      <c r="T1533"/>
      <c r="U1533">
        <v>314</v>
      </c>
    </row>
    <row r="1534" spans="2:26">
      <c r="B1534" t="s">
        <v>186</v>
      </c>
      <c r="C1534" t="s">
        <v>170</v>
      </c>
      <c r="D1534" t="s">
        <v>68</v>
      </c>
      <c r="E1534">
        <v>6799</v>
      </c>
      <c r="F1534"/>
      <c r="G1534"/>
      <c r="H1534" s="57">
        <v>6710</v>
      </c>
      <c r="I1534"/>
      <c r="J1534"/>
      <c r="K1534" s="57">
        <v>-2346</v>
      </c>
      <c r="L1534" s="57">
        <v>-2346</v>
      </c>
      <c r="M1534" s="57">
        <v>-2257</v>
      </c>
      <c r="N1534" t="s">
        <v>38</v>
      </c>
      <c r="O1534" s="10" t="s">
        <v>39</v>
      </c>
      <c r="P1534">
        <v>89</v>
      </c>
      <c r="Q1534" t="s">
        <v>234</v>
      </c>
      <c r="R1534">
        <v>0</v>
      </c>
      <c r="T1534"/>
      <c r="U1534">
        <v>374</v>
      </c>
      <c r="W1534">
        <v>6460</v>
      </c>
      <c r="X1534" t="s">
        <v>82</v>
      </c>
    </row>
    <row r="1535" spans="2:26">
      <c r="B1535" t="s">
        <v>186</v>
      </c>
      <c r="C1535" t="s">
        <v>170</v>
      </c>
      <c r="D1535" t="s">
        <v>69</v>
      </c>
      <c r="E1535">
        <v>6799</v>
      </c>
      <c r="F1535"/>
      <c r="G1535"/>
      <c r="H1535" s="57">
        <v>6710</v>
      </c>
      <c r="I1535"/>
      <c r="J1535"/>
      <c r="K1535" s="57">
        <v>-2346</v>
      </c>
      <c r="L1535" s="57">
        <v>-2346</v>
      </c>
      <c r="M1535" s="57">
        <v>-2257</v>
      </c>
      <c r="N1535" t="s">
        <v>38</v>
      </c>
      <c r="O1535" s="10" t="s">
        <v>39</v>
      </c>
      <c r="P1535">
        <v>89</v>
      </c>
      <c r="Q1535" t="s">
        <v>234</v>
      </c>
      <c r="R1535">
        <v>0</v>
      </c>
      <c r="T1535"/>
      <c r="U1535">
        <v>374</v>
      </c>
      <c r="W1535">
        <v>6460</v>
      </c>
      <c r="X1535" t="s">
        <v>82</v>
      </c>
    </row>
    <row r="1536" spans="2:26">
      <c r="B1536" t="s">
        <v>186</v>
      </c>
      <c r="C1536" t="s">
        <v>170</v>
      </c>
      <c r="D1536" t="s">
        <v>70</v>
      </c>
      <c r="E1536">
        <v>6199</v>
      </c>
      <c r="F1536"/>
      <c r="G1536"/>
      <c r="H1536" s="57">
        <v>6110</v>
      </c>
      <c r="I1536"/>
      <c r="J1536"/>
      <c r="K1536" s="57">
        <v>-1737</v>
      </c>
      <c r="L1536" s="57">
        <v>-1737</v>
      </c>
      <c r="M1536" s="57">
        <v>-1648</v>
      </c>
      <c r="N1536" t="s">
        <v>38</v>
      </c>
      <c r="O1536" s="10" t="s">
        <v>39</v>
      </c>
      <c r="P1536">
        <v>89</v>
      </c>
      <c r="Q1536" t="s">
        <v>234</v>
      </c>
      <c r="R1536">
        <v>0</v>
      </c>
      <c r="T1536"/>
      <c r="U1536">
        <v>361</v>
      </c>
      <c r="W1536">
        <v>5860</v>
      </c>
      <c r="X1536" t="s">
        <v>82</v>
      </c>
    </row>
    <row r="1537" spans="2:26">
      <c r="B1537" t="s">
        <v>187</v>
      </c>
      <c r="C1537" t="s">
        <v>170</v>
      </c>
      <c r="D1537" t="s">
        <v>37</v>
      </c>
      <c r="E1537">
        <v>6413</v>
      </c>
      <c r="F1537"/>
      <c r="G1537"/>
      <c r="H1537" s="57">
        <v>6412</v>
      </c>
      <c r="I1537"/>
      <c r="J1537"/>
      <c r="K1537" s="57">
        <v>-2061</v>
      </c>
      <c r="L1537" s="57">
        <v>-2061</v>
      </c>
      <c r="M1537" s="57">
        <v>-2061</v>
      </c>
      <c r="N1537" t="s">
        <v>38</v>
      </c>
      <c r="O1537" t="s">
        <v>38</v>
      </c>
      <c r="P1537">
        <v>1</v>
      </c>
      <c r="Q1537" t="s">
        <v>234</v>
      </c>
      <c r="R1537">
        <v>0</v>
      </c>
      <c r="T1537"/>
      <c r="U1537">
        <v>374</v>
      </c>
    </row>
    <row r="1538" spans="2:26">
      <c r="B1538" t="s">
        <v>187</v>
      </c>
      <c r="C1538" t="s">
        <v>170</v>
      </c>
      <c r="D1538" t="s">
        <v>41</v>
      </c>
      <c r="E1538">
        <v>6413</v>
      </c>
      <c r="F1538"/>
      <c r="G1538"/>
      <c r="H1538" s="57">
        <v>6412</v>
      </c>
      <c r="I1538"/>
      <c r="J1538"/>
      <c r="K1538" s="57">
        <v>-2061</v>
      </c>
      <c r="L1538" s="57">
        <v>-2061</v>
      </c>
      <c r="M1538" s="57">
        <v>-2061</v>
      </c>
      <c r="N1538" t="s">
        <v>38</v>
      </c>
      <c r="O1538" t="s">
        <v>38</v>
      </c>
      <c r="P1538">
        <v>1</v>
      </c>
      <c r="Q1538" t="s">
        <v>234</v>
      </c>
      <c r="R1538">
        <v>0</v>
      </c>
      <c r="T1538"/>
      <c r="U1538">
        <v>374</v>
      </c>
    </row>
    <row r="1539" spans="2:26">
      <c r="B1539" t="s">
        <v>187</v>
      </c>
      <c r="C1539" t="s">
        <v>170</v>
      </c>
      <c r="D1539" t="s">
        <v>42</v>
      </c>
      <c r="E1539">
        <v>6413</v>
      </c>
      <c r="F1539"/>
      <c r="G1539"/>
      <c r="H1539" s="57">
        <v>6412</v>
      </c>
      <c r="I1539"/>
      <c r="J1539"/>
      <c r="K1539" s="57">
        <v>-2061</v>
      </c>
      <c r="L1539" s="57">
        <v>-2061</v>
      </c>
      <c r="M1539" s="57">
        <v>-2061</v>
      </c>
      <c r="N1539" t="s">
        <v>38</v>
      </c>
      <c r="O1539" t="s">
        <v>38</v>
      </c>
      <c r="P1539">
        <v>1</v>
      </c>
      <c r="Q1539" t="s">
        <v>234</v>
      </c>
      <c r="R1539">
        <v>0</v>
      </c>
      <c r="T1539"/>
      <c r="U1539">
        <v>374</v>
      </c>
    </row>
    <row r="1540" spans="2:26">
      <c r="B1540" t="s">
        <v>187</v>
      </c>
      <c r="C1540" t="s">
        <v>170</v>
      </c>
      <c r="D1540" t="s">
        <v>43</v>
      </c>
      <c r="E1540">
        <v>7213</v>
      </c>
      <c r="F1540"/>
      <c r="G1540"/>
      <c r="H1540" s="57">
        <v>6994</v>
      </c>
      <c r="I1540"/>
      <c r="J1540"/>
      <c r="K1540" s="57">
        <v>-2070</v>
      </c>
      <c r="L1540" s="57">
        <v>-2070</v>
      </c>
      <c r="M1540" s="57">
        <v>-1851</v>
      </c>
      <c r="N1540" t="s">
        <v>38</v>
      </c>
      <c r="O1540" s="10" t="s">
        <v>39</v>
      </c>
      <c r="P1540">
        <v>219</v>
      </c>
      <c r="Q1540" t="s">
        <v>234</v>
      </c>
      <c r="R1540">
        <v>0</v>
      </c>
      <c r="T1540"/>
      <c r="U1540">
        <v>415</v>
      </c>
      <c r="V1540" t="s">
        <v>73</v>
      </c>
      <c r="W1540">
        <v>6744</v>
      </c>
      <c r="X1540" t="s">
        <v>82</v>
      </c>
    </row>
    <row r="1541" spans="2:26">
      <c r="B1541" t="s">
        <v>187</v>
      </c>
      <c r="C1541" t="s">
        <v>170</v>
      </c>
      <c r="D1541" t="s">
        <v>45</v>
      </c>
      <c r="E1541">
        <v>7213</v>
      </c>
      <c r="F1541"/>
      <c r="G1541"/>
      <c r="H1541" s="57">
        <v>6994</v>
      </c>
      <c r="I1541"/>
      <c r="J1541"/>
      <c r="K1541" s="57">
        <v>-2070</v>
      </c>
      <c r="L1541" s="57">
        <v>-2070</v>
      </c>
      <c r="M1541" s="57">
        <v>-1851</v>
      </c>
      <c r="N1541" t="s">
        <v>38</v>
      </c>
      <c r="O1541" s="10" t="s">
        <v>39</v>
      </c>
      <c r="P1541">
        <v>219</v>
      </c>
      <c r="Q1541" t="s">
        <v>234</v>
      </c>
      <c r="R1541">
        <v>0</v>
      </c>
      <c r="T1541"/>
      <c r="U1541">
        <v>415</v>
      </c>
      <c r="V1541" t="s">
        <v>73</v>
      </c>
      <c r="W1541">
        <v>6744</v>
      </c>
      <c r="X1541" t="s">
        <v>82</v>
      </c>
    </row>
    <row r="1542" spans="2:26">
      <c r="B1542" t="s">
        <v>187</v>
      </c>
      <c r="C1542" t="s">
        <v>170</v>
      </c>
      <c r="D1542" t="s">
        <v>46</v>
      </c>
      <c r="E1542">
        <v>7213</v>
      </c>
      <c r="F1542"/>
      <c r="G1542"/>
      <c r="H1542" s="57">
        <v>6994</v>
      </c>
      <c r="I1542"/>
      <c r="J1542"/>
      <c r="K1542" s="57">
        <v>-2070</v>
      </c>
      <c r="L1542" s="57">
        <v>-2070</v>
      </c>
      <c r="M1542" s="57">
        <v>-1851</v>
      </c>
      <c r="N1542" t="s">
        <v>38</v>
      </c>
      <c r="O1542" s="10" t="s">
        <v>39</v>
      </c>
      <c r="P1542">
        <v>219</v>
      </c>
      <c r="Q1542" t="s">
        <v>234</v>
      </c>
      <c r="R1542">
        <v>0</v>
      </c>
      <c r="T1542"/>
      <c r="U1542">
        <v>415</v>
      </c>
      <c r="V1542" t="s">
        <v>73</v>
      </c>
      <c r="W1542">
        <v>6744</v>
      </c>
      <c r="X1542" t="s">
        <v>82</v>
      </c>
    </row>
    <row r="1543" spans="2:26">
      <c r="B1543" t="s">
        <v>187</v>
      </c>
      <c r="C1543" t="s">
        <v>170</v>
      </c>
      <c r="D1543" t="s">
        <v>47</v>
      </c>
      <c r="E1543">
        <v>7213</v>
      </c>
      <c r="F1543"/>
      <c r="G1543"/>
      <c r="H1543" s="57">
        <v>6994</v>
      </c>
      <c r="I1543"/>
      <c r="J1543"/>
      <c r="K1543" s="57">
        <v>-2070</v>
      </c>
      <c r="L1543" s="57">
        <v>-2070</v>
      </c>
      <c r="M1543" s="57">
        <v>-1851</v>
      </c>
      <c r="N1543" t="s">
        <v>38</v>
      </c>
      <c r="O1543" s="10" t="s">
        <v>39</v>
      </c>
      <c r="P1543">
        <v>219</v>
      </c>
      <c r="Q1543" t="s">
        <v>234</v>
      </c>
      <c r="R1543">
        <v>0</v>
      </c>
      <c r="T1543"/>
      <c r="U1543">
        <v>415</v>
      </c>
      <c r="V1543" t="s">
        <v>73</v>
      </c>
      <c r="W1543">
        <v>6744</v>
      </c>
      <c r="X1543" t="s">
        <v>82</v>
      </c>
    </row>
    <row r="1544" spans="2:26">
      <c r="B1544" t="s">
        <v>187</v>
      </c>
      <c r="C1544" t="s">
        <v>170</v>
      </c>
      <c r="D1544" t="s">
        <v>48</v>
      </c>
      <c r="E1544">
        <v>6545</v>
      </c>
      <c r="F1544"/>
      <c r="G1544"/>
      <c r="H1544" s="57">
        <v>6439</v>
      </c>
      <c r="I1544"/>
      <c r="J1544"/>
      <c r="K1544" s="57">
        <v>-1772</v>
      </c>
      <c r="L1544" s="57">
        <v>-1772</v>
      </c>
      <c r="M1544" s="57">
        <v>-1666</v>
      </c>
      <c r="N1544" t="s">
        <v>38</v>
      </c>
      <c r="O1544" s="10" t="s">
        <v>39</v>
      </c>
      <c r="P1544">
        <v>106</v>
      </c>
      <c r="Q1544" t="s">
        <v>234</v>
      </c>
      <c r="R1544">
        <v>0</v>
      </c>
      <c r="T1544"/>
      <c r="U1544">
        <v>369</v>
      </c>
      <c r="W1544">
        <v>6189</v>
      </c>
      <c r="X1544" t="s">
        <v>82</v>
      </c>
    </row>
    <row r="1545" spans="2:26">
      <c r="B1545" t="s">
        <v>187</v>
      </c>
      <c r="C1545" t="s">
        <v>170</v>
      </c>
      <c r="D1545" t="s">
        <v>49</v>
      </c>
      <c r="E1545">
        <v>6545</v>
      </c>
      <c r="F1545"/>
      <c r="G1545"/>
      <c r="H1545" s="57">
        <v>6439</v>
      </c>
      <c r="I1545"/>
      <c r="J1545"/>
      <c r="K1545" s="57">
        <v>-1772</v>
      </c>
      <c r="L1545" s="57">
        <v>-1772</v>
      </c>
      <c r="M1545" s="57">
        <v>-1666</v>
      </c>
      <c r="N1545" t="s">
        <v>38</v>
      </c>
      <c r="O1545" s="10" t="s">
        <v>39</v>
      </c>
      <c r="P1545">
        <v>106</v>
      </c>
      <c r="Q1545" t="s">
        <v>234</v>
      </c>
      <c r="R1545">
        <v>0</v>
      </c>
      <c r="T1545"/>
      <c r="U1545">
        <v>369</v>
      </c>
      <c r="W1545">
        <v>6189</v>
      </c>
      <c r="X1545" t="s">
        <v>82</v>
      </c>
    </row>
    <row r="1546" spans="2:26">
      <c r="B1546" t="s">
        <v>187</v>
      </c>
      <c r="C1546" t="s">
        <v>170</v>
      </c>
      <c r="D1546" t="s">
        <v>51</v>
      </c>
      <c r="E1546">
        <v>7666</v>
      </c>
      <c r="F1546"/>
      <c r="G1546"/>
      <c r="H1546" s="57">
        <v>7427</v>
      </c>
      <c r="I1546"/>
      <c r="J1546"/>
      <c r="K1546" s="57">
        <v>-5189</v>
      </c>
      <c r="L1546" s="57">
        <v>-5189</v>
      </c>
      <c r="M1546" s="57">
        <v>-4952</v>
      </c>
      <c r="N1546" t="s">
        <v>38</v>
      </c>
      <c r="O1546" s="10" t="s">
        <v>80</v>
      </c>
      <c r="P1546">
        <v>239</v>
      </c>
      <c r="Q1546" t="s">
        <v>234</v>
      </c>
      <c r="R1546">
        <v>0</v>
      </c>
      <c r="T1546"/>
      <c r="U1546">
        <v>425</v>
      </c>
      <c r="V1546" t="s">
        <v>73</v>
      </c>
      <c r="Y1546">
        <v>2500</v>
      </c>
      <c r="Z1546" t="s">
        <v>146</v>
      </c>
    </row>
    <row r="1547" spans="2:26">
      <c r="B1547" t="s">
        <v>187</v>
      </c>
      <c r="C1547" t="s">
        <v>170</v>
      </c>
      <c r="D1547" t="s">
        <v>53</v>
      </c>
      <c r="E1547">
        <v>7666</v>
      </c>
      <c r="F1547"/>
      <c r="G1547"/>
      <c r="H1547" s="57">
        <v>7427</v>
      </c>
      <c r="I1547"/>
      <c r="J1547"/>
      <c r="K1547" s="57">
        <v>-5189</v>
      </c>
      <c r="L1547" s="57">
        <v>-5189</v>
      </c>
      <c r="M1547" s="57">
        <v>-4952</v>
      </c>
      <c r="N1547" t="s">
        <v>38</v>
      </c>
      <c r="O1547" s="10" t="s">
        <v>80</v>
      </c>
      <c r="P1547">
        <v>239</v>
      </c>
      <c r="Q1547" t="s">
        <v>234</v>
      </c>
      <c r="R1547">
        <v>0</v>
      </c>
      <c r="T1547"/>
      <c r="U1547">
        <v>425</v>
      </c>
      <c r="V1547" t="s">
        <v>73</v>
      </c>
      <c r="Y1547">
        <v>2500</v>
      </c>
      <c r="Z1547" t="s">
        <v>146</v>
      </c>
    </row>
    <row r="1548" spans="2:26">
      <c r="B1548" t="s">
        <v>187</v>
      </c>
      <c r="C1548" t="s">
        <v>170</v>
      </c>
      <c r="D1548" t="s">
        <v>54</v>
      </c>
      <c r="E1548">
        <v>7666</v>
      </c>
      <c r="F1548"/>
      <c r="G1548"/>
      <c r="H1548" s="57">
        <v>7427</v>
      </c>
      <c r="I1548"/>
      <c r="J1548"/>
      <c r="K1548" s="57">
        <v>-5189</v>
      </c>
      <c r="L1548" s="57">
        <v>-5189</v>
      </c>
      <c r="M1548" s="57">
        <v>-4952</v>
      </c>
      <c r="N1548" t="s">
        <v>38</v>
      </c>
      <c r="O1548" s="10" t="s">
        <v>80</v>
      </c>
      <c r="P1548">
        <v>239</v>
      </c>
      <c r="Q1548" t="s">
        <v>234</v>
      </c>
      <c r="R1548">
        <v>0</v>
      </c>
      <c r="T1548"/>
      <c r="U1548">
        <v>425</v>
      </c>
      <c r="V1548" t="s">
        <v>73</v>
      </c>
      <c r="Y1548">
        <v>2500</v>
      </c>
      <c r="Z1548" t="s">
        <v>146</v>
      </c>
    </row>
    <row r="1549" spans="2:26">
      <c r="B1549" t="s">
        <v>187</v>
      </c>
      <c r="C1549" t="s">
        <v>170</v>
      </c>
      <c r="D1549" t="s">
        <v>55</v>
      </c>
      <c r="E1549">
        <v>6567</v>
      </c>
      <c r="F1549"/>
      <c r="G1549"/>
      <c r="H1549" s="57">
        <v>6567</v>
      </c>
      <c r="I1549"/>
      <c r="J1549"/>
      <c r="K1549" s="57">
        <v>-3716</v>
      </c>
      <c r="L1549" s="57">
        <v>-3716</v>
      </c>
      <c r="M1549" s="57">
        <v>-3716</v>
      </c>
      <c r="N1549" t="s">
        <v>38</v>
      </c>
      <c r="O1549" t="s">
        <v>38</v>
      </c>
      <c r="P1549">
        <v>0</v>
      </c>
      <c r="Q1549" t="s">
        <v>234</v>
      </c>
      <c r="R1549">
        <v>0</v>
      </c>
      <c r="T1549"/>
      <c r="U1549">
        <v>371</v>
      </c>
    </row>
    <row r="1550" spans="2:26">
      <c r="B1550" t="s">
        <v>187</v>
      </c>
      <c r="C1550" t="s">
        <v>170</v>
      </c>
      <c r="D1550" t="s">
        <v>57</v>
      </c>
      <c r="E1550">
        <v>6567</v>
      </c>
      <c r="F1550"/>
      <c r="G1550"/>
      <c r="H1550" s="57">
        <v>6567</v>
      </c>
      <c r="I1550"/>
      <c r="J1550"/>
      <c r="K1550" s="57">
        <v>-3716</v>
      </c>
      <c r="L1550" s="57">
        <v>-3716</v>
      </c>
      <c r="M1550" s="57">
        <v>-3716</v>
      </c>
      <c r="N1550" t="s">
        <v>38</v>
      </c>
      <c r="O1550" t="s">
        <v>38</v>
      </c>
      <c r="P1550">
        <v>0</v>
      </c>
      <c r="Q1550" t="s">
        <v>234</v>
      </c>
      <c r="R1550">
        <v>0</v>
      </c>
      <c r="T1550"/>
      <c r="U1550">
        <v>371</v>
      </c>
    </row>
    <row r="1551" spans="2:26">
      <c r="B1551" t="s">
        <v>187</v>
      </c>
      <c r="C1551" t="s">
        <v>170</v>
      </c>
      <c r="D1551" t="s">
        <v>58</v>
      </c>
      <c r="E1551">
        <v>6567</v>
      </c>
      <c r="F1551"/>
      <c r="G1551"/>
      <c r="H1551" s="57">
        <v>6567</v>
      </c>
      <c r="I1551"/>
      <c r="J1551"/>
      <c r="K1551" s="57">
        <v>-3716</v>
      </c>
      <c r="L1551" s="57">
        <v>-3716</v>
      </c>
      <c r="M1551" s="57">
        <v>-3716</v>
      </c>
      <c r="N1551" t="s">
        <v>38</v>
      </c>
      <c r="O1551" t="s">
        <v>38</v>
      </c>
      <c r="P1551">
        <v>0</v>
      </c>
      <c r="Q1551" t="s">
        <v>234</v>
      </c>
      <c r="R1551">
        <v>0</v>
      </c>
      <c r="T1551"/>
      <c r="U1551">
        <v>371</v>
      </c>
    </row>
    <row r="1552" spans="2:26">
      <c r="B1552" t="s">
        <v>187</v>
      </c>
      <c r="C1552" t="s">
        <v>170</v>
      </c>
      <c r="D1552" t="s">
        <v>59</v>
      </c>
      <c r="E1552">
        <v>7696</v>
      </c>
      <c r="F1552"/>
      <c r="G1552"/>
      <c r="H1552" s="57">
        <v>7443</v>
      </c>
      <c r="I1552"/>
      <c r="J1552"/>
      <c r="K1552" s="57">
        <v>-2068</v>
      </c>
      <c r="L1552" s="57">
        <v>-2068</v>
      </c>
      <c r="M1552" s="57">
        <v>-1831</v>
      </c>
      <c r="N1552" t="s">
        <v>38</v>
      </c>
      <c r="O1552" s="10" t="s">
        <v>80</v>
      </c>
      <c r="P1552">
        <v>253</v>
      </c>
      <c r="Q1552" t="s">
        <v>234</v>
      </c>
      <c r="R1552">
        <v>0</v>
      </c>
      <c r="T1552"/>
      <c r="U1552">
        <v>425</v>
      </c>
      <c r="V1552" t="s">
        <v>73</v>
      </c>
      <c r="Y1552">
        <v>2500</v>
      </c>
      <c r="Z1552" t="s">
        <v>146</v>
      </c>
    </row>
    <row r="1553" spans="2:26">
      <c r="B1553" t="s">
        <v>187</v>
      </c>
      <c r="C1553" t="s">
        <v>170</v>
      </c>
      <c r="D1553" t="s">
        <v>61</v>
      </c>
      <c r="E1553">
        <v>7696</v>
      </c>
      <c r="F1553"/>
      <c r="G1553"/>
      <c r="H1553" s="57">
        <v>7443</v>
      </c>
      <c r="I1553"/>
      <c r="J1553"/>
      <c r="K1553" s="57">
        <v>-2068</v>
      </c>
      <c r="L1553" s="57">
        <v>-2068</v>
      </c>
      <c r="M1553" s="57">
        <v>-1831</v>
      </c>
      <c r="N1553" t="s">
        <v>38</v>
      </c>
      <c r="O1553" s="10" t="s">
        <v>80</v>
      </c>
      <c r="P1553">
        <v>253</v>
      </c>
      <c r="Q1553" t="s">
        <v>234</v>
      </c>
      <c r="R1553">
        <v>0</v>
      </c>
      <c r="T1553"/>
      <c r="U1553">
        <v>425</v>
      </c>
      <c r="V1553" t="s">
        <v>73</v>
      </c>
      <c r="Y1553">
        <v>2500</v>
      </c>
      <c r="Z1553" t="s">
        <v>146</v>
      </c>
    </row>
    <row r="1554" spans="2:26">
      <c r="B1554" t="s">
        <v>187</v>
      </c>
      <c r="C1554" t="s">
        <v>170</v>
      </c>
      <c r="D1554" t="s">
        <v>63</v>
      </c>
      <c r="E1554">
        <v>7696</v>
      </c>
      <c r="F1554"/>
      <c r="G1554"/>
      <c r="H1554" s="57">
        <v>7370</v>
      </c>
      <c r="I1554"/>
      <c r="J1554"/>
      <c r="K1554" s="57">
        <v>-2068</v>
      </c>
      <c r="L1554" s="57">
        <v>-2068</v>
      </c>
      <c r="M1554" s="57">
        <v>-1758</v>
      </c>
      <c r="N1554" t="s">
        <v>38</v>
      </c>
      <c r="O1554" s="10" t="s">
        <v>39</v>
      </c>
      <c r="P1554">
        <v>326</v>
      </c>
      <c r="Q1554" t="s">
        <v>234</v>
      </c>
      <c r="R1554">
        <v>0</v>
      </c>
      <c r="S1554"/>
      <c r="T1554"/>
      <c r="U1554">
        <v>420</v>
      </c>
      <c r="Y1554">
        <v>2500</v>
      </c>
      <c r="Z1554" t="s">
        <v>146</v>
      </c>
    </row>
    <row r="1555" spans="2:26">
      <c r="B1555" t="s">
        <v>187</v>
      </c>
      <c r="C1555" t="s">
        <v>170</v>
      </c>
      <c r="D1555" t="s">
        <v>64</v>
      </c>
      <c r="E1555"/>
      <c r="F1555">
        <v>5416</v>
      </c>
      <c r="G1555">
        <v>526</v>
      </c>
      <c r="H1555"/>
      <c r="I1555" s="57">
        <v>5416</v>
      </c>
      <c r="J1555" s="57">
        <v>526</v>
      </c>
      <c r="K1555" s="57">
        <v>-2882</v>
      </c>
      <c r="L1555" s="57">
        <v>-2882</v>
      </c>
      <c r="M1555" s="57">
        <v>0</v>
      </c>
      <c r="N1555" t="s">
        <v>38</v>
      </c>
      <c r="O1555" t="s">
        <v>38</v>
      </c>
      <c r="P1555" t="s">
        <v>234</v>
      </c>
      <c r="Q1555">
        <v>0</v>
      </c>
      <c r="R1555">
        <v>2882</v>
      </c>
      <c r="T1555"/>
      <c r="U1555">
        <v>328</v>
      </c>
    </row>
    <row r="1556" spans="2:26">
      <c r="B1556" t="s">
        <v>187</v>
      </c>
      <c r="C1556" t="s">
        <v>170</v>
      </c>
      <c r="D1556" t="s">
        <v>66</v>
      </c>
      <c r="E1556"/>
      <c r="F1556">
        <v>5616</v>
      </c>
      <c r="G1556">
        <v>526</v>
      </c>
      <c r="H1556"/>
      <c r="I1556" s="57">
        <v>5616</v>
      </c>
      <c r="J1556" s="57">
        <v>526</v>
      </c>
      <c r="K1556" s="57">
        <v>-3111</v>
      </c>
      <c r="L1556" s="57">
        <v>-3111</v>
      </c>
      <c r="M1556" s="57">
        <v>0</v>
      </c>
      <c r="N1556" t="s">
        <v>38</v>
      </c>
      <c r="O1556" t="s">
        <v>38</v>
      </c>
      <c r="P1556" t="s">
        <v>234</v>
      </c>
      <c r="Q1556">
        <v>0</v>
      </c>
      <c r="R1556">
        <v>3111</v>
      </c>
      <c r="T1556"/>
      <c r="U1556">
        <v>331</v>
      </c>
    </row>
    <row r="1557" spans="2:26">
      <c r="B1557" t="s">
        <v>187</v>
      </c>
      <c r="C1557" t="s">
        <v>170</v>
      </c>
      <c r="D1557" t="s">
        <v>67</v>
      </c>
      <c r="E1557"/>
      <c r="F1557">
        <v>5616</v>
      </c>
      <c r="G1557">
        <v>526</v>
      </c>
      <c r="H1557"/>
      <c r="I1557" s="57">
        <v>5616</v>
      </c>
      <c r="J1557" s="57">
        <v>526</v>
      </c>
      <c r="K1557" s="57">
        <v>-3111</v>
      </c>
      <c r="L1557" s="57">
        <v>-3111</v>
      </c>
      <c r="M1557" s="57">
        <v>0</v>
      </c>
      <c r="N1557" t="s">
        <v>38</v>
      </c>
      <c r="O1557" t="s">
        <v>38</v>
      </c>
      <c r="P1557" t="s">
        <v>234</v>
      </c>
      <c r="Q1557">
        <v>0</v>
      </c>
      <c r="R1557">
        <v>3111</v>
      </c>
      <c r="T1557"/>
      <c r="U1557">
        <v>331</v>
      </c>
    </row>
    <row r="1558" spans="2:26">
      <c r="B1558" t="s">
        <v>187</v>
      </c>
      <c r="C1558" t="s">
        <v>170</v>
      </c>
      <c r="D1558" t="s">
        <v>68</v>
      </c>
      <c r="E1558">
        <v>6798</v>
      </c>
      <c r="F1558"/>
      <c r="G1558"/>
      <c r="H1558" s="57">
        <v>6737</v>
      </c>
      <c r="I1558"/>
      <c r="J1558"/>
      <c r="K1558" s="57">
        <v>-1935</v>
      </c>
      <c r="L1558" s="57">
        <v>-1935</v>
      </c>
      <c r="M1558" s="57">
        <v>-1874</v>
      </c>
      <c r="N1558" t="s">
        <v>38</v>
      </c>
      <c r="O1558" s="10" t="s">
        <v>39</v>
      </c>
      <c r="P1558">
        <v>61</v>
      </c>
      <c r="Q1558" t="s">
        <v>234</v>
      </c>
      <c r="R1558">
        <v>0</v>
      </c>
      <c r="S1558"/>
      <c r="T1558"/>
      <c r="U1558">
        <v>374</v>
      </c>
      <c r="W1558">
        <v>6487</v>
      </c>
      <c r="X1558" t="s">
        <v>82</v>
      </c>
    </row>
    <row r="1559" spans="2:26">
      <c r="B1559" t="s">
        <v>187</v>
      </c>
      <c r="C1559" t="s">
        <v>170</v>
      </c>
      <c r="D1559" t="s">
        <v>69</v>
      </c>
      <c r="E1559">
        <v>6798</v>
      </c>
      <c r="F1559"/>
      <c r="G1559"/>
      <c r="H1559" s="57">
        <v>6737</v>
      </c>
      <c r="I1559"/>
      <c r="J1559"/>
      <c r="K1559" s="57">
        <v>-1935</v>
      </c>
      <c r="L1559" s="57">
        <v>-1935</v>
      </c>
      <c r="M1559" s="57">
        <v>-1874</v>
      </c>
      <c r="N1559" t="s">
        <v>38</v>
      </c>
      <c r="O1559" s="10" t="s">
        <v>39</v>
      </c>
      <c r="P1559">
        <v>61</v>
      </c>
      <c r="Q1559" t="s">
        <v>234</v>
      </c>
      <c r="R1559">
        <v>0</v>
      </c>
      <c r="T1559"/>
      <c r="U1559">
        <v>374</v>
      </c>
      <c r="W1559">
        <v>6487</v>
      </c>
      <c r="X1559" t="s">
        <v>82</v>
      </c>
    </row>
    <row r="1560" spans="2:26">
      <c r="B1560" t="s">
        <v>187</v>
      </c>
      <c r="C1560" t="s">
        <v>170</v>
      </c>
      <c r="D1560" t="s">
        <v>70</v>
      </c>
      <c r="E1560">
        <v>6198</v>
      </c>
      <c r="F1560"/>
      <c r="G1560"/>
      <c r="H1560" s="57">
        <v>6137</v>
      </c>
      <c r="I1560"/>
      <c r="J1560"/>
      <c r="K1560" s="57">
        <v>-1324</v>
      </c>
      <c r="L1560" s="57">
        <v>-1324</v>
      </c>
      <c r="M1560" s="57">
        <v>-1263</v>
      </c>
      <c r="N1560" t="s">
        <v>38</v>
      </c>
      <c r="O1560" s="10" t="s">
        <v>39</v>
      </c>
      <c r="P1560">
        <v>61</v>
      </c>
      <c r="Q1560" t="s">
        <v>234</v>
      </c>
      <c r="R1560">
        <v>0</v>
      </c>
      <c r="T1560"/>
      <c r="U1560">
        <v>361</v>
      </c>
      <c r="W1560">
        <v>5887</v>
      </c>
      <c r="X1560" t="s">
        <v>82</v>
      </c>
    </row>
    <row r="1561" spans="2:26">
      <c r="B1561" t="s">
        <v>188</v>
      </c>
      <c r="C1561" t="s">
        <v>170</v>
      </c>
      <c r="D1561" t="s">
        <v>37</v>
      </c>
      <c r="E1561">
        <v>7509</v>
      </c>
      <c r="F1561"/>
      <c r="G1561"/>
      <c r="H1561" s="57">
        <v>7395</v>
      </c>
      <c r="I1561"/>
      <c r="J1561"/>
      <c r="K1561" s="57">
        <v>239</v>
      </c>
      <c r="L1561" s="57">
        <v>239</v>
      </c>
      <c r="M1561" s="57">
        <v>105</v>
      </c>
      <c r="N1561" t="s">
        <v>60</v>
      </c>
      <c r="O1561" s="10" t="s">
        <v>39</v>
      </c>
      <c r="P1561">
        <v>114</v>
      </c>
      <c r="Q1561" t="s">
        <v>234</v>
      </c>
      <c r="R1561">
        <v>-29</v>
      </c>
      <c r="T1561"/>
      <c r="U1561">
        <v>415</v>
      </c>
      <c r="V1561" t="s">
        <v>73</v>
      </c>
      <c r="W1561">
        <v>7168</v>
      </c>
      <c r="X1561" t="s">
        <v>82</v>
      </c>
    </row>
    <row r="1562" spans="2:26">
      <c r="B1562" t="s">
        <v>188</v>
      </c>
      <c r="C1562" t="s">
        <v>170</v>
      </c>
      <c r="D1562" t="s">
        <v>41</v>
      </c>
      <c r="E1562">
        <v>7509</v>
      </c>
      <c r="F1562"/>
      <c r="G1562"/>
      <c r="H1562" s="57">
        <v>7395</v>
      </c>
      <c r="I1562"/>
      <c r="J1562"/>
      <c r="K1562" s="57">
        <v>239</v>
      </c>
      <c r="L1562" s="57">
        <v>239</v>
      </c>
      <c r="M1562" s="57">
        <v>105</v>
      </c>
      <c r="N1562" t="s">
        <v>60</v>
      </c>
      <c r="O1562" s="10" t="s">
        <v>39</v>
      </c>
      <c r="P1562">
        <v>114</v>
      </c>
      <c r="Q1562" t="s">
        <v>234</v>
      </c>
      <c r="R1562">
        <v>-29</v>
      </c>
      <c r="T1562"/>
      <c r="U1562">
        <v>415</v>
      </c>
      <c r="V1562" t="s">
        <v>73</v>
      </c>
      <c r="W1562">
        <v>7168</v>
      </c>
      <c r="X1562" t="s">
        <v>82</v>
      </c>
    </row>
    <row r="1563" spans="2:26">
      <c r="B1563" t="s">
        <v>188</v>
      </c>
      <c r="C1563" t="s">
        <v>170</v>
      </c>
      <c r="D1563" t="s">
        <v>42</v>
      </c>
      <c r="E1563">
        <v>7509</v>
      </c>
      <c r="F1563"/>
      <c r="G1563"/>
      <c r="H1563" s="57">
        <v>7395</v>
      </c>
      <c r="I1563"/>
      <c r="J1563"/>
      <c r="K1563" s="57">
        <v>239</v>
      </c>
      <c r="L1563" s="57">
        <v>239</v>
      </c>
      <c r="M1563" s="57">
        <v>105</v>
      </c>
      <c r="N1563" t="s">
        <v>60</v>
      </c>
      <c r="O1563" s="10" t="s">
        <v>39</v>
      </c>
      <c r="P1563">
        <v>114</v>
      </c>
      <c r="Q1563" t="s">
        <v>234</v>
      </c>
      <c r="R1563">
        <v>-29</v>
      </c>
      <c r="T1563"/>
      <c r="U1563">
        <v>415</v>
      </c>
      <c r="V1563" t="s">
        <v>73</v>
      </c>
      <c r="W1563">
        <v>7168</v>
      </c>
      <c r="X1563" t="s">
        <v>82</v>
      </c>
    </row>
    <row r="1564" spans="2:26">
      <c r="B1564" t="s">
        <v>188</v>
      </c>
      <c r="C1564" t="s">
        <v>170</v>
      </c>
      <c r="D1564" t="s">
        <v>43</v>
      </c>
      <c r="E1564">
        <v>7532</v>
      </c>
      <c r="F1564"/>
      <c r="G1564"/>
      <c r="H1564" s="57">
        <v>7410</v>
      </c>
      <c r="I1564"/>
      <c r="J1564"/>
      <c r="K1564" s="57">
        <v>-1905</v>
      </c>
      <c r="L1564" s="57">
        <v>-1905</v>
      </c>
      <c r="M1564" s="57">
        <v>-1793</v>
      </c>
      <c r="N1564" t="s">
        <v>38</v>
      </c>
      <c r="O1564" s="10" t="s">
        <v>39</v>
      </c>
      <c r="P1564">
        <v>122</v>
      </c>
      <c r="Q1564" t="s">
        <v>234</v>
      </c>
      <c r="R1564">
        <v>0</v>
      </c>
      <c r="T1564"/>
      <c r="U1564">
        <v>415</v>
      </c>
      <c r="V1564" t="s">
        <v>73</v>
      </c>
      <c r="W1564">
        <v>7184</v>
      </c>
      <c r="X1564" t="s">
        <v>82</v>
      </c>
    </row>
    <row r="1565" spans="2:26">
      <c r="B1565" t="s">
        <v>188</v>
      </c>
      <c r="C1565" t="s">
        <v>170</v>
      </c>
      <c r="D1565" t="s">
        <v>45</v>
      </c>
      <c r="E1565">
        <v>7532</v>
      </c>
      <c r="F1565"/>
      <c r="G1565"/>
      <c r="H1565" s="57">
        <v>7410</v>
      </c>
      <c r="I1565"/>
      <c r="J1565"/>
      <c r="K1565" s="57">
        <v>-1905</v>
      </c>
      <c r="L1565" s="57">
        <v>-1905</v>
      </c>
      <c r="M1565" s="57">
        <v>-1793</v>
      </c>
      <c r="N1565" t="s">
        <v>38</v>
      </c>
      <c r="O1565" s="10" t="s">
        <v>39</v>
      </c>
      <c r="P1565">
        <v>122</v>
      </c>
      <c r="Q1565" t="s">
        <v>234</v>
      </c>
      <c r="R1565">
        <v>0</v>
      </c>
      <c r="S1565"/>
      <c r="T1565"/>
      <c r="U1565">
        <v>415</v>
      </c>
      <c r="V1565" t="s">
        <v>73</v>
      </c>
      <c r="W1565">
        <v>7184</v>
      </c>
      <c r="X1565" t="s">
        <v>82</v>
      </c>
    </row>
    <row r="1566" spans="2:26">
      <c r="B1566" t="s">
        <v>188</v>
      </c>
      <c r="C1566" t="s">
        <v>170</v>
      </c>
      <c r="D1566" t="s">
        <v>46</v>
      </c>
      <c r="E1566">
        <v>7532</v>
      </c>
      <c r="F1566"/>
      <c r="G1566"/>
      <c r="H1566" s="57">
        <v>7410</v>
      </c>
      <c r="I1566"/>
      <c r="J1566"/>
      <c r="K1566" s="57">
        <v>-1905</v>
      </c>
      <c r="L1566" s="57">
        <v>-1905</v>
      </c>
      <c r="M1566" s="57">
        <v>-1793</v>
      </c>
      <c r="N1566" t="s">
        <v>38</v>
      </c>
      <c r="O1566" s="10" t="s">
        <v>39</v>
      </c>
      <c r="P1566">
        <v>122</v>
      </c>
      <c r="Q1566" t="s">
        <v>234</v>
      </c>
      <c r="R1566">
        <v>0</v>
      </c>
      <c r="S1566"/>
      <c r="T1566"/>
      <c r="U1566">
        <v>415</v>
      </c>
      <c r="V1566" t="s">
        <v>73</v>
      </c>
      <c r="W1566">
        <v>7184</v>
      </c>
      <c r="X1566" t="s">
        <v>82</v>
      </c>
    </row>
    <row r="1567" spans="2:26">
      <c r="B1567" t="s">
        <v>188</v>
      </c>
      <c r="C1567" t="s">
        <v>170</v>
      </c>
      <c r="D1567" t="s">
        <v>47</v>
      </c>
      <c r="E1567">
        <v>7532</v>
      </c>
      <c r="F1567"/>
      <c r="G1567"/>
      <c r="H1567" s="57">
        <v>7410</v>
      </c>
      <c r="I1567"/>
      <c r="J1567"/>
      <c r="K1567" s="57">
        <v>-1905</v>
      </c>
      <c r="L1567" s="57">
        <v>-1905</v>
      </c>
      <c r="M1567" s="57">
        <v>-1793</v>
      </c>
      <c r="N1567" t="s">
        <v>38</v>
      </c>
      <c r="O1567" s="10" t="s">
        <v>39</v>
      </c>
      <c r="P1567">
        <v>122</v>
      </c>
      <c r="Q1567" t="s">
        <v>234</v>
      </c>
      <c r="R1567">
        <v>0</v>
      </c>
      <c r="S1567"/>
      <c r="T1567"/>
      <c r="U1567">
        <v>415</v>
      </c>
      <c r="V1567" t="s">
        <v>73</v>
      </c>
      <c r="W1567">
        <v>7184</v>
      </c>
      <c r="X1567" t="s">
        <v>82</v>
      </c>
    </row>
    <row r="1568" spans="2:26">
      <c r="B1568" t="s">
        <v>188</v>
      </c>
      <c r="C1568" t="s">
        <v>170</v>
      </c>
      <c r="D1568" t="s">
        <v>48</v>
      </c>
      <c r="E1568">
        <v>7384</v>
      </c>
      <c r="F1568"/>
      <c r="G1568"/>
      <c r="H1568" s="57">
        <v>7274</v>
      </c>
      <c r="I1568"/>
      <c r="J1568"/>
      <c r="K1568" s="57">
        <v>-1964</v>
      </c>
      <c r="L1568" s="57">
        <v>-1964</v>
      </c>
      <c r="M1568" s="57">
        <v>-1867</v>
      </c>
      <c r="N1568" t="s">
        <v>38</v>
      </c>
      <c r="O1568" s="10" t="s">
        <v>39</v>
      </c>
      <c r="P1568">
        <v>110</v>
      </c>
      <c r="Q1568" t="s">
        <v>234</v>
      </c>
      <c r="R1568">
        <v>0</v>
      </c>
      <c r="S1568"/>
      <c r="T1568"/>
      <c r="U1568">
        <v>415</v>
      </c>
      <c r="V1568" t="s">
        <v>73</v>
      </c>
      <c r="W1568">
        <v>7054</v>
      </c>
      <c r="X1568" t="s">
        <v>82</v>
      </c>
    </row>
    <row r="1569" spans="2:24">
      <c r="B1569" t="s">
        <v>188</v>
      </c>
      <c r="C1569" t="s">
        <v>170</v>
      </c>
      <c r="D1569" t="s">
        <v>49</v>
      </c>
      <c r="E1569">
        <v>7384</v>
      </c>
      <c r="F1569"/>
      <c r="G1569"/>
      <c r="H1569" s="57">
        <v>7274</v>
      </c>
      <c r="I1569"/>
      <c r="J1569"/>
      <c r="K1569" s="57">
        <v>-1964</v>
      </c>
      <c r="L1569" s="57">
        <v>-1964</v>
      </c>
      <c r="M1569" s="57">
        <v>-1867</v>
      </c>
      <c r="N1569" t="s">
        <v>38</v>
      </c>
      <c r="O1569" s="10" t="s">
        <v>39</v>
      </c>
      <c r="P1569">
        <v>110</v>
      </c>
      <c r="Q1569" t="s">
        <v>234</v>
      </c>
      <c r="R1569">
        <v>0</v>
      </c>
      <c r="S1569"/>
      <c r="T1569"/>
      <c r="U1569">
        <v>415</v>
      </c>
      <c r="V1569" t="s">
        <v>73</v>
      </c>
      <c r="W1569">
        <v>7054</v>
      </c>
      <c r="X1569" t="s">
        <v>82</v>
      </c>
    </row>
    <row r="1570" spans="2:24">
      <c r="B1570" t="s">
        <v>188</v>
      </c>
      <c r="C1570" t="s">
        <v>170</v>
      </c>
      <c r="D1570" t="s">
        <v>51</v>
      </c>
      <c r="E1570">
        <v>7430</v>
      </c>
      <c r="F1570"/>
      <c r="G1570"/>
      <c r="H1570" s="57">
        <v>7383</v>
      </c>
      <c r="I1570"/>
      <c r="J1570"/>
      <c r="K1570" s="57">
        <v>-2392</v>
      </c>
      <c r="L1570" s="57">
        <v>-2392</v>
      </c>
      <c r="M1570" s="57">
        <v>-2360</v>
      </c>
      <c r="N1570" t="s">
        <v>38</v>
      </c>
      <c r="O1570" s="10" t="s">
        <v>39</v>
      </c>
      <c r="P1570">
        <v>47</v>
      </c>
      <c r="Q1570" t="s">
        <v>234</v>
      </c>
      <c r="R1570">
        <v>0</v>
      </c>
      <c r="S1570"/>
      <c r="T1570"/>
      <c r="U1570">
        <v>415</v>
      </c>
      <c r="V1570" t="s">
        <v>73</v>
      </c>
      <c r="W1570">
        <v>7170</v>
      </c>
      <c r="X1570" t="s">
        <v>82</v>
      </c>
    </row>
    <row r="1571" spans="2:24">
      <c r="B1571" t="s">
        <v>188</v>
      </c>
      <c r="C1571" t="s">
        <v>170</v>
      </c>
      <c r="D1571" t="s">
        <v>53</v>
      </c>
      <c r="E1571">
        <v>7430</v>
      </c>
      <c r="F1571"/>
      <c r="G1571"/>
      <c r="H1571" s="57">
        <v>7383</v>
      </c>
      <c r="I1571"/>
      <c r="J1571"/>
      <c r="K1571" s="57">
        <v>-2392</v>
      </c>
      <c r="L1571" s="57">
        <v>-2392</v>
      </c>
      <c r="M1571" s="57">
        <v>-2360</v>
      </c>
      <c r="N1571" t="s">
        <v>38</v>
      </c>
      <c r="O1571" s="10" t="s">
        <v>39</v>
      </c>
      <c r="P1571">
        <v>47</v>
      </c>
      <c r="Q1571" t="s">
        <v>234</v>
      </c>
      <c r="R1571">
        <v>0</v>
      </c>
      <c r="S1571"/>
      <c r="T1571"/>
      <c r="U1571">
        <v>415</v>
      </c>
      <c r="V1571" t="s">
        <v>73</v>
      </c>
      <c r="W1571">
        <v>7170</v>
      </c>
      <c r="X1571" t="s">
        <v>82</v>
      </c>
    </row>
    <row r="1572" spans="2:24">
      <c r="B1572" t="s">
        <v>188</v>
      </c>
      <c r="C1572" t="s">
        <v>170</v>
      </c>
      <c r="D1572" t="s">
        <v>54</v>
      </c>
      <c r="E1572">
        <v>7430</v>
      </c>
      <c r="F1572"/>
      <c r="G1572"/>
      <c r="H1572" s="57">
        <v>7383</v>
      </c>
      <c r="I1572"/>
      <c r="J1572"/>
      <c r="K1572" s="57">
        <v>-2392</v>
      </c>
      <c r="L1572" s="57">
        <v>-2392</v>
      </c>
      <c r="M1572" s="57">
        <v>-2360</v>
      </c>
      <c r="N1572" t="s">
        <v>38</v>
      </c>
      <c r="O1572" s="10" t="s">
        <v>39</v>
      </c>
      <c r="P1572">
        <v>47</v>
      </c>
      <c r="Q1572" t="s">
        <v>234</v>
      </c>
      <c r="R1572">
        <v>0</v>
      </c>
      <c r="S1572"/>
      <c r="T1572"/>
      <c r="U1572">
        <v>415</v>
      </c>
      <c r="V1572" t="s">
        <v>73</v>
      </c>
      <c r="W1572">
        <v>7170</v>
      </c>
      <c r="X1572" t="s">
        <v>82</v>
      </c>
    </row>
    <row r="1573" spans="2:24">
      <c r="B1573" t="s">
        <v>188</v>
      </c>
      <c r="C1573" t="s">
        <v>170</v>
      </c>
      <c r="D1573" t="s">
        <v>55</v>
      </c>
      <c r="E1573">
        <v>6684</v>
      </c>
      <c r="F1573"/>
      <c r="G1573"/>
      <c r="H1573" s="57">
        <v>6684</v>
      </c>
      <c r="I1573"/>
      <c r="J1573"/>
      <c r="K1573" s="57">
        <v>-3837</v>
      </c>
      <c r="L1573" s="57">
        <v>-3837</v>
      </c>
      <c r="M1573" s="57">
        <v>-3836</v>
      </c>
      <c r="N1573" t="s">
        <v>38</v>
      </c>
      <c r="O1573" t="s">
        <v>38</v>
      </c>
      <c r="P1573">
        <v>0</v>
      </c>
      <c r="Q1573" t="s">
        <v>234</v>
      </c>
      <c r="R1573">
        <v>0</v>
      </c>
      <c r="T1573"/>
      <c r="U1573">
        <v>404</v>
      </c>
    </row>
    <row r="1574" spans="2:24">
      <c r="B1574" t="s">
        <v>188</v>
      </c>
      <c r="C1574" t="s">
        <v>170</v>
      </c>
      <c r="D1574" t="s">
        <v>57</v>
      </c>
      <c r="E1574">
        <v>6684</v>
      </c>
      <c r="F1574"/>
      <c r="G1574"/>
      <c r="H1574" s="57">
        <v>6684</v>
      </c>
      <c r="I1574"/>
      <c r="J1574"/>
      <c r="K1574" s="57">
        <v>-3837</v>
      </c>
      <c r="L1574" s="57">
        <v>-3837</v>
      </c>
      <c r="M1574" s="57">
        <v>-3836</v>
      </c>
      <c r="N1574" t="s">
        <v>38</v>
      </c>
      <c r="O1574" t="s">
        <v>38</v>
      </c>
      <c r="P1574">
        <v>0</v>
      </c>
      <c r="Q1574" t="s">
        <v>234</v>
      </c>
      <c r="R1574">
        <v>0</v>
      </c>
      <c r="T1574"/>
      <c r="U1574">
        <v>404</v>
      </c>
    </row>
    <row r="1575" spans="2:24">
      <c r="B1575" t="s">
        <v>188</v>
      </c>
      <c r="C1575" t="s">
        <v>170</v>
      </c>
      <c r="D1575" t="s">
        <v>58</v>
      </c>
      <c r="E1575">
        <v>6684</v>
      </c>
      <c r="F1575"/>
      <c r="G1575"/>
      <c r="H1575" s="57">
        <v>6684</v>
      </c>
      <c r="I1575"/>
      <c r="J1575"/>
      <c r="K1575" s="57">
        <v>-3837</v>
      </c>
      <c r="L1575" s="57">
        <v>-3837</v>
      </c>
      <c r="M1575" s="57">
        <v>-3836</v>
      </c>
      <c r="N1575" t="s">
        <v>38</v>
      </c>
      <c r="O1575" t="s">
        <v>38</v>
      </c>
      <c r="P1575">
        <v>0</v>
      </c>
      <c r="Q1575" t="s">
        <v>234</v>
      </c>
      <c r="R1575">
        <v>0</v>
      </c>
      <c r="S1575"/>
      <c r="T1575"/>
      <c r="U1575">
        <v>404</v>
      </c>
    </row>
    <row r="1576" spans="2:24">
      <c r="B1576" t="s">
        <v>188</v>
      </c>
      <c r="C1576" t="s">
        <v>170</v>
      </c>
      <c r="D1576" t="s">
        <v>59</v>
      </c>
      <c r="E1576">
        <v>6850</v>
      </c>
      <c r="F1576"/>
      <c r="G1576"/>
      <c r="H1576" s="57">
        <v>6850</v>
      </c>
      <c r="I1576"/>
      <c r="J1576"/>
      <c r="K1576" s="57">
        <v>0</v>
      </c>
      <c r="L1576" s="57">
        <v>0</v>
      </c>
      <c r="M1576" s="57">
        <v>0</v>
      </c>
      <c r="N1576" t="s">
        <v>84</v>
      </c>
      <c r="O1576" t="s">
        <v>84</v>
      </c>
      <c r="P1576">
        <v>0</v>
      </c>
      <c r="Q1576" t="s">
        <v>234</v>
      </c>
      <c r="R1576">
        <v>0</v>
      </c>
      <c r="S1576"/>
      <c r="T1576"/>
      <c r="U1576">
        <v>415</v>
      </c>
    </row>
    <row r="1577" spans="2:24">
      <c r="B1577" t="s">
        <v>188</v>
      </c>
      <c r="C1577" t="s">
        <v>170</v>
      </c>
      <c r="D1577" t="s">
        <v>61</v>
      </c>
      <c r="E1577">
        <v>6850</v>
      </c>
      <c r="F1577"/>
      <c r="G1577"/>
      <c r="H1577" s="57">
        <v>6850</v>
      </c>
      <c r="I1577"/>
      <c r="J1577"/>
      <c r="K1577" s="57">
        <v>0</v>
      </c>
      <c r="L1577" s="57">
        <v>0</v>
      </c>
      <c r="M1577" s="57">
        <v>0</v>
      </c>
      <c r="N1577" t="s">
        <v>84</v>
      </c>
      <c r="O1577" t="s">
        <v>84</v>
      </c>
      <c r="P1577">
        <v>0</v>
      </c>
      <c r="Q1577" t="s">
        <v>234</v>
      </c>
      <c r="R1577">
        <v>0</v>
      </c>
      <c r="T1577"/>
      <c r="U1577">
        <v>415</v>
      </c>
    </row>
    <row r="1578" spans="2:24">
      <c r="B1578" t="s">
        <v>188</v>
      </c>
      <c r="C1578" t="s">
        <v>170</v>
      </c>
      <c r="D1578" t="s">
        <v>63</v>
      </c>
      <c r="E1578">
        <v>6850</v>
      </c>
      <c r="F1578"/>
      <c r="G1578"/>
      <c r="H1578" s="57">
        <v>6850</v>
      </c>
      <c r="I1578"/>
      <c r="J1578"/>
      <c r="K1578" s="57">
        <v>0</v>
      </c>
      <c r="L1578" s="57">
        <v>0</v>
      </c>
      <c r="M1578" s="57">
        <v>0</v>
      </c>
      <c r="N1578" t="s">
        <v>84</v>
      </c>
      <c r="O1578" t="s">
        <v>84</v>
      </c>
      <c r="P1578">
        <v>0</v>
      </c>
      <c r="Q1578" t="s">
        <v>234</v>
      </c>
      <c r="R1578">
        <v>0</v>
      </c>
      <c r="T1578"/>
      <c r="U1578">
        <v>415</v>
      </c>
    </row>
    <row r="1579" spans="2:24">
      <c r="B1579" t="s">
        <v>188</v>
      </c>
      <c r="C1579" t="s">
        <v>170</v>
      </c>
      <c r="D1579" t="s">
        <v>64</v>
      </c>
      <c r="E1579">
        <v>6241</v>
      </c>
      <c r="F1579"/>
      <c r="G1579"/>
      <c r="H1579" s="57">
        <v>6241</v>
      </c>
      <c r="I1579"/>
      <c r="J1579"/>
      <c r="K1579" s="57">
        <v>-2755</v>
      </c>
      <c r="L1579" s="57">
        <v>-2755</v>
      </c>
      <c r="M1579" s="57">
        <v>-2755</v>
      </c>
      <c r="N1579" t="s">
        <v>38</v>
      </c>
      <c r="O1579" t="s">
        <v>38</v>
      </c>
      <c r="P1579">
        <v>0</v>
      </c>
      <c r="Q1579" t="s">
        <v>234</v>
      </c>
      <c r="R1579">
        <v>0</v>
      </c>
      <c r="T1579"/>
      <c r="U1579">
        <v>375</v>
      </c>
    </row>
    <row r="1580" spans="2:24">
      <c r="B1580" t="s">
        <v>188</v>
      </c>
      <c r="C1580" t="s">
        <v>170</v>
      </c>
      <c r="D1580" t="s">
        <v>66</v>
      </c>
      <c r="E1580">
        <v>6441</v>
      </c>
      <c r="F1580"/>
      <c r="G1580"/>
      <c r="H1580" s="57">
        <v>6441</v>
      </c>
      <c r="I1580"/>
      <c r="J1580"/>
      <c r="K1580" s="57">
        <v>-2968</v>
      </c>
      <c r="L1580" s="57">
        <v>-2968</v>
      </c>
      <c r="M1580" s="57">
        <v>-2968</v>
      </c>
      <c r="N1580" t="s">
        <v>38</v>
      </c>
      <c r="O1580" t="s">
        <v>38</v>
      </c>
      <c r="P1580">
        <v>0</v>
      </c>
      <c r="Q1580" t="s">
        <v>234</v>
      </c>
      <c r="R1580">
        <v>0</v>
      </c>
      <c r="T1580"/>
      <c r="U1580">
        <v>376</v>
      </c>
    </row>
    <row r="1581" spans="2:24">
      <c r="B1581" t="s">
        <v>188</v>
      </c>
      <c r="C1581" t="s">
        <v>170</v>
      </c>
      <c r="D1581" t="s">
        <v>67</v>
      </c>
      <c r="E1581">
        <v>6441</v>
      </c>
      <c r="F1581"/>
      <c r="G1581"/>
      <c r="H1581" s="57">
        <v>6441</v>
      </c>
      <c r="I1581"/>
      <c r="J1581"/>
      <c r="K1581" s="57">
        <v>-2968</v>
      </c>
      <c r="L1581" s="57">
        <v>-2968</v>
      </c>
      <c r="M1581" s="57">
        <v>-2968</v>
      </c>
      <c r="N1581" t="s">
        <v>38</v>
      </c>
      <c r="O1581" t="s">
        <v>38</v>
      </c>
      <c r="P1581">
        <v>0</v>
      </c>
      <c r="Q1581" t="s">
        <v>234</v>
      </c>
      <c r="R1581">
        <v>0</v>
      </c>
      <c r="T1581"/>
      <c r="U1581">
        <v>376</v>
      </c>
    </row>
    <row r="1582" spans="2:24">
      <c r="B1582" t="s">
        <v>188</v>
      </c>
      <c r="C1582" t="s">
        <v>170</v>
      </c>
      <c r="D1582" t="s">
        <v>68</v>
      </c>
      <c r="E1582">
        <v>6620</v>
      </c>
      <c r="F1582"/>
      <c r="G1582"/>
      <c r="H1582" s="57">
        <v>6619</v>
      </c>
      <c r="I1582"/>
      <c r="J1582"/>
      <c r="K1582" s="57">
        <v>-1116</v>
      </c>
      <c r="L1582" s="57">
        <v>-1116</v>
      </c>
      <c r="M1582" s="57">
        <v>-1116</v>
      </c>
      <c r="N1582" t="s">
        <v>38</v>
      </c>
      <c r="O1582" t="s">
        <v>38</v>
      </c>
      <c r="P1582">
        <v>1</v>
      </c>
      <c r="Q1582" t="s">
        <v>234</v>
      </c>
      <c r="R1582">
        <v>0</v>
      </c>
      <c r="T1582"/>
      <c r="U1582">
        <v>387</v>
      </c>
    </row>
    <row r="1583" spans="2:24">
      <c r="B1583" t="s">
        <v>188</v>
      </c>
      <c r="C1583" t="s">
        <v>170</v>
      </c>
      <c r="D1583" t="s">
        <v>69</v>
      </c>
      <c r="E1583">
        <v>6620</v>
      </c>
      <c r="F1583"/>
      <c r="G1583"/>
      <c r="H1583" s="57">
        <v>6619</v>
      </c>
      <c r="I1583"/>
      <c r="J1583"/>
      <c r="K1583" s="57">
        <v>-1116</v>
      </c>
      <c r="L1583" s="57">
        <v>-1116</v>
      </c>
      <c r="M1583" s="57">
        <v>-1116</v>
      </c>
      <c r="N1583" t="s">
        <v>38</v>
      </c>
      <c r="O1583" t="s">
        <v>38</v>
      </c>
      <c r="P1583">
        <v>1</v>
      </c>
      <c r="Q1583" t="s">
        <v>234</v>
      </c>
      <c r="R1583">
        <v>0</v>
      </c>
      <c r="T1583"/>
      <c r="U1583">
        <v>387</v>
      </c>
    </row>
    <row r="1584" spans="2:24">
      <c r="B1584" t="s">
        <v>188</v>
      </c>
      <c r="C1584" t="s">
        <v>170</v>
      </c>
      <c r="D1584" t="s">
        <v>70</v>
      </c>
      <c r="E1584">
        <v>6620</v>
      </c>
      <c r="F1584"/>
      <c r="G1584"/>
      <c r="H1584" s="57">
        <v>6619</v>
      </c>
      <c r="I1584"/>
      <c r="J1584"/>
      <c r="K1584" s="57">
        <v>-1116</v>
      </c>
      <c r="L1584" s="57">
        <v>-1116</v>
      </c>
      <c r="M1584" s="57">
        <v>-1116</v>
      </c>
      <c r="N1584" t="s">
        <v>38</v>
      </c>
      <c r="O1584" t="s">
        <v>38</v>
      </c>
      <c r="P1584">
        <v>1</v>
      </c>
      <c r="Q1584" t="s">
        <v>234</v>
      </c>
      <c r="R1584">
        <v>0</v>
      </c>
      <c r="T1584"/>
      <c r="U1584">
        <v>387</v>
      </c>
    </row>
    <row r="1585" spans="2:26">
      <c r="B1585" t="s">
        <v>189</v>
      </c>
      <c r="C1585" t="s">
        <v>170</v>
      </c>
      <c r="D1585" t="s">
        <v>37</v>
      </c>
      <c r="E1585">
        <v>6641</v>
      </c>
      <c r="F1585"/>
      <c r="G1585"/>
      <c r="H1585" s="57">
        <v>6380</v>
      </c>
      <c r="I1585"/>
      <c r="J1585"/>
      <c r="K1585" s="57">
        <v>-1185</v>
      </c>
      <c r="L1585" s="57">
        <v>-1185</v>
      </c>
      <c r="M1585" s="57">
        <v>0</v>
      </c>
      <c r="N1585" t="s">
        <v>38</v>
      </c>
      <c r="O1585" s="10" t="s">
        <v>39</v>
      </c>
      <c r="P1585">
        <v>261</v>
      </c>
      <c r="Q1585" t="s">
        <v>234</v>
      </c>
      <c r="R1585">
        <v>1185</v>
      </c>
      <c r="T1585"/>
      <c r="U1585">
        <v>389</v>
      </c>
      <c r="W1585">
        <v>6130</v>
      </c>
      <c r="X1585" t="s">
        <v>82</v>
      </c>
    </row>
    <row r="1586" spans="2:26">
      <c r="B1586" t="s">
        <v>189</v>
      </c>
      <c r="C1586" t="s">
        <v>170</v>
      </c>
      <c r="D1586" t="s">
        <v>41</v>
      </c>
      <c r="E1586">
        <v>6641</v>
      </c>
      <c r="F1586"/>
      <c r="G1586"/>
      <c r="H1586" s="57">
        <v>6380</v>
      </c>
      <c r="I1586"/>
      <c r="J1586"/>
      <c r="K1586" s="57">
        <v>-1185</v>
      </c>
      <c r="L1586" s="57">
        <v>-1185</v>
      </c>
      <c r="M1586" s="57">
        <v>0</v>
      </c>
      <c r="N1586" t="s">
        <v>38</v>
      </c>
      <c r="O1586" s="10" t="s">
        <v>39</v>
      </c>
      <c r="P1586">
        <v>261</v>
      </c>
      <c r="Q1586" t="s">
        <v>234</v>
      </c>
      <c r="R1586">
        <v>1185</v>
      </c>
      <c r="T1586"/>
      <c r="U1586">
        <v>389</v>
      </c>
      <c r="W1586">
        <v>6130</v>
      </c>
      <c r="X1586" t="s">
        <v>82</v>
      </c>
    </row>
    <row r="1587" spans="2:26">
      <c r="B1587" t="s">
        <v>189</v>
      </c>
      <c r="C1587" t="s">
        <v>170</v>
      </c>
      <c r="D1587" t="s">
        <v>42</v>
      </c>
      <c r="E1587">
        <v>6641</v>
      </c>
      <c r="F1587"/>
      <c r="G1587"/>
      <c r="H1587" s="57">
        <v>6380</v>
      </c>
      <c r="I1587"/>
      <c r="J1587"/>
      <c r="K1587" s="57">
        <v>-1185</v>
      </c>
      <c r="L1587" s="57">
        <v>-1185</v>
      </c>
      <c r="M1587" s="57">
        <v>0</v>
      </c>
      <c r="N1587" t="s">
        <v>38</v>
      </c>
      <c r="O1587" s="10" t="s">
        <v>39</v>
      </c>
      <c r="P1587">
        <v>261</v>
      </c>
      <c r="Q1587" t="s">
        <v>234</v>
      </c>
      <c r="R1587">
        <v>1185</v>
      </c>
      <c r="T1587"/>
      <c r="U1587">
        <v>389</v>
      </c>
      <c r="W1587">
        <v>6130</v>
      </c>
      <c r="X1587" t="s">
        <v>82</v>
      </c>
    </row>
    <row r="1588" spans="2:26">
      <c r="B1588" t="s">
        <v>189</v>
      </c>
      <c r="C1588" t="s">
        <v>170</v>
      </c>
      <c r="D1588" t="s">
        <v>43</v>
      </c>
      <c r="E1588">
        <v>7084</v>
      </c>
      <c r="F1588"/>
      <c r="G1588"/>
      <c r="H1588" s="57">
        <v>6913</v>
      </c>
      <c r="I1588"/>
      <c r="J1588"/>
      <c r="K1588" s="57">
        <v>-1181</v>
      </c>
      <c r="L1588" s="57">
        <v>-1181</v>
      </c>
      <c r="M1588" s="57">
        <v>0</v>
      </c>
      <c r="N1588" t="s">
        <v>38</v>
      </c>
      <c r="O1588" s="10" t="s">
        <v>39</v>
      </c>
      <c r="P1588">
        <v>171</v>
      </c>
      <c r="Q1588" t="s">
        <v>234</v>
      </c>
      <c r="R1588">
        <v>1181</v>
      </c>
      <c r="T1588"/>
      <c r="U1588">
        <v>415</v>
      </c>
      <c r="V1588" t="s">
        <v>73</v>
      </c>
      <c r="W1588">
        <v>6663</v>
      </c>
      <c r="X1588" t="s">
        <v>82</v>
      </c>
    </row>
    <row r="1589" spans="2:26">
      <c r="B1589" t="s">
        <v>189</v>
      </c>
      <c r="C1589" t="s">
        <v>170</v>
      </c>
      <c r="D1589" t="s">
        <v>45</v>
      </c>
      <c r="E1589">
        <v>7084</v>
      </c>
      <c r="F1589"/>
      <c r="G1589"/>
      <c r="H1589" s="57">
        <v>6913</v>
      </c>
      <c r="I1589"/>
      <c r="J1589"/>
      <c r="K1589" s="57">
        <v>-1181</v>
      </c>
      <c r="L1589" s="57">
        <v>-1181</v>
      </c>
      <c r="M1589" s="57">
        <v>0</v>
      </c>
      <c r="N1589" t="s">
        <v>38</v>
      </c>
      <c r="O1589" s="10" t="s">
        <v>39</v>
      </c>
      <c r="P1589">
        <v>171</v>
      </c>
      <c r="Q1589" t="s">
        <v>234</v>
      </c>
      <c r="R1589">
        <v>1181</v>
      </c>
      <c r="T1589"/>
      <c r="U1589">
        <v>415</v>
      </c>
      <c r="V1589" t="s">
        <v>73</v>
      </c>
      <c r="W1589">
        <v>6663</v>
      </c>
      <c r="X1589" t="s">
        <v>82</v>
      </c>
    </row>
    <row r="1590" spans="2:26">
      <c r="B1590" t="s">
        <v>189</v>
      </c>
      <c r="C1590" t="s">
        <v>170</v>
      </c>
      <c r="D1590" t="s">
        <v>46</v>
      </c>
      <c r="E1590">
        <v>7084</v>
      </c>
      <c r="F1590"/>
      <c r="G1590"/>
      <c r="H1590" s="57">
        <v>6913</v>
      </c>
      <c r="I1590"/>
      <c r="J1590"/>
      <c r="K1590" s="57">
        <v>-1181</v>
      </c>
      <c r="L1590" s="57">
        <v>-1181</v>
      </c>
      <c r="M1590" s="57">
        <v>0</v>
      </c>
      <c r="N1590" t="s">
        <v>38</v>
      </c>
      <c r="O1590" s="10" t="s">
        <v>39</v>
      </c>
      <c r="P1590">
        <v>171</v>
      </c>
      <c r="Q1590" t="s">
        <v>234</v>
      </c>
      <c r="R1590">
        <v>1181</v>
      </c>
      <c r="T1590"/>
      <c r="U1590">
        <v>415</v>
      </c>
      <c r="V1590" t="s">
        <v>73</v>
      </c>
      <c r="W1590">
        <v>6663</v>
      </c>
      <c r="X1590" t="s">
        <v>82</v>
      </c>
    </row>
    <row r="1591" spans="2:26">
      <c r="B1591" t="s">
        <v>189</v>
      </c>
      <c r="C1591" t="s">
        <v>170</v>
      </c>
      <c r="D1591" t="s">
        <v>47</v>
      </c>
      <c r="E1591">
        <v>7084</v>
      </c>
      <c r="F1591"/>
      <c r="G1591"/>
      <c r="H1591" s="57">
        <v>6913</v>
      </c>
      <c r="I1591"/>
      <c r="J1591"/>
      <c r="K1591" s="57">
        <v>-1181</v>
      </c>
      <c r="L1591" s="57">
        <v>-1181</v>
      </c>
      <c r="M1591" s="57">
        <v>0</v>
      </c>
      <c r="N1591" t="s">
        <v>38</v>
      </c>
      <c r="O1591" s="10" t="s">
        <v>39</v>
      </c>
      <c r="P1591">
        <v>171</v>
      </c>
      <c r="Q1591" t="s">
        <v>234</v>
      </c>
      <c r="R1591">
        <v>1181</v>
      </c>
      <c r="T1591"/>
      <c r="U1591">
        <v>415</v>
      </c>
      <c r="V1591" t="s">
        <v>73</v>
      </c>
      <c r="W1591">
        <v>6663</v>
      </c>
      <c r="X1591" t="s">
        <v>82</v>
      </c>
    </row>
    <row r="1592" spans="2:26">
      <c r="B1592" t="s">
        <v>189</v>
      </c>
      <c r="C1592" t="s">
        <v>170</v>
      </c>
      <c r="D1592" t="s">
        <v>48</v>
      </c>
      <c r="E1592">
        <v>6490</v>
      </c>
      <c r="F1592"/>
      <c r="G1592"/>
      <c r="H1592" s="57">
        <v>6418</v>
      </c>
      <c r="I1592"/>
      <c r="J1592"/>
      <c r="K1592" s="57">
        <v>-1834</v>
      </c>
      <c r="L1592" s="57">
        <v>-1834</v>
      </c>
      <c r="M1592" s="57">
        <v>0</v>
      </c>
      <c r="N1592" t="s">
        <v>38</v>
      </c>
      <c r="O1592" s="10" t="s">
        <v>39</v>
      </c>
      <c r="P1592">
        <v>72</v>
      </c>
      <c r="Q1592" t="s">
        <v>234</v>
      </c>
      <c r="R1592">
        <v>1834</v>
      </c>
      <c r="T1592"/>
      <c r="U1592">
        <v>356</v>
      </c>
      <c r="W1592">
        <v>6168</v>
      </c>
      <c r="X1592" t="s">
        <v>82</v>
      </c>
    </row>
    <row r="1593" spans="2:26">
      <c r="B1593" t="s">
        <v>189</v>
      </c>
      <c r="C1593" t="s">
        <v>170</v>
      </c>
      <c r="D1593" t="s">
        <v>49</v>
      </c>
      <c r="E1593">
        <v>6490</v>
      </c>
      <c r="F1593"/>
      <c r="G1593"/>
      <c r="H1593" s="57">
        <v>6418</v>
      </c>
      <c r="I1593"/>
      <c r="J1593"/>
      <c r="K1593" s="57">
        <v>-1834</v>
      </c>
      <c r="L1593" s="57">
        <v>-1834</v>
      </c>
      <c r="M1593" s="57">
        <v>0</v>
      </c>
      <c r="N1593" t="s">
        <v>38</v>
      </c>
      <c r="O1593" s="10" t="s">
        <v>39</v>
      </c>
      <c r="P1593">
        <v>72</v>
      </c>
      <c r="Q1593" t="s">
        <v>234</v>
      </c>
      <c r="R1593">
        <v>1834</v>
      </c>
      <c r="T1593"/>
      <c r="U1593">
        <v>356</v>
      </c>
      <c r="W1593">
        <v>6168</v>
      </c>
      <c r="X1593" t="s">
        <v>82</v>
      </c>
    </row>
    <row r="1594" spans="2:26">
      <c r="B1594" t="s">
        <v>189</v>
      </c>
      <c r="C1594" t="s">
        <v>170</v>
      </c>
      <c r="D1594" t="s">
        <v>51</v>
      </c>
      <c r="E1594">
        <v>7650</v>
      </c>
      <c r="F1594"/>
      <c r="G1594"/>
      <c r="H1594" s="57">
        <v>7506</v>
      </c>
      <c r="I1594"/>
      <c r="J1594"/>
      <c r="K1594" s="57">
        <v>0</v>
      </c>
      <c r="L1594" s="57">
        <v>0</v>
      </c>
      <c r="M1594" s="57">
        <v>0</v>
      </c>
      <c r="N1594" t="s">
        <v>84</v>
      </c>
      <c r="O1594" s="10" t="s">
        <v>39</v>
      </c>
      <c r="P1594">
        <v>144</v>
      </c>
      <c r="Q1594" t="s">
        <v>234</v>
      </c>
      <c r="R1594">
        <v>0</v>
      </c>
      <c r="T1594"/>
      <c r="U1594">
        <v>425</v>
      </c>
      <c r="Y1594">
        <v>2500</v>
      </c>
      <c r="Z1594" t="s">
        <v>146</v>
      </c>
    </row>
    <row r="1595" spans="2:26">
      <c r="B1595" t="s">
        <v>189</v>
      </c>
      <c r="C1595" t="s">
        <v>170</v>
      </c>
      <c r="D1595" t="s">
        <v>53</v>
      </c>
      <c r="E1595">
        <v>7650</v>
      </c>
      <c r="F1595"/>
      <c r="G1595"/>
      <c r="H1595" s="57">
        <v>7506</v>
      </c>
      <c r="I1595"/>
      <c r="J1595"/>
      <c r="K1595" s="57">
        <v>0</v>
      </c>
      <c r="L1595" s="57">
        <v>0</v>
      </c>
      <c r="M1595" s="57">
        <v>0</v>
      </c>
      <c r="N1595" t="s">
        <v>84</v>
      </c>
      <c r="O1595" s="10" t="s">
        <v>39</v>
      </c>
      <c r="P1595">
        <v>144</v>
      </c>
      <c r="Q1595" t="s">
        <v>234</v>
      </c>
      <c r="R1595">
        <v>0</v>
      </c>
      <c r="T1595"/>
      <c r="U1595">
        <v>425</v>
      </c>
      <c r="Y1595">
        <v>2500</v>
      </c>
      <c r="Z1595" t="s">
        <v>146</v>
      </c>
    </row>
    <row r="1596" spans="2:26">
      <c r="B1596" t="s">
        <v>189</v>
      </c>
      <c r="C1596" t="s">
        <v>170</v>
      </c>
      <c r="D1596" t="s">
        <v>54</v>
      </c>
      <c r="E1596">
        <v>7650</v>
      </c>
      <c r="F1596"/>
      <c r="G1596"/>
      <c r="H1596" s="57">
        <v>7506</v>
      </c>
      <c r="I1596"/>
      <c r="J1596"/>
      <c r="K1596" s="57">
        <v>0</v>
      </c>
      <c r="L1596" s="57">
        <v>0</v>
      </c>
      <c r="M1596" s="57">
        <v>0</v>
      </c>
      <c r="N1596" t="s">
        <v>84</v>
      </c>
      <c r="O1596" s="10" t="s">
        <v>39</v>
      </c>
      <c r="P1596">
        <v>144</v>
      </c>
      <c r="Q1596" t="s">
        <v>234</v>
      </c>
      <c r="R1596">
        <v>0</v>
      </c>
      <c r="T1596"/>
      <c r="U1596">
        <v>425</v>
      </c>
      <c r="Y1596">
        <v>2500</v>
      </c>
      <c r="Z1596" t="s">
        <v>146</v>
      </c>
    </row>
    <row r="1597" spans="2:26">
      <c r="B1597" t="s">
        <v>189</v>
      </c>
      <c r="C1597" t="s">
        <v>170</v>
      </c>
      <c r="D1597" t="s">
        <v>55</v>
      </c>
      <c r="E1597">
        <v>7650</v>
      </c>
      <c r="F1597"/>
      <c r="G1597"/>
      <c r="H1597" s="57">
        <v>7506</v>
      </c>
      <c r="I1597"/>
      <c r="J1597"/>
      <c r="K1597" s="57">
        <v>0</v>
      </c>
      <c r="L1597" s="57">
        <v>0</v>
      </c>
      <c r="M1597" s="57">
        <v>0</v>
      </c>
      <c r="N1597" t="s">
        <v>84</v>
      </c>
      <c r="O1597" s="10" t="s">
        <v>39</v>
      </c>
      <c r="P1597">
        <v>144</v>
      </c>
      <c r="Q1597" t="s">
        <v>234</v>
      </c>
      <c r="R1597">
        <v>0</v>
      </c>
      <c r="T1597"/>
      <c r="U1597">
        <v>425</v>
      </c>
      <c r="Y1597">
        <v>2500</v>
      </c>
      <c r="Z1597" t="s">
        <v>146</v>
      </c>
    </row>
    <row r="1598" spans="2:26">
      <c r="B1598" t="s">
        <v>189</v>
      </c>
      <c r="C1598" t="s">
        <v>170</v>
      </c>
      <c r="D1598" t="s">
        <v>57</v>
      </c>
      <c r="E1598">
        <v>7650</v>
      </c>
      <c r="F1598"/>
      <c r="G1598"/>
      <c r="H1598" s="57">
        <v>7506</v>
      </c>
      <c r="I1598"/>
      <c r="J1598"/>
      <c r="K1598" s="57">
        <v>0</v>
      </c>
      <c r="L1598" s="57">
        <v>0</v>
      </c>
      <c r="M1598" s="57">
        <v>0</v>
      </c>
      <c r="N1598" t="s">
        <v>84</v>
      </c>
      <c r="O1598" s="10" t="s">
        <v>39</v>
      </c>
      <c r="P1598">
        <v>144</v>
      </c>
      <c r="Q1598" t="s">
        <v>234</v>
      </c>
      <c r="R1598">
        <v>0</v>
      </c>
      <c r="T1598"/>
      <c r="U1598">
        <v>425</v>
      </c>
      <c r="Y1598">
        <v>2500</v>
      </c>
      <c r="Z1598" t="s">
        <v>146</v>
      </c>
    </row>
    <row r="1599" spans="2:26">
      <c r="B1599" t="s">
        <v>189</v>
      </c>
      <c r="C1599" t="s">
        <v>170</v>
      </c>
      <c r="D1599" t="s">
        <v>58</v>
      </c>
      <c r="E1599">
        <v>7650</v>
      </c>
      <c r="F1599"/>
      <c r="G1599"/>
      <c r="H1599" s="57">
        <v>7506</v>
      </c>
      <c r="I1599"/>
      <c r="J1599"/>
      <c r="K1599" s="57">
        <v>0</v>
      </c>
      <c r="L1599" s="57">
        <v>0</v>
      </c>
      <c r="M1599" s="57">
        <v>0</v>
      </c>
      <c r="N1599" t="s">
        <v>84</v>
      </c>
      <c r="O1599" s="10" t="s">
        <v>39</v>
      </c>
      <c r="P1599">
        <v>144</v>
      </c>
      <c r="Q1599" t="s">
        <v>234</v>
      </c>
      <c r="R1599">
        <v>0</v>
      </c>
      <c r="T1599"/>
      <c r="U1599">
        <v>425</v>
      </c>
      <c r="Y1599">
        <v>2500</v>
      </c>
      <c r="Z1599" t="s">
        <v>146</v>
      </c>
    </row>
    <row r="1600" spans="2:26">
      <c r="B1600" t="s">
        <v>189</v>
      </c>
      <c r="C1600" t="s">
        <v>170</v>
      </c>
      <c r="D1600" t="s">
        <v>59</v>
      </c>
      <c r="E1600">
        <v>7650</v>
      </c>
      <c r="F1600"/>
      <c r="G1600"/>
      <c r="H1600" s="57">
        <v>7506</v>
      </c>
      <c r="I1600"/>
      <c r="J1600"/>
      <c r="K1600" s="57">
        <v>0</v>
      </c>
      <c r="L1600" s="57">
        <v>0</v>
      </c>
      <c r="M1600" s="57">
        <v>0</v>
      </c>
      <c r="N1600" t="s">
        <v>84</v>
      </c>
      <c r="O1600" s="10" t="s">
        <v>39</v>
      </c>
      <c r="P1600">
        <v>144</v>
      </c>
      <c r="Q1600" t="s">
        <v>234</v>
      </c>
      <c r="R1600">
        <v>0</v>
      </c>
      <c r="T1600"/>
      <c r="U1600">
        <v>425</v>
      </c>
      <c r="Y1600">
        <v>2500</v>
      </c>
      <c r="Z1600" t="s">
        <v>146</v>
      </c>
    </row>
    <row r="1601" spans="2:26">
      <c r="B1601" t="s">
        <v>189</v>
      </c>
      <c r="C1601" t="s">
        <v>170</v>
      </c>
      <c r="D1601" t="s">
        <v>61</v>
      </c>
      <c r="E1601">
        <v>7650</v>
      </c>
      <c r="F1601"/>
      <c r="G1601"/>
      <c r="H1601" s="57">
        <v>7506</v>
      </c>
      <c r="I1601"/>
      <c r="J1601"/>
      <c r="K1601" s="57">
        <v>0</v>
      </c>
      <c r="L1601" s="57">
        <v>0</v>
      </c>
      <c r="M1601" s="57">
        <v>0</v>
      </c>
      <c r="N1601" t="s">
        <v>84</v>
      </c>
      <c r="O1601" s="10" t="s">
        <v>39</v>
      </c>
      <c r="P1601">
        <v>144</v>
      </c>
      <c r="Q1601" t="s">
        <v>234</v>
      </c>
      <c r="R1601">
        <v>0</v>
      </c>
      <c r="T1601"/>
      <c r="U1601">
        <v>425</v>
      </c>
      <c r="Y1601">
        <v>2500</v>
      </c>
      <c r="Z1601" t="s">
        <v>146</v>
      </c>
    </row>
    <row r="1602" spans="2:26">
      <c r="B1602" t="s">
        <v>189</v>
      </c>
      <c r="C1602" t="s">
        <v>170</v>
      </c>
      <c r="D1602" t="s">
        <v>63</v>
      </c>
      <c r="E1602">
        <v>7650</v>
      </c>
      <c r="F1602"/>
      <c r="G1602"/>
      <c r="H1602" s="57">
        <v>7506</v>
      </c>
      <c r="I1602"/>
      <c r="J1602"/>
      <c r="K1602" s="57">
        <v>0</v>
      </c>
      <c r="L1602" s="57">
        <v>0</v>
      </c>
      <c r="M1602" s="57">
        <v>0</v>
      </c>
      <c r="N1602" t="s">
        <v>84</v>
      </c>
      <c r="O1602" s="10" t="s">
        <v>39</v>
      </c>
      <c r="P1602">
        <v>144</v>
      </c>
      <c r="Q1602" t="s">
        <v>234</v>
      </c>
      <c r="R1602">
        <v>0</v>
      </c>
      <c r="T1602"/>
      <c r="U1602">
        <v>425</v>
      </c>
      <c r="Y1602">
        <v>2500</v>
      </c>
      <c r="Z1602" t="s">
        <v>146</v>
      </c>
    </row>
    <row r="1603" spans="2:26">
      <c r="B1603" t="s">
        <v>189</v>
      </c>
      <c r="C1603" t="s">
        <v>170</v>
      </c>
      <c r="D1603" t="s">
        <v>64</v>
      </c>
      <c r="E1603">
        <v>7650</v>
      </c>
      <c r="F1603"/>
      <c r="G1603"/>
      <c r="H1603" s="57">
        <v>7506</v>
      </c>
      <c r="I1603"/>
      <c r="J1603"/>
      <c r="K1603" s="57">
        <v>0</v>
      </c>
      <c r="L1603" s="57">
        <v>0</v>
      </c>
      <c r="M1603" s="57">
        <v>0</v>
      </c>
      <c r="N1603" t="s">
        <v>84</v>
      </c>
      <c r="O1603" s="10" t="s">
        <v>39</v>
      </c>
      <c r="P1603">
        <v>144</v>
      </c>
      <c r="Q1603" t="s">
        <v>234</v>
      </c>
      <c r="R1603">
        <v>0</v>
      </c>
      <c r="T1603"/>
      <c r="U1603">
        <v>425</v>
      </c>
      <c r="Y1603">
        <v>2500</v>
      </c>
      <c r="Z1603" t="s">
        <v>146</v>
      </c>
    </row>
    <row r="1604" spans="2:26">
      <c r="B1604" t="s">
        <v>189</v>
      </c>
      <c r="C1604" t="s">
        <v>170</v>
      </c>
      <c r="D1604" t="s">
        <v>66</v>
      </c>
      <c r="E1604">
        <v>7650</v>
      </c>
      <c r="F1604"/>
      <c r="G1604"/>
      <c r="H1604" s="57">
        <v>7506</v>
      </c>
      <c r="I1604"/>
      <c r="J1604"/>
      <c r="K1604" s="57">
        <v>0</v>
      </c>
      <c r="L1604" s="57">
        <v>0</v>
      </c>
      <c r="M1604" s="57">
        <v>0</v>
      </c>
      <c r="N1604" t="s">
        <v>84</v>
      </c>
      <c r="O1604" s="10" t="s">
        <v>39</v>
      </c>
      <c r="P1604">
        <v>144</v>
      </c>
      <c r="Q1604" t="s">
        <v>234</v>
      </c>
      <c r="R1604">
        <v>0</v>
      </c>
      <c r="T1604"/>
      <c r="U1604">
        <v>425</v>
      </c>
      <c r="Y1604">
        <v>2500</v>
      </c>
      <c r="Z1604" t="s">
        <v>146</v>
      </c>
    </row>
    <row r="1605" spans="2:26">
      <c r="B1605" t="s">
        <v>189</v>
      </c>
      <c r="C1605" t="s">
        <v>170</v>
      </c>
      <c r="D1605" t="s">
        <v>67</v>
      </c>
      <c r="E1605">
        <v>7650</v>
      </c>
      <c r="F1605"/>
      <c r="G1605"/>
      <c r="H1605" s="57">
        <v>7506</v>
      </c>
      <c r="I1605"/>
      <c r="J1605"/>
      <c r="K1605" s="57">
        <v>0</v>
      </c>
      <c r="L1605" s="57">
        <v>0</v>
      </c>
      <c r="M1605" s="57">
        <v>0</v>
      </c>
      <c r="N1605" t="s">
        <v>84</v>
      </c>
      <c r="O1605" s="10" t="s">
        <v>39</v>
      </c>
      <c r="P1605">
        <v>144</v>
      </c>
      <c r="Q1605" t="s">
        <v>234</v>
      </c>
      <c r="R1605">
        <v>0</v>
      </c>
      <c r="T1605"/>
      <c r="U1605">
        <v>425</v>
      </c>
      <c r="Y1605">
        <v>2500</v>
      </c>
      <c r="Z1605" t="s">
        <v>146</v>
      </c>
    </row>
    <row r="1606" spans="2:26">
      <c r="B1606" t="s">
        <v>189</v>
      </c>
      <c r="C1606" t="s">
        <v>170</v>
      </c>
      <c r="D1606" t="s">
        <v>68</v>
      </c>
      <c r="E1606">
        <v>7650</v>
      </c>
      <c r="F1606"/>
      <c r="G1606"/>
      <c r="H1606" s="57">
        <v>7506</v>
      </c>
      <c r="I1606"/>
      <c r="J1606"/>
      <c r="K1606" s="57">
        <v>0</v>
      </c>
      <c r="L1606" s="57">
        <v>0</v>
      </c>
      <c r="M1606" s="57">
        <v>0</v>
      </c>
      <c r="N1606" t="s">
        <v>84</v>
      </c>
      <c r="O1606" s="10" t="s">
        <v>39</v>
      </c>
      <c r="P1606">
        <v>144</v>
      </c>
      <c r="Q1606" t="s">
        <v>234</v>
      </c>
      <c r="R1606">
        <v>0</v>
      </c>
      <c r="T1606"/>
      <c r="U1606">
        <v>425</v>
      </c>
      <c r="Y1606">
        <v>2500</v>
      </c>
      <c r="Z1606" t="s">
        <v>146</v>
      </c>
    </row>
    <row r="1607" spans="2:26">
      <c r="B1607" t="s">
        <v>189</v>
      </c>
      <c r="C1607" t="s">
        <v>170</v>
      </c>
      <c r="D1607" t="s">
        <v>69</v>
      </c>
      <c r="E1607">
        <v>7650</v>
      </c>
      <c r="F1607"/>
      <c r="G1607"/>
      <c r="H1607" s="57">
        <v>7506</v>
      </c>
      <c r="I1607"/>
      <c r="J1607"/>
      <c r="K1607" s="57">
        <v>0</v>
      </c>
      <c r="L1607" s="57">
        <v>0</v>
      </c>
      <c r="M1607" s="57">
        <v>0</v>
      </c>
      <c r="N1607" t="s">
        <v>84</v>
      </c>
      <c r="O1607" s="10" t="s">
        <v>39</v>
      </c>
      <c r="P1607">
        <v>144</v>
      </c>
      <c r="Q1607" t="s">
        <v>234</v>
      </c>
      <c r="R1607">
        <v>0</v>
      </c>
      <c r="T1607"/>
      <c r="U1607">
        <v>425</v>
      </c>
      <c r="Y1607">
        <v>2500</v>
      </c>
      <c r="Z1607" t="s">
        <v>146</v>
      </c>
    </row>
    <row r="1608" spans="2:26">
      <c r="B1608" t="s">
        <v>189</v>
      </c>
      <c r="C1608" t="s">
        <v>170</v>
      </c>
      <c r="D1608" t="s">
        <v>70</v>
      </c>
      <c r="E1608">
        <v>7050</v>
      </c>
      <c r="F1608"/>
      <c r="G1608"/>
      <c r="H1608" s="57">
        <v>7050</v>
      </c>
      <c r="I1608"/>
      <c r="J1608"/>
      <c r="K1608" s="57">
        <v>0</v>
      </c>
      <c r="L1608" s="57">
        <v>0</v>
      </c>
      <c r="M1608" s="57">
        <v>0</v>
      </c>
      <c r="N1608" t="s">
        <v>84</v>
      </c>
      <c r="O1608" t="s">
        <v>84</v>
      </c>
      <c r="P1608">
        <v>0</v>
      </c>
      <c r="Q1608" t="s">
        <v>234</v>
      </c>
      <c r="R1608">
        <v>0</v>
      </c>
      <c r="T1608"/>
      <c r="U1608">
        <v>415</v>
      </c>
    </row>
    <row r="1609" spans="2:26">
      <c r="B1609" t="s">
        <v>190</v>
      </c>
      <c r="C1609" t="s">
        <v>170</v>
      </c>
      <c r="D1609" t="s">
        <v>37</v>
      </c>
      <c r="E1609">
        <v>6859</v>
      </c>
      <c r="F1609"/>
      <c r="G1609"/>
      <c r="H1609" s="57">
        <v>6737</v>
      </c>
      <c r="I1609"/>
      <c r="J1609"/>
      <c r="K1609" s="57">
        <v>-1516</v>
      </c>
      <c r="L1609" s="57">
        <v>-1516</v>
      </c>
      <c r="M1609" s="57">
        <v>-1394</v>
      </c>
      <c r="N1609" t="s">
        <v>38</v>
      </c>
      <c r="O1609" s="10" t="s">
        <v>39</v>
      </c>
      <c r="P1609">
        <v>122</v>
      </c>
      <c r="Q1609" t="s">
        <v>234</v>
      </c>
      <c r="R1609">
        <v>0</v>
      </c>
      <c r="T1609"/>
      <c r="U1609">
        <v>402</v>
      </c>
      <c r="W1609">
        <v>6487</v>
      </c>
      <c r="X1609" t="s">
        <v>82</v>
      </c>
    </row>
    <row r="1610" spans="2:26">
      <c r="B1610" t="s">
        <v>190</v>
      </c>
      <c r="C1610" t="s">
        <v>170</v>
      </c>
      <c r="D1610" t="s">
        <v>41</v>
      </c>
      <c r="E1610">
        <v>6859</v>
      </c>
      <c r="F1610"/>
      <c r="G1610"/>
      <c r="H1610" s="57">
        <v>6737</v>
      </c>
      <c r="I1610"/>
      <c r="J1610"/>
      <c r="K1610" s="57">
        <v>-1516</v>
      </c>
      <c r="L1610" s="57">
        <v>-1516</v>
      </c>
      <c r="M1610" s="57">
        <v>-1394</v>
      </c>
      <c r="N1610" t="s">
        <v>38</v>
      </c>
      <c r="O1610" s="10" t="s">
        <v>39</v>
      </c>
      <c r="P1610">
        <v>122</v>
      </c>
      <c r="Q1610" t="s">
        <v>234</v>
      </c>
      <c r="R1610">
        <v>0</v>
      </c>
      <c r="T1610"/>
      <c r="U1610">
        <v>402</v>
      </c>
      <c r="W1610">
        <v>6487</v>
      </c>
      <c r="X1610" t="s">
        <v>82</v>
      </c>
    </row>
    <row r="1611" spans="2:26">
      <c r="B1611" t="s">
        <v>190</v>
      </c>
      <c r="C1611" t="s">
        <v>170</v>
      </c>
      <c r="D1611" t="s">
        <v>42</v>
      </c>
      <c r="E1611">
        <v>6859</v>
      </c>
      <c r="F1611"/>
      <c r="G1611"/>
      <c r="H1611" s="57">
        <v>6737</v>
      </c>
      <c r="I1611"/>
      <c r="J1611"/>
      <c r="K1611" s="57">
        <v>-1516</v>
      </c>
      <c r="L1611" s="57">
        <v>-1516</v>
      </c>
      <c r="M1611" s="57">
        <v>-1394</v>
      </c>
      <c r="N1611" t="s">
        <v>38</v>
      </c>
      <c r="O1611" s="10" t="s">
        <v>39</v>
      </c>
      <c r="P1611">
        <v>122</v>
      </c>
      <c r="Q1611" t="s">
        <v>234</v>
      </c>
      <c r="R1611">
        <v>0</v>
      </c>
      <c r="T1611"/>
      <c r="U1611">
        <v>402</v>
      </c>
      <c r="W1611">
        <v>6487</v>
      </c>
      <c r="X1611" t="s">
        <v>82</v>
      </c>
    </row>
    <row r="1612" spans="2:26">
      <c r="B1612" t="s">
        <v>190</v>
      </c>
      <c r="C1612" t="s">
        <v>170</v>
      </c>
      <c r="D1612" t="s">
        <v>43</v>
      </c>
      <c r="E1612">
        <v>7072</v>
      </c>
      <c r="F1612"/>
      <c r="G1612"/>
      <c r="H1612" s="57">
        <v>6912</v>
      </c>
      <c r="I1612"/>
      <c r="J1612"/>
      <c r="K1612" s="57">
        <v>-1683</v>
      </c>
      <c r="L1612" s="57">
        <v>-1683</v>
      </c>
      <c r="M1612" s="57">
        <v>-1523</v>
      </c>
      <c r="N1612" t="s">
        <v>38</v>
      </c>
      <c r="O1612" s="10" t="s">
        <v>39</v>
      </c>
      <c r="P1612">
        <v>160</v>
      </c>
      <c r="Q1612" t="s">
        <v>234</v>
      </c>
      <c r="R1612">
        <v>0</v>
      </c>
      <c r="T1612"/>
      <c r="U1612">
        <v>415</v>
      </c>
      <c r="V1612" t="s">
        <v>73</v>
      </c>
      <c r="W1612">
        <v>6662</v>
      </c>
      <c r="X1612" t="s">
        <v>82</v>
      </c>
    </row>
    <row r="1613" spans="2:26">
      <c r="B1613" t="s">
        <v>190</v>
      </c>
      <c r="C1613" t="s">
        <v>170</v>
      </c>
      <c r="D1613" t="s">
        <v>45</v>
      </c>
      <c r="E1613">
        <v>7072</v>
      </c>
      <c r="F1613"/>
      <c r="G1613"/>
      <c r="H1613" s="57">
        <v>6912</v>
      </c>
      <c r="I1613"/>
      <c r="J1613"/>
      <c r="K1613" s="57">
        <v>-1683</v>
      </c>
      <c r="L1613" s="57">
        <v>-1683</v>
      </c>
      <c r="M1613" s="57">
        <v>-1523</v>
      </c>
      <c r="N1613" t="s">
        <v>38</v>
      </c>
      <c r="O1613" s="10" t="s">
        <v>39</v>
      </c>
      <c r="P1613">
        <v>160</v>
      </c>
      <c r="Q1613" t="s">
        <v>234</v>
      </c>
      <c r="R1613">
        <v>0</v>
      </c>
      <c r="T1613"/>
      <c r="U1613">
        <v>415</v>
      </c>
      <c r="V1613" t="s">
        <v>73</v>
      </c>
      <c r="W1613">
        <v>6662</v>
      </c>
      <c r="X1613" t="s">
        <v>82</v>
      </c>
    </row>
    <row r="1614" spans="2:26">
      <c r="B1614" t="s">
        <v>190</v>
      </c>
      <c r="C1614" t="s">
        <v>170</v>
      </c>
      <c r="D1614" t="s">
        <v>46</v>
      </c>
      <c r="E1614">
        <v>7072</v>
      </c>
      <c r="F1614"/>
      <c r="G1614"/>
      <c r="H1614" s="57">
        <v>6912</v>
      </c>
      <c r="I1614"/>
      <c r="J1614"/>
      <c r="K1614" s="57">
        <v>-1683</v>
      </c>
      <c r="L1614" s="57">
        <v>-1683</v>
      </c>
      <c r="M1614" s="57">
        <v>-1523</v>
      </c>
      <c r="N1614" t="s">
        <v>38</v>
      </c>
      <c r="O1614" s="10" t="s">
        <v>39</v>
      </c>
      <c r="P1614">
        <v>160</v>
      </c>
      <c r="Q1614" t="s">
        <v>234</v>
      </c>
      <c r="R1614">
        <v>0</v>
      </c>
      <c r="T1614"/>
      <c r="U1614">
        <v>415</v>
      </c>
      <c r="V1614" t="s">
        <v>73</v>
      </c>
      <c r="W1614">
        <v>6662</v>
      </c>
      <c r="X1614" t="s">
        <v>82</v>
      </c>
    </row>
    <row r="1615" spans="2:26">
      <c r="B1615" t="s">
        <v>190</v>
      </c>
      <c r="C1615" t="s">
        <v>170</v>
      </c>
      <c r="D1615" t="s">
        <v>47</v>
      </c>
      <c r="E1615">
        <v>7072</v>
      </c>
      <c r="F1615"/>
      <c r="G1615"/>
      <c r="H1615" s="57">
        <v>6912</v>
      </c>
      <c r="I1615"/>
      <c r="J1615"/>
      <c r="K1615" s="57">
        <v>-1683</v>
      </c>
      <c r="L1615" s="57">
        <v>-1683</v>
      </c>
      <c r="M1615" s="57">
        <v>-1523</v>
      </c>
      <c r="N1615" t="s">
        <v>38</v>
      </c>
      <c r="O1615" s="10" t="s">
        <v>39</v>
      </c>
      <c r="P1615">
        <v>160</v>
      </c>
      <c r="Q1615" t="s">
        <v>234</v>
      </c>
      <c r="R1615">
        <v>0</v>
      </c>
      <c r="T1615"/>
      <c r="U1615">
        <v>415</v>
      </c>
      <c r="V1615" t="s">
        <v>73</v>
      </c>
      <c r="W1615">
        <v>6662</v>
      </c>
      <c r="X1615" t="s">
        <v>82</v>
      </c>
    </row>
    <row r="1616" spans="2:26">
      <c r="B1616" t="s">
        <v>190</v>
      </c>
      <c r="C1616" t="s">
        <v>170</v>
      </c>
      <c r="D1616" t="s">
        <v>48</v>
      </c>
      <c r="E1616">
        <v>7252</v>
      </c>
      <c r="F1616"/>
      <c r="G1616"/>
      <c r="H1616" s="57">
        <v>7149</v>
      </c>
      <c r="I1616"/>
      <c r="J1616"/>
      <c r="K1616" s="57">
        <v>-2431</v>
      </c>
      <c r="L1616" s="57">
        <v>-2431</v>
      </c>
      <c r="M1616" s="57">
        <v>-2328</v>
      </c>
      <c r="N1616" t="s">
        <v>38</v>
      </c>
      <c r="O1616" s="10" t="s">
        <v>39</v>
      </c>
      <c r="P1616">
        <v>103</v>
      </c>
      <c r="Q1616" t="s">
        <v>234</v>
      </c>
      <c r="R1616">
        <v>0</v>
      </c>
      <c r="T1616"/>
      <c r="U1616">
        <v>401</v>
      </c>
      <c r="W1616">
        <v>6899</v>
      </c>
      <c r="X1616" t="s">
        <v>82</v>
      </c>
    </row>
    <row r="1617" spans="2:26">
      <c r="B1617" t="s">
        <v>190</v>
      </c>
      <c r="C1617" t="s">
        <v>170</v>
      </c>
      <c r="D1617" t="s">
        <v>49</v>
      </c>
      <c r="E1617">
        <v>7252</v>
      </c>
      <c r="F1617"/>
      <c r="G1617"/>
      <c r="H1617" s="57">
        <v>7149</v>
      </c>
      <c r="I1617"/>
      <c r="J1617"/>
      <c r="K1617" s="57">
        <v>-2431</v>
      </c>
      <c r="L1617" s="57">
        <v>-2431</v>
      </c>
      <c r="M1617" s="57">
        <v>-2328</v>
      </c>
      <c r="N1617" t="s">
        <v>38</v>
      </c>
      <c r="O1617" s="10" t="s">
        <v>39</v>
      </c>
      <c r="P1617">
        <v>103</v>
      </c>
      <c r="Q1617" t="s">
        <v>234</v>
      </c>
      <c r="R1617">
        <v>0</v>
      </c>
      <c r="T1617"/>
      <c r="U1617">
        <v>401</v>
      </c>
      <c r="W1617">
        <v>6899</v>
      </c>
      <c r="X1617" t="s">
        <v>82</v>
      </c>
    </row>
    <row r="1618" spans="2:26">
      <c r="B1618" t="s">
        <v>190</v>
      </c>
      <c r="C1618" t="s">
        <v>170</v>
      </c>
      <c r="D1618" t="s">
        <v>51</v>
      </c>
      <c r="E1618">
        <v>7239</v>
      </c>
      <c r="F1618"/>
      <c r="G1618"/>
      <c r="H1618" s="57">
        <v>7212</v>
      </c>
      <c r="I1618"/>
      <c r="J1618"/>
      <c r="K1618" s="57">
        <v>-732</v>
      </c>
      <c r="L1618" s="57">
        <v>-732</v>
      </c>
      <c r="M1618" s="57">
        <v>-705</v>
      </c>
      <c r="N1618" t="s">
        <v>38</v>
      </c>
      <c r="O1618" s="10" t="s">
        <v>39</v>
      </c>
      <c r="P1618">
        <v>27</v>
      </c>
      <c r="Q1618" t="s">
        <v>234</v>
      </c>
      <c r="R1618">
        <v>0</v>
      </c>
      <c r="T1618"/>
      <c r="U1618">
        <v>400</v>
      </c>
      <c r="W1618">
        <v>6962</v>
      </c>
      <c r="X1618" t="s">
        <v>162</v>
      </c>
    </row>
    <row r="1619" spans="2:26">
      <c r="B1619" t="s">
        <v>190</v>
      </c>
      <c r="C1619" t="s">
        <v>170</v>
      </c>
      <c r="D1619" t="s">
        <v>53</v>
      </c>
      <c r="E1619">
        <v>7239</v>
      </c>
      <c r="F1619"/>
      <c r="G1619"/>
      <c r="H1619" s="57">
        <v>7212</v>
      </c>
      <c r="I1619"/>
      <c r="J1619"/>
      <c r="K1619" s="57">
        <v>-732</v>
      </c>
      <c r="L1619" s="57">
        <v>-732</v>
      </c>
      <c r="M1619" s="57">
        <v>-705</v>
      </c>
      <c r="N1619" t="s">
        <v>38</v>
      </c>
      <c r="O1619" s="10" t="s">
        <v>39</v>
      </c>
      <c r="P1619">
        <v>27</v>
      </c>
      <c r="Q1619" t="s">
        <v>234</v>
      </c>
      <c r="R1619">
        <v>0</v>
      </c>
      <c r="T1619"/>
      <c r="U1619">
        <v>400</v>
      </c>
      <c r="W1619">
        <v>6962</v>
      </c>
      <c r="X1619" t="s">
        <v>162</v>
      </c>
    </row>
    <row r="1620" spans="2:26">
      <c r="B1620" t="s">
        <v>190</v>
      </c>
      <c r="C1620" t="s">
        <v>170</v>
      </c>
      <c r="D1620" t="s">
        <v>54</v>
      </c>
      <c r="E1620">
        <v>7239</v>
      </c>
      <c r="F1620"/>
      <c r="G1620"/>
      <c r="H1620" s="57">
        <v>7212</v>
      </c>
      <c r="I1620"/>
      <c r="J1620"/>
      <c r="K1620" s="57">
        <v>-732</v>
      </c>
      <c r="L1620" s="57">
        <v>-732</v>
      </c>
      <c r="M1620" s="57">
        <v>-705</v>
      </c>
      <c r="N1620" t="s">
        <v>38</v>
      </c>
      <c r="O1620" s="10" t="s">
        <v>39</v>
      </c>
      <c r="P1620">
        <v>27</v>
      </c>
      <c r="Q1620" t="s">
        <v>234</v>
      </c>
      <c r="R1620">
        <v>0</v>
      </c>
      <c r="T1620"/>
      <c r="U1620">
        <v>400</v>
      </c>
      <c r="W1620">
        <v>6962</v>
      </c>
      <c r="X1620" t="s">
        <v>162</v>
      </c>
    </row>
    <row r="1621" spans="2:26">
      <c r="B1621" t="s">
        <v>190</v>
      </c>
      <c r="C1621" t="s">
        <v>170</v>
      </c>
      <c r="D1621" t="s">
        <v>55</v>
      </c>
      <c r="E1621">
        <v>6641</v>
      </c>
      <c r="F1621"/>
      <c r="G1621"/>
      <c r="H1621" s="57">
        <v>6641</v>
      </c>
      <c r="I1621"/>
      <c r="J1621"/>
      <c r="K1621" s="57">
        <v>-4124</v>
      </c>
      <c r="L1621" s="57">
        <v>-4124</v>
      </c>
      <c r="M1621" s="57">
        <v>-4124</v>
      </c>
      <c r="N1621" t="s">
        <v>38</v>
      </c>
      <c r="O1621" t="s">
        <v>38</v>
      </c>
      <c r="P1621">
        <v>0</v>
      </c>
      <c r="Q1621" t="s">
        <v>234</v>
      </c>
      <c r="R1621">
        <v>0</v>
      </c>
      <c r="T1621"/>
      <c r="U1621">
        <v>365</v>
      </c>
    </row>
    <row r="1622" spans="2:26">
      <c r="B1622" t="s">
        <v>190</v>
      </c>
      <c r="C1622" t="s">
        <v>170</v>
      </c>
      <c r="D1622" t="s">
        <v>57</v>
      </c>
      <c r="E1622">
        <v>6641</v>
      </c>
      <c r="F1622"/>
      <c r="G1622"/>
      <c r="H1622" s="57">
        <v>6641</v>
      </c>
      <c r="I1622"/>
      <c r="J1622"/>
      <c r="K1622" s="57">
        <v>-4124</v>
      </c>
      <c r="L1622" s="57">
        <v>-4124</v>
      </c>
      <c r="M1622" s="57">
        <v>-4124</v>
      </c>
      <c r="N1622" t="s">
        <v>38</v>
      </c>
      <c r="O1622" t="s">
        <v>38</v>
      </c>
      <c r="P1622">
        <v>0</v>
      </c>
      <c r="Q1622" t="s">
        <v>234</v>
      </c>
      <c r="R1622">
        <v>0</v>
      </c>
      <c r="T1622"/>
      <c r="U1622">
        <v>365</v>
      </c>
    </row>
    <row r="1623" spans="2:26">
      <c r="B1623" t="s">
        <v>190</v>
      </c>
      <c r="C1623" t="s">
        <v>170</v>
      </c>
      <c r="D1623" t="s">
        <v>58</v>
      </c>
      <c r="E1623">
        <v>6641</v>
      </c>
      <c r="F1623"/>
      <c r="G1623"/>
      <c r="H1623" s="57">
        <v>6641</v>
      </c>
      <c r="I1623"/>
      <c r="J1623"/>
      <c r="K1623" s="57">
        <v>-4124</v>
      </c>
      <c r="L1623" s="57">
        <v>-4124</v>
      </c>
      <c r="M1623" s="57">
        <v>-4124</v>
      </c>
      <c r="N1623" t="s">
        <v>38</v>
      </c>
      <c r="O1623" t="s">
        <v>38</v>
      </c>
      <c r="P1623">
        <v>0</v>
      </c>
      <c r="Q1623" t="s">
        <v>234</v>
      </c>
      <c r="R1623">
        <v>0</v>
      </c>
      <c r="T1623"/>
      <c r="U1623">
        <v>365</v>
      </c>
    </row>
    <row r="1624" spans="2:26">
      <c r="B1624" t="s">
        <v>190</v>
      </c>
      <c r="C1624" t="s">
        <v>170</v>
      </c>
      <c r="D1624" t="s">
        <v>59</v>
      </c>
      <c r="E1624">
        <v>7635</v>
      </c>
      <c r="F1624"/>
      <c r="G1624"/>
      <c r="H1624" s="57">
        <v>7496</v>
      </c>
      <c r="I1624"/>
      <c r="J1624"/>
      <c r="K1624" s="57">
        <v>-998</v>
      </c>
      <c r="L1624" s="57">
        <v>-998</v>
      </c>
      <c r="M1624" s="57">
        <v>-853</v>
      </c>
      <c r="N1624" t="s">
        <v>38</v>
      </c>
      <c r="O1624" s="10" t="s">
        <v>39</v>
      </c>
      <c r="P1624">
        <v>139</v>
      </c>
      <c r="Q1624" t="s">
        <v>234</v>
      </c>
      <c r="R1624">
        <v>0</v>
      </c>
      <c r="T1624"/>
      <c r="U1624">
        <v>424</v>
      </c>
      <c r="Y1624">
        <v>2500</v>
      </c>
      <c r="Z1624" t="s">
        <v>146</v>
      </c>
    </row>
    <row r="1625" spans="2:26">
      <c r="B1625" t="s">
        <v>190</v>
      </c>
      <c r="C1625" t="s">
        <v>170</v>
      </c>
      <c r="D1625" t="s">
        <v>61</v>
      </c>
      <c r="E1625">
        <v>7635</v>
      </c>
      <c r="F1625"/>
      <c r="G1625"/>
      <c r="H1625" s="57">
        <v>7496</v>
      </c>
      <c r="I1625"/>
      <c r="J1625"/>
      <c r="K1625" s="57">
        <v>-998</v>
      </c>
      <c r="L1625" s="57">
        <v>-998</v>
      </c>
      <c r="M1625" s="57">
        <v>-853</v>
      </c>
      <c r="N1625" t="s">
        <v>38</v>
      </c>
      <c r="O1625" s="10" t="s">
        <v>39</v>
      </c>
      <c r="P1625">
        <v>139</v>
      </c>
      <c r="Q1625" t="s">
        <v>234</v>
      </c>
      <c r="R1625">
        <v>0</v>
      </c>
      <c r="T1625"/>
      <c r="U1625">
        <v>424</v>
      </c>
      <c r="Y1625">
        <v>2500</v>
      </c>
      <c r="Z1625" t="s">
        <v>146</v>
      </c>
    </row>
    <row r="1626" spans="2:26">
      <c r="B1626" t="s">
        <v>190</v>
      </c>
      <c r="C1626" t="s">
        <v>170</v>
      </c>
      <c r="D1626" t="s">
        <v>63</v>
      </c>
      <c r="E1626">
        <v>7635</v>
      </c>
      <c r="F1626"/>
      <c r="G1626"/>
      <c r="H1626" s="57">
        <v>7496</v>
      </c>
      <c r="I1626"/>
      <c r="J1626"/>
      <c r="K1626" s="57">
        <v>-998</v>
      </c>
      <c r="L1626" s="57">
        <v>-998</v>
      </c>
      <c r="M1626" s="57">
        <v>-853</v>
      </c>
      <c r="N1626" t="s">
        <v>38</v>
      </c>
      <c r="O1626" s="10" t="s">
        <v>39</v>
      </c>
      <c r="P1626">
        <v>139</v>
      </c>
      <c r="Q1626" t="s">
        <v>234</v>
      </c>
      <c r="R1626">
        <v>0</v>
      </c>
      <c r="T1626"/>
      <c r="U1626">
        <v>424</v>
      </c>
      <c r="Y1626">
        <v>2500</v>
      </c>
      <c r="Z1626" t="s">
        <v>146</v>
      </c>
    </row>
    <row r="1627" spans="2:26">
      <c r="B1627" t="s">
        <v>190</v>
      </c>
      <c r="C1627" t="s">
        <v>170</v>
      </c>
      <c r="D1627" t="s">
        <v>64</v>
      </c>
      <c r="E1627"/>
      <c r="F1627">
        <v>7107</v>
      </c>
      <c r="G1627">
        <v>672</v>
      </c>
      <c r="H1627"/>
      <c r="I1627" s="57">
        <v>6950</v>
      </c>
      <c r="J1627" s="57">
        <v>672</v>
      </c>
      <c r="K1627" s="57">
        <v>-3133</v>
      </c>
      <c r="L1627" s="57">
        <v>-3133</v>
      </c>
      <c r="M1627" s="57">
        <v>0</v>
      </c>
      <c r="N1627" t="s">
        <v>38</v>
      </c>
      <c r="O1627" s="10" t="s">
        <v>80</v>
      </c>
      <c r="P1627" t="s">
        <v>234</v>
      </c>
      <c r="Q1627">
        <v>157</v>
      </c>
      <c r="R1627">
        <v>3133</v>
      </c>
      <c r="T1627"/>
      <c r="U1627">
        <v>425</v>
      </c>
      <c r="V1627" t="s">
        <v>73</v>
      </c>
      <c r="Y1627">
        <v>2500</v>
      </c>
      <c r="Z1627" t="s">
        <v>146</v>
      </c>
    </row>
    <row r="1628" spans="2:26">
      <c r="B1628" t="s">
        <v>190</v>
      </c>
      <c r="C1628" t="s">
        <v>170</v>
      </c>
      <c r="D1628" t="s">
        <v>66</v>
      </c>
      <c r="E1628"/>
      <c r="F1628">
        <v>7107</v>
      </c>
      <c r="G1628">
        <v>672</v>
      </c>
      <c r="H1628"/>
      <c r="I1628" s="57">
        <v>6950</v>
      </c>
      <c r="J1628" s="57">
        <v>672</v>
      </c>
      <c r="K1628" s="57">
        <v>-3133</v>
      </c>
      <c r="L1628" s="57">
        <v>-3133</v>
      </c>
      <c r="M1628" s="57">
        <v>0</v>
      </c>
      <c r="N1628" t="s">
        <v>38</v>
      </c>
      <c r="O1628" s="10" t="s">
        <v>80</v>
      </c>
      <c r="P1628" t="s">
        <v>234</v>
      </c>
      <c r="Q1628">
        <v>157</v>
      </c>
      <c r="R1628">
        <v>3133</v>
      </c>
      <c r="T1628"/>
      <c r="U1628">
        <v>425</v>
      </c>
      <c r="V1628" t="s">
        <v>73</v>
      </c>
      <c r="Y1628">
        <v>2500</v>
      </c>
      <c r="Z1628" t="s">
        <v>146</v>
      </c>
    </row>
    <row r="1629" spans="2:26">
      <c r="B1629" t="s">
        <v>190</v>
      </c>
      <c r="C1629" t="s">
        <v>170</v>
      </c>
      <c r="D1629" t="s">
        <v>67</v>
      </c>
      <c r="E1629"/>
      <c r="F1629">
        <v>7107</v>
      </c>
      <c r="G1629">
        <v>672</v>
      </c>
      <c r="H1629"/>
      <c r="I1629" s="57">
        <v>6950</v>
      </c>
      <c r="J1629" s="57">
        <v>672</v>
      </c>
      <c r="K1629" s="57">
        <v>-3133</v>
      </c>
      <c r="L1629" s="57">
        <v>-3133</v>
      </c>
      <c r="M1629" s="57">
        <v>0</v>
      </c>
      <c r="N1629" t="s">
        <v>38</v>
      </c>
      <c r="O1629" s="10" t="s">
        <v>80</v>
      </c>
      <c r="P1629" t="s">
        <v>234</v>
      </c>
      <c r="Q1629">
        <v>157</v>
      </c>
      <c r="R1629">
        <v>3133</v>
      </c>
      <c r="T1629"/>
      <c r="U1629">
        <v>425</v>
      </c>
      <c r="V1629" t="s">
        <v>73</v>
      </c>
      <c r="Y1629">
        <v>2500</v>
      </c>
      <c r="Z1629" t="s">
        <v>146</v>
      </c>
    </row>
    <row r="1630" spans="2:26">
      <c r="B1630" t="s">
        <v>190</v>
      </c>
      <c r="C1630" t="s">
        <v>170</v>
      </c>
      <c r="D1630" t="s">
        <v>68</v>
      </c>
      <c r="E1630">
        <v>7422</v>
      </c>
      <c r="F1630"/>
      <c r="G1630"/>
      <c r="H1630" s="57">
        <v>7340</v>
      </c>
      <c r="I1630"/>
      <c r="J1630"/>
      <c r="K1630" s="57">
        <v>-2332</v>
      </c>
      <c r="L1630" s="57">
        <v>-2332</v>
      </c>
      <c r="M1630" s="57">
        <v>-2249</v>
      </c>
      <c r="N1630" t="s">
        <v>38</v>
      </c>
      <c r="O1630" s="10" t="s">
        <v>39</v>
      </c>
      <c r="P1630">
        <v>82</v>
      </c>
      <c r="Q1630" t="s">
        <v>234</v>
      </c>
      <c r="R1630">
        <v>0</v>
      </c>
      <c r="T1630"/>
      <c r="U1630">
        <v>411</v>
      </c>
      <c r="W1630">
        <v>7137</v>
      </c>
      <c r="X1630" t="s">
        <v>82</v>
      </c>
      <c r="Y1630">
        <v>2500</v>
      </c>
      <c r="Z1630" t="s">
        <v>146</v>
      </c>
    </row>
    <row r="1631" spans="2:26">
      <c r="B1631" t="s">
        <v>190</v>
      </c>
      <c r="C1631" t="s">
        <v>170</v>
      </c>
      <c r="D1631" t="s">
        <v>69</v>
      </c>
      <c r="E1631">
        <v>7422</v>
      </c>
      <c r="F1631"/>
      <c r="G1631"/>
      <c r="H1631" s="57">
        <v>7340</v>
      </c>
      <c r="I1631"/>
      <c r="J1631"/>
      <c r="K1631" s="57">
        <v>-2332</v>
      </c>
      <c r="L1631" s="57">
        <v>-2332</v>
      </c>
      <c r="M1631" s="57">
        <v>-2249</v>
      </c>
      <c r="N1631" t="s">
        <v>38</v>
      </c>
      <c r="O1631" s="10" t="s">
        <v>39</v>
      </c>
      <c r="P1631">
        <v>82</v>
      </c>
      <c r="Q1631" t="s">
        <v>234</v>
      </c>
      <c r="R1631">
        <v>0</v>
      </c>
      <c r="T1631"/>
      <c r="U1631">
        <v>411</v>
      </c>
      <c r="W1631">
        <v>7137</v>
      </c>
      <c r="X1631" t="s">
        <v>82</v>
      </c>
      <c r="Y1631">
        <v>2500</v>
      </c>
      <c r="Z1631" t="s">
        <v>146</v>
      </c>
    </row>
    <row r="1632" spans="2:26">
      <c r="B1632" t="s">
        <v>190</v>
      </c>
      <c r="C1632" t="s">
        <v>170</v>
      </c>
      <c r="D1632" t="s">
        <v>70</v>
      </c>
      <c r="E1632">
        <v>6822</v>
      </c>
      <c r="F1632"/>
      <c r="G1632"/>
      <c r="H1632" s="57">
        <v>6787</v>
      </c>
      <c r="I1632"/>
      <c r="J1632"/>
      <c r="K1632" s="57">
        <v>-1721</v>
      </c>
      <c r="L1632" s="57">
        <v>-1721</v>
      </c>
      <c r="M1632" s="57">
        <v>-1686</v>
      </c>
      <c r="N1632" t="s">
        <v>38</v>
      </c>
      <c r="O1632" s="10" t="s">
        <v>39</v>
      </c>
      <c r="P1632">
        <v>35</v>
      </c>
      <c r="Q1632" t="s">
        <v>234</v>
      </c>
      <c r="R1632">
        <v>0</v>
      </c>
      <c r="T1632"/>
      <c r="U1632">
        <v>400</v>
      </c>
      <c r="W1632">
        <v>6537</v>
      </c>
      <c r="X1632" t="s">
        <v>82</v>
      </c>
    </row>
    <row r="1633" spans="2:24">
      <c r="B1633" t="s">
        <v>191</v>
      </c>
      <c r="C1633" t="s">
        <v>170</v>
      </c>
      <c r="D1633" t="s">
        <v>37</v>
      </c>
      <c r="E1633">
        <v>7028</v>
      </c>
      <c r="F1633"/>
      <c r="G1633"/>
      <c r="H1633" s="57">
        <v>6876</v>
      </c>
      <c r="I1633"/>
      <c r="J1633"/>
      <c r="K1633" s="57">
        <v>-1444</v>
      </c>
      <c r="L1633" s="57">
        <v>-1444</v>
      </c>
      <c r="M1633" s="57">
        <v>-1292</v>
      </c>
      <c r="N1633" t="s">
        <v>38</v>
      </c>
      <c r="O1633" s="10" t="s">
        <v>39</v>
      </c>
      <c r="P1633">
        <v>152</v>
      </c>
      <c r="Q1633" t="s">
        <v>234</v>
      </c>
      <c r="R1633">
        <v>0</v>
      </c>
      <c r="T1633"/>
      <c r="W1633">
        <v>6626</v>
      </c>
      <c r="X1633" t="s">
        <v>82</v>
      </c>
    </row>
    <row r="1634" spans="2:24">
      <c r="B1634" t="s">
        <v>191</v>
      </c>
      <c r="C1634" t="s">
        <v>170</v>
      </c>
      <c r="D1634" t="s">
        <v>41</v>
      </c>
      <c r="E1634">
        <v>7028</v>
      </c>
      <c r="F1634"/>
      <c r="G1634"/>
      <c r="H1634" s="57">
        <v>6876</v>
      </c>
      <c r="I1634"/>
      <c r="J1634"/>
      <c r="K1634" s="57">
        <v>-1444</v>
      </c>
      <c r="L1634" s="57">
        <v>-1444</v>
      </c>
      <c r="M1634" s="57">
        <v>-1292</v>
      </c>
      <c r="N1634" t="s">
        <v>38</v>
      </c>
      <c r="O1634" s="10" t="s">
        <v>39</v>
      </c>
      <c r="P1634">
        <v>152</v>
      </c>
      <c r="Q1634" t="s">
        <v>234</v>
      </c>
      <c r="R1634">
        <v>0</v>
      </c>
      <c r="T1634"/>
      <c r="W1634">
        <v>6626</v>
      </c>
      <c r="X1634" t="s">
        <v>82</v>
      </c>
    </row>
    <row r="1635" spans="2:24">
      <c r="B1635" t="s">
        <v>191</v>
      </c>
      <c r="C1635" t="s">
        <v>170</v>
      </c>
      <c r="D1635" t="s">
        <v>42</v>
      </c>
      <c r="E1635">
        <v>7028</v>
      </c>
      <c r="F1635"/>
      <c r="G1635"/>
      <c r="H1635" s="57">
        <v>6876</v>
      </c>
      <c r="I1635"/>
      <c r="J1635"/>
      <c r="K1635" s="57">
        <v>-1444</v>
      </c>
      <c r="L1635" s="57">
        <v>-1444</v>
      </c>
      <c r="M1635" s="57">
        <v>-1292</v>
      </c>
      <c r="N1635" t="s">
        <v>38</v>
      </c>
      <c r="O1635" s="10" t="s">
        <v>39</v>
      </c>
      <c r="P1635">
        <v>152</v>
      </c>
      <c r="Q1635" t="s">
        <v>234</v>
      </c>
      <c r="R1635">
        <v>0</v>
      </c>
      <c r="T1635"/>
      <c r="W1635">
        <v>6626</v>
      </c>
      <c r="X1635" t="s">
        <v>82</v>
      </c>
    </row>
    <row r="1636" spans="2:24">
      <c r="B1636" t="s">
        <v>191</v>
      </c>
      <c r="C1636" t="s">
        <v>170</v>
      </c>
      <c r="D1636" t="s">
        <v>43</v>
      </c>
      <c r="E1636">
        <v>6694</v>
      </c>
      <c r="F1636"/>
      <c r="G1636"/>
      <c r="H1636" s="57">
        <v>6511</v>
      </c>
      <c r="I1636"/>
      <c r="J1636"/>
      <c r="K1636" s="57">
        <v>-1074</v>
      </c>
      <c r="L1636" s="57">
        <v>-1074</v>
      </c>
      <c r="M1636" s="57">
        <v>-891</v>
      </c>
      <c r="N1636" t="s">
        <v>38</v>
      </c>
      <c r="O1636" s="10" t="s">
        <v>39</v>
      </c>
      <c r="P1636">
        <v>183</v>
      </c>
      <c r="Q1636" t="s">
        <v>234</v>
      </c>
      <c r="R1636">
        <v>0</v>
      </c>
      <c r="T1636"/>
      <c r="W1636">
        <v>6261</v>
      </c>
      <c r="X1636" t="s">
        <v>82</v>
      </c>
    </row>
    <row r="1637" spans="2:24">
      <c r="B1637" t="s">
        <v>191</v>
      </c>
      <c r="C1637" t="s">
        <v>170</v>
      </c>
      <c r="D1637" t="s">
        <v>45</v>
      </c>
      <c r="E1637">
        <v>6694</v>
      </c>
      <c r="F1637"/>
      <c r="G1637"/>
      <c r="H1637" s="57">
        <v>6511</v>
      </c>
      <c r="I1637"/>
      <c r="J1637"/>
      <c r="K1637" s="57">
        <v>-1074</v>
      </c>
      <c r="L1637" s="57">
        <v>-1074</v>
      </c>
      <c r="M1637" s="57">
        <v>-891</v>
      </c>
      <c r="N1637" t="s">
        <v>38</v>
      </c>
      <c r="O1637" s="10" t="s">
        <v>39</v>
      </c>
      <c r="P1637">
        <v>183</v>
      </c>
      <c r="Q1637" t="s">
        <v>234</v>
      </c>
      <c r="R1637">
        <v>0</v>
      </c>
      <c r="T1637"/>
      <c r="W1637">
        <v>6261</v>
      </c>
      <c r="X1637" t="s">
        <v>82</v>
      </c>
    </row>
    <row r="1638" spans="2:24">
      <c r="B1638" t="s">
        <v>191</v>
      </c>
      <c r="C1638" t="s">
        <v>170</v>
      </c>
      <c r="D1638" t="s">
        <v>46</v>
      </c>
      <c r="E1638">
        <v>6694</v>
      </c>
      <c r="F1638"/>
      <c r="G1638"/>
      <c r="H1638" s="57">
        <v>6511</v>
      </c>
      <c r="I1638"/>
      <c r="J1638"/>
      <c r="K1638" s="57">
        <v>-1074</v>
      </c>
      <c r="L1638" s="57">
        <v>-1074</v>
      </c>
      <c r="M1638" s="57">
        <v>-891</v>
      </c>
      <c r="N1638" t="s">
        <v>38</v>
      </c>
      <c r="O1638" s="10" t="s">
        <v>39</v>
      </c>
      <c r="P1638">
        <v>183</v>
      </c>
      <c r="Q1638" t="s">
        <v>234</v>
      </c>
      <c r="R1638">
        <v>0</v>
      </c>
      <c r="T1638"/>
      <c r="W1638">
        <v>6261</v>
      </c>
      <c r="X1638" t="s">
        <v>82</v>
      </c>
    </row>
    <row r="1639" spans="2:24">
      <c r="B1639" t="s">
        <v>191</v>
      </c>
      <c r="C1639" t="s">
        <v>170</v>
      </c>
      <c r="D1639" t="s">
        <v>47</v>
      </c>
      <c r="E1639">
        <v>6694</v>
      </c>
      <c r="F1639"/>
      <c r="G1639"/>
      <c r="H1639" s="57">
        <v>6511</v>
      </c>
      <c r="I1639"/>
      <c r="J1639"/>
      <c r="K1639" s="57">
        <v>-1074</v>
      </c>
      <c r="L1639" s="57">
        <v>-1074</v>
      </c>
      <c r="M1639" s="57">
        <v>-891</v>
      </c>
      <c r="N1639" t="s">
        <v>38</v>
      </c>
      <c r="O1639" s="10" t="s">
        <v>39</v>
      </c>
      <c r="P1639">
        <v>183</v>
      </c>
      <c r="Q1639" t="s">
        <v>234</v>
      </c>
      <c r="R1639">
        <v>0</v>
      </c>
      <c r="T1639"/>
      <c r="W1639">
        <v>6261</v>
      </c>
      <c r="X1639" t="s">
        <v>82</v>
      </c>
    </row>
    <row r="1640" spans="2:24">
      <c r="B1640" t="s">
        <v>191</v>
      </c>
      <c r="C1640" t="s">
        <v>170</v>
      </c>
      <c r="D1640" t="s">
        <v>48</v>
      </c>
      <c r="E1640">
        <v>6664</v>
      </c>
      <c r="F1640"/>
      <c r="G1640"/>
      <c r="H1640" s="57">
        <v>6631</v>
      </c>
      <c r="I1640"/>
      <c r="J1640"/>
      <c r="K1640" s="57">
        <v>-2209</v>
      </c>
      <c r="L1640" s="57">
        <v>-2209</v>
      </c>
      <c r="M1640" s="57">
        <v>-2176</v>
      </c>
      <c r="N1640" t="s">
        <v>38</v>
      </c>
      <c r="O1640" s="10" t="s">
        <v>39</v>
      </c>
      <c r="P1640">
        <v>33</v>
      </c>
      <c r="Q1640" t="s">
        <v>234</v>
      </c>
      <c r="R1640">
        <v>0</v>
      </c>
      <c r="T1640"/>
      <c r="W1640">
        <v>6381</v>
      </c>
      <c r="X1640" t="s">
        <v>82</v>
      </c>
    </row>
    <row r="1641" spans="2:24">
      <c r="B1641" t="s">
        <v>191</v>
      </c>
      <c r="C1641" t="s">
        <v>170</v>
      </c>
      <c r="D1641" t="s">
        <v>49</v>
      </c>
      <c r="E1641">
        <v>6664</v>
      </c>
      <c r="F1641"/>
      <c r="G1641"/>
      <c r="H1641" s="57">
        <v>6631</v>
      </c>
      <c r="I1641"/>
      <c r="J1641"/>
      <c r="K1641" s="57">
        <v>-2209</v>
      </c>
      <c r="L1641" s="57">
        <v>-2209</v>
      </c>
      <c r="M1641" s="57">
        <v>-2176</v>
      </c>
      <c r="N1641" t="s">
        <v>38</v>
      </c>
      <c r="O1641" s="10" t="s">
        <v>39</v>
      </c>
      <c r="P1641">
        <v>33</v>
      </c>
      <c r="Q1641" t="s">
        <v>234</v>
      </c>
      <c r="R1641">
        <v>0</v>
      </c>
      <c r="T1641"/>
      <c r="W1641">
        <v>6381</v>
      </c>
      <c r="X1641" t="s">
        <v>82</v>
      </c>
    </row>
    <row r="1642" spans="2:24">
      <c r="B1642" t="s">
        <v>191</v>
      </c>
      <c r="C1642" t="s">
        <v>170</v>
      </c>
      <c r="D1642" t="s">
        <v>68</v>
      </c>
      <c r="E1642">
        <v>6469</v>
      </c>
      <c r="F1642"/>
      <c r="G1642"/>
      <c r="H1642" s="57">
        <v>6402</v>
      </c>
      <c r="I1642"/>
      <c r="J1642"/>
      <c r="K1642" s="57">
        <v>-1310</v>
      </c>
      <c r="L1642" s="57">
        <v>-1310</v>
      </c>
      <c r="M1642" s="57">
        <v>-1243</v>
      </c>
      <c r="N1642" t="s">
        <v>38</v>
      </c>
      <c r="O1642" s="10" t="s">
        <v>39</v>
      </c>
      <c r="P1642">
        <v>67</v>
      </c>
      <c r="Q1642" t="s">
        <v>234</v>
      </c>
      <c r="R1642">
        <v>0</v>
      </c>
      <c r="T1642"/>
      <c r="W1642">
        <v>6152</v>
      </c>
      <c r="X1642" t="s">
        <v>82</v>
      </c>
    </row>
    <row r="1643" spans="2:24">
      <c r="B1643" t="s">
        <v>191</v>
      </c>
      <c r="C1643" t="s">
        <v>170</v>
      </c>
      <c r="D1643" t="s">
        <v>69</v>
      </c>
      <c r="E1643">
        <v>6469</v>
      </c>
      <c r="F1643"/>
      <c r="G1643"/>
      <c r="H1643" s="57">
        <v>6402</v>
      </c>
      <c r="I1643"/>
      <c r="J1643"/>
      <c r="K1643" s="57">
        <v>-1310</v>
      </c>
      <c r="L1643" s="57">
        <v>-1310</v>
      </c>
      <c r="M1643" s="57">
        <v>-1243</v>
      </c>
      <c r="N1643" t="s">
        <v>38</v>
      </c>
      <c r="O1643" s="10" t="s">
        <v>39</v>
      </c>
      <c r="P1643">
        <v>67</v>
      </c>
      <c r="Q1643" t="s">
        <v>234</v>
      </c>
      <c r="R1643">
        <v>0</v>
      </c>
      <c r="T1643"/>
      <c r="W1643">
        <v>6152</v>
      </c>
      <c r="X1643" t="s">
        <v>82</v>
      </c>
    </row>
    <row r="1644" spans="2:24">
      <c r="B1644" t="s">
        <v>191</v>
      </c>
      <c r="C1644" t="s">
        <v>170</v>
      </c>
      <c r="D1644" t="s">
        <v>70</v>
      </c>
      <c r="E1644">
        <v>5869</v>
      </c>
      <c r="F1644"/>
      <c r="G1644"/>
      <c r="H1644" s="57">
        <v>5802</v>
      </c>
      <c r="I1644"/>
      <c r="J1644"/>
      <c r="K1644" s="57">
        <v>-697</v>
      </c>
      <c r="L1644" s="57">
        <v>-697</v>
      </c>
      <c r="M1644" s="57">
        <v>-630</v>
      </c>
      <c r="N1644" t="s">
        <v>38</v>
      </c>
      <c r="O1644" s="10" t="s">
        <v>39</v>
      </c>
      <c r="P1644">
        <v>67</v>
      </c>
      <c r="Q1644" t="s">
        <v>234</v>
      </c>
      <c r="R1644">
        <v>0</v>
      </c>
      <c r="T1644"/>
      <c r="W1644">
        <v>5552</v>
      </c>
      <c r="X1644" t="s">
        <v>82</v>
      </c>
    </row>
    <row r="1645" spans="2:24">
      <c r="B1645" t="s">
        <v>192</v>
      </c>
      <c r="C1645" t="s">
        <v>170</v>
      </c>
      <c r="D1645" t="s">
        <v>37</v>
      </c>
      <c r="E1645">
        <v>6761</v>
      </c>
      <c r="F1645"/>
      <c r="G1645"/>
      <c r="H1645" s="57">
        <v>6531</v>
      </c>
      <c r="I1645"/>
      <c r="J1645"/>
      <c r="K1645" s="57">
        <v>-1576</v>
      </c>
      <c r="L1645" s="57">
        <v>-1576</v>
      </c>
      <c r="M1645" s="57">
        <v>-1346</v>
      </c>
      <c r="N1645" t="s">
        <v>38</v>
      </c>
      <c r="O1645" s="10" t="s">
        <v>39</v>
      </c>
      <c r="P1645">
        <v>230</v>
      </c>
      <c r="Q1645" t="s">
        <v>234</v>
      </c>
      <c r="R1645">
        <v>0</v>
      </c>
      <c r="T1645"/>
      <c r="U1645">
        <v>396</v>
      </c>
      <c r="W1645">
        <v>6281</v>
      </c>
      <c r="X1645" t="s">
        <v>82</v>
      </c>
    </row>
    <row r="1646" spans="2:24">
      <c r="B1646" t="s">
        <v>192</v>
      </c>
      <c r="C1646" t="s">
        <v>170</v>
      </c>
      <c r="D1646" t="s">
        <v>41</v>
      </c>
      <c r="E1646">
        <v>6761</v>
      </c>
      <c r="F1646"/>
      <c r="G1646"/>
      <c r="H1646" s="57">
        <v>6531</v>
      </c>
      <c r="I1646"/>
      <c r="J1646"/>
      <c r="K1646" s="57">
        <v>-1576</v>
      </c>
      <c r="L1646" s="57">
        <v>-1576</v>
      </c>
      <c r="M1646" s="57">
        <v>-1346</v>
      </c>
      <c r="N1646" t="s">
        <v>38</v>
      </c>
      <c r="O1646" s="10" t="s">
        <v>39</v>
      </c>
      <c r="P1646">
        <v>230</v>
      </c>
      <c r="Q1646" t="s">
        <v>234</v>
      </c>
      <c r="R1646">
        <v>0</v>
      </c>
      <c r="T1646"/>
      <c r="U1646">
        <v>396</v>
      </c>
      <c r="W1646">
        <v>6281</v>
      </c>
      <c r="X1646" t="s">
        <v>82</v>
      </c>
    </row>
    <row r="1647" spans="2:24">
      <c r="B1647" t="s">
        <v>192</v>
      </c>
      <c r="C1647" t="s">
        <v>170</v>
      </c>
      <c r="D1647" t="s">
        <v>42</v>
      </c>
      <c r="E1647">
        <v>6761</v>
      </c>
      <c r="F1647"/>
      <c r="G1647"/>
      <c r="H1647" s="57">
        <v>6531</v>
      </c>
      <c r="I1647"/>
      <c r="J1647"/>
      <c r="K1647" s="57">
        <v>-1576</v>
      </c>
      <c r="L1647" s="57">
        <v>-1576</v>
      </c>
      <c r="M1647" s="57">
        <v>-1346</v>
      </c>
      <c r="N1647" t="s">
        <v>38</v>
      </c>
      <c r="O1647" s="10" t="s">
        <v>39</v>
      </c>
      <c r="P1647">
        <v>230</v>
      </c>
      <c r="Q1647" t="s">
        <v>234</v>
      </c>
      <c r="R1647">
        <v>0</v>
      </c>
      <c r="T1647"/>
      <c r="U1647">
        <v>396</v>
      </c>
      <c r="W1647">
        <v>6281</v>
      </c>
      <c r="X1647" t="s">
        <v>82</v>
      </c>
    </row>
    <row r="1648" spans="2:24">
      <c r="B1648" t="s">
        <v>192</v>
      </c>
      <c r="C1648" t="s">
        <v>170</v>
      </c>
      <c r="D1648" t="s">
        <v>43</v>
      </c>
      <c r="E1648">
        <v>6893</v>
      </c>
      <c r="F1648"/>
      <c r="G1648"/>
      <c r="H1648" s="57">
        <v>6736</v>
      </c>
      <c r="I1648"/>
      <c r="J1648"/>
      <c r="K1648" s="57">
        <v>-1588</v>
      </c>
      <c r="L1648" s="57">
        <v>-1588</v>
      </c>
      <c r="M1648" s="57">
        <v>-1431</v>
      </c>
      <c r="N1648" t="s">
        <v>38</v>
      </c>
      <c r="O1648" s="10" t="s">
        <v>39</v>
      </c>
      <c r="P1648">
        <v>157</v>
      </c>
      <c r="Q1648" t="s">
        <v>234</v>
      </c>
      <c r="R1648">
        <v>0</v>
      </c>
      <c r="T1648"/>
      <c r="U1648">
        <v>405</v>
      </c>
      <c r="W1648">
        <v>6486</v>
      </c>
      <c r="X1648" t="s">
        <v>82</v>
      </c>
    </row>
    <row r="1649" spans="2:26">
      <c r="B1649" t="s">
        <v>192</v>
      </c>
      <c r="C1649" t="s">
        <v>170</v>
      </c>
      <c r="D1649" t="s">
        <v>45</v>
      </c>
      <c r="E1649">
        <v>6893</v>
      </c>
      <c r="F1649"/>
      <c r="G1649"/>
      <c r="H1649" s="57">
        <v>6736</v>
      </c>
      <c r="I1649"/>
      <c r="J1649"/>
      <c r="K1649" s="57">
        <v>-1588</v>
      </c>
      <c r="L1649" s="57">
        <v>-1588</v>
      </c>
      <c r="M1649" s="57">
        <v>-1431</v>
      </c>
      <c r="N1649" t="s">
        <v>38</v>
      </c>
      <c r="O1649" s="10" t="s">
        <v>39</v>
      </c>
      <c r="P1649">
        <v>157</v>
      </c>
      <c r="Q1649" t="s">
        <v>234</v>
      </c>
      <c r="R1649">
        <v>0</v>
      </c>
      <c r="T1649"/>
      <c r="U1649">
        <v>405</v>
      </c>
      <c r="W1649">
        <v>6486</v>
      </c>
      <c r="X1649" t="s">
        <v>82</v>
      </c>
    </row>
    <row r="1650" spans="2:26">
      <c r="B1650" t="s">
        <v>192</v>
      </c>
      <c r="C1650" t="s">
        <v>170</v>
      </c>
      <c r="D1650" t="s">
        <v>46</v>
      </c>
      <c r="E1650">
        <v>6893</v>
      </c>
      <c r="F1650"/>
      <c r="G1650"/>
      <c r="H1650" s="57">
        <v>6736</v>
      </c>
      <c r="I1650"/>
      <c r="J1650"/>
      <c r="K1650" s="57">
        <v>-1588</v>
      </c>
      <c r="L1650" s="57">
        <v>-1588</v>
      </c>
      <c r="M1650" s="57">
        <v>-1431</v>
      </c>
      <c r="N1650" t="s">
        <v>38</v>
      </c>
      <c r="O1650" s="10" t="s">
        <v>39</v>
      </c>
      <c r="P1650">
        <v>157</v>
      </c>
      <c r="Q1650" t="s">
        <v>234</v>
      </c>
      <c r="R1650">
        <v>0</v>
      </c>
      <c r="T1650"/>
      <c r="U1650">
        <v>405</v>
      </c>
      <c r="W1650">
        <v>6486</v>
      </c>
      <c r="X1650" t="s">
        <v>82</v>
      </c>
    </row>
    <row r="1651" spans="2:26">
      <c r="B1651" t="s">
        <v>192</v>
      </c>
      <c r="C1651" t="s">
        <v>170</v>
      </c>
      <c r="D1651" t="s">
        <v>47</v>
      </c>
      <c r="E1651">
        <v>6893</v>
      </c>
      <c r="F1651"/>
      <c r="G1651"/>
      <c r="H1651" s="57">
        <v>6736</v>
      </c>
      <c r="I1651"/>
      <c r="J1651"/>
      <c r="K1651" s="57">
        <v>-1588</v>
      </c>
      <c r="L1651" s="57">
        <v>-1588</v>
      </c>
      <c r="M1651" s="57">
        <v>-1431</v>
      </c>
      <c r="N1651" t="s">
        <v>38</v>
      </c>
      <c r="O1651" s="10" t="s">
        <v>39</v>
      </c>
      <c r="P1651">
        <v>157</v>
      </c>
      <c r="Q1651" t="s">
        <v>234</v>
      </c>
      <c r="R1651">
        <v>0</v>
      </c>
      <c r="T1651"/>
      <c r="U1651">
        <v>405</v>
      </c>
      <c r="W1651">
        <v>6486</v>
      </c>
      <c r="X1651" t="s">
        <v>82</v>
      </c>
    </row>
    <row r="1652" spans="2:26">
      <c r="B1652" t="s">
        <v>192</v>
      </c>
      <c r="C1652" t="s">
        <v>170</v>
      </c>
      <c r="D1652" t="s">
        <v>48</v>
      </c>
      <c r="E1652">
        <v>5663</v>
      </c>
      <c r="F1652"/>
      <c r="G1652"/>
      <c r="H1652" s="57">
        <v>5663</v>
      </c>
      <c r="I1652"/>
      <c r="J1652"/>
      <c r="K1652" s="57">
        <v>-1841</v>
      </c>
      <c r="L1652" s="57">
        <v>-1841</v>
      </c>
      <c r="M1652" s="57">
        <v>-1841</v>
      </c>
      <c r="N1652" t="s">
        <v>38</v>
      </c>
      <c r="O1652" t="s">
        <v>38</v>
      </c>
      <c r="P1652">
        <v>0</v>
      </c>
      <c r="Q1652" t="s">
        <v>234</v>
      </c>
      <c r="R1652">
        <v>0</v>
      </c>
      <c r="T1652"/>
      <c r="U1652">
        <v>320</v>
      </c>
    </row>
    <row r="1653" spans="2:26">
      <c r="B1653" t="s">
        <v>192</v>
      </c>
      <c r="C1653" t="s">
        <v>170</v>
      </c>
      <c r="D1653" t="s">
        <v>49</v>
      </c>
      <c r="E1653">
        <v>5663</v>
      </c>
      <c r="F1653"/>
      <c r="G1653"/>
      <c r="H1653" s="57">
        <v>5663</v>
      </c>
      <c r="I1653"/>
      <c r="J1653"/>
      <c r="K1653" s="57">
        <v>-1841</v>
      </c>
      <c r="L1653" s="57">
        <v>-1841</v>
      </c>
      <c r="M1653" s="57">
        <v>-1841</v>
      </c>
      <c r="N1653" t="s">
        <v>38</v>
      </c>
      <c r="O1653" t="s">
        <v>38</v>
      </c>
      <c r="P1653">
        <v>0</v>
      </c>
      <c r="Q1653" t="s">
        <v>234</v>
      </c>
      <c r="R1653">
        <v>0</v>
      </c>
      <c r="T1653"/>
      <c r="U1653">
        <v>320</v>
      </c>
    </row>
    <row r="1654" spans="2:26">
      <c r="B1654" t="s">
        <v>192</v>
      </c>
      <c r="C1654" t="s">
        <v>170</v>
      </c>
      <c r="D1654" t="s">
        <v>51</v>
      </c>
      <c r="E1654">
        <v>7031</v>
      </c>
      <c r="F1654"/>
      <c r="G1654"/>
      <c r="H1654" s="57">
        <v>7010</v>
      </c>
      <c r="I1654"/>
      <c r="J1654"/>
      <c r="K1654" s="57">
        <v>-1912</v>
      </c>
      <c r="L1654" s="57">
        <v>-1912</v>
      </c>
      <c r="M1654" s="57">
        <v>-1893</v>
      </c>
      <c r="N1654" t="s">
        <v>38</v>
      </c>
      <c r="O1654" s="10" t="s">
        <v>39</v>
      </c>
      <c r="P1654">
        <v>21</v>
      </c>
      <c r="Q1654" t="s">
        <v>234</v>
      </c>
      <c r="R1654">
        <v>0</v>
      </c>
      <c r="T1654"/>
      <c r="U1654">
        <v>405</v>
      </c>
      <c r="Y1654">
        <v>2500</v>
      </c>
      <c r="Z1654" t="s">
        <v>146</v>
      </c>
    </row>
    <row r="1655" spans="2:26">
      <c r="B1655" t="s">
        <v>192</v>
      </c>
      <c r="C1655" t="s">
        <v>170</v>
      </c>
      <c r="D1655" t="s">
        <v>53</v>
      </c>
      <c r="E1655">
        <v>7031</v>
      </c>
      <c r="F1655"/>
      <c r="G1655"/>
      <c r="H1655" s="57">
        <v>7010</v>
      </c>
      <c r="I1655"/>
      <c r="J1655"/>
      <c r="K1655" s="57">
        <v>-1912</v>
      </c>
      <c r="L1655" s="57">
        <v>-1912</v>
      </c>
      <c r="M1655" s="57">
        <v>-1893</v>
      </c>
      <c r="N1655" t="s">
        <v>38</v>
      </c>
      <c r="O1655" s="10" t="s">
        <v>39</v>
      </c>
      <c r="P1655">
        <v>21</v>
      </c>
      <c r="Q1655" t="s">
        <v>234</v>
      </c>
      <c r="R1655">
        <v>0</v>
      </c>
      <c r="T1655"/>
      <c r="U1655">
        <v>405</v>
      </c>
      <c r="Y1655">
        <v>2500</v>
      </c>
      <c r="Z1655" t="s">
        <v>146</v>
      </c>
    </row>
    <row r="1656" spans="2:26">
      <c r="B1656" t="s">
        <v>192</v>
      </c>
      <c r="C1656" t="s">
        <v>170</v>
      </c>
      <c r="D1656" t="s">
        <v>54</v>
      </c>
      <c r="E1656">
        <v>7031</v>
      </c>
      <c r="F1656"/>
      <c r="G1656"/>
      <c r="H1656" s="57">
        <v>7010</v>
      </c>
      <c r="I1656"/>
      <c r="J1656"/>
      <c r="K1656" s="57">
        <v>-1912</v>
      </c>
      <c r="L1656" s="57">
        <v>-1912</v>
      </c>
      <c r="M1656" s="57">
        <v>-1893</v>
      </c>
      <c r="N1656" t="s">
        <v>38</v>
      </c>
      <c r="O1656" s="10" t="s">
        <v>39</v>
      </c>
      <c r="P1656">
        <v>21</v>
      </c>
      <c r="Q1656" t="s">
        <v>234</v>
      </c>
      <c r="R1656">
        <v>0</v>
      </c>
      <c r="T1656"/>
      <c r="U1656">
        <v>405</v>
      </c>
      <c r="Y1656">
        <v>2500</v>
      </c>
      <c r="Z1656" t="s">
        <v>146</v>
      </c>
    </row>
    <row r="1657" spans="2:26">
      <c r="B1657" t="s">
        <v>192</v>
      </c>
      <c r="C1657" t="s">
        <v>170</v>
      </c>
      <c r="D1657" t="s">
        <v>55</v>
      </c>
      <c r="E1657">
        <v>7452</v>
      </c>
      <c r="F1657"/>
      <c r="G1657"/>
      <c r="H1657" s="57">
        <v>7029</v>
      </c>
      <c r="I1657"/>
      <c r="J1657"/>
      <c r="K1657" s="57">
        <v>-2408</v>
      </c>
      <c r="L1657" s="57">
        <v>-2408</v>
      </c>
      <c r="M1657" s="57">
        <v>-1986</v>
      </c>
      <c r="N1657" t="s">
        <v>38</v>
      </c>
      <c r="O1657" s="10" t="s">
        <v>39</v>
      </c>
      <c r="P1657">
        <v>423</v>
      </c>
      <c r="Q1657" t="s">
        <v>234</v>
      </c>
      <c r="R1657">
        <v>0</v>
      </c>
      <c r="T1657"/>
      <c r="U1657">
        <v>425</v>
      </c>
      <c r="V1657" t="s">
        <v>73</v>
      </c>
      <c r="W1657">
        <v>6811</v>
      </c>
      <c r="X1657" t="s">
        <v>82</v>
      </c>
      <c r="Y1657">
        <v>2500</v>
      </c>
      <c r="Z1657" t="s">
        <v>146</v>
      </c>
    </row>
    <row r="1658" spans="2:26">
      <c r="B1658" t="s">
        <v>192</v>
      </c>
      <c r="C1658" t="s">
        <v>170</v>
      </c>
      <c r="D1658" t="s">
        <v>57</v>
      </c>
      <c r="E1658">
        <v>7452</v>
      </c>
      <c r="F1658"/>
      <c r="G1658"/>
      <c r="H1658" s="57">
        <v>7029</v>
      </c>
      <c r="I1658"/>
      <c r="J1658"/>
      <c r="K1658" s="57">
        <v>-2408</v>
      </c>
      <c r="L1658" s="57">
        <v>-2408</v>
      </c>
      <c r="M1658" s="57">
        <v>-1986</v>
      </c>
      <c r="N1658" t="s">
        <v>38</v>
      </c>
      <c r="O1658" s="10" t="s">
        <v>39</v>
      </c>
      <c r="P1658">
        <v>423</v>
      </c>
      <c r="Q1658" t="s">
        <v>234</v>
      </c>
      <c r="R1658">
        <v>0</v>
      </c>
      <c r="T1658"/>
      <c r="U1658">
        <v>425</v>
      </c>
      <c r="V1658" t="s">
        <v>73</v>
      </c>
      <c r="W1658">
        <v>6811</v>
      </c>
      <c r="X1658" t="s">
        <v>82</v>
      </c>
      <c r="Y1658">
        <v>2500</v>
      </c>
      <c r="Z1658" t="s">
        <v>146</v>
      </c>
    </row>
    <row r="1659" spans="2:26">
      <c r="B1659" t="s">
        <v>192</v>
      </c>
      <c r="C1659" t="s">
        <v>170</v>
      </c>
      <c r="D1659" t="s">
        <v>58</v>
      </c>
      <c r="E1659">
        <v>7452</v>
      </c>
      <c r="F1659"/>
      <c r="G1659"/>
      <c r="H1659" s="57">
        <v>7029</v>
      </c>
      <c r="I1659"/>
      <c r="J1659"/>
      <c r="K1659" s="57">
        <v>-2408</v>
      </c>
      <c r="L1659" s="57">
        <v>-2408</v>
      </c>
      <c r="M1659" s="57">
        <v>-1986</v>
      </c>
      <c r="N1659" t="s">
        <v>38</v>
      </c>
      <c r="O1659" s="10" t="s">
        <v>39</v>
      </c>
      <c r="P1659">
        <v>423</v>
      </c>
      <c r="Q1659" t="s">
        <v>234</v>
      </c>
      <c r="R1659">
        <v>0</v>
      </c>
      <c r="T1659"/>
      <c r="U1659">
        <v>425</v>
      </c>
      <c r="V1659" t="s">
        <v>73</v>
      </c>
      <c r="W1659">
        <v>6811</v>
      </c>
      <c r="X1659" t="s">
        <v>82</v>
      </c>
      <c r="Y1659">
        <v>2500</v>
      </c>
      <c r="Z1659" t="s">
        <v>146</v>
      </c>
    </row>
    <row r="1660" spans="2:26">
      <c r="B1660" t="s">
        <v>192</v>
      </c>
      <c r="C1660" t="s">
        <v>170</v>
      </c>
      <c r="D1660" t="s">
        <v>59</v>
      </c>
      <c r="E1660">
        <v>7019</v>
      </c>
      <c r="F1660"/>
      <c r="G1660"/>
      <c r="H1660" s="57">
        <v>6985</v>
      </c>
      <c r="I1660"/>
      <c r="J1660"/>
      <c r="K1660" s="57">
        <v>-2172</v>
      </c>
      <c r="L1660" s="57">
        <v>-2172</v>
      </c>
      <c r="M1660" s="57">
        <v>-2138</v>
      </c>
      <c r="N1660" t="s">
        <v>38</v>
      </c>
      <c r="O1660" s="10" t="s">
        <v>39</v>
      </c>
      <c r="P1660">
        <v>34</v>
      </c>
      <c r="Q1660" t="s">
        <v>234</v>
      </c>
      <c r="R1660">
        <v>0</v>
      </c>
      <c r="T1660"/>
      <c r="U1660">
        <v>404</v>
      </c>
      <c r="W1660">
        <v>6740</v>
      </c>
      <c r="X1660" t="s">
        <v>82</v>
      </c>
      <c r="Y1660">
        <v>2500</v>
      </c>
      <c r="Z1660" t="s">
        <v>146</v>
      </c>
    </row>
    <row r="1661" spans="2:26">
      <c r="B1661" t="s">
        <v>192</v>
      </c>
      <c r="C1661" t="s">
        <v>170</v>
      </c>
      <c r="D1661" t="s">
        <v>61</v>
      </c>
      <c r="E1661">
        <v>7019</v>
      </c>
      <c r="F1661"/>
      <c r="G1661"/>
      <c r="H1661" s="57">
        <v>6985</v>
      </c>
      <c r="I1661"/>
      <c r="J1661"/>
      <c r="K1661" s="57">
        <v>-2172</v>
      </c>
      <c r="L1661" s="57">
        <v>-2172</v>
      </c>
      <c r="M1661" s="57">
        <v>-2138</v>
      </c>
      <c r="N1661" t="s">
        <v>38</v>
      </c>
      <c r="O1661" s="10" t="s">
        <v>39</v>
      </c>
      <c r="P1661">
        <v>34</v>
      </c>
      <c r="Q1661" t="s">
        <v>234</v>
      </c>
      <c r="R1661">
        <v>0</v>
      </c>
      <c r="T1661"/>
      <c r="U1661">
        <v>404</v>
      </c>
      <c r="W1661">
        <v>6740</v>
      </c>
      <c r="X1661" t="s">
        <v>82</v>
      </c>
      <c r="Y1661">
        <v>2500</v>
      </c>
      <c r="Z1661" t="s">
        <v>146</v>
      </c>
    </row>
    <row r="1662" spans="2:26">
      <c r="B1662" t="s">
        <v>192</v>
      </c>
      <c r="C1662" t="s">
        <v>170</v>
      </c>
      <c r="D1662" t="s">
        <v>63</v>
      </c>
      <c r="E1662">
        <v>7319</v>
      </c>
      <c r="F1662"/>
      <c r="G1662"/>
      <c r="H1662" s="57">
        <v>7005</v>
      </c>
      <c r="I1662"/>
      <c r="J1662"/>
      <c r="K1662" s="57">
        <v>-2502</v>
      </c>
      <c r="L1662" s="57">
        <v>-2502</v>
      </c>
      <c r="M1662" s="57">
        <v>-2195</v>
      </c>
      <c r="N1662" t="s">
        <v>38</v>
      </c>
      <c r="O1662" s="10" t="s">
        <v>39</v>
      </c>
      <c r="P1662">
        <v>314</v>
      </c>
      <c r="Q1662" t="s">
        <v>234</v>
      </c>
      <c r="R1662">
        <v>0</v>
      </c>
      <c r="T1662"/>
      <c r="U1662">
        <v>386</v>
      </c>
      <c r="W1662">
        <v>7040</v>
      </c>
      <c r="X1662" t="s">
        <v>82</v>
      </c>
    </row>
    <row r="1663" spans="2:26">
      <c r="B1663" t="s">
        <v>192</v>
      </c>
      <c r="C1663" t="s">
        <v>170</v>
      </c>
      <c r="D1663" t="s">
        <v>64</v>
      </c>
      <c r="E1663"/>
      <c r="F1663">
        <v>5071</v>
      </c>
      <c r="G1663">
        <v>467</v>
      </c>
      <c r="H1663"/>
      <c r="I1663" s="57">
        <v>5071</v>
      </c>
      <c r="J1663" s="57">
        <v>467</v>
      </c>
      <c r="K1663" s="57">
        <v>-2721</v>
      </c>
      <c r="L1663" s="57">
        <v>-2721</v>
      </c>
      <c r="M1663" s="57">
        <v>0</v>
      </c>
      <c r="N1663" t="s">
        <v>143</v>
      </c>
      <c r="O1663" t="s">
        <v>143</v>
      </c>
      <c r="P1663" t="s">
        <v>234</v>
      </c>
      <c r="Q1663">
        <v>0</v>
      </c>
      <c r="R1663">
        <v>2721</v>
      </c>
      <c r="T1663"/>
      <c r="U1663">
        <v>296</v>
      </c>
    </row>
    <row r="1664" spans="2:26">
      <c r="B1664" t="s">
        <v>192</v>
      </c>
      <c r="C1664" t="s">
        <v>170</v>
      </c>
      <c r="D1664" t="s">
        <v>66</v>
      </c>
      <c r="E1664"/>
      <c r="F1664">
        <v>5071</v>
      </c>
      <c r="G1664">
        <v>467</v>
      </c>
      <c r="H1664"/>
      <c r="I1664" s="57">
        <v>5071</v>
      </c>
      <c r="J1664" s="57">
        <v>467</v>
      </c>
      <c r="K1664" s="57">
        <v>-2721</v>
      </c>
      <c r="L1664" s="57">
        <v>-2721</v>
      </c>
      <c r="M1664" s="57">
        <v>0</v>
      </c>
      <c r="N1664" t="s">
        <v>143</v>
      </c>
      <c r="O1664" t="s">
        <v>143</v>
      </c>
      <c r="P1664" t="s">
        <v>234</v>
      </c>
      <c r="Q1664">
        <v>0</v>
      </c>
      <c r="R1664">
        <v>2721</v>
      </c>
      <c r="T1664"/>
      <c r="U1664">
        <v>296</v>
      </c>
    </row>
    <row r="1665" spans="2:24">
      <c r="B1665" t="s">
        <v>192</v>
      </c>
      <c r="C1665" t="s">
        <v>170</v>
      </c>
      <c r="D1665" t="s">
        <v>67</v>
      </c>
      <c r="E1665"/>
      <c r="F1665">
        <v>5071</v>
      </c>
      <c r="G1665">
        <v>467</v>
      </c>
      <c r="H1665"/>
      <c r="I1665" s="57">
        <v>5071</v>
      </c>
      <c r="J1665" s="57">
        <v>467</v>
      </c>
      <c r="K1665" s="57">
        <v>-2721</v>
      </c>
      <c r="L1665" s="57">
        <v>-2721</v>
      </c>
      <c r="M1665" s="57">
        <v>0</v>
      </c>
      <c r="N1665" t="s">
        <v>143</v>
      </c>
      <c r="O1665" t="s">
        <v>143</v>
      </c>
      <c r="P1665" t="s">
        <v>234</v>
      </c>
      <c r="Q1665">
        <v>0</v>
      </c>
      <c r="R1665">
        <v>2721</v>
      </c>
      <c r="T1665"/>
      <c r="U1665">
        <v>296</v>
      </c>
    </row>
    <row r="1666" spans="2:24">
      <c r="B1666" t="s">
        <v>192</v>
      </c>
      <c r="C1666" t="s">
        <v>170</v>
      </c>
      <c r="D1666" t="s">
        <v>68</v>
      </c>
      <c r="E1666">
        <v>6903</v>
      </c>
      <c r="F1666"/>
      <c r="G1666"/>
      <c r="H1666" s="57">
        <v>6581</v>
      </c>
      <c r="I1666"/>
      <c r="J1666"/>
      <c r="K1666" s="57">
        <v>-2143</v>
      </c>
      <c r="L1666" s="57">
        <v>-2143</v>
      </c>
      <c r="M1666" s="57">
        <v>-1821</v>
      </c>
      <c r="N1666" t="s">
        <v>38</v>
      </c>
      <c r="O1666" s="10" t="s">
        <v>39</v>
      </c>
      <c r="P1666">
        <v>322</v>
      </c>
      <c r="Q1666" t="s">
        <v>234</v>
      </c>
      <c r="R1666">
        <v>0</v>
      </c>
      <c r="T1666"/>
      <c r="U1666">
        <v>380</v>
      </c>
      <c r="W1666">
        <v>6331</v>
      </c>
      <c r="X1666" t="s">
        <v>82</v>
      </c>
    </row>
    <row r="1667" spans="2:24">
      <c r="B1667" t="s">
        <v>192</v>
      </c>
      <c r="C1667" t="s">
        <v>170</v>
      </c>
      <c r="D1667" t="s">
        <v>69</v>
      </c>
      <c r="E1667">
        <v>6903</v>
      </c>
      <c r="F1667"/>
      <c r="G1667"/>
      <c r="H1667" s="57">
        <v>6581</v>
      </c>
      <c r="I1667"/>
      <c r="J1667"/>
      <c r="K1667" s="57">
        <v>-2143</v>
      </c>
      <c r="L1667" s="57">
        <v>-2143</v>
      </c>
      <c r="M1667" s="57">
        <v>-1821</v>
      </c>
      <c r="N1667" t="s">
        <v>38</v>
      </c>
      <c r="O1667" s="10" t="s">
        <v>39</v>
      </c>
      <c r="P1667">
        <v>322</v>
      </c>
      <c r="Q1667" t="s">
        <v>234</v>
      </c>
      <c r="R1667">
        <v>0</v>
      </c>
      <c r="T1667"/>
      <c r="U1667">
        <v>380</v>
      </c>
      <c r="W1667">
        <v>6331</v>
      </c>
      <c r="X1667" t="s">
        <v>82</v>
      </c>
    </row>
    <row r="1668" spans="2:24">
      <c r="B1668" t="s">
        <v>192</v>
      </c>
      <c r="C1668" t="s">
        <v>170</v>
      </c>
      <c r="D1668" t="s">
        <v>70</v>
      </c>
      <c r="E1668">
        <v>6303</v>
      </c>
      <c r="F1668"/>
      <c r="G1668"/>
      <c r="H1668" s="57">
        <v>5981</v>
      </c>
      <c r="I1668"/>
      <c r="J1668"/>
      <c r="K1668" s="57">
        <v>-1532</v>
      </c>
      <c r="L1668" s="57">
        <v>-1532</v>
      </c>
      <c r="M1668" s="57">
        <v>-1210</v>
      </c>
      <c r="N1668" t="s">
        <v>38</v>
      </c>
      <c r="O1668" s="10" t="s">
        <v>39</v>
      </c>
      <c r="P1668">
        <v>322</v>
      </c>
      <c r="Q1668" t="s">
        <v>234</v>
      </c>
      <c r="R1668">
        <v>0</v>
      </c>
      <c r="T1668"/>
      <c r="U1668">
        <v>367</v>
      </c>
      <c r="W1668">
        <v>5731</v>
      </c>
      <c r="X1668" t="s">
        <v>82</v>
      </c>
    </row>
    <row r="1669" spans="2:24">
      <c r="B1669" t="s">
        <v>193</v>
      </c>
      <c r="C1669" t="s">
        <v>170</v>
      </c>
      <c r="D1669" t="s">
        <v>37</v>
      </c>
      <c r="E1669">
        <v>7163</v>
      </c>
      <c r="F1669"/>
      <c r="G1669"/>
      <c r="H1669" s="57">
        <v>6587</v>
      </c>
      <c r="I1669"/>
      <c r="J1669"/>
      <c r="K1669" s="57">
        <v>-3457</v>
      </c>
      <c r="L1669" s="57">
        <v>-3457</v>
      </c>
      <c r="M1669" s="57">
        <v>-2881</v>
      </c>
      <c r="N1669" t="s">
        <v>38</v>
      </c>
      <c r="O1669" s="10" t="s">
        <v>39</v>
      </c>
      <c r="P1669">
        <v>576</v>
      </c>
      <c r="Q1669" t="s">
        <v>234</v>
      </c>
      <c r="R1669">
        <v>0</v>
      </c>
      <c r="T1669"/>
      <c r="U1669">
        <v>415</v>
      </c>
      <c r="V1669" t="s">
        <v>73</v>
      </c>
      <c r="W1669">
        <v>6337</v>
      </c>
      <c r="X1669" t="s">
        <v>82</v>
      </c>
    </row>
    <row r="1670" spans="2:24">
      <c r="B1670" t="s">
        <v>193</v>
      </c>
      <c r="C1670" t="s">
        <v>170</v>
      </c>
      <c r="D1670" t="s">
        <v>41</v>
      </c>
      <c r="E1670">
        <v>7163</v>
      </c>
      <c r="F1670"/>
      <c r="G1670"/>
      <c r="H1670" s="57">
        <v>6587</v>
      </c>
      <c r="I1670"/>
      <c r="J1670"/>
      <c r="K1670" s="57">
        <v>-3457</v>
      </c>
      <c r="L1670" s="57">
        <v>-3457</v>
      </c>
      <c r="M1670" s="57">
        <v>-2881</v>
      </c>
      <c r="N1670" t="s">
        <v>38</v>
      </c>
      <c r="O1670" s="10" t="s">
        <v>39</v>
      </c>
      <c r="P1670">
        <v>576</v>
      </c>
      <c r="Q1670" t="s">
        <v>234</v>
      </c>
      <c r="R1670">
        <v>0</v>
      </c>
      <c r="T1670"/>
      <c r="U1670">
        <v>415</v>
      </c>
      <c r="V1670" t="s">
        <v>73</v>
      </c>
      <c r="W1670">
        <v>6337</v>
      </c>
      <c r="X1670" t="s">
        <v>82</v>
      </c>
    </row>
    <row r="1671" spans="2:24">
      <c r="B1671" t="s">
        <v>193</v>
      </c>
      <c r="C1671" t="s">
        <v>170</v>
      </c>
      <c r="D1671" t="s">
        <v>42</v>
      </c>
      <c r="E1671">
        <v>7163</v>
      </c>
      <c r="F1671"/>
      <c r="G1671"/>
      <c r="H1671" s="57">
        <v>6587</v>
      </c>
      <c r="I1671"/>
      <c r="J1671"/>
      <c r="K1671" s="57">
        <v>-3457</v>
      </c>
      <c r="L1671" s="57">
        <v>-3457</v>
      </c>
      <c r="M1671" s="57">
        <v>-2881</v>
      </c>
      <c r="N1671" t="s">
        <v>38</v>
      </c>
      <c r="O1671" s="10" t="s">
        <v>39</v>
      </c>
      <c r="P1671">
        <v>576</v>
      </c>
      <c r="Q1671" t="s">
        <v>234</v>
      </c>
      <c r="R1671">
        <v>0</v>
      </c>
      <c r="T1671"/>
      <c r="U1671">
        <v>415</v>
      </c>
      <c r="V1671" t="s">
        <v>73</v>
      </c>
      <c r="W1671">
        <v>6337</v>
      </c>
      <c r="X1671" t="s">
        <v>82</v>
      </c>
    </row>
    <row r="1672" spans="2:24">
      <c r="B1672" t="s">
        <v>193</v>
      </c>
      <c r="C1672" t="s">
        <v>170</v>
      </c>
      <c r="D1672" t="s">
        <v>43</v>
      </c>
      <c r="E1672">
        <v>6939</v>
      </c>
      <c r="F1672"/>
      <c r="G1672"/>
      <c r="H1672" s="57">
        <v>6752</v>
      </c>
      <c r="I1672"/>
      <c r="J1672"/>
      <c r="K1672" s="57">
        <v>-1115</v>
      </c>
      <c r="L1672" s="57">
        <v>-1115</v>
      </c>
      <c r="M1672" s="57">
        <v>-928</v>
      </c>
      <c r="N1672" t="s">
        <v>38</v>
      </c>
      <c r="O1672" s="10" t="s">
        <v>39</v>
      </c>
      <c r="P1672">
        <v>187</v>
      </c>
      <c r="Q1672" t="s">
        <v>234</v>
      </c>
      <c r="R1672">
        <v>0</v>
      </c>
      <c r="T1672"/>
      <c r="U1672">
        <v>407</v>
      </c>
      <c r="W1672">
        <v>6502</v>
      </c>
      <c r="X1672" t="s">
        <v>82</v>
      </c>
    </row>
    <row r="1673" spans="2:24">
      <c r="B1673" t="s">
        <v>193</v>
      </c>
      <c r="C1673" t="s">
        <v>170</v>
      </c>
      <c r="D1673" t="s">
        <v>45</v>
      </c>
      <c r="E1673">
        <v>6939</v>
      </c>
      <c r="F1673"/>
      <c r="G1673"/>
      <c r="H1673" s="57">
        <v>6752</v>
      </c>
      <c r="I1673"/>
      <c r="J1673"/>
      <c r="K1673" s="57">
        <v>-1115</v>
      </c>
      <c r="L1673" s="57">
        <v>-1115</v>
      </c>
      <c r="M1673" s="57">
        <v>-928</v>
      </c>
      <c r="N1673" t="s">
        <v>38</v>
      </c>
      <c r="O1673" s="10" t="s">
        <v>39</v>
      </c>
      <c r="P1673">
        <v>187</v>
      </c>
      <c r="Q1673" t="s">
        <v>234</v>
      </c>
      <c r="R1673">
        <v>0</v>
      </c>
      <c r="T1673"/>
      <c r="U1673">
        <v>407</v>
      </c>
      <c r="W1673">
        <v>6502</v>
      </c>
      <c r="X1673" t="s">
        <v>82</v>
      </c>
    </row>
    <row r="1674" spans="2:24">
      <c r="B1674" t="s">
        <v>193</v>
      </c>
      <c r="C1674" t="s">
        <v>170</v>
      </c>
      <c r="D1674" t="s">
        <v>46</v>
      </c>
      <c r="E1674">
        <v>6939</v>
      </c>
      <c r="F1674"/>
      <c r="G1674"/>
      <c r="H1674" s="57">
        <v>6752</v>
      </c>
      <c r="I1674"/>
      <c r="J1674"/>
      <c r="K1674" s="57">
        <v>-1115</v>
      </c>
      <c r="L1674" s="57">
        <v>-1115</v>
      </c>
      <c r="M1674" s="57">
        <v>-928</v>
      </c>
      <c r="N1674" t="s">
        <v>38</v>
      </c>
      <c r="O1674" s="10" t="s">
        <v>39</v>
      </c>
      <c r="P1674">
        <v>187</v>
      </c>
      <c r="Q1674" t="s">
        <v>234</v>
      </c>
      <c r="R1674">
        <v>0</v>
      </c>
      <c r="T1674"/>
      <c r="U1674">
        <v>407</v>
      </c>
      <c r="W1674">
        <v>6502</v>
      </c>
      <c r="X1674" t="s">
        <v>82</v>
      </c>
    </row>
    <row r="1675" spans="2:24">
      <c r="B1675" t="s">
        <v>193</v>
      </c>
      <c r="C1675" t="s">
        <v>170</v>
      </c>
      <c r="D1675" t="s">
        <v>47</v>
      </c>
      <c r="E1675">
        <v>6939</v>
      </c>
      <c r="F1675"/>
      <c r="G1675"/>
      <c r="H1675" s="57">
        <v>6752</v>
      </c>
      <c r="I1675"/>
      <c r="J1675"/>
      <c r="K1675" s="57">
        <v>-1115</v>
      </c>
      <c r="L1675" s="57">
        <v>-1115</v>
      </c>
      <c r="M1675" s="57">
        <v>-928</v>
      </c>
      <c r="N1675" t="s">
        <v>38</v>
      </c>
      <c r="O1675" s="10" t="s">
        <v>39</v>
      </c>
      <c r="P1675">
        <v>187</v>
      </c>
      <c r="Q1675" t="s">
        <v>234</v>
      </c>
      <c r="R1675">
        <v>0</v>
      </c>
      <c r="T1675"/>
      <c r="U1675">
        <v>407</v>
      </c>
      <c r="W1675">
        <v>6502</v>
      </c>
      <c r="X1675" t="s">
        <v>82</v>
      </c>
    </row>
    <row r="1676" spans="2:24">
      <c r="B1676" t="s">
        <v>193</v>
      </c>
      <c r="C1676" t="s">
        <v>170</v>
      </c>
      <c r="D1676" t="s">
        <v>48</v>
      </c>
      <c r="E1676">
        <v>5557</v>
      </c>
      <c r="F1676"/>
      <c r="G1676"/>
      <c r="H1676" s="57">
        <v>5556</v>
      </c>
      <c r="I1676"/>
      <c r="J1676"/>
      <c r="K1676" s="57">
        <v>-3420</v>
      </c>
      <c r="L1676" s="57">
        <v>-3420</v>
      </c>
      <c r="M1676" s="57">
        <v>-3419</v>
      </c>
      <c r="N1676" t="s">
        <v>38</v>
      </c>
      <c r="O1676" t="s">
        <v>38</v>
      </c>
      <c r="P1676">
        <v>1</v>
      </c>
      <c r="Q1676" t="s">
        <v>234</v>
      </c>
      <c r="R1676">
        <v>0</v>
      </c>
      <c r="T1676"/>
      <c r="U1676">
        <v>313</v>
      </c>
    </row>
    <row r="1677" spans="2:24">
      <c r="B1677" t="s">
        <v>193</v>
      </c>
      <c r="C1677" t="s">
        <v>170</v>
      </c>
      <c r="D1677" t="s">
        <v>49</v>
      </c>
      <c r="E1677">
        <v>5557</v>
      </c>
      <c r="F1677"/>
      <c r="G1677"/>
      <c r="H1677" s="57">
        <v>5556</v>
      </c>
      <c r="I1677"/>
      <c r="J1677"/>
      <c r="K1677" s="57">
        <v>-3420</v>
      </c>
      <c r="L1677" s="57">
        <v>-3420</v>
      </c>
      <c r="M1677" s="57">
        <v>-3419</v>
      </c>
      <c r="N1677" t="s">
        <v>38</v>
      </c>
      <c r="O1677" t="s">
        <v>38</v>
      </c>
      <c r="P1677">
        <v>1</v>
      </c>
      <c r="Q1677" t="s">
        <v>234</v>
      </c>
      <c r="R1677">
        <v>0</v>
      </c>
      <c r="T1677"/>
      <c r="U1677">
        <v>313</v>
      </c>
    </row>
    <row r="1678" spans="2:24">
      <c r="B1678" t="s">
        <v>193</v>
      </c>
      <c r="C1678" t="s">
        <v>170</v>
      </c>
      <c r="D1678" t="s">
        <v>51</v>
      </c>
      <c r="E1678">
        <v>6352</v>
      </c>
      <c r="F1678"/>
      <c r="G1678"/>
      <c r="H1678" s="57">
        <v>6352</v>
      </c>
      <c r="I1678"/>
      <c r="J1678"/>
      <c r="K1678" s="57">
        <v>-2360</v>
      </c>
      <c r="L1678" s="57">
        <v>-2360</v>
      </c>
      <c r="M1678" s="57">
        <v>-2360</v>
      </c>
      <c r="N1678" t="s">
        <v>38</v>
      </c>
      <c r="O1678" t="s">
        <v>38</v>
      </c>
      <c r="P1678">
        <v>0</v>
      </c>
      <c r="Q1678" t="s">
        <v>234</v>
      </c>
      <c r="R1678">
        <v>0</v>
      </c>
      <c r="T1678"/>
      <c r="U1678">
        <v>363</v>
      </c>
    </row>
    <row r="1679" spans="2:24">
      <c r="B1679" t="s">
        <v>193</v>
      </c>
      <c r="C1679" t="s">
        <v>170</v>
      </c>
      <c r="D1679" t="s">
        <v>53</v>
      </c>
      <c r="E1679">
        <v>6352</v>
      </c>
      <c r="F1679"/>
      <c r="G1679"/>
      <c r="H1679" s="57">
        <v>6352</v>
      </c>
      <c r="I1679"/>
      <c r="J1679"/>
      <c r="K1679" s="57">
        <v>-2360</v>
      </c>
      <c r="L1679" s="57">
        <v>-2360</v>
      </c>
      <c r="M1679" s="57">
        <v>-2360</v>
      </c>
      <c r="N1679" t="s">
        <v>38</v>
      </c>
      <c r="O1679" t="s">
        <v>38</v>
      </c>
      <c r="P1679">
        <v>0</v>
      </c>
      <c r="Q1679" t="s">
        <v>234</v>
      </c>
      <c r="R1679">
        <v>0</v>
      </c>
      <c r="T1679"/>
      <c r="U1679">
        <v>363</v>
      </c>
    </row>
    <row r="1680" spans="2:24">
      <c r="B1680" t="s">
        <v>193</v>
      </c>
      <c r="C1680" t="s">
        <v>170</v>
      </c>
      <c r="D1680" t="s">
        <v>54</v>
      </c>
      <c r="E1680">
        <v>6352</v>
      </c>
      <c r="F1680"/>
      <c r="G1680"/>
      <c r="H1680" s="57">
        <v>6352</v>
      </c>
      <c r="I1680"/>
      <c r="J1680"/>
      <c r="K1680" s="57">
        <v>-2360</v>
      </c>
      <c r="L1680" s="57">
        <v>-2360</v>
      </c>
      <c r="M1680" s="57">
        <v>-2360</v>
      </c>
      <c r="N1680" t="s">
        <v>38</v>
      </c>
      <c r="O1680" t="s">
        <v>38</v>
      </c>
      <c r="P1680">
        <v>0</v>
      </c>
      <c r="Q1680" t="s">
        <v>234</v>
      </c>
      <c r="R1680">
        <v>0</v>
      </c>
      <c r="T1680"/>
      <c r="U1680">
        <v>363</v>
      </c>
    </row>
    <row r="1681" spans="2:26">
      <c r="B1681" t="s">
        <v>193</v>
      </c>
      <c r="C1681" t="s">
        <v>170</v>
      </c>
      <c r="D1681" t="s">
        <v>55</v>
      </c>
      <c r="E1681">
        <v>6121</v>
      </c>
      <c r="F1681"/>
      <c r="G1681"/>
      <c r="H1681" s="57">
        <v>5803</v>
      </c>
      <c r="I1681"/>
      <c r="J1681"/>
      <c r="K1681" s="57">
        <v>-4297</v>
      </c>
      <c r="L1681" s="57">
        <v>-4297</v>
      </c>
      <c r="M1681" s="57">
        <v>-3979</v>
      </c>
      <c r="N1681" t="s">
        <v>38</v>
      </c>
      <c r="O1681" s="10" t="s">
        <v>39</v>
      </c>
      <c r="P1681">
        <v>318</v>
      </c>
      <c r="Q1681" t="s">
        <v>234</v>
      </c>
      <c r="R1681">
        <v>0</v>
      </c>
      <c r="T1681"/>
      <c r="U1681">
        <v>348</v>
      </c>
      <c r="W1681">
        <v>5553</v>
      </c>
      <c r="X1681" t="s">
        <v>138</v>
      </c>
    </row>
    <row r="1682" spans="2:26">
      <c r="B1682" t="s">
        <v>193</v>
      </c>
      <c r="C1682" t="s">
        <v>170</v>
      </c>
      <c r="D1682" t="s">
        <v>57</v>
      </c>
      <c r="E1682">
        <v>6121</v>
      </c>
      <c r="F1682"/>
      <c r="G1682"/>
      <c r="H1682" s="57">
        <v>5803</v>
      </c>
      <c r="I1682"/>
      <c r="J1682"/>
      <c r="K1682" s="57">
        <v>-4297</v>
      </c>
      <c r="L1682" s="57">
        <v>-4297</v>
      </c>
      <c r="M1682" s="57">
        <v>-3979</v>
      </c>
      <c r="N1682" t="s">
        <v>38</v>
      </c>
      <c r="O1682" s="10" t="s">
        <v>39</v>
      </c>
      <c r="P1682">
        <v>318</v>
      </c>
      <c r="Q1682" t="s">
        <v>234</v>
      </c>
      <c r="R1682">
        <v>0</v>
      </c>
      <c r="T1682"/>
      <c r="U1682">
        <v>348</v>
      </c>
      <c r="W1682">
        <v>5553</v>
      </c>
      <c r="X1682" t="s">
        <v>138</v>
      </c>
    </row>
    <row r="1683" spans="2:26">
      <c r="B1683" t="s">
        <v>193</v>
      </c>
      <c r="C1683" t="s">
        <v>170</v>
      </c>
      <c r="D1683" t="s">
        <v>58</v>
      </c>
      <c r="E1683">
        <v>6121</v>
      </c>
      <c r="F1683"/>
      <c r="G1683"/>
      <c r="H1683" s="57">
        <v>5803</v>
      </c>
      <c r="I1683"/>
      <c r="J1683"/>
      <c r="K1683" s="57">
        <v>-4297</v>
      </c>
      <c r="L1683" s="57">
        <v>-4297</v>
      </c>
      <c r="M1683" s="57">
        <v>-3979</v>
      </c>
      <c r="N1683" t="s">
        <v>38</v>
      </c>
      <c r="O1683" s="10" t="s">
        <v>39</v>
      </c>
      <c r="P1683">
        <v>318</v>
      </c>
      <c r="Q1683" t="s">
        <v>234</v>
      </c>
      <c r="R1683">
        <v>0</v>
      </c>
      <c r="T1683"/>
      <c r="U1683">
        <v>348</v>
      </c>
      <c r="W1683">
        <v>5553</v>
      </c>
      <c r="X1683" t="s">
        <v>138</v>
      </c>
    </row>
    <row r="1684" spans="2:26">
      <c r="B1684" t="s">
        <v>193</v>
      </c>
      <c r="C1684" t="s">
        <v>170</v>
      </c>
      <c r="D1684" t="s">
        <v>59</v>
      </c>
      <c r="E1684">
        <v>7170</v>
      </c>
      <c r="F1684"/>
      <c r="G1684"/>
      <c r="H1684" s="57">
        <v>6872</v>
      </c>
      <c r="I1684"/>
      <c r="J1684"/>
      <c r="K1684" s="57">
        <v>-2979</v>
      </c>
      <c r="L1684" s="57">
        <v>-2979</v>
      </c>
      <c r="M1684" s="57">
        <v>-2681</v>
      </c>
      <c r="N1684" t="s">
        <v>38</v>
      </c>
      <c r="O1684" s="10" t="s">
        <v>39</v>
      </c>
      <c r="P1684">
        <v>298</v>
      </c>
      <c r="Q1684" t="s">
        <v>234</v>
      </c>
      <c r="R1684">
        <v>0</v>
      </c>
      <c r="T1684"/>
      <c r="U1684">
        <v>413</v>
      </c>
      <c r="W1684">
        <v>6622</v>
      </c>
      <c r="X1684" t="s">
        <v>82</v>
      </c>
      <c r="Y1684">
        <v>2500</v>
      </c>
      <c r="Z1684" t="s">
        <v>146</v>
      </c>
    </row>
    <row r="1685" spans="2:26">
      <c r="B1685" t="s">
        <v>193</v>
      </c>
      <c r="C1685" t="s">
        <v>170</v>
      </c>
      <c r="D1685" t="s">
        <v>61</v>
      </c>
      <c r="E1685">
        <v>7170</v>
      </c>
      <c r="F1685"/>
      <c r="G1685"/>
      <c r="H1685" s="57">
        <v>6872</v>
      </c>
      <c r="I1685"/>
      <c r="J1685"/>
      <c r="K1685" s="57">
        <v>-2979</v>
      </c>
      <c r="L1685" s="57">
        <v>-2979</v>
      </c>
      <c r="M1685" s="57">
        <v>-2681</v>
      </c>
      <c r="N1685" t="s">
        <v>38</v>
      </c>
      <c r="O1685" s="10" t="s">
        <v>39</v>
      </c>
      <c r="P1685">
        <v>298</v>
      </c>
      <c r="Q1685" t="s">
        <v>234</v>
      </c>
      <c r="R1685">
        <v>0</v>
      </c>
      <c r="T1685"/>
      <c r="U1685">
        <v>413</v>
      </c>
      <c r="W1685">
        <v>6622</v>
      </c>
      <c r="X1685" t="s">
        <v>82</v>
      </c>
      <c r="Y1685">
        <v>2500</v>
      </c>
      <c r="Z1685" t="s">
        <v>146</v>
      </c>
    </row>
    <row r="1686" spans="2:26">
      <c r="B1686" t="s">
        <v>193</v>
      </c>
      <c r="C1686" t="s">
        <v>170</v>
      </c>
      <c r="D1686" t="s">
        <v>63</v>
      </c>
      <c r="E1686">
        <v>7470</v>
      </c>
      <c r="F1686"/>
      <c r="G1686"/>
      <c r="H1686" s="57">
        <v>7005</v>
      </c>
      <c r="I1686"/>
      <c r="J1686"/>
      <c r="K1686" s="57">
        <v>-3314</v>
      </c>
      <c r="L1686" s="57">
        <v>-3314</v>
      </c>
      <c r="M1686" s="57">
        <v>-2849</v>
      </c>
      <c r="N1686" t="s">
        <v>38</v>
      </c>
      <c r="O1686" s="10" t="s">
        <v>50</v>
      </c>
      <c r="P1686">
        <v>465</v>
      </c>
      <c r="Q1686" t="s">
        <v>234</v>
      </c>
      <c r="R1686">
        <v>0</v>
      </c>
      <c r="S1686" t="s">
        <v>233</v>
      </c>
      <c r="T1686" t="s">
        <v>50</v>
      </c>
      <c r="U1686">
        <v>414</v>
      </c>
      <c r="W1686">
        <v>6922</v>
      </c>
      <c r="X1686" t="s">
        <v>82</v>
      </c>
      <c r="Y1686">
        <v>2500</v>
      </c>
      <c r="Z1686" t="s">
        <v>146</v>
      </c>
    </row>
    <row r="1687" spans="2:26">
      <c r="B1687" t="s">
        <v>193</v>
      </c>
      <c r="C1687" t="s">
        <v>170</v>
      </c>
      <c r="D1687" t="s">
        <v>64</v>
      </c>
      <c r="E1687">
        <v>7650</v>
      </c>
      <c r="F1687"/>
      <c r="G1687"/>
      <c r="H1687" s="57">
        <v>5505</v>
      </c>
      <c r="I1687"/>
      <c r="J1687"/>
      <c r="K1687" s="57">
        <v>0</v>
      </c>
      <c r="L1687" s="57">
        <v>0</v>
      </c>
      <c r="M1687" s="57">
        <v>0</v>
      </c>
      <c r="N1687" t="s">
        <v>84</v>
      </c>
      <c r="O1687" s="10" t="s">
        <v>39</v>
      </c>
      <c r="P1687">
        <v>2145</v>
      </c>
      <c r="Q1687" t="s">
        <v>234</v>
      </c>
      <c r="R1687">
        <v>0</v>
      </c>
      <c r="T1687"/>
      <c r="U1687">
        <v>425</v>
      </c>
      <c r="W1687">
        <v>5255</v>
      </c>
      <c r="X1687" t="s">
        <v>82</v>
      </c>
      <c r="Y1687">
        <v>2500</v>
      </c>
      <c r="Z1687" t="s">
        <v>146</v>
      </c>
    </row>
    <row r="1688" spans="2:26">
      <c r="B1688" t="s">
        <v>193</v>
      </c>
      <c r="C1688" t="s">
        <v>170</v>
      </c>
      <c r="D1688" t="s">
        <v>66</v>
      </c>
      <c r="E1688">
        <v>7650</v>
      </c>
      <c r="F1688"/>
      <c r="G1688"/>
      <c r="H1688" s="57">
        <v>5505</v>
      </c>
      <c r="I1688"/>
      <c r="J1688"/>
      <c r="K1688" s="57">
        <v>0</v>
      </c>
      <c r="L1688" s="57">
        <v>0</v>
      </c>
      <c r="M1688" s="57">
        <v>0</v>
      </c>
      <c r="N1688" t="s">
        <v>84</v>
      </c>
      <c r="O1688" s="10" t="s">
        <v>39</v>
      </c>
      <c r="P1688">
        <v>2145</v>
      </c>
      <c r="Q1688" t="s">
        <v>234</v>
      </c>
      <c r="R1688">
        <v>0</v>
      </c>
      <c r="T1688"/>
      <c r="U1688">
        <v>425</v>
      </c>
      <c r="W1688">
        <v>5255</v>
      </c>
      <c r="X1688" t="s">
        <v>82</v>
      </c>
      <c r="Y1688">
        <v>2500</v>
      </c>
      <c r="Z1688" t="s">
        <v>146</v>
      </c>
    </row>
    <row r="1689" spans="2:26">
      <c r="B1689" t="s">
        <v>193</v>
      </c>
      <c r="C1689" t="s">
        <v>170</v>
      </c>
      <c r="D1689" t="s">
        <v>67</v>
      </c>
      <c r="E1689">
        <v>7650</v>
      </c>
      <c r="F1689"/>
      <c r="G1689"/>
      <c r="H1689" s="57">
        <v>5505</v>
      </c>
      <c r="I1689"/>
      <c r="J1689"/>
      <c r="K1689" s="57">
        <v>0</v>
      </c>
      <c r="L1689" s="57">
        <v>0</v>
      </c>
      <c r="M1689" s="57">
        <v>0</v>
      </c>
      <c r="N1689" t="s">
        <v>84</v>
      </c>
      <c r="O1689" s="10" t="s">
        <v>39</v>
      </c>
      <c r="P1689">
        <v>2145</v>
      </c>
      <c r="Q1689" t="s">
        <v>234</v>
      </c>
      <c r="R1689">
        <v>0</v>
      </c>
      <c r="T1689"/>
      <c r="U1689">
        <v>425</v>
      </c>
      <c r="W1689">
        <v>5255</v>
      </c>
      <c r="X1689" t="s">
        <v>82</v>
      </c>
      <c r="Y1689">
        <v>2500</v>
      </c>
      <c r="Z1689" t="s">
        <v>146</v>
      </c>
    </row>
    <row r="1690" spans="2:26">
      <c r="B1690" t="s">
        <v>193</v>
      </c>
      <c r="C1690" t="s">
        <v>170</v>
      </c>
      <c r="D1690" t="s">
        <v>68</v>
      </c>
      <c r="E1690">
        <v>7650</v>
      </c>
      <c r="F1690"/>
      <c r="G1690"/>
      <c r="H1690" s="57">
        <v>6581</v>
      </c>
      <c r="I1690"/>
      <c r="J1690"/>
      <c r="K1690" s="57">
        <v>0</v>
      </c>
      <c r="L1690" s="57">
        <v>0</v>
      </c>
      <c r="M1690" s="57">
        <v>0</v>
      </c>
      <c r="N1690" t="s">
        <v>84</v>
      </c>
      <c r="O1690" s="10" t="s">
        <v>39</v>
      </c>
      <c r="P1690">
        <v>1069</v>
      </c>
      <c r="Q1690" t="s">
        <v>234</v>
      </c>
      <c r="R1690">
        <v>0</v>
      </c>
      <c r="T1690"/>
      <c r="U1690">
        <v>425</v>
      </c>
      <c r="W1690">
        <v>6331</v>
      </c>
      <c r="X1690" t="s">
        <v>82</v>
      </c>
      <c r="Y1690">
        <v>2500</v>
      </c>
      <c r="Z1690" t="s">
        <v>146</v>
      </c>
    </row>
    <row r="1691" spans="2:26">
      <c r="B1691" t="s">
        <v>193</v>
      </c>
      <c r="C1691" t="s">
        <v>170</v>
      </c>
      <c r="D1691" t="s">
        <v>69</v>
      </c>
      <c r="E1691">
        <v>7650</v>
      </c>
      <c r="F1691"/>
      <c r="G1691"/>
      <c r="H1691" s="57">
        <v>6581</v>
      </c>
      <c r="I1691"/>
      <c r="J1691"/>
      <c r="K1691" s="57">
        <v>0</v>
      </c>
      <c r="L1691" s="57">
        <v>0</v>
      </c>
      <c r="M1691" s="57">
        <v>0</v>
      </c>
      <c r="N1691" t="s">
        <v>84</v>
      </c>
      <c r="O1691" s="10" t="s">
        <v>39</v>
      </c>
      <c r="P1691">
        <v>1069</v>
      </c>
      <c r="Q1691" t="s">
        <v>234</v>
      </c>
      <c r="R1691">
        <v>0</v>
      </c>
      <c r="T1691"/>
      <c r="U1691">
        <v>425</v>
      </c>
      <c r="W1691">
        <v>6331</v>
      </c>
      <c r="X1691" t="s">
        <v>82</v>
      </c>
      <c r="Y1691">
        <v>2500</v>
      </c>
      <c r="Z1691" t="s">
        <v>146</v>
      </c>
    </row>
    <row r="1692" spans="2:26">
      <c r="B1692" t="s">
        <v>193</v>
      </c>
      <c r="C1692" t="s">
        <v>170</v>
      </c>
      <c r="D1692" t="s">
        <v>70</v>
      </c>
      <c r="E1692">
        <v>7050</v>
      </c>
      <c r="F1692"/>
      <c r="G1692"/>
      <c r="H1692" s="57">
        <v>5981</v>
      </c>
      <c r="I1692"/>
      <c r="J1692"/>
      <c r="K1692" s="57">
        <v>0</v>
      </c>
      <c r="L1692" s="57">
        <v>0</v>
      </c>
      <c r="M1692" s="57">
        <v>0</v>
      </c>
      <c r="N1692" t="s">
        <v>84</v>
      </c>
      <c r="O1692" s="10" t="s">
        <v>39</v>
      </c>
      <c r="P1692">
        <v>1069</v>
      </c>
      <c r="Q1692" t="s">
        <v>234</v>
      </c>
      <c r="R1692">
        <v>0</v>
      </c>
      <c r="T1692"/>
      <c r="U1692">
        <v>415</v>
      </c>
      <c r="W1692">
        <v>5731</v>
      </c>
      <c r="X1692" t="s">
        <v>82</v>
      </c>
    </row>
    <row r="1693" spans="2:26">
      <c r="B1693" t="s">
        <v>194</v>
      </c>
      <c r="C1693" t="s">
        <v>170</v>
      </c>
      <c r="D1693" t="s">
        <v>37</v>
      </c>
      <c r="E1693">
        <v>6903</v>
      </c>
      <c r="F1693"/>
      <c r="G1693"/>
      <c r="H1693" s="57">
        <v>6013</v>
      </c>
      <c r="I1693"/>
      <c r="J1693"/>
      <c r="K1693" s="57">
        <v>-1829</v>
      </c>
      <c r="L1693" s="57">
        <v>-1829</v>
      </c>
      <c r="M1693" s="57">
        <v>-939</v>
      </c>
      <c r="N1693" t="s">
        <v>38</v>
      </c>
      <c r="O1693" s="10" t="s">
        <v>39</v>
      </c>
      <c r="P1693">
        <v>890</v>
      </c>
      <c r="Q1693" t="s">
        <v>234</v>
      </c>
      <c r="R1693">
        <v>0</v>
      </c>
      <c r="T1693"/>
      <c r="W1693">
        <v>5763</v>
      </c>
      <c r="X1693" t="s">
        <v>82</v>
      </c>
    </row>
    <row r="1694" spans="2:26">
      <c r="B1694" t="s">
        <v>194</v>
      </c>
      <c r="C1694" t="s">
        <v>170</v>
      </c>
      <c r="D1694" t="s">
        <v>41</v>
      </c>
      <c r="E1694">
        <v>6903</v>
      </c>
      <c r="F1694"/>
      <c r="G1694"/>
      <c r="H1694" s="57">
        <v>6013</v>
      </c>
      <c r="I1694"/>
      <c r="J1694"/>
      <c r="K1694" s="57">
        <v>-1829</v>
      </c>
      <c r="L1694" s="57">
        <v>-1829</v>
      </c>
      <c r="M1694" s="57">
        <v>-939</v>
      </c>
      <c r="N1694" t="s">
        <v>38</v>
      </c>
      <c r="O1694" s="10" t="s">
        <v>39</v>
      </c>
      <c r="P1694">
        <v>890</v>
      </c>
      <c r="Q1694" t="s">
        <v>234</v>
      </c>
      <c r="R1694">
        <v>0</v>
      </c>
      <c r="T1694"/>
      <c r="W1694">
        <v>5763</v>
      </c>
      <c r="X1694" t="s">
        <v>82</v>
      </c>
    </row>
    <row r="1695" spans="2:26">
      <c r="B1695" t="s">
        <v>194</v>
      </c>
      <c r="C1695" t="s">
        <v>170</v>
      </c>
      <c r="D1695" t="s">
        <v>42</v>
      </c>
      <c r="E1695">
        <v>6903</v>
      </c>
      <c r="F1695"/>
      <c r="G1695"/>
      <c r="H1695" s="57">
        <v>6013</v>
      </c>
      <c r="I1695"/>
      <c r="J1695"/>
      <c r="K1695" s="57">
        <v>-1829</v>
      </c>
      <c r="L1695" s="57">
        <v>-1829</v>
      </c>
      <c r="M1695" s="57">
        <v>-939</v>
      </c>
      <c r="N1695" t="s">
        <v>38</v>
      </c>
      <c r="O1695" s="10" t="s">
        <v>39</v>
      </c>
      <c r="P1695">
        <v>890</v>
      </c>
      <c r="Q1695" t="s">
        <v>234</v>
      </c>
      <c r="R1695">
        <v>0</v>
      </c>
      <c r="T1695"/>
      <c r="W1695">
        <v>5763</v>
      </c>
      <c r="X1695" t="s">
        <v>82</v>
      </c>
    </row>
    <row r="1696" spans="2:26">
      <c r="B1696" t="s">
        <v>194</v>
      </c>
      <c r="C1696" t="s">
        <v>170</v>
      </c>
      <c r="D1696" t="s">
        <v>43</v>
      </c>
      <c r="E1696">
        <v>6804</v>
      </c>
      <c r="F1696"/>
      <c r="G1696"/>
      <c r="H1696" s="57">
        <v>5976</v>
      </c>
      <c r="I1696"/>
      <c r="J1696"/>
      <c r="K1696" s="57">
        <v>-1645</v>
      </c>
      <c r="L1696" s="57">
        <v>-1645</v>
      </c>
      <c r="M1696" s="57">
        <v>-817</v>
      </c>
      <c r="N1696" t="s">
        <v>38</v>
      </c>
      <c r="O1696" s="10" t="s">
        <v>39</v>
      </c>
      <c r="P1696">
        <v>828</v>
      </c>
      <c r="Q1696" t="s">
        <v>234</v>
      </c>
      <c r="R1696">
        <v>0</v>
      </c>
      <c r="T1696"/>
      <c r="W1696">
        <v>5726</v>
      </c>
      <c r="X1696" t="s">
        <v>82</v>
      </c>
    </row>
    <row r="1697" spans="2:26">
      <c r="B1697" t="s">
        <v>194</v>
      </c>
      <c r="C1697" t="s">
        <v>170</v>
      </c>
      <c r="D1697" t="s">
        <v>45</v>
      </c>
      <c r="E1697">
        <v>6804</v>
      </c>
      <c r="F1697"/>
      <c r="G1697"/>
      <c r="H1697" s="57">
        <v>5976</v>
      </c>
      <c r="I1697"/>
      <c r="J1697"/>
      <c r="K1697" s="57">
        <v>-1645</v>
      </c>
      <c r="L1697" s="57">
        <v>-1645</v>
      </c>
      <c r="M1697" s="57">
        <v>-817</v>
      </c>
      <c r="N1697" t="s">
        <v>38</v>
      </c>
      <c r="O1697" s="10" t="s">
        <v>39</v>
      </c>
      <c r="P1697">
        <v>828</v>
      </c>
      <c r="Q1697" t="s">
        <v>234</v>
      </c>
      <c r="R1697">
        <v>0</v>
      </c>
      <c r="T1697"/>
      <c r="W1697">
        <v>5726</v>
      </c>
      <c r="X1697" t="s">
        <v>82</v>
      </c>
    </row>
    <row r="1698" spans="2:26">
      <c r="B1698" t="s">
        <v>194</v>
      </c>
      <c r="C1698" t="s">
        <v>170</v>
      </c>
      <c r="D1698" t="s">
        <v>46</v>
      </c>
      <c r="E1698">
        <v>6804</v>
      </c>
      <c r="F1698"/>
      <c r="G1698"/>
      <c r="H1698" s="57">
        <v>5976</v>
      </c>
      <c r="I1698"/>
      <c r="J1698"/>
      <c r="K1698" s="57">
        <v>-1645</v>
      </c>
      <c r="L1698" s="57">
        <v>-1645</v>
      </c>
      <c r="M1698" s="57">
        <v>-817</v>
      </c>
      <c r="N1698" t="s">
        <v>38</v>
      </c>
      <c r="O1698" s="10" t="s">
        <v>39</v>
      </c>
      <c r="P1698">
        <v>828</v>
      </c>
      <c r="Q1698" t="s">
        <v>234</v>
      </c>
      <c r="R1698">
        <v>0</v>
      </c>
      <c r="T1698"/>
      <c r="W1698">
        <v>5726</v>
      </c>
      <c r="X1698" t="s">
        <v>82</v>
      </c>
    </row>
    <row r="1699" spans="2:26">
      <c r="B1699" t="s">
        <v>194</v>
      </c>
      <c r="C1699" t="s">
        <v>170</v>
      </c>
      <c r="D1699" t="s">
        <v>47</v>
      </c>
      <c r="E1699">
        <v>6804</v>
      </c>
      <c r="F1699"/>
      <c r="G1699"/>
      <c r="H1699" s="57">
        <v>5976</v>
      </c>
      <c r="I1699"/>
      <c r="J1699"/>
      <c r="K1699" s="57">
        <v>-1645</v>
      </c>
      <c r="L1699" s="57">
        <v>-1645</v>
      </c>
      <c r="M1699" s="57">
        <v>-817</v>
      </c>
      <c r="N1699" t="s">
        <v>38</v>
      </c>
      <c r="O1699" s="10" t="s">
        <v>39</v>
      </c>
      <c r="P1699">
        <v>828</v>
      </c>
      <c r="Q1699" t="s">
        <v>234</v>
      </c>
      <c r="R1699">
        <v>0</v>
      </c>
      <c r="T1699"/>
      <c r="W1699">
        <v>5726</v>
      </c>
      <c r="X1699" t="s">
        <v>82</v>
      </c>
    </row>
    <row r="1700" spans="2:26">
      <c r="B1700" t="s">
        <v>194</v>
      </c>
      <c r="C1700" t="s">
        <v>170</v>
      </c>
      <c r="D1700" t="s">
        <v>48</v>
      </c>
      <c r="E1700">
        <v>6657</v>
      </c>
      <c r="F1700"/>
      <c r="G1700"/>
      <c r="H1700" s="57">
        <v>5792</v>
      </c>
      <c r="I1700"/>
      <c r="J1700"/>
      <c r="K1700" s="57">
        <v>-2001</v>
      </c>
      <c r="L1700" s="57">
        <v>-2001</v>
      </c>
      <c r="M1700" s="57">
        <v>-1136</v>
      </c>
      <c r="N1700" t="s">
        <v>38</v>
      </c>
      <c r="O1700" s="10" t="s">
        <v>39</v>
      </c>
      <c r="P1700">
        <v>865</v>
      </c>
      <c r="Q1700" t="s">
        <v>234</v>
      </c>
      <c r="R1700">
        <v>0</v>
      </c>
      <c r="T1700"/>
      <c r="W1700">
        <v>5542</v>
      </c>
      <c r="X1700" t="s">
        <v>82</v>
      </c>
    </row>
    <row r="1701" spans="2:26">
      <c r="B1701" t="s">
        <v>194</v>
      </c>
      <c r="C1701" t="s">
        <v>170</v>
      </c>
      <c r="D1701" t="s">
        <v>49</v>
      </c>
      <c r="E1701">
        <v>6657</v>
      </c>
      <c r="F1701"/>
      <c r="G1701"/>
      <c r="H1701" s="57">
        <v>5792</v>
      </c>
      <c r="I1701"/>
      <c r="J1701"/>
      <c r="K1701" s="57">
        <v>-2001</v>
      </c>
      <c r="L1701" s="57">
        <v>-2001</v>
      </c>
      <c r="M1701" s="57">
        <v>-1136</v>
      </c>
      <c r="N1701" t="s">
        <v>38</v>
      </c>
      <c r="O1701" s="10" t="s">
        <v>39</v>
      </c>
      <c r="P1701">
        <v>865</v>
      </c>
      <c r="Q1701" t="s">
        <v>234</v>
      </c>
      <c r="R1701">
        <v>0</v>
      </c>
      <c r="T1701"/>
      <c r="W1701">
        <v>5542</v>
      </c>
      <c r="X1701" t="s">
        <v>82</v>
      </c>
    </row>
    <row r="1702" spans="2:26">
      <c r="B1702" t="s">
        <v>194</v>
      </c>
      <c r="C1702" t="s">
        <v>170</v>
      </c>
      <c r="D1702" t="s">
        <v>59</v>
      </c>
      <c r="E1702">
        <v>7217</v>
      </c>
      <c r="F1702"/>
      <c r="G1702"/>
      <c r="H1702" s="57">
        <v>6639</v>
      </c>
      <c r="I1702"/>
      <c r="J1702"/>
      <c r="K1702" s="57">
        <v>-2026</v>
      </c>
      <c r="L1702" s="57">
        <v>-2026</v>
      </c>
      <c r="M1702" s="57">
        <v>-1448</v>
      </c>
      <c r="N1702" t="s">
        <v>38</v>
      </c>
      <c r="O1702" s="10" t="s">
        <v>39</v>
      </c>
      <c r="P1702">
        <v>578</v>
      </c>
      <c r="Q1702" t="s">
        <v>234</v>
      </c>
      <c r="R1702">
        <v>0</v>
      </c>
      <c r="T1702"/>
      <c r="W1702">
        <v>6389</v>
      </c>
      <c r="X1702" t="s">
        <v>82</v>
      </c>
      <c r="Y1702">
        <v>2500</v>
      </c>
      <c r="Z1702" t="s">
        <v>146</v>
      </c>
    </row>
    <row r="1703" spans="2:26">
      <c r="B1703" t="s">
        <v>194</v>
      </c>
      <c r="C1703" t="s">
        <v>170</v>
      </c>
      <c r="D1703" t="s">
        <v>61</v>
      </c>
      <c r="E1703">
        <v>7217</v>
      </c>
      <c r="F1703"/>
      <c r="G1703"/>
      <c r="H1703" s="57">
        <v>6639</v>
      </c>
      <c r="I1703"/>
      <c r="J1703"/>
      <c r="K1703" s="57">
        <v>-2026</v>
      </c>
      <c r="L1703" s="57">
        <v>-2026</v>
      </c>
      <c r="M1703" s="57">
        <v>-1448</v>
      </c>
      <c r="N1703" t="s">
        <v>38</v>
      </c>
      <c r="O1703" s="10" t="s">
        <v>39</v>
      </c>
      <c r="P1703">
        <v>578</v>
      </c>
      <c r="Q1703" t="s">
        <v>234</v>
      </c>
      <c r="R1703">
        <v>0</v>
      </c>
      <c r="T1703"/>
      <c r="W1703">
        <v>6389</v>
      </c>
      <c r="X1703" t="s">
        <v>82</v>
      </c>
      <c r="Y1703">
        <v>2500</v>
      </c>
      <c r="Z1703" t="s">
        <v>146</v>
      </c>
    </row>
    <row r="1704" spans="2:26">
      <c r="B1704" t="s">
        <v>194</v>
      </c>
      <c r="C1704" t="s">
        <v>170</v>
      </c>
      <c r="D1704" t="s">
        <v>63</v>
      </c>
      <c r="E1704">
        <v>7517</v>
      </c>
      <c r="F1704"/>
      <c r="G1704"/>
      <c r="H1704" s="57">
        <v>5798</v>
      </c>
      <c r="I1704"/>
      <c r="J1704"/>
      <c r="K1704" s="57">
        <v>-2348</v>
      </c>
      <c r="L1704" s="57">
        <v>-2348</v>
      </c>
      <c r="M1704" s="57">
        <v>-629</v>
      </c>
      <c r="N1704" t="s">
        <v>38</v>
      </c>
      <c r="O1704" s="10" t="s">
        <v>50</v>
      </c>
      <c r="P1704">
        <v>1719</v>
      </c>
      <c r="Q1704" t="s">
        <v>234</v>
      </c>
      <c r="R1704">
        <v>0</v>
      </c>
      <c r="S1704" t="s">
        <v>233</v>
      </c>
      <c r="T1704" t="s">
        <v>50</v>
      </c>
      <c r="W1704">
        <v>6689</v>
      </c>
      <c r="X1704" t="s">
        <v>82</v>
      </c>
    </row>
    <row r="1705" spans="2:26">
      <c r="B1705" t="s">
        <v>194</v>
      </c>
      <c r="C1705" t="s">
        <v>170</v>
      </c>
      <c r="D1705" t="s">
        <v>64</v>
      </c>
      <c r="E1705">
        <v>5480</v>
      </c>
      <c r="F1705"/>
      <c r="G1705"/>
      <c r="H1705" s="57">
        <v>4298</v>
      </c>
      <c r="I1705"/>
      <c r="J1705"/>
      <c r="K1705" s="57">
        <v>-2511</v>
      </c>
      <c r="L1705" s="57">
        <v>-2511</v>
      </c>
      <c r="M1705" s="57">
        <v>-1329</v>
      </c>
      <c r="N1705" t="s">
        <v>52</v>
      </c>
      <c r="O1705" s="10" t="s">
        <v>39</v>
      </c>
      <c r="P1705">
        <v>1182</v>
      </c>
      <c r="Q1705" t="s">
        <v>234</v>
      </c>
      <c r="R1705">
        <v>0</v>
      </c>
      <c r="T1705"/>
      <c r="W1705">
        <v>4048</v>
      </c>
      <c r="X1705" t="s">
        <v>82</v>
      </c>
    </row>
    <row r="1706" spans="2:26">
      <c r="B1706" t="s">
        <v>194</v>
      </c>
      <c r="C1706" t="s">
        <v>170</v>
      </c>
      <c r="D1706" t="s">
        <v>66</v>
      </c>
      <c r="E1706">
        <v>5480</v>
      </c>
      <c r="F1706"/>
      <c r="G1706"/>
      <c r="H1706" s="57">
        <v>4298</v>
      </c>
      <c r="I1706"/>
      <c r="J1706"/>
      <c r="K1706" s="57">
        <v>-2511</v>
      </c>
      <c r="L1706" s="57">
        <v>-2511</v>
      </c>
      <c r="M1706" s="57">
        <v>-1329</v>
      </c>
      <c r="N1706" t="s">
        <v>52</v>
      </c>
      <c r="O1706" s="10" t="s">
        <v>39</v>
      </c>
      <c r="P1706">
        <v>1182</v>
      </c>
      <c r="Q1706" t="s">
        <v>234</v>
      </c>
      <c r="R1706">
        <v>0</v>
      </c>
      <c r="T1706"/>
      <c r="W1706">
        <v>4048</v>
      </c>
      <c r="X1706" t="s">
        <v>82</v>
      </c>
    </row>
    <row r="1707" spans="2:26">
      <c r="B1707" t="s">
        <v>194</v>
      </c>
      <c r="C1707" t="s">
        <v>170</v>
      </c>
      <c r="D1707" t="s">
        <v>67</v>
      </c>
      <c r="E1707">
        <v>5480</v>
      </c>
      <c r="F1707"/>
      <c r="G1707"/>
      <c r="H1707" s="57">
        <v>4298</v>
      </c>
      <c r="I1707"/>
      <c r="J1707"/>
      <c r="K1707" s="57">
        <v>-2511</v>
      </c>
      <c r="L1707" s="57">
        <v>-2511</v>
      </c>
      <c r="M1707" s="57">
        <v>-1329</v>
      </c>
      <c r="N1707" t="s">
        <v>52</v>
      </c>
      <c r="O1707" s="10" t="s">
        <v>39</v>
      </c>
      <c r="P1707">
        <v>1182</v>
      </c>
      <c r="Q1707" t="s">
        <v>234</v>
      </c>
      <c r="R1707">
        <v>0</v>
      </c>
      <c r="T1707"/>
      <c r="W1707">
        <v>4048</v>
      </c>
      <c r="X1707" t="s">
        <v>82</v>
      </c>
    </row>
    <row r="1708" spans="2:26">
      <c r="B1708" t="s">
        <v>194</v>
      </c>
      <c r="C1708" t="s">
        <v>170</v>
      </c>
      <c r="D1708" t="s">
        <v>68</v>
      </c>
      <c r="E1708">
        <v>6491</v>
      </c>
      <c r="F1708"/>
      <c r="G1708"/>
      <c r="H1708" s="57">
        <v>5798</v>
      </c>
      <c r="I1708"/>
      <c r="J1708"/>
      <c r="K1708" s="57">
        <v>-1397</v>
      </c>
      <c r="L1708" s="57">
        <v>-1397</v>
      </c>
      <c r="M1708" s="57">
        <v>-704</v>
      </c>
      <c r="N1708" t="s">
        <v>38</v>
      </c>
      <c r="O1708" s="10" t="s">
        <v>50</v>
      </c>
      <c r="P1708">
        <v>693</v>
      </c>
      <c r="Q1708" t="s">
        <v>234</v>
      </c>
      <c r="R1708">
        <v>0</v>
      </c>
      <c r="S1708" t="s">
        <v>233</v>
      </c>
      <c r="T1708" t="s">
        <v>50</v>
      </c>
      <c r="W1708">
        <v>5877</v>
      </c>
      <c r="X1708" t="s">
        <v>82</v>
      </c>
    </row>
    <row r="1709" spans="2:26">
      <c r="B1709" t="s">
        <v>194</v>
      </c>
      <c r="C1709" t="s">
        <v>170</v>
      </c>
      <c r="D1709" t="s">
        <v>69</v>
      </c>
      <c r="E1709">
        <v>6491</v>
      </c>
      <c r="F1709"/>
      <c r="G1709"/>
      <c r="H1709" s="57">
        <v>6127</v>
      </c>
      <c r="I1709"/>
      <c r="J1709"/>
      <c r="K1709" s="57">
        <v>-1397</v>
      </c>
      <c r="L1709" s="57">
        <v>-1397</v>
      </c>
      <c r="M1709" s="57">
        <v>-1033</v>
      </c>
      <c r="N1709" t="s">
        <v>38</v>
      </c>
      <c r="O1709" s="10" t="s">
        <v>39</v>
      </c>
      <c r="P1709">
        <v>364</v>
      </c>
      <c r="Q1709" t="s">
        <v>234</v>
      </c>
      <c r="R1709">
        <v>0</v>
      </c>
      <c r="W1709">
        <v>5877</v>
      </c>
      <c r="X1709" t="s">
        <v>82</v>
      </c>
    </row>
    <row r="1710" spans="2:26">
      <c r="B1710" t="s">
        <v>194</v>
      </c>
      <c r="C1710" t="s">
        <v>170</v>
      </c>
      <c r="D1710" t="s">
        <v>70</v>
      </c>
      <c r="E1710">
        <v>5891</v>
      </c>
      <c r="F1710"/>
      <c r="G1710"/>
      <c r="H1710" s="57">
        <v>5527</v>
      </c>
      <c r="I1710"/>
      <c r="J1710"/>
      <c r="K1710" s="57">
        <v>-788</v>
      </c>
      <c r="L1710" s="57">
        <v>-788</v>
      </c>
      <c r="M1710" s="57">
        <v>-424</v>
      </c>
      <c r="N1710" t="s">
        <v>38</v>
      </c>
      <c r="O1710" s="10" t="s">
        <v>39</v>
      </c>
      <c r="P1710">
        <v>364</v>
      </c>
      <c r="Q1710" t="s">
        <v>234</v>
      </c>
      <c r="R1710">
        <v>0</v>
      </c>
      <c r="W1710">
        <v>5277</v>
      </c>
      <c r="X1710" t="s">
        <v>82</v>
      </c>
    </row>
    <row r="1711" spans="2:26">
      <c r="B1711" t="s">
        <v>195</v>
      </c>
      <c r="C1711" t="s">
        <v>170</v>
      </c>
      <c r="D1711" t="s">
        <v>37</v>
      </c>
      <c r="E1711">
        <v>8275</v>
      </c>
      <c r="F1711"/>
      <c r="G1711"/>
      <c r="H1711" s="57">
        <v>7029</v>
      </c>
      <c r="I1711"/>
      <c r="J1711"/>
      <c r="K1711" s="57">
        <v>-1193</v>
      </c>
      <c r="L1711" s="57">
        <v>-1193</v>
      </c>
      <c r="M1711" s="57">
        <v>0</v>
      </c>
      <c r="N1711" t="s">
        <v>38</v>
      </c>
      <c r="O1711" s="10" t="s">
        <v>39</v>
      </c>
      <c r="P1711">
        <v>1246</v>
      </c>
      <c r="Q1711" t="s">
        <v>234</v>
      </c>
      <c r="R1711">
        <v>1193</v>
      </c>
      <c r="U1711">
        <v>415</v>
      </c>
      <c r="V1711" t="s">
        <v>73</v>
      </c>
      <c r="W1711">
        <v>6779</v>
      </c>
      <c r="X1711" t="s">
        <v>79</v>
      </c>
      <c r="Y1711">
        <v>2500</v>
      </c>
      <c r="Z1711" t="s">
        <v>146</v>
      </c>
    </row>
    <row r="1712" spans="2:26">
      <c r="B1712" t="s">
        <v>195</v>
      </c>
      <c r="C1712" t="s">
        <v>170</v>
      </c>
      <c r="D1712" t="s">
        <v>41</v>
      </c>
      <c r="E1712">
        <v>8275</v>
      </c>
      <c r="F1712"/>
      <c r="G1712"/>
      <c r="H1712" s="57">
        <v>7029</v>
      </c>
      <c r="I1712"/>
      <c r="J1712"/>
      <c r="K1712" s="57">
        <v>-1193</v>
      </c>
      <c r="L1712" s="57">
        <v>-1193</v>
      </c>
      <c r="M1712" s="57">
        <v>0</v>
      </c>
      <c r="N1712" t="s">
        <v>38</v>
      </c>
      <c r="O1712" s="10" t="s">
        <v>39</v>
      </c>
      <c r="P1712">
        <v>1246</v>
      </c>
      <c r="Q1712" t="s">
        <v>234</v>
      </c>
      <c r="R1712">
        <v>1193</v>
      </c>
      <c r="U1712">
        <v>415</v>
      </c>
      <c r="V1712" t="s">
        <v>73</v>
      </c>
      <c r="W1712">
        <v>6779</v>
      </c>
      <c r="X1712" t="s">
        <v>79</v>
      </c>
      <c r="Y1712">
        <v>2500</v>
      </c>
      <c r="Z1712" t="s">
        <v>146</v>
      </c>
    </row>
    <row r="1713" spans="2:26">
      <c r="B1713" t="s">
        <v>195</v>
      </c>
      <c r="C1713" t="s">
        <v>170</v>
      </c>
      <c r="D1713" t="s">
        <v>42</v>
      </c>
      <c r="E1713">
        <v>8275</v>
      </c>
      <c r="F1713"/>
      <c r="G1713"/>
      <c r="H1713" s="57">
        <v>7029</v>
      </c>
      <c r="I1713"/>
      <c r="J1713"/>
      <c r="K1713" s="57">
        <v>-1193</v>
      </c>
      <c r="L1713" s="57">
        <v>-1193</v>
      </c>
      <c r="M1713" s="57">
        <v>0</v>
      </c>
      <c r="N1713" t="s">
        <v>38</v>
      </c>
      <c r="O1713" s="10" t="s">
        <v>39</v>
      </c>
      <c r="P1713">
        <v>1246</v>
      </c>
      <c r="Q1713" t="s">
        <v>234</v>
      </c>
      <c r="R1713">
        <v>1193</v>
      </c>
      <c r="U1713">
        <v>415</v>
      </c>
      <c r="V1713" t="s">
        <v>73</v>
      </c>
      <c r="W1713">
        <v>6779</v>
      </c>
      <c r="X1713" t="s">
        <v>79</v>
      </c>
      <c r="Y1713">
        <v>2500</v>
      </c>
      <c r="Z1713" t="s">
        <v>146</v>
      </c>
    </row>
    <row r="1714" spans="2:26">
      <c r="B1714" t="s">
        <v>195</v>
      </c>
      <c r="C1714" t="s">
        <v>170</v>
      </c>
      <c r="D1714" t="s">
        <v>43</v>
      </c>
      <c r="E1714">
        <v>8332</v>
      </c>
      <c r="F1714"/>
      <c r="G1714"/>
      <c r="H1714" s="57">
        <v>6920</v>
      </c>
      <c r="I1714"/>
      <c r="J1714"/>
      <c r="K1714" s="57">
        <v>-5364</v>
      </c>
      <c r="L1714" s="57">
        <v>-5364</v>
      </c>
      <c r="M1714" s="57">
        <v>0</v>
      </c>
      <c r="N1714" t="s">
        <v>38</v>
      </c>
      <c r="O1714" s="10" t="s">
        <v>39</v>
      </c>
      <c r="P1714">
        <v>1412</v>
      </c>
      <c r="Q1714" t="s">
        <v>234</v>
      </c>
      <c r="R1714">
        <v>5364</v>
      </c>
      <c r="U1714">
        <v>415</v>
      </c>
      <c r="V1714" t="s">
        <v>73</v>
      </c>
      <c r="W1714">
        <v>6670</v>
      </c>
      <c r="X1714" t="s">
        <v>79</v>
      </c>
      <c r="Y1714">
        <v>2500</v>
      </c>
      <c r="Z1714" t="s">
        <v>146</v>
      </c>
    </row>
    <row r="1715" spans="2:26">
      <c r="B1715" t="s">
        <v>195</v>
      </c>
      <c r="C1715" t="s">
        <v>170</v>
      </c>
      <c r="D1715" t="s">
        <v>45</v>
      </c>
      <c r="E1715">
        <v>8332</v>
      </c>
      <c r="F1715"/>
      <c r="G1715"/>
      <c r="H1715" s="57">
        <v>6920</v>
      </c>
      <c r="I1715"/>
      <c r="J1715"/>
      <c r="K1715" s="57">
        <v>-5364</v>
      </c>
      <c r="L1715" s="57">
        <v>-5364</v>
      </c>
      <c r="M1715" s="57">
        <v>0</v>
      </c>
      <c r="N1715" t="s">
        <v>38</v>
      </c>
      <c r="O1715" s="10" t="s">
        <v>39</v>
      </c>
      <c r="P1715">
        <v>1412</v>
      </c>
      <c r="Q1715" t="s">
        <v>234</v>
      </c>
      <c r="R1715">
        <v>5364</v>
      </c>
      <c r="U1715">
        <v>415</v>
      </c>
      <c r="V1715" t="s">
        <v>73</v>
      </c>
      <c r="W1715">
        <v>6670</v>
      </c>
      <c r="X1715" t="s">
        <v>79</v>
      </c>
      <c r="Y1715">
        <v>2500</v>
      </c>
      <c r="Z1715" t="s">
        <v>146</v>
      </c>
    </row>
    <row r="1716" spans="2:26">
      <c r="B1716" t="s">
        <v>195</v>
      </c>
      <c r="C1716" t="s">
        <v>170</v>
      </c>
      <c r="D1716" t="s">
        <v>46</v>
      </c>
      <c r="E1716">
        <v>8332</v>
      </c>
      <c r="F1716"/>
      <c r="G1716"/>
      <c r="H1716" s="57">
        <v>6920</v>
      </c>
      <c r="I1716"/>
      <c r="J1716"/>
      <c r="K1716" s="57">
        <v>-5364</v>
      </c>
      <c r="L1716" s="57">
        <v>-5364</v>
      </c>
      <c r="M1716" s="57">
        <v>0</v>
      </c>
      <c r="N1716" t="s">
        <v>38</v>
      </c>
      <c r="O1716" s="10" t="s">
        <v>39</v>
      </c>
      <c r="P1716">
        <v>1412</v>
      </c>
      <c r="Q1716" t="s">
        <v>234</v>
      </c>
      <c r="R1716">
        <v>5364</v>
      </c>
      <c r="U1716">
        <v>415</v>
      </c>
      <c r="V1716" t="s">
        <v>73</v>
      </c>
      <c r="W1716">
        <v>6670</v>
      </c>
      <c r="X1716" t="s">
        <v>79</v>
      </c>
      <c r="Y1716">
        <v>2500</v>
      </c>
      <c r="Z1716" t="s">
        <v>146</v>
      </c>
    </row>
    <row r="1717" spans="2:26">
      <c r="B1717" t="s">
        <v>195</v>
      </c>
      <c r="C1717" t="s">
        <v>170</v>
      </c>
      <c r="D1717" t="s">
        <v>47</v>
      </c>
      <c r="E1717">
        <v>8332</v>
      </c>
      <c r="F1717"/>
      <c r="G1717"/>
      <c r="H1717" s="57">
        <v>6920</v>
      </c>
      <c r="I1717"/>
      <c r="J1717"/>
      <c r="K1717" s="57">
        <v>-5364</v>
      </c>
      <c r="L1717" s="57">
        <v>-5364</v>
      </c>
      <c r="M1717" s="57">
        <v>0</v>
      </c>
      <c r="N1717" t="s">
        <v>38</v>
      </c>
      <c r="O1717" s="10" t="s">
        <v>39</v>
      </c>
      <c r="P1717">
        <v>1412</v>
      </c>
      <c r="Q1717" t="s">
        <v>234</v>
      </c>
      <c r="R1717">
        <v>5364</v>
      </c>
      <c r="U1717">
        <v>415</v>
      </c>
      <c r="V1717" t="s">
        <v>73</v>
      </c>
      <c r="W1717">
        <v>6670</v>
      </c>
      <c r="X1717" t="s">
        <v>79</v>
      </c>
      <c r="Y1717">
        <v>2500</v>
      </c>
      <c r="Z1717" t="s">
        <v>146</v>
      </c>
    </row>
    <row r="1718" spans="2:26">
      <c r="B1718" t="s">
        <v>195</v>
      </c>
      <c r="C1718" t="s">
        <v>170</v>
      </c>
      <c r="D1718" t="s">
        <v>48</v>
      </c>
      <c r="E1718">
        <v>8429</v>
      </c>
      <c r="F1718"/>
      <c r="G1718"/>
      <c r="H1718" s="57">
        <v>7050</v>
      </c>
      <c r="I1718"/>
      <c r="J1718"/>
      <c r="K1718" s="57">
        <v>-5825</v>
      </c>
      <c r="L1718" s="57">
        <v>-5825</v>
      </c>
      <c r="M1718" s="57">
        <v>0</v>
      </c>
      <c r="N1718" t="s">
        <v>38</v>
      </c>
      <c r="O1718" s="10" t="s">
        <v>39</v>
      </c>
      <c r="P1718">
        <v>1379</v>
      </c>
      <c r="Q1718" t="s">
        <v>234</v>
      </c>
      <c r="R1718">
        <v>5825</v>
      </c>
      <c r="U1718">
        <v>415</v>
      </c>
      <c r="V1718" t="s">
        <v>73</v>
      </c>
      <c r="W1718">
        <v>6943</v>
      </c>
      <c r="X1718" t="s">
        <v>79</v>
      </c>
      <c r="Y1718">
        <v>2500</v>
      </c>
      <c r="Z1718" t="s">
        <v>146</v>
      </c>
    </row>
    <row r="1719" spans="2:26">
      <c r="B1719" t="s">
        <v>195</v>
      </c>
      <c r="C1719" t="s">
        <v>170</v>
      </c>
      <c r="D1719" t="s">
        <v>49</v>
      </c>
      <c r="E1719">
        <v>8429</v>
      </c>
      <c r="F1719"/>
      <c r="G1719"/>
      <c r="H1719" s="57">
        <v>7050</v>
      </c>
      <c r="I1719"/>
      <c r="J1719"/>
      <c r="K1719" s="57">
        <v>-5825</v>
      </c>
      <c r="L1719" s="57">
        <v>-5825</v>
      </c>
      <c r="M1719" s="57">
        <v>0</v>
      </c>
      <c r="N1719" t="s">
        <v>38</v>
      </c>
      <c r="O1719" s="10" t="s">
        <v>39</v>
      </c>
      <c r="P1719">
        <v>1379</v>
      </c>
      <c r="Q1719" t="s">
        <v>234</v>
      </c>
      <c r="R1719">
        <v>5825</v>
      </c>
      <c r="U1719">
        <v>415</v>
      </c>
      <c r="V1719" t="s">
        <v>73</v>
      </c>
      <c r="W1719">
        <v>6943</v>
      </c>
      <c r="X1719" t="s">
        <v>79</v>
      </c>
      <c r="Y1719">
        <v>2500</v>
      </c>
      <c r="Z1719" t="s">
        <v>146</v>
      </c>
    </row>
    <row r="1720" spans="2:26">
      <c r="B1720" t="s">
        <v>195</v>
      </c>
      <c r="C1720" t="s">
        <v>170</v>
      </c>
      <c r="D1720" t="s">
        <v>51</v>
      </c>
      <c r="E1720">
        <v>8114</v>
      </c>
      <c r="F1720"/>
      <c r="G1720"/>
      <c r="H1720" s="57">
        <v>6905</v>
      </c>
      <c r="I1720"/>
      <c r="J1720"/>
      <c r="K1720" s="57">
        <v>-4185</v>
      </c>
      <c r="L1720" s="57">
        <v>-4185</v>
      </c>
      <c r="M1720" s="57">
        <v>0</v>
      </c>
      <c r="N1720" t="s">
        <v>38</v>
      </c>
      <c r="O1720" s="10" t="s">
        <v>39</v>
      </c>
      <c r="P1720">
        <v>1209</v>
      </c>
      <c r="Q1720" t="s">
        <v>234</v>
      </c>
      <c r="R1720">
        <v>4185</v>
      </c>
      <c r="U1720">
        <v>415</v>
      </c>
      <c r="V1720" t="s">
        <v>73</v>
      </c>
      <c r="W1720">
        <v>6655</v>
      </c>
      <c r="X1720" t="s">
        <v>79</v>
      </c>
      <c r="Y1720">
        <v>2500</v>
      </c>
      <c r="Z1720" t="s">
        <v>146</v>
      </c>
    </row>
    <row r="1721" spans="2:26">
      <c r="B1721" t="s">
        <v>195</v>
      </c>
      <c r="C1721" t="s">
        <v>170</v>
      </c>
      <c r="D1721" t="s">
        <v>53</v>
      </c>
      <c r="E1721">
        <v>8114</v>
      </c>
      <c r="F1721"/>
      <c r="G1721"/>
      <c r="H1721" s="57">
        <v>6905</v>
      </c>
      <c r="I1721"/>
      <c r="J1721"/>
      <c r="K1721" s="57">
        <v>-4185</v>
      </c>
      <c r="L1721" s="57">
        <v>-4185</v>
      </c>
      <c r="M1721" s="57">
        <v>0</v>
      </c>
      <c r="N1721" t="s">
        <v>38</v>
      </c>
      <c r="O1721" s="10" t="s">
        <v>39</v>
      </c>
      <c r="P1721">
        <v>1209</v>
      </c>
      <c r="Q1721" t="s">
        <v>234</v>
      </c>
      <c r="R1721">
        <v>4185</v>
      </c>
      <c r="U1721">
        <v>415</v>
      </c>
      <c r="V1721" t="s">
        <v>73</v>
      </c>
      <c r="W1721">
        <v>6655</v>
      </c>
      <c r="X1721" t="s">
        <v>79</v>
      </c>
      <c r="Y1721">
        <v>2500</v>
      </c>
      <c r="Z1721" t="s">
        <v>146</v>
      </c>
    </row>
    <row r="1722" spans="2:26">
      <c r="B1722" t="s">
        <v>195</v>
      </c>
      <c r="C1722" t="s">
        <v>170</v>
      </c>
      <c r="D1722" t="s">
        <v>54</v>
      </c>
      <c r="E1722">
        <v>8114</v>
      </c>
      <c r="F1722"/>
      <c r="G1722"/>
      <c r="H1722" s="57">
        <v>6905</v>
      </c>
      <c r="I1722"/>
      <c r="J1722"/>
      <c r="K1722" s="57">
        <v>-4185</v>
      </c>
      <c r="L1722" s="57">
        <v>-4185</v>
      </c>
      <c r="M1722" s="57">
        <v>0</v>
      </c>
      <c r="N1722" t="s">
        <v>38</v>
      </c>
      <c r="O1722" s="10" t="s">
        <v>39</v>
      </c>
      <c r="P1722">
        <v>1209</v>
      </c>
      <c r="Q1722" t="s">
        <v>234</v>
      </c>
      <c r="R1722">
        <v>4185</v>
      </c>
      <c r="U1722">
        <v>415</v>
      </c>
      <c r="V1722" t="s">
        <v>73</v>
      </c>
      <c r="W1722">
        <v>6655</v>
      </c>
      <c r="X1722" t="s">
        <v>79</v>
      </c>
      <c r="Y1722">
        <v>2500</v>
      </c>
      <c r="Z1722" t="s">
        <v>146</v>
      </c>
    </row>
    <row r="1723" spans="2:26">
      <c r="B1723" t="s">
        <v>195</v>
      </c>
      <c r="C1723" t="s">
        <v>170</v>
      </c>
      <c r="D1723" t="s">
        <v>55</v>
      </c>
      <c r="E1723">
        <v>6018</v>
      </c>
      <c r="F1723"/>
      <c r="G1723"/>
      <c r="H1723" s="57">
        <v>6984</v>
      </c>
      <c r="I1723"/>
      <c r="J1723"/>
      <c r="K1723" s="57">
        <v>-2573</v>
      </c>
      <c r="L1723" s="57">
        <v>-2573</v>
      </c>
      <c r="M1723" s="57">
        <v>0</v>
      </c>
      <c r="N1723" t="s">
        <v>38</v>
      </c>
      <c r="O1723" t="s">
        <v>38</v>
      </c>
      <c r="P1723">
        <v>-966</v>
      </c>
      <c r="Q1723" t="s">
        <v>234</v>
      </c>
      <c r="R1723">
        <v>2573</v>
      </c>
      <c r="U1723">
        <v>349</v>
      </c>
    </row>
    <row r="1724" spans="2:26">
      <c r="B1724" t="s">
        <v>195</v>
      </c>
      <c r="C1724" t="s">
        <v>170</v>
      </c>
      <c r="D1724" t="s">
        <v>57</v>
      </c>
      <c r="E1724">
        <v>6018</v>
      </c>
      <c r="F1724"/>
      <c r="G1724"/>
      <c r="H1724" s="57">
        <v>6984</v>
      </c>
      <c r="I1724"/>
      <c r="J1724"/>
      <c r="K1724" s="57">
        <v>-2573</v>
      </c>
      <c r="L1724" s="57">
        <v>-2573</v>
      </c>
      <c r="M1724" s="57">
        <v>0</v>
      </c>
      <c r="N1724" t="s">
        <v>38</v>
      </c>
      <c r="O1724" t="s">
        <v>38</v>
      </c>
      <c r="P1724">
        <v>-966</v>
      </c>
      <c r="Q1724" t="s">
        <v>234</v>
      </c>
      <c r="R1724">
        <v>2573</v>
      </c>
      <c r="U1724">
        <v>349</v>
      </c>
    </row>
    <row r="1725" spans="2:26">
      <c r="B1725" t="s">
        <v>195</v>
      </c>
      <c r="C1725" t="s">
        <v>170</v>
      </c>
      <c r="D1725" t="s">
        <v>58</v>
      </c>
      <c r="E1725">
        <v>6018</v>
      </c>
      <c r="F1725"/>
      <c r="G1725"/>
      <c r="H1725" s="57">
        <v>6984</v>
      </c>
      <c r="I1725"/>
      <c r="J1725"/>
      <c r="K1725" s="57">
        <v>-2573</v>
      </c>
      <c r="L1725" s="57">
        <v>-2573</v>
      </c>
      <c r="M1725" s="57">
        <v>0</v>
      </c>
      <c r="N1725" t="s">
        <v>38</v>
      </c>
      <c r="O1725" t="s">
        <v>38</v>
      </c>
      <c r="P1725">
        <v>-966</v>
      </c>
      <c r="Q1725" t="s">
        <v>234</v>
      </c>
      <c r="R1725">
        <v>2573</v>
      </c>
      <c r="U1725">
        <v>349</v>
      </c>
    </row>
    <row r="1726" spans="2:26">
      <c r="B1726" t="s">
        <v>195</v>
      </c>
      <c r="C1726" t="s">
        <v>170</v>
      </c>
      <c r="D1726" t="s">
        <v>59</v>
      </c>
      <c r="E1726">
        <v>7602</v>
      </c>
      <c r="F1726"/>
      <c r="G1726"/>
      <c r="H1726" s="57">
        <v>7050</v>
      </c>
      <c r="I1726"/>
      <c r="J1726"/>
      <c r="K1726" s="57">
        <v>-3976</v>
      </c>
      <c r="L1726" s="57">
        <v>-3976</v>
      </c>
      <c r="M1726" s="57">
        <v>0</v>
      </c>
      <c r="N1726" t="s">
        <v>38</v>
      </c>
      <c r="O1726" s="10" t="s">
        <v>39</v>
      </c>
      <c r="P1726">
        <v>552</v>
      </c>
      <c r="Q1726" t="s">
        <v>234</v>
      </c>
      <c r="R1726">
        <v>3976</v>
      </c>
      <c r="U1726">
        <v>415</v>
      </c>
      <c r="V1726" t="s">
        <v>73</v>
      </c>
      <c r="W1726">
        <v>6803</v>
      </c>
      <c r="X1726" t="s">
        <v>79</v>
      </c>
      <c r="Y1726">
        <v>2500</v>
      </c>
      <c r="Z1726" t="s">
        <v>146</v>
      </c>
    </row>
    <row r="1727" spans="2:26">
      <c r="B1727" t="s">
        <v>195</v>
      </c>
      <c r="C1727" t="s">
        <v>170</v>
      </c>
      <c r="D1727" t="s">
        <v>61</v>
      </c>
      <c r="E1727">
        <v>7602</v>
      </c>
      <c r="F1727"/>
      <c r="G1727"/>
      <c r="H1727" s="57">
        <v>7050</v>
      </c>
      <c r="I1727"/>
      <c r="J1727"/>
      <c r="K1727" s="57">
        <v>-3976</v>
      </c>
      <c r="L1727" s="57">
        <v>-3976</v>
      </c>
      <c r="M1727" s="57">
        <v>0</v>
      </c>
      <c r="N1727" t="s">
        <v>38</v>
      </c>
      <c r="O1727" s="10" t="s">
        <v>39</v>
      </c>
      <c r="P1727">
        <v>552</v>
      </c>
      <c r="Q1727" t="s">
        <v>234</v>
      </c>
      <c r="R1727">
        <v>3976</v>
      </c>
      <c r="U1727">
        <v>415</v>
      </c>
      <c r="V1727" t="s">
        <v>73</v>
      </c>
      <c r="W1727">
        <v>6803</v>
      </c>
      <c r="X1727" t="s">
        <v>79</v>
      </c>
      <c r="Y1727">
        <v>2500</v>
      </c>
      <c r="Z1727" t="s">
        <v>146</v>
      </c>
    </row>
    <row r="1728" spans="2:26">
      <c r="B1728" t="s">
        <v>195</v>
      </c>
      <c r="C1728" t="s">
        <v>170</v>
      </c>
      <c r="D1728" t="s">
        <v>63</v>
      </c>
      <c r="E1728">
        <v>7802</v>
      </c>
      <c r="F1728"/>
      <c r="G1728"/>
      <c r="H1728" s="57">
        <v>7043</v>
      </c>
      <c r="I1728"/>
      <c r="J1728"/>
      <c r="K1728" s="57">
        <v>-4179</v>
      </c>
      <c r="L1728" s="57">
        <v>-4179</v>
      </c>
      <c r="M1728" s="57">
        <v>0</v>
      </c>
      <c r="N1728" t="s">
        <v>38</v>
      </c>
      <c r="O1728" s="10" t="s">
        <v>39</v>
      </c>
      <c r="P1728">
        <v>759</v>
      </c>
      <c r="Q1728" t="s">
        <v>234</v>
      </c>
      <c r="R1728">
        <v>4179</v>
      </c>
      <c r="U1728">
        <v>393</v>
      </c>
      <c r="W1728">
        <v>6803</v>
      </c>
      <c r="X1728" t="s">
        <v>79</v>
      </c>
    </row>
    <row r="1729" spans="2:26">
      <c r="B1729" t="s">
        <v>195</v>
      </c>
      <c r="C1729" t="s">
        <v>170</v>
      </c>
      <c r="D1729" t="s">
        <v>64</v>
      </c>
      <c r="E1729">
        <v>5395</v>
      </c>
      <c r="F1729"/>
      <c r="G1729"/>
      <c r="H1729" s="57">
        <v>7135</v>
      </c>
      <c r="I1729"/>
      <c r="J1729"/>
      <c r="K1729" s="57">
        <v>-2668</v>
      </c>
      <c r="L1729" s="57">
        <v>-2668</v>
      </c>
      <c r="M1729" s="57">
        <v>0</v>
      </c>
      <c r="N1729" t="s">
        <v>38</v>
      </c>
      <c r="O1729" t="s">
        <v>38</v>
      </c>
      <c r="P1729">
        <v>-1740</v>
      </c>
      <c r="Q1729" t="s">
        <v>234</v>
      </c>
      <c r="R1729">
        <v>2668</v>
      </c>
      <c r="U1729">
        <v>300</v>
      </c>
    </row>
    <row r="1730" spans="2:26">
      <c r="B1730" t="s">
        <v>195</v>
      </c>
      <c r="C1730" t="s">
        <v>170</v>
      </c>
      <c r="D1730" t="s">
        <v>66</v>
      </c>
      <c r="E1730">
        <v>5395</v>
      </c>
      <c r="F1730"/>
      <c r="G1730"/>
      <c r="H1730" s="57">
        <v>7135</v>
      </c>
      <c r="I1730"/>
      <c r="J1730"/>
      <c r="K1730" s="57">
        <v>-2668</v>
      </c>
      <c r="L1730" s="57">
        <v>-2668</v>
      </c>
      <c r="M1730" s="57">
        <v>0</v>
      </c>
      <c r="N1730" t="s">
        <v>38</v>
      </c>
      <c r="O1730" t="s">
        <v>38</v>
      </c>
      <c r="P1730">
        <v>-1740</v>
      </c>
      <c r="Q1730" t="s">
        <v>234</v>
      </c>
      <c r="R1730">
        <v>2668</v>
      </c>
      <c r="U1730">
        <v>300</v>
      </c>
    </row>
    <row r="1731" spans="2:26">
      <c r="B1731" t="s">
        <v>195</v>
      </c>
      <c r="C1731" t="s">
        <v>170</v>
      </c>
      <c r="D1731" t="s">
        <v>67</v>
      </c>
      <c r="E1731">
        <v>5395</v>
      </c>
      <c r="F1731"/>
      <c r="G1731"/>
      <c r="H1731" s="57">
        <v>7135</v>
      </c>
      <c r="I1731"/>
      <c r="J1731"/>
      <c r="K1731" s="57">
        <v>-2668</v>
      </c>
      <c r="L1731" s="57">
        <v>-2668</v>
      </c>
      <c r="M1731" s="57">
        <v>0</v>
      </c>
      <c r="N1731" t="s">
        <v>38</v>
      </c>
      <c r="O1731" t="s">
        <v>38</v>
      </c>
      <c r="P1731">
        <v>-1740</v>
      </c>
      <c r="Q1731" t="s">
        <v>234</v>
      </c>
      <c r="R1731">
        <v>2668</v>
      </c>
      <c r="U1731">
        <v>300</v>
      </c>
    </row>
    <row r="1732" spans="2:26">
      <c r="B1732" t="s">
        <v>195</v>
      </c>
      <c r="C1732" t="s">
        <v>170</v>
      </c>
      <c r="D1732" t="s">
        <v>68</v>
      </c>
      <c r="E1732">
        <v>7576</v>
      </c>
      <c r="F1732"/>
      <c r="G1732"/>
      <c r="H1732" s="57">
        <v>6687</v>
      </c>
      <c r="I1732"/>
      <c r="J1732"/>
      <c r="K1732" s="57">
        <v>-3139</v>
      </c>
      <c r="L1732" s="57">
        <v>-3139</v>
      </c>
      <c r="M1732" s="57">
        <v>0</v>
      </c>
      <c r="N1732" t="s">
        <v>38</v>
      </c>
      <c r="O1732" s="10" t="s">
        <v>39</v>
      </c>
      <c r="P1732">
        <v>889</v>
      </c>
      <c r="Q1732" t="s">
        <v>234</v>
      </c>
      <c r="R1732">
        <v>3139</v>
      </c>
      <c r="U1732">
        <v>393</v>
      </c>
      <c r="W1732">
        <v>6437</v>
      </c>
      <c r="X1732" t="s">
        <v>100</v>
      </c>
    </row>
    <row r="1733" spans="2:26">
      <c r="B1733" t="s">
        <v>195</v>
      </c>
      <c r="C1733" t="s">
        <v>170</v>
      </c>
      <c r="D1733" t="s">
        <v>69</v>
      </c>
      <c r="E1733">
        <v>7576</v>
      </c>
      <c r="F1733"/>
      <c r="G1733"/>
      <c r="H1733" s="57">
        <v>6687</v>
      </c>
      <c r="I1733"/>
      <c r="J1733"/>
      <c r="K1733" s="57">
        <v>-3139</v>
      </c>
      <c r="L1733" s="57">
        <v>-3139</v>
      </c>
      <c r="M1733" s="57">
        <v>0</v>
      </c>
      <c r="N1733" t="s">
        <v>38</v>
      </c>
      <c r="O1733" s="10" t="s">
        <v>39</v>
      </c>
      <c r="P1733">
        <v>889</v>
      </c>
      <c r="Q1733" t="s">
        <v>234</v>
      </c>
      <c r="R1733">
        <v>3139</v>
      </c>
      <c r="U1733">
        <v>415</v>
      </c>
      <c r="V1733" t="s">
        <v>73</v>
      </c>
      <c r="W1733">
        <v>6437</v>
      </c>
      <c r="X1733" t="s">
        <v>100</v>
      </c>
      <c r="Y1733">
        <v>2500</v>
      </c>
      <c r="Z1733" t="s">
        <v>146</v>
      </c>
    </row>
    <row r="1734" spans="2:26">
      <c r="B1734" t="s">
        <v>195</v>
      </c>
      <c r="C1734" t="s">
        <v>170</v>
      </c>
      <c r="D1734" t="s">
        <v>70</v>
      </c>
      <c r="E1734">
        <v>7576</v>
      </c>
      <c r="F1734"/>
      <c r="G1734"/>
      <c r="H1734" s="57">
        <v>6687</v>
      </c>
      <c r="I1734"/>
      <c r="J1734"/>
      <c r="K1734" s="57">
        <v>-3139</v>
      </c>
      <c r="L1734" s="57">
        <v>-3139</v>
      </c>
      <c r="M1734" s="57">
        <v>0</v>
      </c>
      <c r="N1734" t="s">
        <v>38</v>
      </c>
      <c r="O1734" s="10" t="s">
        <v>39</v>
      </c>
      <c r="P1734">
        <v>889</v>
      </c>
      <c r="Q1734" t="s">
        <v>234</v>
      </c>
      <c r="R1734">
        <v>3139</v>
      </c>
      <c r="U1734">
        <v>415</v>
      </c>
      <c r="V1734" t="s">
        <v>73</v>
      </c>
      <c r="W1734">
        <v>6437</v>
      </c>
      <c r="X1734" t="s">
        <v>100</v>
      </c>
      <c r="Y1734">
        <v>2500</v>
      </c>
      <c r="Z1734" t="s">
        <v>146</v>
      </c>
    </row>
    <row r="1735" spans="2:26">
      <c r="B1735" t="s">
        <v>196</v>
      </c>
      <c r="C1735" t="s">
        <v>170</v>
      </c>
      <c r="D1735" t="s">
        <v>37</v>
      </c>
      <c r="E1735">
        <v>7363</v>
      </c>
      <c r="F1735"/>
      <c r="G1735"/>
      <c r="H1735" s="57">
        <v>7163</v>
      </c>
      <c r="I1735"/>
      <c r="J1735"/>
      <c r="K1735" s="57">
        <v>-2390</v>
      </c>
      <c r="L1735" s="57">
        <v>-2390</v>
      </c>
      <c r="M1735" s="57">
        <v>-2190</v>
      </c>
      <c r="N1735" t="s">
        <v>38</v>
      </c>
      <c r="O1735" s="10" t="s">
        <v>39</v>
      </c>
      <c r="P1735">
        <v>200</v>
      </c>
      <c r="Q1735" t="s">
        <v>234</v>
      </c>
      <c r="R1735">
        <v>0</v>
      </c>
      <c r="U1735">
        <v>415</v>
      </c>
      <c r="V1735" t="s">
        <v>73</v>
      </c>
      <c r="W1735">
        <v>6913</v>
      </c>
      <c r="X1735" t="s">
        <v>100</v>
      </c>
    </row>
    <row r="1736" spans="2:26">
      <c r="B1736" t="s">
        <v>196</v>
      </c>
      <c r="C1736" t="s">
        <v>170</v>
      </c>
      <c r="D1736" t="s">
        <v>41</v>
      </c>
      <c r="E1736">
        <v>7363</v>
      </c>
      <c r="F1736"/>
      <c r="G1736"/>
      <c r="H1736" s="57">
        <v>7163</v>
      </c>
      <c r="I1736"/>
      <c r="J1736"/>
      <c r="K1736" s="57">
        <v>-2390</v>
      </c>
      <c r="L1736" s="57">
        <v>-2390</v>
      </c>
      <c r="M1736" s="57">
        <v>-2190</v>
      </c>
      <c r="N1736" t="s">
        <v>38</v>
      </c>
      <c r="O1736" s="10" t="s">
        <v>39</v>
      </c>
      <c r="P1736">
        <v>200</v>
      </c>
      <c r="Q1736" t="s">
        <v>234</v>
      </c>
      <c r="R1736">
        <v>0</v>
      </c>
      <c r="U1736">
        <v>415</v>
      </c>
      <c r="V1736" t="s">
        <v>73</v>
      </c>
      <c r="W1736">
        <v>6913</v>
      </c>
      <c r="X1736" t="s">
        <v>100</v>
      </c>
    </row>
    <row r="1737" spans="2:26">
      <c r="B1737" t="s">
        <v>196</v>
      </c>
      <c r="C1737" t="s">
        <v>170</v>
      </c>
      <c r="D1737" t="s">
        <v>42</v>
      </c>
      <c r="E1737">
        <v>7363</v>
      </c>
      <c r="F1737"/>
      <c r="G1737"/>
      <c r="H1737" s="57">
        <v>7163</v>
      </c>
      <c r="I1737"/>
      <c r="J1737"/>
      <c r="K1737" s="57">
        <v>-2390</v>
      </c>
      <c r="L1737" s="57">
        <v>-2390</v>
      </c>
      <c r="M1737" s="57">
        <v>-2190</v>
      </c>
      <c r="N1737" t="s">
        <v>38</v>
      </c>
      <c r="O1737" s="10" t="s">
        <v>39</v>
      </c>
      <c r="P1737">
        <v>200</v>
      </c>
      <c r="Q1737" t="s">
        <v>234</v>
      </c>
      <c r="R1737">
        <v>0</v>
      </c>
      <c r="U1737">
        <v>415</v>
      </c>
      <c r="V1737" t="s">
        <v>73</v>
      </c>
      <c r="W1737">
        <v>6913</v>
      </c>
      <c r="X1737" t="s">
        <v>100</v>
      </c>
    </row>
    <row r="1738" spans="2:26">
      <c r="B1738" t="s">
        <v>196</v>
      </c>
      <c r="C1738" t="s">
        <v>170</v>
      </c>
      <c r="D1738" t="s">
        <v>43</v>
      </c>
      <c r="E1738">
        <v>7201</v>
      </c>
      <c r="F1738"/>
      <c r="G1738"/>
      <c r="H1738" s="57">
        <v>7200</v>
      </c>
      <c r="I1738"/>
      <c r="J1738"/>
      <c r="K1738" s="57">
        <v>-1911</v>
      </c>
      <c r="L1738" s="57">
        <v>-1911</v>
      </c>
      <c r="M1738" s="57">
        <v>-1911</v>
      </c>
      <c r="N1738" t="s">
        <v>38</v>
      </c>
      <c r="O1738" t="s">
        <v>38</v>
      </c>
      <c r="P1738">
        <v>1</v>
      </c>
      <c r="Q1738" t="s">
        <v>234</v>
      </c>
      <c r="R1738">
        <v>0</v>
      </c>
      <c r="U1738">
        <v>411</v>
      </c>
    </row>
    <row r="1739" spans="2:26">
      <c r="B1739" t="s">
        <v>196</v>
      </c>
      <c r="C1739" t="s">
        <v>170</v>
      </c>
      <c r="D1739" t="s">
        <v>45</v>
      </c>
      <c r="E1739">
        <v>7201</v>
      </c>
      <c r="F1739"/>
      <c r="G1739"/>
      <c r="H1739" s="57">
        <v>7200</v>
      </c>
      <c r="I1739"/>
      <c r="J1739"/>
      <c r="K1739" s="57">
        <v>-1911</v>
      </c>
      <c r="L1739" s="57">
        <v>-1911</v>
      </c>
      <c r="M1739" s="57">
        <v>-1911</v>
      </c>
      <c r="N1739" t="s">
        <v>38</v>
      </c>
      <c r="O1739" t="s">
        <v>38</v>
      </c>
      <c r="P1739">
        <v>1</v>
      </c>
      <c r="Q1739" t="s">
        <v>234</v>
      </c>
      <c r="R1739">
        <v>0</v>
      </c>
      <c r="U1739">
        <v>411</v>
      </c>
    </row>
    <row r="1740" spans="2:26">
      <c r="B1740" t="s">
        <v>196</v>
      </c>
      <c r="C1740" t="s">
        <v>170</v>
      </c>
      <c r="D1740" t="s">
        <v>46</v>
      </c>
      <c r="E1740">
        <v>7201</v>
      </c>
      <c r="F1740"/>
      <c r="G1740"/>
      <c r="H1740" s="57">
        <v>7200</v>
      </c>
      <c r="I1740"/>
      <c r="J1740"/>
      <c r="K1740" s="57">
        <v>-1911</v>
      </c>
      <c r="L1740" s="57">
        <v>-1911</v>
      </c>
      <c r="M1740" s="57">
        <v>-1911</v>
      </c>
      <c r="N1740" t="s">
        <v>38</v>
      </c>
      <c r="O1740" t="s">
        <v>38</v>
      </c>
      <c r="P1740">
        <v>1</v>
      </c>
      <c r="Q1740" t="s">
        <v>234</v>
      </c>
      <c r="R1740">
        <v>0</v>
      </c>
      <c r="U1740">
        <v>411</v>
      </c>
    </row>
    <row r="1741" spans="2:26">
      <c r="B1741" t="s">
        <v>196</v>
      </c>
      <c r="C1741" t="s">
        <v>170</v>
      </c>
      <c r="D1741" t="s">
        <v>47</v>
      </c>
      <c r="E1741">
        <v>7201</v>
      </c>
      <c r="F1741"/>
      <c r="G1741"/>
      <c r="H1741" s="57">
        <v>7200</v>
      </c>
      <c r="I1741"/>
      <c r="J1741"/>
      <c r="K1741" s="57">
        <v>-1911</v>
      </c>
      <c r="L1741" s="57">
        <v>-1911</v>
      </c>
      <c r="M1741" s="57">
        <v>-1911</v>
      </c>
      <c r="N1741" t="s">
        <v>38</v>
      </c>
      <c r="O1741" t="s">
        <v>38</v>
      </c>
      <c r="P1741">
        <v>1</v>
      </c>
      <c r="Q1741" t="s">
        <v>234</v>
      </c>
      <c r="R1741">
        <v>0</v>
      </c>
      <c r="U1741">
        <v>411</v>
      </c>
    </row>
    <row r="1742" spans="2:26">
      <c r="B1742" t="s">
        <v>196</v>
      </c>
      <c r="C1742" t="s">
        <v>170</v>
      </c>
      <c r="D1742" t="s">
        <v>48</v>
      </c>
      <c r="E1742">
        <v>6792</v>
      </c>
      <c r="F1742"/>
      <c r="G1742"/>
      <c r="H1742" s="57">
        <v>6791</v>
      </c>
      <c r="I1742"/>
      <c r="J1742"/>
      <c r="K1742" s="57">
        <v>-1972</v>
      </c>
      <c r="L1742" s="57">
        <v>-1972</v>
      </c>
      <c r="M1742" s="57">
        <v>-1971</v>
      </c>
      <c r="N1742" t="s">
        <v>38</v>
      </c>
      <c r="O1742" t="s">
        <v>38</v>
      </c>
      <c r="P1742">
        <v>1</v>
      </c>
      <c r="Q1742" t="s">
        <v>234</v>
      </c>
      <c r="R1742">
        <v>0</v>
      </c>
      <c r="U1742">
        <v>363</v>
      </c>
    </row>
    <row r="1743" spans="2:26">
      <c r="B1743" t="s">
        <v>196</v>
      </c>
      <c r="C1743" t="s">
        <v>170</v>
      </c>
      <c r="D1743" t="s">
        <v>49</v>
      </c>
      <c r="E1743">
        <v>5792</v>
      </c>
      <c r="F1743"/>
      <c r="G1743"/>
      <c r="H1743" s="57">
        <v>5792</v>
      </c>
      <c r="I1743"/>
      <c r="J1743"/>
      <c r="K1743" s="57">
        <v>-861</v>
      </c>
      <c r="L1743" s="57">
        <v>-861</v>
      </c>
      <c r="M1743" s="57">
        <v>-861</v>
      </c>
      <c r="N1743" t="s">
        <v>38</v>
      </c>
      <c r="O1743" t="s">
        <v>38</v>
      </c>
      <c r="P1743">
        <v>0</v>
      </c>
      <c r="Q1743" t="s">
        <v>234</v>
      </c>
      <c r="R1743">
        <v>0</v>
      </c>
      <c r="U1743">
        <v>354</v>
      </c>
    </row>
    <row r="1744" spans="2:26">
      <c r="B1744" t="s">
        <v>196</v>
      </c>
      <c r="C1744" t="s">
        <v>170</v>
      </c>
      <c r="D1744" t="s">
        <v>51</v>
      </c>
      <c r="E1744">
        <v>7378</v>
      </c>
      <c r="F1744"/>
      <c r="G1744"/>
      <c r="H1744" s="57">
        <v>6839</v>
      </c>
      <c r="I1744"/>
      <c r="J1744"/>
      <c r="K1744" s="57">
        <v>-2195</v>
      </c>
      <c r="L1744" s="57">
        <v>-2195</v>
      </c>
      <c r="M1744" s="57">
        <v>-1671</v>
      </c>
      <c r="N1744" t="s">
        <v>38</v>
      </c>
      <c r="O1744" s="10" t="s">
        <v>39</v>
      </c>
      <c r="P1744">
        <v>539</v>
      </c>
      <c r="Q1744" t="s">
        <v>234</v>
      </c>
      <c r="R1744">
        <v>0</v>
      </c>
      <c r="U1744">
        <v>425</v>
      </c>
      <c r="V1744" t="s">
        <v>73</v>
      </c>
      <c r="W1744">
        <v>6907</v>
      </c>
      <c r="X1744" t="s">
        <v>82</v>
      </c>
      <c r="Y1744">
        <v>2500</v>
      </c>
      <c r="Z1744" t="s">
        <v>146</v>
      </c>
    </row>
    <row r="1745" spans="2:26">
      <c r="B1745" t="s">
        <v>196</v>
      </c>
      <c r="C1745" t="s">
        <v>170</v>
      </c>
      <c r="D1745" t="s">
        <v>53</v>
      </c>
      <c r="E1745">
        <v>7378</v>
      </c>
      <c r="F1745"/>
      <c r="G1745"/>
      <c r="H1745" s="57">
        <v>6839</v>
      </c>
      <c r="I1745"/>
      <c r="J1745"/>
      <c r="K1745" s="57">
        <v>-2195</v>
      </c>
      <c r="L1745" s="57">
        <v>-2195</v>
      </c>
      <c r="M1745" s="57">
        <v>-1671</v>
      </c>
      <c r="N1745" t="s">
        <v>38</v>
      </c>
      <c r="O1745" s="10" t="s">
        <v>39</v>
      </c>
      <c r="P1745">
        <v>539</v>
      </c>
      <c r="Q1745" t="s">
        <v>234</v>
      </c>
      <c r="R1745">
        <v>0</v>
      </c>
      <c r="U1745">
        <v>425</v>
      </c>
      <c r="V1745" t="s">
        <v>73</v>
      </c>
      <c r="W1745">
        <v>6907</v>
      </c>
      <c r="X1745" t="s">
        <v>82</v>
      </c>
      <c r="Y1745">
        <v>2500</v>
      </c>
      <c r="Z1745" t="s">
        <v>146</v>
      </c>
    </row>
    <row r="1746" spans="2:26">
      <c r="B1746" t="s">
        <v>196</v>
      </c>
      <c r="C1746" t="s">
        <v>170</v>
      </c>
      <c r="D1746" t="s">
        <v>54</v>
      </c>
      <c r="E1746">
        <v>7378</v>
      </c>
      <c r="F1746"/>
      <c r="G1746"/>
      <c r="H1746" s="57">
        <v>6839</v>
      </c>
      <c r="I1746"/>
      <c r="J1746"/>
      <c r="K1746" s="57">
        <v>-2195</v>
      </c>
      <c r="L1746" s="57">
        <v>-2195</v>
      </c>
      <c r="M1746" s="57">
        <v>-1671</v>
      </c>
      <c r="N1746" t="s">
        <v>38</v>
      </c>
      <c r="O1746" s="10" t="s">
        <v>39</v>
      </c>
      <c r="P1746">
        <v>539</v>
      </c>
      <c r="Q1746" t="s">
        <v>234</v>
      </c>
      <c r="R1746">
        <v>0</v>
      </c>
      <c r="U1746">
        <v>425</v>
      </c>
      <c r="V1746" t="s">
        <v>73</v>
      </c>
      <c r="W1746">
        <v>6907</v>
      </c>
      <c r="X1746" t="s">
        <v>82</v>
      </c>
      <c r="Y1746">
        <v>2500</v>
      </c>
      <c r="Z1746" t="s">
        <v>146</v>
      </c>
    </row>
    <row r="1747" spans="2:26">
      <c r="B1747" t="s">
        <v>196</v>
      </c>
      <c r="C1747" t="s">
        <v>170</v>
      </c>
      <c r="D1747" t="s">
        <v>55</v>
      </c>
      <c r="E1747">
        <v>7526</v>
      </c>
      <c r="F1747"/>
      <c r="G1747"/>
      <c r="H1747" s="57">
        <v>6897</v>
      </c>
      <c r="I1747"/>
      <c r="J1747"/>
      <c r="K1747" s="57">
        <v>-2226</v>
      </c>
      <c r="L1747" s="57">
        <v>-2226</v>
      </c>
      <c r="M1747" s="57">
        <v>-1603</v>
      </c>
      <c r="N1747" t="s">
        <v>38</v>
      </c>
      <c r="O1747" s="10" t="s">
        <v>39</v>
      </c>
      <c r="P1747">
        <v>629</v>
      </c>
      <c r="Q1747" t="s">
        <v>234</v>
      </c>
      <c r="R1747">
        <v>0</v>
      </c>
      <c r="U1747">
        <v>425</v>
      </c>
      <c r="V1747" t="s">
        <v>73</v>
      </c>
      <c r="W1747">
        <v>7019</v>
      </c>
      <c r="X1747" t="s">
        <v>197</v>
      </c>
      <c r="Y1747">
        <v>2500</v>
      </c>
      <c r="Z1747" t="s">
        <v>146</v>
      </c>
    </row>
    <row r="1748" spans="2:26">
      <c r="B1748" t="s">
        <v>196</v>
      </c>
      <c r="C1748" t="s">
        <v>170</v>
      </c>
      <c r="D1748" t="s">
        <v>57</v>
      </c>
      <c r="E1748">
        <v>7526</v>
      </c>
      <c r="F1748"/>
      <c r="G1748"/>
      <c r="H1748" s="57">
        <v>6897</v>
      </c>
      <c r="I1748"/>
      <c r="J1748"/>
      <c r="K1748" s="57">
        <v>-2226</v>
      </c>
      <c r="L1748" s="57">
        <v>-2226</v>
      </c>
      <c r="M1748" s="57">
        <v>-1603</v>
      </c>
      <c r="N1748" t="s">
        <v>38</v>
      </c>
      <c r="O1748" s="10" t="s">
        <v>39</v>
      </c>
      <c r="P1748">
        <v>629</v>
      </c>
      <c r="Q1748" t="s">
        <v>234</v>
      </c>
      <c r="R1748">
        <v>0</v>
      </c>
      <c r="U1748">
        <v>425</v>
      </c>
      <c r="V1748" t="s">
        <v>73</v>
      </c>
      <c r="W1748">
        <v>7019</v>
      </c>
      <c r="X1748" t="s">
        <v>197</v>
      </c>
      <c r="Y1748">
        <v>2500</v>
      </c>
      <c r="Z1748" t="s">
        <v>146</v>
      </c>
    </row>
    <row r="1749" spans="2:26">
      <c r="B1749" t="s">
        <v>196</v>
      </c>
      <c r="C1749" t="s">
        <v>170</v>
      </c>
      <c r="D1749" t="s">
        <v>58</v>
      </c>
      <c r="E1749">
        <v>7526</v>
      </c>
      <c r="F1749"/>
      <c r="G1749"/>
      <c r="H1749" s="57">
        <v>6897</v>
      </c>
      <c r="I1749"/>
      <c r="J1749"/>
      <c r="K1749" s="57">
        <v>-2226</v>
      </c>
      <c r="L1749" s="57">
        <v>-2226</v>
      </c>
      <c r="M1749" s="57">
        <v>-1603</v>
      </c>
      <c r="N1749" t="s">
        <v>38</v>
      </c>
      <c r="O1749" s="10" t="s">
        <v>39</v>
      </c>
      <c r="P1749">
        <v>629</v>
      </c>
      <c r="Q1749" t="s">
        <v>234</v>
      </c>
      <c r="R1749">
        <v>0</v>
      </c>
      <c r="U1749">
        <v>425</v>
      </c>
      <c r="V1749" t="s">
        <v>73</v>
      </c>
      <c r="W1749">
        <v>7019</v>
      </c>
      <c r="X1749" t="s">
        <v>197</v>
      </c>
      <c r="Y1749">
        <v>2500</v>
      </c>
      <c r="Z1749" t="s">
        <v>146</v>
      </c>
    </row>
    <row r="1750" spans="2:26">
      <c r="B1750" t="s">
        <v>196</v>
      </c>
      <c r="C1750" t="s">
        <v>170</v>
      </c>
      <c r="D1750" t="s">
        <v>59</v>
      </c>
      <c r="E1750">
        <v>6062</v>
      </c>
      <c r="F1750"/>
      <c r="G1750"/>
      <c r="H1750" s="57">
        <v>6062</v>
      </c>
      <c r="I1750"/>
      <c r="J1750"/>
      <c r="K1750" s="57">
        <v>-956</v>
      </c>
      <c r="L1750" s="57">
        <v>-956</v>
      </c>
      <c r="M1750" s="57">
        <v>-956</v>
      </c>
      <c r="N1750" t="s">
        <v>38</v>
      </c>
      <c r="O1750" t="s">
        <v>38</v>
      </c>
      <c r="P1750">
        <v>0</v>
      </c>
      <c r="Q1750" t="s">
        <v>234</v>
      </c>
      <c r="R1750">
        <v>0</v>
      </c>
      <c r="U1750">
        <v>375</v>
      </c>
    </row>
    <row r="1751" spans="2:26">
      <c r="B1751" t="s">
        <v>196</v>
      </c>
      <c r="C1751" t="s">
        <v>170</v>
      </c>
      <c r="D1751" t="s">
        <v>61</v>
      </c>
      <c r="E1751">
        <v>7062</v>
      </c>
      <c r="F1751"/>
      <c r="G1751"/>
      <c r="H1751" s="57">
        <v>7062</v>
      </c>
      <c r="I1751"/>
      <c r="J1751"/>
      <c r="K1751" s="57">
        <v>-2047</v>
      </c>
      <c r="L1751" s="57">
        <v>-2047</v>
      </c>
      <c r="M1751" s="57">
        <v>-2047</v>
      </c>
      <c r="N1751" t="s">
        <v>38</v>
      </c>
      <c r="O1751" t="s">
        <v>38</v>
      </c>
      <c r="P1751">
        <v>0</v>
      </c>
      <c r="Q1751" t="s">
        <v>234</v>
      </c>
      <c r="R1751">
        <v>0</v>
      </c>
      <c r="U1751">
        <v>382</v>
      </c>
    </row>
    <row r="1752" spans="2:26">
      <c r="B1752" t="s">
        <v>196</v>
      </c>
      <c r="C1752" t="s">
        <v>170</v>
      </c>
      <c r="D1752" t="s">
        <v>63</v>
      </c>
      <c r="E1752">
        <v>7062</v>
      </c>
      <c r="F1752"/>
      <c r="G1752"/>
      <c r="H1752" s="57">
        <v>7062</v>
      </c>
      <c r="I1752"/>
      <c r="J1752"/>
      <c r="K1752" s="57">
        <v>-2047</v>
      </c>
      <c r="L1752" s="57">
        <v>-2047</v>
      </c>
      <c r="M1752" s="57">
        <v>-2047</v>
      </c>
      <c r="N1752" t="s">
        <v>38</v>
      </c>
      <c r="O1752" t="s">
        <v>38</v>
      </c>
      <c r="P1752">
        <v>0</v>
      </c>
      <c r="Q1752" t="s">
        <v>234</v>
      </c>
      <c r="R1752">
        <v>0</v>
      </c>
      <c r="U1752">
        <v>382</v>
      </c>
    </row>
    <row r="1753" spans="2:26">
      <c r="B1753" t="s">
        <v>196</v>
      </c>
      <c r="C1753" t="s">
        <v>170</v>
      </c>
      <c r="D1753" t="s">
        <v>64</v>
      </c>
      <c r="E1753">
        <v>6474</v>
      </c>
      <c r="F1753"/>
      <c r="G1753"/>
      <c r="H1753" s="57">
        <v>6133</v>
      </c>
      <c r="I1753"/>
      <c r="J1753"/>
      <c r="K1753" s="57">
        <v>-2758</v>
      </c>
      <c r="L1753" s="57">
        <v>-2758</v>
      </c>
      <c r="M1753" s="57">
        <v>-2417</v>
      </c>
      <c r="N1753" t="s">
        <v>38</v>
      </c>
      <c r="O1753" s="10" t="s">
        <v>39</v>
      </c>
      <c r="P1753">
        <v>341</v>
      </c>
      <c r="Q1753" t="s">
        <v>234</v>
      </c>
      <c r="R1753">
        <v>0</v>
      </c>
      <c r="U1753">
        <v>347</v>
      </c>
      <c r="W1753">
        <v>5883</v>
      </c>
      <c r="X1753" t="s">
        <v>82</v>
      </c>
    </row>
    <row r="1754" spans="2:26">
      <c r="B1754" t="s">
        <v>196</v>
      </c>
      <c r="C1754" t="s">
        <v>170</v>
      </c>
      <c r="D1754" t="s">
        <v>66</v>
      </c>
      <c r="E1754">
        <v>6474</v>
      </c>
      <c r="F1754"/>
      <c r="G1754"/>
      <c r="H1754" s="57">
        <v>6133</v>
      </c>
      <c r="I1754"/>
      <c r="J1754"/>
      <c r="K1754" s="57">
        <v>-2758</v>
      </c>
      <c r="L1754" s="57">
        <v>-2758</v>
      </c>
      <c r="M1754" s="57">
        <v>-2417</v>
      </c>
      <c r="N1754" t="s">
        <v>38</v>
      </c>
      <c r="O1754" s="10" t="s">
        <v>39</v>
      </c>
      <c r="P1754">
        <v>341</v>
      </c>
      <c r="Q1754" t="s">
        <v>234</v>
      </c>
      <c r="R1754">
        <v>0</v>
      </c>
      <c r="U1754">
        <v>347</v>
      </c>
      <c r="W1754">
        <v>5883</v>
      </c>
      <c r="X1754" t="s">
        <v>82</v>
      </c>
    </row>
    <row r="1755" spans="2:26">
      <c r="B1755" t="s">
        <v>196</v>
      </c>
      <c r="C1755" t="s">
        <v>170</v>
      </c>
      <c r="D1755" t="s">
        <v>67</v>
      </c>
      <c r="E1755">
        <v>6474</v>
      </c>
      <c r="F1755"/>
      <c r="G1755"/>
      <c r="H1755" s="57">
        <v>6133</v>
      </c>
      <c r="I1755"/>
      <c r="J1755"/>
      <c r="K1755" s="57">
        <v>-2758</v>
      </c>
      <c r="L1755" s="57">
        <v>-2758</v>
      </c>
      <c r="M1755" s="57">
        <v>-2417</v>
      </c>
      <c r="N1755" t="s">
        <v>38</v>
      </c>
      <c r="O1755" s="10" t="s">
        <v>39</v>
      </c>
      <c r="P1755">
        <v>341</v>
      </c>
      <c r="Q1755" t="s">
        <v>234</v>
      </c>
      <c r="R1755">
        <v>0</v>
      </c>
      <c r="U1755">
        <v>347</v>
      </c>
      <c r="W1755">
        <v>5883</v>
      </c>
      <c r="X1755" t="s">
        <v>82</v>
      </c>
    </row>
    <row r="1756" spans="2:26">
      <c r="B1756" t="s">
        <v>196</v>
      </c>
      <c r="C1756" t="s">
        <v>170</v>
      </c>
      <c r="D1756" t="s">
        <v>68</v>
      </c>
      <c r="E1756">
        <v>6727</v>
      </c>
      <c r="F1756"/>
      <c r="G1756"/>
      <c r="H1756" s="57">
        <v>5995</v>
      </c>
      <c r="I1756"/>
      <c r="J1756"/>
      <c r="K1756" s="57">
        <v>-1790</v>
      </c>
      <c r="L1756" s="57">
        <v>-1790</v>
      </c>
      <c r="M1756" s="57">
        <v>-1058</v>
      </c>
      <c r="N1756" t="s">
        <v>38</v>
      </c>
      <c r="O1756" s="10" t="s">
        <v>39</v>
      </c>
      <c r="P1756">
        <v>732</v>
      </c>
      <c r="Q1756" t="s">
        <v>234</v>
      </c>
      <c r="R1756">
        <v>0</v>
      </c>
      <c r="U1756">
        <v>362</v>
      </c>
      <c r="W1756">
        <v>5745</v>
      </c>
      <c r="X1756" t="s">
        <v>82</v>
      </c>
    </row>
    <row r="1757" spans="2:26">
      <c r="B1757" t="s">
        <v>196</v>
      </c>
      <c r="C1757" t="s">
        <v>170</v>
      </c>
      <c r="D1757" t="s">
        <v>69</v>
      </c>
      <c r="E1757">
        <v>6727</v>
      </c>
      <c r="F1757"/>
      <c r="G1757"/>
      <c r="H1757" s="57">
        <v>5995</v>
      </c>
      <c r="I1757"/>
      <c r="J1757"/>
      <c r="K1757" s="57">
        <v>-1790</v>
      </c>
      <c r="L1757" s="57">
        <v>-1790</v>
      </c>
      <c r="M1757" s="57">
        <v>-1058</v>
      </c>
      <c r="N1757" t="s">
        <v>38</v>
      </c>
      <c r="O1757" s="10" t="s">
        <v>39</v>
      </c>
      <c r="P1757">
        <v>732</v>
      </c>
      <c r="Q1757" t="s">
        <v>234</v>
      </c>
      <c r="R1757">
        <v>0</v>
      </c>
      <c r="U1757">
        <v>362</v>
      </c>
      <c r="W1757">
        <v>5745</v>
      </c>
      <c r="X1757" t="s">
        <v>82</v>
      </c>
    </row>
    <row r="1758" spans="2:26">
      <c r="B1758" t="s">
        <v>196</v>
      </c>
      <c r="C1758" t="s">
        <v>170</v>
      </c>
      <c r="D1758" t="s">
        <v>70</v>
      </c>
      <c r="E1758">
        <v>6127</v>
      </c>
      <c r="F1758"/>
      <c r="G1758"/>
      <c r="H1758" s="57">
        <v>5395</v>
      </c>
      <c r="I1758"/>
      <c r="J1758"/>
      <c r="K1758" s="57">
        <v>-1179</v>
      </c>
      <c r="L1758" s="57">
        <v>-1179</v>
      </c>
      <c r="M1758" s="57">
        <v>-447</v>
      </c>
      <c r="N1758" t="s">
        <v>38</v>
      </c>
      <c r="O1758" s="10" t="s">
        <v>39</v>
      </c>
      <c r="P1758">
        <v>732</v>
      </c>
      <c r="Q1758" t="s">
        <v>234</v>
      </c>
      <c r="R1758">
        <v>0</v>
      </c>
      <c r="U1758">
        <v>348</v>
      </c>
      <c r="W1758">
        <v>5145</v>
      </c>
      <c r="X1758" t="s">
        <v>82</v>
      </c>
    </row>
    <row r="1759" spans="2:26">
      <c r="B1759" t="s">
        <v>198</v>
      </c>
      <c r="C1759" t="s">
        <v>170</v>
      </c>
      <c r="D1759" t="s">
        <v>37</v>
      </c>
      <c r="E1759">
        <v>7509</v>
      </c>
      <c r="F1759"/>
      <c r="G1759"/>
      <c r="H1759" s="57">
        <v>7098</v>
      </c>
      <c r="I1759"/>
      <c r="J1759"/>
      <c r="K1759" s="57">
        <v>-1874</v>
      </c>
      <c r="L1759" s="57">
        <v>-1874</v>
      </c>
      <c r="M1759" s="57">
        <v>-1463</v>
      </c>
      <c r="N1759" t="s">
        <v>38</v>
      </c>
      <c r="O1759" s="10" t="s">
        <v>39</v>
      </c>
      <c r="P1759">
        <v>411</v>
      </c>
      <c r="Q1759" t="s">
        <v>234</v>
      </c>
      <c r="R1759">
        <v>0</v>
      </c>
      <c r="U1759">
        <v>415</v>
      </c>
      <c r="V1759" t="s">
        <v>73</v>
      </c>
      <c r="W1759">
        <v>6848</v>
      </c>
      <c r="X1759" t="s">
        <v>82</v>
      </c>
      <c r="Y1759">
        <v>2500</v>
      </c>
      <c r="Z1759" t="s">
        <v>146</v>
      </c>
    </row>
    <row r="1760" spans="2:26">
      <c r="B1760" t="s">
        <v>198</v>
      </c>
      <c r="C1760" t="s">
        <v>170</v>
      </c>
      <c r="D1760" t="s">
        <v>41</v>
      </c>
      <c r="E1760">
        <v>7509</v>
      </c>
      <c r="F1760"/>
      <c r="G1760"/>
      <c r="H1760" s="57">
        <v>7098</v>
      </c>
      <c r="I1760"/>
      <c r="J1760"/>
      <c r="K1760" s="57">
        <v>-1874</v>
      </c>
      <c r="L1760" s="57">
        <v>-1874</v>
      </c>
      <c r="M1760" s="57">
        <v>-1463</v>
      </c>
      <c r="N1760" t="s">
        <v>38</v>
      </c>
      <c r="O1760" s="10" t="s">
        <v>39</v>
      </c>
      <c r="P1760">
        <v>411</v>
      </c>
      <c r="Q1760" t="s">
        <v>234</v>
      </c>
      <c r="R1760">
        <v>0</v>
      </c>
      <c r="U1760">
        <v>415</v>
      </c>
      <c r="V1760" t="s">
        <v>73</v>
      </c>
      <c r="W1760">
        <v>6848</v>
      </c>
      <c r="X1760" t="s">
        <v>82</v>
      </c>
      <c r="Y1760">
        <v>2500</v>
      </c>
      <c r="Z1760" t="s">
        <v>146</v>
      </c>
    </row>
    <row r="1761" spans="2:26">
      <c r="B1761" t="s">
        <v>198</v>
      </c>
      <c r="C1761" t="s">
        <v>170</v>
      </c>
      <c r="D1761" t="s">
        <v>42</v>
      </c>
      <c r="E1761">
        <v>7509</v>
      </c>
      <c r="F1761"/>
      <c r="G1761"/>
      <c r="H1761" s="57">
        <v>7098</v>
      </c>
      <c r="I1761"/>
      <c r="J1761"/>
      <c r="K1761" s="57">
        <v>-1874</v>
      </c>
      <c r="L1761" s="57">
        <v>-1874</v>
      </c>
      <c r="M1761" s="57">
        <v>-1463</v>
      </c>
      <c r="N1761" t="s">
        <v>38</v>
      </c>
      <c r="O1761" s="10" t="s">
        <v>39</v>
      </c>
      <c r="P1761">
        <v>411</v>
      </c>
      <c r="Q1761" t="s">
        <v>234</v>
      </c>
      <c r="R1761">
        <v>0</v>
      </c>
      <c r="U1761">
        <v>415</v>
      </c>
      <c r="V1761" t="s">
        <v>73</v>
      </c>
      <c r="W1761">
        <v>6848</v>
      </c>
      <c r="X1761" t="s">
        <v>82</v>
      </c>
      <c r="Y1761">
        <v>2500</v>
      </c>
      <c r="Z1761" t="s">
        <v>146</v>
      </c>
    </row>
    <row r="1762" spans="2:26">
      <c r="B1762" t="s">
        <v>198</v>
      </c>
      <c r="C1762" t="s">
        <v>170</v>
      </c>
      <c r="D1762" t="s">
        <v>43</v>
      </c>
      <c r="E1762">
        <v>8029</v>
      </c>
      <c r="F1762"/>
      <c r="G1762"/>
      <c r="H1762" s="57">
        <v>7416</v>
      </c>
      <c r="I1762"/>
      <c r="J1762"/>
      <c r="K1762" s="57">
        <v>-2361</v>
      </c>
      <c r="L1762" s="57">
        <v>-2361</v>
      </c>
      <c r="M1762" s="57">
        <v>-1754</v>
      </c>
      <c r="N1762" t="s">
        <v>38</v>
      </c>
      <c r="O1762" s="10" t="s">
        <v>39</v>
      </c>
      <c r="P1762">
        <v>613</v>
      </c>
      <c r="Q1762" t="s">
        <v>234</v>
      </c>
      <c r="R1762">
        <v>0</v>
      </c>
      <c r="U1762">
        <v>415</v>
      </c>
      <c r="V1762" t="s">
        <v>73</v>
      </c>
      <c r="W1762">
        <v>7180</v>
      </c>
      <c r="X1762" t="s">
        <v>79</v>
      </c>
      <c r="Y1762">
        <v>2500</v>
      </c>
      <c r="Z1762" t="s">
        <v>146</v>
      </c>
    </row>
    <row r="1763" spans="2:26">
      <c r="B1763" t="s">
        <v>198</v>
      </c>
      <c r="C1763" t="s">
        <v>170</v>
      </c>
      <c r="D1763" t="s">
        <v>45</v>
      </c>
      <c r="E1763">
        <v>8029</v>
      </c>
      <c r="F1763"/>
      <c r="G1763"/>
      <c r="H1763" s="57">
        <v>7416</v>
      </c>
      <c r="I1763"/>
      <c r="J1763"/>
      <c r="K1763" s="57">
        <v>-2361</v>
      </c>
      <c r="L1763" s="57">
        <v>-2361</v>
      </c>
      <c r="M1763" s="57">
        <v>-1754</v>
      </c>
      <c r="N1763" t="s">
        <v>38</v>
      </c>
      <c r="O1763" s="10" t="s">
        <v>39</v>
      </c>
      <c r="P1763">
        <v>613</v>
      </c>
      <c r="Q1763" t="s">
        <v>234</v>
      </c>
      <c r="R1763">
        <v>0</v>
      </c>
      <c r="U1763">
        <v>415</v>
      </c>
      <c r="V1763" t="s">
        <v>73</v>
      </c>
      <c r="W1763">
        <v>7180</v>
      </c>
      <c r="X1763" t="s">
        <v>79</v>
      </c>
      <c r="Y1763">
        <v>2500</v>
      </c>
      <c r="Z1763" t="s">
        <v>146</v>
      </c>
    </row>
    <row r="1764" spans="2:26">
      <c r="B1764" t="s">
        <v>198</v>
      </c>
      <c r="C1764" t="s">
        <v>170</v>
      </c>
      <c r="D1764" t="s">
        <v>46</v>
      </c>
      <c r="E1764">
        <v>8029</v>
      </c>
      <c r="F1764"/>
      <c r="G1764"/>
      <c r="H1764" s="57">
        <v>7416</v>
      </c>
      <c r="I1764"/>
      <c r="J1764"/>
      <c r="K1764" s="57">
        <v>-2361</v>
      </c>
      <c r="L1764" s="57">
        <v>-2361</v>
      </c>
      <c r="M1764" s="57">
        <v>-1754</v>
      </c>
      <c r="N1764" t="s">
        <v>38</v>
      </c>
      <c r="O1764" s="10" t="s">
        <v>39</v>
      </c>
      <c r="P1764">
        <v>613</v>
      </c>
      <c r="Q1764" t="s">
        <v>234</v>
      </c>
      <c r="R1764">
        <v>0</v>
      </c>
      <c r="U1764">
        <v>415</v>
      </c>
      <c r="V1764" t="s">
        <v>73</v>
      </c>
      <c r="W1764">
        <v>7180</v>
      </c>
      <c r="X1764" t="s">
        <v>79</v>
      </c>
      <c r="Y1764">
        <v>2500</v>
      </c>
      <c r="Z1764" t="s">
        <v>146</v>
      </c>
    </row>
    <row r="1765" spans="2:26">
      <c r="B1765" t="s">
        <v>198</v>
      </c>
      <c r="C1765" t="s">
        <v>170</v>
      </c>
      <c r="D1765" t="s">
        <v>47</v>
      </c>
      <c r="E1765">
        <v>8029</v>
      </c>
      <c r="F1765"/>
      <c r="G1765"/>
      <c r="H1765" s="57">
        <v>6809</v>
      </c>
      <c r="I1765"/>
      <c r="J1765"/>
      <c r="K1765" s="57">
        <v>-2361</v>
      </c>
      <c r="L1765" s="57">
        <v>-2361</v>
      </c>
      <c r="M1765" s="57">
        <v>-1149</v>
      </c>
      <c r="N1765" t="s">
        <v>38</v>
      </c>
      <c r="O1765" s="10" t="s">
        <v>39</v>
      </c>
      <c r="P1765">
        <v>1220</v>
      </c>
      <c r="Q1765" t="s">
        <v>234</v>
      </c>
      <c r="R1765">
        <v>0</v>
      </c>
      <c r="U1765">
        <v>410</v>
      </c>
      <c r="W1765">
        <v>7180</v>
      </c>
      <c r="X1765" t="s">
        <v>79</v>
      </c>
    </row>
    <row r="1766" spans="2:26">
      <c r="B1766" t="s">
        <v>198</v>
      </c>
      <c r="C1766" t="s">
        <v>170</v>
      </c>
      <c r="D1766" t="s">
        <v>48</v>
      </c>
      <c r="E1766"/>
      <c r="F1766">
        <v>5302</v>
      </c>
      <c r="G1766">
        <v>101</v>
      </c>
      <c r="H1766"/>
      <c r="I1766" s="57">
        <v>5131</v>
      </c>
      <c r="J1766" s="57">
        <v>98</v>
      </c>
      <c r="K1766" s="57">
        <v>-2382</v>
      </c>
      <c r="L1766" s="57">
        <v>-2382</v>
      </c>
      <c r="M1766" s="57">
        <v>0</v>
      </c>
      <c r="N1766" t="s">
        <v>143</v>
      </c>
      <c r="O1766" s="10" t="s">
        <v>39</v>
      </c>
      <c r="P1766" t="s">
        <v>234</v>
      </c>
      <c r="Q1766">
        <v>174</v>
      </c>
      <c r="R1766">
        <v>2382</v>
      </c>
      <c r="U1766">
        <v>298</v>
      </c>
      <c r="W1766">
        <v>5209</v>
      </c>
      <c r="X1766" t="s">
        <v>175</v>
      </c>
    </row>
    <row r="1767" spans="2:26">
      <c r="B1767" t="s">
        <v>198</v>
      </c>
      <c r="C1767" t="s">
        <v>170</v>
      </c>
      <c r="D1767" t="s">
        <v>49</v>
      </c>
      <c r="E1767"/>
      <c r="F1767">
        <v>5302</v>
      </c>
      <c r="G1767">
        <v>101</v>
      </c>
      <c r="H1767"/>
      <c r="I1767" s="57">
        <v>5131</v>
      </c>
      <c r="J1767" s="57">
        <v>98</v>
      </c>
      <c r="K1767" s="57">
        <v>-2382</v>
      </c>
      <c r="L1767" s="57">
        <v>-2382</v>
      </c>
      <c r="M1767" s="57">
        <v>0</v>
      </c>
      <c r="N1767" t="s">
        <v>143</v>
      </c>
      <c r="O1767" s="10" t="s">
        <v>39</v>
      </c>
      <c r="P1767" t="s">
        <v>234</v>
      </c>
      <c r="Q1767">
        <v>174</v>
      </c>
      <c r="R1767">
        <v>2382</v>
      </c>
      <c r="U1767">
        <v>298</v>
      </c>
      <c r="W1767">
        <v>5209</v>
      </c>
      <c r="X1767" t="s">
        <v>175</v>
      </c>
    </row>
    <row r="1768" spans="2:26">
      <c r="B1768" t="s">
        <v>198</v>
      </c>
      <c r="C1768" t="s">
        <v>170</v>
      </c>
      <c r="D1768" t="s">
        <v>51</v>
      </c>
      <c r="E1768">
        <v>7192</v>
      </c>
      <c r="F1768"/>
      <c r="G1768"/>
      <c r="H1768" s="57">
        <v>6809</v>
      </c>
      <c r="I1768"/>
      <c r="J1768"/>
      <c r="K1768" s="57">
        <v>-2131</v>
      </c>
      <c r="L1768" s="57">
        <v>-2131</v>
      </c>
      <c r="M1768" s="57">
        <v>-1750</v>
      </c>
      <c r="N1768" t="s">
        <v>38</v>
      </c>
      <c r="O1768" t="s">
        <v>38</v>
      </c>
      <c r="P1768">
        <v>383</v>
      </c>
      <c r="Q1768" t="s">
        <v>234</v>
      </c>
      <c r="R1768">
        <v>0</v>
      </c>
      <c r="U1768">
        <v>385</v>
      </c>
    </row>
    <row r="1769" spans="2:26">
      <c r="B1769" t="s">
        <v>198</v>
      </c>
      <c r="C1769" t="s">
        <v>170</v>
      </c>
      <c r="D1769" t="s">
        <v>53</v>
      </c>
      <c r="E1769">
        <v>7192</v>
      </c>
      <c r="F1769"/>
      <c r="G1769"/>
      <c r="H1769" s="57">
        <v>7191</v>
      </c>
      <c r="I1769"/>
      <c r="J1769"/>
      <c r="K1769" s="57">
        <v>-2131</v>
      </c>
      <c r="L1769" s="57">
        <v>-2131</v>
      </c>
      <c r="M1769" s="57">
        <v>-2130</v>
      </c>
      <c r="N1769" t="s">
        <v>38</v>
      </c>
      <c r="O1769" t="s">
        <v>38</v>
      </c>
      <c r="P1769">
        <v>1</v>
      </c>
      <c r="Q1769" t="s">
        <v>234</v>
      </c>
      <c r="R1769">
        <v>0</v>
      </c>
      <c r="U1769">
        <v>389</v>
      </c>
    </row>
    <row r="1770" spans="2:26">
      <c r="B1770" t="s">
        <v>198</v>
      </c>
      <c r="C1770" t="s">
        <v>170</v>
      </c>
      <c r="D1770" t="s">
        <v>54</v>
      </c>
      <c r="E1770">
        <v>7192</v>
      </c>
      <c r="F1770"/>
      <c r="G1770"/>
      <c r="H1770" s="57">
        <v>7191</v>
      </c>
      <c r="I1770"/>
      <c r="J1770"/>
      <c r="K1770" s="57">
        <v>-2131</v>
      </c>
      <c r="L1770" s="57">
        <v>-2131</v>
      </c>
      <c r="M1770" s="57">
        <v>-2130</v>
      </c>
      <c r="N1770" t="s">
        <v>38</v>
      </c>
      <c r="O1770" t="s">
        <v>38</v>
      </c>
      <c r="P1770">
        <v>1</v>
      </c>
      <c r="Q1770" t="s">
        <v>234</v>
      </c>
      <c r="R1770">
        <v>0</v>
      </c>
      <c r="U1770">
        <v>389</v>
      </c>
    </row>
    <row r="1771" spans="2:26">
      <c r="B1771" t="s">
        <v>198</v>
      </c>
      <c r="C1771" t="s">
        <v>170</v>
      </c>
      <c r="D1771" t="s">
        <v>55</v>
      </c>
      <c r="E1771">
        <v>7646</v>
      </c>
      <c r="F1771"/>
      <c r="G1771"/>
      <c r="H1771" s="57">
        <v>7317</v>
      </c>
      <c r="I1771"/>
      <c r="J1771"/>
      <c r="K1771" s="57">
        <v>-2087</v>
      </c>
      <c r="L1771" s="57">
        <v>-2087</v>
      </c>
      <c r="M1771" s="57">
        <v>-1758</v>
      </c>
      <c r="N1771" t="s">
        <v>38</v>
      </c>
      <c r="O1771" s="10" t="s">
        <v>39</v>
      </c>
      <c r="P1771">
        <v>329</v>
      </c>
      <c r="Q1771" t="s">
        <v>234</v>
      </c>
      <c r="R1771">
        <v>0</v>
      </c>
      <c r="U1771">
        <v>416</v>
      </c>
      <c r="W1771">
        <v>7067</v>
      </c>
      <c r="X1771" t="s">
        <v>82</v>
      </c>
      <c r="Y1771">
        <v>2500</v>
      </c>
      <c r="Z1771" t="s">
        <v>146</v>
      </c>
    </row>
    <row r="1772" spans="2:26">
      <c r="B1772" t="s">
        <v>198</v>
      </c>
      <c r="C1772" t="s">
        <v>170</v>
      </c>
      <c r="D1772" t="s">
        <v>57</v>
      </c>
      <c r="E1772">
        <v>7646</v>
      </c>
      <c r="F1772"/>
      <c r="G1772"/>
      <c r="H1772" s="57">
        <v>7317</v>
      </c>
      <c r="I1772"/>
      <c r="J1772"/>
      <c r="K1772" s="57">
        <v>-2087</v>
      </c>
      <c r="L1772" s="57">
        <v>-2087</v>
      </c>
      <c r="M1772" s="57">
        <v>-1758</v>
      </c>
      <c r="N1772" t="s">
        <v>38</v>
      </c>
      <c r="O1772" s="10" t="s">
        <v>39</v>
      </c>
      <c r="P1772">
        <v>329</v>
      </c>
      <c r="Q1772" t="s">
        <v>234</v>
      </c>
      <c r="R1772">
        <v>0</v>
      </c>
      <c r="U1772">
        <v>416</v>
      </c>
      <c r="W1772">
        <v>7067</v>
      </c>
      <c r="X1772" t="s">
        <v>82</v>
      </c>
      <c r="Y1772">
        <v>2500</v>
      </c>
      <c r="Z1772" t="s">
        <v>146</v>
      </c>
    </row>
    <row r="1773" spans="2:26">
      <c r="B1773" t="s">
        <v>198</v>
      </c>
      <c r="C1773" t="s">
        <v>170</v>
      </c>
      <c r="D1773" t="s">
        <v>58</v>
      </c>
      <c r="E1773">
        <v>7646</v>
      </c>
      <c r="F1773"/>
      <c r="G1773"/>
      <c r="H1773" s="57">
        <v>7317</v>
      </c>
      <c r="I1773"/>
      <c r="J1773"/>
      <c r="K1773" s="57">
        <v>-2087</v>
      </c>
      <c r="L1773" s="57">
        <v>-2087</v>
      </c>
      <c r="M1773" s="57">
        <v>-1758</v>
      </c>
      <c r="N1773" t="s">
        <v>38</v>
      </c>
      <c r="O1773" s="10" t="s">
        <v>39</v>
      </c>
      <c r="P1773">
        <v>329</v>
      </c>
      <c r="Q1773" t="s">
        <v>234</v>
      </c>
      <c r="R1773">
        <v>0</v>
      </c>
      <c r="U1773">
        <v>416</v>
      </c>
      <c r="W1773">
        <v>7067</v>
      </c>
      <c r="X1773" t="s">
        <v>82</v>
      </c>
      <c r="Y1773">
        <v>2500</v>
      </c>
      <c r="Z1773" t="s">
        <v>146</v>
      </c>
    </row>
    <row r="1774" spans="2:26">
      <c r="B1774" t="s">
        <v>198</v>
      </c>
      <c r="C1774" t="s">
        <v>170</v>
      </c>
      <c r="D1774" t="s">
        <v>59</v>
      </c>
      <c r="E1774">
        <v>7220</v>
      </c>
      <c r="F1774"/>
      <c r="G1774"/>
      <c r="H1774" s="57">
        <v>7220</v>
      </c>
      <c r="I1774"/>
      <c r="J1774"/>
      <c r="K1774" s="57">
        <v>-902</v>
      </c>
      <c r="L1774" s="57">
        <v>-902</v>
      </c>
      <c r="M1774" s="57">
        <v>-902</v>
      </c>
      <c r="N1774" t="s">
        <v>38</v>
      </c>
      <c r="O1774" t="s">
        <v>38</v>
      </c>
      <c r="P1774">
        <v>0</v>
      </c>
      <c r="Q1774" t="s">
        <v>234</v>
      </c>
      <c r="R1774">
        <v>0</v>
      </c>
      <c r="U1774">
        <v>391</v>
      </c>
    </row>
    <row r="1775" spans="2:26">
      <c r="B1775" t="s">
        <v>198</v>
      </c>
      <c r="C1775" t="s">
        <v>170</v>
      </c>
      <c r="D1775" t="s">
        <v>61</v>
      </c>
      <c r="E1775">
        <v>7220</v>
      </c>
      <c r="F1775"/>
      <c r="G1775"/>
      <c r="H1775" s="57">
        <v>7220</v>
      </c>
      <c r="I1775"/>
      <c r="J1775"/>
      <c r="K1775" s="57">
        <v>-902</v>
      </c>
      <c r="L1775" s="57">
        <v>-902</v>
      </c>
      <c r="M1775" s="57">
        <v>-902</v>
      </c>
      <c r="N1775" t="s">
        <v>38</v>
      </c>
      <c r="O1775" t="s">
        <v>38</v>
      </c>
      <c r="P1775">
        <v>0</v>
      </c>
      <c r="Q1775" t="s">
        <v>234</v>
      </c>
      <c r="R1775">
        <v>0</v>
      </c>
      <c r="U1775">
        <v>391</v>
      </c>
    </row>
    <row r="1776" spans="2:26">
      <c r="B1776" t="s">
        <v>198</v>
      </c>
      <c r="C1776" t="s">
        <v>170</v>
      </c>
      <c r="D1776" t="s">
        <v>63</v>
      </c>
      <c r="E1776">
        <v>7220</v>
      </c>
      <c r="F1776"/>
      <c r="G1776"/>
      <c r="H1776" s="57">
        <v>6789</v>
      </c>
      <c r="I1776"/>
      <c r="J1776"/>
      <c r="K1776" s="57">
        <v>-902</v>
      </c>
      <c r="L1776" s="57">
        <v>-902</v>
      </c>
      <c r="M1776" s="57">
        <v>-473</v>
      </c>
      <c r="N1776" t="s">
        <v>38</v>
      </c>
      <c r="O1776" t="s">
        <v>38</v>
      </c>
      <c r="P1776">
        <v>431</v>
      </c>
      <c r="Q1776" t="s">
        <v>234</v>
      </c>
      <c r="R1776">
        <v>0</v>
      </c>
      <c r="U1776">
        <v>385</v>
      </c>
    </row>
    <row r="1777" spans="2:24">
      <c r="B1777" t="s">
        <v>198</v>
      </c>
      <c r="C1777" t="s">
        <v>170</v>
      </c>
      <c r="D1777" t="s">
        <v>64</v>
      </c>
      <c r="E1777"/>
      <c r="F1777">
        <v>5091</v>
      </c>
      <c r="G1777">
        <v>610</v>
      </c>
      <c r="H1777"/>
      <c r="I1777" s="57">
        <v>4820</v>
      </c>
      <c r="J1777" s="57">
        <v>560</v>
      </c>
      <c r="K1777" s="57">
        <v>-2573</v>
      </c>
      <c r="L1777" s="57">
        <v>-2573</v>
      </c>
      <c r="M1777" s="57">
        <v>0</v>
      </c>
      <c r="N1777" t="s">
        <v>38</v>
      </c>
      <c r="O1777" s="10" t="s">
        <v>39</v>
      </c>
      <c r="P1777" t="s">
        <v>234</v>
      </c>
      <c r="Q1777">
        <v>321</v>
      </c>
      <c r="R1777">
        <v>2573</v>
      </c>
      <c r="U1777">
        <v>209</v>
      </c>
      <c r="W1777">
        <v>5310</v>
      </c>
      <c r="X1777" t="s">
        <v>175</v>
      </c>
    </row>
    <row r="1778" spans="2:24">
      <c r="B1778" t="s">
        <v>198</v>
      </c>
      <c r="C1778" t="s">
        <v>170</v>
      </c>
      <c r="D1778" t="s">
        <v>66</v>
      </c>
      <c r="E1778"/>
      <c r="F1778">
        <v>5091</v>
      </c>
      <c r="G1778">
        <v>610</v>
      </c>
      <c r="H1778"/>
      <c r="I1778" s="57">
        <v>4820</v>
      </c>
      <c r="J1778" s="57">
        <v>560</v>
      </c>
      <c r="K1778" s="57">
        <v>-2573</v>
      </c>
      <c r="L1778" s="57">
        <v>-2573</v>
      </c>
      <c r="M1778" s="57">
        <v>0</v>
      </c>
      <c r="N1778" t="s">
        <v>38</v>
      </c>
      <c r="O1778" s="10" t="s">
        <v>39</v>
      </c>
      <c r="P1778" t="s">
        <v>234</v>
      </c>
      <c r="Q1778">
        <v>321</v>
      </c>
      <c r="R1778">
        <v>2573</v>
      </c>
      <c r="U1778">
        <v>209</v>
      </c>
      <c r="W1778">
        <v>5310</v>
      </c>
      <c r="X1778" t="s">
        <v>175</v>
      </c>
    </row>
    <row r="1779" spans="2:24">
      <c r="B1779" t="s">
        <v>198</v>
      </c>
      <c r="C1779" t="s">
        <v>170</v>
      </c>
      <c r="D1779" t="s">
        <v>67</v>
      </c>
      <c r="E1779"/>
      <c r="F1779">
        <v>5091</v>
      </c>
      <c r="G1779">
        <v>610</v>
      </c>
      <c r="H1779"/>
      <c r="I1779" s="57">
        <v>4820</v>
      </c>
      <c r="J1779" s="57">
        <v>560</v>
      </c>
      <c r="K1779" s="57">
        <v>-2573</v>
      </c>
      <c r="L1779" s="57">
        <v>-2573</v>
      </c>
      <c r="M1779" s="57">
        <v>0</v>
      </c>
      <c r="N1779" t="s">
        <v>38</v>
      </c>
      <c r="O1779" s="10" t="s">
        <v>39</v>
      </c>
      <c r="P1779" t="s">
        <v>234</v>
      </c>
      <c r="Q1779">
        <v>321</v>
      </c>
      <c r="R1779">
        <v>2573</v>
      </c>
      <c r="U1779">
        <v>209</v>
      </c>
      <c r="W1779">
        <v>5310</v>
      </c>
      <c r="X1779" t="s">
        <v>175</v>
      </c>
    </row>
    <row r="1780" spans="2:24">
      <c r="B1780" t="s">
        <v>198</v>
      </c>
      <c r="C1780" t="s">
        <v>170</v>
      </c>
      <c r="D1780" t="s">
        <v>68</v>
      </c>
      <c r="E1780">
        <v>6757</v>
      </c>
      <c r="F1780"/>
      <c r="G1780"/>
      <c r="H1780" s="57">
        <v>6757</v>
      </c>
      <c r="I1780"/>
      <c r="J1780"/>
      <c r="K1780" s="57">
        <v>-1892</v>
      </c>
      <c r="L1780" s="57">
        <v>-1892</v>
      </c>
      <c r="M1780" s="57">
        <v>-1892</v>
      </c>
      <c r="N1780" t="s">
        <v>38</v>
      </c>
      <c r="O1780" t="s">
        <v>38</v>
      </c>
      <c r="P1780">
        <v>0</v>
      </c>
      <c r="Q1780" t="s">
        <v>234</v>
      </c>
      <c r="R1780">
        <v>0</v>
      </c>
      <c r="U1780">
        <v>364</v>
      </c>
    </row>
    <row r="1781" spans="2:24">
      <c r="B1781" t="s">
        <v>198</v>
      </c>
      <c r="C1781" t="s">
        <v>170</v>
      </c>
      <c r="D1781" t="s">
        <v>69</v>
      </c>
      <c r="E1781">
        <v>6757</v>
      </c>
      <c r="F1781"/>
      <c r="G1781"/>
      <c r="H1781" s="57">
        <v>6757</v>
      </c>
      <c r="I1781"/>
      <c r="J1781"/>
      <c r="K1781" s="57">
        <v>-1892</v>
      </c>
      <c r="L1781" s="57">
        <v>-1892</v>
      </c>
      <c r="M1781" s="57">
        <v>-1892</v>
      </c>
      <c r="N1781" t="s">
        <v>38</v>
      </c>
      <c r="O1781" t="s">
        <v>38</v>
      </c>
      <c r="P1781">
        <v>0</v>
      </c>
      <c r="Q1781" t="s">
        <v>234</v>
      </c>
      <c r="R1781">
        <v>0</v>
      </c>
      <c r="U1781">
        <v>364</v>
      </c>
    </row>
    <row r="1782" spans="2:24">
      <c r="B1782" t="s">
        <v>198</v>
      </c>
      <c r="C1782" t="s">
        <v>170</v>
      </c>
      <c r="D1782" t="s">
        <v>70</v>
      </c>
      <c r="E1782">
        <v>6157</v>
      </c>
      <c r="F1782"/>
      <c r="G1782"/>
      <c r="H1782" s="57">
        <v>6157</v>
      </c>
      <c r="I1782"/>
      <c r="J1782"/>
      <c r="K1782" s="57">
        <v>-1282</v>
      </c>
      <c r="L1782" s="57">
        <v>-1282</v>
      </c>
      <c r="M1782" s="57">
        <v>-1282</v>
      </c>
      <c r="N1782" t="s">
        <v>38</v>
      </c>
      <c r="O1782" t="s">
        <v>38</v>
      </c>
      <c r="P1782">
        <v>0</v>
      </c>
      <c r="Q1782" t="s">
        <v>234</v>
      </c>
      <c r="R1782">
        <v>0</v>
      </c>
      <c r="U1782">
        <v>350</v>
      </c>
    </row>
    <row r="1783" spans="2:24">
      <c r="B1783" t="s">
        <v>199</v>
      </c>
      <c r="C1783" t="s">
        <v>170</v>
      </c>
      <c r="D1783" t="s">
        <v>37</v>
      </c>
      <c r="E1783">
        <v>7522</v>
      </c>
      <c r="F1783"/>
      <c r="G1783"/>
      <c r="H1783" s="57">
        <v>7360</v>
      </c>
      <c r="I1783"/>
      <c r="J1783"/>
      <c r="K1783" s="57">
        <v>-2047</v>
      </c>
      <c r="L1783" s="57">
        <v>-2047</v>
      </c>
      <c r="M1783" s="57">
        <v>-1889</v>
      </c>
      <c r="N1783" t="s">
        <v>38</v>
      </c>
      <c r="O1783" s="10" t="s">
        <v>39</v>
      </c>
      <c r="P1783">
        <v>162</v>
      </c>
      <c r="Q1783" t="s">
        <v>234</v>
      </c>
      <c r="R1783">
        <v>0</v>
      </c>
      <c r="U1783">
        <v>415</v>
      </c>
      <c r="V1783" t="s">
        <v>73</v>
      </c>
      <c r="W1783">
        <v>7121</v>
      </c>
      <c r="X1783" t="s">
        <v>82</v>
      </c>
    </row>
    <row r="1784" spans="2:24">
      <c r="B1784" t="s">
        <v>199</v>
      </c>
      <c r="C1784" t="s">
        <v>170</v>
      </c>
      <c r="D1784" t="s">
        <v>41</v>
      </c>
      <c r="E1784">
        <v>7522</v>
      </c>
      <c r="F1784"/>
      <c r="G1784"/>
      <c r="H1784" s="57">
        <v>7360</v>
      </c>
      <c r="I1784"/>
      <c r="J1784"/>
      <c r="K1784" s="57">
        <v>-2047</v>
      </c>
      <c r="L1784" s="57">
        <v>-2047</v>
      </c>
      <c r="M1784" s="57">
        <v>-1889</v>
      </c>
      <c r="N1784" t="s">
        <v>38</v>
      </c>
      <c r="O1784" s="10" t="s">
        <v>39</v>
      </c>
      <c r="P1784">
        <v>162</v>
      </c>
      <c r="Q1784" t="s">
        <v>234</v>
      </c>
      <c r="R1784">
        <v>0</v>
      </c>
      <c r="U1784">
        <v>415</v>
      </c>
      <c r="V1784" t="s">
        <v>73</v>
      </c>
      <c r="W1784">
        <v>7121</v>
      </c>
      <c r="X1784" t="s">
        <v>82</v>
      </c>
    </row>
    <row r="1785" spans="2:24">
      <c r="B1785" t="s">
        <v>199</v>
      </c>
      <c r="C1785" t="s">
        <v>170</v>
      </c>
      <c r="D1785" t="s">
        <v>42</v>
      </c>
      <c r="E1785">
        <v>7522</v>
      </c>
      <c r="F1785"/>
      <c r="G1785"/>
      <c r="H1785" s="57">
        <v>7360</v>
      </c>
      <c r="I1785"/>
      <c r="J1785"/>
      <c r="K1785" s="57">
        <v>-2047</v>
      </c>
      <c r="L1785" s="57">
        <v>-2047</v>
      </c>
      <c r="M1785" s="57">
        <v>-1889</v>
      </c>
      <c r="N1785" t="s">
        <v>38</v>
      </c>
      <c r="O1785" s="10" t="s">
        <v>39</v>
      </c>
      <c r="P1785">
        <v>162</v>
      </c>
      <c r="Q1785" t="s">
        <v>234</v>
      </c>
      <c r="R1785">
        <v>0</v>
      </c>
      <c r="U1785">
        <v>415</v>
      </c>
      <c r="V1785" t="s">
        <v>73</v>
      </c>
      <c r="W1785">
        <v>7121</v>
      </c>
      <c r="X1785" t="s">
        <v>82</v>
      </c>
    </row>
    <row r="1786" spans="2:24">
      <c r="B1786" t="s">
        <v>199</v>
      </c>
      <c r="C1786" t="s">
        <v>170</v>
      </c>
      <c r="D1786" t="s">
        <v>43</v>
      </c>
      <c r="E1786">
        <v>7092</v>
      </c>
      <c r="F1786"/>
      <c r="G1786"/>
      <c r="H1786" s="57">
        <v>7092</v>
      </c>
      <c r="I1786"/>
      <c r="J1786"/>
      <c r="K1786" s="57">
        <v>-1390</v>
      </c>
      <c r="L1786" s="57">
        <v>-1390</v>
      </c>
      <c r="M1786" s="57">
        <v>-1390</v>
      </c>
      <c r="N1786" t="s">
        <v>38</v>
      </c>
      <c r="O1786" t="s">
        <v>38</v>
      </c>
      <c r="P1786">
        <v>0</v>
      </c>
      <c r="Q1786" t="s">
        <v>234</v>
      </c>
      <c r="R1786">
        <v>0</v>
      </c>
      <c r="U1786">
        <v>408</v>
      </c>
    </row>
    <row r="1787" spans="2:24">
      <c r="B1787" t="s">
        <v>199</v>
      </c>
      <c r="C1787" t="s">
        <v>170</v>
      </c>
      <c r="D1787" t="s">
        <v>45</v>
      </c>
      <c r="E1787">
        <v>7092</v>
      </c>
      <c r="F1787"/>
      <c r="G1787"/>
      <c r="H1787" s="57">
        <v>7092</v>
      </c>
      <c r="I1787"/>
      <c r="J1787"/>
      <c r="K1787" s="57">
        <v>-1390</v>
      </c>
      <c r="L1787" s="57">
        <v>-1390</v>
      </c>
      <c r="M1787" s="57">
        <v>-1390</v>
      </c>
      <c r="N1787" t="s">
        <v>38</v>
      </c>
      <c r="O1787" t="s">
        <v>38</v>
      </c>
      <c r="P1787">
        <v>0</v>
      </c>
      <c r="Q1787" t="s">
        <v>234</v>
      </c>
      <c r="R1787">
        <v>0</v>
      </c>
      <c r="U1787">
        <v>408</v>
      </c>
    </row>
    <row r="1788" spans="2:24">
      <c r="B1788" t="s">
        <v>199</v>
      </c>
      <c r="C1788" t="s">
        <v>170</v>
      </c>
      <c r="D1788" t="s">
        <v>46</v>
      </c>
      <c r="E1788">
        <v>7092</v>
      </c>
      <c r="F1788"/>
      <c r="G1788"/>
      <c r="H1788" s="57">
        <v>7092</v>
      </c>
      <c r="I1788"/>
      <c r="J1788"/>
      <c r="K1788" s="57">
        <v>-1390</v>
      </c>
      <c r="L1788" s="57">
        <v>-1390</v>
      </c>
      <c r="M1788" s="57">
        <v>-1390</v>
      </c>
      <c r="N1788" t="s">
        <v>38</v>
      </c>
      <c r="O1788" t="s">
        <v>38</v>
      </c>
      <c r="P1788">
        <v>0</v>
      </c>
      <c r="Q1788" t="s">
        <v>234</v>
      </c>
      <c r="R1788">
        <v>0</v>
      </c>
      <c r="U1788">
        <v>408</v>
      </c>
    </row>
    <row r="1789" spans="2:24">
      <c r="B1789" t="s">
        <v>199</v>
      </c>
      <c r="C1789" t="s">
        <v>170</v>
      </c>
      <c r="D1789" t="s">
        <v>47</v>
      </c>
      <c r="E1789">
        <v>7092</v>
      </c>
      <c r="F1789"/>
      <c r="G1789"/>
      <c r="H1789" s="57">
        <v>7092</v>
      </c>
      <c r="I1789"/>
      <c r="J1789"/>
      <c r="K1789" s="57">
        <v>-1390</v>
      </c>
      <c r="L1789" s="57">
        <v>-1390</v>
      </c>
      <c r="M1789" s="57">
        <v>-1390</v>
      </c>
      <c r="N1789" t="s">
        <v>38</v>
      </c>
      <c r="O1789" t="s">
        <v>38</v>
      </c>
      <c r="P1789">
        <v>0</v>
      </c>
      <c r="Q1789" t="s">
        <v>234</v>
      </c>
      <c r="R1789">
        <v>0</v>
      </c>
      <c r="U1789">
        <v>408</v>
      </c>
    </row>
    <row r="1790" spans="2:24">
      <c r="B1790" t="s">
        <v>199</v>
      </c>
      <c r="C1790" t="s">
        <v>170</v>
      </c>
      <c r="D1790" t="s">
        <v>48</v>
      </c>
      <c r="E1790">
        <v>5630</v>
      </c>
      <c r="F1790"/>
      <c r="G1790"/>
      <c r="H1790" s="57">
        <v>5629</v>
      </c>
      <c r="I1790"/>
      <c r="J1790"/>
      <c r="K1790" s="57">
        <v>-1833</v>
      </c>
      <c r="L1790" s="57">
        <v>-1833</v>
      </c>
      <c r="M1790" s="57">
        <v>-1833</v>
      </c>
      <c r="N1790" t="s">
        <v>52</v>
      </c>
      <c r="O1790" t="s">
        <v>52</v>
      </c>
      <c r="P1790">
        <v>1</v>
      </c>
      <c r="Q1790" t="s">
        <v>234</v>
      </c>
      <c r="R1790">
        <v>0</v>
      </c>
      <c r="U1790">
        <v>298</v>
      </c>
    </row>
    <row r="1791" spans="2:24">
      <c r="B1791" t="s">
        <v>199</v>
      </c>
      <c r="C1791" t="s">
        <v>170</v>
      </c>
      <c r="D1791" t="s">
        <v>49</v>
      </c>
      <c r="E1791">
        <v>5630</v>
      </c>
      <c r="F1791"/>
      <c r="G1791"/>
      <c r="H1791" s="57">
        <v>5629</v>
      </c>
      <c r="I1791"/>
      <c r="J1791"/>
      <c r="K1791" s="57">
        <v>-1833</v>
      </c>
      <c r="L1791" s="57">
        <v>-1833</v>
      </c>
      <c r="M1791" s="57">
        <v>-1833</v>
      </c>
      <c r="N1791" t="s">
        <v>52</v>
      </c>
      <c r="O1791" t="s">
        <v>52</v>
      </c>
      <c r="P1791">
        <v>1</v>
      </c>
      <c r="Q1791" t="s">
        <v>234</v>
      </c>
      <c r="R1791">
        <v>0</v>
      </c>
      <c r="U1791">
        <v>298</v>
      </c>
    </row>
    <row r="1792" spans="2:24">
      <c r="B1792" t="s">
        <v>199</v>
      </c>
      <c r="C1792" t="s">
        <v>170</v>
      </c>
      <c r="D1792" t="s">
        <v>51</v>
      </c>
      <c r="E1792">
        <v>7052</v>
      </c>
      <c r="F1792"/>
      <c r="G1792"/>
      <c r="H1792" s="57">
        <v>7000</v>
      </c>
      <c r="I1792"/>
      <c r="J1792"/>
      <c r="K1792" s="57">
        <v>-1788</v>
      </c>
      <c r="L1792" s="57">
        <v>-1788</v>
      </c>
      <c r="M1792" s="57">
        <v>-1736</v>
      </c>
      <c r="N1792" t="s">
        <v>38</v>
      </c>
      <c r="O1792" s="10" t="s">
        <v>39</v>
      </c>
      <c r="P1792">
        <v>52</v>
      </c>
      <c r="Q1792" t="s">
        <v>234</v>
      </c>
      <c r="R1792">
        <v>0</v>
      </c>
      <c r="U1792">
        <v>381</v>
      </c>
      <c r="W1792">
        <v>6750</v>
      </c>
      <c r="X1792" t="s">
        <v>82</v>
      </c>
    </row>
    <row r="1793" spans="2:26">
      <c r="B1793" t="s">
        <v>199</v>
      </c>
      <c r="C1793" t="s">
        <v>170</v>
      </c>
      <c r="D1793" t="s">
        <v>53</v>
      </c>
      <c r="E1793">
        <v>7052</v>
      </c>
      <c r="F1793"/>
      <c r="G1793"/>
      <c r="H1793" s="57">
        <v>7000</v>
      </c>
      <c r="I1793"/>
      <c r="J1793"/>
      <c r="K1793" s="57">
        <v>-1788</v>
      </c>
      <c r="L1793" s="57">
        <v>-1788</v>
      </c>
      <c r="M1793" s="57">
        <v>-1736</v>
      </c>
      <c r="N1793" t="s">
        <v>38</v>
      </c>
      <c r="O1793" s="10" t="s">
        <v>39</v>
      </c>
      <c r="P1793">
        <v>52</v>
      </c>
      <c r="Q1793" t="s">
        <v>234</v>
      </c>
      <c r="R1793">
        <v>0</v>
      </c>
      <c r="U1793">
        <v>381</v>
      </c>
      <c r="W1793">
        <v>6750</v>
      </c>
      <c r="X1793" t="s">
        <v>82</v>
      </c>
    </row>
    <row r="1794" spans="2:26">
      <c r="B1794" t="s">
        <v>199</v>
      </c>
      <c r="C1794" t="s">
        <v>170</v>
      </c>
      <c r="D1794" t="s">
        <v>54</v>
      </c>
      <c r="E1794">
        <v>7052</v>
      </c>
      <c r="F1794"/>
      <c r="G1794"/>
      <c r="H1794" s="57">
        <v>7000</v>
      </c>
      <c r="I1794"/>
      <c r="J1794"/>
      <c r="K1794" s="57">
        <v>-1788</v>
      </c>
      <c r="L1794" s="57">
        <v>-1788</v>
      </c>
      <c r="M1794" s="57">
        <v>-1736</v>
      </c>
      <c r="N1794" t="s">
        <v>38</v>
      </c>
      <c r="O1794" s="10" t="s">
        <v>39</v>
      </c>
      <c r="P1794">
        <v>52</v>
      </c>
      <c r="Q1794" t="s">
        <v>234</v>
      </c>
      <c r="R1794">
        <v>0</v>
      </c>
      <c r="U1794">
        <v>381</v>
      </c>
      <c r="W1794">
        <v>6750</v>
      </c>
      <c r="X1794" t="s">
        <v>82</v>
      </c>
    </row>
    <row r="1795" spans="2:26">
      <c r="B1795" t="s">
        <v>199</v>
      </c>
      <c r="C1795" t="s">
        <v>170</v>
      </c>
      <c r="D1795" t="s">
        <v>55</v>
      </c>
      <c r="E1795">
        <v>8058</v>
      </c>
      <c r="F1795"/>
      <c r="G1795"/>
      <c r="H1795" s="57">
        <v>7771</v>
      </c>
      <c r="I1795"/>
      <c r="J1795"/>
      <c r="K1795" s="57">
        <v>-1484</v>
      </c>
      <c r="L1795" s="57">
        <v>-1484</v>
      </c>
      <c r="M1795" s="57">
        <v>-1108</v>
      </c>
      <c r="N1795" t="s">
        <v>38</v>
      </c>
      <c r="O1795" s="10" t="s">
        <v>39</v>
      </c>
      <c r="P1795">
        <v>287</v>
      </c>
      <c r="Q1795" t="s">
        <v>234</v>
      </c>
      <c r="R1795">
        <v>0</v>
      </c>
      <c r="U1795">
        <v>425</v>
      </c>
      <c r="V1795" t="s">
        <v>73</v>
      </c>
      <c r="W1795">
        <v>7748</v>
      </c>
      <c r="X1795" t="s">
        <v>82</v>
      </c>
      <c r="Y1795">
        <v>2500</v>
      </c>
      <c r="Z1795" t="s">
        <v>146</v>
      </c>
    </row>
    <row r="1796" spans="2:26">
      <c r="B1796" t="s">
        <v>199</v>
      </c>
      <c r="C1796" t="s">
        <v>170</v>
      </c>
      <c r="D1796" t="s">
        <v>57</v>
      </c>
      <c r="E1796">
        <v>8058</v>
      </c>
      <c r="F1796"/>
      <c r="G1796"/>
      <c r="H1796" s="57">
        <v>7771</v>
      </c>
      <c r="I1796"/>
      <c r="J1796"/>
      <c r="K1796" s="57">
        <v>-1484</v>
      </c>
      <c r="L1796" s="57">
        <v>-1484</v>
      </c>
      <c r="M1796" s="57">
        <v>-1108</v>
      </c>
      <c r="N1796" t="s">
        <v>38</v>
      </c>
      <c r="O1796" s="10" t="s">
        <v>39</v>
      </c>
      <c r="P1796">
        <v>287</v>
      </c>
      <c r="Q1796" t="s">
        <v>234</v>
      </c>
      <c r="R1796">
        <v>0</v>
      </c>
      <c r="U1796">
        <v>425</v>
      </c>
      <c r="V1796" t="s">
        <v>73</v>
      </c>
      <c r="W1796">
        <v>7748</v>
      </c>
      <c r="X1796" t="s">
        <v>82</v>
      </c>
      <c r="Y1796">
        <v>2500</v>
      </c>
      <c r="Z1796" t="s">
        <v>146</v>
      </c>
    </row>
    <row r="1797" spans="2:26">
      <c r="B1797" t="s">
        <v>199</v>
      </c>
      <c r="C1797" t="s">
        <v>170</v>
      </c>
      <c r="D1797" t="s">
        <v>58</v>
      </c>
      <c r="E1797">
        <v>8058</v>
      </c>
      <c r="F1797"/>
      <c r="G1797"/>
      <c r="H1797" s="57">
        <v>7771</v>
      </c>
      <c r="I1797"/>
      <c r="J1797"/>
      <c r="K1797" s="57">
        <v>-1484</v>
      </c>
      <c r="L1797" s="57">
        <v>-1484</v>
      </c>
      <c r="M1797" s="57">
        <v>-1108</v>
      </c>
      <c r="N1797" t="s">
        <v>38</v>
      </c>
      <c r="O1797" s="10" t="s">
        <v>39</v>
      </c>
      <c r="P1797">
        <v>287</v>
      </c>
      <c r="Q1797" t="s">
        <v>234</v>
      </c>
      <c r="R1797">
        <v>0</v>
      </c>
      <c r="U1797">
        <v>425</v>
      </c>
      <c r="V1797" t="s">
        <v>73</v>
      </c>
      <c r="W1797">
        <v>7748</v>
      </c>
      <c r="X1797" t="s">
        <v>82</v>
      </c>
      <c r="Y1797">
        <v>2500</v>
      </c>
      <c r="Z1797" t="s">
        <v>146</v>
      </c>
    </row>
    <row r="1798" spans="2:26">
      <c r="B1798" t="s">
        <v>199</v>
      </c>
      <c r="C1798" t="s">
        <v>170</v>
      </c>
      <c r="D1798" t="s">
        <v>59</v>
      </c>
      <c r="E1798">
        <v>7032</v>
      </c>
      <c r="F1798"/>
      <c r="G1798"/>
      <c r="H1798" s="57">
        <v>7032</v>
      </c>
      <c r="I1798"/>
      <c r="J1798"/>
      <c r="K1798" s="57">
        <v>-1782</v>
      </c>
      <c r="L1798" s="57">
        <v>-1782</v>
      </c>
      <c r="M1798" s="57">
        <v>-1782</v>
      </c>
      <c r="N1798" t="s">
        <v>38</v>
      </c>
      <c r="O1798" t="s">
        <v>38</v>
      </c>
      <c r="P1798">
        <v>0</v>
      </c>
      <c r="Q1798" t="s">
        <v>234</v>
      </c>
      <c r="R1798">
        <v>0</v>
      </c>
      <c r="U1798">
        <v>380</v>
      </c>
    </row>
    <row r="1799" spans="2:26">
      <c r="B1799" t="s">
        <v>199</v>
      </c>
      <c r="C1799" t="s">
        <v>170</v>
      </c>
      <c r="D1799" t="s">
        <v>61</v>
      </c>
      <c r="E1799">
        <v>7032</v>
      </c>
      <c r="F1799"/>
      <c r="G1799"/>
      <c r="H1799" s="57">
        <v>7032</v>
      </c>
      <c r="I1799"/>
      <c r="J1799"/>
      <c r="K1799" s="57">
        <v>-1782</v>
      </c>
      <c r="L1799" s="57">
        <v>-1782</v>
      </c>
      <c r="M1799" s="57">
        <v>-1782</v>
      </c>
      <c r="N1799" t="s">
        <v>38</v>
      </c>
      <c r="O1799" t="s">
        <v>38</v>
      </c>
      <c r="P1799">
        <v>0</v>
      </c>
      <c r="Q1799" t="s">
        <v>234</v>
      </c>
      <c r="R1799">
        <v>0</v>
      </c>
      <c r="U1799">
        <v>380</v>
      </c>
    </row>
    <row r="1800" spans="2:26">
      <c r="B1800" t="s">
        <v>199</v>
      </c>
      <c r="C1800" t="s">
        <v>170</v>
      </c>
      <c r="D1800" t="s">
        <v>63</v>
      </c>
      <c r="E1800">
        <v>7032</v>
      </c>
      <c r="F1800"/>
      <c r="G1800"/>
      <c r="H1800" s="57">
        <v>7032</v>
      </c>
      <c r="I1800"/>
      <c r="J1800"/>
      <c r="K1800" s="57">
        <v>-1782</v>
      </c>
      <c r="L1800" s="57">
        <v>-1782</v>
      </c>
      <c r="M1800" s="57">
        <v>-1782</v>
      </c>
      <c r="N1800" t="s">
        <v>38</v>
      </c>
      <c r="O1800" t="s">
        <v>38</v>
      </c>
      <c r="P1800">
        <v>0</v>
      </c>
      <c r="Q1800" t="s">
        <v>234</v>
      </c>
      <c r="R1800">
        <v>0</v>
      </c>
      <c r="U1800">
        <v>380</v>
      </c>
    </row>
    <row r="1801" spans="2:26">
      <c r="B1801" t="s">
        <v>199</v>
      </c>
      <c r="C1801" t="s">
        <v>170</v>
      </c>
      <c r="D1801" t="s">
        <v>64</v>
      </c>
      <c r="E1801"/>
      <c r="F1801">
        <v>6141</v>
      </c>
      <c r="G1801">
        <v>562</v>
      </c>
      <c r="H1801"/>
      <c r="I1801" s="57">
        <v>6140</v>
      </c>
      <c r="J1801" s="57">
        <v>562</v>
      </c>
      <c r="K1801" s="57">
        <v>-2460</v>
      </c>
      <c r="L1801" s="57">
        <v>-2460</v>
      </c>
      <c r="M1801" s="57">
        <v>0</v>
      </c>
      <c r="N1801" t="s">
        <v>38</v>
      </c>
      <c r="O1801" t="s">
        <v>38</v>
      </c>
      <c r="P1801" t="s">
        <v>234</v>
      </c>
      <c r="Q1801">
        <v>1</v>
      </c>
      <c r="R1801">
        <v>2460</v>
      </c>
      <c r="U1801">
        <v>356</v>
      </c>
    </row>
    <row r="1802" spans="2:26">
      <c r="B1802" t="s">
        <v>199</v>
      </c>
      <c r="C1802" t="s">
        <v>170</v>
      </c>
      <c r="D1802" t="s">
        <v>66</v>
      </c>
      <c r="E1802"/>
      <c r="F1802">
        <v>6141</v>
      </c>
      <c r="G1802">
        <v>562</v>
      </c>
      <c r="H1802"/>
      <c r="I1802" s="57">
        <v>6140</v>
      </c>
      <c r="J1802" s="57">
        <v>562</v>
      </c>
      <c r="K1802" s="57">
        <v>-2460</v>
      </c>
      <c r="L1802" s="57">
        <v>-2460</v>
      </c>
      <c r="M1802" s="57">
        <v>0</v>
      </c>
      <c r="N1802" t="s">
        <v>38</v>
      </c>
      <c r="O1802" t="s">
        <v>38</v>
      </c>
      <c r="P1802" t="s">
        <v>234</v>
      </c>
      <c r="Q1802">
        <v>1</v>
      </c>
      <c r="R1802">
        <v>2460</v>
      </c>
      <c r="U1802">
        <v>356</v>
      </c>
    </row>
    <row r="1803" spans="2:26">
      <c r="B1803" t="s">
        <v>199</v>
      </c>
      <c r="C1803" t="s">
        <v>170</v>
      </c>
      <c r="D1803" t="s">
        <v>67</v>
      </c>
      <c r="E1803"/>
      <c r="F1803">
        <v>6141</v>
      </c>
      <c r="G1803">
        <v>562</v>
      </c>
      <c r="H1803"/>
      <c r="I1803" s="57">
        <v>6140</v>
      </c>
      <c r="J1803" s="57">
        <v>562</v>
      </c>
      <c r="K1803" s="57">
        <v>-2460</v>
      </c>
      <c r="L1803" s="57">
        <v>-2460</v>
      </c>
      <c r="M1803" s="57">
        <v>0</v>
      </c>
      <c r="N1803" t="s">
        <v>38</v>
      </c>
      <c r="O1803" t="s">
        <v>38</v>
      </c>
      <c r="P1803" t="s">
        <v>234</v>
      </c>
      <c r="Q1803">
        <v>1</v>
      </c>
      <c r="R1803">
        <v>2460</v>
      </c>
      <c r="U1803">
        <v>356</v>
      </c>
    </row>
    <row r="1804" spans="2:26">
      <c r="B1804" t="s">
        <v>199</v>
      </c>
      <c r="C1804" t="s">
        <v>170</v>
      </c>
      <c r="D1804" t="s">
        <v>68</v>
      </c>
      <c r="E1804">
        <v>7397</v>
      </c>
      <c r="F1804"/>
      <c r="G1804"/>
      <c r="H1804" s="57">
        <v>7396</v>
      </c>
      <c r="I1804"/>
      <c r="J1804"/>
      <c r="K1804" s="57">
        <v>-1806</v>
      </c>
      <c r="L1804" s="57">
        <v>-1806</v>
      </c>
      <c r="M1804" s="57">
        <v>-1805</v>
      </c>
      <c r="N1804" t="s">
        <v>38</v>
      </c>
      <c r="O1804" t="s">
        <v>38</v>
      </c>
      <c r="P1804">
        <v>1</v>
      </c>
      <c r="Q1804" t="s">
        <v>234</v>
      </c>
      <c r="R1804">
        <v>0</v>
      </c>
      <c r="U1804">
        <v>401</v>
      </c>
    </row>
    <row r="1805" spans="2:26">
      <c r="B1805" t="s">
        <v>199</v>
      </c>
      <c r="C1805" t="s">
        <v>170</v>
      </c>
      <c r="D1805" t="s">
        <v>69</v>
      </c>
      <c r="E1805">
        <v>7397</v>
      </c>
      <c r="F1805"/>
      <c r="G1805"/>
      <c r="H1805" s="57">
        <v>7396</v>
      </c>
      <c r="I1805"/>
      <c r="J1805"/>
      <c r="K1805" s="57">
        <v>-1806</v>
      </c>
      <c r="L1805" s="57">
        <v>-1806</v>
      </c>
      <c r="M1805" s="57">
        <v>-1805</v>
      </c>
      <c r="N1805" t="s">
        <v>38</v>
      </c>
      <c r="O1805" t="s">
        <v>38</v>
      </c>
      <c r="P1805">
        <v>1</v>
      </c>
      <c r="Q1805" t="s">
        <v>234</v>
      </c>
      <c r="R1805">
        <v>0</v>
      </c>
      <c r="U1805">
        <v>401</v>
      </c>
    </row>
    <row r="1806" spans="2:26">
      <c r="B1806" t="s">
        <v>199</v>
      </c>
      <c r="C1806" t="s">
        <v>170</v>
      </c>
      <c r="D1806" t="s">
        <v>70</v>
      </c>
      <c r="E1806">
        <v>6797</v>
      </c>
      <c r="F1806"/>
      <c r="G1806"/>
      <c r="H1806" s="57">
        <v>6797</v>
      </c>
      <c r="I1806"/>
      <c r="J1806"/>
      <c r="K1806" s="57">
        <v>-1194</v>
      </c>
      <c r="L1806" s="57">
        <v>-1194</v>
      </c>
      <c r="M1806" s="57">
        <v>-1194</v>
      </c>
      <c r="N1806" t="s">
        <v>38</v>
      </c>
      <c r="O1806" t="s">
        <v>38</v>
      </c>
      <c r="P1806">
        <v>0</v>
      </c>
      <c r="Q1806" t="s">
        <v>234</v>
      </c>
      <c r="R1806">
        <v>0</v>
      </c>
      <c r="U1806">
        <v>390</v>
      </c>
    </row>
    <row r="1807" spans="2:26">
      <c r="B1807" t="s">
        <v>200</v>
      </c>
      <c r="C1807" t="s">
        <v>170</v>
      </c>
      <c r="D1807" t="s">
        <v>37</v>
      </c>
      <c r="E1807">
        <v>7358</v>
      </c>
      <c r="F1807"/>
      <c r="G1807"/>
      <c r="H1807" s="57">
        <v>7200</v>
      </c>
      <c r="I1807"/>
      <c r="J1807"/>
      <c r="K1807" s="57">
        <v>-1491</v>
      </c>
      <c r="L1807" s="57">
        <v>-1491</v>
      </c>
      <c r="M1807" s="57">
        <v>-1333</v>
      </c>
      <c r="N1807" t="s">
        <v>38</v>
      </c>
      <c r="O1807" s="10" t="s">
        <v>39</v>
      </c>
      <c r="P1807">
        <v>158</v>
      </c>
      <c r="Q1807" t="s">
        <v>234</v>
      </c>
      <c r="R1807">
        <v>0</v>
      </c>
      <c r="U1807">
        <v>415</v>
      </c>
      <c r="V1807" t="s">
        <v>73</v>
      </c>
      <c r="W1807">
        <v>6950</v>
      </c>
      <c r="X1807" t="s">
        <v>72</v>
      </c>
    </row>
    <row r="1808" spans="2:26">
      <c r="B1808" t="s">
        <v>200</v>
      </c>
      <c r="C1808" t="s">
        <v>170</v>
      </c>
      <c r="D1808" t="s">
        <v>41</v>
      </c>
      <c r="E1808">
        <v>7358</v>
      </c>
      <c r="F1808"/>
      <c r="G1808"/>
      <c r="H1808" s="57">
        <v>7200</v>
      </c>
      <c r="I1808"/>
      <c r="J1808"/>
      <c r="K1808" s="57">
        <v>-1491</v>
      </c>
      <c r="L1808" s="57">
        <v>-1491</v>
      </c>
      <c r="M1808" s="57">
        <v>-1333</v>
      </c>
      <c r="N1808" t="s">
        <v>38</v>
      </c>
      <c r="O1808" s="10" t="s">
        <v>39</v>
      </c>
      <c r="P1808">
        <v>158</v>
      </c>
      <c r="Q1808" t="s">
        <v>234</v>
      </c>
      <c r="R1808">
        <v>0</v>
      </c>
      <c r="U1808">
        <v>415</v>
      </c>
      <c r="V1808" t="s">
        <v>73</v>
      </c>
      <c r="W1808">
        <v>6950</v>
      </c>
      <c r="X1808" t="s">
        <v>72</v>
      </c>
    </row>
    <row r="1809" spans="2:26">
      <c r="B1809" t="s">
        <v>200</v>
      </c>
      <c r="C1809" t="s">
        <v>170</v>
      </c>
      <c r="D1809" t="s">
        <v>42</v>
      </c>
      <c r="E1809">
        <v>7358</v>
      </c>
      <c r="F1809"/>
      <c r="G1809"/>
      <c r="H1809" s="57">
        <v>7200</v>
      </c>
      <c r="I1809"/>
      <c r="J1809"/>
      <c r="K1809" s="57">
        <v>-1491</v>
      </c>
      <c r="L1809" s="57">
        <v>-1491</v>
      </c>
      <c r="M1809" s="57">
        <v>-1333</v>
      </c>
      <c r="N1809" t="s">
        <v>38</v>
      </c>
      <c r="O1809" s="10" t="s">
        <v>39</v>
      </c>
      <c r="P1809">
        <v>158</v>
      </c>
      <c r="Q1809" t="s">
        <v>234</v>
      </c>
      <c r="R1809">
        <v>0</v>
      </c>
      <c r="U1809">
        <v>415</v>
      </c>
      <c r="V1809" t="s">
        <v>73</v>
      </c>
      <c r="W1809">
        <v>6950</v>
      </c>
      <c r="X1809" t="s">
        <v>72</v>
      </c>
    </row>
    <row r="1810" spans="2:26">
      <c r="B1810" t="s">
        <v>200</v>
      </c>
      <c r="C1810" t="s">
        <v>170</v>
      </c>
      <c r="D1810" t="s">
        <v>43</v>
      </c>
      <c r="E1810">
        <v>7296</v>
      </c>
      <c r="F1810"/>
      <c r="G1810"/>
      <c r="H1810" s="57">
        <v>7200</v>
      </c>
      <c r="I1810"/>
      <c r="J1810"/>
      <c r="K1810" s="57">
        <v>-1283</v>
      </c>
      <c r="L1810" s="57">
        <v>-1283</v>
      </c>
      <c r="M1810" s="57">
        <v>-1187</v>
      </c>
      <c r="N1810" t="s">
        <v>38</v>
      </c>
      <c r="O1810" s="10" t="s">
        <v>39</v>
      </c>
      <c r="P1810">
        <v>96</v>
      </c>
      <c r="Q1810" t="s">
        <v>234</v>
      </c>
      <c r="R1810">
        <v>0</v>
      </c>
      <c r="U1810">
        <v>415</v>
      </c>
      <c r="V1810" t="s">
        <v>73</v>
      </c>
      <c r="W1810">
        <v>6950</v>
      </c>
      <c r="X1810" t="s">
        <v>72</v>
      </c>
    </row>
    <row r="1811" spans="2:26">
      <c r="B1811" t="s">
        <v>200</v>
      </c>
      <c r="C1811" t="s">
        <v>170</v>
      </c>
      <c r="D1811" t="s">
        <v>45</v>
      </c>
      <c r="E1811">
        <v>7296</v>
      </c>
      <c r="F1811"/>
      <c r="G1811"/>
      <c r="H1811" s="57">
        <v>7200</v>
      </c>
      <c r="I1811"/>
      <c r="J1811"/>
      <c r="K1811" s="57">
        <v>-1283</v>
      </c>
      <c r="L1811" s="57">
        <v>-1283</v>
      </c>
      <c r="M1811" s="57">
        <v>-1187</v>
      </c>
      <c r="N1811" t="s">
        <v>38</v>
      </c>
      <c r="O1811" s="10" t="s">
        <v>39</v>
      </c>
      <c r="P1811">
        <v>96</v>
      </c>
      <c r="Q1811" t="s">
        <v>234</v>
      </c>
      <c r="R1811">
        <v>0</v>
      </c>
      <c r="U1811">
        <v>415</v>
      </c>
      <c r="V1811" t="s">
        <v>73</v>
      </c>
      <c r="W1811">
        <v>6950</v>
      </c>
      <c r="X1811" t="s">
        <v>72</v>
      </c>
    </row>
    <row r="1812" spans="2:26">
      <c r="B1812" t="s">
        <v>200</v>
      </c>
      <c r="C1812" t="s">
        <v>170</v>
      </c>
      <c r="D1812" t="s">
        <v>46</v>
      </c>
      <c r="E1812">
        <v>7296</v>
      </c>
      <c r="F1812"/>
      <c r="G1812"/>
      <c r="H1812" s="57">
        <v>7200</v>
      </c>
      <c r="I1812"/>
      <c r="J1812"/>
      <c r="K1812" s="57">
        <v>-1283</v>
      </c>
      <c r="L1812" s="57">
        <v>-1283</v>
      </c>
      <c r="M1812" s="57">
        <v>-1187</v>
      </c>
      <c r="N1812" t="s">
        <v>38</v>
      </c>
      <c r="O1812" s="10" t="s">
        <v>39</v>
      </c>
      <c r="P1812">
        <v>96</v>
      </c>
      <c r="Q1812" t="s">
        <v>234</v>
      </c>
      <c r="R1812">
        <v>0</v>
      </c>
      <c r="U1812">
        <v>415</v>
      </c>
      <c r="V1812" t="s">
        <v>73</v>
      </c>
      <c r="W1812">
        <v>6950</v>
      </c>
      <c r="X1812" t="s">
        <v>72</v>
      </c>
    </row>
    <row r="1813" spans="2:26">
      <c r="B1813" t="s">
        <v>200</v>
      </c>
      <c r="C1813" t="s">
        <v>170</v>
      </c>
      <c r="D1813" t="s">
        <v>47</v>
      </c>
      <c r="E1813">
        <v>7296</v>
      </c>
      <c r="F1813"/>
      <c r="G1813"/>
      <c r="H1813" s="57">
        <v>7200</v>
      </c>
      <c r="I1813"/>
      <c r="J1813"/>
      <c r="K1813" s="57">
        <v>-1283</v>
      </c>
      <c r="L1813" s="57">
        <v>-1283</v>
      </c>
      <c r="M1813" s="57">
        <v>-1187</v>
      </c>
      <c r="N1813" t="s">
        <v>38</v>
      </c>
      <c r="O1813" s="10" t="s">
        <v>39</v>
      </c>
      <c r="P1813">
        <v>96</v>
      </c>
      <c r="Q1813" t="s">
        <v>234</v>
      </c>
      <c r="R1813">
        <v>0</v>
      </c>
      <c r="U1813">
        <v>415</v>
      </c>
      <c r="V1813" t="s">
        <v>73</v>
      </c>
      <c r="W1813">
        <v>6950</v>
      </c>
      <c r="X1813" t="s">
        <v>72</v>
      </c>
    </row>
    <row r="1814" spans="2:26">
      <c r="B1814" t="s">
        <v>200</v>
      </c>
      <c r="C1814" t="s">
        <v>170</v>
      </c>
      <c r="D1814" t="s">
        <v>48</v>
      </c>
      <c r="E1814">
        <v>6822</v>
      </c>
      <c r="F1814"/>
      <c r="G1814"/>
      <c r="H1814" s="57">
        <v>6822</v>
      </c>
      <c r="I1814"/>
      <c r="J1814"/>
      <c r="K1814" s="57">
        <v>-2213</v>
      </c>
      <c r="L1814" s="57">
        <v>-2213</v>
      </c>
      <c r="M1814" s="57">
        <v>-2213</v>
      </c>
      <c r="N1814" t="s">
        <v>38</v>
      </c>
      <c r="O1814" s="10" t="s">
        <v>39</v>
      </c>
      <c r="P1814">
        <v>0</v>
      </c>
      <c r="Q1814" t="s">
        <v>234</v>
      </c>
      <c r="R1814">
        <v>0</v>
      </c>
      <c r="U1814">
        <v>368</v>
      </c>
      <c r="W1814">
        <v>7550</v>
      </c>
      <c r="X1814" t="s">
        <v>72</v>
      </c>
    </row>
    <row r="1815" spans="2:26">
      <c r="B1815" t="s">
        <v>200</v>
      </c>
      <c r="C1815" t="s">
        <v>170</v>
      </c>
      <c r="D1815" t="s">
        <v>49</v>
      </c>
      <c r="E1815">
        <v>6822</v>
      </c>
      <c r="F1815"/>
      <c r="G1815"/>
      <c r="H1815" s="57">
        <v>6822</v>
      </c>
      <c r="I1815"/>
      <c r="J1815"/>
      <c r="K1815" s="57">
        <v>-2213</v>
      </c>
      <c r="L1815" s="57">
        <v>-2213</v>
      </c>
      <c r="M1815" s="57">
        <v>-2213</v>
      </c>
      <c r="N1815" t="s">
        <v>38</v>
      </c>
      <c r="O1815" s="10" t="s">
        <v>39</v>
      </c>
      <c r="P1815">
        <v>0</v>
      </c>
      <c r="Q1815" t="s">
        <v>234</v>
      </c>
      <c r="R1815">
        <v>0</v>
      </c>
      <c r="U1815">
        <v>368</v>
      </c>
      <c r="W1815">
        <v>7550</v>
      </c>
      <c r="X1815" t="s">
        <v>72</v>
      </c>
    </row>
    <row r="1816" spans="2:26">
      <c r="B1816" t="s">
        <v>200</v>
      </c>
      <c r="C1816" t="s">
        <v>170</v>
      </c>
      <c r="D1816" t="s">
        <v>51</v>
      </c>
      <c r="E1816">
        <v>7043</v>
      </c>
      <c r="F1816"/>
      <c r="G1816"/>
      <c r="H1816" s="57">
        <v>6572</v>
      </c>
      <c r="I1816"/>
      <c r="J1816"/>
      <c r="K1816" s="57">
        <v>-1901</v>
      </c>
      <c r="L1816" s="57">
        <v>-1901</v>
      </c>
      <c r="M1816" s="57">
        <v>-1407</v>
      </c>
      <c r="N1816" t="s">
        <v>38</v>
      </c>
      <c r="O1816" s="10" t="s">
        <v>39</v>
      </c>
      <c r="P1816">
        <v>471</v>
      </c>
      <c r="Q1816" t="s">
        <v>234</v>
      </c>
      <c r="R1816">
        <v>0</v>
      </c>
      <c r="U1816">
        <v>380</v>
      </c>
      <c r="W1816">
        <v>7550</v>
      </c>
      <c r="X1816" t="s">
        <v>72</v>
      </c>
      <c r="Y1816">
        <v>1900</v>
      </c>
      <c r="Z1816" t="s">
        <v>201</v>
      </c>
    </row>
    <row r="1817" spans="2:26">
      <c r="B1817" t="s">
        <v>200</v>
      </c>
      <c r="C1817" t="s">
        <v>170</v>
      </c>
      <c r="D1817" t="s">
        <v>53</v>
      </c>
      <c r="E1817">
        <v>7043</v>
      </c>
      <c r="F1817"/>
      <c r="G1817"/>
      <c r="H1817" s="57">
        <v>6572</v>
      </c>
      <c r="I1817"/>
      <c r="J1817"/>
      <c r="K1817" s="57">
        <v>-1901</v>
      </c>
      <c r="L1817" s="57">
        <v>-1901</v>
      </c>
      <c r="M1817" s="57">
        <v>-1407</v>
      </c>
      <c r="N1817" t="s">
        <v>38</v>
      </c>
      <c r="O1817" s="10" t="s">
        <v>39</v>
      </c>
      <c r="P1817">
        <v>471</v>
      </c>
      <c r="Q1817" t="s">
        <v>234</v>
      </c>
      <c r="R1817">
        <v>0</v>
      </c>
      <c r="U1817">
        <v>380</v>
      </c>
      <c r="W1817">
        <v>7550</v>
      </c>
      <c r="X1817" t="s">
        <v>72</v>
      </c>
      <c r="Y1817">
        <v>1900</v>
      </c>
      <c r="Z1817" t="s">
        <v>201</v>
      </c>
    </row>
    <row r="1818" spans="2:26">
      <c r="B1818" t="s">
        <v>200</v>
      </c>
      <c r="C1818" t="s">
        <v>170</v>
      </c>
      <c r="D1818" t="s">
        <v>54</v>
      </c>
      <c r="E1818">
        <v>7043</v>
      </c>
      <c r="F1818"/>
      <c r="G1818"/>
      <c r="H1818" s="57">
        <v>6572</v>
      </c>
      <c r="I1818"/>
      <c r="J1818"/>
      <c r="K1818" s="57">
        <v>-1901</v>
      </c>
      <c r="L1818" s="57">
        <v>-1901</v>
      </c>
      <c r="M1818" s="57">
        <v>-1407</v>
      </c>
      <c r="N1818" t="s">
        <v>38</v>
      </c>
      <c r="O1818" s="10" t="s">
        <v>39</v>
      </c>
      <c r="P1818">
        <v>471</v>
      </c>
      <c r="Q1818" t="s">
        <v>234</v>
      </c>
      <c r="R1818">
        <v>0</v>
      </c>
      <c r="U1818">
        <v>380</v>
      </c>
      <c r="W1818">
        <v>7550</v>
      </c>
      <c r="X1818" t="s">
        <v>72</v>
      </c>
      <c r="Y1818">
        <v>1900</v>
      </c>
      <c r="Z1818" t="s">
        <v>201</v>
      </c>
    </row>
    <row r="1819" spans="2:26">
      <c r="B1819" t="s">
        <v>200</v>
      </c>
      <c r="C1819" t="s">
        <v>170</v>
      </c>
      <c r="D1819" t="s">
        <v>55</v>
      </c>
      <c r="E1819">
        <v>7121</v>
      </c>
      <c r="F1819"/>
      <c r="G1819"/>
      <c r="H1819" s="57">
        <v>7121</v>
      </c>
      <c r="I1819"/>
      <c r="J1819"/>
      <c r="K1819" s="57">
        <v>-1846</v>
      </c>
      <c r="L1819" s="57">
        <v>-1846</v>
      </c>
      <c r="M1819" s="57">
        <v>-1846</v>
      </c>
      <c r="N1819" t="s">
        <v>38</v>
      </c>
      <c r="O1819" s="10" t="s">
        <v>39</v>
      </c>
      <c r="P1819">
        <v>0</v>
      </c>
      <c r="Q1819" t="s">
        <v>234</v>
      </c>
      <c r="R1819">
        <v>0</v>
      </c>
      <c r="U1819">
        <v>385</v>
      </c>
      <c r="W1819">
        <v>7550</v>
      </c>
      <c r="X1819" t="s">
        <v>72</v>
      </c>
    </row>
    <row r="1820" spans="2:26">
      <c r="B1820" t="s">
        <v>200</v>
      </c>
      <c r="C1820" t="s">
        <v>170</v>
      </c>
      <c r="D1820" t="s">
        <v>57</v>
      </c>
      <c r="E1820">
        <v>7121</v>
      </c>
      <c r="F1820"/>
      <c r="G1820"/>
      <c r="H1820" s="57">
        <v>7121</v>
      </c>
      <c r="I1820"/>
      <c r="J1820"/>
      <c r="K1820" s="57">
        <v>-1846</v>
      </c>
      <c r="L1820" s="57">
        <v>-1846</v>
      </c>
      <c r="M1820" s="57">
        <v>-1846</v>
      </c>
      <c r="N1820" t="s">
        <v>38</v>
      </c>
      <c r="O1820" s="10" t="s">
        <v>39</v>
      </c>
      <c r="P1820">
        <v>0</v>
      </c>
      <c r="Q1820" t="s">
        <v>234</v>
      </c>
      <c r="R1820">
        <v>0</v>
      </c>
      <c r="U1820">
        <v>385</v>
      </c>
      <c r="W1820">
        <v>7550</v>
      </c>
      <c r="X1820" t="s">
        <v>72</v>
      </c>
    </row>
    <row r="1821" spans="2:26">
      <c r="B1821" t="s">
        <v>200</v>
      </c>
      <c r="C1821" t="s">
        <v>170</v>
      </c>
      <c r="D1821" t="s">
        <v>58</v>
      </c>
      <c r="E1821">
        <v>7121</v>
      </c>
      <c r="F1821"/>
      <c r="G1821"/>
      <c r="H1821" s="57">
        <v>7121</v>
      </c>
      <c r="I1821"/>
      <c r="J1821"/>
      <c r="K1821" s="57">
        <v>-1846</v>
      </c>
      <c r="L1821" s="57">
        <v>-1846</v>
      </c>
      <c r="M1821" s="57">
        <v>-1846</v>
      </c>
      <c r="N1821" t="s">
        <v>38</v>
      </c>
      <c r="O1821" s="10" t="s">
        <v>39</v>
      </c>
      <c r="P1821">
        <v>0</v>
      </c>
      <c r="Q1821" t="s">
        <v>234</v>
      </c>
      <c r="R1821">
        <v>0</v>
      </c>
      <c r="U1821">
        <v>385</v>
      </c>
      <c r="W1821">
        <v>7550</v>
      </c>
      <c r="X1821" t="s">
        <v>72</v>
      </c>
    </row>
    <row r="1822" spans="2:26">
      <c r="B1822" t="s">
        <v>200</v>
      </c>
      <c r="C1822" t="s">
        <v>170</v>
      </c>
      <c r="D1822" t="s">
        <v>59</v>
      </c>
      <c r="E1822">
        <v>8033</v>
      </c>
      <c r="F1822"/>
      <c r="G1822"/>
      <c r="H1822" s="57">
        <v>7656</v>
      </c>
      <c r="I1822"/>
      <c r="J1822"/>
      <c r="K1822" s="57">
        <v>-1290</v>
      </c>
      <c r="L1822" s="57">
        <v>-1290</v>
      </c>
      <c r="M1822" s="57">
        <v>-853</v>
      </c>
      <c r="N1822" t="s">
        <v>38</v>
      </c>
      <c r="O1822" s="10" t="s">
        <v>39</v>
      </c>
      <c r="P1822">
        <v>377</v>
      </c>
      <c r="Q1822" t="s">
        <v>234</v>
      </c>
      <c r="R1822">
        <v>0</v>
      </c>
      <c r="U1822">
        <v>425</v>
      </c>
      <c r="V1822" t="s">
        <v>73</v>
      </c>
      <c r="W1822">
        <v>7550</v>
      </c>
      <c r="X1822" t="s">
        <v>72</v>
      </c>
      <c r="Y1822">
        <v>2500</v>
      </c>
      <c r="Z1822" t="s">
        <v>146</v>
      </c>
    </row>
    <row r="1823" spans="2:26">
      <c r="B1823" t="s">
        <v>200</v>
      </c>
      <c r="C1823" t="s">
        <v>170</v>
      </c>
      <c r="D1823" t="s">
        <v>61</v>
      </c>
      <c r="E1823">
        <v>8033</v>
      </c>
      <c r="F1823"/>
      <c r="G1823"/>
      <c r="H1823" s="57">
        <v>7656</v>
      </c>
      <c r="I1823"/>
      <c r="J1823"/>
      <c r="K1823" s="57">
        <v>-1290</v>
      </c>
      <c r="L1823" s="57">
        <v>-1290</v>
      </c>
      <c r="M1823" s="57">
        <v>-853</v>
      </c>
      <c r="N1823" t="s">
        <v>38</v>
      </c>
      <c r="O1823" s="10" t="s">
        <v>39</v>
      </c>
      <c r="P1823">
        <v>377</v>
      </c>
      <c r="Q1823" t="s">
        <v>234</v>
      </c>
      <c r="R1823">
        <v>0</v>
      </c>
      <c r="U1823">
        <v>425</v>
      </c>
      <c r="V1823" t="s">
        <v>73</v>
      </c>
      <c r="W1823">
        <v>7550</v>
      </c>
      <c r="X1823" t="s">
        <v>72</v>
      </c>
      <c r="Y1823">
        <v>2500</v>
      </c>
      <c r="Z1823" t="s">
        <v>146</v>
      </c>
    </row>
    <row r="1824" spans="2:26">
      <c r="B1824" t="s">
        <v>200</v>
      </c>
      <c r="C1824" t="s">
        <v>170</v>
      </c>
      <c r="D1824" t="s">
        <v>63</v>
      </c>
      <c r="E1824">
        <v>8033</v>
      </c>
      <c r="F1824"/>
      <c r="G1824"/>
      <c r="H1824" s="57">
        <v>7656</v>
      </c>
      <c r="I1824"/>
      <c r="J1824"/>
      <c r="K1824" s="57">
        <v>-1290</v>
      </c>
      <c r="L1824" s="57">
        <v>-1290</v>
      </c>
      <c r="M1824" s="57">
        <v>-853</v>
      </c>
      <c r="N1824" t="s">
        <v>38</v>
      </c>
      <c r="O1824" s="10" t="s">
        <v>39</v>
      </c>
      <c r="P1824">
        <v>377</v>
      </c>
      <c r="Q1824" t="s">
        <v>234</v>
      </c>
      <c r="R1824">
        <v>0</v>
      </c>
      <c r="U1824">
        <v>425</v>
      </c>
      <c r="V1824" t="s">
        <v>73</v>
      </c>
      <c r="W1824">
        <v>7550</v>
      </c>
      <c r="X1824" t="s">
        <v>72</v>
      </c>
      <c r="Y1824">
        <v>2500</v>
      </c>
      <c r="Z1824" t="s">
        <v>146</v>
      </c>
    </row>
    <row r="1825" spans="2:26">
      <c r="B1825" t="s">
        <v>200</v>
      </c>
      <c r="C1825" t="s">
        <v>170</v>
      </c>
      <c r="D1825" t="s">
        <v>64</v>
      </c>
      <c r="E1825"/>
      <c r="F1825">
        <v>7495</v>
      </c>
      <c r="G1825">
        <v>723</v>
      </c>
      <c r="H1825"/>
      <c r="I1825" s="57">
        <v>7085</v>
      </c>
      <c r="J1825" s="57">
        <v>699</v>
      </c>
      <c r="K1825" s="57">
        <v>-3568</v>
      </c>
      <c r="L1825" s="57">
        <v>-3568</v>
      </c>
      <c r="M1825" s="57">
        <v>0</v>
      </c>
      <c r="N1825" t="s">
        <v>38</v>
      </c>
      <c r="O1825" s="10" t="s">
        <v>39</v>
      </c>
      <c r="P1825" t="s">
        <v>234</v>
      </c>
      <c r="Q1825">
        <v>434</v>
      </c>
      <c r="R1825">
        <v>3568</v>
      </c>
      <c r="U1825">
        <v>425</v>
      </c>
      <c r="V1825" t="s">
        <v>73</v>
      </c>
      <c r="W1825">
        <v>7550</v>
      </c>
      <c r="X1825" t="s">
        <v>72</v>
      </c>
      <c r="Y1825">
        <v>2500</v>
      </c>
      <c r="Z1825" t="s">
        <v>146</v>
      </c>
    </row>
    <row r="1826" spans="2:26">
      <c r="B1826" t="s">
        <v>200</v>
      </c>
      <c r="C1826" t="s">
        <v>170</v>
      </c>
      <c r="D1826" t="s">
        <v>66</v>
      </c>
      <c r="E1826"/>
      <c r="F1826">
        <v>7495</v>
      </c>
      <c r="G1826">
        <v>723</v>
      </c>
      <c r="H1826"/>
      <c r="I1826" s="57">
        <v>7085</v>
      </c>
      <c r="J1826" s="57">
        <v>699</v>
      </c>
      <c r="K1826" s="57">
        <v>-3568</v>
      </c>
      <c r="L1826" s="57">
        <v>-3568</v>
      </c>
      <c r="M1826" s="57">
        <v>0</v>
      </c>
      <c r="N1826" t="s">
        <v>38</v>
      </c>
      <c r="O1826" s="10" t="s">
        <v>39</v>
      </c>
      <c r="P1826" t="s">
        <v>234</v>
      </c>
      <c r="Q1826">
        <v>434</v>
      </c>
      <c r="R1826">
        <v>3568</v>
      </c>
      <c r="U1826">
        <v>425</v>
      </c>
      <c r="V1826" t="s">
        <v>73</v>
      </c>
      <c r="W1826">
        <v>7550</v>
      </c>
      <c r="X1826" t="s">
        <v>72</v>
      </c>
      <c r="Y1826">
        <v>2500</v>
      </c>
      <c r="Z1826" t="s">
        <v>146</v>
      </c>
    </row>
    <row r="1827" spans="2:26">
      <c r="B1827" t="s">
        <v>200</v>
      </c>
      <c r="C1827" t="s">
        <v>170</v>
      </c>
      <c r="D1827" t="s">
        <v>67</v>
      </c>
      <c r="E1827"/>
      <c r="F1827">
        <v>7495</v>
      </c>
      <c r="G1827">
        <v>723</v>
      </c>
      <c r="H1827"/>
      <c r="I1827" s="57">
        <v>7085</v>
      </c>
      <c r="J1827" s="57">
        <v>699</v>
      </c>
      <c r="K1827" s="57">
        <v>-3568</v>
      </c>
      <c r="L1827" s="57">
        <v>-3568</v>
      </c>
      <c r="M1827" s="57">
        <v>0</v>
      </c>
      <c r="N1827" t="s">
        <v>38</v>
      </c>
      <c r="O1827" s="10" t="s">
        <v>39</v>
      </c>
      <c r="P1827" t="s">
        <v>234</v>
      </c>
      <c r="Q1827">
        <v>434</v>
      </c>
      <c r="R1827">
        <v>3568</v>
      </c>
      <c r="U1827">
        <v>425</v>
      </c>
      <c r="V1827" t="s">
        <v>73</v>
      </c>
      <c r="W1827">
        <v>7550</v>
      </c>
      <c r="X1827" t="s">
        <v>72</v>
      </c>
      <c r="Y1827">
        <v>2500</v>
      </c>
      <c r="Z1827" t="s">
        <v>146</v>
      </c>
    </row>
    <row r="1828" spans="2:26">
      <c r="B1828" t="s">
        <v>200</v>
      </c>
      <c r="C1828" t="s">
        <v>170</v>
      </c>
      <c r="D1828" t="s">
        <v>68</v>
      </c>
      <c r="E1828">
        <v>8172</v>
      </c>
      <c r="F1828"/>
      <c r="G1828"/>
      <c r="H1828" s="57">
        <v>7656</v>
      </c>
      <c r="I1828"/>
      <c r="J1828"/>
      <c r="K1828" s="57">
        <v>-960</v>
      </c>
      <c r="L1828" s="57">
        <v>-960</v>
      </c>
      <c r="M1828" s="57">
        <v>-395</v>
      </c>
      <c r="N1828" t="s">
        <v>38</v>
      </c>
      <c r="O1828" s="10" t="s">
        <v>39</v>
      </c>
      <c r="P1828">
        <v>516</v>
      </c>
      <c r="Q1828" t="s">
        <v>234</v>
      </c>
      <c r="R1828">
        <v>0</v>
      </c>
      <c r="U1828">
        <v>425</v>
      </c>
      <c r="V1828" t="s">
        <v>73</v>
      </c>
      <c r="W1828">
        <v>7550</v>
      </c>
      <c r="X1828" t="s">
        <v>72</v>
      </c>
      <c r="Y1828">
        <v>2500</v>
      </c>
      <c r="Z1828" t="s">
        <v>146</v>
      </c>
    </row>
    <row r="1829" spans="2:26">
      <c r="B1829" t="s">
        <v>200</v>
      </c>
      <c r="C1829" t="s">
        <v>170</v>
      </c>
      <c r="D1829" t="s">
        <v>69</v>
      </c>
      <c r="E1829">
        <v>8172</v>
      </c>
      <c r="F1829"/>
      <c r="G1829"/>
      <c r="H1829" s="57">
        <v>7656</v>
      </c>
      <c r="I1829"/>
      <c r="J1829"/>
      <c r="K1829" s="57">
        <v>-960</v>
      </c>
      <c r="L1829" s="57">
        <v>-960</v>
      </c>
      <c r="M1829" s="57">
        <v>-395</v>
      </c>
      <c r="N1829" t="s">
        <v>38</v>
      </c>
      <c r="O1829" s="10" t="s">
        <v>39</v>
      </c>
      <c r="P1829">
        <v>516</v>
      </c>
      <c r="Q1829" t="s">
        <v>234</v>
      </c>
      <c r="R1829">
        <v>0</v>
      </c>
      <c r="U1829">
        <v>425</v>
      </c>
      <c r="V1829" t="s">
        <v>73</v>
      </c>
      <c r="W1829">
        <v>7550</v>
      </c>
      <c r="X1829" t="s">
        <v>72</v>
      </c>
      <c r="Y1829">
        <v>2500</v>
      </c>
      <c r="Z1829" t="s">
        <v>146</v>
      </c>
    </row>
    <row r="1830" spans="2:26">
      <c r="B1830" t="s">
        <v>200</v>
      </c>
      <c r="C1830" t="s">
        <v>170</v>
      </c>
      <c r="D1830" t="s">
        <v>70</v>
      </c>
      <c r="E1830">
        <v>7572</v>
      </c>
      <c r="F1830"/>
      <c r="G1830"/>
      <c r="H1830" s="57">
        <v>7200</v>
      </c>
      <c r="I1830"/>
      <c r="J1830"/>
      <c r="K1830" s="57">
        <v>-348</v>
      </c>
      <c r="L1830" s="57">
        <v>-348</v>
      </c>
      <c r="M1830" s="57">
        <v>24</v>
      </c>
      <c r="N1830" t="s">
        <v>38</v>
      </c>
      <c r="O1830" s="10" t="s">
        <v>39</v>
      </c>
      <c r="P1830">
        <v>372</v>
      </c>
      <c r="Q1830" t="s">
        <v>234</v>
      </c>
      <c r="R1830">
        <v>396</v>
      </c>
      <c r="U1830">
        <v>415</v>
      </c>
      <c r="V1830" t="s">
        <v>73</v>
      </c>
      <c r="W1830">
        <v>6950</v>
      </c>
      <c r="X1830" t="s">
        <v>72</v>
      </c>
      <c r="Y1830">
        <v>2500</v>
      </c>
      <c r="Z1830" t="s">
        <v>146</v>
      </c>
    </row>
    <row r="1831" spans="2:26">
      <c r="B1831" t="s">
        <v>202</v>
      </c>
      <c r="C1831" t="s">
        <v>170</v>
      </c>
      <c r="D1831" t="s">
        <v>37</v>
      </c>
      <c r="E1831">
        <v>8298</v>
      </c>
      <c r="F1831"/>
      <c r="G1831"/>
      <c r="H1831" s="57">
        <v>8182</v>
      </c>
      <c r="I1831"/>
      <c r="J1831"/>
      <c r="K1831" s="57">
        <v>-1345</v>
      </c>
      <c r="L1831" s="57">
        <v>-1345</v>
      </c>
      <c r="M1831" s="57">
        <v>-1245</v>
      </c>
      <c r="N1831" t="s">
        <v>38</v>
      </c>
      <c r="O1831" s="10" t="s">
        <v>39</v>
      </c>
      <c r="P1831">
        <v>116</v>
      </c>
      <c r="Q1831" t="s">
        <v>234</v>
      </c>
      <c r="R1831">
        <v>0</v>
      </c>
      <c r="U1831">
        <v>415</v>
      </c>
      <c r="V1831" t="s">
        <v>73</v>
      </c>
      <c r="W1831">
        <v>7997</v>
      </c>
      <c r="X1831" t="s">
        <v>82</v>
      </c>
    </row>
    <row r="1832" spans="2:26">
      <c r="B1832" t="s">
        <v>202</v>
      </c>
      <c r="C1832" t="s">
        <v>170</v>
      </c>
      <c r="D1832" t="s">
        <v>41</v>
      </c>
      <c r="E1832">
        <v>8298</v>
      </c>
      <c r="F1832"/>
      <c r="G1832"/>
      <c r="H1832" s="57">
        <v>8182</v>
      </c>
      <c r="I1832"/>
      <c r="J1832"/>
      <c r="K1832" s="57">
        <v>-1345</v>
      </c>
      <c r="L1832" s="57">
        <v>-1345</v>
      </c>
      <c r="M1832" s="57">
        <v>-1245</v>
      </c>
      <c r="N1832" t="s">
        <v>38</v>
      </c>
      <c r="O1832" s="10" t="s">
        <v>39</v>
      </c>
      <c r="P1832">
        <v>116</v>
      </c>
      <c r="Q1832" t="s">
        <v>234</v>
      </c>
      <c r="R1832">
        <v>0</v>
      </c>
      <c r="U1832">
        <v>415</v>
      </c>
      <c r="V1832" t="s">
        <v>73</v>
      </c>
      <c r="W1832">
        <v>7997</v>
      </c>
      <c r="X1832" t="s">
        <v>82</v>
      </c>
    </row>
    <row r="1833" spans="2:26">
      <c r="B1833" t="s">
        <v>202</v>
      </c>
      <c r="C1833" t="s">
        <v>170</v>
      </c>
      <c r="D1833" t="s">
        <v>42</v>
      </c>
      <c r="E1833">
        <v>8298</v>
      </c>
      <c r="F1833"/>
      <c r="G1833"/>
      <c r="H1833" s="57">
        <v>8182</v>
      </c>
      <c r="I1833"/>
      <c r="J1833"/>
      <c r="K1833" s="57">
        <v>-1345</v>
      </c>
      <c r="L1833" s="57">
        <v>-1345</v>
      </c>
      <c r="M1833" s="57">
        <v>-1245</v>
      </c>
      <c r="N1833" t="s">
        <v>38</v>
      </c>
      <c r="O1833" s="10" t="s">
        <v>39</v>
      </c>
      <c r="P1833">
        <v>116</v>
      </c>
      <c r="Q1833" t="s">
        <v>234</v>
      </c>
      <c r="R1833">
        <v>0</v>
      </c>
      <c r="U1833">
        <v>415</v>
      </c>
      <c r="V1833" t="s">
        <v>73</v>
      </c>
      <c r="W1833">
        <v>7997</v>
      </c>
      <c r="X1833" t="s">
        <v>82</v>
      </c>
    </row>
    <row r="1834" spans="2:26">
      <c r="B1834" t="s">
        <v>202</v>
      </c>
      <c r="C1834" t="s">
        <v>170</v>
      </c>
      <c r="D1834" t="s">
        <v>43</v>
      </c>
      <c r="E1834">
        <v>8027</v>
      </c>
      <c r="F1834"/>
      <c r="G1834"/>
      <c r="H1834" s="57">
        <v>7976</v>
      </c>
      <c r="I1834"/>
      <c r="J1834"/>
      <c r="K1834" s="57">
        <v>-5465</v>
      </c>
      <c r="L1834" s="57">
        <v>-5465</v>
      </c>
      <c r="M1834" s="57">
        <v>-5400</v>
      </c>
      <c r="N1834" t="s">
        <v>38</v>
      </c>
      <c r="O1834" t="s">
        <v>38</v>
      </c>
      <c r="P1834">
        <v>51</v>
      </c>
      <c r="Q1834" t="s">
        <v>234</v>
      </c>
      <c r="R1834">
        <v>0</v>
      </c>
      <c r="U1834">
        <v>415</v>
      </c>
      <c r="V1834" t="s">
        <v>73</v>
      </c>
    </row>
    <row r="1835" spans="2:26">
      <c r="B1835" t="s">
        <v>202</v>
      </c>
      <c r="C1835" t="s">
        <v>170</v>
      </c>
      <c r="D1835" t="s">
        <v>45</v>
      </c>
      <c r="E1835">
        <v>8027</v>
      </c>
      <c r="F1835"/>
      <c r="G1835"/>
      <c r="H1835" s="57">
        <v>7976</v>
      </c>
      <c r="I1835"/>
      <c r="J1835"/>
      <c r="K1835" s="57">
        <v>-5465</v>
      </c>
      <c r="L1835" s="57">
        <v>-5465</v>
      </c>
      <c r="M1835" s="57">
        <v>-5400</v>
      </c>
      <c r="N1835" t="s">
        <v>38</v>
      </c>
      <c r="O1835" t="s">
        <v>38</v>
      </c>
      <c r="P1835">
        <v>51</v>
      </c>
      <c r="Q1835" t="s">
        <v>234</v>
      </c>
      <c r="R1835">
        <v>0</v>
      </c>
      <c r="U1835">
        <v>415</v>
      </c>
      <c r="V1835" t="s">
        <v>73</v>
      </c>
    </row>
    <row r="1836" spans="2:26">
      <c r="B1836" t="s">
        <v>202</v>
      </c>
      <c r="C1836" t="s">
        <v>170</v>
      </c>
      <c r="D1836" t="s">
        <v>46</v>
      </c>
      <c r="E1836">
        <v>8027</v>
      </c>
      <c r="F1836"/>
      <c r="G1836"/>
      <c r="H1836" s="57">
        <v>7976</v>
      </c>
      <c r="I1836"/>
      <c r="J1836"/>
      <c r="K1836" s="57">
        <v>-5465</v>
      </c>
      <c r="L1836" s="57">
        <v>-5465</v>
      </c>
      <c r="M1836" s="57">
        <v>-5400</v>
      </c>
      <c r="N1836" t="s">
        <v>38</v>
      </c>
      <c r="O1836" t="s">
        <v>38</v>
      </c>
      <c r="P1836">
        <v>51</v>
      </c>
      <c r="Q1836" t="s">
        <v>234</v>
      </c>
      <c r="R1836">
        <v>0</v>
      </c>
      <c r="U1836">
        <v>415</v>
      </c>
      <c r="V1836" t="s">
        <v>73</v>
      </c>
    </row>
    <row r="1837" spans="2:26">
      <c r="B1837" t="s">
        <v>202</v>
      </c>
      <c r="C1837" t="s">
        <v>170</v>
      </c>
      <c r="D1837" t="s">
        <v>47</v>
      </c>
      <c r="E1837">
        <v>8027</v>
      </c>
      <c r="F1837"/>
      <c r="G1837"/>
      <c r="H1837" s="57">
        <v>7976</v>
      </c>
      <c r="I1837"/>
      <c r="J1837"/>
      <c r="K1837" s="57">
        <v>-5465</v>
      </c>
      <c r="L1837" s="57">
        <v>-5465</v>
      </c>
      <c r="M1837" s="57">
        <v>-5400</v>
      </c>
      <c r="N1837" t="s">
        <v>38</v>
      </c>
      <c r="O1837" t="s">
        <v>38</v>
      </c>
      <c r="P1837">
        <v>51</v>
      </c>
      <c r="Q1837" t="s">
        <v>234</v>
      </c>
      <c r="R1837">
        <v>0</v>
      </c>
      <c r="U1837">
        <v>415</v>
      </c>
      <c r="V1837" t="s">
        <v>73</v>
      </c>
    </row>
    <row r="1838" spans="2:26">
      <c r="B1838" t="s">
        <v>202</v>
      </c>
      <c r="C1838" t="s">
        <v>170</v>
      </c>
      <c r="D1838" t="s">
        <v>48</v>
      </c>
      <c r="E1838">
        <v>7913</v>
      </c>
      <c r="F1838"/>
      <c r="G1838"/>
      <c r="H1838" s="57">
        <v>7906</v>
      </c>
      <c r="I1838"/>
      <c r="J1838"/>
      <c r="K1838" s="57">
        <v>-2396</v>
      </c>
      <c r="L1838" s="57">
        <v>-2396</v>
      </c>
      <c r="M1838" s="57">
        <v>-2390</v>
      </c>
      <c r="N1838" t="s">
        <v>38</v>
      </c>
      <c r="O1838" t="s">
        <v>38</v>
      </c>
      <c r="P1838">
        <v>7</v>
      </c>
      <c r="Q1838" t="s">
        <v>234</v>
      </c>
      <c r="R1838">
        <v>0</v>
      </c>
      <c r="U1838">
        <v>425</v>
      </c>
      <c r="V1838" t="s">
        <v>73</v>
      </c>
    </row>
    <row r="1839" spans="2:26">
      <c r="B1839" t="s">
        <v>202</v>
      </c>
      <c r="C1839" t="s">
        <v>170</v>
      </c>
      <c r="D1839" t="s">
        <v>49</v>
      </c>
      <c r="E1839">
        <v>7713</v>
      </c>
      <c r="F1839"/>
      <c r="G1839"/>
      <c r="H1839" s="57">
        <v>7706</v>
      </c>
      <c r="I1839"/>
      <c r="J1839"/>
      <c r="K1839" s="57">
        <v>-2172</v>
      </c>
      <c r="L1839" s="57">
        <v>-2172</v>
      </c>
      <c r="M1839" s="57">
        <v>-2166</v>
      </c>
      <c r="N1839" t="s">
        <v>38</v>
      </c>
      <c r="O1839" t="s">
        <v>38</v>
      </c>
      <c r="P1839">
        <v>7</v>
      </c>
      <c r="Q1839" t="s">
        <v>234</v>
      </c>
      <c r="R1839">
        <v>0</v>
      </c>
      <c r="U1839">
        <v>425</v>
      </c>
      <c r="V1839" t="s">
        <v>73</v>
      </c>
    </row>
    <row r="1840" spans="2:26">
      <c r="B1840" t="s">
        <v>202</v>
      </c>
      <c r="C1840" t="s">
        <v>170</v>
      </c>
      <c r="D1840" t="s">
        <v>51</v>
      </c>
      <c r="E1840">
        <v>7938</v>
      </c>
      <c r="F1840"/>
      <c r="G1840"/>
      <c r="H1840" s="57">
        <v>7918</v>
      </c>
      <c r="I1840"/>
      <c r="J1840"/>
      <c r="K1840" s="57">
        <v>-2150</v>
      </c>
      <c r="L1840" s="57">
        <v>-2150</v>
      </c>
      <c r="M1840" s="57">
        <v>-2132</v>
      </c>
      <c r="N1840" t="s">
        <v>38</v>
      </c>
      <c r="O1840" t="s">
        <v>38</v>
      </c>
      <c r="P1840">
        <v>20</v>
      </c>
      <c r="Q1840" t="s">
        <v>234</v>
      </c>
      <c r="R1840">
        <v>0</v>
      </c>
      <c r="U1840">
        <v>425</v>
      </c>
      <c r="V1840" t="s">
        <v>73</v>
      </c>
    </row>
    <row r="1841" spans="2:26">
      <c r="B1841" t="s">
        <v>202</v>
      </c>
      <c r="C1841" t="s">
        <v>170</v>
      </c>
      <c r="D1841" t="s">
        <v>53</v>
      </c>
      <c r="E1841">
        <v>7938</v>
      </c>
      <c r="F1841"/>
      <c r="G1841"/>
      <c r="H1841" s="57">
        <v>7918</v>
      </c>
      <c r="I1841"/>
      <c r="J1841"/>
      <c r="K1841" s="57">
        <v>-2150</v>
      </c>
      <c r="L1841" s="57">
        <v>-2150</v>
      </c>
      <c r="M1841" s="57">
        <v>-2132</v>
      </c>
      <c r="N1841" t="s">
        <v>38</v>
      </c>
      <c r="O1841" t="s">
        <v>38</v>
      </c>
      <c r="P1841">
        <v>20</v>
      </c>
      <c r="Q1841" t="s">
        <v>234</v>
      </c>
      <c r="R1841">
        <v>0</v>
      </c>
      <c r="U1841">
        <v>425</v>
      </c>
      <c r="V1841" t="s">
        <v>73</v>
      </c>
    </row>
    <row r="1842" spans="2:26">
      <c r="B1842" t="s">
        <v>202</v>
      </c>
      <c r="C1842" t="s">
        <v>170</v>
      </c>
      <c r="D1842" t="s">
        <v>54</v>
      </c>
      <c r="E1842">
        <v>7938</v>
      </c>
      <c r="F1842"/>
      <c r="G1842"/>
      <c r="H1842" s="57">
        <v>7918</v>
      </c>
      <c r="I1842"/>
      <c r="J1842"/>
      <c r="K1842" s="57">
        <v>-2150</v>
      </c>
      <c r="L1842" s="57">
        <v>-2150</v>
      </c>
      <c r="M1842" s="57">
        <v>-2132</v>
      </c>
      <c r="N1842" t="s">
        <v>38</v>
      </c>
      <c r="O1842" t="s">
        <v>38</v>
      </c>
      <c r="P1842">
        <v>20</v>
      </c>
      <c r="Q1842" t="s">
        <v>234</v>
      </c>
      <c r="R1842">
        <v>0</v>
      </c>
      <c r="U1842">
        <v>425</v>
      </c>
      <c r="V1842" t="s">
        <v>73</v>
      </c>
    </row>
    <row r="1843" spans="2:26">
      <c r="B1843" t="s">
        <v>202</v>
      </c>
      <c r="C1843" t="s">
        <v>170</v>
      </c>
      <c r="D1843" t="s">
        <v>55</v>
      </c>
      <c r="E1843">
        <v>8058</v>
      </c>
      <c r="F1843"/>
      <c r="G1843"/>
      <c r="H1843" s="57">
        <v>8031</v>
      </c>
      <c r="I1843"/>
      <c r="J1843"/>
      <c r="K1843" s="57">
        <v>-1355</v>
      </c>
      <c r="L1843" s="57">
        <v>-1355</v>
      </c>
      <c r="M1843" s="57">
        <v>-1331</v>
      </c>
      <c r="N1843" t="s">
        <v>38</v>
      </c>
      <c r="O1843" t="s">
        <v>38</v>
      </c>
      <c r="P1843">
        <v>27</v>
      </c>
      <c r="Q1843" t="s">
        <v>234</v>
      </c>
      <c r="R1843">
        <v>0</v>
      </c>
      <c r="U1843">
        <v>425</v>
      </c>
      <c r="V1843" t="s">
        <v>73</v>
      </c>
    </row>
    <row r="1844" spans="2:26">
      <c r="B1844" t="s">
        <v>202</v>
      </c>
      <c r="C1844" t="s">
        <v>170</v>
      </c>
      <c r="D1844" t="s">
        <v>57</v>
      </c>
      <c r="E1844">
        <v>8058</v>
      </c>
      <c r="F1844"/>
      <c r="G1844"/>
      <c r="H1844" s="57">
        <v>8031</v>
      </c>
      <c r="I1844"/>
      <c r="J1844"/>
      <c r="K1844" s="57">
        <v>-1355</v>
      </c>
      <c r="L1844" s="57">
        <v>-1355</v>
      </c>
      <c r="M1844" s="57">
        <v>-1331</v>
      </c>
      <c r="N1844" t="s">
        <v>38</v>
      </c>
      <c r="O1844" t="s">
        <v>38</v>
      </c>
      <c r="P1844">
        <v>27</v>
      </c>
      <c r="Q1844" t="s">
        <v>234</v>
      </c>
      <c r="R1844">
        <v>0</v>
      </c>
      <c r="U1844">
        <v>425</v>
      </c>
      <c r="V1844" t="s">
        <v>73</v>
      </c>
    </row>
    <row r="1845" spans="2:26">
      <c r="B1845" t="s">
        <v>202</v>
      </c>
      <c r="C1845" t="s">
        <v>170</v>
      </c>
      <c r="D1845" t="s">
        <v>58</v>
      </c>
      <c r="E1845">
        <v>8058</v>
      </c>
      <c r="F1845"/>
      <c r="G1845"/>
      <c r="H1845" s="57">
        <v>7684</v>
      </c>
      <c r="I1845"/>
      <c r="J1845"/>
      <c r="K1845" s="57">
        <v>-1355</v>
      </c>
      <c r="L1845" s="57">
        <v>-1355</v>
      </c>
      <c r="M1845" s="57">
        <v>-984</v>
      </c>
      <c r="N1845" t="s">
        <v>38</v>
      </c>
      <c r="O1845" t="s">
        <v>38</v>
      </c>
      <c r="P1845">
        <v>374</v>
      </c>
      <c r="Q1845" t="s">
        <v>234</v>
      </c>
      <c r="R1845">
        <v>0</v>
      </c>
      <c r="U1845">
        <v>425</v>
      </c>
      <c r="V1845" t="s">
        <v>73</v>
      </c>
    </row>
    <row r="1846" spans="2:26">
      <c r="B1846" t="s">
        <v>202</v>
      </c>
      <c r="C1846" t="s">
        <v>170</v>
      </c>
      <c r="D1846" t="s">
        <v>59</v>
      </c>
      <c r="E1846">
        <v>6184</v>
      </c>
      <c r="F1846"/>
      <c r="G1846"/>
      <c r="H1846" s="57">
        <v>6184</v>
      </c>
      <c r="I1846"/>
      <c r="J1846"/>
      <c r="K1846" s="57">
        <v>200</v>
      </c>
      <c r="L1846" s="57">
        <v>104</v>
      </c>
      <c r="M1846" s="57">
        <v>96</v>
      </c>
      <c r="N1846" t="s">
        <v>74</v>
      </c>
      <c r="O1846" t="s">
        <v>74</v>
      </c>
      <c r="P1846">
        <v>0</v>
      </c>
      <c r="Q1846" t="s">
        <v>234</v>
      </c>
      <c r="R1846">
        <v>88</v>
      </c>
      <c r="U1846">
        <v>340</v>
      </c>
    </row>
    <row r="1847" spans="2:26">
      <c r="B1847" t="s">
        <v>202</v>
      </c>
      <c r="C1847" t="s">
        <v>170</v>
      </c>
      <c r="D1847" t="s">
        <v>61</v>
      </c>
      <c r="E1847">
        <v>7530</v>
      </c>
      <c r="F1847"/>
      <c r="G1847"/>
      <c r="H1847" s="57">
        <v>7530</v>
      </c>
      <c r="I1847"/>
      <c r="J1847"/>
      <c r="K1847" s="57">
        <v>-1572</v>
      </c>
      <c r="L1847" s="57">
        <v>-1572</v>
      </c>
      <c r="M1847" s="57">
        <v>-1572</v>
      </c>
      <c r="N1847" t="s">
        <v>38</v>
      </c>
      <c r="O1847" t="s">
        <v>38</v>
      </c>
      <c r="P1847">
        <v>0</v>
      </c>
      <c r="Q1847" t="s">
        <v>234</v>
      </c>
      <c r="R1847">
        <v>0</v>
      </c>
      <c r="U1847">
        <v>349</v>
      </c>
    </row>
    <row r="1848" spans="2:26">
      <c r="B1848" t="s">
        <v>202</v>
      </c>
      <c r="C1848" t="s">
        <v>170</v>
      </c>
      <c r="D1848" t="s">
        <v>63</v>
      </c>
      <c r="E1848">
        <v>7530</v>
      </c>
      <c r="F1848"/>
      <c r="G1848"/>
      <c r="H1848" s="57">
        <v>7530</v>
      </c>
      <c r="I1848"/>
      <c r="J1848"/>
      <c r="K1848" s="57">
        <v>-1572</v>
      </c>
      <c r="L1848" s="57">
        <v>-1572</v>
      </c>
      <c r="M1848" s="57">
        <v>-1572</v>
      </c>
      <c r="N1848" t="s">
        <v>38</v>
      </c>
      <c r="O1848" t="s">
        <v>38</v>
      </c>
      <c r="P1848">
        <v>0</v>
      </c>
      <c r="Q1848" t="s">
        <v>234</v>
      </c>
      <c r="R1848">
        <v>0</v>
      </c>
      <c r="U1848">
        <v>349</v>
      </c>
    </row>
    <row r="1849" spans="2:26">
      <c r="B1849" t="s">
        <v>202</v>
      </c>
      <c r="C1849" t="s">
        <v>170</v>
      </c>
      <c r="D1849" t="s">
        <v>64</v>
      </c>
      <c r="E1849"/>
      <c r="F1849">
        <v>8838</v>
      </c>
      <c r="G1849">
        <v>716</v>
      </c>
      <c r="H1849"/>
      <c r="I1849" s="57">
        <v>8606</v>
      </c>
      <c r="J1849" s="57">
        <v>716</v>
      </c>
      <c r="K1849" s="57">
        <v>-3871</v>
      </c>
      <c r="L1849" s="57">
        <v>-3871</v>
      </c>
      <c r="M1849" s="57">
        <v>0</v>
      </c>
      <c r="N1849" t="s">
        <v>38</v>
      </c>
      <c r="O1849" s="10" t="s">
        <v>80</v>
      </c>
      <c r="P1849" t="s">
        <v>234</v>
      </c>
      <c r="Q1849">
        <v>232</v>
      </c>
      <c r="R1849">
        <v>3871</v>
      </c>
      <c r="U1849">
        <v>425</v>
      </c>
      <c r="V1849" t="s">
        <v>73</v>
      </c>
      <c r="Y1849">
        <v>3800</v>
      </c>
      <c r="Z1849" t="s">
        <v>203</v>
      </c>
    </row>
    <row r="1850" spans="2:26">
      <c r="B1850" t="s">
        <v>202</v>
      </c>
      <c r="C1850" t="s">
        <v>170</v>
      </c>
      <c r="D1850" t="s">
        <v>66</v>
      </c>
      <c r="E1850"/>
      <c r="F1850">
        <v>8838</v>
      </c>
      <c r="G1850">
        <v>716</v>
      </c>
      <c r="H1850"/>
      <c r="I1850" s="57">
        <v>8606</v>
      </c>
      <c r="J1850" s="57">
        <v>716</v>
      </c>
      <c r="K1850" s="57">
        <v>-3871</v>
      </c>
      <c r="L1850" s="57">
        <v>-3871</v>
      </c>
      <c r="M1850" s="57">
        <v>0</v>
      </c>
      <c r="N1850" t="s">
        <v>38</v>
      </c>
      <c r="O1850" s="10" t="s">
        <v>80</v>
      </c>
      <c r="P1850" t="s">
        <v>234</v>
      </c>
      <c r="Q1850">
        <v>232</v>
      </c>
      <c r="R1850">
        <v>3871</v>
      </c>
      <c r="U1850">
        <v>425</v>
      </c>
      <c r="V1850" t="s">
        <v>73</v>
      </c>
      <c r="Y1850">
        <v>3800</v>
      </c>
      <c r="Z1850" t="s">
        <v>203</v>
      </c>
    </row>
    <row r="1851" spans="2:26">
      <c r="B1851" t="s">
        <v>202</v>
      </c>
      <c r="C1851" t="s">
        <v>170</v>
      </c>
      <c r="D1851" t="s">
        <v>67</v>
      </c>
      <c r="E1851"/>
      <c r="F1851">
        <v>8838</v>
      </c>
      <c r="G1851">
        <v>716</v>
      </c>
      <c r="H1851"/>
      <c r="I1851" s="57">
        <v>8606</v>
      </c>
      <c r="J1851" s="57">
        <v>716</v>
      </c>
      <c r="K1851" s="57">
        <v>-3871</v>
      </c>
      <c r="L1851" s="57">
        <v>-3871</v>
      </c>
      <c r="M1851" s="57">
        <v>0</v>
      </c>
      <c r="N1851" t="s">
        <v>38</v>
      </c>
      <c r="O1851" s="10" t="s">
        <v>80</v>
      </c>
      <c r="P1851" t="s">
        <v>234</v>
      </c>
      <c r="Q1851">
        <v>232</v>
      </c>
      <c r="R1851">
        <v>3871</v>
      </c>
      <c r="U1851">
        <v>425</v>
      </c>
      <c r="V1851" t="s">
        <v>73</v>
      </c>
      <c r="Y1851">
        <v>3800</v>
      </c>
      <c r="Z1851" t="s">
        <v>203</v>
      </c>
    </row>
    <row r="1852" spans="2:26">
      <c r="B1852" t="s">
        <v>202</v>
      </c>
      <c r="C1852" t="s">
        <v>170</v>
      </c>
      <c r="D1852" t="s">
        <v>68</v>
      </c>
      <c r="E1852">
        <v>9058</v>
      </c>
      <c r="F1852"/>
      <c r="G1852"/>
      <c r="H1852" s="57">
        <v>9058</v>
      </c>
      <c r="I1852"/>
      <c r="J1852"/>
      <c r="K1852" s="57">
        <v>-2998</v>
      </c>
      <c r="L1852" s="57">
        <v>-2998</v>
      </c>
      <c r="M1852" s="57">
        <v>-2998</v>
      </c>
      <c r="N1852" t="s">
        <v>38</v>
      </c>
      <c r="O1852" t="s">
        <v>38</v>
      </c>
      <c r="P1852">
        <v>0</v>
      </c>
      <c r="Q1852" t="s">
        <v>234</v>
      </c>
      <c r="R1852">
        <v>0</v>
      </c>
      <c r="U1852">
        <v>425</v>
      </c>
    </row>
    <row r="1853" spans="2:26">
      <c r="B1853" t="s">
        <v>202</v>
      </c>
      <c r="C1853" t="s">
        <v>170</v>
      </c>
      <c r="D1853" t="s">
        <v>69</v>
      </c>
      <c r="E1853">
        <v>9058</v>
      </c>
      <c r="F1853"/>
      <c r="G1853"/>
      <c r="H1853" s="57">
        <v>9058</v>
      </c>
      <c r="I1853"/>
      <c r="J1853"/>
      <c r="K1853" s="57">
        <v>-2998</v>
      </c>
      <c r="L1853" s="57">
        <v>-2998</v>
      </c>
      <c r="M1853" s="57">
        <v>-2998</v>
      </c>
      <c r="N1853" t="s">
        <v>38</v>
      </c>
      <c r="O1853" t="s">
        <v>38</v>
      </c>
      <c r="P1853">
        <v>0</v>
      </c>
      <c r="Q1853" t="s">
        <v>234</v>
      </c>
      <c r="R1853">
        <v>0</v>
      </c>
      <c r="U1853">
        <v>425</v>
      </c>
    </row>
    <row r="1854" spans="2:26">
      <c r="B1854" t="s">
        <v>202</v>
      </c>
      <c r="C1854" t="s">
        <v>170</v>
      </c>
      <c r="D1854" t="s">
        <v>70</v>
      </c>
      <c r="E1854">
        <v>8458</v>
      </c>
      <c r="F1854"/>
      <c r="G1854"/>
      <c r="H1854" s="57">
        <v>8458</v>
      </c>
      <c r="I1854"/>
      <c r="J1854"/>
      <c r="K1854" s="57">
        <v>-2380</v>
      </c>
      <c r="L1854" s="57">
        <v>-2380</v>
      </c>
      <c r="M1854" s="57">
        <v>-2380</v>
      </c>
      <c r="N1854" t="s">
        <v>38</v>
      </c>
      <c r="O1854" t="s">
        <v>38</v>
      </c>
      <c r="P1854">
        <v>0</v>
      </c>
      <c r="Q1854" t="s">
        <v>234</v>
      </c>
      <c r="R1854">
        <v>0</v>
      </c>
      <c r="U1854">
        <v>415</v>
      </c>
    </row>
    <row r="1855" spans="2:26">
      <c r="B1855" t="s">
        <v>204</v>
      </c>
      <c r="C1855" t="s">
        <v>170</v>
      </c>
      <c r="D1855" t="s">
        <v>37</v>
      </c>
      <c r="E1855">
        <v>9209</v>
      </c>
      <c r="F1855"/>
      <c r="G1855"/>
      <c r="H1855" s="57">
        <v>8446</v>
      </c>
      <c r="I1855"/>
      <c r="J1855"/>
      <c r="K1855" s="57">
        <v>-934</v>
      </c>
      <c r="L1855" s="57">
        <v>-934</v>
      </c>
      <c r="M1855" s="57">
        <v>-171</v>
      </c>
      <c r="N1855" t="s">
        <v>38</v>
      </c>
      <c r="O1855" s="10" t="s">
        <v>39</v>
      </c>
      <c r="P1855" t="s">
        <v>234</v>
      </c>
      <c r="Q1855" s="38" t="s">
        <v>234</v>
      </c>
      <c r="R1855">
        <v>0</v>
      </c>
      <c r="U1855">
        <v>415</v>
      </c>
      <c r="V1855" t="s">
        <v>73</v>
      </c>
      <c r="W1855">
        <v>8196</v>
      </c>
      <c r="X1855" t="s">
        <v>82</v>
      </c>
      <c r="Y1855">
        <v>3800</v>
      </c>
      <c r="Z1855" t="s">
        <v>203</v>
      </c>
    </row>
    <row r="1856" spans="2:26">
      <c r="B1856" t="s">
        <v>204</v>
      </c>
      <c r="C1856" t="s">
        <v>170</v>
      </c>
      <c r="D1856" t="s">
        <v>41</v>
      </c>
      <c r="E1856">
        <v>9209</v>
      </c>
      <c r="F1856"/>
      <c r="G1856"/>
      <c r="H1856" s="57">
        <v>8446</v>
      </c>
      <c r="I1856"/>
      <c r="J1856"/>
      <c r="K1856" s="57">
        <v>-934</v>
      </c>
      <c r="L1856" s="57">
        <v>-934</v>
      </c>
      <c r="M1856" s="57">
        <v>-171</v>
      </c>
      <c r="N1856" t="s">
        <v>38</v>
      </c>
      <c r="O1856" s="10" t="s">
        <v>39</v>
      </c>
      <c r="P1856">
        <v>763</v>
      </c>
      <c r="Q1856" t="s">
        <v>234</v>
      </c>
      <c r="R1856">
        <v>0</v>
      </c>
      <c r="U1856">
        <v>415</v>
      </c>
      <c r="V1856" t="s">
        <v>73</v>
      </c>
      <c r="W1856">
        <v>8196</v>
      </c>
      <c r="X1856" t="s">
        <v>82</v>
      </c>
      <c r="Y1856">
        <v>3800</v>
      </c>
      <c r="Z1856" t="s">
        <v>203</v>
      </c>
    </row>
    <row r="1857" spans="2:26">
      <c r="B1857" t="s">
        <v>204</v>
      </c>
      <c r="C1857" t="s">
        <v>170</v>
      </c>
      <c r="D1857" t="s">
        <v>42</v>
      </c>
      <c r="E1857">
        <v>9209</v>
      </c>
      <c r="F1857"/>
      <c r="G1857"/>
      <c r="H1857" s="57">
        <v>8446</v>
      </c>
      <c r="I1857"/>
      <c r="J1857"/>
      <c r="K1857" s="57">
        <v>-934</v>
      </c>
      <c r="L1857" s="57">
        <v>-934</v>
      </c>
      <c r="M1857" s="57">
        <v>-171</v>
      </c>
      <c r="N1857" t="s">
        <v>38</v>
      </c>
      <c r="O1857" s="10" t="s">
        <v>39</v>
      </c>
      <c r="P1857">
        <v>763</v>
      </c>
      <c r="Q1857" t="s">
        <v>234</v>
      </c>
      <c r="R1857">
        <v>0</v>
      </c>
      <c r="U1857">
        <v>415</v>
      </c>
      <c r="V1857" t="s">
        <v>73</v>
      </c>
      <c r="W1857">
        <v>8196</v>
      </c>
      <c r="X1857" t="s">
        <v>82</v>
      </c>
      <c r="Y1857">
        <v>3800</v>
      </c>
      <c r="Z1857" t="s">
        <v>203</v>
      </c>
    </row>
    <row r="1858" spans="2:26">
      <c r="B1858" t="s">
        <v>204</v>
      </c>
      <c r="C1858" t="s">
        <v>170</v>
      </c>
      <c r="D1858" t="s">
        <v>43</v>
      </c>
      <c r="E1858">
        <v>9050</v>
      </c>
      <c r="F1858"/>
      <c r="G1858"/>
      <c r="H1858" s="57">
        <v>8565</v>
      </c>
      <c r="I1858"/>
      <c r="J1858"/>
      <c r="K1858" s="57">
        <v>-6189</v>
      </c>
      <c r="L1858" s="57">
        <v>-6189</v>
      </c>
      <c r="M1858" s="57">
        <v>-5702</v>
      </c>
      <c r="N1858" t="s">
        <v>38</v>
      </c>
      <c r="O1858" s="10" t="s">
        <v>39</v>
      </c>
      <c r="P1858">
        <v>485</v>
      </c>
      <c r="Q1858" t="s">
        <v>234</v>
      </c>
      <c r="R1858">
        <v>0</v>
      </c>
      <c r="U1858">
        <v>415</v>
      </c>
      <c r="V1858" t="s">
        <v>73</v>
      </c>
      <c r="W1858">
        <v>8321</v>
      </c>
      <c r="X1858" t="s">
        <v>197</v>
      </c>
    </row>
    <row r="1859" spans="2:26">
      <c r="B1859" t="s">
        <v>204</v>
      </c>
      <c r="C1859" t="s">
        <v>170</v>
      </c>
      <c r="D1859" t="s">
        <v>45</v>
      </c>
      <c r="E1859">
        <v>9050</v>
      </c>
      <c r="F1859"/>
      <c r="G1859"/>
      <c r="H1859" s="57">
        <v>8565</v>
      </c>
      <c r="I1859"/>
      <c r="J1859"/>
      <c r="K1859" s="57">
        <v>-6189</v>
      </c>
      <c r="L1859" s="57">
        <v>-6189</v>
      </c>
      <c r="M1859" s="57">
        <v>-5702</v>
      </c>
      <c r="N1859" t="s">
        <v>38</v>
      </c>
      <c r="O1859" s="10" t="s">
        <v>39</v>
      </c>
      <c r="P1859">
        <v>485</v>
      </c>
      <c r="Q1859" t="s">
        <v>234</v>
      </c>
      <c r="R1859">
        <v>0</v>
      </c>
      <c r="U1859">
        <v>415</v>
      </c>
      <c r="V1859" t="s">
        <v>73</v>
      </c>
      <c r="W1859">
        <v>8321</v>
      </c>
      <c r="X1859" t="s">
        <v>197</v>
      </c>
    </row>
    <row r="1860" spans="2:26">
      <c r="B1860" t="s">
        <v>204</v>
      </c>
      <c r="C1860" t="s">
        <v>170</v>
      </c>
      <c r="D1860" t="s">
        <v>46</v>
      </c>
      <c r="E1860">
        <v>9050</v>
      </c>
      <c r="F1860"/>
      <c r="G1860"/>
      <c r="H1860" s="57">
        <v>8565</v>
      </c>
      <c r="I1860"/>
      <c r="J1860"/>
      <c r="K1860" s="57">
        <v>-6189</v>
      </c>
      <c r="L1860" s="57">
        <v>-6189</v>
      </c>
      <c r="M1860" s="57">
        <v>-5702</v>
      </c>
      <c r="N1860" t="s">
        <v>38</v>
      </c>
      <c r="O1860" s="10" t="s">
        <v>39</v>
      </c>
      <c r="P1860">
        <v>485</v>
      </c>
      <c r="Q1860" t="s">
        <v>234</v>
      </c>
      <c r="R1860">
        <v>0</v>
      </c>
      <c r="U1860">
        <v>415</v>
      </c>
      <c r="V1860" t="s">
        <v>73</v>
      </c>
      <c r="W1860">
        <v>8321</v>
      </c>
      <c r="X1860" t="s">
        <v>197</v>
      </c>
    </row>
    <row r="1861" spans="2:26">
      <c r="B1861" t="s">
        <v>204</v>
      </c>
      <c r="C1861" t="s">
        <v>170</v>
      </c>
      <c r="D1861" t="s">
        <v>47</v>
      </c>
      <c r="E1861">
        <v>9050</v>
      </c>
      <c r="F1861"/>
      <c r="G1861"/>
      <c r="H1861" s="57">
        <v>8565</v>
      </c>
      <c r="I1861"/>
      <c r="J1861"/>
      <c r="K1861" s="57">
        <v>-6189</v>
      </c>
      <c r="L1861" s="57">
        <v>-6189</v>
      </c>
      <c r="M1861" s="57">
        <v>-5702</v>
      </c>
      <c r="N1861" t="s">
        <v>38</v>
      </c>
      <c r="O1861" s="10" t="s">
        <v>39</v>
      </c>
      <c r="P1861">
        <v>485</v>
      </c>
      <c r="Q1861" t="s">
        <v>234</v>
      </c>
      <c r="R1861">
        <v>0</v>
      </c>
      <c r="U1861">
        <v>415</v>
      </c>
      <c r="V1861" t="s">
        <v>73</v>
      </c>
      <c r="W1861">
        <v>8321</v>
      </c>
      <c r="X1861" t="s">
        <v>197</v>
      </c>
    </row>
    <row r="1862" spans="2:26">
      <c r="B1862" t="s">
        <v>204</v>
      </c>
      <c r="C1862" t="s">
        <v>170</v>
      </c>
      <c r="D1862" t="s">
        <v>48</v>
      </c>
      <c r="E1862">
        <v>8766</v>
      </c>
      <c r="F1862"/>
      <c r="G1862"/>
      <c r="H1862" s="57">
        <v>8398</v>
      </c>
      <c r="I1862"/>
      <c r="J1862"/>
      <c r="K1862" s="57">
        <v>-982</v>
      </c>
      <c r="L1862" s="57">
        <v>-982</v>
      </c>
      <c r="M1862" s="57">
        <v>-614</v>
      </c>
      <c r="N1862" t="s">
        <v>38</v>
      </c>
      <c r="O1862" s="10" t="s">
        <v>39</v>
      </c>
      <c r="P1862">
        <v>368</v>
      </c>
      <c r="Q1862" t="s">
        <v>234</v>
      </c>
      <c r="R1862">
        <v>0</v>
      </c>
      <c r="U1862">
        <v>410</v>
      </c>
      <c r="W1862">
        <v>8148</v>
      </c>
      <c r="X1862" t="s">
        <v>197</v>
      </c>
    </row>
    <row r="1863" spans="2:26">
      <c r="B1863" t="s">
        <v>204</v>
      </c>
      <c r="C1863" t="s">
        <v>170</v>
      </c>
      <c r="D1863" t="s">
        <v>49</v>
      </c>
      <c r="E1863">
        <v>7966</v>
      </c>
      <c r="F1863"/>
      <c r="G1863"/>
      <c r="H1863" s="57">
        <v>7598</v>
      </c>
      <c r="I1863"/>
      <c r="J1863"/>
      <c r="K1863" s="57">
        <v>-102</v>
      </c>
      <c r="L1863" s="57">
        <v>-102</v>
      </c>
      <c r="M1863" s="57">
        <v>266</v>
      </c>
      <c r="N1863" t="s">
        <v>38</v>
      </c>
      <c r="O1863" s="10" t="s">
        <v>39</v>
      </c>
      <c r="P1863">
        <v>368</v>
      </c>
      <c r="Q1863" t="s">
        <v>234</v>
      </c>
      <c r="R1863">
        <v>634</v>
      </c>
      <c r="U1863">
        <v>409</v>
      </c>
      <c r="W1863">
        <v>7348</v>
      </c>
      <c r="X1863" t="s">
        <v>197</v>
      </c>
    </row>
    <row r="1864" spans="2:26">
      <c r="B1864" t="s">
        <v>204</v>
      </c>
      <c r="C1864" t="s">
        <v>170</v>
      </c>
      <c r="D1864" t="s">
        <v>51</v>
      </c>
      <c r="E1864">
        <v>8053</v>
      </c>
      <c r="F1864"/>
      <c r="G1864"/>
      <c r="H1864" s="57">
        <v>7284</v>
      </c>
      <c r="I1864"/>
      <c r="J1864"/>
      <c r="K1864" s="57">
        <v>-2656</v>
      </c>
      <c r="L1864" s="57">
        <v>-2656</v>
      </c>
      <c r="M1864" s="57">
        <v>-1887</v>
      </c>
      <c r="N1864" t="s">
        <v>38</v>
      </c>
      <c r="O1864" s="10" t="s">
        <v>39</v>
      </c>
      <c r="P1864">
        <v>769</v>
      </c>
      <c r="Q1864" t="s">
        <v>234</v>
      </c>
      <c r="R1864">
        <v>0</v>
      </c>
      <c r="U1864">
        <v>414</v>
      </c>
      <c r="W1864">
        <v>7034</v>
      </c>
      <c r="X1864" t="s">
        <v>142</v>
      </c>
    </row>
    <row r="1865" spans="2:26">
      <c r="B1865" t="s">
        <v>204</v>
      </c>
      <c r="C1865" t="s">
        <v>170</v>
      </c>
      <c r="D1865" t="s">
        <v>53</v>
      </c>
      <c r="E1865">
        <v>8053</v>
      </c>
      <c r="F1865"/>
      <c r="G1865"/>
      <c r="H1865" s="57">
        <v>7284</v>
      </c>
      <c r="I1865"/>
      <c r="J1865"/>
      <c r="K1865" s="57">
        <v>-2656</v>
      </c>
      <c r="L1865" s="57">
        <v>-2656</v>
      </c>
      <c r="M1865" s="57">
        <v>-1887</v>
      </c>
      <c r="N1865" t="s">
        <v>38</v>
      </c>
      <c r="O1865" s="10" t="s">
        <v>39</v>
      </c>
      <c r="P1865">
        <v>769</v>
      </c>
      <c r="Q1865" t="s">
        <v>234</v>
      </c>
      <c r="R1865">
        <v>0</v>
      </c>
      <c r="U1865">
        <v>414</v>
      </c>
      <c r="W1865">
        <v>7034</v>
      </c>
      <c r="X1865" t="s">
        <v>142</v>
      </c>
    </row>
    <row r="1866" spans="2:26">
      <c r="B1866" t="s">
        <v>204</v>
      </c>
      <c r="C1866" t="s">
        <v>170</v>
      </c>
      <c r="D1866" t="s">
        <v>54</v>
      </c>
      <c r="E1866">
        <v>8053</v>
      </c>
      <c r="F1866"/>
      <c r="G1866"/>
      <c r="H1866" s="57">
        <v>7284</v>
      </c>
      <c r="I1866"/>
      <c r="J1866"/>
      <c r="K1866" s="57">
        <v>-2656</v>
      </c>
      <c r="L1866" s="57">
        <v>-2656</v>
      </c>
      <c r="M1866" s="57">
        <v>-1887</v>
      </c>
      <c r="N1866" t="s">
        <v>38</v>
      </c>
      <c r="O1866" s="10" t="s">
        <v>39</v>
      </c>
      <c r="P1866">
        <v>769</v>
      </c>
      <c r="Q1866" t="s">
        <v>234</v>
      </c>
      <c r="R1866">
        <v>0</v>
      </c>
      <c r="U1866">
        <v>414</v>
      </c>
      <c r="W1866">
        <v>7034</v>
      </c>
      <c r="X1866" t="s">
        <v>142</v>
      </c>
    </row>
    <row r="1867" spans="2:26">
      <c r="B1867" t="s">
        <v>204</v>
      </c>
      <c r="C1867" t="s">
        <v>170</v>
      </c>
      <c r="D1867" t="s">
        <v>55</v>
      </c>
      <c r="E1867">
        <v>7550</v>
      </c>
      <c r="F1867"/>
      <c r="G1867"/>
      <c r="H1867" s="57">
        <v>7331</v>
      </c>
      <c r="I1867"/>
      <c r="J1867"/>
      <c r="K1867" s="57">
        <v>-1824</v>
      </c>
      <c r="L1867" s="57">
        <v>-1824</v>
      </c>
      <c r="M1867" s="57">
        <v>-1605</v>
      </c>
      <c r="N1867" t="s">
        <v>38</v>
      </c>
      <c r="O1867" s="10" t="s">
        <v>39</v>
      </c>
      <c r="P1867">
        <v>219</v>
      </c>
      <c r="Q1867" t="s">
        <v>234</v>
      </c>
      <c r="R1867">
        <v>0</v>
      </c>
      <c r="U1867">
        <v>386</v>
      </c>
      <c r="W1867">
        <v>7081</v>
      </c>
      <c r="X1867" t="s">
        <v>142</v>
      </c>
    </row>
    <row r="1868" spans="2:26">
      <c r="B1868" t="s">
        <v>204</v>
      </c>
      <c r="C1868" t="s">
        <v>170</v>
      </c>
      <c r="D1868" t="s">
        <v>57</v>
      </c>
      <c r="E1868">
        <v>7550</v>
      </c>
      <c r="F1868"/>
      <c r="G1868"/>
      <c r="H1868" s="57">
        <v>7331</v>
      </c>
      <c r="I1868"/>
      <c r="J1868"/>
      <c r="K1868" s="57">
        <v>-1824</v>
      </c>
      <c r="L1868" s="57">
        <v>-1824</v>
      </c>
      <c r="M1868" s="57">
        <v>-1605</v>
      </c>
      <c r="N1868" t="s">
        <v>38</v>
      </c>
      <c r="O1868" s="10" t="s">
        <v>39</v>
      </c>
      <c r="P1868">
        <v>219</v>
      </c>
      <c r="Q1868" t="s">
        <v>234</v>
      </c>
      <c r="R1868">
        <v>0</v>
      </c>
      <c r="U1868">
        <v>386</v>
      </c>
      <c r="W1868">
        <v>7081</v>
      </c>
      <c r="X1868" t="s">
        <v>142</v>
      </c>
    </row>
    <row r="1869" spans="2:26">
      <c r="B1869" t="s">
        <v>204</v>
      </c>
      <c r="C1869" t="s">
        <v>170</v>
      </c>
      <c r="D1869" t="s">
        <v>58</v>
      </c>
      <c r="E1869">
        <v>7550</v>
      </c>
      <c r="F1869"/>
      <c r="G1869"/>
      <c r="H1869" s="57">
        <v>7331</v>
      </c>
      <c r="I1869"/>
      <c r="J1869"/>
      <c r="K1869" s="57">
        <v>-1824</v>
      </c>
      <c r="L1869" s="57">
        <v>-1824</v>
      </c>
      <c r="M1869" s="57">
        <v>-1605</v>
      </c>
      <c r="N1869" t="s">
        <v>38</v>
      </c>
      <c r="O1869" s="10" t="s">
        <v>39</v>
      </c>
      <c r="P1869">
        <v>219</v>
      </c>
      <c r="Q1869" t="s">
        <v>234</v>
      </c>
      <c r="R1869">
        <v>0</v>
      </c>
      <c r="U1869">
        <v>386</v>
      </c>
      <c r="W1869">
        <v>7081</v>
      </c>
      <c r="X1869" t="s">
        <v>142</v>
      </c>
    </row>
    <row r="1870" spans="2:26">
      <c r="B1870" t="s">
        <v>204</v>
      </c>
      <c r="C1870" t="s">
        <v>170</v>
      </c>
      <c r="D1870" t="s">
        <v>59</v>
      </c>
      <c r="E1870">
        <v>8257</v>
      </c>
      <c r="F1870"/>
      <c r="G1870"/>
      <c r="H1870" s="57">
        <v>7819</v>
      </c>
      <c r="I1870"/>
      <c r="J1870"/>
      <c r="K1870" s="57">
        <v>-5633</v>
      </c>
      <c r="L1870" s="57">
        <v>-5633</v>
      </c>
      <c r="M1870" s="57">
        <v>-5195</v>
      </c>
      <c r="N1870" t="s">
        <v>38</v>
      </c>
      <c r="O1870" s="10" t="s">
        <v>39</v>
      </c>
      <c r="P1870">
        <v>438</v>
      </c>
      <c r="Q1870" t="s">
        <v>234</v>
      </c>
      <c r="R1870">
        <v>0</v>
      </c>
      <c r="U1870">
        <v>425</v>
      </c>
      <c r="W1870">
        <v>7569</v>
      </c>
      <c r="X1870" t="s">
        <v>82</v>
      </c>
    </row>
    <row r="1871" spans="2:26">
      <c r="B1871" t="s">
        <v>204</v>
      </c>
      <c r="C1871" t="s">
        <v>170</v>
      </c>
      <c r="D1871" t="s">
        <v>61</v>
      </c>
      <c r="E1871">
        <v>8257</v>
      </c>
      <c r="F1871"/>
      <c r="G1871"/>
      <c r="H1871" s="57">
        <v>7819</v>
      </c>
      <c r="I1871"/>
      <c r="J1871"/>
      <c r="K1871" s="57">
        <v>-5633</v>
      </c>
      <c r="L1871" s="57">
        <v>-5633</v>
      </c>
      <c r="M1871" s="57">
        <v>-5195</v>
      </c>
      <c r="N1871" t="s">
        <v>38</v>
      </c>
      <c r="O1871" s="10" t="s">
        <v>39</v>
      </c>
      <c r="P1871">
        <v>438</v>
      </c>
      <c r="Q1871" t="s">
        <v>234</v>
      </c>
      <c r="R1871">
        <v>0</v>
      </c>
      <c r="U1871">
        <v>425</v>
      </c>
      <c r="W1871">
        <v>7569</v>
      </c>
      <c r="X1871" t="s">
        <v>82</v>
      </c>
    </row>
    <row r="1872" spans="2:26">
      <c r="B1872" t="s">
        <v>204</v>
      </c>
      <c r="C1872" t="s">
        <v>170</v>
      </c>
      <c r="D1872" t="s">
        <v>63</v>
      </c>
      <c r="E1872">
        <v>9057</v>
      </c>
      <c r="F1872"/>
      <c r="G1872"/>
      <c r="H1872" s="57">
        <v>8619</v>
      </c>
      <c r="I1872"/>
      <c r="J1872"/>
      <c r="K1872" s="57">
        <v>-6428</v>
      </c>
      <c r="L1872" s="57">
        <v>-6428</v>
      </c>
      <c r="M1872" s="57">
        <v>-5990</v>
      </c>
      <c r="N1872" t="s">
        <v>38</v>
      </c>
      <c r="O1872" s="10" t="s">
        <v>39</v>
      </c>
      <c r="P1872">
        <v>438</v>
      </c>
      <c r="Q1872" t="s">
        <v>234</v>
      </c>
      <c r="R1872">
        <v>0</v>
      </c>
      <c r="U1872">
        <v>425</v>
      </c>
      <c r="W1872">
        <v>8369</v>
      </c>
      <c r="X1872" t="s">
        <v>82</v>
      </c>
    </row>
    <row r="1873" spans="2:30">
      <c r="B1873" t="s">
        <v>204</v>
      </c>
      <c r="C1873" t="s">
        <v>170</v>
      </c>
      <c r="D1873" t="s">
        <v>64</v>
      </c>
      <c r="E1873"/>
      <c r="F1873">
        <v>8537</v>
      </c>
      <c r="G1873">
        <v>928</v>
      </c>
      <c r="H1873"/>
      <c r="I1873" s="57">
        <v>8239</v>
      </c>
      <c r="J1873" s="57">
        <v>907</v>
      </c>
      <c r="K1873" s="57">
        <v>-2445</v>
      </c>
      <c r="L1873" s="57">
        <v>-2445</v>
      </c>
      <c r="M1873" s="57">
        <v>0</v>
      </c>
      <c r="N1873" t="s">
        <v>38</v>
      </c>
      <c r="O1873" s="10" t="s">
        <v>80</v>
      </c>
      <c r="P1873" t="s">
        <v>234</v>
      </c>
      <c r="Q1873">
        <v>319</v>
      </c>
      <c r="R1873">
        <v>2445</v>
      </c>
      <c r="U1873">
        <v>213</v>
      </c>
      <c r="V1873" t="s">
        <v>73</v>
      </c>
      <c r="Y1873">
        <v>3800</v>
      </c>
      <c r="Z1873" t="s">
        <v>203</v>
      </c>
    </row>
    <row r="1874" spans="2:30">
      <c r="B1874" t="s">
        <v>204</v>
      </c>
      <c r="C1874" t="s">
        <v>170</v>
      </c>
      <c r="D1874" t="s">
        <v>66</v>
      </c>
      <c r="E1874"/>
      <c r="F1874">
        <v>8537</v>
      </c>
      <c r="G1874">
        <v>928</v>
      </c>
      <c r="H1874"/>
      <c r="I1874" s="57">
        <v>8239</v>
      </c>
      <c r="J1874" s="57">
        <v>907</v>
      </c>
      <c r="K1874" s="57">
        <v>-2445</v>
      </c>
      <c r="L1874" s="57">
        <v>-2445</v>
      </c>
      <c r="M1874" s="57">
        <v>0</v>
      </c>
      <c r="N1874" t="s">
        <v>38</v>
      </c>
      <c r="O1874" s="10" t="s">
        <v>80</v>
      </c>
      <c r="P1874" t="s">
        <v>234</v>
      </c>
      <c r="Q1874">
        <v>319</v>
      </c>
      <c r="R1874">
        <v>2445</v>
      </c>
      <c r="U1874">
        <v>213</v>
      </c>
      <c r="V1874" t="s">
        <v>73</v>
      </c>
      <c r="Y1874">
        <v>3800</v>
      </c>
      <c r="Z1874" t="s">
        <v>203</v>
      </c>
    </row>
    <row r="1875" spans="2:30">
      <c r="B1875" t="s">
        <v>204</v>
      </c>
      <c r="C1875" t="s">
        <v>170</v>
      </c>
      <c r="D1875" t="s">
        <v>67</v>
      </c>
      <c r="E1875"/>
      <c r="F1875">
        <v>8537</v>
      </c>
      <c r="G1875">
        <v>928</v>
      </c>
      <c r="H1875"/>
      <c r="I1875" s="57">
        <v>8239</v>
      </c>
      <c r="J1875" s="57">
        <v>907</v>
      </c>
      <c r="K1875" s="57">
        <v>-2445</v>
      </c>
      <c r="L1875" s="57">
        <v>-2445</v>
      </c>
      <c r="M1875" s="57">
        <v>0</v>
      </c>
      <c r="N1875" t="s">
        <v>38</v>
      </c>
      <c r="O1875" s="10" t="s">
        <v>80</v>
      </c>
      <c r="P1875" t="s">
        <v>234</v>
      </c>
      <c r="Q1875">
        <v>319</v>
      </c>
      <c r="R1875">
        <v>2445</v>
      </c>
      <c r="U1875">
        <v>213</v>
      </c>
      <c r="V1875" t="s">
        <v>73</v>
      </c>
      <c r="Y1875">
        <v>3800</v>
      </c>
      <c r="Z1875" t="s">
        <v>203</v>
      </c>
    </row>
    <row r="1876" spans="2:30">
      <c r="B1876" t="s">
        <v>204</v>
      </c>
      <c r="C1876" t="s">
        <v>170</v>
      </c>
      <c r="D1876" t="s">
        <v>68</v>
      </c>
      <c r="E1876">
        <v>9217</v>
      </c>
      <c r="F1876"/>
      <c r="G1876"/>
      <c r="H1876" s="57">
        <v>8295</v>
      </c>
      <c r="I1876"/>
      <c r="J1876"/>
      <c r="K1876" s="57">
        <v>-2545</v>
      </c>
      <c r="L1876" s="57">
        <v>-2545</v>
      </c>
      <c r="M1876" s="57">
        <v>-1623</v>
      </c>
      <c r="N1876" t="s">
        <v>38</v>
      </c>
      <c r="O1876" s="10" t="s">
        <v>39</v>
      </c>
      <c r="P1876">
        <v>922</v>
      </c>
      <c r="Q1876" t="s">
        <v>234</v>
      </c>
      <c r="R1876">
        <v>0</v>
      </c>
      <c r="U1876">
        <v>425</v>
      </c>
      <c r="V1876" t="s">
        <v>73</v>
      </c>
      <c r="W1876">
        <v>8045</v>
      </c>
      <c r="X1876" t="s">
        <v>79</v>
      </c>
      <c r="Y1876">
        <v>3800</v>
      </c>
      <c r="Z1876" t="s">
        <v>203</v>
      </c>
    </row>
    <row r="1877" spans="2:30">
      <c r="B1877" t="s">
        <v>204</v>
      </c>
      <c r="C1877" t="s">
        <v>170</v>
      </c>
      <c r="D1877" t="s">
        <v>69</v>
      </c>
      <c r="E1877">
        <v>9217</v>
      </c>
      <c r="F1877"/>
      <c r="G1877"/>
      <c r="H1877" s="57">
        <v>8295</v>
      </c>
      <c r="I1877"/>
      <c r="J1877"/>
      <c r="K1877" s="57">
        <v>-2545</v>
      </c>
      <c r="L1877" s="57">
        <v>-2545</v>
      </c>
      <c r="M1877" s="57">
        <v>-1623</v>
      </c>
      <c r="N1877" t="s">
        <v>38</v>
      </c>
      <c r="O1877" s="10" t="s">
        <v>39</v>
      </c>
      <c r="P1877">
        <v>922</v>
      </c>
      <c r="Q1877" t="s">
        <v>234</v>
      </c>
      <c r="R1877">
        <v>0</v>
      </c>
      <c r="U1877">
        <v>425</v>
      </c>
      <c r="V1877" t="s">
        <v>73</v>
      </c>
      <c r="W1877">
        <v>8045</v>
      </c>
      <c r="X1877" t="s">
        <v>79</v>
      </c>
      <c r="Y1877">
        <v>3800</v>
      </c>
      <c r="Z1877" t="s">
        <v>203</v>
      </c>
    </row>
    <row r="1878" spans="2:30">
      <c r="B1878" t="s">
        <v>204</v>
      </c>
      <c r="C1878" t="s">
        <v>170</v>
      </c>
      <c r="D1878" t="s">
        <v>70</v>
      </c>
      <c r="E1878">
        <v>8617</v>
      </c>
      <c r="F1878"/>
      <c r="G1878"/>
      <c r="H1878" s="57">
        <v>7695</v>
      </c>
      <c r="I1878"/>
      <c r="J1878"/>
      <c r="K1878" s="57">
        <v>-1935</v>
      </c>
      <c r="L1878" s="57">
        <v>-1935</v>
      </c>
      <c r="M1878" s="57">
        <v>-1013</v>
      </c>
      <c r="N1878" t="s">
        <v>38</v>
      </c>
      <c r="O1878" s="10" t="s">
        <v>39</v>
      </c>
      <c r="P1878">
        <v>922</v>
      </c>
      <c r="Q1878" s="38">
        <v>9630</v>
      </c>
      <c r="R1878">
        <v>0</v>
      </c>
      <c r="U1878">
        <v>415</v>
      </c>
      <c r="V1878" t="s">
        <v>73</v>
      </c>
      <c r="W1878">
        <v>7445</v>
      </c>
      <c r="X1878" t="s">
        <v>79</v>
      </c>
    </row>
    <row r="1879" spans="2:30">
      <c r="B1879" t="s">
        <v>205</v>
      </c>
      <c r="C1879" t="s">
        <v>170</v>
      </c>
      <c r="D1879" t="s">
        <v>37</v>
      </c>
      <c r="E1879">
        <v>9346</v>
      </c>
      <c r="F1879"/>
      <c r="G1879"/>
      <c r="H1879" s="57">
        <v>8626</v>
      </c>
      <c r="I1879"/>
      <c r="J1879"/>
      <c r="K1879" s="57">
        <v>-1418</v>
      </c>
      <c r="L1879" s="57">
        <v>-1418</v>
      </c>
      <c r="M1879" s="57">
        <v>-701</v>
      </c>
      <c r="N1879" t="s">
        <v>38</v>
      </c>
      <c r="O1879" s="10" t="s">
        <v>39</v>
      </c>
      <c r="P1879">
        <v>720</v>
      </c>
      <c r="Q1879" s="38">
        <v>10044</v>
      </c>
      <c r="R1879">
        <v>0</v>
      </c>
      <c r="U1879">
        <v>415</v>
      </c>
      <c r="V1879" t="s">
        <v>73</v>
      </c>
      <c r="W1879">
        <v>8591</v>
      </c>
      <c r="X1879" t="s">
        <v>56</v>
      </c>
      <c r="Y1879">
        <v>3600</v>
      </c>
      <c r="Z1879" t="s">
        <v>203</v>
      </c>
    </row>
    <row r="1880" spans="2:30">
      <c r="B1880" t="s">
        <v>205</v>
      </c>
      <c r="C1880" t="s">
        <v>170</v>
      </c>
      <c r="D1880" t="s">
        <v>41</v>
      </c>
      <c r="E1880">
        <v>9346</v>
      </c>
      <c r="F1880"/>
      <c r="G1880"/>
      <c r="H1880" s="57">
        <v>8626</v>
      </c>
      <c r="I1880"/>
      <c r="J1880"/>
      <c r="K1880" s="57">
        <v>-1418</v>
      </c>
      <c r="L1880" s="57">
        <v>-1418</v>
      </c>
      <c r="M1880" s="57">
        <v>-701</v>
      </c>
      <c r="N1880" t="s">
        <v>38</v>
      </c>
      <c r="O1880" s="10" t="s">
        <v>39</v>
      </c>
      <c r="P1880">
        <v>720</v>
      </c>
      <c r="Q1880" t="s">
        <v>234</v>
      </c>
      <c r="R1880">
        <v>0</v>
      </c>
      <c r="U1880">
        <v>415</v>
      </c>
      <c r="V1880" t="s">
        <v>73</v>
      </c>
      <c r="W1880">
        <v>8591</v>
      </c>
      <c r="X1880" t="s">
        <v>56</v>
      </c>
      <c r="Y1880">
        <v>3600</v>
      </c>
      <c r="Z1880" t="s">
        <v>203</v>
      </c>
    </row>
    <row r="1881" spans="2:30">
      <c r="B1881" t="s">
        <v>205</v>
      </c>
      <c r="C1881" t="s">
        <v>170</v>
      </c>
      <c r="D1881" t="s">
        <v>42</v>
      </c>
      <c r="E1881">
        <v>9346</v>
      </c>
      <c r="F1881"/>
      <c r="G1881"/>
      <c r="H1881" s="57">
        <v>8626</v>
      </c>
      <c r="I1881"/>
      <c r="J1881"/>
      <c r="K1881" s="57">
        <v>-1418</v>
      </c>
      <c r="L1881" s="57">
        <v>-1418</v>
      </c>
      <c r="M1881" s="57">
        <v>-701</v>
      </c>
      <c r="N1881" t="s">
        <v>38</v>
      </c>
      <c r="O1881" s="10" t="s">
        <v>39</v>
      </c>
      <c r="P1881">
        <v>720</v>
      </c>
      <c r="Q1881" t="s">
        <v>234</v>
      </c>
      <c r="R1881">
        <v>0</v>
      </c>
      <c r="U1881">
        <v>415</v>
      </c>
      <c r="V1881" t="s">
        <v>73</v>
      </c>
      <c r="W1881">
        <v>8591</v>
      </c>
      <c r="X1881" t="s">
        <v>56</v>
      </c>
      <c r="Y1881">
        <v>3600</v>
      </c>
      <c r="Z1881" t="s">
        <v>203</v>
      </c>
    </row>
    <row r="1882" spans="2:30">
      <c r="B1882" t="s">
        <v>205</v>
      </c>
      <c r="C1882" t="s">
        <v>170</v>
      </c>
      <c r="D1882" t="s">
        <v>43</v>
      </c>
      <c r="E1882">
        <v>9319</v>
      </c>
      <c r="F1882"/>
      <c r="G1882"/>
      <c r="H1882" s="57">
        <v>8473</v>
      </c>
      <c r="I1882"/>
      <c r="J1882"/>
      <c r="K1882" s="57">
        <v>-4189</v>
      </c>
      <c r="L1882" s="57">
        <v>-4189</v>
      </c>
      <c r="M1882" s="57">
        <v>-3347</v>
      </c>
      <c r="N1882" t="s">
        <v>38</v>
      </c>
      <c r="O1882" s="10" t="s">
        <v>39</v>
      </c>
      <c r="P1882">
        <v>846</v>
      </c>
      <c r="Q1882" t="s">
        <v>234</v>
      </c>
      <c r="R1882">
        <v>0</v>
      </c>
      <c r="U1882">
        <v>415</v>
      </c>
      <c r="V1882" t="s">
        <v>73</v>
      </c>
      <c r="W1882">
        <v>8282</v>
      </c>
      <c r="X1882" t="s">
        <v>79</v>
      </c>
      <c r="Y1882">
        <v>3600</v>
      </c>
      <c r="Z1882" t="s">
        <v>203</v>
      </c>
    </row>
    <row r="1883" spans="2:30">
      <c r="B1883" t="s">
        <v>205</v>
      </c>
      <c r="C1883" t="s">
        <v>170</v>
      </c>
      <c r="D1883" t="s">
        <v>45</v>
      </c>
      <c r="E1883">
        <v>9319</v>
      </c>
      <c r="F1883"/>
      <c r="G1883"/>
      <c r="H1883" s="57">
        <v>8473</v>
      </c>
      <c r="I1883"/>
      <c r="J1883"/>
      <c r="K1883" s="57">
        <v>-4189</v>
      </c>
      <c r="L1883" s="57">
        <v>-4189</v>
      </c>
      <c r="M1883" s="57">
        <v>-3347</v>
      </c>
      <c r="N1883" t="s">
        <v>38</v>
      </c>
      <c r="O1883" s="10" t="s">
        <v>39</v>
      </c>
      <c r="P1883">
        <v>846</v>
      </c>
      <c r="Q1883" t="s">
        <v>234</v>
      </c>
      <c r="R1883">
        <v>0</v>
      </c>
      <c r="U1883">
        <v>415</v>
      </c>
      <c r="V1883" t="s">
        <v>73</v>
      </c>
      <c r="W1883">
        <v>8282</v>
      </c>
      <c r="X1883" t="s">
        <v>79</v>
      </c>
      <c r="Y1883">
        <v>3600</v>
      </c>
      <c r="Z1883" t="s">
        <v>203</v>
      </c>
    </row>
    <row r="1884" spans="2:30">
      <c r="B1884" t="s">
        <v>205</v>
      </c>
      <c r="C1884" t="s">
        <v>170</v>
      </c>
      <c r="D1884" t="s">
        <v>46</v>
      </c>
      <c r="E1884">
        <v>9319</v>
      </c>
      <c r="F1884"/>
      <c r="G1884"/>
      <c r="H1884" s="57">
        <v>8473</v>
      </c>
      <c r="I1884"/>
      <c r="J1884"/>
      <c r="K1884" s="57">
        <v>-4189</v>
      </c>
      <c r="L1884" s="57">
        <v>-4189</v>
      </c>
      <c r="M1884" s="57">
        <v>-3347</v>
      </c>
      <c r="N1884" t="s">
        <v>38</v>
      </c>
      <c r="O1884" s="10" t="s">
        <v>39</v>
      </c>
      <c r="P1884">
        <v>846</v>
      </c>
      <c r="Q1884" t="s">
        <v>234</v>
      </c>
      <c r="R1884">
        <v>0</v>
      </c>
      <c r="U1884">
        <v>415</v>
      </c>
      <c r="V1884" t="s">
        <v>73</v>
      </c>
      <c r="W1884">
        <v>8282</v>
      </c>
      <c r="X1884" t="s">
        <v>79</v>
      </c>
      <c r="Y1884">
        <v>3600</v>
      </c>
      <c r="Z1884" t="s">
        <v>203</v>
      </c>
    </row>
    <row r="1885" spans="2:30">
      <c r="B1885" t="s">
        <v>205</v>
      </c>
      <c r="C1885" t="s">
        <v>170</v>
      </c>
      <c r="D1885" t="s">
        <v>47</v>
      </c>
      <c r="E1885">
        <v>9319</v>
      </c>
      <c r="F1885"/>
      <c r="G1885"/>
      <c r="H1885" s="57">
        <v>8473</v>
      </c>
      <c r="I1885"/>
      <c r="J1885"/>
      <c r="K1885" s="57">
        <v>-4189</v>
      </c>
      <c r="L1885" s="57">
        <v>-4189</v>
      </c>
      <c r="M1885" s="57">
        <v>-3347</v>
      </c>
      <c r="N1885" t="s">
        <v>38</v>
      </c>
      <c r="O1885" s="10" t="s">
        <v>39</v>
      </c>
      <c r="P1885">
        <v>846</v>
      </c>
      <c r="Q1885" t="s">
        <v>234</v>
      </c>
      <c r="R1885">
        <v>0</v>
      </c>
      <c r="U1885">
        <v>415</v>
      </c>
      <c r="V1885" t="s">
        <v>73</v>
      </c>
      <c r="W1885">
        <v>8282</v>
      </c>
      <c r="X1885" t="s">
        <v>79</v>
      </c>
      <c r="Y1885">
        <v>3600</v>
      </c>
      <c r="Z1885" t="s">
        <v>203</v>
      </c>
    </row>
    <row r="1886" spans="2:30">
      <c r="B1886" t="s">
        <v>205</v>
      </c>
      <c r="C1886" t="s">
        <v>170</v>
      </c>
      <c r="D1886" t="s">
        <v>48</v>
      </c>
      <c r="E1886">
        <v>8078</v>
      </c>
      <c r="F1886"/>
      <c r="G1886"/>
      <c r="H1886" s="57">
        <v>8077</v>
      </c>
      <c r="I1886"/>
      <c r="J1886"/>
      <c r="K1886" s="57">
        <v>-6816</v>
      </c>
      <c r="L1886" s="57">
        <v>-6816</v>
      </c>
      <c r="M1886" s="57">
        <v>-6816</v>
      </c>
      <c r="N1886" t="s">
        <v>38</v>
      </c>
      <c r="O1886" t="s">
        <v>38</v>
      </c>
      <c r="P1886">
        <v>1</v>
      </c>
      <c r="Q1886" t="s">
        <v>234</v>
      </c>
      <c r="R1886">
        <v>0</v>
      </c>
      <c r="U1886">
        <v>395</v>
      </c>
    </row>
    <row r="1887" spans="2:30">
      <c r="B1887" t="s">
        <v>205</v>
      </c>
      <c r="C1887" t="s">
        <v>170</v>
      </c>
      <c r="D1887" t="s">
        <v>49</v>
      </c>
      <c r="E1887">
        <v>8078</v>
      </c>
      <c r="F1887"/>
      <c r="G1887"/>
      <c r="H1887" s="57">
        <v>7750</v>
      </c>
      <c r="I1887"/>
      <c r="J1887"/>
      <c r="K1887" s="57">
        <v>-6816</v>
      </c>
      <c r="L1887" s="57">
        <v>-6816</v>
      </c>
      <c r="M1887" s="57">
        <v>-6485</v>
      </c>
      <c r="N1887" t="s">
        <v>38</v>
      </c>
      <c r="O1887" t="s">
        <v>38</v>
      </c>
      <c r="P1887">
        <v>328</v>
      </c>
      <c r="Q1887" t="s">
        <v>234</v>
      </c>
      <c r="R1887">
        <v>0</v>
      </c>
      <c r="U1887">
        <v>380</v>
      </c>
    </row>
    <row r="1888" spans="2:30">
      <c r="B1888" t="s">
        <v>205</v>
      </c>
      <c r="C1888" t="s">
        <v>170</v>
      </c>
      <c r="D1888" t="s">
        <v>51</v>
      </c>
      <c r="E1888">
        <v>6280</v>
      </c>
      <c r="F1888"/>
      <c r="G1888"/>
      <c r="H1888" s="57">
        <v>6250</v>
      </c>
      <c r="I1888"/>
      <c r="J1888"/>
      <c r="K1888" s="57">
        <v>-6797</v>
      </c>
      <c r="L1888" s="57">
        <v>-6797</v>
      </c>
      <c r="M1888" s="57">
        <v>-6767</v>
      </c>
      <c r="N1888" t="s">
        <v>52</v>
      </c>
      <c r="O1888" s="10" t="s">
        <v>39</v>
      </c>
      <c r="P1888">
        <v>30</v>
      </c>
      <c r="Q1888" t="s">
        <v>234</v>
      </c>
      <c r="R1888">
        <v>0</v>
      </c>
      <c r="U1888">
        <v>301</v>
      </c>
      <c r="AC1888">
        <v>6000</v>
      </c>
      <c r="AD1888" t="s">
        <v>111</v>
      </c>
    </row>
    <row r="1889" spans="2:30">
      <c r="B1889" t="s">
        <v>205</v>
      </c>
      <c r="C1889" t="s">
        <v>170</v>
      </c>
      <c r="D1889" t="s">
        <v>53</v>
      </c>
      <c r="E1889">
        <v>6280</v>
      </c>
      <c r="F1889"/>
      <c r="G1889"/>
      <c r="H1889" s="57">
        <v>6250</v>
      </c>
      <c r="I1889"/>
      <c r="J1889"/>
      <c r="K1889" s="57">
        <v>-6797</v>
      </c>
      <c r="L1889" s="57">
        <v>-6797</v>
      </c>
      <c r="M1889" s="57">
        <v>-6767</v>
      </c>
      <c r="N1889" t="s">
        <v>52</v>
      </c>
      <c r="O1889" s="10" t="s">
        <v>39</v>
      </c>
      <c r="P1889">
        <v>30</v>
      </c>
      <c r="Q1889" t="s">
        <v>234</v>
      </c>
      <c r="R1889">
        <v>0</v>
      </c>
      <c r="U1889">
        <v>301</v>
      </c>
      <c r="AC1889">
        <v>6000</v>
      </c>
      <c r="AD1889" t="s">
        <v>111</v>
      </c>
    </row>
    <row r="1890" spans="2:30">
      <c r="B1890" t="s">
        <v>205</v>
      </c>
      <c r="C1890" t="s">
        <v>170</v>
      </c>
      <c r="D1890" t="s">
        <v>54</v>
      </c>
      <c r="E1890">
        <v>6280</v>
      </c>
      <c r="F1890"/>
      <c r="G1890"/>
      <c r="H1890" s="57">
        <v>6250</v>
      </c>
      <c r="I1890"/>
      <c r="J1890"/>
      <c r="K1890" s="57">
        <v>-6797</v>
      </c>
      <c r="L1890" s="57">
        <v>-6797</v>
      </c>
      <c r="M1890" s="57">
        <v>-6767</v>
      </c>
      <c r="N1890" t="s">
        <v>52</v>
      </c>
      <c r="O1890" s="10" t="s">
        <v>39</v>
      </c>
      <c r="P1890">
        <v>30</v>
      </c>
      <c r="Q1890" t="s">
        <v>234</v>
      </c>
      <c r="R1890">
        <v>0</v>
      </c>
      <c r="U1890">
        <v>301</v>
      </c>
      <c r="AC1890">
        <v>6000</v>
      </c>
      <c r="AD1890" t="s">
        <v>111</v>
      </c>
    </row>
    <row r="1891" spans="2:30">
      <c r="B1891" t="s">
        <v>205</v>
      </c>
      <c r="C1891" t="s">
        <v>170</v>
      </c>
      <c r="D1891" t="s">
        <v>55</v>
      </c>
      <c r="E1891">
        <v>6280</v>
      </c>
      <c r="F1891"/>
      <c r="G1891"/>
      <c r="H1891" s="57">
        <v>6279</v>
      </c>
      <c r="I1891"/>
      <c r="J1891"/>
      <c r="K1891" s="57">
        <v>-5763</v>
      </c>
      <c r="L1891" s="57">
        <v>-5763</v>
      </c>
      <c r="M1891" s="57">
        <v>-5762</v>
      </c>
      <c r="N1891" t="s">
        <v>52</v>
      </c>
      <c r="O1891" t="s">
        <v>52</v>
      </c>
      <c r="P1891">
        <v>1</v>
      </c>
      <c r="Q1891" t="s">
        <v>234</v>
      </c>
      <c r="R1891">
        <v>0</v>
      </c>
      <c r="U1891">
        <v>301</v>
      </c>
    </row>
    <row r="1892" spans="2:30">
      <c r="B1892" t="s">
        <v>205</v>
      </c>
      <c r="C1892" t="s">
        <v>170</v>
      </c>
      <c r="D1892" t="s">
        <v>57</v>
      </c>
      <c r="E1892">
        <v>6280</v>
      </c>
      <c r="F1892"/>
      <c r="G1892"/>
      <c r="H1892" s="57">
        <v>6279</v>
      </c>
      <c r="I1892"/>
      <c r="J1892"/>
      <c r="K1892" s="57">
        <v>-5763</v>
      </c>
      <c r="L1892" s="57">
        <v>-5763</v>
      </c>
      <c r="M1892" s="57">
        <v>-5762</v>
      </c>
      <c r="N1892" t="s">
        <v>52</v>
      </c>
      <c r="O1892" t="s">
        <v>52</v>
      </c>
      <c r="P1892">
        <v>1</v>
      </c>
      <c r="Q1892" t="s">
        <v>234</v>
      </c>
      <c r="R1892">
        <v>0</v>
      </c>
      <c r="U1892">
        <v>301</v>
      </c>
    </row>
    <row r="1893" spans="2:30">
      <c r="B1893" t="s">
        <v>205</v>
      </c>
      <c r="C1893" t="s">
        <v>170</v>
      </c>
      <c r="D1893" t="s">
        <v>58</v>
      </c>
      <c r="E1893">
        <v>6280</v>
      </c>
      <c r="F1893"/>
      <c r="G1893"/>
      <c r="H1893" s="57">
        <v>6279</v>
      </c>
      <c r="I1893"/>
      <c r="J1893"/>
      <c r="K1893" s="57">
        <v>-5763</v>
      </c>
      <c r="L1893" s="57">
        <v>-5763</v>
      </c>
      <c r="M1893" s="57">
        <v>-5762</v>
      </c>
      <c r="N1893" t="s">
        <v>52</v>
      </c>
      <c r="O1893" t="s">
        <v>52</v>
      </c>
      <c r="P1893">
        <v>1</v>
      </c>
      <c r="Q1893" t="s">
        <v>234</v>
      </c>
      <c r="R1893">
        <v>0</v>
      </c>
      <c r="U1893">
        <v>301</v>
      </c>
    </row>
    <row r="1894" spans="2:30">
      <c r="B1894" t="s">
        <v>205</v>
      </c>
      <c r="C1894" t="s">
        <v>170</v>
      </c>
      <c r="D1894" t="s">
        <v>59</v>
      </c>
      <c r="E1894"/>
      <c r="F1894">
        <v>6956</v>
      </c>
      <c r="G1894">
        <v>601</v>
      </c>
      <c r="H1894"/>
      <c r="I1894" s="57">
        <v>6956</v>
      </c>
      <c r="J1894" s="57">
        <v>601</v>
      </c>
      <c r="K1894" s="57">
        <v>-5043</v>
      </c>
      <c r="L1894" s="57">
        <v>-5043</v>
      </c>
      <c r="M1894" s="57">
        <v>0</v>
      </c>
      <c r="N1894" t="s">
        <v>38</v>
      </c>
      <c r="O1894" t="s">
        <v>38</v>
      </c>
      <c r="P1894" t="s">
        <v>234</v>
      </c>
      <c r="Q1894">
        <v>0</v>
      </c>
      <c r="R1894">
        <v>5043</v>
      </c>
      <c r="U1894">
        <v>361</v>
      </c>
    </row>
    <row r="1895" spans="2:30">
      <c r="B1895" t="s">
        <v>205</v>
      </c>
      <c r="C1895" t="s">
        <v>170</v>
      </c>
      <c r="D1895" t="s">
        <v>61</v>
      </c>
      <c r="E1895"/>
      <c r="F1895">
        <v>6956</v>
      </c>
      <c r="G1895">
        <v>601</v>
      </c>
      <c r="H1895"/>
      <c r="I1895" s="57">
        <v>6956</v>
      </c>
      <c r="J1895" s="57">
        <v>601</v>
      </c>
      <c r="K1895" s="57">
        <v>-5043</v>
      </c>
      <c r="L1895" s="57">
        <v>-5043</v>
      </c>
      <c r="M1895" s="57">
        <v>0</v>
      </c>
      <c r="N1895" t="s">
        <v>38</v>
      </c>
      <c r="O1895" t="s">
        <v>38</v>
      </c>
      <c r="P1895" t="s">
        <v>234</v>
      </c>
      <c r="Q1895">
        <v>0</v>
      </c>
      <c r="R1895">
        <v>5043</v>
      </c>
      <c r="U1895">
        <v>361</v>
      </c>
    </row>
    <row r="1896" spans="2:30">
      <c r="B1896" t="s">
        <v>205</v>
      </c>
      <c r="C1896" t="s">
        <v>170</v>
      </c>
      <c r="D1896" t="s">
        <v>63</v>
      </c>
      <c r="E1896"/>
      <c r="F1896">
        <v>6956</v>
      </c>
      <c r="G1896">
        <v>601</v>
      </c>
      <c r="H1896"/>
      <c r="I1896" s="57">
        <v>6956</v>
      </c>
      <c r="J1896" s="57">
        <v>601</v>
      </c>
      <c r="K1896" s="57">
        <v>-5043</v>
      </c>
      <c r="L1896" s="57">
        <v>-5043</v>
      </c>
      <c r="M1896" s="57">
        <v>0</v>
      </c>
      <c r="N1896" t="s">
        <v>38</v>
      </c>
      <c r="O1896" t="s">
        <v>38</v>
      </c>
      <c r="P1896" t="s">
        <v>234</v>
      </c>
      <c r="Q1896">
        <v>0</v>
      </c>
      <c r="R1896">
        <v>5043</v>
      </c>
      <c r="U1896">
        <v>361</v>
      </c>
    </row>
    <row r="1897" spans="2:30">
      <c r="B1897" t="s">
        <v>205</v>
      </c>
      <c r="C1897" t="s">
        <v>170</v>
      </c>
      <c r="D1897" t="s">
        <v>64</v>
      </c>
      <c r="E1897"/>
      <c r="F1897">
        <v>9142</v>
      </c>
      <c r="G1897">
        <v>801</v>
      </c>
      <c r="H1897"/>
      <c r="I1897" s="57">
        <v>8360</v>
      </c>
      <c r="J1897" s="57">
        <v>781</v>
      </c>
      <c r="K1897" s="57">
        <v>-5355</v>
      </c>
      <c r="L1897" s="57">
        <v>-5355</v>
      </c>
      <c r="M1897" s="57">
        <v>0</v>
      </c>
      <c r="N1897" t="s">
        <v>38</v>
      </c>
      <c r="O1897" s="10" t="s">
        <v>39</v>
      </c>
      <c r="P1897" t="s">
        <v>234</v>
      </c>
      <c r="Q1897">
        <v>802</v>
      </c>
      <c r="R1897">
        <v>5355</v>
      </c>
      <c r="U1897">
        <v>415</v>
      </c>
      <c r="V1897" t="s">
        <v>73</v>
      </c>
      <c r="W1897">
        <v>9201</v>
      </c>
      <c r="X1897" t="s">
        <v>82</v>
      </c>
      <c r="Y1897">
        <v>3600</v>
      </c>
      <c r="Z1897" t="s">
        <v>203</v>
      </c>
    </row>
    <row r="1898" spans="2:30">
      <c r="B1898" t="s">
        <v>205</v>
      </c>
      <c r="C1898" t="s">
        <v>170</v>
      </c>
      <c r="D1898" t="s">
        <v>66</v>
      </c>
      <c r="E1898"/>
      <c r="F1898">
        <v>9142</v>
      </c>
      <c r="G1898">
        <v>801</v>
      </c>
      <c r="H1898"/>
      <c r="I1898" s="57">
        <v>8360</v>
      </c>
      <c r="J1898" s="57">
        <v>781</v>
      </c>
      <c r="K1898" s="57">
        <v>-5355</v>
      </c>
      <c r="L1898" s="57">
        <v>-5355</v>
      </c>
      <c r="M1898" s="57">
        <v>0</v>
      </c>
      <c r="N1898" t="s">
        <v>38</v>
      </c>
      <c r="O1898" s="10" t="s">
        <v>39</v>
      </c>
      <c r="P1898" t="s">
        <v>234</v>
      </c>
      <c r="Q1898">
        <v>802</v>
      </c>
      <c r="R1898">
        <v>5355</v>
      </c>
      <c r="U1898">
        <v>415</v>
      </c>
      <c r="V1898" t="s">
        <v>73</v>
      </c>
      <c r="W1898">
        <v>9201</v>
      </c>
      <c r="X1898" t="s">
        <v>82</v>
      </c>
      <c r="Y1898">
        <v>3600</v>
      </c>
      <c r="Z1898" t="s">
        <v>203</v>
      </c>
    </row>
    <row r="1899" spans="2:30">
      <c r="B1899" t="s">
        <v>205</v>
      </c>
      <c r="C1899" t="s">
        <v>170</v>
      </c>
      <c r="D1899" t="s">
        <v>67</v>
      </c>
      <c r="E1899"/>
      <c r="F1899">
        <v>9142</v>
      </c>
      <c r="G1899">
        <v>801</v>
      </c>
      <c r="H1899"/>
      <c r="I1899" s="57">
        <v>8360</v>
      </c>
      <c r="J1899" s="57">
        <v>781</v>
      </c>
      <c r="K1899" s="57">
        <v>-5355</v>
      </c>
      <c r="L1899" s="57">
        <v>-5355</v>
      </c>
      <c r="M1899" s="57">
        <v>0</v>
      </c>
      <c r="N1899" t="s">
        <v>38</v>
      </c>
      <c r="O1899" s="10" t="s">
        <v>39</v>
      </c>
      <c r="P1899" t="s">
        <v>234</v>
      </c>
      <c r="Q1899">
        <v>802</v>
      </c>
      <c r="R1899">
        <v>5355</v>
      </c>
      <c r="U1899">
        <v>415</v>
      </c>
      <c r="V1899" t="s">
        <v>73</v>
      </c>
      <c r="W1899">
        <v>9201</v>
      </c>
      <c r="X1899" t="s">
        <v>82</v>
      </c>
      <c r="Y1899">
        <v>3600</v>
      </c>
      <c r="Z1899" t="s">
        <v>203</v>
      </c>
    </row>
    <row r="1900" spans="2:30">
      <c r="B1900" t="s">
        <v>205</v>
      </c>
      <c r="C1900" t="s">
        <v>170</v>
      </c>
      <c r="D1900" t="s">
        <v>68</v>
      </c>
      <c r="E1900">
        <v>9661</v>
      </c>
      <c r="F1900"/>
      <c r="G1900"/>
      <c r="H1900" s="57">
        <v>8842</v>
      </c>
      <c r="I1900"/>
      <c r="J1900"/>
      <c r="K1900" s="57">
        <v>-2755</v>
      </c>
      <c r="L1900" s="57">
        <v>-2755</v>
      </c>
      <c r="M1900" s="57">
        <v>-1945</v>
      </c>
      <c r="N1900" t="s">
        <v>38</v>
      </c>
      <c r="O1900" s="10" t="s">
        <v>39</v>
      </c>
      <c r="P1900">
        <v>819</v>
      </c>
      <c r="Q1900" t="s">
        <v>234</v>
      </c>
      <c r="R1900">
        <v>0</v>
      </c>
      <c r="U1900">
        <v>415</v>
      </c>
      <c r="V1900" t="s">
        <v>73</v>
      </c>
      <c r="W1900">
        <v>9029</v>
      </c>
      <c r="X1900" t="s">
        <v>79</v>
      </c>
      <c r="Y1900">
        <v>3600</v>
      </c>
      <c r="Z1900" t="s">
        <v>203</v>
      </c>
    </row>
    <row r="1901" spans="2:30">
      <c r="B1901" t="s">
        <v>205</v>
      </c>
      <c r="C1901" t="s">
        <v>170</v>
      </c>
      <c r="D1901" t="s">
        <v>69</v>
      </c>
      <c r="E1901">
        <v>9661</v>
      </c>
      <c r="F1901"/>
      <c r="G1901"/>
      <c r="H1901" s="57">
        <v>8842</v>
      </c>
      <c r="I1901"/>
      <c r="J1901"/>
      <c r="K1901" s="57">
        <v>-2755</v>
      </c>
      <c r="L1901" s="57">
        <v>-2755</v>
      </c>
      <c r="M1901" s="57">
        <v>-1945</v>
      </c>
      <c r="N1901" t="s">
        <v>38</v>
      </c>
      <c r="O1901" s="10" t="s">
        <v>39</v>
      </c>
      <c r="P1901">
        <v>819</v>
      </c>
      <c r="Q1901" t="s">
        <v>234</v>
      </c>
      <c r="R1901">
        <v>0</v>
      </c>
      <c r="U1901">
        <v>415</v>
      </c>
      <c r="V1901" t="s">
        <v>73</v>
      </c>
      <c r="W1901">
        <v>9029</v>
      </c>
      <c r="X1901" t="s">
        <v>79</v>
      </c>
      <c r="Y1901">
        <v>3600</v>
      </c>
      <c r="Z1901" t="s">
        <v>203</v>
      </c>
    </row>
    <row r="1902" spans="2:30">
      <c r="B1902" t="s">
        <v>205</v>
      </c>
      <c r="C1902" t="s">
        <v>170</v>
      </c>
      <c r="D1902" t="s">
        <v>70</v>
      </c>
      <c r="E1902">
        <v>9661</v>
      </c>
      <c r="F1902"/>
      <c r="G1902"/>
      <c r="H1902" s="57">
        <v>8842</v>
      </c>
      <c r="I1902"/>
      <c r="J1902"/>
      <c r="K1902" s="57">
        <v>-2755</v>
      </c>
      <c r="L1902" s="57">
        <v>-2755</v>
      </c>
      <c r="M1902" s="57">
        <v>-1945</v>
      </c>
      <c r="N1902" t="s">
        <v>38</v>
      </c>
      <c r="O1902" s="10" t="s">
        <v>39</v>
      </c>
      <c r="P1902">
        <v>819</v>
      </c>
      <c r="Q1902" t="s">
        <v>234</v>
      </c>
      <c r="R1902">
        <v>0</v>
      </c>
      <c r="U1902">
        <v>415</v>
      </c>
      <c r="V1902" t="s">
        <v>73</v>
      </c>
      <c r="W1902">
        <v>9029</v>
      </c>
      <c r="X1902" t="s">
        <v>79</v>
      </c>
      <c r="Y1902">
        <v>3600</v>
      </c>
      <c r="Z1902" t="s">
        <v>203</v>
      </c>
    </row>
    <row r="1903" spans="2:30">
      <c r="B1903" t="s">
        <v>206</v>
      </c>
      <c r="C1903" t="s">
        <v>170</v>
      </c>
      <c r="D1903" t="s">
        <v>37</v>
      </c>
      <c r="E1903">
        <v>9061</v>
      </c>
      <c r="F1903"/>
      <c r="G1903"/>
      <c r="H1903" s="57">
        <v>8433</v>
      </c>
      <c r="I1903"/>
      <c r="J1903"/>
      <c r="K1903" s="57">
        <v>-2324</v>
      </c>
      <c r="L1903" s="57">
        <v>-2324</v>
      </c>
      <c r="M1903" s="57">
        <v>-1696</v>
      </c>
      <c r="N1903" t="s">
        <v>38</v>
      </c>
      <c r="O1903" s="10" t="s">
        <v>39</v>
      </c>
      <c r="P1903">
        <v>628</v>
      </c>
      <c r="Q1903" t="s">
        <v>234</v>
      </c>
      <c r="R1903">
        <v>0</v>
      </c>
      <c r="U1903">
        <v>415</v>
      </c>
      <c r="V1903" t="s">
        <v>73</v>
      </c>
      <c r="W1903">
        <v>8200</v>
      </c>
      <c r="X1903" t="s">
        <v>72</v>
      </c>
      <c r="Y1903">
        <v>3600</v>
      </c>
      <c r="Z1903" t="s">
        <v>203</v>
      </c>
    </row>
    <row r="1904" spans="2:30">
      <c r="B1904" t="s">
        <v>206</v>
      </c>
      <c r="C1904" t="s">
        <v>170</v>
      </c>
      <c r="D1904" t="s">
        <v>41</v>
      </c>
      <c r="E1904">
        <v>9061</v>
      </c>
      <c r="F1904"/>
      <c r="G1904"/>
      <c r="H1904" s="57">
        <v>8433</v>
      </c>
      <c r="I1904"/>
      <c r="J1904"/>
      <c r="K1904" s="57">
        <v>-2324</v>
      </c>
      <c r="L1904" s="57">
        <v>-2324</v>
      </c>
      <c r="M1904" s="57">
        <v>-1696</v>
      </c>
      <c r="N1904" t="s">
        <v>38</v>
      </c>
      <c r="O1904" s="10" t="s">
        <v>39</v>
      </c>
      <c r="P1904">
        <v>628</v>
      </c>
      <c r="Q1904" t="s">
        <v>234</v>
      </c>
      <c r="R1904">
        <v>0</v>
      </c>
      <c r="U1904">
        <v>415</v>
      </c>
      <c r="V1904" t="s">
        <v>73</v>
      </c>
      <c r="W1904">
        <v>8200</v>
      </c>
      <c r="X1904" t="s">
        <v>72</v>
      </c>
      <c r="Y1904">
        <v>3600</v>
      </c>
      <c r="Z1904" t="s">
        <v>203</v>
      </c>
    </row>
    <row r="1905" spans="2:26">
      <c r="B1905" t="s">
        <v>206</v>
      </c>
      <c r="C1905" t="s">
        <v>170</v>
      </c>
      <c r="D1905" t="s">
        <v>42</v>
      </c>
      <c r="E1905">
        <v>9061</v>
      </c>
      <c r="F1905"/>
      <c r="G1905"/>
      <c r="H1905" s="57">
        <v>8433</v>
      </c>
      <c r="I1905"/>
      <c r="J1905"/>
      <c r="K1905" s="57">
        <v>-2324</v>
      </c>
      <c r="L1905" s="57">
        <v>-2324</v>
      </c>
      <c r="M1905" s="57">
        <v>-1696</v>
      </c>
      <c r="N1905" t="s">
        <v>38</v>
      </c>
      <c r="O1905" s="10" t="s">
        <v>39</v>
      </c>
      <c r="P1905">
        <v>628</v>
      </c>
      <c r="Q1905" t="s">
        <v>234</v>
      </c>
      <c r="R1905">
        <v>0</v>
      </c>
      <c r="U1905">
        <v>415</v>
      </c>
      <c r="V1905" t="s">
        <v>73</v>
      </c>
      <c r="W1905">
        <v>8200</v>
      </c>
      <c r="X1905" t="s">
        <v>72</v>
      </c>
      <c r="Y1905">
        <v>3600</v>
      </c>
      <c r="Z1905" t="s">
        <v>203</v>
      </c>
    </row>
    <row r="1906" spans="2:26">
      <c r="B1906" t="s">
        <v>206</v>
      </c>
      <c r="C1906" t="s">
        <v>170</v>
      </c>
      <c r="D1906" t="s">
        <v>43</v>
      </c>
      <c r="E1906">
        <v>9199</v>
      </c>
      <c r="F1906"/>
      <c r="G1906"/>
      <c r="H1906" s="57">
        <v>8433</v>
      </c>
      <c r="I1906"/>
      <c r="J1906"/>
      <c r="K1906" s="57">
        <v>-1691</v>
      </c>
      <c r="L1906" s="57">
        <v>-1691</v>
      </c>
      <c r="M1906" s="57">
        <v>-929</v>
      </c>
      <c r="N1906" t="s">
        <v>38</v>
      </c>
      <c r="O1906" s="10" t="s">
        <v>39</v>
      </c>
      <c r="P1906">
        <v>766</v>
      </c>
      <c r="Q1906" t="s">
        <v>234</v>
      </c>
      <c r="R1906">
        <v>0</v>
      </c>
      <c r="U1906">
        <v>415</v>
      </c>
      <c r="V1906" t="s">
        <v>73</v>
      </c>
      <c r="W1906">
        <v>8200</v>
      </c>
      <c r="X1906" t="s">
        <v>72</v>
      </c>
      <c r="Y1906">
        <v>3600</v>
      </c>
      <c r="Z1906" t="s">
        <v>203</v>
      </c>
    </row>
    <row r="1907" spans="2:26">
      <c r="B1907" t="s">
        <v>206</v>
      </c>
      <c r="C1907" t="s">
        <v>170</v>
      </c>
      <c r="D1907" t="s">
        <v>45</v>
      </c>
      <c r="E1907">
        <v>9199</v>
      </c>
      <c r="F1907"/>
      <c r="G1907"/>
      <c r="H1907" s="57">
        <v>8433</v>
      </c>
      <c r="I1907"/>
      <c r="J1907"/>
      <c r="K1907" s="57">
        <v>-1691</v>
      </c>
      <c r="L1907" s="57">
        <v>-1691</v>
      </c>
      <c r="M1907" s="57">
        <v>-929</v>
      </c>
      <c r="N1907" t="s">
        <v>38</v>
      </c>
      <c r="O1907" s="10" t="s">
        <v>39</v>
      </c>
      <c r="P1907">
        <v>766</v>
      </c>
      <c r="Q1907" t="s">
        <v>234</v>
      </c>
      <c r="R1907">
        <v>0</v>
      </c>
      <c r="U1907">
        <v>415</v>
      </c>
      <c r="V1907" t="s">
        <v>73</v>
      </c>
      <c r="W1907">
        <v>8200</v>
      </c>
      <c r="X1907" t="s">
        <v>72</v>
      </c>
      <c r="Y1907">
        <v>3600</v>
      </c>
      <c r="Z1907" t="s">
        <v>203</v>
      </c>
    </row>
    <row r="1908" spans="2:26">
      <c r="B1908" t="s">
        <v>206</v>
      </c>
      <c r="C1908" t="s">
        <v>170</v>
      </c>
      <c r="D1908" t="s">
        <v>46</v>
      </c>
      <c r="E1908">
        <v>9199</v>
      </c>
      <c r="F1908"/>
      <c r="G1908"/>
      <c r="H1908" s="57">
        <v>8433</v>
      </c>
      <c r="I1908"/>
      <c r="J1908"/>
      <c r="K1908" s="57">
        <v>-1691</v>
      </c>
      <c r="L1908" s="57">
        <v>-1691</v>
      </c>
      <c r="M1908" s="57">
        <v>-929</v>
      </c>
      <c r="N1908" t="s">
        <v>38</v>
      </c>
      <c r="O1908" s="10" t="s">
        <v>39</v>
      </c>
      <c r="P1908">
        <v>766</v>
      </c>
      <c r="Q1908" t="s">
        <v>234</v>
      </c>
      <c r="R1908">
        <v>0</v>
      </c>
      <c r="U1908">
        <v>415</v>
      </c>
      <c r="V1908" t="s">
        <v>73</v>
      </c>
      <c r="W1908">
        <v>8200</v>
      </c>
      <c r="X1908" t="s">
        <v>72</v>
      </c>
      <c r="Y1908">
        <v>3600</v>
      </c>
      <c r="Z1908" t="s">
        <v>203</v>
      </c>
    </row>
    <row r="1909" spans="2:26">
      <c r="B1909" t="s">
        <v>206</v>
      </c>
      <c r="C1909" t="s">
        <v>170</v>
      </c>
      <c r="D1909" t="s">
        <v>47</v>
      </c>
      <c r="E1909">
        <v>9199</v>
      </c>
      <c r="F1909"/>
      <c r="G1909"/>
      <c r="H1909" s="57">
        <v>8433</v>
      </c>
      <c r="I1909"/>
      <c r="J1909"/>
      <c r="K1909" s="57">
        <v>-1691</v>
      </c>
      <c r="L1909" s="57">
        <v>-1691</v>
      </c>
      <c r="M1909" s="57">
        <v>-929</v>
      </c>
      <c r="N1909" t="s">
        <v>38</v>
      </c>
      <c r="O1909" s="10" t="s">
        <v>39</v>
      </c>
      <c r="P1909">
        <v>766</v>
      </c>
      <c r="Q1909" t="s">
        <v>234</v>
      </c>
      <c r="R1909">
        <v>0</v>
      </c>
      <c r="U1909">
        <v>415</v>
      </c>
      <c r="V1909" t="s">
        <v>73</v>
      </c>
      <c r="W1909">
        <v>8200</v>
      </c>
      <c r="X1909" t="s">
        <v>72</v>
      </c>
      <c r="Y1909">
        <v>3600</v>
      </c>
      <c r="Z1909" t="s">
        <v>203</v>
      </c>
    </row>
    <row r="1910" spans="2:26">
      <c r="B1910" t="s">
        <v>206</v>
      </c>
      <c r="C1910" t="s">
        <v>170</v>
      </c>
      <c r="D1910" t="s">
        <v>48</v>
      </c>
      <c r="E1910"/>
      <c r="F1910">
        <v>7848</v>
      </c>
      <c r="G1910">
        <v>610</v>
      </c>
      <c r="H1910"/>
      <c r="I1910" s="57">
        <v>7848</v>
      </c>
      <c r="J1910" s="57">
        <v>610</v>
      </c>
      <c r="K1910" s="57">
        <v>-2298</v>
      </c>
      <c r="L1910" s="57">
        <v>-2298</v>
      </c>
      <c r="M1910" s="57">
        <v>0</v>
      </c>
      <c r="N1910" t="s">
        <v>38</v>
      </c>
      <c r="O1910" s="10" t="s">
        <v>39</v>
      </c>
      <c r="P1910" t="s">
        <v>234</v>
      </c>
      <c r="Q1910">
        <v>0</v>
      </c>
      <c r="R1910">
        <v>2298</v>
      </c>
      <c r="U1910">
        <v>391</v>
      </c>
      <c r="W1910">
        <v>8800</v>
      </c>
      <c r="X1910" t="s">
        <v>72</v>
      </c>
    </row>
    <row r="1911" spans="2:26">
      <c r="B1911" t="s">
        <v>206</v>
      </c>
      <c r="C1911" t="s">
        <v>170</v>
      </c>
      <c r="D1911" t="s">
        <v>49</v>
      </c>
      <c r="E1911"/>
      <c r="F1911">
        <v>7848</v>
      </c>
      <c r="G1911">
        <v>610</v>
      </c>
      <c r="H1911"/>
      <c r="I1911" s="57">
        <v>7848</v>
      </c>
      <c r="J1911" s="57">
        <v>610</v>
      </c>
      <c r="K1911" s="57">
        <v>-2298</v>
      </c>
      <c r="L1911" s="57">
        <v>-2298</v>
      </c>
      <c r="M1911" s="57">
        <v>0</v>
      </c>
      <c r="N1911" t="s">
        <v>38</v>
      </c>
      <c r="O1911" s="10" t="s">
        <v>39</v>
      </c>
      <c r="P1911" t="s">
        <v>234</v>
      </c>
      <c r="Q1911">
        <v>0</v>
      </c>
      <c r="R1911">
        <v>2298</v>
      </c>
      <c r="U1911">
        <v>391</v>
      </c>
      <c r="W1911">
        <v>8800</v>
      </c>
      <c r="X1911" t="s">
        <v>72</v>
      </c>
    </row>
    <row r="1912" spans="2:26">
      <c r="B1912" t="s">
        <v>206</v>
      </c>
      <c r="C1912" t="s">
        <v>170</v>
      </c>
      <c r="D1912" t="s">
        <v>51</v>
      </c>
      <c r="E1912">
        <v>8490</v>
      </c>
      <c r="F1912"/>
      <c r="G1912"/>
      <c r="H1912" s="57">
        <v>8490</v>
      </c>
      <c r="I1912"/>
      <c r="J1912"/>
      <c r="K1912" s="57">
        <v>-3441</v>
      </c>
      <c r="L1912" s="57">
        <v>-3441</v>
      </c>
      <c r="M1912" s="57">
        <v>-3441</v>
      </c>
      <c r="N1912" t="s">
        <v>38</v>
      </c>
      <c r="O1912" s="10" t="s">
        <v>39</v>
      </c>
      <c r="P1912">
        <v>0</v>
      </c>
      <c r="Q1912" t="s">
        <v>234</v>
      </c>
      <c r="R1912">
        <v>0</v>
      </c>
      <c r="U1912">
        <v>397</v>
      </c>
      <c r="W1912">
        <v>8800</v>
      </c>
      <c r="X1912" t="s">
        <v>72</v>
      </c>
    </row>
    <row r="1913" spans="2:26">
      <c r="B1913" t="s">
        <v>206</v>
      </c>
      <c r="C1913" t="s">
        <v>170</v>
      </c>
      <c r="D1913" t="s">
        <v>53</v>
      </c>
      <c r="E1913">
        <v>8490</v>
      </c>
      <c r="F1913"/>
      <c r="G1913"/>
      <c r="H1913" s="57">
        <v>8490</v>
      </c>
      <c r="I1913"/>
      <c r="J1913"/>
      <c r="K1913" s="57">
        <v>-3441</v>
      </c>
      <c r="L1913" s="57">
        <v>-3441</v>
      </c>
      <c r="M1913" s="57">
        <v>-3441</v>
      </c>
      <c r="N1913" t="s">
        <v>38</v>
      </c>
      <c r="O1913" s="10" t="s">
        <v>39</v>
      </c>
      <c r="P1913">
        <v>0</v>
      </c>
      <c r="Q1913" t="s">
        <v>234</v>
      </c>
      <c r="R1913">
        <v>0</v>
      </c>
      <c r="U1913">
        <v>397</v>
      </c>
      <c r="W1913">
        <v>8800</v>
      </c>
      <c r="X1913" t="s">
        <v>72</v>
      </c>
    </row>
    <row r="1914" spans="2:26">
      <c r="B1914" t="s">
        <v>206</v>
      </c>
      <c r="C1914" t="s">
        <v>170</v>
      </c>
      <c r="D1914" t="s">
        <v>54</v>
      </c>
      <c r="E1914">
        <v>8490</v>
      </c>
      <c r="F1914"/>
      <c r="G1914"/>
      <c r="H1914" s="57">
        <v>8490</v>
      </c>
      <c r="I1914"/>
      <c r="J1914"/>
      <c r="K1914" s="57">
        <v>-3441</v>
      </c>
      <c r="L1914" s="57">
        <v>-3441</v>
      </c>
      <c r="M1914" s="57">
        <v>-3441</v>
      </c>
      <c r="N1914" t="s">
        <v>38</v>
      </c>
      <c r="O1914" s="10" t="s">
        <v>39</v>
      </c>
      <c r="P1914">
        <v>0</v>
      </c>
      <c r="Q1914" t="s">
        <v>234</v>
      </c>
      <c r="R1914">
        <v>0</v>
      </c>
      <c r="U1914">
        <v>397</v>
      </c>
      <c r="W1914">
        <v>8800</v>
      </c>
      <c r="X1914" t="s">
        <v>72</v>
      </c>
    </row>
    <row r="1915" spans="2:26">
      <c r="B1915" t="s">
        <v>206</v>
      </c>
      <c r="C1915" t="s">
        <v>170</v>
      </c>
      <c r="D1915" t="s">
        <v>55</v>
      </c>
      <c r="E1915">
        <v>9367</v>
      </c>
      <c r="F1915"/>
      <c r="G1915"/>
      <c r="H1915" s="57">
        <v>8806</v>
      </c>
      <c r="I1915"/>
      <c r="J1915"/>
      <c r="K1915" s="57">
        <v>-2313</v>
      </c>
      <c r="L1915" s="57">
        <v>-2313</v>
      </c>
      <c r="M1915" s="57">
        <v>-1797</v>
      </c>
      <c r="N1915" t="s">
        <v>38</v>
      </c>
      <c r="O1915" s="10" t="s">
        <v>39</v>
      </c>
      <c r="P1915">
        <v>561</v>
      </c>
      <c r="Q1915" t="s">
        <v>234</v>
      </c>
      <c r="R1915">
        <v>0</v>
      </c>
      <c r="U1915">
        <v>425</v>
      </c>
      <c r="V1915" t="s">
        <v>73</v>
      </c>
      <c r="W1915">
        <v>8800</v>
      </c>
      <c r="X1915" t="s">
        <v>72</v>
      </c>
      <c r="Y1915">
        <v>3600</v>
      </c>
      <c r="Z1915" t="s">
        <v>203</v>
      </c>
    </row>
    <row r="1916" spans="2:26">
      <c r="B1916" t="s">
        <v>206</v>
      </c>
      <c r="C1916" t="s">
        <v>170</v>
      </c>
      <c r="D1916" t="s">
        <v>57</v>
      </c>
      <c r="E1916">
        <v>9367</v>
      </c>
      <c r="F1916"/>
      <c r="G1916"/>
      <c r="H1916" s="57">
        <v>8806</v>
      </c>
      <c r="I1916"/>
      <c r="J1916"/>
      <c r="K1916" s="57">
        <v>-2313</v>
      </c>
      <c r="L1916" s="57">
        <v>-2313</v>
      </c>
      <c r="M1916" s="57">
        <v>-1797</v>
      </c>
      <c r="N1916" t="s">
        <v>38</v>
      </c>
      <c r="O1916" s="10" t="s">
        <v>39</v>
      </c>
      <c r="P1916">
        <v>561</v>
      </c>
      <c r="Q1916" t="s">
        <v>234</v>
      </c>
      <c r="R1916">
        <v>0</v>
      </c>
      <c r="U1916">
        <v>425</v>
      </c>
      <c r="V1916" t="s">
        <v>73</v>
      </c>
      <c r="W1916">
        <v>8800</v>
      </c>
      <c r="X1916" t="s">
        <v>72</v>
      </c>
      <c r="Y1916">
        <v>3600</v>
      </c>
      <c r="Z1916" t="s">
        <v>203</v>
      </c>
    </row>
    <row r="1917" spans="2:26">
      <c r="B1917" t="s">
        <v>206</v>
      </c>
      <c r="C1917" t="s">
        <v>170</v>
      </c>
      <c r="D1917" t="s">
        <v>58</v>
      </c>
      <c r="E1917">
        <v>9367</v>
      </c>
      <c r="F1917"/>
      <c r="G1917"/>
      <c r="H1917" s="57">
        <v>8806</v>
      </c>
      <c r="I1917"/>
      <c r="J1917"/>
      <c r="K1917" s="57">
        <v>-2313</v>
      </c>
      <c r="L1917" s="57">
        <v>-2313</v>
      </c>
      <c r="M1917" s="57">
        <v>-1797</v>
      </c>
      <c r="N1917" t="s">
        <v>38</v>
      </c>
      <c r="O1917" s="10" t="s">
        <v>39</v>
      </c>
      <c r="P1917">
        <v>561</v>
      </c>
      <c r="Q1917" t="s">
        <v>234</v>
      </c>
      <c r="R1917">
        <v>0</v>
      </c>
      <c r="U1917">
        <v>425</v>
      </c>
      <c r="V1917" t="s">
        <v>73</v>
      </c>
      <c r="W1917">
        <v>8800</v>
      </c>
      <c r="X1917" t="s">
        <v>72</v>
      </c>
      <c r="Y1917">
        <v>3600</v>
      </c>
      <c r="Z1917" t="s">
        <v>203</v>
      </c>
    </row>
    <row r="1918" spans="2:26">
      <c r="B1918" t="s">
        <v>206</v>
      </c>
      <c r="C1918" t="s">
        <v>170</v>
      </c>
      <c r="D1918" t="s">
        <v>59</v>
      </c>
      <c r="E1918"/>
      <c r="F1918">
        <v>8141</v>
      </c>
      <c r="G1918">
        <v>629</v>
      </c>
      <c r="H1918"/>
      <c r="I1918" s="57">
        <v>8061</v>
      </c>
      <c r="J1918" s="57">
        <v>629</v>
      </c>
      <c r="K1918" s="57">
        <v>-2209</v>
      </c>
      <c r="L1918" s="57">
        <v>-2209</v>
      </c>
      <c r="M1918" s="57">
        <v>0</v>
      </c>
      <c r="N1918" t="s">
        <v>38</v>
      </c>
      <c r="O1918" s="10" t="s">
        <v>39</v>
      </c>
      <c r="P1918" t="s">
        <v>234</v>
      </c>
      <c r="Q1918">
        <v>80</v>
      </c>
      <c r="R1918">
        <v>2209</v>
      </c>
      <c r="U1918">
        <v>406</v>
      </c>
      <c r="W1918">
        <v>8800</v>
      </c>
      <c r="X1918" t="s">
        <v>72</v>
      </c>
      <c r="Y1918">
        <v>3600</v>
      </c>
      <c r="Z1918" t="s">
        <v>203</v>
      </c>
    </row>
    <row r="1919" spans="2:26">
      <c r="B1919" t="s">
        <v>206</v>
      </c>
      <c r="C1919" t="s">
        <v>170</v>
      </c>
      <c r="D1919" t="s">
        <v>61</v>
      </c>
      <c r="E1919"/>
      <c r="F1919">
        <v>8141</v>
      </c>
      <c r="G1919">
        <v>629</v>
      </c>
      <c r="H1919"/>
      <c r="I1919" s="57">
        <v>8061</v>
      </c>
      <c r="J1919" s="57">
        <v>629</v>
      </c>
      <c r="K1919" s="57">
        <v>-2209</v>
      </c>
      <c r="L1919" s="57">
        <v>-2209</v>
      </c>
      <c r="M1919" s="57">
        <v>0</v>
      </c>
      <c r="N1919" t="s">
        <v>38</v>
      </c>
      <c r="O1919" s="10" t="s">
        <v>39</v>
      </c>
      <c r="P1919" t="s">
        <v>234</v>
      </c>
      <c r="Q1919">
        <v>80</v>
      </c>
      <c r="R1919">
        <v>2209</v>
      </c>
      <c r="U1919">
        <v>406</v>
      </c>
      <c r="W1919">
        <v>8800</v>
      </c>
      <c r="X1919" t="s">
        <v>72</v>
      </c>
      <c r="Y1919">
        <v>3600</v>
      </c>
      <c r="Z1919" t="s">
        <v>203</v>
      </c>
    </row>
    <row r="1920" spans="2:26">
      <c r="B1920" t="s">
        <v>206</v>
      </c>
      <c r="C1920" t="s">
        <v>170</v>
      </c>
      <c r="D1920" t="s">
        <v>63</v>
      </c>
      <c r="E1920"/>
      <c r="F1920">
        <v>8141</v>
      </c>
      <c r="G1920">
        <v>629</v>
      </c>
      <c r="H1920"/>
      <c r="I1920" s="57">
        <v>8061</v>
      </c>
      <c r="J1920" s="57">
        <v>629</v>
      </c>
      <c r="K1920" s="57">
        <v>-2209</v>
      </c>
      <c r="L1920" s="57">
        <v>-2209</v>
      </c>
      <c r="M1920" s="57">
        <v>0</v>
      </c>
      <c r="N1920" t="s">
        <v>38</v>
      </c>
      <c r="O1920" s="10" t="s">
        <v>39</v>
      </c>
      <c r="P1920" t="s">
        <v>234</v>
      </c>
      <c r="Q1920">
        <v>80</v>
      </c>
      <c r="R1920">
        <v>2209</v>
      </c>
      <c r="U1920">
        <v>406</v>
      </c>
      <c r="W1920">
        <v>8800</v>
      </c>
      <c r="X1920" t="s">
        <v>72</v>
      </c>
      <c r="Y1920">
        <v>3600</v>
      </c>
      <c r="Z1920" t="s">
        <v>203</v>
      </c>
    </row>
    <row r="1921" spans="2:26">
      <c r="B1921" t="s">
        <v>206</v>
      </c>
      <c r="C1921" t="s">
        <v>170</v>
      </c>
      <c r="D1921" t="s">
        <v>64</v>
      </c>
      <c r="E1921"/>
      <c r="F1921">
        <v>7939</v>
      </c>
      <c r="G1921">
        <v>897</v>
      </c>
      <c r="H1921"/>
      <c r="I1921" s="57">
        <v>7743</v>
      </c>
      <c r="J1921" s="57">
        <v>882</v>
      </c>
      <c r="K1921" s="57">
        <v>-3533</v>
      </c>
      <c r="L1921" s="57">
        <v>-3533</v>
      </c>
      <c r="M1921" s="57">
        <v>0</v>
      </c>
      <c r="N1921" t="s">
        <v>38</v>
      </c>
      <c r="O1921" s="10" t="s">
        <v>80</v>
      </c>
      <c r="P1921" t="s">
        <v>234</v>
      </c>
      <c r="Q1921">
        <v>211</v>
      </c>
      <c r="R1921">
        <v>3533</v>
      </c>
      <c r="U1921">
        <v>197</v>
      </c>
      <c r="V1921" t="s">
        <v>73</v>
      </c>
      <c r="W1921">
        <v>8800</v>
      </c>
      <c r="X1921" t="s">
        <v>72</v>
      </c>
      <c r="Y1921">
        <v>3600</v>
      </c>
      <c r="Z1921" t="s">
        <v>203</v>
      </c>
    </row>
    <row r="1922" spans="2:26">
      <c r="B1922" t="s">
        <v>206</v>
      </c>
      <c r="C1922" t="s">
        <v>170</v>
      </c>
      <c r="D1922" t="s">
        <v>66</v>
      </c>
      <c r="E1922"/>
      <c r="F1922">
        <v>7939</v>
      </c>
      <c r="G1922">
        <v>897</v>
      </c>
      <c r="H1922"/>
      <c r="I1922" s="57">
        <v>7743</v>
      </c>
      <c r="J1922" s="57">
        <v>882</v>
      </c>
      <c r="K1922" s="57">
        <v>-3533</v>
      </c>
      <c r="L1922" s="57">
        <v>-3533</v>
      </c>
      <c r="M1922" s="57">
        <v>0</v>
      </c>
      <c r="N1922" t="s">
        <v>38</v>
      </c>
      <c r="O1922" s="10" t="s">
        <v>80</v>
      </c>
      <c r="P1922" t="s">
        <v>234</v>
      </c>
      <c r="Q1922">
        <v>211</v>
      </c>
      <c r="R1922">
        <v>3533</v>
      </c>
      <c r="U1922">
        <v>197</v>
      </c>
      <c r="V1922" t="s">
        <v>73</v>
      </c>
      <c r="W1922">
        <v>8800</v>
      </c>
      <c r="X1922" t="s">
        <v>72</v>
      </c>
      <c r="Y1922">
        <v>3600</v>
      </c>
      <c r="Z1922" t="s">
        <v>203</v>
      </c>
    </row>
    <row r="1923" spans="2:26">
      <c r="B1923" t="s">
        <v>206</v>
      </c>
      <c r="C1923" t="s">
        <v>170</v>
      </c>
      <c r="D1923" t="s">
        <v>67</v>
      </c>
      <c r="E1923"/>
      <c r="F1923">
        <v>7939</v>
      </c>
      <c r="G1923">
        <v>897</v>
      </c>
      <c r="H1923"/>
      <c r="I1923" s="57">
        <v>7743</v>
      </c>
      <c r="J1923" s="57">
        <v>882</v>
      </c>
      <c r="K1923" s="57">
        <v>-3533</v>
      </c>
      <c r="L1923" s="57">
        <v>-3533</v>
      </c>
      <c r="M1923" s="57">
        <v>0</v>
      </c>
      <c r="N1923" t="s">
        <v>38</v>
      </c>
      <c r="O1923" s="10" t="s">
        <v>80</v>
      </c>
      <c r="P1923" t="s">
        <v>234</v>
      </c>
      <c r="Q1923">
        <v>211</v>
      </c>
      <c r="R1923">
        <v>3533</v>
      </c>
      <c r="U1923">
        <v>197</v>
      </c>
      <c r="V1923" t="s">
        <v>73</v>
      </c>
      <c r="W1923">
        <v>8800</v>
      </c>
      <c r="X1923" t="s">
        <v>72</v>
      </c>
      <c r="Y1923">
        <v>3600</v>
      </c>
      <c r="Z1923" t="s">
        <v>203</v>
      </c>
    </row>
    <row r="1924" spans="2:26">
      <c r="B1924" t="s">
        <v>206</v>
      </c>
      <c r="C1924" t="s">
        <v>170</v>
      </c>
      <c r="D1924" t="s">
        <v>68</v>
      </c>
      <c r="E1924">
        <v>8366</v>
      </c>
      <c r="F1924"/>
      <c r="G1924"/>
      <c r="H1924" s="57">
        <v>8366</v>
      </c>
      <c r="I1924"/>
      <c r="J1924"/>
      <c r="K1924" s="57">
        <v>-1576</v>
      </c>
      <c r="L1924" s="57">
        <v>-1576</v>
      </c>
      <c r="M1924" s="57">
        <v>-1576</v>
      </c>
      <c r="N1924" t="s">
        <v>38</v>
      </c>
      <c r="O1924" s="10" t="s">
        <v>39</v>
      </c>
      <c r="P1924">
        <v>0</v>
      </c>
      <c r="Q1924" t="s">
        <v>234</v>
      </c>
      <c r="R1924">
        <v>0</v>
      </c>
      <c r="U1924">
        <v>391</v>
      </c>
      <c r="W1924">
        <v>8800</v>
      </c>
      <c r="X1924" t="s">
        <v>72</v>
      </c>
    </row>
    <row r="1925" spans="2:26">
      <c r="B1925" t="s">
        <v>206</v>
      </c>
      <c r="C1925" t="s">
        <v>170</v>
      </c>
      <c r="D1925" t="s">
        <v>69</v>
      </c>
      <c r="E1925">
        <v>8366</v>
      </c>
      <c r="F1925"/>
      <c r="G1925"/>
      <c r="H1925" s="57">
        <v>8366</v>
      </c>
      <c r="I1925"/>
      <c r="J1925"/>
      <c r="K1925" s="57">
        <v>-1576</v>
      </c>
      <c r="L1925" s="57">
        <v>-1576</v>
      </c>
      <c r="M1925" s="57">
        <v>-1576</v>
      </c>
      <c r="N1925" t="s">
        <v>38</v>
      </c>
      <c r="O1925" s="10" t="s">
        <v>39</v>
      </c>
      <c r="P1925">
        <v>0</v>
      </c>
      <c r="Q1925" t="s">
        <v>234</v>
      </c>
      <c r="R1925">
        <v>0</v>
      </c>
      <c r="U1925">
        <v>391</v>
      </c>
      <c r="W1925">
        <v>8800</v>
      </c>
      <c r="X1925" t="s">
        <v>72</v>
      </c>
    </row>
    <row r="1926" spans="2:26">
      <c r="B1926" t="s">
        <v>206</v>
      </c>
      <c r="C1926" t="s">
        <v>170</v>
      </c>
      <c r="D1926" t="s">
        <v>70</v>
      </c>
      <c r="E1926">
        <v>7766</v>
      </c>
      <c r="F1926"/>
      <c r="G1926"/>
      <c r="H1926" s="57">
        <v>7766</v>
      </c>
      <c r="I1926"/>
      <c r="J1926"/>
      <c r="K1926" s="57">
        <v>-966</v>
      </c>
      <c r="L1926" s="57">
        <v>-966</v>
      </c>
      <c r="M1926" s="57">
        <v>-965</v>
      </c>
      <c r="N1926" t="s">
        <v>38</v>
      </c>
      <c r="O1926" s="10" t="s">
        <v>39</v>
      </c>
      <c r="P1926">
        <v>0</v>
      </c>
      <c r="Q1926" t="s">
        <v>234</v>
      </c>
      <c r="R1926">
        <v>0</v>
      </c>
      <c r="U1926">
        <v>379</v>
      </c>
      <c r="W1926">
        <v>8200</v>
      </c>
      <c r="X1926" t="s">
        <v>72</v>
      </c>
    </row>
    <row r="1927" spans="2:26">
      <c r="B1927" t="s">
        <v>207</v>
      </c>
      <c r="C1927" t="s">
        <v>170</v>
      </c>
      <c r="D1927" t="s">
        <v>37</v>
      </c>
      <c r="E1927">
        <v>9072</v>
      </c>
      <c r="F1927"/>
      <c r="G1927"/>
      <c r="H1927" s="57">
        <v>8433</v>
      </c>
      <c r="I1927"/>
      <c r="J1927"/>
      <c r="K1927" s="57">
        <v>-3400</v>
      </c>
      <c r="L1927" s="57">
        <v>-3400</v>
      </c>
      <c r="M1927" s="57">
        <v>-2761</v>
      </c>
      <c r="N1927" t="s">
        <v>38</v>
      </c>
      <c r="O1927" s="10" t="s">
        <v>39</v>
      </c>
      <c r="P1927">
        <v>639</v>
      </c>
      <c r="Q1927" t="s">
        <v>234</v>
      </c>
      <c r="R1927">
        <v>0</v>
      </c>
      <c r="U1927">
        <v>415</v>
      </c>
      <c r="V1927" t="s">
        <v>73</v>
      </c>
      <c r="W1927">
        <v>8200</v>
      </c>
      <c r="X1927" t="s">
        <v>72</v>
      </c>
      <c r="Y1927">
        <v>3600</v>
      </c>
      <c r="Z1927" t="s">
        <v>203</v>
      </c>
    </row>
    <row r="1928" spans="2:26">
      <c r="B1928" t="s">
        <v>207</v>
      </c>
      <c r="C1928" t="s">
        <v>170</v>
      </c>
      <c r="D1928" t="s">
        <v>41</v>
      </c>
      <c r="E1928">
        <v>9072</v>
      </c>
      <c r="F1928"/>
      <c r="G1928"/>
      <c r="H1928" s="57">
        <v>8433</v>
      </c>
      <c r="I1928"/>
      <c r="J1928"/>
      <c r="K1928" s="57">
        <v>-3400</v>
      </c>
      <c r="L1928" s="57">
        <v>-3400</v>
      </c>
      <c r="M1928" s="57">
        <v>-2761</v>
      </c>
      <c r="N1928" t="s">
        <v>38</v>
      </c>
      <c r="O1928" s="10" t="s">
        <v>39</v>
      </c>
      <c r="P1928">
        <v>639</v>
      </c>
      <c r="Q1928" t="s">
        <v>234</v>
      </c>
      <c r="R1928">
        <v>0</v>
      </c>
      <c r="U1928">
        <v>415</v>
      </c>
      <c r="V1928" t="s">
        <v>73</v>
      </c>
      <c r="W1928">
        <v>8200</v>
      </c>
      <c r="X1928" t="s">
        <v>72</v>
      </c>
      <c r="Y1928">
        <v>3600</v>
      </c>
      <c r="Z1928" t="s">
        <v>203</v>
      </c>
    </row>
    <row r="1929" spans="2:26">
      <c r="B1929" t="s">
        <v>207</v>
      </c>
      <c r="C1929" t="s">
        <v>170</v>
      </c>
      <c r="D1929" t="s">
        <v>42</v>
      </c>
      <c r="E1929">
        <v>9072</v>
      </c>
      <c r="F1929"/>
      <c r="G1929"/>
      <c r="H1929" s="57">
        <v>8433</v>
      </c>
      <c r="I1929"/>
      <c r="J1929"/>
      <c r="K1929" s="57">
        <v>-3400</v>
      </c>
      <c r="L1929" s="57">
        <v>-3400</v>
      </c>
      <c r="M1929" s="57">
        <v>-2761</v>
      </c>
      <c r="N1929" t="s">
        <v>38</v>
      </c>
      <c r="O1929" s="10" t="s">
        <v>39</v>
      </c>
      <c r="P1929">
        <v>639</v>
      </c>
      <c r="Q1929" t="s">
        <v>234</v>
      </c>
      <c r="R1929">
        <v>0</v>
      </c>
      <c r="U1929">
        <v>415</v>
      </c>
      <c r="V1929" t="s">
        <v>73</v>
      </c>
      <c r="W1929">
        <v>8200</v>
      </c>
      <c r="X1929" t="s">
        <v>72</v>
      </c>
      <c r="Y1929">
        <v>3600</v>
      </c>
      <c r="Z1929" t="s">
        <v>203</v>
      </c>
    </row>
    <row r="1930" spans="2:26">
      <c r="B1930" t="s">
        <v>207</v>
      </c>
      <c r="C1930" t="s">
        <v>170</v>
      </c>
      <c r="D1930" t="s">
        <v>43</v>
      </c>
      <c r="E1930">
        <v>8654</v>
      </c>
      <c r="F1930"/>
      <c r="G1930"/>
      <c r="H1930" s="57">
        <v>8450</v>
      </c>
      <c r="I1930"/>
      <c r="J1930"/>
      <c r="K1930" s="57">
        <v>-4756</v>
      </c>
      <c r="L1930" s="57">
        <v>-4756</v>
      </c>
      <c r="M1930" s="57">
        <v>-4552</v>
      </c>
      <c r="N1930" t="s">
        <v>38</v>
      </c>
      <c r="O1930" s="10" t="s">
        <v>39</v>
      </c>
      <c r="P1930">
        <v>204</v>
      </c>
      <c r="Q1930" t="s">
        <v>234</v>
      </c>
      <c r="R1930">
        <v>0</v>
      </c>
      <c r="U1930">
        <v>415</v>
      </c>
      <c r="V1930" t="s">
        <v>73</v>
      </c>
      <c r="W1930">
        <v>8200</v>
      </c>
      <c r="X1930" t="s">
        <v>72</v>
      </c>
    </row>
    <row r="1931" spans="2:26">
      <c r="B1931" t="s">
        <v>207</v>
      </c>
      <c r="C1931" t="s">
        <v>170</v>
      </c>
      <c r="D1931" t="s">
        <v>45</v>
      </c>
      <c r="E1931">
        <v>8654</v>
      </c>
      <c r="F1931"/>
      <c r="G1931"/>
      <c r="H1931" s="57">
        <v>8450</v>
      </c>
      <c r="I1931"/>
      <c r="J1931"/>
      <c r="K1931" s="57">
        <v>-4756</v>
      </c>
      <c r="L1931" s="57">
        <v>-4756</v>
      </c>
      <c r="M1931" s="57">
        <v>-4552</v>
      </c>
      <c r="N1931" t="s">
        <v>38</v>
      </c>
      <c r="O1931" s="10" t="s">
        <v>39</v>
      </c>
      <c r="P1931">
        <v>204</v>
      </c>
      <c r="Q1931" t="s">
        <v>234</v>
      </c>
      <c r="R1931">
        <v>0</v>
      </c>
      <c r="U1931">
        <v>415</v>
      </c>
      <c r="V1931" t="s">
        <v>73</v>
      </c>
      <c r="W1931">
        <v>8200</v>
      </c>
      <c r="X1931" t="s">
        <v>72</v>
      </c>
    </row>
    <row r="1932" spans="2:26">
      <c r="B1932" t="s">
        <v>207</v>
      </c>
      <c r="C1932" t="s">
        <v>170</v>
      </c>
      <c r="D1932" t="s">
        <v>46</v>
      </c>
      <c r="E1932">
        <v>8654</v>
      </c>
      <c r="F1932"/>
      <c r="G1932"/>
      <c r="H1932" s="57">
        <v>8450</v>
      </c>
      <c r="I1932"/>
      <c r="J1932"/>
      <c r="K1932" s="57">
        <v>-4756</v>
      </c>
      <c r="L1932" s="57">
        <v>-4756</v>
      </c>
      <c r="M1932" s="57">
        <v>-4552</v>
      </c>
      <c r="N1932" t="s">
        <v>38</v>
      </c>
      <c r="O1932" s="10" t="s">
        <v>39</v>
      </c>
      <c r="P1932">
        <v>204</v>
      </c>
      <c r="Q1932" t="s">
        <v>234</v>
      </c>
      <c r="R1932">
        <v>0</v>
      </c>
      <c r="U1932">
        <v>415</v>
      </c>
      <c r="V1932" t="s">
        <v>73</v>
      </c>
      <c r="W1932">
        <v>8200</v>
      </c>
      <c r="X1932" t="s">
        <v>72</v>
      </c>
    </row>
    <row r="1933" spans="2:26">
      <c r="B1933" t="s">
        <v>207</v>
      </c>
      <c r="C1933" t="s">
        <v>170</v>
      </c>
      <c r="D1933" t="s">
        <v>47</v>
      </c>
      <c r="E1933">
        <v>8654</v>
      </c>
      <c r="F1933"/>
      <c r="G1933"/>
      <c r="H1933" s="57">
        <v>8450</v>
      </c>
      <c r="I1933"/>
      <c r="J1933"/>
      <c r="K1933" s="57">
        <v>-4756</v>
      </c>
      <c r="L1933" s="57">
        <v>-4756</v>
      </c>
      <c r="M1933" s="57">
        <v>-4552</v>
      </c>
      <c r="N1933" t="s">
        <v>38</v>
      </c>
      <c r="O1933" s="10" t="s">
        <v>39</v>
      </c>
      <c r="P1933">
        <v>204</v>
      </c>
      <c r="Q1933" t="s">
        <v>234</v>
      </c>
      <c r="R1933">
        <v>0</v>
      </c>
      <c r="U1933">
        <v>415</v>
      </c>
      <c r="V1933" t="s">
        <v>73</v>
      </c>
      <c r="W1933">
        <v>8200</v>
      </c>
      <c r="X1933" t="s">
        <v>72</v>
      </c>
    </row>
    <row r="1934" spans="2:26">
      <c r="B1934" t="s">
        <v>207</v>
      </c>
      <c r="C1934" t="s">
        <v>170</v>
      </c>
      <c r="D1934" t="s">
        <v>48</v>
      </c>
      <c r="E1934"/>
      <c r="F1934">
        <v>6841</v>
      </c>
      <c r="G1934">
        <v>684</v>
      </c>
      <c r="H1934"/>
      <c r="I1934" s="57">
        <v>6841</v>
      </c>
      <c r="J1934" s="57">
        <v>683</v>
      </c>
      <c r="K1934" s="57">
        <v>-5646</v>
      </c>
      <c r="L1934" s="57">
        <v>-5646</v>
      </c>
      <c r="M1934" s="57">
        <v>0</v>
      </c>
      <c r="N1934" t="s">
        <v>38</v>
      </c>
      <c r="O1934" s="10" t="s">
        <v>39</v>
      </c>
      <c r="P1934" t="s">
        <v>234</v>
      </c>
      <c r="Q1934">
        <v>1</v>
      </c>
      <c r="R1934">
        <v>5646</v>
      </c>
      <c r="U1934">
        <v>344</v>
      </c>
      <c r="W1934">
        <v>8800</v>
      </c>
      <c r="X1934" t="s">
        <v>72</v>
      </c>
    </row>
    <row r="1935" spans="2:26">
      <c r="B1935" t="s">
        <v>207</v>
      </c>
      <c r="C1935" t="s">
        <v>170</v>
      </c>
      <c r="D1935" t="s">
        <v>49</v>
      </c>
      <c r="E1935"/>
      <c r="F1935">
        <v>6841</v>
      </c>
      <c r="G1935">
        <v>664</v>
      </c>
      <c r="H1935"/>
      <c r="I1935" s="57">
        <v>6841</v>
      </c>
      <c r="J1935" s="57">
        <v>664</v>
      </c>
      <c r="K1935" s="57">
        <v>-5615</v>
      </c>
      <c r="L1935" s="57">
        <v>-5615</v>
      </c>
      <c r="M1935" s="57">
        <v>0</v>
      </c>
      <c r="N1935" t="s">
        <v>38</v>
      </c>
      <c r="O1935" s="10" t="s">
        <v>39</v>
      </c>
      <c r="P1935" t="s">
        <v>234</v>
      </c>
      <c r="Q1935">
        <v>0</v>
      </c>
      <c r="R1935">
        <v>5615</v>
      </c>
      <c r="U1935">
        <v>292</v>
      </c>
      <c r="W1935">
        <v>8740</v>
      </c>
      <c r="X1935" t="s">
        <v>72</v>
      </c>
    </row>
    <row r="1936" spans="2:26">
      <c r="B1936" t="s">
        <v>207</v>
      </c>
      <c r="C1936" t="s">
        <v>170</v>
      </c>
      <c r="D1936" t="s">
        <v>51</v>
      </c>
      <c r="E1936">
        <v>9241</v>
      </c>
      <c r="F1936"/>
      <c r="G1936"/>
      <c r="H1936" s="57">
        <v>8746</v>
      </c>
      <c r="I1936"/>
      <c r="J1936"/>
      <c r="K1936" s="57">
        <v>-2853</v>
      </c>
      <c r="L1936" s="57">
        <v>-2853</v>
      </c>
      <c r="M1936" s="57">
        <v>-2354</v>
      </c>
      <c r="N1936" t="s">
        <v>38</v>
      </c>
      <c r="O1936" s="10" t="s">
        <v>39</v>
      </c>
      <c r="P1936">
        <v>495</v>
      </c>
      <c r="Q1936" t="s">
        <v>234</v>
      </c>
      <c r="R1936">
        <v>0</v>
      </c>
      <c r="U1936">
        <v>365</v>
      </c>
      <c r="V1936" t="s">
        <v>73</v>
      </c>
      <c r="W1936">
        <v>8740</v>
      </c>
      <c r="X1936" t="s">
        <v>72</v>
      </c>
      <c r="Y1936">
        <v>3600</v>
      </c>
      <c r="Z1936" t="s">
        <v>203</v>
      </c>
    </row>
    <row r="1937" spans="2:26">
      <c r="B1937" t="s">
        <v>207</v>
      </c>
      <c r="C1937" t="s">
        <v>170</v>
      </c>
      <c r="D1937" t="s">
        <v>53</v>
      </c>
      <c r="E1937">
        <v>9241</v>
      </c>
      <c r="F1937"/>
      <c r="G1937"/>
      <c r="H1937" s="57">
        <v>8746</v>
      </c>
      <c r="I1937"/>
      <c r="J1937"/>
      <c r="K1937" s="57">
        <v>-2853</v>
      </c>
      <c r="L1937" s="57">
        <v>-2853</v>
      </c>
      <c r="M1937" s="57">
        <v>-2354</v>
      </c>
      <c r="N1937" t="s">
        <v>38</v>
      </c>
      <c r="O1937" s="10" t="s">
        <v>39</v>
      </c>
      <c r="P1937">
        <v>495</v>
      </c>
      <c r="Q1937" t="s">
        <v>234</v>
      </c>
      <c r="R1937">
        <v>0</v>
      </c>
      <c r="U1937">
        <v>365</v>
      </c>
      <c r="V1937" t="s">
        <v>73</v>
      </c>
      <c r="W1937">
        <v>8740</v>
      </c>
      <c r="X1937" t="s">
        <v>72</v>
      </c>
      <c r="Y1937">
        <v>3600</v>
      </c>
      <c r="Z1937" t="s">
        <v>203</v>
      </c>
    </row>
    <row r="1938" spans="2:26">
      <c r="B1938" t="s">
        <v>207</v>
      </c>
      <c r="C1938" t="s">
        <v>170</v>
      </c>
      <c r="D1938" t="s">
        <v>54</v>
      </c>
      <c r="E1938">
        <v>9241</v>
      </c>
      <c r="F1938"/>
      <c r="G1938"/>
      <c r="H1938" s="57">
        <v>8746</v>
      </c>
      <c r="I1938"/>
      <c r="J1938"/>
      <c r="K1938" s="57">
        <v>-2853</v>
      </c>
      <c r="L1938" s="57">
        <v>-2853</v>
      </c>
      <c r="M1938" s="57">
        <v>-2354</v>
      </c>
      <c r="N1938" t="s">
        <v>38</v>
      </c>
      <c r="O1938" s="10" t="s">
        <v>39</v>
      </c>
      <c r="P1938">
        <v>495</v>
      </c>
      <c r="Q1938" t="s">
        <v>234</v>
      </c>
      <c r="R1938">
        <v>0</v>
      </c>
      <c r="U1938">
        <v>365</v>
      </c>
      <c r="V1938" t="s">
        <v>73</v>
      </c>
      <c r="W1938">
        <v>8740</v>
      </c>
      <c r="X1938" t="s">
        <v>72</v>
      </c>
      <c r="Y1938">
        <v>3600</v>
      </c>
      <c r="Z1938" t="s">
        <v>203</v>
      </c>
    </row>
    <row r="1939" spans="2:26">
      <c r="B1939" t="s">
        <v>207</v>
      </c>
      <c r="C1939" t="s">
        <v>170</v>
      </c>
      <c r="D1939" t="s">
        <v>55</v>
      </c>
      <c r="E1939">
        <v>9612</v>
      </c>
      <c r="F1939"/>
      <c r="G1939"/>
      <c r="H1939" s="57">
        <v>8746</v>
      </c>
      <c r="I1939"/>
      <c r="J1939"/>
      <c r="K1939" s="57">
        <v>-6332</v>
      </c>
      <c r="L1939" s="57">
        <v>-6332</v>
      </c>
      <c r="M1939" s="57">
        <v>-5379</v>
      </c>
      <c r="N1939" t="s">
        <v>38</v>
      </c>
      <c r="O1939" s="10" t="s">
        <v>39</v>
      </c>
      <c r="P1939">
        <v>866</v>
      </c>
      <c r="Q1939" t="s">
        <v>234</v>
      </c>
      <c r="R1939">
        <v>0</v>
      </c>
      <c r="U1939">
        <v>365</v>
      </c>
      <c r="V1939" t="s">
        <v>73</v>
      </c>
      <c r="W1939">
        <v>8740</v>
      </c>
      <c r="X1939" t="s">
        <v>72</v>
      </c>
      <c r="Y1939">
        <v>3600</v>
      </c>
      <c r="Z1939" t="s">
        <v>203</v>
      </c>
    </row>
    <row r="1940" spans="2:26">
      <c r="B1940" t="s">
        <v>207</v>
      </c>
      <c r="C1940" t="s">
        <v>170</v>
      </c>
      <c r="D1940" t="s">
        <v>57</v>
      </c>
      <c r="E1940">
        <v>9612</v>
      </c>
      <c r="F1940"/>
      <c r="G1940"/>
      <c r="H1940" s="57">
        <v>8746</v>
      </c>
      <c r="I1940"/>
      <c r="J1940"/>
      <c r="K1940" s="57">
        <v>-6332</v>
      </c>
      <c r="L1940" s="57">
        <v>-6332</v>
      </c>
      <c r="M1940" s="57">
        <v>-5379</v>
      </c>
      <c r="N1940" t="s">
        <v>38</v>
      </c>
      <c r="O1940" s="10" t="s">
        <v>39</v>
      </c>
      <c r="P1940">
        <v>866</v>
      </c>
      <c r="Q1940" t="s">
        <v>234</v>
      </c>
      <c r="R1940">
        <v>0</v>
      </c>
      <c r="U1940">
        <v>365</v>
      </c>
      <c r="V1940" t="s">
        <v>73</v>
      </c>
      <c r="W1940">
        <v>8740</v>
      </c>
      <c r="X1940" t="s">
        <v>72</v>
      </c>
      <c r="Y1940">
        <v>3600</v>
      </c>
      <c r="Z1940" t="s">
        <v>203</v>
      </c>
    </row>
    <row r="1941" spans="2:26">
      <c r="B1941" t="s">
        <v>207</v>
      </c>
      <c r="C1941" t="s">
        <v>170</v>
      </c>
      <c r="D1941" t="s">
        <v>58</v>
      </c>
      <c r="E1941">
        <v>9612</v>
      </c>
      <c r="F1941"/>
      <c r="G1941"/>
      <c r="H1941" s="57">
        <v>8746</v>
      </c>
      <c r="I1941"/>
      <c r="J1941"/>
      <c r="K1941" s="57">
        <v>-6332</v>
      </c>
      <c r="L1941" s="57">
        <v>-6332</v>
      </c>
      <c r="M1941" s="57">
        <v>-5379</v>
      </c>
      <c r="N1941" t="s">
        <v>38</v>
      </c>
      <c r="O1941" s="10" t="s">
        <v>39</v>
      </c>
      <c r="P1941">
        <v>866</v>
      </c>
      <c r="Q1941" t="s">
        <v>234</v>
      </c>
      <c r="R1941">
        <v>0</v>
      </c>
      <c r="U1941">
        <v>365</v>
      </c>
      <c r="V1941" t="s">
        <v>73</v>
      </c>
      <c r="W1941">
        <v>8740</v>
      </c>
      <c r="X1941" t="s">
        <v>72</v>
      </c>
      <c r="Y1941">
        <v>3600</v>
      </c>
      <c r="Z1941" t="s">
        <v>203</v>
      </c>
    </row>
    <row r="1942" spans="2:26">
      <c r="B1942" t="s">
        <v>207</v>
      </c>
      <c r="C1942" t="s">
        <v>170</v>
      </c>
      <c r="D1942" t="s">
        <v>59</v>
      </c>
      <c r="E1942"/>
      <c r="F1942">
        <v>7903</v>
      </c>
      <c r="G1942">
        <v>770</v>
      </c>
      <c r="H1942"/>
      <c r="I1942" s="57">
        <v>7727</v>
      </c>
      <c r="J1942" s="57">
        <v>765</v>
      </c>
      <c r="K1942" s="57">
        <v>-3609</v>
      </c>
      <c r="L1942" s="57">
        <v>-3609</v>
      </c>
      <c r="M1942" s="57">
        <v>0</v>
      </c>
      <c r="N1942" t="s">
        <v>38</v>
      </c>
      <c r="O1942" s="10" t="s">
        <v>39</v>
      </c>
      <c r="P1942" t="s">
        <v>234</v>
      </c>
      <c r="Q1942">
        <v>181</v>
      </c>
      <c r="R1942">
        <v>3609</v>
      </c>
      <c r="U1942">
        <v>356</v>
      </c>
      <c r="W1942">
        <v>8740</v>
      </c>
      <c r="X1942" t="s">
        <v>72</v>
      </c>
      <c r="Y1942">
        <v>3600</v>
      </c>
      <c r="Z1942" t="s">
        <v>203</v>
      </c>
    </row>
    <row r="1943" spans="2:26">
      <c r="B1943" t="s">
        <v>207</v>
      </c>
      <c r="C1943" t="s">
        <v>170</v>
      </c>
      <c r="D1943" t="s">
        <v>61</v>
      </c>
      <c r="E1943"/>
      <c r="F1943">
        <v>7903</v>
      </c>
      <c r="G1943">
        <v>770</v>
      </c>
      <c r="H1943"/>
      <c r="I1943" s="57">
        <v>7727</v>
      </c>
      <c r="J1943" s="57">
        <v>498</v>
      </c>
      <c r="K1943" s="57">
        <v>-3609</v>
      </c>
      <c r="L1943" s="57">
        <v>-3609</v>
      </c>
      <c r="M1943" s="57">
        <v>0</v>
      </c>
      <c r="N1943" t="s">
        <v>38</v>
      </c>
      <c r="O1943" s="10" t="s">
        <v>39</v>
      </c>
      <c r="P1943" t="s">
        <v>234</v>
      </c>
      <c r="Q1943">
        <v>448</v>
      </c>
      <c r="R1943">
        <v>3609</v>
      </c>
      <c r="U1943">
        <v>356</v>
      </c>
      <c r="W1943">
        <v>8740</v>
      </c>
      <c r="X1943" t="s">
        <v>72</v>
      </c>
      <c r="Y1943">
        <v>3600</v>
      </c>
      <c r="Z1943" t="s">
        <v>203</v>
      </c>
    </row>
    <row r="1944" spans="2:26">
      <c r="B1944" t="s">
        <v>207</v>
      </c>
      <c r="C1944" t="s">
        <v>170</v>
      </c>
      <c r="D1944" t="s">
        <v>63</v>
      </c>
      <c r="E1944"/>
      <c r="F1944">
        <v>7903</v>
      </c>
      <c r="G1944">
        <v>770</v>
      </c>
      <c r="H1944"/>
      <c r="I1944" s="57">
        <v>7727</v>
      </c>
      <c r="J1944" s="57">
        <v>235</v>
      </c>
      <c r="K1944" s="57">
        <v>-3609</v>
      </c>
      <c r="L1944" s="57">
        <v>-3609</v>
      </c>
      <c r="M1944" s="57">
        <v>0</v>
      </c>
      <c r="N1944" t="s">
        <v>38</v>
      </c>
      <c r="O1944" s="10" t="s">
        <v>39</v>
      </c>
      <c r="P1944" t="s">
        <v>234</v>
      </c>
      <c r="Q1944">
        <v>711</v>
      </c>
      <c r="R1944">
        <v>3609</v>
      </c>
      <c r="U1944">
        <v>356</v>
      </c>
      <c r="W1944">
        <v>8740</v>
      </c>
      <c r="X1944" t="s">
        <v>72</v>
      </c>
      <c r="Y1944">
        <v>3600</v>
      </c>
      <c r="Z1944" t="s">
        <v>203</v>
      </c>
    </row>
    <row r="1945" spans="2:26">
      <c r="B1945" t="s">
        <v>207</v>
      </c>
      <c r="C1945" t="s">
        <v>170</v>
      </c>
      <c r="D1945" t="s">
        <v>64</v>
      </c>
      <c r="E1945"/>
      <c r="F1945">
        <v>7528</v>
      </c>
      <c r="G1945">
        <v>733</v>
      </c>
      <c r="H1945"/>
      <c r="I1945" s="57">
        <v>7528</v>
      </c>
      <c r="J1945" s="57">
        <v>235</v>
      </c>
      <c r="K1945" s="57">
        <v>-5528</v>
      </c>
      <c r="L1945" s="57">
        <v>-5528</v>
      </c>
      <c r="M1945" s="57">
        <v>0</v>
      </c>
      <c r="N1945" t="s">
        <v>38</v>
      </c>
      <c r="O1945" s="10" t="s">
        <v>39</v>
      </c>
      <c r="P1945" t="s">
        <v>234</v>
      </c>
      <c r="Q1945">
        <v>498</v>
      </c>
      <c r="R1945">
        <v>5528</v>
      </c>
      <c r="U1945">
        <v>184</v>
      </c>
      <c r="W1945">
        <v>8740</v>
      </c>
      <c r="X1945" t="s">
        <v>72</v>
      </c>
    </row>
    <row r="1946" spans="2:26">
      <c r="B1946" t="s">
        <v>207</v>
      </c>
      <c r="C1946" t="s">
        <v>170</v>
      </c>
      <c r="D1946" t="s">
        <v>66</v>
      </c>
      <c r="E1946"/>
      <c r="F1946">
        <v>7528</v>
      </c>
      <c r="G1946">
        <v>733</v>
      </c>
      <c r="H1946"/>
      <c r="I1946" s="57">
        <v>7528</v>
      </c>
      <c r="J1946" s="57">
        <v>235</v>
      </c>
      <c r="K1946" s="57">
        <v>-5528</v>
      </c>
      <c r="L1946" s="57">
        <v>-5528</v>
      </c>
      <c r="M1946" s="57">
        <v>0</v>
      </c>
      <c r="N1946" t="s">
        <v>38</v>
      </c>
      <c r="O1946" s="10" t="s">
        <v>39</v>
      </c>
      <c r="P1946" t="s">
        <v>234</v>
      </c>
      <c r="Q1946">
        <v>498</v>
      </c>
      <c r="R1946">
        <v>5528</v>
      </c>
      <c r="U1946">
        <v>184</v>
      </c>
      <c r="W1946">
        <v>8740</v>
      </c>
      <c r="X1946" t="s">
        <v>72</v>
      </c>
    </row>
    <row r="1947" spans="2:26">
      <c r="B1947" t="s">
        <v>207</v>
      </c>
      <c r="C1947" t="s">
        <v>170</v>
      </c>
      <c r="D1947" t="s">
        <v>67</v>
      </c>
      <c r="E1947"/>
      <c r="F1947">
        <v>7528</v>
      </c>
      <c r="G1947">
        <v>733</v>
      </c>
      <c r="H1947"/>
      <c r="I1947" s="57">
        <v>7528</v>
      </c>
      <c r="J1947" s="57">
        <v>235</v>
      </c>
      <c r="K1947" s="57">
        <v>-5528</v>
      </c>
      <c r="L1947" s="57">
        <v>-5528</v>
      </c>
      <c r="M1947" s="57">
        <v>0</v>
      </c>
      <c r="N1947" t="s">
        <v>38</v>
      </c>
      <c r="O1947" s="10" t="s">
        <v>39</v>
      </c>
      <c r="P1947" t="s">
        <v>234</v>
      </c>
      <c r="Q1947">
        <v>498</v>
      </c>
      <c r="R1947">
        <v>5528</v>
      </c>
      <c r="U1947">
        <v>184</v>
      </c>
      <c r="W1947">
        <v>8740</v>
      </c>
      <c r="X1947" t="s">
        <v>72</v>
      </c>
    </row>
    <row r="1948" spans="2:26">
      <c r="B1948" t="s">
        <v>207</v>
      </c>
      <c r="C1948" t="s">
        <v>170</v>
      </c>
      <c r="D1948" t="s">
        <v>68</v>
      </c>
      <c r="E1948"/>
      <c r="F1948">
        <v>8446</v>
      </c>
      <c r="G1948">
        <v>658</v>
      </c>
      <c r="H1948"/>
      <c r="I1948" s="57">
        <v>8181</v>
      </c>
      <c r="J1948" s="57">
        <v>184</v>
      </c>
      <c r="K1948" s="57">
        <v>-5193</v>
      </c>
      <c r="L1948" s="57">
        <v>-5193</v>
      </c>
      <c r="M1948" s="57">
        <v>0</v>
      </c>
      <c r="N1948" t="s">
        <v>38</v>
      </c>
      <c r="O1948" s="10" t="s">
        <v>39</v>
      </c>
      <c r="P1948" t="s">
        <v>234</v>
      </c>
      <c r="Q1948">
        <v>739</v>
      </c>
      <c r="R1948">
        <v>5193</v>
      </c>
      <c r="U1948">
        <v>365</v>
      </c>
      <c r="W1948">
        <v>8740</v>
      </c>
      <c r="X1948" t="s">
        <v>72</v>
      </c>
      <c r="Y1948">
        <v>3600</v>
      </c>
      <c r="Z1948" t="s">
        <v>203</v>
      </c>
    </row>
    <row r="1949" spans="2:26">
      <c r="B1949" t="s">
        <v>207</v>
      </c>
      <c r="C1949" t="s">
        <v>170</v>
      </c>
      <c r="D1949" t="s">
        <v>69</v>
      </c>
      <c r="E1949"/>
      <c r="F1949">
        <v>8446</v>
      </c>
      <c r="G1949">
        <v>658</v>
      </c>
      <c r="H1949"/>
      <c r="I1949" s="57">
        <v>8181</v>
      </c>
      <c r="J1949" s="57">
        <v>417</v>
      </c>
      <c r="K1949" s="57">
        <v>-5193</v>
      </c>
      <c r="L1949" s="57">
        <v>-5193</v>
      </c>
      <c r="M1949" s="57">
        <v>0</v>
      </c>
      <c r="N1949" t="s">
        <v>38</v>
      </c>
      <c r="O1949" s="10" t="s">
        <v>39</v>
      </c>
      <c r="P1949" t="s">
        <v>234</v>
      </c>
      <c r="Q1949">
        <v>506</v>
      </c>
      <c r="R1949">
        <v>5193</v>
      </c>
      <c r="U1949">
        <v>365</v>
      </c>
      <c r="W1949">
        <v>8740</v>
      </c>
      <c r="X1949" t="s">
        <v>72</v>
      </c>
      <c r="Y1949">
        <v>3600</v>
      </c>
      <c r="Z1949" t="s">
        <v>203</v>
      </c>
    </row>
    <row r="1950" spans="2:26">
      <c r="B1950" t="s">
        <v>207</v>
      </c>
      <c r="C1950" t="s">
        <v>170</v>
      </c>
      <c r="D1950" t="s">
        <v>70</v>
      </c>
      <c r="E1950"/>
      <c r="F1950">
        <v>7866</v>
      </c>
      <c r="G1950">
        <v>683</v>
      </c>
      <c r="H1950"/>
      <c r="I1950" s="57">
        <v>7865</v>
      </c>
      <c r="J1950" s="57">
        <v>610</v>
      </c>
      <c r="K1950" s="57">
        <v>-4560</v>
      </c>
      <c r="L1950" s="57">
        <v>-4560</v>
      </c>
      <c r="M1950" s="57">
        <v>0</v>
      </c>
      <c r="N1950" t="s">
        <v>38</v>
      </c>
      <c r="O1950" s="10" t="s">
        <v>39</v>
      </c>
      <c r="P1950" t="s">
        <v>234</v>
      </c>
      <c r="Q1950">
        <v>74</v>
      </c>
      <c r="R1950">
        <v>4560</v>
      </c>
      <c r="U1950">
        <v>355</v>
      </c>
      <c r="W1950">
        <v>8140</v>
      </c>
      <c r="X1950" t="s">
        <v>72</v>
      </c>
    </row>
  </sheetData>
  <autoFilter ref="B7:AD1950" xr:uid="{DD09DD72-2645-D24C-9E58-9B3C10447B80}"/>
  <mergeCells count="12">
    <mergeCell ref="U6:V6"/>
    <mergeCell ref="Y6:Z6"/>
    <mergeCell ref="W6:X6"/>
    <mergeCell ref="AA6:AB6"/>
    <mergeCell ref="AC6:AD6"/>
    <mergeCell ref="S6:T6"/>
    <mergeCell ref="D1:N4"/>
    <mergeCell ref="K6:M6"/>
    <mergeCell ref="N6:O6"/>
    <mergeCell ref="P6:R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4364A-40BF-CD42-A03C-A076BFB642AA}">
  <sheetPr codeName="Sheet20"/>
  <dimension ref="A1:H71"/>
  <sheetViews>
    <sheetView showGridLines="0" tabSelected="1" zoomScale="110" zoomScaleNormal="110" workbookViewId="0">
      <pane xSplit="2" ySplit="8" topLeftCell="H42" activePane="bottomRight" state="frozen"/>
      <selection pane="bottomRight" activeCell="B2" sqref="B2"/>
      <selection pane="bottomLeft" activeCell="A9" sqref="A9"/>
      <selection pane="topRight" activeCell="D1" sqref="D1"/>
    </sheetView>
  </sheetViews>
  <sheetFormatPr defaultColWidth="8.85546875" defaultRowHeight="15" customHeight="1"/>
  <cols>
    <col min="2" max="2" width="23.42578125" customWidth="1"/>
    <col min="3" max="3" width="49.85546875" customWidth="1"/>
    <col min="4" max="4" width="73.85546875" customWidth="1"/>
    <col min="5" max="5" width="17" bestFit="1" customWidth="1"/>
    <col min="7" max="7" width="29.42578125" bestFit="1" customWidth="1"/>
    <col min="8" max="8" width="49.85546875" customWidth="1"/>
  </cols>
  <sheetData>
    <row r="1" spans="1:8" s="2" customFormat="1" ht="14.25" customHeight="1">
      <c r="B1" s="3"/>
      <c r="C1" s="249" t="s">
        <v>235</v>
      </c>
      <c r="D1" s="249"/>
      <c r="E1" s="249"/>
      <c r="F1" s="249"/>
      <c r="G1" s="249"/>
      <c r="H1" s="249"/>
    </row>
    <row r="2" spans="1:8" s="2" customFormat="1" ht="14.25" customHeight="1">
      <c r="A2" s="4"/>
      <c r="B2" s="3"/>
      <c r="C2" s="249"/>
      <c r="D2" s="249"/>
      <c r="E2" s="249"/>
      <c r="F2" s="249"/>
      <c r="G2" s="249"/>
      <c r="H2" s="249"/>
    </row>
    <row r="3" spans="1:8" s="2" customFormat="1" ht="1.5" customHeight="1">
      <c r="A3" s="4"/>
      <c r="B3" s="3"/>
      <c r="C3" s="249"/>
      <c r="D3" s="249"/>
      <c r="E3" s="249"/>
      <c r="F3" s="249"/>
      <c r="G3" s="249"/>
      <c r="H3" s="249"/>
    </row>
    <row r="4" spans="1:8" s="2" customFormat="1" ht="14.25" hidden="1" customHeight="1">
      <c r="A4" s="4"/>
      <c r="B4" s="3"/>
      <c r="C4" s="249"/>
      <c r="D4" s="249"/>
      <c r="E4" s="249"/>
      <c r="F4" s="249"/>
      <c r="G4" s="249"/>
      <c r="H4" s="249"/>
    </row>
    <row r="5" spans="1:8" hidden="1"/>
    <row r="6" spans="1:8" hidden="1"/>
    <row r="7" spans="1:8" hidden="1"/>
    <row r="8" spans="1:8" ht="69.95" customHeight="1">
      <c r="B8" s="54" t="s">
        <v>236</v>
      </c>
      <c r="C8" s="55" t="s">
        <v>237</v>
      </c>
      <c r="D8" s="56" t="s">
        <v>238</v>
      </c>
      <c r="E8" s="50" t="s">
        <v>239</v>
      </c>
      <c r="F8" s="51" t="s">
        <v>240</v>
      </c>
      <c r="G8" s="39" t="s">
        <v>241</v>
      </c>
      <c r="H8" s="50" t="s">
        <v>242</v>
      </c>
    </row>
    <row r="9" spans="1:8">
      <c r="B9" s="21" t="s">
        <v>5</v>
      </c>
      <c r="C9" s="17" t="s">
        <v>73</v>
      </c>
      <c r="D9" s="17" t="s">
        <v>73</v>
      </c>
      <c r="E9" s="58" t="s">
        <v>243</v>
      </c>
      <c r="F9" s="17">
        <v>1446</v>
      </c>
      <c r="G9" s="17" t="str">
        <f t="shared" ref="G9:G50" si="0">IF(E9="Overload",RIGHT(MID(D9,1,FIND(", ",D9)),LEN(MID(D9,1,FIND(", ",D9)))-5),"")</f>
        <v/>
      </c>
      <c r="H9" s="17" t="str">
        <f t="shared" ref="H9:H29" si="1">IF(E9="Overload",RIGHT(D9,LEN(D9)-LEN(G9)-5-5),"")</f>
        <v/>
      </c>
    </row>
    <row r="10" spans="1:8">
      <c r="B10" s="23" t="s">
        <v>6</v>
      </c>
      <c r="C10" s="10" t="s">
        <v>82</v>
      </c>
      <c r="D10" s="10" t="s">
        <v>244</v>
      </c>
      <c r="E10" s="62" t="s">
        <v>245</v>
      </c>
      <c r="F10" s="10">
        <v>429</v>
      </c>
      <c r="G10" s="10" t="str">
        <f t="shared" si="0"/>
        <v>220kV Riddes - Valpelline [DIR] [CH],</v>
      </c>
      <c r="H10" s="10" t="str">
        <f t="shared" si="1"/>
        <v>-2 ALBERTVILLE-RONDISSONE</v>
      </c>
    </row>
    <row r="11" spans="1:8">
      <c r="B11" s="23" t="s">
        <v>6</v>
      </c>
      <c r="C11" s="10" t="s">
        <v>72</v>
      </c>
      <c r="D11" s="10" t="s">
        <v>72</v>
      </c>
      <c r="E11" s="10" t="s">
        <v>246</v>
      </c>
      <c r="F11" s="10">
        <v>192</v>
      </c>
      <c r="G11" s="10" t="str">
        <f t="shared" si="0"/>
        <v/>
      </c>
      <c r="H11" s="10" t="str">
        <f t="shared" si="1"/>
        <v/>
      </c>
    </row>
    <row r="12" spans="1:8">
      <c r="B12" s="23" t="s">
        <v>6</v>
      </c>
      <c r="C12" s="10" t="s">
        <v>65</v>
      </c>
      <c r="D12" s="10" t="s">
        <v>247</v>
      </c>
      <c r="E12" s="62" t="s">
        <v>245</v>
      </c>
      <c r="F12" s="10">
        <v>87</v>
      </c>
      <c r="G12" s="10" t="str">
        <f t="shared" si="0"/>
        <v>380kV Bulciago - Soazza [DIR] [CH],</v>
      </c>
      <c r="H12" s="10" t="str">
        <f t="shared" si="1"/>
        <v>-2 Robbia-Gorlago + Robbia-S.Fiorano</v>
      </c>
    </row>
    <row r="13" spans="1:8">
      <c r="B13" s="23" t="s">
        <v>6</v>
      </c>
      <c r="C13" s="10" t="s">
        <v>96</v>
      </c>
      <c r="D13" s="10" t="s">
        <v>248</v>
      </c>
      <c r="E13" s="62" t="s">
        <v>245</v>
      </c>
      <c r="F13" s="10">
        <v>65</v>
      </c>
      <c r="G13" s="10" t="str">
        <f t="shared" si="0"/>
        <v xml:space="preserve"> 380kV Lavorgo - Musignano [DIR] [CH],</v>
      </c>
      <c r="H13" s="10" t="str">
        <f t="shared" si="1"/>
        <v>-2 Pradella-Robbia + Filisur-Robbia</v>
      </c>
    </row>
    <row r="14" spans="1:8">
      <c r="B14" s="23" t="s">
        <v>6</v>
      </c>
      <c r="C14" s="10" t="s">
        <v>137</v>
      </c>
      <c r="D14" s="10" t="s">
        <v>249</v>
      </c>
      <c r="E14" s="62" t="s">
        <v>245</v>
      </c>
      <c r="F14" s="10">
        <v>58</v>
      </c>
      <c r="G14" s="10" t="str">
        <f t="shared" si="0"/>
        <v>220kV Riddes - Valpelline [DIR] [CH],</v>
      </c>
      <c r="H14" s="10" t="str">
        <f t="shared" si="1"/>
        <v>-1 VILLARODIN-VENAUS</v>
      </c>
    </row>
    <row r="15" spans="1:8">
      <c r="B15" s="23" t="s">
        <v>6</v>
      </c>
      <c r="C15" s="10" t="s">
        <v>79</v>
      </c>
      <c r="D15" s="10" t="s">
        <v>250</v>
      </c>
      <c r="E15" s="62" t="s">
        <v>245</v>
      </c>
      <c r="F15" s="10">
        <v>55</v>
      </c>
      <c r="G15" s="10" t="str">
        <f t="shared" si="0"/>
        <v>380kV Bulciago - Soazza [DIR] [CH],</v>
      </c>
      <c r="H15" s="10" t="str">
        <f t="shared" si="1"/>
        <v>-2 Pradella-Robbia + Filisur-Robbia</v>
      </c>
    </row>
    <row r="16" spans="1:8">
      <c r="B16" s="23" t="s">
        <v>6</v>
      </c>
      <c r="C16" s="10" t="s">
        <v>100</v>
      </c>
      <c r="D16" s="10" t="s">
        <v>251</v>
      </c>
      <c r="E16" s="62" t="s">
        <v>245</v>
      </c>
      <c r="F16" s="10">
        <v>54</v>
      </c>
      <c r="G16" s="10" t="str">
        <f t="shared" si="0"/>
        <v>220kV Avise - Riddes [OPP] [CH],</v>
      </c>
      <c r="H16" s="10" t="str">
        <f t="shared" si="1"/>
        <v>-2 ALBERTVILLE-RONDISSONE</v>
      </c>
    </row>
    <row r="17" spans="2:8">
      <c r="B17" s="23" t="s">
        <v>6</v>
      </c>
      <c r="C17" s="10" t="s">
        <v>44</v>
      </c>
      <c r="D17" s="10" t="s">
        <v>252</v>
      </c>
      <c r="E17" s="62" t="s">
        <v>245</v>
      </c>
      <c r="F17" s="10">
        <v>50</v>
      </c>
      <c r="G17" s="10" t="str">
        <f t="shared" si="0"/>
        <v>380kV Lavorgo - Musignano [DIR] [CH],</v>
      </c>
      <c r="H17" s="10" t="str">
        <f t="shared" si="1"/>
        <v>-2 Robbia-Gorlago + Robbia-S.Fiorano</v>
      </c>
    </row>
    <row r="18" spans="2:8">
      <c r="B18" s="23" t="s">
        <v>6</v>
      </c>
      <c r="C18" s="10" t="s">
        <v>148</v>
      </c>
      <c r="D18" s="10" t="s">
        <v>253</v>
      </c>
      <c r="E18" s="62" t="s">
        <v>245</v>
      </c>
      <c r="F18" s="10">
        <v>21</v>
      </c>
      <c r="G18" s="10" t="str">
        <f t="shared" si="0"/>
        <v>220kV Avise - Riddes [OPP] [CH],</v>
      </c>
      <c r="H18" s="10" t="str">
        <f t="shared" si="1"/>
        <v>-1 VILLARODIN-VENAUS</v>
      </c>
    </row>
    <row r="19" spans="2:8">
      <c r="B19" s="23" t="s">
        <v>6</v>
      </c>
      <c r="C19" s="10" t="s">
        <v>142</v>
      </c>
      <c r="D19" s="10" t="s">
        <v>254</v>
      </c>
      <c r="E19" s="62" t="s">
        <v>245</v>
      </c>
      <c r="F19" s="10">
        <v>21</v>
      </c>
      <c r="G19" s="10" t="str">
        <f t="shared" si="0"/>
        <v>380kV Sils - Soazza [DIR],</v>
      </c>
      <c r="H19" s="10" t="str">
        <f t="shared" si="1"/>
        <v>-2 Pradella-Robbia + Filisur-Robbia</v>
      </c>
    </row>
    <row r="20" spans="2:8">
      <c r="B20" s="23" t="s">
        <v>6</v>
      </c>
      <c r="C20" s="10" t="s">
        <v>40</v>
      </c>
      <c r="D20" s="10" t="s">
        <v>255</v>
      </c>
      <c r="E20" s="62" t="s">
        <v>245</v>
      </c>
      <c r="F20" s="10">
        <v>31</v>
      </c>
      <c r="G20" s="10" t="str">
        <f t="shared" si="0"/>
        <v>380kV Fiorano-Robbia [DIR][IT],</v>
      </c>
      <c r="H20" s="10" t="str">
        <f t="shared" si="1"/>
        <v>80KV GORLAGO-ROBBIA</v>
      </c>
    </row>
    <row r="21" spans="2:8">
      <c r="B21" s="23" t="s">
        <v>6</v>
      </c>
      <c r="C21" s="10" t="s">
        <v>175</v>
      </c>
      <c r="D21" s="10" t="s">
        <v>256</v>
      </c>
      <c r="E21" s="62" t="s">
        <v>245</v>
      </c>
      <c r="F21" s="10">
        <v>11</v>
      </c>
      <c r="G21" s="10" t="str">
        <f t="shared" si="0"/>
        <v>220kV Pressy-Vallorcine [OPP] [CH],</v>
      </c>
      <c r="H21" s="10" t="str">
        <f t="shared" si="1"/>
        <v>-1 BOIS TOLLOT-ROMANEL</v>
      </c>
    </row>
    <row r="22" spans="2:8">
      <c r="B22" s="23" t="s">
        <v>6</v>
      </c>
      <c r="C22" s="10" t="s">
        <v>159</v>
      </c>
      <c r="D22" s="10" t="s">
        <v>257</v>
      </c>
      <c r="E22" s="62" t="s">
        <v>245</v>
      </c>
      <c r="F22" s="10">
        <v>11</v>
      </c>
      <c r="G22" s="10" t="str">
        <f t="shared" si="0"/>
        <v>380kV Filisur - Robbia [DIR],</v>
      </c>
      <c r="H22" s="10" t="str">
        <f t="shared" si="1"/>
        <v>80KV SILS-SOAZZA</v>
      </c>
    </row>
    <row r="23" spans="2:8">
      <c r="B23" s="23" t="s">
        <v>6</v>
      </c>
      <c r="C23" s="10" t="s">
        <v>108</v>
      </c>
      <c r="D23" s="10" t="s">
        <v>258</v>
      </c>
      <c r="E23" s="62" t="s">
        <v>245</v>
      </c>
      <c r="F23" s="10">
        <v>9</v>
      </c>
      <c r="G23" s="10" t="str">
        <f t="shared" si="0"/>
        <v>220kV Riddes - Valpelline [DIR] [CH],</v>
      </c>
      <c r="H23" s="10" t="str">
        <f t="shared" si="1"/>
        <v>-1 AVISE-RIDDES</v>
      </c>
    </row>
    <row r="24" spans="2:8">
      <c r="B24" s="23" t="s">
        <v>6</v>
      </c>
      <c r="C24" s="10" t="s">
        <v>197</v>
      </c>
      <c r="D24" s="10" t="s">
        <v>259</v>
      </c>
      <c r="E24" s="62" t="s">
        <v>245</v>
      </c>
      <c r="F24" s="10">
        <v>9</v>
      </c>
      <c r="G24" s="10" t="str">
        <f t="shared" si="0"/>
        <v>380kV Filisur - Robbia [DIR],</v>
      </c>
      <c r="H24" s="10" t="str">
        <f t="shared" si="1"/>
        <v>-1 PRADELLA-ROBBIA</v>
      </c>
    </row>
    <row r="25" spans="2:8">
      <c r="B25" s="23" t="s">
        <v>6</v>
      </c>
      <c r="C25" s="10" t="s">
        <v>93</v>
      </c>
      <c r="D25" s="10" t="s">
        <v>260</v>
      </c>
      <c r="E25" s="62" t="s">
        <v>245</v>
      </c>
      <c r="F25" s="10">
        <v>9</v>
      </c>
      <c r="G25" s="10" t="str">
        <f t="shared" si="0"/>
        <v>380kV Lavorgo - Musignano [DIR] [CH],</v>
      </c>
      <c r="H25" s="10" t="str">
        <f t="shared" si="1"/>
        <v>-2 ALBERTVILLE-RONDISSONE</v>
      </c>
    </row>
    <row r="26" spans="2:8">
      <c r="B26" s="23" t="s">
        <v>6</v>
      </c>
      <c r="C26" s="10" t="s">
        <v>128</v>
      </c>
      <c r="D26" s="10" t="s">
        <v>128</v>
      </c>
      <c r="E26" s="10" t="s">
        <v>261</v>
      </c>
      <c r="F26" s="10">
        <v>9</v>
      </c>
      <c r="G26" s="10" t="str">
        <f t="shared" si="0"/>
        <v/>
      </c>
      <c r="H26" s="10" t="str">
        <f t="shared" si="1"/>
        <v/>
      </c>
    </row>
    <row r="27" spans="2:8">
      <c r="B27" s="23" t="s">
        <v>6</v>
      </c>
      <c r="C27" s="10" t="s">
        <v>156</v>
      </c>
      <c r="D27" s="10" t="s">
        <v>262</v>
      </c>
      <c r="E27" s="62" t="s">
        <v>245</v>
      </c>
      <c r="F27" s="10">
        <v>6</v>
      </c>
      <c r="G27" s="10" t="str">
        <f t="shared" si="0"/>
        <v>220kV Riddes - Valpelline [DIR] [CH],</v>
      </c>
      <c r="H27" s="10" t="str">
        <f t="shared" si="1"/>
        <v>-1 VILLARODIN-PRAZ</v>
      </c>
    </row>
    <row r="28" spans="2:8">
      <c r="B28" s="23" t="s">
        <v>6</v>
      </c>
      <c r="C28" s="10" t="s">
        <v>138</v>
      </c>
      <c r="D28" s="10" t="s">
        <v>263</v>
      </c>
      <c r="E28" s="62" t="s">
        <v>245</v>
      </c>
      <c r="F28" s="10">
        <v>6</v>
      </c>
      <c r="G28" s="10" t="str">
        <f t="shared" si="0"/>
        <v>380kV Pradella-Nauders 2 [OPP] [CH],</v>
      </c>
      <c r="H28" s="10" t="str">
        <f t="shared" si="1"/>
        <v>-1 PRADELLA-NAUDERS 1</v>
      </c>
    </row>
    <row r="29" spans="2:8">
      <c r="B29" s="23" t="s">
        <v>6</v>
      </c>
      <c r="C29" s="10" t="s">
        <v>162</v>
      </c>
      <c r="D29" s="10" t="s">
        <v>264</v>
      </c>
      <c r="E29" s="62" t="s">
        <v>245</v>
      </c>
      <c r="F29" s="10">
        <v>6</v>
      </c>
      <c r="G29" s="10" t="str">
        <f t="shared" si="0"/>
        <v>380kV Sils - Soazza [DIR],</v>
      </c>
      <c r="H29" s="10" t="str">
        <f t="shared" si="1"/>
        <v>-2 Robbia-Gorlago + Robbia-S.Fiorano</v>
      </c>
    </row>
    <row r="30" spans="2:8">
      <c r="B30" s="23" t="s">
        <v>6</v>
      </c>
      <c r="C30" s="10" t="s">
        <v>126</v>
      </c>
      <c r="D30" s="10" t="s">
        <v>265</v>
      </c>
      <c r="E30" s="62" t="s">
        <v>245</v>
      </c>
      <c r="F30" s="10">
        <v>5</v>
      </c>
      <c r="G30" s="10" t="str">
        <f t="shared" si="0"/>
        <v>220kV Riddes - Valpelline [DIR] [CH],</v>
      </c>
      <c r="H30" s="10"/>
    </row>
    <row r="31" spans="2:8">
      <c r="B31" s="23" t="s">
        <v>6</v>
      </c>
      <c r="C31" s="10" t="s">
        <v>140</v>
      </c>
      <c r="D31" s="10" t="s">
        <v>266</v>
      </c>
      <c r="E31" s="62" t="s">
        <v>245</v>
      </c>
      <c r="F31" s="10">
        <v>4</v>
      </c>
      <c r="G31" s="10" t="str">
        <f t="shared" si="0"/>
        <v>220kV Avise - Riddes [OPP] [CH],</v>
      </c>
      <c r="H31" s="10"/>
    </row>
    <row r="32" spans="2:8">
      <c r="B32" s="23" t="s">
        <v>6</v>
      </c>
      <c r="C32" s="10" t="s">
        <v>184</v>
      </c>
      <c r="D32" s="10" t="s">
        <v>267</v>
      </c>
      <c r="E32" s="62" t="s">
        <v>245</v>
      </c>
      <c r="F32" s="10">
        <v>4</v>
      </c>
      <c r="G32" s="10" t="str">
        <f t="shared" si="0"/>
        <v>380kV Fiorano-Robbia [DIR][IT],</v>
      </c>
      <c r="H32" s="10"/>
    </row>
    <row r="33" spans="2:8">
      <c r="B33" s="23" t="s">
        <v>6</v>
      </c>
      <c r="C33" s="10" t="s">
        <v>125</v>
      </c>
      <c r="D33" s="10" t="s">
        <v>268</v>
      </c>
      <c r="E33" s="62" t="s">
        <v>245</v>
      </c>
      <c r="F33" s="10">
        <v>3</v>
      </c>
      <c r="G33" s="10" t="str">
        <f t="shared" si="0"/>
        <v>220kV Avise - Riddes [OPP] [CH],</v>
      </c>
      <c r="H33" s="10"/>
    </row>
    <row r="34" spans="2:8">
      <c r="B34" s="23" t="s">
        <v>6</v>
      </c>
      <c r="C34" s="10" t="s">
        <v>132</v>
      </c>
      <c r="D34" s="10" t="s">
        <v>269</v>
      </c>
      <c r="E34" s="62" t="s">
        <v>245</v>
      </c>
      <c r="F34" s="10">
        <v>3</v>
      </c>
      <c r="G34" s="10" t="str">
        <f t="shared" si="0"/>
        <v>220kV Riddes - Valpelline [DIR] [CH],</v>
      </c>
      <c r="H34" s="10"/>
    </row>
    <row r="35" spans="2:8">
      <c r="B35" s="23" t="s">
        <v>6</v>
      </c>
      <c r="C35" s="10" t="s">
        <v>185</v>
      </c>
      <c r="D35" s="10" t="s">
        <v>270</v>
      </c>
      <c r="E35" s="62" t="s">
        <v>245</v>
      </c>
      <c r="F35" s="10">
        <v>3</v>
      </c>
      <c r="G35" s="10" t="str">
        <f t="shared" si="0"/>
        <v>380kV Bulciago - Soazza [DIR] [CH],</v>
      </c>
      <c r="H35" s="10"/>
    </row>
    <row r="36" spans="2:8">
      <c r="B36" s="23" t="s">
        <v>6</v>
      </c>
      <c r="C36" s="10" t="s">
        <v>56</v>
      </c>
      <c r="D36" s="10" t="s">
        <v>271</v>
      </c>
      <c r="E36" s="62" t="s">
        <v>245</v>
      </c>
      <c r="F36" s="10">
        <v>6</v>
      </c>
      <c r="G36" s="10" t="str">
        <f t="shared" si="0"/>
        <v>380kV Fiorano-Robbia [DIR][IT],</v>
      </c>
      <c r="H36" s="10"/>
    </row>
    <row r="37" spans="2:8">
      <c r="B37" s="23" t="s">
        <v>7</v>
      </c>
      <c r="C37" s="10" t="s">
        <v>146</v>
      </c>
      <c r="D37" s="10" t="s">
        <v>146</v>
      </c>
      <c r="E37" s="10" t="s">
        <v>272</v>
      </c>
      <c r="F37" s="10">
        <v>223</v>
      </c>
      <c r="G37" s="10" t="str">
        <f t="shared" si="0"/>
        <v/>
      </c>
      <c r="H37" s="10"/>
    </row>
    <row r="38" spans="2:8">
      <c r="B38" s="23" t="s">
        <v>7</v>
      </c>
      <c r="C38" s="10" t="s">
        <v>151</v>
      </c>
      <c r="D38" s="10" t="s">
        <v>151</v>
      </c>
      <c r="E38" s="10" t="s">
        <v>272</v>
      </c>
      <c r="F38" s="10">
        <v>58</v>
      </c>
      <c r="G38" s="10" t="str">
        <f t="shared" si="0"/>
        <v/>
      </c>
      <c r="H38" s="10"/>
    </row>
    <row r="39" spans="2:8">
      <c r="B39" s="23" t="s">
        <v>7</v>
      </c>
      <c r="C39" s="10" t="s">
        <v>102</v>
      </c>
      <c r="D39" s="10" t="s">
        <v>102</v>
      </c>
      <c r="E39" s="10" t="s">
        <v>272</v>
      </c>
      <c r="F39" s="10">
        <v>23</v>
      </c>
      <c r="G39" s="10" t="str">
        <f t="shared" si="0"/>
        <v/>
      </c>
      <c r="H39" s="10"/>
    </row>
    <row r="40" spans="2:8">
      <c r="B40" s="23" t="s">
        <v>7</v>
      </c>
      <c r="C40" s="10" t="s">
        <v>203</v>
      </c>
      <c r="D40" s="10" t="s">
        <v>203</v>
      </c>
      <c r="E40" s="10" t="s">
        <v>272</v>
      </c>
      <c r="F40" s="10">
        <v>54</v>
      </c>
      <c r="G40" s="10" t="str">
        <f t="shared" si="0"/>
        <v/>
      </c>
      <c r="H40" s="10"/>
    </row>
    <row r="41" spans="2:8">
      <c r="B41" s="23" t="s">
        <v>7</v>
      </c>
      <c r="C41" s="10" t="s">
        <v>87</v>
      </c>
      <c r="D41" s="10" t="s">
        <v>87</v>
      </c>
      <c r="E41" s="10" t="s">
        <v>272</v>
      </c>
      <c r="F41" s="10">
        <v>16</v>
      </c>
      <c r="G41" s="10" t="str">
        <f t="shared" si="0"/>
        <v/>
      </c>
      <c r="H41" s="10"/>
    </row>
    <row r="42" spans="2:8">
      <c r="B42" s="23" t="s">
        <v>7</v>
      </c>
      <c r="C42" s="10" t="s">
        <v>115</v>
      </c>
      <c r="D42" s="10" t="s">
        <v>115</v>
      </c>
      <c r="E42" s="10" t="s">
        <v>272</v>
      </c>
      <c r="F42" s="10">
        <v>6</v>
      </c>
      <c r="G42" s="10" t="str">
        <f t="shared" si="0"/>
        <v/>
      </c>
      <c r="H42" s="10"/>
    </row>
    <row r="43" spans="2:8">
      <c r="B43" s="23" t="s">
        <v>7</v>
      </c>
      <c r="C43" s="10" t="s">
        <v>174</v>
      </c>
      <c r="D43" s="10" t="s">
        <v>174</v>
      </c>
      <c r="E43" s="62" t="s">
        <v>245</v>
      </c>
      <c r="F43" s="10">
        <v>4</v>
      </c>
      <c r="G43" s="10" t="e">
        <f t="shared" si="0"/>
        <v>#VALUE!</v>
      </c>
      <c r="H43" s="10"/>
    </row>
    <row r="44" spans="2:8">
      <c r="B44" s="23" t="s">
        <v>7</v>
      </c>
      <c r="C44" s="10" t="s">
        <v>201</v>
      </c>
      <c r="D44" s="10" t="s">
        <v>201</v>
      </c>
      <c r="E44" s="10" t="s">
        <v>272</v>
      </c>
      <c r="F44" s="10">
        <v>3</v>
      </c>
      <c r="G44" s="10" t="str">
        <f t="shared" si="0"/>
        <v/>
      </c>
      <c r="H44" s="10"/>
    </row>
    <row r="45" spans="2:8">
      <c r="B45" s="23" t="s">
        <v>7</v>
      </c>
      <c r="C45" s="10" t="s">
        <v>172</v>
      </c>
      <c r="D45" s="10" t="s">
        <v>172</v>
      </c>
      <c r="E45" s="10" t="s">
        <v>272</v>
      </c>
      <c r="F45" s="10">
        <v>2</v>
      </c>
      <c r="G45" s="10" t="str">
        <f t="shared" si="0"/>
        <v/>
      </c>
      <c r="H45" s="10"/>
    </row>
    <row r="46" spans="2:8">
      <c r="B46" s="23" t="s">
        <v>8</v>
      </c>
      <c r="C46" s="10" t="s">
        <v>76</v>
      </c>
      <c r="D46" s="10" t="s">
        <v>76</v>
      </c>
      <c r="E46" s="10" t="s">
        <v>273</v>
      </c>
      <c r="F46" s="10">
        <v>39</v>
      </c>
      <c r="G46" s="10" t="str">
        <f t="shared" si="0"/>
        <v/>
      </c>
      <c r="H46" s="10"/>
    </row>
    <row r="47" spans="2:8">
      <c r="B47" s="23" t="s">
        <v>8</v>
      </c>
      <c r="C47" s="10" t="s">
        <v>147</v>
      </c>
      <c r="D47" s="10" t="s">
        <v>147</v>
      </c>
      <c r="E47" s="10" t="s">
        <v>272</v>
      </c>
      <c r="F47" s="10">
        <v>24</v>
      </c>
      <c r="G47" s="10" t="str">
        <f t="shared" si="0"/>
        <v/>
      </c>
      <c r="H47" s="10"/>
    </row>
    <row r="48" spans="2:8">
      <c r="B48" s="23" t="s">
        <v>8</v>
      </c>
      <c r="C48" s="10" t="s">
        <v>85</v>
      </c>
      <c r="D48" s="10" t="s">
        <v>85</v>
      </c>
      <c r="E48" s="10" t="s">
        <v>261</v>
      </c>
      <c r="F48" s="10">
        <v>7</v>
      </c>
      <c r="G48" s="10" t="str">
        <f t="shared" si="0"/>
        <v/>
      </c>
      <c r="H48" s="10"/>
    </row>
    <row r="49" spans="2:8">
      <c r="B49" s="23" t="s">
        <v>9</v>
      </c>
      <c r="C49" s="10" t="s">
        <v>75</v>
      </c>
      <c r="D49" s="10" t="s">
        <v>274</v>
      </c>
      <c r="E49" s="62" t="s">
        <v>245</v>
      </c>
      <c r="F49" s="10">
        <v>70</v>
      </c>
      <c r="G49" s="10" t="str">
        <f t="shared" si="0"/>
        <v>400 kV Divaca-Redipuglia,</v>
      </c>
      <c r="H49" s="10"/>
    </row>
    <row r="50" spans="2:8">
      <c r="B50" s="22" t="s">
        <v>233</v>
      </c>
      <c r="C50" s="12" t="s">
        <v>50</v>
      </c>
      <c r="D50" s="12" t="s">
        <v>50</v>
      </c>
      <c r="E50" s="12" t="s">
        <v>233</v>
      </c>
      <c r="F50" s="12">
        <f>COUNTIFS('DA TTC Validation '!T:T, 'DA FLAGS processing'!C50, 'DA TTC Validation '!S:S, 'DA FLAGS processing'!B50)</f>
        <v>25</v>
      </c>
      <c r="G50" s="12" t="str">
        <f t="shared" si="0"/>
        <v/>
      </c>
      <c r="H50" s="12"/>
    </row>
    <row r="52" spans="2:8"/>
    <row r="71"/>
  </sheetData>
  <autoFilter ref="B8:H120" xr:uid="{ED56AC76-A886-471B-87A8-FADA1D4068DD}"/>
  <mergeCells count="1">
    <mergeCell ref="C1:H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98C09-502B-9E42-8788-BD3E092141F6}">
  <dimension ref="B1:BA1111"/>
  <sheetViews>
    <sheetView showGridLines="0" topLeftCell="L1" workbookViewId="0">
      <selection activeCell="BC1107" sqref="BC1107"/>
    </sheetView>
  </sheetViews>
  <sheetFormatPr defaultColWidth="11.42578125" defaultRowHeight="14.45"/>
  <cols>
    <col min="2" max="2" width="12" bestFit="1" customWidth="1"/>
    <col min="3" max="3" width="12" customWidth="1"/>
    <col min="4" max="4" width="10.42578125" bestFit="1" customWidth="1"/>
    <col min="5" max="5" width="19.28515625" bestFit="1" customWidth="1"/>
    <col min="6" max="7" width="12.85546875" customWidth="1"/>
    <col min="8" max="8" width="19.28515625" bestFit="1" customWidth="1"/>
    <col min="9" max="9" width="14.42578125" bestFit="1" customWidth="1"/>
    <col min="10" max="10" width="14.28515625" bestFit="1" customWidth="1"/>
    <col min="11" max="11" width="8.42578125" customWidth="1"/>
    <col min="12" max="12" width="14" customWidth="1"/>
    <col min="13" max="13" width="13.42578125" customWidth="1"/>
    <col min="14" max="14" width="11" customWidth="1"/>
    <col min="15" max="15" width="18.42578125" customWidth="1"/>
    <col min="16" max="16" width="32.140625" customWidth="1"/>
    <col min="17" max="17" width="12.7109375" customWidth="1"/>
    <col min="18" max="18" width="22.42578125" customWidth="1"/>
    <col min="19" max="20" width="0" hidden="1" customWidth="1"/>
    <col min="21" max="21" width="22.42578125" customWidth="1"/>
    <col min="22" max="23" width="14.140625" customWidth="1"/>
    <col min="24" max="24" width="18" customWidth="1"/>
    <col min="25" max="25" width="8.42578125" customWidth="1"/>
    <col min="26" max="26" width="17.140625" customWidth="1"/>
    <col min="27" max="27" width="18.42578125" customWidth="1"/>
    <col min="28" max="28" width="8.42578125" customWidth="1"/>
    <col min="29" max="31" width="17.140625" customWidth="1"/>
    <col min="32" max="32" width="8.42578125" customWidth="1"/>
    <col min="33" max="33" width="17.140625" customWidth="1"/>
    <col min="34" max="37" width="8.42578125" customWidth="1"/>
    <col min="38" max="38" width="18.140625" customWidth="1"/>
    <col min="39" max="39" width="18.85546875" bestFit="1" customWidth="1"/>
    <col min="40" max="40" width="8.42578125" customWidth="1"/>
    <col min="41" max="41" width="18.140625" customWidth="1"/>
    <col min="42" max="42" width="12.7109375" bestFit="1" customWidth="1"/>
    <col min="43" max="43" width="12.7109375" customWidth="1"/>
    <col min="44" max="44" width="8.85546875" customWidth="1"/>
    <col min="45" max="45" width="18.85546875" bestFit="1" customWidth="1"/>
    <col min="46" max="47" width="8.85546875" customWidth="1"/>
    <col min="48" max="48" width="12.7109375" bestFit="1" customWidth="1"/>
    <col min="49" max="49" width="12.7109375" customWidth="1"/>
    <col min="50" max="50" width="8.85546875" customWidth="1"/>
    <col min="51" max="51" width="18.85546875" bestFit="1" customWidth="1"/>
    <col min="52" max="52" width="8.85546875" customWidth="1"/>
    <col min="53" max="53" width="10.42578125" customWidth="1"/>
  </cols>
  <sheetData>
    <row r="1" spans="2:53" s="4" customFormat="1" ht="30" customHeight="1">
      <c r="D1" s="267" t="s">
        <v>275</v>
      </c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</row>
    <row r="2" spans="2:53" s="4" customFormat="1" ht="30" customHeight="1"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</row>
    <row r="3" spans="2:53" s="4" customFormat="1" ht="30" customHeight="1"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</row>
    <row r="4" spans="2:53" s="4" customFormat="1" ht="30" customHeight="1"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</row>
    <row r="5" spans="2:53" s="4" customFormat="1" ht="15.95" customHeight="1" thickBot="1"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</row>
    <row r="6" spans="2:53">
      <c r="B6" s="42"/>
      <c r="C6" s="42"/>
      <c r="D6" s="42"/>
      <c r="E6" s="258" t="s">
        <v>1</v>
      </c>
      <c r="F6" s="259"/>
      <c r="G6" s="260"/>
      <c r="H6" s="258" t="s">
        <v>2</v>
      </c>
      <c r="I6" s="259"/>
      <c r="J6" s="259"/>
      <c r="K6" s="74"/>
      <c r="L6" s="258" t="s">
        <v>3</v>
      </c>
      <c r="M6" s="259"/>
      <c r="N6" s="260"/>
      <c r="O6" s="258" t="s">
        <v>4</v>
      </c>
      <c r="P6" s="259"/>
      <c r="Q6" s="42"/>
      <c r="R6" s="42"/>
      <c r="S6" s="42"/>
      <c r="T6" s="42"/>
      <c r="U6" s="42"/>
      <c r="V6" s="42"/>
      <c r="W6" s="42"/>
      <c r="X6" s="75" t="s">
        <v>5</v>
      </c>
      <c r="Y6" s="75" t="s">
        <v>5</v>
      </c>
      <c r="Z6" s="75" t="s">
        <v>5</v>
      </c>
      <c r="AA6" s="75" t="s">
        <v>5</v>
      </c>
      <c r="AB6" s="75" t="s">
        <v>5</v>
      </c>
      <c r="AC6" s="75" t="s">
        <v>5</v>
      </c>
      <c r="AD6" s="75" t="s">
        <v>6</v>
      </c>
      <c r="AE6" s="75" t="s">
        <v>6</v>
      </c>
      <c r="AF6" s="75" t="s">
        <v>6</v>
      </c>
      <c r="AG6" s="75" t="s">
        <v>6</v>
      </c>
      <c r="AH6" s="75" t="s">
        <v>6</v>
      </c>
      <c r="AI6" s="75" t="s">
        <v>6</v>
      </c>
      <c r="AJ6" s="75" t="s">
        <v>7</v>
      </c>
      <c r="AK6" s="75" t="s">
        <v>7</v>
      </c>
      <c r="AL6" s="75" t="s">
        <v>7</v>
      </c>
      <c r="AM6" s="75" t="s">
        <v>7</v>
      </c>
      <c r="AN6" s="75" t="s">
        <v>7</v>
      </c>
      <c r="AO6" s="75" t="s">
        <v>7</v>
      </c>
      <c r="AP6" s="75" t="s">
        <v>9</v>
      </c>
      <c r="AQ6" s="75" t="s">
        <v>9</v>
      </c>
      <c r="AR6" s="75" t="s">
        <v>9</v>
      </c>
      <c r="AS6" s="75" t="s">
        <v>9</v>
      </c>
      <c r="AT6" s="75" t="s">
        <v>9</v>
      </c>
      <c r="AU6" s="75" t="s">
        <v>9</v>
      </c>
      <c r="AV6" s="75" t="s">
        <v>8</v>
      </c>
      <c r="AW6" s="75" t="s">
        <v>8</v>
      </c>
      <c r="AX6" s="75" t="s">
        <v>8</v>
      </c>
      <c r="AY6" s="75" t="s">
        <v>8</v>
      </c>
      <c r="AZ6" s="75" t="s">
        <v>8</v>
      </c>
      <c r="BA6" s="76" t="s">
        <v>8</v>
      </c>
    </row>
    <row r="7" spans="2:53" ht="15" thickBot="1">
      <c r="B7" s="77" t="s">
        <v>10</v>
      </c>
      <c r="C7" s="77" t="s">
        <v>11</v>
      </c>
      <c r="D7" s="77" t="s">
        <v>12</v>
      </c>
      <c r="E7" s="77" t="s">
        <v>13</v>
      </c>
      <c r="F7" s="78" t="s">
        <v>14</v>
      </c>
      <c r="G7" s="79" t="s">
        <v>15</v>
      </c>
      <c r="H7" s="77" t="s">
        <v>13</v>
      </c>
      <c r="I7" s="78" t="s">
        <v>14</v>
      </c>
      <c r="J7" s="78" t="s">
        <v>15</v>
      </c>
      <c r="K7" s="79"/>
      <c r="L7" s="77" t="s">
        <v>16</v>
      </c>
      <c r="M7" s="78" t="s">
        <v>17</v>
      </c>
      <c r="N7" s="79" t="s">
        <v>18</v>
      </c>
      <c r="O7" s="77" t="s">
        <v>19</v>
      </c>
      <c r="P7" s="78" t="s">
        <v>20</v>
      </c>
      <c r="Q7" s="79" t="s">
        <v>21</v>
      </c>
      <c r="R7" s="77" t="s">
        <v>22</v>
      </c>
      <c r="S7" s="78" t="s">
        <v>23</v>
      </c>
      <c r="T7" s="79" t="s">
        <v>24</v>
      </c>
      <c r="U7" s="77" t="s">
        <v>276</v>
      </c>
      <c r="V7" s="77" t="s">
        <v>26</v>
      </c>
      <c r="W7" s="77" t="s">
        <v>27</v>
      </c>
      <c r="X7" s="77" t="s">
        <v>277</v>
      </c>
      <c r="Y7" s="77" t="s">
        <v>29</v>
      </c>
      <c r="Z7" s="77" t="s">
        <v>30</v>
      </c>
      <c r="AA7" s="77" t="s">
        <v>278</v>
      </c>
      <c r="AB7" s="77" t="s">
        <v>32</v>
      </c>
      <c r="AC7" s="77" t="s">
        <v>30</v>
      </c>
      <c r="AD7" s="77" t="s">
        <v>33</v>
      </c>
      <c r="AE7" s="77" t="s">
        <v>29</v>
      </c>
      <c r="AF7" s="77" t="s">
        <v>30</v>
      </c>
      <c r="AG7" s="77" t="s">
        <v>278</v>
      </c>
      <c r="AH7" s="77" t="s">
        <v>34</v>
      </c>
      <c r="AI7" s="77" t="s">
        <v>30</v>
      </c>
      <c r="AJ7" s="77" t="s">
        <v>33</v>
      </c>
      <c r="AK7" s="77" t="s">
        <v>29</v>
      </c>
      <c r="AL7" s="77" t="s">
        <v>30</v>
      </c>
      <c r="AM7" s="77" t="s">
        <v>278</v>
      </c>
      <c r="AN7" s="77" t="s">
        <v>34</v>
      </c>
      <c r="AO7" s="77" t="s">
        <v>30</v>
      </c>
      <c r="AP7" s="77" t="s">
        <v>33</v>
      </c>
      <c r="AQ7" s="77" t="s">
        <v>29</v>
      </c>
      <c r="AR7" s="77" t="s">
        <v>30</v>
      </c>
      <c r="AS7" s="77" t="s">
        <v>278</v>
      </c>
      <c r="AT7" s="77" t="s">
        <v>34</v>
      </c>
      <c r="AU7" s="77" t="s">
        <v>30</v>
      </c>
      <c r="AV7" s="77" t="s">
        <v>33</v>
      </c>
      <c r="AW7" s="77" t="s">
        <v>29</v>
      </c>
      <c r="AX7" s="77" t="s">
        <v>30</v>
      </c>
      <c r="AY7" s="77" t="s">
        <v>278</v>
      </c>
      <c r="AZ7" s="77" t="s">
        <v>34</v>
      </c>
      <c r="BA7" s="80" t="s">
        <v>30</v>
      </c>
    </row>
    <row r="8" spans="2:53">
      <c r="B8" s="108" t="s">
        <v>279</v>
      </c>
      <c r="C8" s="109" t="s">
        <v>170</v>
      </c>
      <c r="D8" s="110" t="s">
        <v>55</v>
      </c>
      <c r="E8" s="38">
        <v>6531</v>
      </c>
      <c r="F8" s="38"/>
      <c r="G8" s="69"/>
      <c r="H8" s="111">
        <v>6524</v>
      </c>
      <c r="I8" s="38"/>
      <c r="J8" s="38"/>
      <c r="K8" s="112"/>
      <c r="L8" s="111">
        <v>-1640</v>
      </c>
      <c r="M8" s="38">
        <v>-1640</v>
      </c>
      <c r="N8" s="69">
        <v>-1635</v>
      </c>
      <c r="O8" s="111" t="s">
        <v>38</v>
      </c>
      <c r="P8" s="69" t="s">
        <v>80</v>
      </c>
      <c r="Q8" s="113">
        <f t="shared" ref="Q8:Q71" si="0">IFERROR(L8-M8,0)</f>
        <v>0</v>
      </c>
      <c r="R8" s="38">
        <f t="shared" ref="R8:R71" si="1">IF(AND(ISNUMBER(E8),ISNUMBER(H8),ISBLANK(F8)),E8-H8,"NA")</f>
        <v>7</v>
      </c>
      <c r="S8" s="38" t="str">
        <f t="shared" ref="S8:S71" si="2">IF(AND(ISNUMBER(F8),ISNUMBER(I8),ISBLANK(E8)),F8-I8,"NA")</f>
        <v>NA</v>
      </c>
      <c r="T8" s="38" t="str">
        <f t="shared" ref="T8:T71" si="3">IF(AND(ISNUMBER(G8),ISNUMBER(J8),ISBLANK(E8)),G8-J8,"NA")</f>
        <v>NA</v>
      </c>
      <c r="U8" s="114" t="str">
        <f t="shared" ref="U8:U71" si="4">IF(AND(ISNUMBER(S8),ISNUMBER(T8),ISBLANK(E8)),S8+T8,"NA")</f>
        <v>NA</v>
      </c>
      <c r="V8" s="69">
        <f t="shared" ref="V8:V71" si="5">IF(N8&lt;0,0,IF(M8=L8,N8,N8-(L8-M8)))</f>
        <v>0</v>
      </c>
      <c r="W8" s="23">
        <f>MIN(IF(SUM(X8,AE8:AH8,AJ8,AK8:AN8,AQ8:AT8,AD8,AP8,AV8,AW8:AZ8)=0,0,1)+IF(P8="Smoothing ramp",1,0)+IF(SUM(X8,Y8:AB8)=0,0,1),1)</f>
        <v>1</v>
      </c>
      <c r="X8" s="111">
        <v>140</v>
      </c>
      <c r="Y8" s="38" t="s">
        <v>280</v>
      </c>
      <c r="Z8" s="69" t="s">
        <v>281</v>
      </c>
      <c r="AA8" s="38">
        <v>362</v>
      </c>
      <c r="AB8" s="38" t="s">
        <v>280</v>
      </c>
      <c r="AC8" s="69" t="s">
        <v>281</v>
      </c>
      <c r="AD8" s="38" t="s">
        <v>280</v>
      </c>
      <c r="AE8" s="38" t="s">
        <v>280</v>
      </c>
      <c r="AF8" s="69" t="s">
        <v>280</v>
      </c>
      <c r="AG8" s="38" t="s">
        <v>280</v>
      </c>
      <c r="AH8" s="38" t="s">
        <v>280</v>
      </c>
      <c r="AI8" s="69" t="s">
        <v>280</v>
      </c>
      <c r="AJ8" s="111" t="s">
        <v>280</v>
      </c>
      <c r="AK8" s="38" t="s">
        <v>280</v>
      </c>
      <c r="AL8" s="69" t="s">
        <v>280</v>
      </c>
      <c r="AM8" s="38" t="s">
        <v>280</v>
      </c>
      <c r="AN8" s="38" t="s">
        <v>280</v>
      </c>
      <c r="AO8" s="69" t="s">
        <v>280</v>
      </c>
      <c r="AP8" s="69" t="s">
        <v>280</v>
      </c>
      <c r="AQ8" s="69" t="s">
        <v>280</v>
      </c>
      <c r="AR8" s="23" t="s">
        <v>280</v>
      </c>
      <c r="AS8" s="69" t="s">
        <v>280</v>
      </c>
      <c r="AT8" s="23" t="s">
        <v>280</v>
      </c>
      <c r="AU8" s="23" t="s">
        <v>280</v>
      </c>
      <c r="AV8" s="69">
        <v>-10000</v>
      </c>
      <c r="AW8" s="69" t="s">
        <v>280</v>
      </c>
      <c r="AX8" s="23" t="s">
        <v>282</v>
      </c>
      <c r="AY8" s="69" t="s">
        <v>280</v>
      </c>
      <c r="AZ8" s="23" t="s">
        <v>280</v>
      </c>
      <c r="BA8" s="23" t="s">
        <v>280</v>
      </c>
    </row>
    <row r="9" spans="2:53">
      <c r="B9" s="108" t="s">
        <v>279</v>
      </c>
      <c r="C9" s="109" t="s">
        <v>170</v>
      </c>
      <c r="D9" s="110" t="s">
        <v>57</v>
      </c>
      <c r="E9" s="38">
        <v>6531</v>
      </c>
      <c r="F9" s="38"/>
      <c r="G9" s="69"/>
      <c r="H9" s="111">
        <v>6524</v>
      </c>
      <c r="I9" s="38"/>
      <c r="J9" s="38"/>
      <c r="K9" s="38"/>
      <c r="L9" s="111">
        <v>-1640</v>
      </c>
      <c r="M9" s="38">
        <v>-1640</v>
      </c>
      <c r="N9" s="69">
        <v>-1635</v>
      </c>
      <c r="O9" s="111" t="s">
        <v>38</v>
      </c>
      <c r="P9" s="69" t="s">
        <v>80</v>
      </c>
      <c r="Q9" s="111">
        <f t="shared" si="0"/>
        <v>0</v>
      </c>
      <c r="R9" s="38">
        <f t="shared" si="1"/>
        <v>7</v>
      </c>
      <c r="S9" s="38" t="str">
        <f t="shared" si="2"/>
        <v>NA</v>
      </c>
      <c r="T9" s="38" t="str">
        <f t="shared" si="3"/>
        <v>NA</v>
      </c>
      <c r="U9" s="114" t="str">
        <f t="shared" si="4"/>
        <v>NA</v>
      </c>
      <c r="V9" s="69">
        <f t="shared" si="5"/>
        <v>0</v>
      </c>
      <c r="W9" s="23">
        <f t="shared" ref="W9:W72" si="6">MIN(IF(SUM(X9,AE9:AH9,AJ9,AK9:AN9,AQ9:AT9,AD9,AP9,AV9,AW9:AZ9)=0,0,1)+IF(P9="Smoothing ramp",1,0)+IF(SUM(X9,Y9:AB9)=0,0,1),1)</f>
        <v>1</v>
      </c>
      <c r="X9" s="111">
        <v>140</v>
      </c>
      <c r="Y9" s="38" t="s">
        <v>280</v>
      </c>
      <c r="Z9" s="69" t="s">
        <v>281</v>
      </c>
      <c r="AA9" s="38">
        <v>362</v>
      </c>
      <c r="AB9" s="38" t="s">
        <v>280</v>
      </c>
      <c r="AC9" s="69" t="s">
        <v>281</v>
      </c>
      <c r="AD9" s="38" t="s">
        <v>280</v>
      </c>
      <c r="AE9" s="38" t="s">
        <v>280</v>
      </c>
      <c r="AF9" s="69" t="s">
        <v>280</v>
      </c>
      <c r="AG9" s="38" t="s">
        <v>280</v>
      </c>
      <c r="AH9" s="38" t="s">
        <v>280</v>
      </c>
      <c r="AI9" s="69" t="s">
        <v>280</v>
      </c>
      <c r="AJ9" s="111" t="s">
        <v>280</v>
      </c>
      <c r="AK9" s="38" t="s">
        <v>280</v>
      </c>
      <c r="AL9" s="69" t="s">
        <v>280</v>
      </c>
      <c r="AM9" s="38" t="s">
        <v>280</v>
      </c>
      <c r="AN9" s="38" t="s">
        <v>280</v>
      </c>
      <c r="AO9" s="69" t="s">
        <v>280</v>
      </c>
      <c r="AP9" s="69" t="s">
        <v>280</v>
      </c>
      <c r="AQ9" s="69" t="s">
        <v>280</v>
      </c>
      <c r="AR9" s="23" t="s">
        <v>280</v>
      </c>
      <c r="AS9" s="69" t="s">
        <v>280</v>
      </c>
      <c r="AT9" s="23" t="s">
        <v>280</v>
      </c>
      <c r="AU9" s="23" t="s">
        <v>280</v>
      </c>
      <c r="AV9" s="69">
        <v>-10000</v>
      </c>
      <c r="AW9" s="69" t="s">
        <v>280</v>
      </c>
      <c r="AX9" s="23" t="s">
        <v>282</v>
      </c>
      <c r="AY9" s="69" t="s">
        <v>280</v>
      </c>
      <c r="AZ9" s="23" t="s">
        <v>280</v>
      </c>
      <c r="BA9" s="23" t="s">
        <v>280</v>
      </c>
    </row>
    <row r="10" spans="2:53">
      <c r="B10" s="108" t="s">
        <v>279</v>
      </c>
      <c r="C10" s="109" t="s">
        <v>170</v>
      </c>
      <c r="D10" s="110" t="s">
        <v>58</v>
      </c>
      <c r="E10" s="38">
        <v>6531</v>
      </c>
      <c r="F10" s="38"/>
      <c r="G10" s="69"/>
      <c r="H10" s="111">
        <v>6530</v>
      </c>
      <c r="I10" s="38"/>
      <c r="J10" s="38"/>
      <c r="K10" s="38"/>
      <c r="L10" s="111">
        <v>-1640</v>
      </c>
      <c r="M10" s="38">
        <v>-1640</v>
      </c>
      <c r="N10" s="69">
        <v>-1638</v>
      </c>
      <c r="O10" s="111" t="s">
        <v>38</v>
      </c>
      <c r="P10" s="69" t="s">
        <v>80</v>
      </c>
      <c r="Q10" s="111">
        <f t="shared" si="0"/>
        <v>0</v>
      </c>
      <c r="R10" s="38">
        <f t="shared" si="1"/>
        <v>1</v>
      </c>
      <c r="S10" s="38" t="str">
        <f t="shared" si="2"/>
        <v>NA</v>
      </c>
      <c r="T10" s="38" t="str">
        <f t="shared" si="3"/>
        <v>NA</v>
      </c>
      <c r="U10" s="114" t="str">
        <f t="shared" si="4"/>
        <v>NA</v>
      </c>
      <c r="V10" s="69">
        <f t="shared" si="5"/>
        <v>0</v>
      </c>
      <c r="W10" s="23">
        <f t="shared" si="6"/>
        <v>1</v>
      </c>
      <c r="X10" s="111">
        <v>140</v>
      </c>
      <c r="Y10" s="38" t="s">
        <v>280</v>
      </c>
      <c r="Z10" s="69" t="s">
        <v>280</v>
      </c>
      <c r="AA10" s="38">
        <v>368</v>
      </c>
      <c r="AB10" s="38" t="s">
        <v>280</v>
      </c>
      <c r="AC10" s="69" t="s">
        <v>280</v>
      </c>
      <c r="AD10" s="38" t="s">
        <v>280</v>
      </c>
      <c r="AE10" s="38" t="s">
        <v>280</v>
      </c>
      <c r="AF10" s="69" t="s">
        <v>280</v>
      </c>
      <c r="AG10" s="38" t="s">
        <v>280</v>
      </c>
      <c r="AH10" s="38" t="s">
        <v>280</v>
      </c>
      <c r="AI10" s="69" t="s">
        <v>280</v>
      </c>
      <c r="AJ10" s="111" t="s">
        <v>280</v>
      </c>
      <c r="AK10" s="38" t="s">
        <v>280</v>
      </c>
      <c r="AL10" s="69" t="s">
        <v>280</v>
      </c>
      <c r="AM10" s="38" t="s">
        <v>280</v>
      </c>
      <c r="AN10" s="38" t="s">
        <v>280</v>
      </c>
      <c r="AO10" s="69" t="s">
        <v>280</v>
      </c>
      <c r="AP10" s="69" t="s">
        <v>280</v>
      </c>
      <c r="AQ10" s="69" t="s">
        <v>280</v>
      </c>
      <c r="AR10" s="23" t="s">
        <v>280</v>
      </c>
      <c r="AS10" s="69" t="s">
        <v>280</v>
      </c>
      <c r="AT10" s="23" t="s">
        <v>280</v>
      </c>
      <c r="AU10" s="23" t="s">
        <v>280</v>
      </c>
      <c r="AV10" s="69" t="s">
        <v>280</v>
      </c>
      <c r="AW10" s="69" t="s">
        <v>280</v>
      </c>
      <c r="AX10" s="23" t="s">
        <v>280</v>
      </c>
      <c r="AY10" s="69" t="s">
        <v>280</v>
      </c>
      <c r="AZ10" s="23" t="s">
        <v>280</v>
      </c>
      <c r="BA10" s="23" t="s">
        <v>280</v>
      </c>
    </row>
    <row r="11" spans="2:53">
      <c r="B11" s="108" t="s">
        <v>279</v>
      </c>
      <c r="C11" s="109" t="s">
        <v>170</v>
      </c>
      <c r="D11" s="110" t="s">
        <v>59</v>
      </c>
      <c r="E11" s="38">
        <v>6569</v>
      </c>
      <c r="F11" s="38"/>
      <c r="G11" s="69"/>
      <c r="H11" s="111">
        <v>6569</v>
      </c>
      <c r="I11" s="38"/>
      <c r="J11" s="38"/>
      <c r="K11" s="38"/>
      <c r="L11" s="111">
        <v>-749</v>
      </c>
      <c r="M11" s="38">
        <v>-749</v>
      </c>
      <c r="N11" s="69">
        <v>-749</v>
      </c>
      <c r="O11" s="111" t="s">
        <v>283</v>
      </c>
      <c r="P11" s="69" t="s">
        <v>80</v>
      </c>
      <c r="Q11" s="111">
        <f t="shared" si="0"/>
        <v>0</v>
      </c>
      <c r="R11" s="38">
        <f t="shared" si="1"/>
        <v>0</v>
      </c>
      <c r="S11" s="38" t="str">
        <f t="shared" si="2"/>
        <v>NA</v>
      </c>
      <c r="T11" s="38" t="str">
        <f t="shared" si="3"/>
        <v>NA</v>
      </c>
      <c r="U11" s="114" t="str">
        <f t="shared" si="4"/>
        <v>NA</v>
      </c>
      <c r="V11" s="69">
        <f t="shared" si="5"/>
        <v>0</v>
      </c>
      <c r="W11" s="23">
        <f t="shared" si="6"/>
        <v>1</v>
      </c>
      <c r="X11" s="111">
        <v>140</v>
      </c>
      <c r="Y11" s="38" t="s">
        <v>280</v>
      </c>
      <c r="Z11" s="69" t="s">
        <v>280</v>
      </c>
      <c r="AA11" s="38">
        <v>371</v>
      </c>
      <c r="AB11" s="38" t="s">
        <v>280</v>
      </c>
      <c r="AC11" s="69" t="s">
        <v>280</v>
      </c>
      <c r="AD11" s="38" t="s">
        <v>280</v>
      </c>
      <c r="AE11" s="38" t="s">
        <v>280</v>
      </c>
      <c r="AF11" s="69" t="s">
        <v>280</v>
      </c>
      <c r="AG11" s="38" t="s">
        <v>280</v>
      </c>
      <c r="AH11" s="38" t="s">
        <v>280</v>
      </c>
      <c r="AI11" s="69" t="s">
        <v>280</v>
      </c>
      <c r="AJ11" s="111" t="s">
        <v>280</v>
      </c>
      <c r="AK11" s="38" t="s">
        <v>280</v>
      </c>
      <c r="AL11" s="69" t="s">
        <v>280</v>
      </c>
      <c r="AM11" s="38" t="s">
        <v>280</v>
      </c>
      <c r="AN11" s="38" t="s">
        <v>280</v>
      </c>
      <c r="AO11" s="69" t="s">
        <v>280</v>
      </c>
      <c r="AP11" s="69" t="s">
        <v>280</v>
      </c>
      <c r="AQ11" s="69" t="s">
        <v>280</v>
      </c>
      <c r="AR11" s="23" t="s">
        <v>280</v>
      </c>
      <c r="AS11" s="69" t="s">
        <v>280</v>
      </c>
      <c r="AT11" s="23" t="s">
        <v>280</v>
      </c>
      <c r="AU11" s="23" t="s">
        <v>280</v>
      </c>
      <c r="AV11" s="69" t="s">
        <v>280</v>
      </c>
      <c r="AW11" s="69" t="s">
        <v>280</v>
      </c>
      <c r="AX11" s="23" t="s">
        <v>280</v>
      </c>
      <c r="AY11" s="69" t="s">
        <v>280</v>
      </c>
      <c r="AZ11" s="23" t="s">
        <v>280</v>
      </c>
      <c r="BA11" s="23" t="s">
        <v>280</v>
      </c>
    </row>
    <row r="12" spans="2:53">
      <c r="B12" s="108" t="s">
        <v>279</v>
      </c>
      <c r="C12" s="109" t="s">
        <v>170</v>
      </c>
      <c r="D12" s="110" t="s">
        <v>61</v>
      </c>
      <c r="E12" s="38">
        <v>6569</v>
      </c>
      <c r="F12" s="38"/>
      <c r="G12" s="69"/>
      <c r="H12" s="111">
        <v>6569</v>
      </c>
      <c r="I12" s="38"/>
      <c r="J12" s="38"/>
      <c r="K12" s="38"/>
      <c r="L12" s="111">
        <v>-749</v>
      </c>
      <c r="M12" s="38">
        <v>-749</v>
      </c>
      <c r="N12" s="69">
        <v>-749</v>
      </c>
      <c r="O12" s="111" t="s">
        <v>283</v>
      </c>
      <c r="P12" s="69" t="s">
        <v>80</v>
      </c>
      <c r="Q12" s="111">
        <f t="shared" si="0"/>
        <v>0</v>
      </c>
      <c r="R12" s="38">
        <f t="shared" si="1"/>
        <v>0</v>
      </c>
      <c r="S12" s="38" t="str">
        <f t="shared" si="2"/>
        <v>NA</v>
      </c>
      <c r="T12" s="38" t="str">
        <f t="shared" si="3"/>
        <v>NA</v>
      </c>
      <c r="U12" s="114" t="str">
        <f t="shared" si="4"/>
        <v>NA</v>
      </c>
      <c r="V12" s="69">
        <f t="shared" si="5"/>
        <v>0</v>
      </c>
      <c r="W12" s="23">
        <f t="shared" si="6"/>
        <v>1</v>
      </c>
      <c r="X12" s="111">
        <v>140</v>
      </c>
      <c r="Y12" s="38" t="s">
        <v>280</v>
      </c>
      <c r="Z12" s="69" t="s">
        <v>280</v>
      </c>
      <c r="AA12" s="38">
        <v>371</v>
      </c>
      <c r="AB12" s="38" t="s">
        <v>280</v>
      </c>
      <c r="AC12" s="69" t="s">
        <v>280</v>
      </c>
      <c r="AD12" s="38" t="s">
        <v>280</v>
      </c>
      <c r="AE12" s="38" t="s">
        <v>280</v>
      </c>
      <c r="AF12" s="69" t="s">
        <v>280</v>
      </c>
      <c r="AG12" s="38" t="s">
        <v>280</v>
      </c>
      <c r="AH12" s="38" t="s">
        <v>280</v>
      </c>
      <c r="AI12" s="69" t="s">
        <v>280</v>
      </c>
      <c r="AJ12" s="111" t="s">
        <v>280</v>
      </c>
      <c r="AK12" s="38" t="s">
        <v>280</v>
      </c>
      <c r="AL12" s="69" t="s">
        <v>280</v>
      </c>
      <c r="AM12" s="38" t="s">
        <v>280</v>
      </c>
      <c r="AN12" s="38" t="s">
        <v>280</v>
      </c>
      <c r="AO12" s="69" t="s">
        <v>280</v>
      </c>
      <c r="AP12" s="69" t="s">
        <v>280</v>
      </c>
      <c r="AQ12" s="69" t="s">
        <v>280</v>
      </c>
      <c r="AR12" s="23" t="s">
        <v>280</v>
      </c>
      <c r="AS12" s="69" t="s">
        <v>280</v>
      </c>
      <c r="AT12" s="23" t="s">
        <v>280</v>
      </c>
      <c r="AU12" s="23" t="s">
        <v>280</v>
      </c>
      <c r="AV12" s="69" t="s">
        <v>280</v>
      </c>
      <c r="AW12" s="69" t="s">
        <v>280</v>
      </c>
      <c r="AX12" s="23" t="s">
        <v>280</v>
      </c>
      <c r="AY12" s="69" t="s">
        <v>280</v>
      </c>
      <c r="AZ12" s="23" t="s">
        <v>280</v>
      </c>
      <c r="BA12" s="23" t="s">
        <v>280</v>
      </c>
    </row>
    <row r="13" spans="2:53">
      <c r="B13" s="108" t="s">
        <v>279</v>
      </c>
      <c r="C13" s="109" t="s">
        <v>170</v>
      </c>
      <c r="D13" s="110" t="s">
        <v>63</v>
      </c>
      <c r="E13" s="38">
        <v>6569</v>
      </c>
      <c r="F13" s="38"/>
      <c r="G13" s="69"/>
      <c r="H13" s="111">
        <v>6569</v>
      </c>
      <c r="I13" s="38"/>
      <c r="J13" s="38"/>
      <c r="K13" s="38"/>
      <c r="L13" s="111">
        <v>-749</v>
      </c>
      <c r="M13" s="38">
        <v>-749</v>
      </c>
      <c r="N13" s="69">
        <v>-749</v>
      </c>
      <c r="O13" s="111" t="s">
        <v>283</v>
      </c>
      <c r="P13" s="69" t="s">
        <v>80</v>
      </c>
      <c r="Q13" s="111">
        <f t="shared" si="0"/>
        <v>0</v>
      </c>
      <c r="R13" s="38">
        <f t="shared" si="1"/>
        <v>0</v>
      </c>
      <c r="S13" s="38" t="str">
        <f t="shared" si="2"/>
        <v>NA</v>
      </c>
      <c r="T13" s="38" t="str">
        <f t="shared" si="3"/>
        <v>NA</v>
      </c>
      <c r="U13" s="114" t="str">
        <f t="shared" si="4"/>
        <v>NA</v>
      </c>
      <c r="V13" s="69">
        <f t="shared" si="5"/>
        <v>0</v>
      </c>
      <c r="W13" s="23">
        <f t="shared" si="6"/>
        <v>1</v>
      </c>
      <c r="X13" s="111">
        <v>140</v>
      </c>
      <c r="Y13" s="38" t="s">
        <v>280</v>
      </c>
      <c r="Z13" s="69" t="s">
        <v>280</v>
      </c>
      <c r="AA13" s="38">
        <v>371</v>
      </c>
      <c r="AB13" s="38" t="s">
        <v>280</v>
      </c>
      <c r="AC13" s="69" t="s">
        <v>280</v>
      </c>
      <c r="AD13" s="38" t="s">
        <v>280</v>
      </c>
      <c r="AE13" s="38" t="s">
        <v>280</v>
      </c>
      <c r="AF13" s="69" t="s">
        <v>280</v>
      </c>
      <c r="AG13" s="38" t="s">
        <v>280</v>
      </c>
      <c r="AH13" s="38" t="s">
        <v>280</v>
      </c>
      <c r="AI13" s="69" t="s">
        <v>280</v>
      </c>
      <c r="AJ13" s="111" t="s">
        <v>280</v>
      </c>
      <c r="AK13" s="38" t="s">
        <v>280</v>
      </c>
      <c r="AL13" s="69" t="s">
        <v>280</v>
      </c>
      <c r="AM13" s="38" t="s">
        <v>280</v>
      </c>
      <c r="AN13" s="38" t="s">
        <v>280</v>
      </c>
      <c r="AO13" s="69" t="s">
        <v>280</v>
      </c>
      <c r="AP13" s="69" t="s">
        <v>280</v>
      </c>
      <c r="AQ13" s="69" t="s">
        <v>280</v>
      </c>
      <c r="AR13" s="23" t="s">
        <v>280</v>
      </c>
      <c r="AS13" s="69" t="s">
        <v>280</v>
      </c>
      <c r="AT13" s="23" t="s">
        <v>280</v>
      </c>
      <c r="AU13" s="23" t="s">
        <v>280</v>
      </c>
      <c r="AV13" s="69" t="s">
        <v>280</v>
      </c>
      <c r="AW13" s="69" t="s">
        <v>280</v>
      </c>
      <c r="AX13" s="23" t="s">
        <v>280</v>
      </c>
      <c r="AY13" s="69" t="s">
        <v>280</v>
      </c>
      <c r="AZ13" s="23" t="s">
        <v>280</v>
      </c>
      <c r="BA13" s="23" t="s">
        <v>280</v>
      </c>
    </row>
    <row r="14" spans="2:53">
      <c r="B14" s="108" t="s">
        <v>279</v>
      </c>
      <c r="C14" s="109" t="s">
        <v>170</v>
      </c>
      <c r="D14" s="110" t="s">
        <v>64</v>
      </c>
      <c r="E14" s="38"/>
      <c r="F14" s="38">
        <v>4588</v>
      </c>
      <c r="G14" s="69">
        <v>688</v>
      </c>
      <c r="H14" s="111"/>
      <c r="I14" s="38">
        <v>4550</v>
      </c>
      <c r="J14" s="38">
        <v>605</v>
      </c>
      <c r="K14" s="38"/>
      <c r="L14" s="111">
        <v>-2793</v>
      </c>
      <c r="M14" s="38">
        <v>-2793</v>
      </c>
      <c r="N14" s="69">
        <v>-2793</v>
      </c>
      <c r="O14" s="111" t="s">
        <v>38</v>
      </c>
      <c r="P14" s="69" t="s">
        <v>80</v>
      </c>
      <c r="Q14" s="111">
        <f t="shared" si="0"/>
        <v>0</v>
      </c>
      <c r="R14" s="38" t="str">
        <f t="shared" si="1"/>
        <v>NA</v>
      </c>
      <c r="S14" s="38">
        <f t="shared" si="2"/>
        <v>38</v>
      </c>
      <c r="T14" s="38">
        <f t="shared" si="3"/>
        <v>83</v>
      </c>
      <c r="U14" s="114">
        <f t="shared" si="4"/>
        <v>121</v>
      </c>
      <c r="V14" s="69">
        <f t="shared" si="5"/>
        <v>0</v>
      </c>
      <c r="W14" s="23">
        <f t="shared" si="6"/>
        <v>1</v>
      </c>
      <c r="X14" s="111">
        <v>114</v>
      </c>
      <c r="Y14" s="38" t="s">
        <v>280</v>
      </c>
      <c r="Z14" s="69" t="s">
        <v>280</v>
      </c>
      <c r="AA14" s="38">
        <v>292</v>
      </c>
      <c r="AB14" s="38" t="s">
        <v>280</v>
      </c>
      <c r="AC14" s="69" t="s">
        <v>280</v>
      </c>
      <c r="AD14" s="38" t="s">
        <v>280</v>
      </c>
      <c r="AE14" s="38" t="s">
        <v>280</v>
      </c>
      <c r="AF14" s="69" t="s">
        <v>175</v>
      </c>
      <c r="AG14" s="38" t="s">
        <v>280</v>
      </c>
      <c r="AH14" s="38">
        <v>3747</v>
      </c>
      <c r="AI14" s="69" t="s">
        <v>175</v>
      </c>
      <c r="AJ14" s="111" t="s">
        <v>280</v>
      </c>
      <c r="AK14" s="38" t="s">
        <v>280</v>
      </c>
      <c r="AL14" s="69" t="s">
        <v>280</v>
      </c>
      <c r="AM14" s="38" t="s">
        <v>280</v>
      </c>
      <c r="AN14" s="38" t="s">
        <v>280</v>
      </c>
      <c r="AO14" s="69" t="s">
        <v>280</v>
      </c>
      <c r="AP14" s="69" t="s">
        <v>280</v>
      </c>
      <c r="AQ14" s="69" t="s">
        <v>280</v>
      </c>
      <c r="AR14" s="23" t="s">
        <v>280</v>
      </c>
      <c r="AS14" s="69" t="s">
        <v>280</v>
      </c>
      <c r="AT14" s="23" t="s">
        <v>280</v>
      </c>
      <c r="AU14" s="23" t="s">
        <v>280</v>
      </c>
      <c r="AV14" s="69" t="s">
        <v>280</v>
      </c>
      <c r="AW14" s="69" t="s">
        <v>280</v>
      </c>
      <c r="AX14" s="23" t="s">
        <v>280</v>
      </c>
      <c r="AY14" s="69" t="s">
        <v>280</v>
      </c>
      <c r="AZ14" s="23" t="s">
        <v>280</v>
      </c>
      <c r="BA14" s="23" t="s">
        <v>280</v>
      </c>
    </row>
    <row r="15" spans="2:53">
      <c r="B15" s="108" t="s">
        <v>279</v>
      </c>
      <c r="C15" s="109" t="s">
        <v>170</v>
      </c>
      <c r="D15" s="110" t="s">
        <v>66</v>
      </c>
      <c r="E15" s="38"/>
      <c r="F15" s="38">
        <v>4601</v>
      </c>
      <c r="G15" s="69">
        <v>714</v>
      </c>
      <c r="H15" s="111"/>
      <c r="I15" s="38">
        <v>4550</v>
      </c>
      <c r="J15" s="38">
        <v>658</v>
      </c>
      <c r="K15" s="38"/>
      <c r="L15" s="111">
        <v>-2789</v>
      </c>
      <c r="M15" s="38">
        <v>-2789</v>
      </c>
      <c r="N15" s="69">
        <v>-2789</v>
      </c>
      <c r="O15" s="111" t="s">
        <v>38</v>
      </c>
      <c r="P15" s="69" t="s">
        <v>80</v>
      </c>
      <c r="Q15" s="111">
        <f t="shared" si="0"/>
        <v>0</v>
      </c>
      <c r="R15" s="38" t="str">
        <f t="shared" si="1"/>
        <v>NA</v>
      </c>
      <c r="S15" s="38">
        <f t="shared" si="2"/>
        <v>51</v>
      </c>
      <c r="T15" s="38">
        <f t="shared" si="3"/>
        <v>56</v>
      </c>
      <c r="U15" s="114">
        <f t="shared" si="4"/>
        <v>107</v>
      </c>
      <c r="V15" s="69">
        <f t="shared" si="5"/>
        <v>0</v>
      </c>
      <c r="W15" s="23">
        <f t="shared" si="6"/>
        <v>1</v>
      </c>
      <c r="X15" s="111">
        <v>140</v>
      </c>
      <c r="Y15" s="38" t="s">
        <v>280</v>
      </c>
      <c r="Z15" s="69" t="s">
        <v>280</v>
      </c>
      <c r="AA15" s="38">
        <v>136</v>
      </c>
      <c r="AB15" s="38" t="s">
        <v>280</v>
      </c>
      <c r="AC15" s="69" t="s">
        <v>280</v>
      </c>
      <c r="AD15" s="38" t="s">
        <v>280</v>
      </c>
      <c r="AE15" s="38" t="s">
        <v>280</v>
      </c>
      <c r="AF15" s="69" t="s">
        <v>175</v>
      </c>
      <c r="AG15" s="38" t="s">
        <v>280</v>
      </c>
      <c r="AH15" s="38">
        <v>3669</v>
      </c>
      <c r="AI15" s="69" t="s">
        <v>175</v>
      </c>
      <c r="AJ15" s="111" t="s">
        <v>280</v>
      </c>
      <c r="AK15" s="38" t="s">
        <v>280</v>
      </c>
      <c r="AL15" s="69" t="s">
        <v>280</v>
      </c>
      <c r="AM15" s="38" t="s">
        <v>280</v>
      </c>
      <c r="AN15" s="38" t="s">
        <v>280</v>
      </c>
      <c r="AO15" s="69" t="s">
        <v>280</v>
      </c>
      <c r="AP15" s="69" t="s">
        <v>280</v>
      </c>
      <c r="AQ15" s="69" t="s">
        <v>280</v>
      </c>
      <c r="AR15" s="23" t="s">
        <v>280</v>
      </c>
      <c r="AS15" s="69" t="s">
        <v>280</v>
      </c>
      <c r="AT15" s="23" t="s">
        <v>280</v>
      </c>
      <c r="AU15" s="23" t="s">
        <v>280</v>
      </c>
      <c r="AV15" s="69" t="s">
        <v>280</v>
      </c>
      <c r="AW15" s="69" t="s">
        <v>280</v>
      </c>
      <c r="AX15" s="23" t="s">
        <v>280</v>
      </c>
      <c r="AY15" s="69" t="s">
        <v>280</v>
      </c>
      <c r="AZ15" s="23" t="s">
        <v>280</v>
      </c>
      <c r="BA15" s="23" t="s">
        <v>280</v>
      </c>
    </row>
    <row r="16" spans="2:53">
      <c r="B16" s="108" t="s">
        <v>279</v>
      </c>
      <c r="C16" s="109" t="s">
        <v>170</v>
      </c>
      <c r="D16" s="110" t="s">
        <v>67</v>
      </c>
      <c r="E16" s="38"/>
      <c r="F16" s="38">
        <v>4601</v>
      </c>
      <c r="G16" s="69">
        <v>714</v>
      </c>
      <c r="H16" s="111"/>
      <c r="I16" s="38">
        <v>4550</v>
      </c>
      <c r="J16" s="38">
        <v>676</v>
      </c>
      <c r="K16" s="38"/>
      <c r="L16" s="111">
        <v>-2789</v>
      </c>
      <c r="M16" s="38">
        <v>-2789</v>
      </c>
      <c r="N16" s="69">
        <v>-2789</v>
      </c>
      <c r="O16" s="111" t="s">
        <v>38</v>
      </c>
      <c r="P16" s="69" t="s">
        <v>80</v>
      </c>
      <c r="Q16" s="111">
        <f t="shared" si="0"/>
        <v>0</v>
      </c>
      <c r="R16" s="38" t="str">
        <f t="shared" si="1"/>
        <v>NA</v>
      </c>
      <c r="S16" s="38">
        <f t="shared" si="2"/>
        <v>51</v>
      </c>
      <c r="T16" s="38">
        <f t="shared" si="3"/>
        <v>38</v>
      </c>
      <c r="U16" s="114">
        <f t="shared" si="4"/>
        <v>89</v>
      </c>
      <c r="V16" s="69">
        <f t="shared" si="5"/>
        <v>0</v>
      </c>
      <c r="W16" s="23">
        <f t="shared" si="6"/>
        <v>1</v>
      </c>
      <c r="X16" s="111">
        <v>140</v>
      </c>
      <c r="Y16" s="38" t="s">
        <v>280</v>
      </c>
      <c r="Z16" s="69" t="s">
        <v>280</v>
      </c>
      <c r="AA16" s="38">
        <v>136</v>
      </c>
      <c r="AB16" s="38" t="s">
        <v>280</v>
      </c>
      <c r="AC16" s="69" t="s">
        <v>280</v>
      </c>
      <c r="AD16" s="38" t="s">
        <v>280</v>
      </c>
      <c r="AE16" s="38" t="s">
        <v>280</v>
      </c>
      <c r="AF16" s="69" t="s">
        <v>175</v>
      </c>
      <c r="AG16" s="38" t="s">
        <v>280</v>
      </c>
      <c r="AH16" s="38">
        <v>3839</v>
      </c>
      <c r="AI16" s="69" t="s">
        <v>175</v>
      </c>
      <c r="AJ16" s="111" t="s">
        <v>280</v>
      </c>
      <c r="AK16" s="38" t="s">
        <v>280</v>
      </c>
      <c r="AL16" s="69" t="s">
        <v>280</v>
      </c>
      <c r="AM16" s="38" t="s">
        <v>280</v>
      </c>
      <c r="AN16" s="38" t="s">
        <v>280</v>
      </c>
      <c r="AO16" s="69" t="s">
        <v>280</v>
      </c>
      <c r="AP16" s="69" t="s">
        <v>280</v>
      </c>
      <c r="AQ16" s="69" t="s">
        <v>280</v>
      </c>
      <c r="AR16" s="23" t="s">
        <v>280</v>
      </c>
      <c r="AS16" s="69" t="s">
        <v>280</v>
      </c>
      <c r="AT16" s="23" t="s">
        <v>280</v>
      </c>
      <c r="AU16" s="23" t="s">
        <v>280</v>
      </c>
      <c r="AV16" s="69" t="s">
        <v>280</v>
      </c>
      <c r="AW16" s="69" t="s">
        <v>280</v>
      </c>
      <c r="AX16" s="23" t="s">
        <v>280</v>
      </c>
      <c r="AY16" s="69" t="s">
        <v>280</v>
      </c>
      <c r="AZ16" s="23" t="s">
        <v>280</v>
      </c>
      <c r="BA16" s="23" t="s">
        <v>280</v>
      </c>
    </row>
    <row r="17" spans="2:53">
      <c r="B17" s="108" t="s">
        <v>279</v>
      </c>
      <c r="C17" s="109" t="s">
        <v>170</v>
      </c>
      <c r="D17" s="110" t="s">
        <v>68</v>
      </c>
      <c r="E17" s="38">
        <v>5098</v>
      </c>
      <c r="F17" s="38"/>
      <c r="G17" s="69"/>
      <c r="H17" s="111">
        <v>5098</v>
      </c>
      <c r="I17" s="38"/>
      <c r="J17" s="38"/>
      <c r="K17" s="38"/>
      <c r="L17" s="111">
        <v>-3519</v>
      </c>
      <c r="M17" s="38">
        <v>-3519</v>
      </c>
      <c r="N17" s="69">
        <v>-3519</v>
      </c>
      <c r="O17" s="111" t="s">
        <v>283</v>
      </c>
      <c r="P17" s="69" t="s">
        <v>80</v>
      </c>
      <c r="Q17" s="111">
        <f t="shared" si="0"/>
        <v>0</v>
      </c>
      <c r="R17" s="38">
        <f t="shared" si="1"/>
        <v>0</v>
      </c>
      <c r="S17" s="38" t="str">
        <f t="shared" si="2"/>
        <v>NA</v>
      </c>
      <c r="T17" s="38" t="str">
        <f t="shared" si="3"/>
        <v>NA</v>
      </c>
      <c r="U17" s="114" t="str">
        <f t="shared" si="4"/>
        <v>NA</v>
      </c>
      <c r="V17" s="69">
        <f t="shared" si="5"/>
        <v>0</v>
      </c>
      <c r="W17" s="23">
        <f t="shared" si="6"/>
        <v>1</v>
      </c>
      <c r="X17" s="111">
        <v>140</v>
      </c>
      <c r="Y17" s="38" t="s">
        <v>280</v>
      </c>
      <c r="Z17" s="69" t="s">
        <v>280</v>
      </c>
      <c r="AA17" s="38">
        <v>324</v>
      </c>
      <c r="AB17" s="38" t="s">
        <v>280</v>
      </c>
      <c r="AC17" s="69" t="s">
        <v>280</v>
      </c>
      <c r="AD17" s="38" t="s">
        <v>280</v>
      </c>
      <c r="AE17" s="38" t="s">
        <v>280</v>
      </c>
      <c r="AF17" s="69" t="s">
        <v>280</v>
      </c>
      <c r="AG17" s="38" t="s">
        <v>280</v>
      </c>
      <c r="AH17" s="38" t="s">
        <v>280</v>
      </c>
      <c r="AI17" s="69" t="s">
        <v>280</v>
      </c>
      <c r="AJ17" s="111" t="s">
        <v>280</v>
      </c>
      <c r="AK17" s="38" t="s">
        <v>280</v>
      </c>
      <c r="AL17" s="69" t="s">
        <v>280</v>
      </c>
      <c r="AM17" s="38" t="s">
        <v>280</v>
      </c>
      <c r="AN17" s="38" t="s">
        <v>280</v>
      </c>
      <c r="AO17" s="69" t="s">
        <v>280</v>
      </c>
      <c r="AP17" s="69" t="s">
        <v>280</v>
      </c>
      <c r="AQ17" s="69" t="s">
        <v>280</v>
      </c>
      <c r="AR17" s="23" t="s">
        <v>280</v>
      </c>
      <c r="AS17" s="69" t="s">
        <v>280</v>
      </c>
      <c r="AT17" s="23" t="s">
        <v>280</v>
      </c>
      <c r="AU17" s="23" t="s">
        <v>280</v>
      </c>
      <c r="AV17" s="69" t="s">
        <v>280</v>
      </c>
      <c r="AW17" s="69" t="s">
        <v>280</v>
      </c>
      <c r="AX17" s="23" t="s">
        <v>280</v>
      </c>
      <c r="AY17" s="69" t="s">
        <v>280</v>
      </c>
      <c r="AZ17" s="23" t="s">
        <v>280</v>
      </c>
      <c r="BA17" s="23" t="s">
        <v>280</v>
      </c>
    </row>
    <row r="18" spans="2:53">
      <c r="B18" s="108" t="s">
        <v>279</v>
      </c>
      <c r="C18" s="109" t="s">
        <v>170</v>
      </c>
      <c r="D18" s="110" t="s">
        <v>69</v>
      </c>
      <c r="E18" s="38">
        <v>5619</v>
      </c>
      <c r="F18" s="38"/>
      <c r="G18" s="69"/>
      <c r="H18" s="111">
        <v>5619</v>
      </c>
      <c r="I18" s="38"/>
      <c r="J18" s="38"/>
      <c r="K18" s="38"/>
      <c r="L18" s="111">
        <v>-3770</v>
      </c>
      <c r="M18" s="38">
        <v>-3770</v>
      </c>
      <c r="N18" s="69">
        <v>-3770</v>
      </c>
      <c r="O18" s="111" t="s">
        <v>283</v>
      </c>
      <c r="P18" s="69" t="s">
        <v>80</v>
      </c>
      <c r="Q18" s="111">
        <f t="shared" si="0"/>
        <v>0</v>
      </c>
      <c r="R18" s="38">
        <f t="shared" si="1"/>
        <v>0</v>
      </c>
      <c r="S18" s="38" t="str">
        <f t="shared" si="2"/>
        <v>NA</v>
      </c>
      <c r="T18" s="38" t="str">
        <f t="shared" si="3"/>
        <v>NA</v>
      </c>
      <c r="U18" s="114" t="str">
        <f t="shared" si="4"/>
        <v>NA</v>
      </c>
      <c r="V18" s="69">
        <f t="shared" si="5"/>
        <v>0</v>
      </c>
      <c r="W18" s="23">
        <f t="shared" si="6"/>
        <v>1</v>
      </c>
      <c r="X18" s="111">
        <v>140</v>
      </c>
      <c r="Y18" s="38" t="s">
        <v>280</v>
      </c>
      <c r="Z18" s="69" t="s">
        <v>280</v>
      </c>
      <c r="AA18" s="38">
        <v>140</v>
      </c>
      <c r="AB18" s="38" t="s">
        <v>280</v>
      </c>
      <c r="AC18" s="69" t="s">
        <v>280</v>
      </c>
      <c r="AD18" s="38" t="s">
        <v>280</v>
      </c>
      <c r="AE18" s="38" t="s">
        <v>280</v>
      </c>
      <c r="AF18" s="69" t="s">
        <v>280</v>
      </c>
      <c r="AG18" s="38" t="s">
        <v>280</v>
      </c>
      <c r="AH18" s="38" t="s">
        <v>280</v>
      </c>
      <c r="AI18" s="69" t="s">
        <v>280</v>
      </c>
      <c r="AJ18" s="111" t="s">
        <v>280</v>
      </c>
      <c r="AK18" s="38" t="s">
        <v>280</v>
      </c>
      <c r="AL18" s="69" t="s">
        <v>280</v>
      </c>
      <c r="AM18" s="38" t="s">
        <v>280</v>
      </c>
      <c r="AN18" s="38" t="s">
        <v>280</v>
      </c>
      <c r="AO18" s="69" t="s">
        <v>280</v>
      </c>
      <c r="AP18" s="69" t="s">
        <v>280</v>
      </c>
      <c r="AQ18" s="69" t="s">
        <v>280</v>
      </c>
      <c r="AR18" s="23" t="s">
        <v>280</v>
      </c>
      <c r="AS18" s="69" t="s">
        <v>280</v>
      </c>
      <c r="AT18" s="23" t="s">
        <v>280</v>
      </c>
      <c r="AU18" s="23" t="s">
        <v>280</v>
      </c>
      <c r="AV18" s="69" t="s">
        <v>280</v>
      </c>
      <c r="AW18" s="69" t="s">
        <v>280</v>
      </c>
      <c r="AX18" s="23" t="s">
        <v>280</v>
      </c>
      <c r="AY18" s="69" t="s">
        <v>280</v>
      </c>
      <c r="AZ18" s="23" t="s">
        <v>280</v>
      </c>
      <c r="BA18" s="23" t="s">
        <v>280</v>
      </c>
    </row>
    <row r="19" spans="2:53" ht="15" thickBot="1">
      <c r="B19" s="115" t="s">
        <v>279</v>
      </c>
      <c r="C19" s="116" t="s">
        <v>170</v>
      </c>
      <c r="D19" s="117" t="s">
        <v>70</v>
      </c>
      <c r="E19" s="118">
        <v>5203</v>
      </c>
      <c r="F19" s="118"/>
      <c r="G19" s="70"/>
      <c r="H19" s="119">
        <v>5203</v>
      </c>
      <c r="I19" s="118"/>
      <c r="J19" s="118"/>
      <c r="K19" s="118"/>
      <c r="L19" s="119">
        <v>-3269</v>
      </c>
      <c r="M19" s="118">
        <v>-3269</v>
      </c>
      <c r="N19" s="70">
        <v>-3269</v>
      </c>
      <c r="O19" s="119" t="s">
        <v>283</v>
      </c>
      <c r="P19" s="70" t="s">
        <v>80</v>
      </c>
      <c r="Q19" s="119">
        <f t="shared" si="0"/>
        <v>0</v>
      </c>
      <c r="R19" s="38">
        <f t="shared" si="1"/>
        <v>0</v>
      </c>
      <c r="S19" s="38" t="str">
        <f t="shared" si="2"/>
        <v>NA</v>
      </c>
      <c r="T19" s="38" t="str">
        <f t="shared" si="3"/>
        <v>NA</v>
      </c>
      <c r="U19" s="114" t="str">
        <f t="shared" si="4"/>
        <v>NA</v>
      </c>
      <c r="V19" s="70">
        <f t="shared" si="5"/>
        <v>0</v>
      </c>
      <c r="W19" s="23">
        <f t="shared" si="6"/>
        <v>1</v>
      </c>
      <c r="X19" s="119">
        <v>160</v>
      </c>
      <c r="Y19" s="118" t="s">
        <v>280</v>
      </c>
      <c r="Z19" s="70" t="s">
        <v>280</v>
      </c>
      <c r="AA19" s="118">
        <v>307</v>
      </c>
      <c r="AB19" s="118" t="s">
        <v>280</v>
      </c>
      <c r="AC19" s="70" t="s">
        <v>280</v>
      </c>
      <c r="AD19" s="118" t="s">
        <v>280</v>
      </c>
      <c r="AE19" s="118" t="s">
        <v>280</v>
      </c>
      <c r="AF19" s="70" t="s">
        <v>280</v>
      </c>
      <c r="AG19" s="118" t="s">
        <v>280</v>
      </c>
      <c r="AH19" s="118" t="s">
        <v>280</v>
      </c>
      <c r="AI19" s="70" t="s">
        <v>280</v>
      </c>
      <c r="AJ19" s="119" t="s">
        <v>280</v>
      </c>
      <c r="AK19" s="118" t="s">
        <v>280</v>
      </c>
      <c r="AL19" s="70" t="s">
        <v>280</v>
      </c>
      <c r="AM19" s="118" t="s">
        <v>280</v>
      </c>
      <c r="AN19" s="118" t="s">
        <v>280</v>
      </c>
      <c r="AO19" s="70" t="s">
        <v>280</v>
      </c>
      <c r="AP19" s="70" t="s">
        <v>280</v>
      </c>
      <c r="AQ19" s="70" t="s">
        <v>280</v>
      </c>
      <c r="AR19" s="22" t="s">
        <v>280</v>
      </c>
      <c r="AS19" s="70" t="s">
        <v>280</v>
      </c>
      <c r="AT19" s="22" t="s">
        <v>280</v>
      </c>
      <c r="AU19" s="22" t="s">
        <v>280</v>
      </c>
      <c r="AV19" s="70" t="s">
        <v>280</v>
      </c>
      <c r="AW19" s="70" t="s">
        <v>280</v>
      </c>
      <c r="AX19" s="22" t="s">
        <v>280</v>
      </c>
      <c r="AY19" s="70" t="s">
        <v>280</v>
      </c>
      <c r="AZ19" s="22" t="s">
        <v>280</v>
      </c>
      <c r="BA19" s="22" t="s">
        <v>280</v>
      </c>
    </row>
    <row r="20" spans="2:53">
      <c r="B20" s="120" t="s">
        <v>284</v>
      </c>
      <c r="C20" s="121" t="s">
        <v>170</v>
      </c>
      <c r="D20" s="122" t="s">
        <v>55</v>
      </c>
      <c r="E20" s="112">
        <v>6526</v>
      </c>
      <c r="F20" s="112"/>
      <c r="G20" s="68"/>
      <c r="H20" s="113">
        <v>6316</v>
      </c>
      <c r="I20" s="112"/>
      <c r="J20" s="112"/>
      <c r="K20" s="112"/>
      <c r="L20" s="113">
        <v>689</v>
      </c>
      <c r="M20" s="112">
        <v>210</v>
      </c>
      <c r="N20" s="68">
        <v>689</v>
      </c>
      <c r="O20" s="113" t="s">
        <v>74</v>
      </c>
      <c r="P20" s="68" t="s">
        <v>80</v>
      </c>
      <c r="Q20" s="113">
        <f t="shared" si="0"/>
        <v>479</v>
      </c>
      <c r="R20" s="38">
        <f t="shared" si="1"/>
        <v>210</v>
      </c>
      <c r="S20" s="38" t="str">
        <f t="shared" si="2"/>
        <v>NA</v>
      </c>
      <c r="T20" s="38" t="str">
        <f t="shared" si="3"/>
        <v>NA</v>
      </c>
      <c r="U20" s="114" t="str">
        <f t="shared" si="4"/>
        <v>NA</v>
      </c>
      <c r="V20" s="68">
        <f t="shared" si="5"/>
        <v>210</v>
      </c>
      <c r="W20" s="23">
        <f t="shared" si="6"/>
        <v>1</v>
      </c>
      <c r="X20" s="113">
        <v>140</v>
      </c>
      <c r="Y20" s="112" t="s">
        <v>280</v>
      </c>
      <c r="Z20" s="68" t="s">
        <v>280</v>
      </c>
      <c r="AA20" s="112">
        <v>368</v>
      </c>
      <c r="AB20" s="112" t="s">
        <v>280</v>
      </c>
      <c r="AC20" s="69" t="s">
        <v>280</v>
      </c>
      <c r="AD20" s="112" t="s">
        <v>280</v>
      </c>
      <c r="AE20" s="112" t="s">
        <v>280</v>
      </c>
      <c r="AF20" s="68" t="s">
        <v>280</v>
      </c>
      <c r="AG20" s="112" t="s">
        <v>280</v>
      </c>
      <c r="AH20" s="112" t="s">
        <v>280</v>
      </c>
      <c r="AI20" s="68" t="s">
        <v>280</v>
      </c>
      <c r="AJ20" s="113" t="s">
        <v>280</v>
      </c>
      <c r="AK20" s="112">
        <v>6064</v>
      </c>
      <c r="AL20" s="68" t="s">
        <v>285</v>
      </c>
      <c r="AM20" s="112" t="s">
        <v>280</v>
      </c>
      <c r="AN20" s="112" t="s">
        <v>280</v>
      </c>
      <c r="AO20" s="68" t="s">
        <v>280</v>
      </c>
      <c r="AP20" s="68" t="s">
        <v>280</v>
      </c>
      <c r="AQ20" s="68" t="s">
        <v>280</v>
      </c>
      <c r="AR20" s="21" t="s">
        <v>280</v>
      </c>
      <c r="AS20" s="68" t="s">
        <v>280</v>
      </c>
      <c r="AT20" s="21" t="s">
        <v>280</v>
      </c>
      <c r="AU20" s="21" t="s">
        <v>280</v>
      </c>
      <c r="AV20" s="68" t="s">
        <v>280</v>
      </c>
      <c r="AW20" s="68" t="s">
        <v>280</v>
      </c>
      <c r="AX20" s="21" t="s">
        <v>280</v>
      </c>
      <c r="AY20" s="68" t="s">
        <v>280</v>
      </c>
      <c r="AZ20" s="21" t="s">
        <v>280</v>
      </c>
      <c r="BA20" s="21" t="s">
        <v>280</v>
      </c>
    </row>
    <row r="21" spans="2:53">
      <c r="B21" s="123" t="s">
        <v>284</v>
      </c>
      <c r="C21" s="109" t="s">
        <v>170</v>
      </c>
      <c r="D21" s="110" t="s">
        <v>57</v>
      </c>
      <c r="E21" s="38">
        <v>6496</v>
      </c>
      <c r="F21" s="38"/>
      <c r="G21" s="69"/>
      <c r="H21" s="111">
        <v>6286</v>
      </c>
      <c r="I21" s="38"/>
      <c r="J21" s="38"/>
      <c r="K21" s="38"/>
      <c r="L21" s="111">
        <v>710</v>
      </c>
      <c r="M21" s="38">
        <v>210</v>
      </c>
      <c r="N21" s="69">
        <v>710</v>
      </c>
      <c r="O21" s="111" t="s">
        <v>74</v>
      </c>
      <c r="P21" s="69" t="s">
        <v>80</v>
      </c>
      <c r="Q21" s="111">
        <f t="shared" si="0"/>
        <v>500</v>
      </c>
      <c r="R21" s="38">
        <f t="shared" si="1"/>
        <v>210</v>
      </c>
      <c r="S21" s="38" t="str">
        <f t="shared" si="2"/>
        <v>NA</v>
      </c>
      <c r="T21" s="38" t="str">
        <f t="shared" si="3"/>
        <v>NA</v>
      </c>
      <c r="U21" s="114" t="str">
        <f t="shared" si="4"/>
        <v>NA</v>
      </c>
      <c r="V21" s="69">
        <f t="shared" si="5"/>
        <v>210</v>
      </c>
      <c r="W21" s="23">
        <f t="shared" si="6"/>
        <v>1</v>
      </c>
      <c r="X21" s="111">
        <v>140</v>
      </c>
      <c r="Y21" s="38" t="s">
        <v>280</v>
      </c>
      <c r="Z21" s="69" t="s">
        <v>280</v>
      </c>
      <c r="AA21" s="38">
        <v>366</v>
      </c>
      <c r="AB21" s="38" t="s">
        <v>280</v>
      </c>
      <c r="AC21" s="69" t="s">
        <v>280</v>
      </c>
      <c r="AD21" s="38" t="s">
        <v>280</v>
      </c>
      <c r="AE21" s="38" t="s">
        <v>280</v>
      </c>
      <c r="AF21" s="69" t="s">
        <v>280</v>
      </c>
      <c r="AG21" s="38" t="s">
        <v>280</v>
      </c>
      <c r="AH21" s="38" t="s">
        <v>280</v>
      </c>
      <c r="AI21" s="69" t="s">
        <v>280</v>
      </c>
      <c r="AJ21" s="111" t="s">
        <v>280</v>
      </c>
      <c r="AK21" s="38">
        <v>6035</v>
      </c>
      <c r="AL21" s="69" t="s">
        <v>285</v>
      </c>
      <c r="AM21" s="38" t="s">
        <v>280</v>
      </c>
      <c r="AN21" s="38" t="s">
        <v>280</v>
      </c>
      <c r="AO21" s="69" t="s">
        <v>280</v>
      </c>
      <c r="AP21" s="69" t="s">
        <v>280</v>
      </c>
      <c r="AQ21" s="69" t="s">
        <v>280</v>
      </c>
      <c r="AR21" s="23" t="s">
        <v>280</v>
      </c>
      <c r="AS21" s="69" t="s">
        <v>280</v>
      </c>
      <c r="AT21" s="23" t="s">
        <v>280</v>
      </c>
      <c r="AU21" s="23" t="s">
        <v>280</v>
      </c>
      <c r="AV21" s="69" t="s">
        <v>280</v>
      </c>
      <c r="AW21" s="69" t="s">
        <v>280</v>
      </c>
      <c r="AX21" s="23" t="s">
        <v>280</v>
      </c>
      <c r="AY21" s="69" t="s">
        <v>280</v>
      </c>
      <c r="AZ21" s="23" t="s">
        <v>280</v>
      </c>
      <c r="BA21" s="23" t="s">
        <v>280</v>
      </c>
    </row>
    <row r="22" spans="2:53">
      <c r="B22" s="123" t="s">
        <v>284</v>
      </c>
      <c r="C22" s="109" t="s">
        <v>170</v>
      </c>
      <c r="D22" s="110" t="s">
        <v>58</v>
      </c>
      <c r="E22" s="38">
        <v>6496</v>
      </c>
      <c r="F22" s="38"/>
      <c r="G22" s="69"/>
      <c r="H22" s="111">
        <v>6286</v>
      </c>
      <c r="I22" s="38"/>
      <c r="J22" s="38"/>
      <c r="K22" s="38"/>
      <c r="L22" s="111">
        <v>710</v>
      </c>
      <c r="M22" s="38">
        <v>210</v>
      </c>
      <c r="N22" s="69">
        <v>710</v>
      </c>
      <c r="O22" s="111" t="s">
        <v>74</v>
      </c>
      <c r="P22" s="69" t="s">
        <v>80</v>
      </c>
      <c r="Q22" s="111">
        <f t="shared" si="0"/>
        <v>500</v>
      </c>
      <c r="R22" s="38">
        <f t="shared" si="1"/>
        <v>210</v>
      </c>
      <c r="S22" s="38" t="str">
        <f t="shared" si="2"/>
        <v>NA</v>
      </c>
      <c r="T22" s="38" t="str">
        <f t="shared" si="3"/>
        <v>NA</v>
      </c>
      <c r="U22" s="114" t="str">
        <f t="shared" si="4"/>
        <v>NA</v>
      </c>
      <c r="V22" s="69">
        <f t="shared" si="5"/>
        <v>210</v>
      </c>
      <c r="W22" s="23">
        <f t="shared" si="6"/>
        <v>1</v>
      </c>
      <c r="X22" s="111">
        <v>140</v>
      </c>
      <c r="Y22" s="38" t="s">
        <v>280</v>
      </c>
      <c r="Z22" s="69" t="s">
        <v>280</v>
      </c>
      <c r="AA22" s="38">
        <v>366</v>
      </c>
      <c r="AB22" s="38" t="s">
        <v>280</v>
      </c>
      <c r="AC22" s="69" t="s">
        <v>280</v>
      </c>
      <c r="AD22" s="38" t="s">
        <v>280</v>
      </c>
      <c r="AE22" s="38" t="s">
        <v>280</v>
      </c>
      <c r="AF22" s="69" t="s">
        <v>280</v>
      </c>
      <c r="AG22" s="38" t="s">
        <v>280</v>
      </c>
      <c r="AH22" s="38" t="s">
        <v>280</v>
      </c>
      <c r="AI22" s="69" t="s">
        <v>280</v>
      </c>
      <c r="AJ22" s="111" t="s">
        <v>280</v>
      </c>
      <c r="AK22" s="38">
        <v>6035</v>
      </c>
      <c r="AL22" s="69" t="s">
        <v>285</v>
      </c>
      <c r="AM22" s="38" t="s">
        <v>280</v>
      </c>
      <c r="AN22" s="38" t="s">
        <v>280</v>
      </c>
      <c r="AO22" s="69" t="s">
        <v>280</v>
      </c>
      <c r="AP22" s="69" t="s">
        <v>280</v>
      </c>
      <c r="AQ22" s="69" t="s">
        <v>280</v>
      </c>
      <c r="AR22" s="23" t="s">
        <v>280</v>
      </c>
      <c r="AS22" s="69" t="s">
        <v>280</v>
      </c>
      <c r="AT22" s="23" t="s">
        <v>280</v>
      </c>
      <c r="AU22" s="23" t="s">
        <v>280</v>
      </c>
      <c r="AV22" s="69" t="s">
        <v>280</v>
      </c>
      <c r="AW22" s="69" t="s">
        <v>280</v>
      </c>
      <c r="AX22" s="23" t="s">
        <v>280</v>
      </c>
      <c r="AY22" s="69" t="s">
        <v>280</v>
      </c>
      <c r="AZ22" s="23" t="s">
        <v>280</v>
      </c>
      <c r="BA22" s="23" t="s">
        <v>280</v>
      </c>
    </row>
    <row r="23" spans="2:53">
      <c r="B23" s="123" t="s">
        <v>284</v>
      </c>
      <c r="C23" s="109" t="s">
        <v>170</v>
      </c>
      <c r="D23" s="110" t="s">
        <v>59</v>
      </c>
      <c r="E23" s="38">
        <v>6807</v>
      </c>
      <c r="F23" s="38"/>
      <c r="G23" s="69"/>
      <c r="H23" s="111">
        <v>6308</v>
      </c>
      <c r="I23" s="38"/>
      <c r="J23" s="38"/>
      <c r="K23" s="38"/>
      <c r="L23" s="111">
        <v>-2749</v>
      </c>
      <c r="M23" s="38">
        <v>-2749</v>
      </c>
      <c r="N23" s="69">
        <v>-2096</v>
      </c>
      <c r="O23" s="111" t="s">
        <v>38</v>
      </c>
      <c r="P23" s="69" t="s">
        <v>80</v>
      </c>
      <c r="Q23" s="111">
        <f t="shared" si="0"/>
        <v>0</v>
      </c>
      <c r="R23" s="38">
        <f t="shared" si="1"/>
        <v>499</v>
      </c>
      <c r="S23" s="38" t="str">
        <f t="shared" si="2"/>
        <v>NA</v>
      </c>
      <c r="T23" s="38" t="str">
        <f t="shared" si="3"/>
        <v>NA</v>
      </c>
      <c r="U23" s="114" t="str">
        <f t="shared" si="4"/>
        <v>NA</v>
      </c>
      <c r="V23" s="69">
        <f t="shared" si="5"/>
        <v>0</v>
      </c>
      <c r="W23" s="23">
        <f t="shared" si="6"/>
        <v>1</v>
      </c>
      <c r="X23" s="111">
        <v>140</v>
      </c>
      <c r="Y23" s="38" t="s">
        <v>280</v>
      </c>
      <c r="Z23" s="69" t="s">
        <v>280</v>
      </c>
      <c r="AA23" s="38">
        <v>385</v>
      </c>
      <c r="AB23" s="38" t="s">
        <v>280</v>
      </c>
      <c r="AC23" s="69" t="s">
        <v>280</v>
      </c>
      <c r="AD23" s="38" t="s">
        <v>280</v>
      </c>
      <c r="AE23" s="38" t="s">
        <v>280</v>
      </c>
      <c r="AF23" s="69" t="s">
        <v>280</v>
      </c>
      <c r="AG23" s="38" t="s">
        <v>280</v>
      </c>
      <c r="AH23" s="38" t="s">
        <v>280</v>
      </c>
      <c r="AI23" s="69" t="s">
        <v>280</v>
      </c>
      <c r="AJ23" s="111">
        <v>1900</v>
      </c>
      <c r="AK23" s="38" t="s">
        <v>280</v>
      </c>
      <c r="AL23" s="69" t="s">
        <v>286</v>
      </c>
      <c r="AM23" s="38" t="s">
        <v>280</v>
      </c>
      <c r="AN23" s="38" t="s">
        <v>280</v>
      </c>
      <c r="AO23" s="69" t="s">
        <v>280</v>
      </c>
      <c r="AP23" s="69" t="s">
        <v>280</v>
      </c>
      <c r="AQ23" s="69" t="s">
        <v>280</v>
      </c>
      <c r="AR23" s="23" t="s">
        <v>280</v>
      </c>
      <c r="AS23" s="69" t="s">
        <v>280</v>
      </c>
      <c r="AT23" s="23" t="s">
        <v>280</v>
      </c>
      <c r="AU23" s="23" t="s">
        <v>280</v>
      </c>
      <c r="AV23" s="69" t="s">
        <v>280</v>
      </c>
      <c r="AW23" s="69" t="s">
        <v>280</v>
      </c>
      <c r="AX23" s="23" t="s">
        <v>280</v>
      </c>
      <c r="AY23" s="69" t="s">
        <v>280</v>
      </c>
      <c r="AZ23" s="23" t="s">
        <v>280</v>
      </c>
      <c r="BA23" s="23" t="s">
        <v>280</v>
      </c>
    </row>
    <row r="24" spans="2:53">
      <c r="B24" s="123" t="s">
        <v>284</v>
      </c>
      <c r="C24" s="109" t="s">
        <v>170</v>
      </c>
      <c r="D24" s="110" t="s">
        <v>61</v>
      </c>
      <c r="E24" s="38">
        <v>6807</v>
      </c>
      <c r="F24" s="38"/>
      <c r="G24" s="69"/>
      <c r="H24" s="111">
        <v>6307</v>
      </c>
      <c r="I24" s="38"/>
      <c r="J24" s="38"/>
      <c r="K24" s="38"/>
      <c r="L24" s="111">
        <v>-2749</v>
      </c>
      <c r="M24" s="38">
        <v>-2749</v>
      </c>
      <c r="N24" s="69">
        <v>-2096</v>
      </c>
      <c r="O24" s="111" t="s">
        <v>38</v>
      </c>
      <c r="P24" s="69" t="s">
        <v>80</v>
      </c>
      <c r="Q24" s="111">
        <f t="shared" si="0"/>
        <v>0</v>
      </c>
      <c r="R24" s="38">
        <f t="shared" si="1"/>
        <v>500</v>
      </c>
      <c r="S24" s="38" t="str">
        <f t="shared" si="2"/>
        <v>NA</v>
      </c>
      <c r="T24" s="38" t="str">
        <f t="shared" si="3"/>
        <v>NA</v>
      </c>
      <c r="U24" s="114" t="str">
        <f t="shared" si="4"/>
        <v>NA</v>
      </c>
      <c r="V24" s="69">
        <f t="shared" si="5"/>
        <v>0</v>
      </c>
      <c r="W24" s="23">
        <f t="shared" si="6"/>
        <v>1</v>
      </c>
      <c r="X24" s="111">
        <v>140</v>
      </c>
      <c r="Y24" s="38" t="s">
        <v>280</v>
      </c>
      <c r="Z24" s="69" t="s">
        <v>280</v>
      </c>
      <c r="AA24" s="38">
        <v>385</v>
      </c>
      <c r="AB24" s="38" t="s">
        <v>280</v>
      </c>
      <c r="AC24" s="69" t="s">
        <v>280</v>
      </c>
      <c r="AD24" s="38" t="s">
        <v>280</v>
      </c>
      <c r="AE24" s="38">
        <v>6507</v>
      </c>
      <c r="AF24" s="69" t="s">
        <v>82</v>
      </c>
      <c r="AG24" s="38" t="s">
        <v>280</v>
      </c>
      <c r="AH24" s="38" t="s">
        <v>280</v>
      </c>
      <c r="AI24" s="69" t="s">
        <v>280</v>
      </c>
      <c r="AJ24" s="111">
        <v>1900</v>
      </c>
      <c r="AK24" s="38" t="s">
        <v>280</v>
      </c>
      <c r="AL24" s="69" t="s">
        <v>286</v>
      </c>
      <c r="AM24" s="38" t="s">
        <v>280</v>
      </c>
      <c r="AN24" s="38" t="s">
        <v>280</v>
      </c>
      <c r="AO24" s="69" t="s">
        <v>280</v>
      </c>
      <c r="AP24" s="69" t="s">
        <v>280</v>
      </c>
      <c r="AQ24" s="69" t="s">
        <v>280</v>
      </c>
      <c r="AR24" s="23" t="s">
        <v>280</v>
      </c>
      <c r="AS24" s="69" t="s">
        <v>280</v>
      </c>
      <c r="AT24" s="23" t="s">
        <v>280</v>
      </c>
      <c r="AU24" s="23" t="s">
        <v>280</v>
      </c>
      <c r="AV24" s="69" t="s">
        <v>280</v>
      </c>
      <c r="AW24" s="69" t="s">
        <v>280</v>
      </c>
      <c r="AX24" s="23" t="s">
        <v>280</v>
      </c>
      <c r="AY24" s="69" t="s">
        <v>280</v>
      </c>
      <c r="AZ24" s="23" t="s">
        <v>280</v>
      </c>
      <c r="BA24" s="23" t="s">
        <v>280</v>
      </c>
    </row>
    <row r="25" spans="2:53">
      <c r="B25" s="123" t="s">
        <v>284</v>
      </c>
      <c r="C25" s="109" t="s">
        <v>170</v>
      </c>
      <c r="D25" s="110" t="s">
        <v>63</v>
      </c>
      <c r="E25" s="38">
        <v>6807</v>
      </c>
      <c r="F25" s="38"/>
      <c r="G25" s="69"/>
      <c r="H25" s="111">
        <v>5460</v>
      </c>
      <c r="I25" s="38"/>
      <c r="J25" s="38"/>
      <c r="K25" s="38"/>
      <c r="L25" s="111">
        <v>-2750</v>
      </c>
      <c r="M25" s="38">
        <v>-2750</v>
      </c>
      <c r="N25" s="69">
        <v>-1920</v>
      </c>
      <c r="O25" s="111" t="s">
        <v>38</v>
      </c>
      <c r="P25" s="69" t="s">
        <v>80</v>
      </c>
      <c r="Q25" s="111">
        <f t="shared" si="0"/>
        <v>0</v>
      </c>
      <c r="R25" s="38">
        <f t="shared" si="1"/>
        <v>1347</v>
      </c>
      <c r="S25" s="38" t="str">
        <f t="shared" si="2"/>
        <v>NA</v>
      </c>
      <c r="T25" s="38" t="str">
        <f t="shared" si="3"/>
        <v>NA</v>
      </c>
      <c r="U25" s="114" t="str">
        <f t="shared" si="4"/>
        <v>NA</v>
      </c>
      <c r="V25" s="69">
        <f t="shared" si="5"/>
        <v>0</v>
      </c>
      <c r="W25" s="23">
        <f t="shared" si="6"/>
        <v>1</v>
      </c>
      <c r="X25" s="111">
        <v>140</v>
      </c>
      <c r="Y25" s="38" t="s">
        <v>280</v>
      </c>
      <c r="Z25" s="69" t="s">
        <v>280</v>
      </c>
      <c r="AA25" s="38">
        <v>385</v>
      </c>
      <c r="AB25" s="38" t="s">
        <v>280</v>
      </c>
      <c r="AC25" s="69" t="s">
        <v>280</v>
      </c>
      <c r="AD25" s="38" t="s">
        <v>280</v>
      </c>
      <c r="AE25" s="38">
        <v>5210</v>
      </c>
      <c r="AF25" s="69" t="s">
        <v>82</v>
      </c>
      <c r="AG25" s="38" t="s">
        <v>280</v>
      </c>
      <c r="AH25" s="38" t="s">
        <v>280</v>
      </c>
      <c r="AI25" s="69" t="s">
        <v>280</v>
      </c>
      <c r="AJ25" s="111">
        <v>1900</v>
      </c>
      <c r="AK25" s="38" t="s">
        <v>280</v>
      </c>
      <c r="AL25" s="69" t="s">
        <v>286</v>
      </c>
      <c r="AM25" s="38" t="s">
        <v>280</v>
      </c>
      <c r="AN25" s="38" t="s">
        <v>280</v>
      </c>
      <c r="AO25" s="69" t="s">
        <v>280</v>
      </c>
      <c r="AP25" s="69" t="s">
        <v>280</v>
      </c>
      <c r="AQ25" s="69" t="s">
        <v>280</v>
      </c>
      <c r="AR25" s="23" t="s">
        <v>280</v>
      </c>
      <c r="AS25" s="69" t="s">
        <v>280</v>
      </c>
      <c r="AT25" s="23" t="s">
        <v>280</v>
      </c>
      <c r="AU25" s="23" t="s">
        <v>280</v>
      </c>
      <c r="AV25" s="69" t="s">
        <v>280</v>
      </c>
      <c r="AW25" s="69" t="s">
        <v>280</v>
      </c>
      <c r="AX25" s="23" t="s">
        <v>280</v>
      </c>
      <c r="AY25" s="69" t="s">
        <v>280</v>
      </c>
      <c r="AZ25" s="23" t="s">
        <v>280</v>
      </c>
      <c r="BA25" s="23" t="s">
        <v>280</v>
      </c>
    </row>
    <row r="26" spans="2:53">
      <c r="B26" s="123" t="s">
        <v>284</v>
      </c>
      <c r="C26" s="109" t="s">
        <v>170</v>
      </c>
      <c r="D26" s="110" t="s">
        <v>64</v>
      </c>
      <c r="E26" s="38"/>
      <c r="F26" s="38">
        <v>5666</v>
      </c>
      <c r="G26" s="69">
        <v>785</v>
      </c>
      <c r="H26" s="111"/>
      <c r="I26" s="38">
        <v>4477</v>
      </c>
      <c r="J26" s="38">
        <v>683</v>
      </c>
      <c r="K26" s="38"/>
      <c r="L26" s="111">
        <v>-3656</v>
      </c>
      <c r="M26" s="38">
        <v>-3656</v>
      </c>
      <c r="N26" s="69">
        <v>-3656</v>
      </c>
      <c r="O26" s="111" t="s">
        <v>38</v>
      </c>
      <c r="P26" s="69" t="s">
        <v>283</v>
      </c>
      <c r="Q26" s="111">
        <f t="shared" si="0"/>
        <v>0</v>
      </c>
      <c r="R26" s="38" t="str">
        <f t="shared" si="1"/>
        <v>NA</v>
      </c>
      <c r="S26" s="38">
        <f t="shared" si="2"/>
        <v>1189</v>
      </c>
      <c r="T26" s="38">
        <f t="shared" si="3"/>
        <v>102</v>
      </c>
      <c r="U26" s="114">
        <f t="shared" si="4"/>
        <v>1291</v>
      </c>
      <c r="V26" s="69">
        <f t="shared" si="5"/>
        <v>0</v>
      </c>
      <c r="W26" s="23">
        <f t="shared" si="6"/>
        <v>1</v>
      </c>
      <c r="X26" s="111">
        <v>131</v>
      </c>
      <c r="Y26" s="38" t="s">
        <v>280</v>
      </c>
      <c r="Z26" s="69" t="s">
        <v>281</v>
      </c>
      <c r="AA26" s="38">
        <v>-99</v>
      </c>
      <c r="AB26" s="38" t="s">
        <v>280</v>
      </c>
      <c r="AC26" s="69" t="s">
        <v>281</v>
      </c>
      <c r="AD26" s="38" t="s">
        <v>280</v>
      </c>
      <c r="AE26" s="38" t="s">
        <v>280</v>
      </c>
      <c r="AF26" s="69" t="s">
        <v>82</v>
      </c>
      <c r="AG26" s="38" t="s">
        <v>280</v>
      </c>
      <c r="AH26" s="38">
        <v>4674</v>
      </c>
      <c r="AI26" s="69" t="s">
        <v>82</v>
      </c>
      <c r="AJ26" s="111" t="s">
        <v>280</v>
      </c>
      <c r="AK26" s="38" t="s">
        <v>280</v>
      </c>
      <c r="AL26" s="69" t="s">
        <v>280</v>
      </c>
      <c r="AM26" s="38" t="s">
        <v>280</v>
      </c>
      <c r="AN26" s="38" t="s">
        <v>280</v>
      </c>
      <c r="AO26" s="69" t="s">
        <v>280</v>
      </c>
      <c r="AP26" s="69" t="s">
        <v>280</v>
      </c>
      <c r="AQ26" s="69" t="s">
        <v>280</v>
      </c>
      <c r="AR26" s="23" t="s">
        <v>280</v>
      </c>
      <c r="AS26" s="69" t="s">
        <v>280</v>
      </c>
      <c r="AT26" s="23" t="s">
        <v>280</v>
      </c>
      <c r="AU26" s="23" t="s">
        <v>280</v>
      </c>
      <c r="AV26" s="69" t="s">
        <v>280</v>
      </c>
      <c r="AW26" s="69" t="s">
        <v>280</v>
      </c>
      <c r="AX26" s="23" t="s">
        <v>280</v>
      </c>
      <c r="AY26" s="69">
        <v>-10000</v>
      </c>
      <c r="AZ26" s="23" t="s">
        <v>280</v>
      </c>
      <c r="BA26" s="23" t="s">
        <v>282</v>
      </c>
    </row>
    <row r="27" spans="2:53">
      <c r="B27" s="123" t="s">
        <v>284</v>
      </c>
      <c r="C27" s="109" t="s">
        <v>170</v>
      </c>
      <c r="D27" s="110" t="s">
        <v>66</v>
      </c>
      <c r="E27" s="38"/>
      <c r="F27" s="38">
        <v>5666</v>
      </c>
      <c r="G27" s="69">
        <v>785</v>
      </c>
      <c r="H27" s="111"/>
      <c r="I27" s="38">
        <v>4477</v>
      </c>
      <c r="J27" s="38">
        <v>728</v>
      </c>
      <c r="K27" s="38"/>
      <c r="L27" s="111">
        <v>-3656</v>
      </c>
      <c r="M27" s="38">
        <v>-3656</v>
      </c>
      <c r="N27" s="69">
        <v>-3656</v>
      </c>
      <c r="O27" s="111" t="s">
        <v>38</v>
      </c>
      <c r="P27" s="69" t="s">
        <v>283</v>
      </c>
      <c r="Q27" s="111">
        <f t="shared" si="0"/>
        <v>0</v>
      </c>
      <c r="R27" s="38" t="str">
        <f t="shared" si="1"/>
        <v>NA</v>
      </c>
      <c r="S27" s="38">
        <f t="shared" si="2"/>
        <v>1189</v>
      </c>
      <c r="T27" s="38">
        <f t="shared" si="3"/>
        <v>57</v>
      </c>
      <c r="U27" s="114">
        <f t="shared" si="4"/>
        <v>1246</v>
      </c>
      <c r="V27" s="69">
        <f t="shared" si="5"/>
        <v>0</v>
      </c>
      <c r="W27" s="23">
        <f t="shared" si="6"/>
        <v>1</v>
      </c>
      <c r="X27" s="111">
        <v>131</v>
      </c>
      <c r="Y27" s="38" t="s">
        <v>280</v>
      </c>
      <c r="Z27" s="69" t="s">
        <v>281</v>
      </c>
      <c r="AA27" s="38">
        <v>-99</v>
      </c>
      <c r="AB27" s="38" t="s">
        <v>280</v>
      </c>
      <c r="AC27" s="69" t="s">
        <v>281</v>
      </c>
      <c r="AD27" s="38" t="s">
        <v>280</v>
      </c>
      <c r="AE27" s="38" t="s">
        <v>280</v>
      </c>
      <c r="AF27" s="69" t="s">
        <v>82</v>
      </c>
      <c r="AG27" s="38" t="s">
        <v>280</v>
      </c>
      <c r="AH27" s="38">
        <v>5028</v>
      </c>
      <c r="AI27" s="69" t="s">
        <v>82</v>
      </c>
      <c r="AJ27" s="111" t="s">
        <v>280</v>
      </c>
      <c r="AK27" s="38" t="s">
        <v>280</v>
      </c>
      <c r="AL27" s="69" t="s">
        <v>280</v>
      </c>
      <c r="AM27" s="38" t="s">
        <v>280</v>
      </c>
      <c r="AN27" s="38" t="s">
        <v>280</v>
      </c>
      <c r="AO27" s="69" t="s">
        <v>280</v>
      </c>
      <c r="AP27" s="69" t="s">
        <v>280</v>
      </c>
      <c r="AQ27" s="69" t="s">
        <v>280</v>
      </c>
      <c r="AR27" s="23" t="s">
        <v>280</v>
      </c>
      <c r="AS27" s="69" t="s">
        <v>280</v>
      </c>
      <c r="AT27" s="23" t="s">
        <v>280</v>
      </c>
      <c r="AU27" s="23" t="s">
        <v>280</v>
      </c>
      <c r="AV27" s="69" t="s">
        <v>280</v>
      </c>
      <c r="AW27" s="69" t="s">
        <v>280</v>
      </c>
      <c r="AX27" s="23" t="s">
        <v>280</v>
      </c>
      <c r="AY27" s="69">
        <v>-10000</v>
      </c>
      <c r="AZ27" s="23" t="s">
        <v>280</v>
      </c>
      <c r="BA27" s="23" t="s">
        <v>282</v>
      </c>
    </row>
    <row r="28" spans="2:53">
      <c r="B28" s="123" t="s">
        <v>284</v>
      </c>
      <c r="C28" s="109" t="s">
        <v>170</v>
      </c>
      <c r="D28" s="110" t="s">
        <v>67</v>
      </c>
      <c r="E28" s="38"/>
      <c r="F28" s="38">
        <v>5666</v>
      </c>
      <c r="G28" s="69">
        <v>785</v>
      </c>
      <c r="H28" s="111"/>
      <c r="I28" s="38">
        <v>4461</v>
      </c>
      <c r="J28" s="38">
        <v>724</v>
      </c>
      <c r="K28" s="38"/>
      <c r="L28" s="111">
        <v>-3656</v>
      </c>
      <c r="M28" s="38">
        <v>-3656</v>
      </c>
      <c r="N28" s="69">
        <v>-3656</v>
      </c>
      <c r="O28" s="111" t="s">
        <v>38</v>
      </c>
      <c r="P28" s="69" t="s">
        <v>283</v>
      </c>
      <c r="Q28" s="111">
        <f t="shared" si="0"/>
        <v>0</v>
      </c>
      <c r="R28" s="38" t="str">
        <f t="shared" si="1"/>
        <v>NA</v>
      </c>
      <c r="S28" s="38">
        <f t="shared" si="2"/>
        <v>1205</v>
      </c>
      <c r="T28" s="38">
        <f t="shared" si="3"/>
        <v>61</v>
      </c>
      <c r="U28" s="114">
        <f t="shared" si="4"/>
        <v>1266</v>
      </c>
      <c r="V28" s="69">
        <f t="shared" si="5"/>
        <v>0</v>
      </c>
      <c r="W28" s="23">
        <f t="shared" si="6"/>
        <v>1</v>
      </c>
      <c r="X28" s="111">
        <v>131</v>
      </c>
      <c r="Y28" s="38" t="s">
        <v>280</v>
      </c>
      <c r="Z28" s="69" t="s">
        <v>281</v>
      </c>
      <c r="AA28" s="38">
        <v>-99</v>
      </c>
      <c r="AB28" s="38" t="s">
        <v>280</v>
      </c>
      <c r="AC28" s="69" t="s">
        <v>281</v>
      </c>
      <c r="AD28" s="38" t="s">
        <v>280</v>
      </c>
      <c r="AE28" s="38" t="s">
        <v>280</v>
      </c>
      <c r="AF28" s="69" t="s">
        <v>82</v>
      </c>
      <c r="AG28" s="38" t="s">
        <v>280</v>
      </c>
      <c r="AH28" s="38">
        <v>4998</v>
      </c>
      <c r="AI28" s="69" t="s">
        <v>82</v>
      </c>
      <c r="AJ28" s="111" t="s">
        <v>280</v>
      </c>
      <c r="AK28" s="38" t="s">
        <v>280</v>
      </c>
      <c r="AL28" s="69" t="s">
        <v>280</v>
      </c>
      <c r="AM28" s="38" t="s">
        <v>280</v>
      </c>
      <c r="AN28" s="38" t="s">
        <v>280</v>
      </c>
      <c r="AO28" s="69" t="s">
        <v>280</v>
      </c>
      <c r="AP28" s="69" t="s">
        <v>280</v>
      </c>
      <c r="AQ28" s="69" t="s">
        <v>280</v>
      </c>
      <c r="AR28" s="23" t="s">
        <v>280</v>
      </c>
      <c r="AS28" s="69" t="s">
        <v>280</v>
      </c>
      <c r="AT28" s="23" t="s">
        <v>280</v>
      </c>
      <c r="AU28" s="23" t="s">
        <v>280</v>
      </c>
      <c r="AV28" s="69" t="s">
        <v>280</v>
      </c>
      <c r="AW28" s="69" t="s">
        <v>280</v>
      </c>
      <c r="AX28" s="23" t="s">
        <v>280</v>
      </c>
      <c r="AY28" s="69">
        <v>-10000</v>
      </c>
      <c r="AZ28" s="23" t="s">
        <v>280</v>
      </c>
      <c r="BA28" s="23" t="s">
        <v>282</v>
      </c>
    </row>
    <row r="29" spans="2:53">
      <c r="B29" s="123" t="s">
        <v>284</v>
      </c>
      <c r="C29" s="109" t="s">
        <v>170</v>
      </c>
      <c r="D29" s="110" t="s">
        <v>68</v>
      </c>
      <c r="E29" s="38"/>
      <c r="F29" s="38">
        <v>4355</v>
      </c>
      <c r="G29" s="69">
        <v>505</v>
      </c>
      <c r="H29" s="111"/>
      <c r="I29" s="38">
        <v>4276</v>
      </c>
      <c r="J29" s="38">
        <v>545</v>
      </c>
      <c r="K29" s="38"/>
      <c r="L29" s="111">
        <v>-3243</v>
      </c>
      <c r="M29" s="38">
        <v>-3243</v>
      </c>
      <c r="N29" s="69">
        <v>-3243</v>
      </c>
      <c r="O29" s="111" t="s">
        <v>283</v>
      </c>
      <c r="P29" s="69" t="s">
        <v>80</v>
      </c>
      <c r="Q29" s="111">
        <f t="shared" si="0"/>
        <v>0</v>
      </c>
      <c r="R29" s="38" t="str">
        <f t="shared" si="1"/>
        <v>NA</v>
      </c>
      <c r="S29" s="38">
        <f t="shared" si="2"/>
        <v>79</v>
      </c>
      <c r="T29" s="38">
        <f t="shared" si="3"/>
        <v>-40</v>
      </c>
      <c r="U29" s="114">
        <f t="shared" si="4"/>
        <v>39</v>
      </c>
      <c r="V29" s="69">
        <f t="shared" si="5"/>
        <v>0</v>
      </c>
      <c r="W29" s="23">
        <f t="shared" si="6"/>
        <v>1</v>
      </c>
      <c r="X29" s="111">
        <v>140</v>
      </c>
      <c r="Y29" s="38" t="s">
        <v>280</v>
      </c>
      <c r="Z29" s="69" t="s">
        <v>281</v>
      </c>
      <c r="AA29" s="38">
        <v>227</v>
      </c>
      <c r="AB29" s="38" t="s">
        <v>280</v>
      </c>
      <c r="AC29" s="69" t="s">
        <v>281</v>
      </c>
      <c r="AD29" s="38" t="s">
        <v>280</v>
      </c>
      <c r="AE29" s="38" t="s">
        <v>280</v>
      </c>
      <c r="AF29" s="69" t="s">
        <v>82</v>
      </c>
      <c r="AG29" s="38" t="s">
        <v>280</v>
      </c>
      <c r="AH29" s="38">
        <v>3626</v>
      </c>
      <c r="AI29" s="69" t="s">
        <v>82</v>
      </c>
      <c r="AJ29" s="111" t="s">
        <v>280</v>
      </c>
      <c r="AK29" s="38" t="s">
        <v>280</v>
      </c>
      <c r="AL29" s="69" t="s">
        <v>280</v>
      </c>
      <c r="AM29" s="38" t="s">
        <v>280</v>
      </c>
      <c r="AN29" s="38" t="s">
        <v>280</v>
      </c>
      <c r="AO29" s="69" t="s">
        <v>280</v>
      </c>
      <c r="AP29" s="69" t="s">
        <v>280</v>
      </c>
      <c r="AQ29" s="69" t="s">
        <v>280</v>
      </c>
      <c r="AR29" s="23" t="s">
        <v>280</v>
      </c>
      <c r="AS29" s="69" t="s">
        <v>280</v>
      </c>
      <c r="AT29" s="23" t="s">
        <v>280</v>
      </c>
      <c r="AU29" s="23" t="s">
        <v>280</v>
      </c>
      <c r="AV29" s="69" t="s">
        <v>280</v>
      </c>
      <c r="AW29" s="69" t="s">
        <v>280</v>
      </c>
      <c r="AX29" s="23" t="s">
        <v>280</v>
      </c>
      <c r="AY29" s="69">
        <v>-10000</v>
      </c>
      <c r="AZ29" s="23" t="s">
        <v>280</v>
      </c>
      <c r="BA29" s="23" t="s">
        <v>282</v>
      </c>
    </row>
    <row r="30" spans="2:53">
      <c r="B30" s="123" t="s">
        <v>284</v>
      </c>
      <c r="C30" s="109" t="s">
        <v>170</v>
      </c>
      <c r="D30" s="110" t="s">
        <v>69</v>
      </c>
      <c r="E30" s="38"/>
      <c r="F30" s="38">
        <v>4433</v>
      </c>
      <c r="G30" s="69">
        <v>56</v>
      </c>
      <c r="H30" s="111"/>
      <c r="I30" s="38">
        <v>4321</v>
      </c>
      <c r="J30" s="38">
        <v>56</v>
      </c>
      <c r="K30" s="38"/>
      <c r="L30" s="111">
        <v>-3305</v>
      </c>
      <c r="M30" s="38">
        <v>-3305</v>
      </c>
      <c r="N30" s="69">
        <v>-3305</v>
      </c>
      <c r="O30" s="111" t="s">
        <v>283</v>
      </c>
      <c r="P30" s="69" t="s">
        <v>283</v>
      </c>
      <c r="Q30" s="111">
        <f t="shared" si="0"/>
        <v>0</v>
      </c>
      <c r="R30" s="38" t="str">
        <f t="shared" si="1"/>
        <v>NA</v>
      </c>
      <c r="S30" s="38">
        <f t="shared" si="2"/>
        <v>112</v>
      </c>
      <c r="T30" s="38">
        <f t="shared" si="3"/>
        <v>0</v>
      </c>
      <c r="U30" s="114">
        <f t="shared" si="4"/>
        <v>112</v>
      </c>
      <c r="V30" s="69">
        <f t="shared" si="5"/>
        <v>0</v>
      </c>
      <c r="W30" s="23">
        <f t="shared" si="6"/>
        <v>1</v>
      </c>
      <c r="X30" s="111">
        <v>140</v>
      </c>
      <c r="Y30" s="38" t="s">
        <v>280</v>
      </c>
      <c r="Z30" s="69" t="s">
        <v>281</v>
      </c>
      <c r="AA30" s="38">
        <v>276</v>
      </c>
      <c r="AB30" s="38" t="s">
        <v>280</v>
      </c>
      <c r="AC30" s="69" t="s">
        <v>281</v>
      </c>
      <c r="AD30" s="38" t="s">
        <v>280</v>
      </c>
      <c r="AE30" s="38" t="s">
        <v>280</v>
      </c>
      <c r="AF30" s="69" t="s">
        <v>82</v>
      </c>
      <c r="AG30" s="38" t="s">
        <v>280</v>
      </c>
      <c r="AH30" s="38">
        <v>2905</v>
      </c>
      <c r="AI30" s="69" t="s">
        <v>82</v>
      </c>
      <c r="AJ30" s="111" t="s">
        <v>280</v>
      </c>
      <c r="AK30" s="38" t="s">
        <v>280</v>
      </c>
      <c r="AL30" s="69" t="s">
        <v>280</v>
      </c>
      <c r="AM30" s="38" t="s">
        <v>280</v>
      </c>
      <c r="AN30" s="38" t="s">
        <v>280</v>
      </c>
      <c r="AO30" s="69" t="s">
        <v>280</v>
      </c>
      <c r="AP30" s="69" t="s">
        <v>280</v>
      </c>
      <c r="AQ30" s="69" t="s">
        <v>280</v>
      </c>
      <c r="AR30" s="23" t="s">
        <v>280</v>
      </c>
      <c r="AS30" s="69" t="s">
        <v>280</v>
      </c>
      <c r="AT30" s="23" t="s">
        <v>280</v>
      </c>
      <c r="AU30" s="23" t="s">
        <v>280</v>
      </c>
      <c r="AV30" s="69" t="s">
        <v>280</v>
      </c>
      <c r="AW30" s="69" t="s">
        <v>280</v>
      </c>
      <c r="AX30" s="23" t="s">
        <v>280</v>
      </c>
      <c r="AY30" s="69">
        <v>-10000</v>
      </c>
      <c r="AZ30" s="23" t="s">
        <v>280</v>
      </c>
      <c r="BA30" s="23" t="s">
        <v>282</v>
      </c>
    </row>
    <row r="31" spans="2:53" ht="15" thickBot="1">
      <c r="B31" s="124" t="s">
        <v>284</v>
      </c>
      <c r="C31" s="116" t="s">
        <v>170</v>
      </c>
      <c r="D31" s="117" t="s">
        <v>70</v>
      </c>
      <c r="E31" s="118"/>
      <c r="F31" s="118">
        <v>3829</v>
      </c>
      <c r="G31" s="70">
        <v>32</v>
      </c>
      <c r="H31" s="119"/>
      <c r="I31" s="118">
        <v>3761</v>
      </c>
      <c r="J31" s="118">
        <v>32</v>
      </c>
      <c r="K31" s="118"/>
      <c r="L31" s="119">
        <v>-2669</v>
      </c>
      <c r="M31" s="118">
        <v>-2669</v>
      </c>
      <c r="N31" s="70">
        <v>-2669</v>
      </c>
      <c r="O31" s="119" t="s">
        <v>283</v>
      </c>
      <c r="P31" s="70" t="s">
        <v>283</v>
      </c>
      <c r="Q31" s="119">
        <f t="shared" si="0"/>
        <v>0</v>
      </c>
      <c r="R31" s="38" t="str">
        <f t="shared" si="1"/>
        <v>NA</v>
      </c>
      <c r="S31" s="38">
        <f t="shared" si="2"/>
        <v>68</v>
      </c>
      <c r="T31" s="38">
        <f t="shared" si="3"/>
        <v>0</v>
      </c>
      <c r="U31" s="114">
        <f t="shared" si="4"/>
        <v>68</v>
      </c>
      <c r="V31" s="70">
        <f t="shared" si="5"/>
        <v>0</v>
      </c>
      <c r="W31" s="23">
        <f t="shared" si="6"/>
        <v>1</v>
      </c>
      <c r="X31" s="119">
        <v>159</v>
      </c>
      <c r="Y31" s="118" t="s">
        <v>280</v>
      </c>
      <c r="Z31" s="69" t="s">
        <v>281</v>
      </c>
      <c r="AA31" s="118">
        <v>256</v>
      </c>
      <c r="AB31" s="118" t="s">
        <v>280</v>
      </c>
      <c r="AC31" s="69" t="s">
        <v>281</v>
      </c>
      <c r="AD31" s="118" t="s">
        <v>280</v>
      </c>
      <c r="AE31" s="118" t="s">
        <v>280</v>
      </c>
      <c r="AF31" s="70" t="s">
        <v>280</v>
      </c>
      <c r="AG31" s="118" t="s">
        <v>280</v>
      </c>
      <c r="AH31" s="118" t="s">
        <v>280</v>
      </c>
      <c r="AI31" s="70" t="s">
        <v>280</v>
      </c>
      <c r="AJ31" s="119" t="s">
        <v>280</v>
      </c>
      <c r="AK31" s="118" t="s">
        <v>280</v>
      </c>
      <c r="AL31" s="70" t="s">
        <v>280</v>
      </c>
      <c r="AM31" s="118" t="s">
        <v>280</v>
      </c>
      <c r="AN31" s="118" t="s">
        <v>280</v>
      </c>
      <c r="AO31" s="70" t="s">
        <v>280</v>
      </c>
      <c r="AP31" s="70" t="s">
        <v>280</v>
      </c>
      <c r="AQ31" s="70" t="s">
        <v>280</v>
      </c>
      <c r="AR31" s="22" t="s">
        <v>280</v>
      </c>
      <c r="AS31" s="70" t="s">
        <v>280</v>
      </c>
      <c r="AT31" s="22" t="s">
        <v>280</v>
      </c>
      <c r="AU31" s="22" t="s">
        <v>280</v>
      </c>
      <c r="AV31" s="70" t="s">
        <v>280</v>
      </c>
      <c r="AW31" s="70" t="s">
        <v>280</v>
      </c>
      <c r="AX31" s="22" t="s">
        <v>280</v>
      </c>
      <c r="AY31" s="70">
        <v>-10000</v>
      </c>
      <c r="AZ31" s="22" t="s">
        <v>280</v>
      </c>
      <c r="BA31" s="22" t="s">
        <v>282</v>
      </c>
    </row>
    <row r="32" spans="2:53">
      <c r="B32" s="120" t="s">
        <v>287</v>
      </c>
      <c r="C32" s="121" t="s">
        <v>170</v>
      </c>
      <c r="D32" s="122" t="s">
        <v>55</v>
      </c>
      <c r="E32" s="112">
        <v>7543</v>
      </c>
      <c r="F32" s="112"/>
      <c r="G32" s="68"/>
      <c r="H32" s="113">
        <v>7537</v>
      </c>
      <c r="I32" s="112"/>
      <c r="J32" s="112"/>
      <c r="K32" s="112"/>
      <c r="L32" s="113">
        <v>-3765</v>
      </c>
      <c r="M32" s="112">
        <v>-3765</v>
      </c>
      <c r="N32" s="68">
        <v>-3760</v>
      </c>
      <c r="O32" s="113" t="s">
        <v>38</v>
      </c>
      <c r="P32" s="68" t="s">
        <v>80</v>
      </c>
      <c r="Q32" s="113">
        <f t="shared" si="0"/>
        <v>0</v>
      </c>
      <c r="R32" s="38">
        <f t="shared" si="1"/>
        <v>6</v>
      </c>
      <c r="S32" s="38" t="str">
        <f t="shared" si="2"/>
        <v>NA</v>
      </c>
      <c r="T32" s="38" t="str">
        <f t="shared" si="3"/>
        <v>NA</v>
      </c>
      <c r="U32" s="114" t="str">
        <f t="shared" si="4"/>
        <v>NA</v>
      </c>
      <c r="V32" s="68">
        <f t="shared" si="5"/>
        <v>0</v>
      </c>
      <c r="W32" s="23">
        <f t="shared" si="6"/>
        <v>1</v>
      </c>
      <c r="X32" s="113">
        <v>140</v>
      </c>
      <c r="Y32" s="112" t="s">
        <v>280</v>
      </c>
      <c r="Z32" s="68" t="s">
        <v>73</v>
      </c>
      <c r="AA32" s="112">
        <v>425</v>
      </c>
      <c r="AB32" s="112" t="s">
        <v>280</v>
      </c>
      <c r="AC32" s="68" t="s">
        <v>73</v>
      </c>
      <c r="AD32" s="112" t="s">
        <v>280</v>
      </c>
      <c r="AE32" s="112" t="s">
        <v>280</v>
      </c>
      <c r="AF32" s="68" t="s">
        <v>280</v>
      </c>
      <c r="AG32" s="112" t="s">
        <v>280</v>
      </c>
      <c r="AH32" s="112" t="s">
        <v>280</v>
      </c>
      <c r="AI32" s="68" t="s">
        <v>280</v>
      </c>
      <c r="AJ32" s="113" t="s">
        <v>280</v>
      </c>
      <c r="AK32" s="112" t="s">
        <v>280</v>
      </c>
      <c r="AL32" s="68" t="s">
        <v>280</v>
      </c>
      <c r="AM32" s="112" t="s">
        <v>280</v>
      </c>
      <c r="AN32" s="112" t="s">
        <v>280</v>
      </c>
      <c r="AO32" s="68" t="s">
        <v>280</v>
      </c>
      <c r="AP32" s="68" t="s">
        <v>280</v>
      </c>
      <c r="AQ32" s="68" t="s">
        <v>280</v>
      </c>
      <c r="AR32" s="21" t="s">
        <v>280</v>
      </c>
      <c r="AS32" s="68" t="s">
        <v>280</v>
      </c>
      <c r="AT32" s="21" t="s">
        <v>280</v>
      </c>
      <c r="AU32" s="21" t="s">
        <v>280</v>
      </c>
      <c r="AV32" s="68" t="s">
        <v>280</v>
      </c>
      <c r="AW32" s="68" t="s">
        <v>280</v>
      </c>
      <c r="AX32" s="21" t="s">
        <v>280</v>
      </c>
      <c r="AY32" s="68" t="s">
        <v>280</v>
      </c>
      <c r="AZ32" s="21" t="s">
        <v>280</v>
      </c>
      <c r="BA32" s="21" t="s">
        <v>280</v>
      </c>
    </row>
    <row r="33" spans="2:53">
      <c r="B33" s="123" t="s">
        <v>287</v>
      </c>
      <c r="C33" s="109" t="s">
        <v>170</v>
      </c>
      <c r="D33" s="110" t="s">
        <v>57</v>
      </c>
      <c r="E33" s="38">
        <v>7543</v>
      </c>
      <c r="F33" s="38"/>
      <c r="G33" s="69"/>
      <c r="H33" s="111">
        <v>7450</v>
      </c>
      <c r="I33" s="38"/>
      <c r="J33" s="38"/>
      <c r="K33" s="38"/>
      <c r="L33" s="111">
        <v>-3765</v>
      </c>
      <c r="M33" s="38">
        <v>-3765</v>
      </c>
      <c r="N33" s="69">
        <v>-3672</v>
      </c>
      <c r="O33" s="111" t="s">
        <v>38</v>
      </c>
      <c r="P33" s="69" t="s">
        <v>39</v>
      </c>
      <c r="Q33" s="111">
        <f t="shared" si="0"/>
        <v>0</v>
      </c>
      <c r="R33" s="38">
        <f t="shared" si="1"/>
        <v>93</v>
      </c>
      <c r="S33" s="38" t="str">
        <f t="shared" si="2"/>
        <v>NA</v>
      </c>
      <c r="T33" s="38" t="str">
        <f t="shared" si="3"/>
        <v>NA</v>
      </c>
      <c r="U33" s="114" t="str">
        <f t="shared" si="4"/>
        <v>NA</v>
      </c>
      <c r="V33" s="69">
        <f t="shared" si="5"/>
        <v>0</v>
      </c>
      <c r="W33" s="23">
        <f t="shared" si="6"/>
        <v>1</v>
      </c>
      <c r="X33" s="111">
        <v>140</v>
      </c>
      <c r="Y33" s="38" t="s">
        <v>280</v>
      </c>
      <c r="Z33" s="69" t="s">
        <v>73</v>
      </c>
      <c r="AA33" s="38">
        <v>425</v>
      </c>
      <c r="AB33" s="38" t="s">
        <v>280</v>
      </c>
      <c r="AC33" s="69" t="s">
        <v>73</v>
      </c>
      <c r="AD33" s="38" t="s">
        <v>280</v>
      </c>
      <c r="AE33" s="38">
        <v>7200</v>
      </c>
      <c r="AF33" s="69" t="s">
        <v>40</v>
      </c>
      <c r="AG33" s="38" t="s">
        <v>280</v>
      </c>
      <c r="AH33" s="38" t="s">
        <v>280</v>
      </c>
      <c r="AI33" s="69" t="s">
        <v>280</v>
      </c>
      <c r="AJ33" s="111" t="s">
        <v>280</v>
      </c>
      <c r="AK33" s="38" t="s">
        <v>280</v>
      </c>
      <c r="AL33" s="69" t="s">
        <v>280</v>
      </c>
      <c r="AM33" s="38" t="s">
        <v>280</v>
      </c>
      <c r="AN33" s="38" t="s">
        <v>280</v>
      </c>
      <c r="AO33" s="69" t="s">
        <v>280</v>
      </c>
      <c r="AP33" s="69" t="s">
        <v>280</v>
      </c>
      <c r="AQ33" s="69" t="s">
        <v>280</v>
      </c>
      <c r="AR33" s="23" t="s">
        <v>280</v>
      </c>
      <c r="AS33" s="69" t="s">
        <v>280</v>
      </c>
      <c r="AT33" s="23" t="s">
        <v>280</v>
      </c>
      <c r="AU33" s="23" t="s">
        <v>280</v>
      </c>
      <c r="AV33" s="69" t="s">
        <v>280</v>
      </c>
      <c r="AW33" s="69" t="s">
        <v>280</v>
      </c>
      <c r="AX33" s="23" t="s">
        <v>280</v>
      </c>
      <c r="AY33" s="69" t="s">
        <v>280</v>
      </c>
      <c r="AZ33" s="23" t="s">
        <v>280</v>
      </c>
      <c r="BA33" s="23" t="s">
        <v>280</v>
      </c>
    </row>
    <row r="34" spans="2:53">
      <c r="B34" s="123" t="s">
        <v>287</v>
      </c>
      <c r="C34" s="109" t="s">
        <v>170</v>
      </c>
      <c r="D34" s="110" t="s">
        <v>58</v>
      </c>
      <c r="E34" s="38">
        <v>7543</v>
      </c>
      <c r="F34" s="38"/>
      <c r="G34" s="69"/>
      <c r="H34" s="111">
        <v>7537</v>
      </c>
      <c r="I34" s="38"/>
      <c r="J34" s="38"/>
      <c r="K34" s="38"/>
      <c r="L34" s="111">
        <v>-3765</v>
      </c>
      <c r="M34" s="38">
        <v>-3765</v>
      </c>
      <c r="N34" s="69">
        <v>-3760</v>
      </c>
      <c r="O34" s="111" t="s">
        <v>38</v>
      </c>
      <c r="P34" s="69" t="s">
        <v>80</v>
      </c>
      <c r="Q34" s="111">
        <f t="shared" si="0"/>
        <v>0</v>
      </c>
      <c r="R34" s="38">
        <f t="shared" si="1"/>
        <v>6</v>
      </c>
      <c r="S34" s="38" t="str">
        <f t="shared" si="2"/>
        <v>NA</v>
      </c>
      <c r="T34" s="38" t="str">
        <f t="shared" si="3"/>
        <v>NA</v>
      </c>
      <c r="U34" s="114" t="str">
        <f t="shared" si="4"/>
        <v>NA</v>
      </c>
      <c r="V34" s="69">
        <f t="shared" si="5"/>
        <v>0</v>
      </c>
      <c r="W34" s="23">
        <f t="shared" si="6"/>
        <v>1</v>
      </c>
      <c r="X34" s="111">
        <v>140</v>
      </c>
      <c r="Y34" s="38" t="s">
        <v>280</v>
      </c>
      <c r="Z34" s="69" t="s">
        <v>73</v>
      </c>
      <c r="AA34" s="38">
        <v>425</v>
      </c>
      <c r="AB34" s="38" t="s">
        <v>280</v>
      </c>
      <c r="AC34" s="69" t="s">
        <v>73</v>
      </c>
      <c r="AD34" s="38" t="s">
        <v>280</v>
      </c>
      <c r="AE34" s="38" t="s">
        <v>280</v>
      </c>
      <c r="AF34" s="69" t="s">
        <v>280</v>
      </c>
      <c r="AG34" s="38" t="s">
        <v>280</v>
      </c>
      <c r="AH34" s="38" t="s">
        <v>280</v>
      </c>
      <c r="AI34" s="69" t="s">
        <v>280</v>
      </c>
      <c r="AJ34" s="111" t="s">
        <v>280</v>
      </c>
      <c r="AK34" s="38" t="s">
        <v>280</v>
      </c>
      <c r="AL34" s="69" t="s">
        <v>280</v>
      </c>
      <c r="AM34" s="38" t="s">
        <v>280</v>
      </c>
      <c r="AN34" s="38" t="s">
        <v>280</v>
      </c>
      <c r="AO34" s="69" t="s">
        <v>280</v>
      </c>
      <c r="AP34" s="69" t="s">
        <v>280</v>
      </c>
      <c r="AQ34" s="69" t="s">
        <v>280</v>
      </c>
      <c r="AR34" s="23" t="s">
        <v>280</v>
      </c>
      <c r="AS34" s="69" t="s">
        <v>280</v>
      </c>
      <c r="AT34" s="23" t="s">
        <v>280</v>
      </c>
      <c r="AU34" s="23" t="s">
        <v>280</v>
      </c>
      <c r="AV34" s="69" t="s">
        <v>280</v>
      </c>
      <c r="AW34" s="69" t="s">
        <v>280</v>
      </c>
      <c r="AX34" s="23" t="s">
        <v>280</v>
      </c>
      <c r="AY34" s="69" t="s">
        <v>280</v>
      </c>
      <c r="AZ34" s="23" t="s">
        <v>280</v>
      </c>
      <c r="BA34" s="23" t="s">
        <v>280</v>
      </c>
    </row>
    <row r="35" spans="2:53">
      <c r="B35" s="123" t="s">
        <v>287</v>
      </c>
      <c r="C35" s="109" t="s">
        <v>170</v>
      </c>
      <c r="D35" s="110" t="s">
        <v>59</v>
      </c>
      <c r="E35" s="38">
        <v>7289</v>
      </c>
      <c r="F35" s="38"/>
      <c r="G35" s="69"/>
      <c r="H35" s="111">
        <v>7289</v>
      </c>
      <c r="I35" s="38"/>
      <c r="J35" s="38"/>
      <c r="K35" s="38"/>
      <c r="L35" s="111">
        <v>-4024</v>
      </c>
      <c r="M35" s="38">
        <v>-4024</v>
      </c>
      <c r="N35" s="69">
        <v>-4022</v>
      </c>
      <c r="O35" s="111" t="s">
        <v>38</v>
      </c>
      <c r="P35" s="69" t="s">
        <v>80</v>
      </c>
      <c r="Q35" s="111">
        <f t="shared" si="0"/>
        <v>0</v>
      </c>
      <c r="R35" s="38">
        <f t="shared" si="1"/>
        <v>0</v>
      </c>
      <c r="S35" s="38" t="str">
        <f t="shared" si="2"/>
        <v>NA</v>
      </c>
      <c r="T35" s="38" t="str">
        <f t="shared" si="3"/>
        <v>NA</v>
      </c>
      <c r="U35" s="114" t="str">
        <f t="shared" si="4"/>
        <v>NA</v>
      </c>
      <c r="V35" s="69">
        <f t="shared" si="5"/>
        <v>0</v>
      </c>
      <c r="W35" s="23">
        <f t="shared" si="6"/>
        <v>1</v>
      </c>
      <c r="X35" s="111">
        <v>140</v>
      </c>
      <c r="Y35" s="38" t="s">
        <v>280</v>
      </c>
      <c r="Z35" s="69" t="s">
        <v>280</v>
      </c>
      <c r="AA35" s="38">
        <v>415</v>
      </c>
      <c r="AB35" s="38" t="s">
        <v>280</v>
      </c>
      <c r="AC35" s="69" t="s">
        <v>280</v>
      </c>
      <c r="AD35" s="38" t="s">
        <v>280</v>
      </c>
      <c r="AE35" s="38" t="s">
        <v>280</v>
      </c>
      <c r="AF35" s="69" t="s">
        <v>280</v>
      </c>
      <c r="AG35" s="38" t="s">
        <v>280</v>
      </c>
      <c r="AH35" s="38" t="s">
        <v>280</v>
      </c>
      <c r="AI35" s="69" t="s">
        <v>280</v>
      </c>
      <c r="AJ35" s="111" t="s">
        <v>280</v>
      </c>
      <c r="AK35" s="38" t="s">
        <v>280</v>
      </c>
      <c r="AL35" s="69" t="s">
        <v>280</v>
      </c>
      <c r="AM35" s="38" t="s">
        <v>280</v>
      </c>
      <c r="AN35" s="38" t="s">
        <v>280</v>
      </c>
      <c r="AO35" s="69" t="s">
        <v>280</v>
      </c>
      <c r="AP35" s="69" t="s">
        <v>280</v>
      </c>
      <c r="AQ35" s="69" t="s">
        <v>280</v>
      </c>
      <c r="AR35" s="23" t="s">
        <v>280</v>
      </c>
      <c r="AS35" s="69" t="s">
        <v>280</v>
      </c>
      <c r="AT35" s="23" t="s">
        <v>280</v>
      </c>
      <c r="AU35" s="23" t="s">
        <v>280</v>
      </c>
      <c r="AV35" s="69" t="s">
        <v>280</v>
      </c>
      <c r="AW35" s="69" t="s">
        <v>280</v>
      </c>
      <c r="AX35" s="23" t="s">
        <v>280</v>
      </c>
      <c r="AY35" s="69" t="s">
        <v>280</v>
      </c>
      <c r="AZ35" s="23" t="s">
        <v>280</v>
      </c>
      <c r="BA35" s="23" t="s">
        <v>280</v>
      </c>
    </row>
    <row r="36" spans="2:53">
      <c r="B36" s="123" t="s">
        <v>287</v>
      </c>
      <c r="C36" s="109" t="s">
        <v>170</v>
      </c>
      <c r="D36" s="110" t="s">
        <v>61</v>
      </c>
      <c r="E36" s="38">
        <v>7289</v>
      </c>
      <c r="F36" s="38"/>
      <c r="G36" s="69"/>
      <c r="H36" s="111">
        <v>7289</v>
      </c>
      <c r="I36" s="38"/>
      <c r="J36" s="38"/>
      <c r="K36" s="38"/>
      <c r="L36" s="111">
        <v>-4024</v>
      </c>
      <c r="M36" s="38">
        <v>-4024</v>
      </c>
      <c r="N36" s="69">
        <v>-4022</v>
      </c>
      <c r="O36" s="111" t="s">
        <v>38</v>
      </c>
      <c r="P36" s="69" t="s">
        <v>80</v>
      </c>
      <c r="Q36" s="111">
        <f t="shared" si="0"/>
        <v>0</v>
      </c>
      <c r="R36" s="38">
        <f t="shared" si="1"/>
        <v>0</v>
      </c>
      <c r="S36" s="38" t="str">
        <f t="shared" si="2"/>
        <v>NA</v>
      </c>
      <c r="T36" s="38" t="str">
        <f t="shared" si="3"/>
        <v>NA</v>
      </c>
      <c r="U36" s="114" t="str">
        <f t="shared" si="4"/>
        <v>NA</v>
      </c>
      <c r="V36" s="69">
        <f t="shared" si="5"/>
        <v>0</v>
      </c>
      <c r="W36" s="23">
        <f t="shared" si="6"/>
        <v>1</v>
      </c>
      <c r="X36" s="111">
        <v>140</v>
      </c>
      <c r="Y36" s="38" t="s">
        <v>280</v>
      </c>
      <c r="Z36" s="69" t="s">
        <v>280</v>
      </c>
      <c r="AA36" s="38">
        <v>415</v>
      </c>
      <c r="AB36" s="38" t="s">
        <v>280</v>
      </c>
      <c r="AC36" s="69" t="s">
        <v>280</v>
      </c>
      <c r="AD36" s="38" t="s">
        <v>280</v>
      </c>
      <c r="AE36" s="38" t="s">
        <v>280</v>
      </c>
      <c r="AF36" s="69" t="s">
        <v>280</v>
      </c>
      <c r="AG36" s="38" t="s">
        <v>280</v>
      </c>
      <c r="AH36" s="38" t="s">
        <v>280</v>
      </c>
      <c r="AI36" s="69" t="s">
        <v>280</v>
      </c>
      <c r="AJ36" s="111" t="s">
        <v>280</v>
      </c>
      <c r="AK36" s="38" t="s">
        <v>280</v>
      </c>
      <c r="AL36" s="69" t="s">
        <v>280</v>
      </c>
      <c r="AM36" s="38" t="s">
        <v>280</v>
      </c>
      <c r="AN36" s="38" t="s">
        <v>280</v>
      </c>
      <c r="AO36" s="69" t="s">
        <v>280</v>
      </c>
      <c r="AP36" s="69" t="s">
        <v>280</v>
      </c>
      <c r="AQ36" s="69" t="s">
        <v>280</v>
      </c>
      <c r="AR36" s="23" t="s">
        <v>280</v>
      </c>
      <c r="AS36" s="69" t="s">
        <v>280</v>
      </c>
      <c r="AT36" s="23" t="s">
        <v>280</v>
      </c>
      <c r="AU36" s="23" t="s">
        <v>280</v>
      </c>
      <c r="AV36" s="69" t="s">
        <v>280</v>
      </c>
      <c r="AW36" s="69" t="s">
        <v>280</v>
      </c>
      <c r="AX36" s="23" t="s">
        <v>280</v>
      </c>
      <c r="AY36" s="69" t="s">
        <v>280</v>
      </c>
      <c r="AZ36" s="23" t="s">
        <v>280</v>
      </c>
      <c r="BA36" s="23" t="s">
        <v>280</v>
      </c>
    </row>
    <row r="37" spans="2:53">
      <c r="B37" s="123" t="s">
        <v>287</v>
      </c>
      <c r="C37" s="109" t="s">
        <v>170</v>
      </c>
      <c r="D37" s="110" t="s">
        <v>63</v>
      </c>
      <c r="E37" s="38">
        <v>7289</v>
      </c>
      <c r="F37" s="38"/>
      <c r="G37" s="69"/>
      <c r="H37" s="111">
        <v>7003</v>
      </c>
      <c r="I37" s="38"/>
      <c r="J37" s="38"/>
      <c r="K37" s="38"/>
      <c r="L37" s="111">
        <v>-4024</v>
      </c>
      <c r="M37" s="38">
        <v>-4024</v>
      </c>
      <c r="N37" s="69">
        <v>-3868</v>
      </c>
      <c r="O37" s="111" t="s">
        <v>38</v>
      </c>
      <c r="P37" s="69" t="s">
        <v>80</v>
      </c>
      <c r="Q37" s="111">
        <f t="shared" si="0"/>
        <v>0</v>
      </c>
      <c r="R37" s="38">
        <f t="shared" si="1"/>
        <v>286</v>
      </c>
      <c r="S37" s="38" t="str">
        <f t="shared" si="2"/>
        <v>NA</v>
      </c>
      <c r="T37" s="38" t="str">
        <f t="shared" si="3"/>
        <v>NA</v>
      </c>
      <c r="U37" s="114" t="str">
        <f t="shared" si="4"/>
        <v>NA</v>
      </c>
      <c r="V37" s="69">
        <f t="shared" si="5"/>
        <v>0</v>
      </c>
      <c r="W37" s="23">
        <f t="shared" si="6"/>
        <v>1</v>
      </c>
      <c r="X37" s="111">
        <v>140</v>
      </c>
      <c r="Y37" s="38" t="s">
        <v>280</v>
      </c>
      <c r="Z37" s="69" t="s">
        <v>280</v>
      </c>
      <c r="AA37" s="38">
        <v>415</v>
      </c>
      <c r="AB37" s="38" t="s">
        <v>280</v>
      </c>
      <c r="AC37" s="69" t="s">
        <v>280</v>
      </c>
      <c r="AD37" s="38" t="s">
        <v>280</v>
      </c>
      <c r="AE37" s="38">
        <v>6753</v>
      </c>
      <c r="AF37" s="69" t="s">
        <v>40</v>
      </c>
      <c r="AG37" s="38" t="s">
        <v>280</v>
      </c>
      <c r="AH37" s="38" t="s">
        <v>280</v>
      </c>
      <c r="AI37" s="69" t="s">
        <v>280</v>
      </c>
      <c r="AJ37" s="111" t="s">
        <v>280</v>
      </c>
      <c r="AK37" s="38" t="s">
        <v>280</v>
      </c>
      <c r="AL37" s="69" t="s">
        <v>280</v>
      </c>
      <c r="AM37" s="38" t="s">
        <v>280</v>
      </c>
      <c r="AN37" s="38" t="s">
        <v>280</v>
      </c>
      <c r="AO37" s="69" t="s">
        <v>280</v>
      </c>
      <c r="AP37" s="69" t="s">
        <v>280</v>
      </c>
      <c r="AQ37" s="69" t="s">
        <v>280</v>
      </c>
      <c r="AR37" s="23" t="s">
        <v>280</v>
      </c>
      <c r="AS37" s="69" t="s">
        <v>280</v>
      </c>
      <c r="AT37" s="23" t="s">
        <v>280</v>
      </c>
      <c r="AU37" s="23" t="s">
        <v>280</v>
      </c>
      <c r="AV37" s="69" t="s">
        <v>280</v>
      </c>
      <c r="AW37" s="69" t="s">
        <v>280</v>
      </c>
      <c r="AX37" s="23" t="s">
        <v>280</v>
      </c>
      <c r="AY37" s="69" t="s">
        <v>280</v>
      </c>
      <c r="AZ37" s="23" t="s">
        <v>280</v>
      </c>
      <c r="BA37" s="23" t="s">
        <v>280</v>
      </c>
    </row>
    <row r="38" spans="2:53">
      <c r="B38" s="123" t="s">
        <v>287</v>
      </c>
      <c r="C38" s="109" t="s">
        <v>170</v>
      </c>
      <c r="D38" s="110" t="s">
        <v>64</v>
      </c>
      <c r="E38" s="38"/>
      <c r="F38" s="38">
        <v>6416</v>
      </c>
      <c r="G38" s="69">
        <v>857</v>
      </c>
      <c r="H38" s="111"/>
      <c r="I38" s="38">
        <v>6202</v>
      </c>
      <c r="J38" s="38">
        <v>852</v>
      </c>
      <c r="K38" s="38"/>
      <c r="L38" s="111">
        <v>0</v>
      </c>
      <c r="M38" s="38">
        <v>0</v>
      </c>
      <c r="N38" s="69">
        <v>0</v>
      </c>
      <c r="O38" s="111" t="s">
        <v>288</v>
      </c>
      <c r="P38" s="69" t="s">
        <v>80</v>
      </c>
      <c r="Q38" s="111">
        <f t="shared" si="0"/>
        <v>0</v>
      </c>
      <c r="R38" s="38" t="str">
        <f t="shared" si="1"/>
        <v>NA</v>
      </c>
      <c r="S38" s="38">
        <f t="shared" si="2"/>
        <v>214</v>
      </c>
      <c r="T38" s="38">
        <f t="shared" si="3"/>
        <v>5</v>
      </c>
      <c r="U38" s="114">
        <f t="shared" si="4"/>
        <v>219</v>
      </c>
      <c r="V38" s="69">
        <f t="shared" si="5"/>
        <v>0</v>
      </c>
      <c r="W38" s="23">
        <f t="shared" si="6"/>
        <v>1</v>
      </c>
      <c r="X38" s="111">
        <v>140</v>
      </c>
      <c r="Y38" s="38" t="s">
        <v>280</v>
      </c>
      <c r="Z38" s="69" t="s">
        <v>73</v>
      </c>
      <c r="AA38" s="38">
        <v>384</v>
      </c>
      <c r="AB38" s="38" t="s">
        <v>280</v>
      </c>
      <c r="AC38" s="69" t="s">
        <v>73</v>
      </c>
      <c r="AD38" s="38" t="s">
        <v>280</v>
      </c>
      <c r="AE38" s="38" t="s">
        <v>280</v>
      </c>
      <c r="AF38" s="69" t="s">
        <v>280</v>
      </c>
      <c r="AG38" s="38" t="s">
        <v>280</v>
      </c>
      <c r="AH38" s="38" t="s">
        <v>280</v>
      </c>
      <c r="AI38" s="69" t="s">
        <v>280</v>
      </c>
      <c r="AJ38" s="111" t="s">
        <v>280</v>
      </c>
      <c r="AK38" s="38" t="s">
        <v>280</v>
      </c>
      <c r="AL38" s="69" t="s">
        <v>280</v>
      </c>
      <c r="AM38" s="38">
        <v>2500</v>
      </c>
      <c r="AN38" s="38" t="s">
        <v>280</v>
      </c>
      <c r="AO38" s="69" t="s">
        <v>289</v>
      </c>
      <c r="AP38" s="69" t="s">
        <v>280</v>
      </c>
      <c r="AQ38" s="69" t="s">
        <v>280</v>
      </c>
      <c r="AR38" s="23" t="s">
        <v>280</v>
      </c>
      <c r="AS38" s="69" t="s">
        <v>280</v>
      </c>
      <c r="AT38" s="23" t="s">
        <v>280</v>
      </c>
      <c r="AU38" s="23" t="s">
        <v>280</v>
      </c>
      <c r="AV38" s="69" t="s">
        <v>280</v>
      </c>
      <c r="AW38" s="69" t="s">
        <v>280</v>
      </c>
      <c r="AX38" s="23" t="s">
        <v>280</v>
      </c>
      <c r="AY38" s="69" t="s">
        <v>280</v>
      </c>
      <c r="AZ38" s="23" t="s">
        <v>280</v>
      </c>
      <c r="BA38" s="23" t="s">
        <v>280</v>
      </c>
    </row>
    <row r="39" spans="2:53">
      <c r="B39" s="123" t="s">
        <v>287</v>
      </c>
      <c r="C39" s="109" t="s">
        <v>170</v>
      </c>
      <c r="D39" s="110" t="s">
        <v>66</v>
      </c>
      <c r="E39" s="38"/>
      <c r="F39" s="38">
        <v>6416</v>
      </c>
      <c r="G39" s="69">
        <v>857</v>
      </c>
      <c r="H39" s="111"/>
      <c r="I39" s="38">
        <v>6096</v>
      </c>
      <c r="J39" s="38">
        <v>816</v>
      </c>
      <c r="K39" s="38"/>
      <c r="L39" s="111">
        <v>0</v>
      </c>
      <c r="M39" s="38">
        <v>0</v>
      </c>
      <c r="N39" s="69">
        <v>0</v>
      </c>
      <c r="O39" s="111" t="s">
        <v>288</v>
      </c>
      <c r="P39" s="69" t="s">
        <v>39</v>
      </c>
      <c r="Q39" s="111">
        <f t="shared" si="0"/>
        <v>0</v>
      </c>
      <c r="R39" s="38" t="str">
        <f t="shared" si="1"/>
        <v>NA</v>
      </c>
      <c r="S39" s="38">
        <f t="shared" si="2"/>
        <v>320</v>
      </c>
      <c r="T39" s="38">
        <f t="shared" si="3"/>
        <v>41</v>
      </c>
      <c r="U39" s="114">
        <f t="shared" si="4"/>
        <v>361</v>
      </c>
      <c r="V39" s="69">
        <f t="shared" si="5"/>
        <v>0</v>
      </c>
      <c r="W39" s="23">
        <f t="shared" si="6"/>
        <v>1</v>
      </c>
      <c r="X39" s="111">
        <v>140</v>
      </c>
      <c r="Y39" s="38" t="s">
        <v>280</v>
      </c>
      <c r="Z39" s="69" t="s">
        <v>73</v>
      </c>
      <c r="AA39" s="38">
        <v>194</v>
      </c>
      <c r="AB39" s="38" t="s">
        <v>280</v>
      </c>
      <c r="AC39" s="69" t="s">
        <v>73</v>
      </c>
      <c r="AD39" s="38" t="s">
        <v>280</v>
      </c>
      <c r="AE39" s="38" t="s">
        <v>280</v>
      </c>
      <c r="AF39" s="69" t="s">
        <v>175</v>
      </c>
      <c r="AG39" s="38" t="s">
        <v>280</v>
      </c>
      <c r="AH39" s="38">
        <v>5906</v>
      </c>
      <c r="AI39" s="69" t="s">
        <v>175</v>
      </c>
      <c r="AJ39" s="111" t="s">
        <v>280</v>
      </c>
      <c r="AK39" s="38" t="s">
        <v>280</v>
      </c>
      <c r="AL39" s="69" t="s">
        <v>280</v>
      </c>
      <c r="AM39" s="38">
        <v>2500</v>
      </c>
      <c r="AN39" s="38" t="s">
        <v>280</v>
      </c>
      <c r="AO39" s="69" t="s">
        <v>289</v>
      </c>
      <c r="AP39" s="69" t="s">
        <v>280</v>
      </c>
      <c r="AQ39" s="69" t="s">
        <v>280</v>
      </c>
      <c r="AR39" s="23" t="s">
        <v>280</v>
      </c>
      <c r="AS39" s="69" t="s">
        <v>280</v>
      </c>
      <c r="AT39" s="23" t="s">
        <v>280</v>
      </c>
      <c r="AU39" s="23" t="s">
        <v>280</v>
      </c>
      <c r="AV39" s="69" t="s">
        <v>280</v>
      </c>
      <c r="AW39" s="69" t="s">
        <v>280</v>
      </c>
      <c r="AX39" s="23" t="s">
        <v>280</v>
      </c>
      <c r="AY39" s="69" t="s">
        <v>280</v>
      </c>
      <c r="AZ39" s="23" t="s">
        <v>280</v>
      </c>
      <c r="BA39" s="23" t="s">
        <v>280</v>
      </c>
    </row>
    <row r="40" spans="2:53">
      <c r="B40" s="123" t="s">
        <v>287</v>
      </c>
      <c r="C40" s="109" t="s">
        <v>170</v>
      </c>
      <c r="D40" s="110" t="s">
        <v>67</v>
      </c>
      <c r="E40" s="38"/>
      <c r="F40" s="38">
        <v>6416</v>
      </c>
      <c r="G40" s="69">
        <v>857</v>
      </c>
      <c r="H40" s="111"/>
      <c r="I40" s="38">
        <v>6242</v>
      </c>
      <c r="J40" s="38">
        <v>852</v>
      </c>
      <c r="K40" s="38"/>
      <c r="L40" s="111">
        <v>0</v>
      </c>
      <c r="M40" s="38">
        <v>0</v>
      </c>
      <c r="N40" s="69">
        <v>0</v>
      </c>
      <c r="O40" s="111" t="s">
        <v>288</v>
      </c>
      <c r="P40" s="69" t="s">
        <v>80</v>
      </c>
      <c r="Q40" s="111">
        <f t="shared" si="0"/>
        <v>0</v>
      </c>
      <c r="R40" s="38" t="str">
        <f t="shared" si="1"/>
        <v>NA</v>
      </c>
      <c r="S40" s="38">
        <f t="shared" si="2"/>
        <v>174</v>
      </c>
      <c r="T40" s="38">
        <f t="shared" si="3"/>
        <v>5</v>
      </c>
      <c r="U40" s="114">
        <f t="shared" si="4"/>
        <v>179</v>
      </c>
      <c r="V40" s="69">
        <f t="shared" si="5"/>
        <v>0</v>
      </c>
      <c r="W40" s="23">
        <f t="shared" si="6"/>
        <v>1</v>
      </c>
      <c r="X40" s="111">
        <v>140</v>
      </c>
      <c r="Y40" s="38" t="s">
        <v>280</v>
      </c>
      <c r="Z40" s="69" t="s">
        <v>73</v>
      </c>
      <c r="AA40" s="38">
        <v>194</v>
      </c>
      <c r="AB40" s="38" t="s">
        <v>280</v>
      </c>
      <c r="AC40" s="69" t="s">
        <v>73</v>
      </c>
      <c r="AD40" s="38" t="s">
        <v>280</v>
      </c>
      <c r="AE40" s="38" t="s">
        <v>280</v>
      </c>
      <c r="AF40" s="69" t="s">
        <v>280</v>
      </c>
      <c r="AG40" s="38" t="s">
        <v>280</v>
      </c>
      <c r="AH40" s="38" t="s">
        <v>280</v>
      </c>
      <c r="AI40" s="69" t="s">
        <v>280</v>
      </c>
      <c r="AJ40" s="111" t="s">
        <v>280</v>
      </c>
      <c r="AK40" s="38" t="s">
        <v>280</v>
      </c>
      <c r="AL40" s="69" t="s">
        <v>280</v>
      </c>
      <c r="AM40" s="38">
        <v>2500</v>
      </c>
      <c r="AN40" s="38" t="s">
        <v>280</v>
      </c>
      <c r="AO40" s="69" t="s">
        <v>289</v>
      </c>
      <c r="AP40" s="69" t="s">
        <v>280</v>
      </c>
      <c r="AQ40" s="69" t="s">
        <v>280</v>
      </c>
      <c r="AR40" s="23" t="s">
        <v>280</v>
      </c>
      <c r="AS40" s="69" t="s">
        <v>280</v>
      </c>
      <c r="AT40" s="23" t="s">
        <v>280</v>
      </c>
      <c r="AU40" s="23" t="s">
        <v>280</v>
      </c>
      <c r="AV40" s="69" t="s">
        <v>280</v>
      </c>
      <c r="AW40" s="69" t="s">
        <v>280</v>
      </c>
      <c r="AX40" s="23" t="s">
        <v>280</v>
      </c>
      <c r="AY40" s="69" t="s">
        <v>280</v>
      </c>
      <c r="AZ40" s="23" t="s">
        <v>280</v>
      </c>
      <c r="BA40" s="23" t="s">
        <v>280</v>
      </c>
    </row>
    <row r="41" spans="2:53">
      <c r="B41" s="123" t="s">
        <v>287</v>
      </c>
      <c r="C41" s="109" t="s">
        <v>170</v>
      </c>
      <c r="D41" s="110" t="s">
        <v>68</v>
      </c>
      <c r="E41" s="38">
        <v>7680</v>
      </c>
      <c r="F41" s="38"/>
      <c r="G41" s="69"/>
      <c r="H41" s="111">
        <v>6169</v>
      </c>
      <c r="I41" s="38"/>
      <c r="J41" s="38"/>
      <c r="K41" s="38"/>
      <c r="L41" s="111">
        <v>-2348</v>
      </c>
      <c r="M41" s="38">
        <v>-2348</v>
      </c>
      <c r="N41" s="69">
        <v>-976</v>
      </c>
      <c r="O41" s="111" t="s">
        <v>38</v>
      </c>
      <c r="P41" s="69" t="s">
        <v>80</v>
      </c>
      <c r="Q41" s="111">
        <f t="shared" si="0"/>
        <v>0</v>
      </c>
      <c r="R41" s="38">
        <f t="shared" si="1"/>
        <v>1511</v>
      </c>
      <c r="S41" s="38" t="str">
        <f t="shared" si="2"/>
        <v>NA</v>
      </c>
      <c r="T41" s="38" t="str">
        <f t="shared" si="3"/>
        <v>NA</v>
      </c>
      <c r="U41" s="114" t="str">
        <f t="shared" si="4"/>
        <v>NA</v>
      </c>
      <c r="V41" s="69">
        <f t="shared" si="5"/>
        <v>0</v>
      </c>
      <c r="W41" s="23">
        <f t="shared" si="6"/>
        <v>1</v>
      </c>
      <c r="X41" s="111">
        <v>140</v>
      </c>
      <c r="Y41" s="38" t="s">
        <v>280</v>
      </c>
      <c r="Z41" s="69" t="s">
        <v>281</v>
      </c>
      <c r="AA41" s="38">
        <v>408</v>
      </c>
      <c r="AB41" s="38" t="s">
        <v>280</v>
      </c>
      <c r="AC41" s="69" t="s">
        <v>281</v>
      </c>
      <c r="AD41" s="38" t="s">
        <v>280</v>
      </c>
      <c r="AE41" s="38" t="s">
        <v>280</v>
      </c>
      <c r="AF41" s="69" t="s">
        <v>280</v>
      </c>
      <c r="AG41" s="38" t="s">
        <v>280</v>
      </c>
      <c r="AH41" s="38" t="s">
        <v>280</v>
      </c>
      <c r="AI41" s="69" t="s">
        <v>280</v>
      </c>
      <c r="AJ41" s="111">
        <v>2500</v>
      </c>
      <c r="AK41" s="38" t="s">
        <v>280</v>
      </c>
      <c r="AL41" s="69" t="s">
        <v>289</v>
      </c>
      <c r="AM41" s="38" t="s">
        <v>280</v>
      </c>
      <c r="AN41" s="38" t="s">
        <v>280</v>
      </c>
      <c r="AO41" s="69" t="s">
        <v>280</v>
      </c>
      <c r="AP41" s="69" t="s">
        <v>280</v>
      </c>
      <c r="AQ41" s="69" t="s">
        <v>280</v>
      </c>
      <c r="AR41" s="23" t="s">
        <v>280</v>
      </c>
      <c r="AS41" s="69" t="s">
        <v>280</v>
      </c>
      <c r="AT41" s="23" t="s">
        <v>280</v>
      </c>
      <c r="AU41" s="23" t="s">
        <v>280</v>
      </c>
      <c r="AV41" s="69">
        <v>-10000</v>
      </c>
      <c r="AW41" s="69" t="s">
        <v>280</v>
      </c>
      <c r="AX41" s="23" t="s">
        <v>282</v>
      </c>
      <c r="AY41" s="69" t="s">
        <v>280</v>
      </c>
      <c r="AZ41" s="23" t="s">
        <v>280</v>
      </c>
      <c r="BA41" s="23" t="s">
        <v>280</v>
      </c>
    </row>
    <row r="42" spans="2:53">
      <c r="B42" s="123" t="s">
        <v>287</v>
      </c>
      <c r="C42" s="109" t="s">
        <v>170</v>
      </c>
      <c r="D42" s="110" t="s">
        <v>69</v>
      </c>
      <c r="E42" s="38">
        <v>7680</v>
      </c>
      <c r="F42" s="38"/>
      <c r="G42" s="69"/>
      <c r="H42" s="111">
        <v>6630</v>
      </c>
      <c r="I42" s="38"/>
      <c r="J42" s="38"/>
      <c r="K42" s="38"/>
      <c r="L42" s="111">
        <v>-2348</v>
      </c>
      <c r="M42" s="38">
        <v>-2348</v>
      </c>
      <c r="N42" s="69">
        <v>-1244</v>
      </c>
      <c r="O42" s="111" t="s">
        <v>38</v>
      </c>
      <c r="P42" s="69" t="s">
        <v>80</v>
      </c>
      <c r="Q42" s="111">
        <f t="shared" si="0"/>
        <v>0</v>
      </c>
      <c r="R42" s="38">
        <f t="shared" si="1"/>
        <v>1050</v>
      </c>
      <c r="S42" s="38" t="str">
        <f t="shared" si="2"/>
        <v>NA</v>
      </c>
      <c r="T42" s="38" t="str">
        <f t="shared" si="3"/>
        <v>NA</v>
      </c>
      <c r="U42" s="114" t="str">
        <f t="shared" si="4"/>
        <v>NA</v>
      </c>
      <c r="V42" s="69">
        <f t="shared" si="5"/>
        <v>0</v>
      </c>
      <c r="W42" s="23">
        <f t="shared" si="6"/>
        <v>1</v>
      </c>
      <c r="X42" s="111">
        <v>140</v>
      </c>
      <c r="Y42" s="38" t="s">
        <v>280</v>
      </c>
      <c r="Z42" s="69" t="s">
        <v>281</v>
      </c>
      <c r="AA42" s="38">
        <v>408</v>
      </c>
      <c r="AB42" s="38" t="s">
        <v>280</v>
      </c>
      <c r="AC42" s="69" t="s">
        <v>281</v>
      </c>
      <c r="AD42" s="38" t="s">
        <v>280</v>
      </c>
      <c r="AE42" s="38">
        <v>7412</v>
      </c>
      <c r="AF42" s="69" t="s">
        <v>65</v>
      </c>
      <c r="AG42" s="38" t="s">
        <v>280</v>
      </c>
      <c r="AH42" s="38" t="s">
        <v>280</v>
      </c>
      <c r="AI42" s="69" t="s">
        <v>280</v>
      </c>
      <c r="AJ42" s="111">
        <v>2500</v>
      </c>
      <c r="AK42" s="38" t="s">
        <v>280</v>
      </c>
      <c r="AL42" s="69" t="s">
        <v>289</v>
      </c>
      <c r="AM42" s="38" t="s">
        <v>280</v>
      </c>
      <c r="AN42" s="38" t="s">
        <v>280</v>
      </c>
      <c r="AO42" s="69" t="s">
        <v>280</v>
      </c>
      <c r="AP42" s="69" t="s">
        <v>280</v>
      </c>
      <c r="AQ42" s="69" t="s">
        <v>280</v>
      </c>
      <c r="AR42" s="23" t="s">
        <v>280</v>
      </c>
      <c r="AS42" s="69" t="s">
        <v>280</v>
      </c>
      <c r="AT42" s="23" t="s">
        <v>280</v>
      </c>
      <c r="AU42" s="23" t="s">
        <v>280</v>
      </c>
      <c r="AV42" s="69">
        <v>-10000</v>
      </c>
      <c r="AW42" s="69" t="s">
        <v>280</v>
      </c>
      <c r="AX42" s="23" t="s">
        <v>282</v>
      </c>
      <c r="AY42" s="69" t="s">
        <v>280</v>
      </c>
      <c r="AZ42" s="23" t="s">
        <v>280</v>
      </c>
      <c r="BA42" s="23" t="s">
        <v>280</v>
      </c>
    </row>
    <row r="43" spans="2:53" ht="15" thickBot="1">
      <c r="B43" s="124" t="s">
        <v>287</v>
      </c>
      <c r="C43" s="116" t="s">
        <v>170</v>
      </c>
      <c r="D43" s="117" t="s">
        <v>70</v>
      </c>
      <c r="E43" s="118">
        <v>7080</v>
      </c>
      <c r="F43" s="118"/>
      <c r="G43" s="70"/>
      <c r="H43" s="119">
        <v>5935</v>
      </c>
      <c r="I43" s="118"/>
      <c r="J43" s="118"/>
      <c r="K43" s="118"/>
      <c r="L43" s="119">
        <v>-1737</v>
      </c>
      <c r="M43" s="118">
        <v>-1737</v>
      </c>
      <c r="N43" s="70">
        <v>-621</v>
      </c>
      <c r="O43" s="119" t="s">
        <v>38</v>
      </c>
      <c r="P43" s="70" t="s">
        <v>80</v>
      </c>
      <c r="Q43" s="119">
        <f t="shared" si="0"/>
        <v>0</v>
      </c>
      <c r="R43" s="38">
        <f t="shared" si="1"/>
        <v>1145</v>
      </c>
      <c r="S43" s="38" t="str">
        <f t="shared" si="2"/>
        <v>NA</v>
      </c>
      <c r="T43" s="38" t="str">
        <f t="shared" si="3"/>
        <v>NA</v>
      </c>
      <c r="U43" s="114" t="str">
        <f t="shared" si="4"/>
        <v>NA</v>
      </c>
      <c r="V43" s="70">
        <f t="shared" si="5"/>
        <v>0</v>
      </c>
      <c r="W43" s="23">
        <f t="shared" si="6"/>
        <v>1</v>
      </c>
      <c r="X43" s="119">
        <v>160</v>
      </c>
      <c r="Y43" s="118" t="s">
        <v>280</v>
      </c>
      <c r="Z43" s="70" t="s">
        <v>281</v>
      </c>
      <c r="AA43" s="118">
        <v>397</v>
      </c>
      <c r="AB43" s="118" t="s">
        <v>280</v>
      </c>
      <c r="AC43" s="70" t="s">
        <v>281</v>
      </c>
      <c r="AD43" s="118" t="s">
        <v>280</v>
      </c>
      <c r="AE43" s="118" t="s">
        <v>280</v>
      </c>
      <c r="AF43" s="70" t="s">
        <v>280</v>
      </c>
      <c r="AG43" s="118" t="s">
        <v>280</v>
      </c>
      <c r="AH43" s="118" t="s">
        <v>280</v>
      </c>
      <c r="AI43" s="70" t="s">
        <v>280</v>
      </c>
      <c r="AJ43" s="119" t="s">
        <v>280</v>
      </c>
      <c r="AK43" s="118" t="s">
        <v>280</v>
      </c>
      <c r="AL43" s="70" t="s">
        <v>280</v>
      </c>
      <c r="AM43" s="118" t="s">
        <v>280</v>
      </c>
      <c r="AN43" s="118" t="s">
        <v>280</v>
      </c>
      <c r="AO43" s="70" t="s">
        <v>280</v>
      </c>
      <c r="AP43" s="70" t="s">
        <v>280</v>
      </c>
      <c r="AQ43" s="70" t="s">
        <v>280</v>
      </c>
      <c r="AR43" s="22" t="s">
        <v>280</v>
      </c>
      <c r="AS43" s="70" t="s">
        <v>280</v>
      </c>
      <c r="AT43" s="22" t="s">
        <v>280</v>
      </c>
      <c r="AU43" s="22" t="s">
        <v>280</v>
      </c>
      <c r="AV43" s="70">
        <v>-10000</v>
      </c>
      <c r="AW43" s="70" t="s">
        <v>280</v>
      </c>
      <c r="AX43" s="22" t="s">
        <v>282</v>
      </c>
      <c r="AY43" s="70" t="s">
        <v>280</v>
      </c>
      <c r="AZ43" s="22" t="s">
        <v>280</v>
      </c>
      <c r="BA43" s="22" t="s">
        <v>280</v>
      </c>
    </row>
    <row r="44" spans="2:53">
      <c r="B44" s="125" t="s">
        <v>290</v>
      </c>
      <c r="C44" s="121" t="s">
        <v>170</v>
      </c>
      <c r="D44" s="122" t="s">
        <v>55</v>
      </c>
      <c r="E44" s="112">
        <v>7349</v>
      </c>
      <c r="F44" s="112"/>
      <c r="G44" s="68"/>
      <c r="H44" s="113">
        <v>7141</v>
      </c>
      <c r="I44" s="112"/>
      <c r="J44" s="112"/>
      <c r="K44" s="112"/>
      <c r="L44" s="113">
        <v>933</v>
      </c>
      <c r="M44" s="112">
        <v>208</v>
      </c>
      <c r="N44" s="68">
        <v>933</v>
      </c>
      <c r="O44" s="113" t="s">
        <v>74</v>
      </c>
      <c r="P44" s="68" t="s">
        <v>80</v>
      </c>
      <c r="Q44" s="113">
        <f t="shared" si="0"/>
        <v>725</v>
      </c>
      <c r="R44" s="38">
        <f t="shared" si="1"/>
        <v>208</v>
      </c>
      <c r="S44" s="38" t="str">
        <f t="shared" si="2"/>
        <v>NA</v>
      </c>
      <c r="T44" s="38" t="str">
        <f t="shared" si="3"/>
        <v>NA</v>
      </c>
      <c r="U44" s="114" t="str">
        <f t="shared" si="4"/>
        <v>NA</v>
      </c>
      <c r="V44" s="68">
        <f t="shared" si="5"/>
        <v>208</v>
      </c>
      <c r="W44" s="23">
        <f t="shared" si="6"/>
        <v>1</v>
      </c>
      <c r="X44" s="113">
        <v>140</v>
      </c>
      <c r="Y44" s="112" t="s">
        <v>280</v>
      </c>
      <c r="Z44" s="68" t="s">
        <v>281</v>
      </c>
      <c r="AA44" s="112">
        <v>425</v>
      </c>
      <c r="AB44" s="112" t="s">
        <v>280</v>
      </c>
      <c r="AC44" s="68" t="s">
        <v>281</v>
      </c>
      <c r="AD44" s="112" t="s">
        <v>280</v>
      </c>
      <c r="AE44" s="112" t="s">
        <v>280</v>
      </c>
      <c r="AF44" s="68" t="s">
        <v>280</v>
      </c>
      <c r="AG44" s="112" t="s">
        <v>280</v>
      </c>
      <c r="AH44" s="112" t="s">
        <v>280</v>
      </c>
      <c r="AI44" s="68" t="s">
        <v>280</v>
      </c>
      <c r="AJ44" s="113" t="s">
        <v>280</v>
      </c>
      <c r="AK44" s="112">
        <v>6890</v>
      </c>
      <c r="AL44" s="68" t="s">
        <v>291</v>
      </c>
      <c r="AM44" s="112" t="s">
        <v>280</v>
      </c>
      <c r="AN44" s="112" t="s">
        <v>280</v>
      </c>
      <c r="AO44" s="68" t="s">
        <v>280</v>
      </c>
      <c r="AP44" s="68" t="s">
        <v>280</v>
      </c>
      <c r="AQ44" s="68" t="s">
        <v>280</v>
      </c>
      <c r="AR44" s="21" t="s">
        <v>280</v>
      </c>
      <c r="AS44" s="68" t="s">
        <v>280</v>
      </c>
      <c r="AT44" s="21" t="s">
        <v>280</v>
      </c>
      <c r="AU44" s="21" t="s">
        <v>280</v>
      </c>
      <c r="AV44" s="68">
        <v>-10000</v>
      </c>
      <c r="AW44" s="68" t="s">
        <v>280</v>
      </c>
      <c r="AX44" s="21" t="s">
        <v>282</v>
      </c>
      <c r="AY44" s="68" t="s">
        <v>280</v>
      </c>
      <c r="AZ44" s="21" t="s">
        <v>280</v>
      </c>
      <c r="BA44" s="21" t="s">
        <v>280</v>
      </c>
    </row>
    <row r="45" spans="2:53">
      <c r="B45" s="108" t="s">
        <v>290</v>
      </c>
      <c r="C45" s="109" t="s">
        <v>170</v>
      </c>
      <c r="D45" s="110" t="s">
        <v>57</v>
      </c>
      <c r="E45" s="38">
        <v>7365</v>
      </c>
      <c r="F45" s="38"/>
      <c r="G45" s="69"/>
      <c r="H45" s="111">
        <v>7157</v>
      </c>
      <c r="I45" s="38"/>
      <c r="J45" s="38"/>
      <c r="K45" s="38"/>
      <c r="L45" s="111">
        <v>922</v>
      </c>
      <c r="M45" s="38">
        <v>208</v>
      </c>
      <c r="N45" s="69">
        <v>922</v>
      </c>
      <c r="O45" s="111" t="s">
        <v>74</v>
      </c>
      <c r="P45" s="69" t="s">
        <v>80</v>
      </c>
      <c r="Q45" s="111">
        <f t="shared" si="0"/>
        <v>714</v>
      </c>
      <c r="R45" s="38">
        <f t="shared" si="1"/>
        <v>208</v>
      </c>
      <c r="S45" s="38" t="str">
        <f t="shared" si="2"/>
        <v>NA</v>
      </c>
      <c r="T45" s="38" t="str">
        <f t="shared" si="3"/>
        <v>NA</v>
      </c>
      <c r="U45" s="114" t="str">
        <f t="shared" si="4"/>
        <v>NA</v>
      </c>
      <c r="V45" s="69">
        <f t="shared" si="5"/>
        <v>208</v>
      </c>
      <c r="W45" s="23">
        <f t="shared" si="6"/>
        <v>1</v>
      </c>
      <c r="X45" s="111">
        <v>140</v>
      </c>
      <c r="Y45" s="38" t="s">
        <v>280</v>
      </c>
      <c r="Z45" s="69" t="s">
        <v>281</v>
      </c>
      <c r="AA45" s="38">
        <v>425</v>
      </c>
      <c r="AB45" s="38" t="s">
        <v>280</v>
      </c>
      <c r="AC45" s="69" t="s">
        <v>281</v>
      </c>
      <c r="AD45" s="38" t="s">
        <v>280</v>
      </c>
      <c r="AE45" s="38" t="s">
        <v>280</v>
      </c>
      <c r="AF45" s="69" t="s">
        <v>280</v>
      </c>
      <c r="AG45" s="38" t="s">
        <v>280</v>
      </c>
      <c r="AH45" s="38" t="s">
        <v>280</v>
      </c>
      <c r="AI45" s="69" t="s">
        <v>280</v>
      </c>
      <c r="AJ45" s="111" t="s">
        <v>280</v>
      </c>
      <c r="AK45" s="38">
        <v>6905</v>
      </c>
      <c r="AL45" s="69" t="s">
        <v>291</v>
      </c>
      <c r="AM45" s="38" t="s">
        <v>280</v>
      </c>
      <c r="AN45" s="38" t="s">
        <v>280</v>
      </c>
      <c r="AO45" s="69" t="s">
        <v>280</v>
      </c>
      <c r="AP45" s="69" t="s">
        <v>280</v>
      </c>
      <c r="AQ45" s="69" t="s">
        <v>280</v>
      </c>
      <c r="AR45" s="23" t="s">
        <v>280</v>
      </c>
      <c r="AS45" s="69" t="s">
        <v>280</v>
      </c>
      <c r="AT45" s="23" t="s">
        <v>280</v>
      </c>
      <c r="AU45" s="23" t="s">
        <v>280</v>
      </c>
      <c r="AV45" s="69">
        <v>-10000</v>
      </c>
      <c r="AW45" s="69" t="s">
        <v>280</v>
      </c>
      <c r="AX45" s="23" t="s">
        <v>282</v>
      </c>
      <c r="AY45" s="69" t="s">
        <v>280</v>
      </c>
      <c r="AZ45" s="23" t="s">
        <v>280</v>
      </c>
      <c r="BA45" s="23" t="s">
        <v>280</v>
      </c>
    </row>
    <row r="46" spans="2:53">
      <c r="B46" s="108" t="s">
        <v>290</v>
      </c>
      <c r="C46" s="109" t="s">
        <v>170</v>
      </c>
      <c r="D46" s="110" t="s">
        <v>58</v>
      </c>
      <c r="E46" s="38">
        <v>7564</v>
      </c>
      <c r="F46" s="38"/>
      <c r="G46" s="69"/>
      <c r="H46" s="111">
        <v>7356</v>
      </c>
      <c r="I46" s="38"/>
      <c r="J46" s="38"/>
      <c r="K46" s="38"/>
      <c r="L46" s="111">
        <v>784</v>
      </c>
      <c r="M46" s="38">
        <v>208</v>
      </c>
      <c r="N46" s="69">
        <v>784</v>
      </c>
      <c r="O46" s="111" t="s">
        <v>74</v>
      </c>
      <c r="P46" s="69" t="s">
        <v>80</v>
      </c>
      <c r="Q46" s="111">
        <f t="shared" si="0"/>
        <v>576</v>
      </c>
      <c r="R46" s="38">
        <f t="shared" si="1"/>
        <v>208</v>
      </c>
      <c r="S46" s="38" t="str">
        <f t="shared" si="2"/>
        <v>NA</v>
      </c>
      <c r="T46" s="38" t="str">
        <f t="shared" si="3"/>
        <v>NA</v>
      </c>
      <c r="U46" s="114" t="str">
        <f t="shared" si="4"/>
        <v>NA</v>
      </c>
      <c r="V46" s="69">
        <f t="shared" si="5"/>
        <v>208</v>
      </c>
      <c r="W46" s="23">
        <f t="shared" si="6"/>
        <v>1</v>
      </c>
      <c r="X46" s="111">
        <v>140</v>
      </c>
      <c r="Y46" s="38" t="s">
        <v>280</v>
      </c>
      <c r="Z46" s="69" t="s">
        <v>281</v>
      </c>
      <c r="AA46" s="38">
        <v>425</v>
      </c>
      <c r="AB46" s="38" t="s">
        <v>280</v>
      </c>
      <c r="AC46" s="69" t="s">
        <v>281</v>
      </c>
      <c r="AD46" s="38" t="s">
        <v>280</v>
      </c>
      <c r="AE46" s="38" t="s">
        <v>280</v>
      </c>
      <c r="AF46" s="69" t="s">
        <v>280</v>
      </c>
      <c r="AG46" s="38" t="s">
        <v>280</v>
      </c>
      <c r="AH46" s="38" t="s">
        <v>280</v>
      </c>
      <c r="AI46" s="69" t="s">
        <v>280</v>
      </c>
      <c r="AJ46" s="111" t="s">
        <v>280</v>
      </c>
      <c r="AK46" s="38">
        <v>7105</v>
      </c>
      <c r="AL46" s="69" t="s">
        <v>291</v>
      </c>
      <c r="AM46" s="38" t="s">
        <v>280</v>
      </c>
      <c r="AN46" s="38" t="s">
        <v>280</v>
      </c>
      <c r="AO46" s="69" t="s">
        <v>280</v>
      </c>
      <c r="AP46" s="69" t="s">
        <v>280</v>
      </c>
      <c r="AQ46" s="69" t="s">
        <v>280</v>
      </c>
      <c r="AR46" s="23" t="s">
        <v>280</v>
      </c>
      <c r="AS46" s="69" t="s">
        <v>280</v>
      </c>
      <c r="AT46" s="23" t="s">
        <v>280</v>
      </c>
      <c r="AU46" s="23" t="s">
        <v>280</v>
      </c>
      <c r="AV46" s="69">
        <v>-10000</v>
      </c>
      <c r="AW46" s="69" t="s">
        <v>280</v>
      </c>
      <c r="AX46" s="23" t="s">
        <v>282</v>
      </c>
      <c r="AY46" s="69" t="s">
        <v>280</v>
      </c>
      <c r="AZ46" s="23" t="s">
        <v>280</v>
      </c>
      <c r="BA46" s="23" t="s">
        <v>280</v>
      </c>
    </row>
    <row r="47" spans="2:53">
      <c r="B47" s="108" t="s">
        <v>290</v>
      </c>
      <c r="C47" s="109" t="s">
        <v>170</v>
      </c>
      <c r="D47" s="110" t="s">
        <v>59</v>
      </c>
      <c r="E47" s="38">
        <v>7396</v>
      </c>
      <c r="F47" s="38"/>
      <c r="G47" s="69"/>
      <c r="H47" s="111">
        <v>7396</v>
      </c>
      <c r="I47" s="38"/>
      <c r="J47" s="38"/>
      <c r="K47" s="38"/>
      <c r="L47" s="111">
        <v>-4316</v>
      </c>
      <c r="M47" s="38">
        <v>-4316</v>
      </c>
      <c r="N47" s="69">
        <v>-4316</v>
      </c>
      <c r="O47" s="111" t="s">
        <v>283</v>
      </c>
      <c r="P47" s="69" t="s">
        <v>80</v>
      </c>
      <c r="Q47" s="111">
        <f t="shared" si="0"/>
        <v>0</v>
      </c>
      <c r="R47" s="38">
        <f t="shared" si="1"/>
        <v>0</v>
      </c>
      <c r="S47" s="38" t="str">
        <f t="shared" si="2"/>
        <v>NA</v>
      </c>
      <c r="T47" s="38" t="str">
        <f t="shared" si="3"/>
        <v>NA</v>
      </c>
      <c r="U47" s="114" t="str">
        <f t="shared" si="4"/>
        <v>NA</v>
      </c>
      <c r="V47" s="69">
        <f t="shared" si="5"/>
        <v>0</v>
      </c>
      <c r="W47" s="23">
        <f t="shared" si="6"/>
        <v>1</v>
      </c>
      <c r="X47" s="111">
        <v>140</v>
      </c>
      <c r="Y47" s="38" t="s">
        <v>280</v>
      </c>
      <c r="Z47" s="69" t="s">
        <v>281</v>
      </c>
      <c r="AA47" s="38">
        <v>422</v>
      </c>
      <c r="AB47" s="38" t="s">
        <v>280</v>
      </c>
      <c r="AC47" s="69" t="s">
        <v>281</v>
      </c>
      <c r="AD47" s="38" t="s">
        <v>280</v>
      </c>
      <c r="AE47" s="38" t="s">
        <v>280</v>
      </c>
      <c r="AF47" s="69" t="s">
        <v>280</v>
      </c>
      <c r="AG47" s="38" t="s">
        <v>280</v>
      </c>
      <c r="AH47" s="38" t="s">
        <v>280</v>
      </c>
      <c r="AI47" s="69" t="s">
        <v>280</v>
      </c>
      <c r="AJ47" s="111" t="s">
        <v>280</v>
      </c>
      <c r="AK47" s="38" t="s">
        <v>280</v>
      </c>
      <c r="AL47" s="69" t="s">
        <v>280</v>
      </c>
      <c r="AM47" s="38" t="s">
        <v>280</v>
      </c>
      <c r="AN47" s="38" t="s">
        <v>280</v>
      </c>
      <c r="AO47" s="69" t="s">
        <v>280</v>
      </c>
      <c r="AP47" s="69" t="s">
        <v>280</v>
      </c>
      <c r="AQ47" s="69" t="s">
        <v>280</v>
      </c>
      <c r="AR47" s="23" t="s">
        <v>280</v>
      </c>
      <c r="AS47" s="69" t="s">
        <v>280</v>
      </c>
      <c r="AT47" s="23" t="s">
        <v>280</v>
      </c>
      <c r="AU47" s="23" t="s">
        <v>280</v>
      </c>
      <c r="AV47" s="69">
        <v>-10000</v>
      </c>
      <c r="AW47" s="69" t="s">
        <v>280</v>
      </c>
      <c r="AX47" s="23" t="s">
        <v>282</v>
      </c>
      <c r="AY47" s="69" t="s">
        <v>280</v>
      </c>
      <c r="AZ47" s="23" t="s">
        <v>280</v>
      </c>
      <c r="BA47" s="23" t="s">
        <v>280</v>
      </c>
    </row>
    <row r="48" spans="2:53">
      <c r="B48" s="108" t="s">
        <v>290</v>
      </c>
      <c r="C48" s="109" t="s">
        <v>170</v>
      </c>
      <c r="D48" s="110" t="s">
        <v>61</v>
      </c>
      <c r="E48" s="38">
        <v>7331</v>
      </c>
      <c r="F48" s="38"/>
      <c r="G48" s="69"/>
      <c r="H48" s="111">
        <v>7331</v>
      </c>
      <c r="I48" s="38"/>
      <c r="J48" s="38"/>
      <c r="K48" s="38"/>
      <c r="L48" s="111">
        <v>-4248</v>
      </c>
      <c r="M48" s="38">
        <v>-4248</v>
      </c>
      <c r="N48" s="69">
        <v>-4248</v>
      </c>
      <c r="O48" s="111" t="s">
        <v>283</v>
      </c>
      <c r="P48" s="69" t="s">
        <v>80</v>
      </c>
      <c r="Q48" s="111">
        <f t="shared" si="0"/>
        <v>0</v>
      </c>
      <c r="R48" s="38">
        <f t="shared" si="1"/>
        <v>0</v>
      </c>
      <c r="S48" s="38" t="str">
        <f t="shared" si="2"/>
        <v>NA</v>
      </c>
      <c r="T48" s="38" t="str">
        <f t="shared" si="3"/>
        <v>NA</v>
      </c>
      <c r="U48" s="114" t="str">
        <f t="shared" si="4"/>
        <v>NA</v>
      </c>
      <c r="V48" s="69">
        <f t="shared" si="5"/>
        <v>0</v>
      </c>
      <c r="W48" s="23">
        <f t="shared" si="6"/>
        <v>1</v>
      </c>
      <c r="X48" s="111">
        <v>140</v>
      </c>
      <c r="Y48" s="38" t="s">
        <v>280</v>
      </c>
      <c r="Z48" s="69" t="s">
        <v>281</v>
      </c>
      <c r="AA48" s="38">
        <v>422</v>
      </c>
      <c r="AB48" s="38" t="s">
        <v>280</v>
      </c>
      <c r="AC48" s="69" t="s">
        <v>281</v>
      </c>
      <c r="AD48" s="38" t="s">
        <v>280</v>
      </c>
      <c r="AE48" s="38" t="s">
        <v>280</v>
      </c>
      <c r="AF48" s="69" t="s">
        <v>280</v>
      </c>
      <c r="AG48" s="38" t="s">
        <v>280</v>
      </c>
      <c r="AH48" s="38" t="s">
        <v>280</v>
      </c>
      <c r="AI48" s="69" t="s">
        <v>280</v>
      </c>
      <c r="AJ48" s="111" t="s">
        <v>280</v>
      </c>
      <c r="AK48" s="38" t="s">
        <v>280</v>
      </c>
      <c r="AL48" s="69" t="s">
        <v>280</v>
      </c>
      <c r="AM48" s="38" t="s">
        <v>280</v>
      </c>
      <c r="AN48" s="38" t="s">
        <v>280</v>
      </c>
      <c r="AO48" s="69" t="s">
        <v>280</v>
      </c>
      <c r="AP48" s="69" t="s">
        <v>280</v>
      </c>
      <c r="AQ48" s="69" t="s">
        <v>280</v>
      </c>
      <c r="AR48" s="23" t="s">
        <v>280</v>
      </c>
      <c r="AS48" s="69" t="s">
        <v>280</v>
      </c>
      <c r="AT48" s="23" t="s">
        <v>280</v>
      </c>
      <c r="AU48" s="23" t="s">
        <v>280</v>
      </c>
      <c r="AV48" s="69">
        <v>-10000</v>
      </c>
      <c r="AW48" s="69" t="s">
        <v>280</v>
      </c>
      <c r="AX48" s="23" t="s">
        <v>282</v>
      </c>
      <c r="AY48" s="69" t="s">
        <v>280</v>
      </c>
      <c r="AZ48" s="23" t="s">
        <v>280</v>
      </c>
      <c r="BA48" s="23" t="s">
        <v>280</v>
      </c>
    </row>
    <row r="49" spans="2:53">
      <c r="B49" s="108" t="s">
        <v>290</v>
      </c>
      <c r="C49" s="109" t="s">
        <v>170</v>
      </c>
      <c r="D49" s="110" t="s">
        <v>63</v>
      </c>
      <c r="E49" s="38">
        <v>7046</v>
      </c>
      <c r="F49" s="38"/>
      <c r="G49" s="69"/>
      <c r="H49" s="111">
        <v>7067</v>
      </c>
      <c r="I49" s="38"/>
      <c r="J49" s="38"/>
      <c r="K49" s="38"/>
      <c r="L49" s="111">
        <v>-3962</v>
      </c>
      <c r="M49" s="38">
        <v>-3962</v>
      </c>
      <c r="N49" s="69">
        <v>-3974</v>
      </c>
      <c r="O49" s="111" t="s">
        <v>283</v>
      </c>
      <c r="P49" s="69" t="s">
        <v>80</v>
      </c>
      <c r="Q49" s="111">
        <f t="shared" si="0"/>
        <v>0</v>
      </c>
      <c r="R49" s="38">
        <f t="shared" si="1"/>
        <v>-21</v>
      </c>
      <c r="S49" s="38" t="str">
        <f t="shared" si="2"/>
        <v>NA</v>
      </c>
      <c r="T49" s="38" t="str">
        <f t="shared" si="3"/>
        <v>NA</v>
      </c>
      <c r="U49" s="114" t="str">
        <f t="shared" si="4"/>
        <v>NA</v>
      </c>
      <c r="V49" s="69">
        <f t="shared" si="5"/>
        <v>0</v>
      </c>
      <c r="W49" s="23">
        <f t="shared" si="6"/>
        <v>1</v>
      </c>
      <c r="X49" s="111">
        <v>140</v>
      </c>
      <c r="Y49" s="38" t="s">
        <v>280</v>
      </c>
      <c r="Z49" s="69" t="s">
        <v>280</v>
      </c>
      <c r="AA49" s="38">
        <v>422</v>
      </c>
      <c r="AB49" s="38" t="s">
        <v>280</v>
      </c>
      <c r="AC49" s="69" t="s">
        <v>280</v>
      </c>
      <c r="AD49" s="38" t="s">
        <v>280</v>
      </c>
      <c r="AE49" s="38" t="s">
        <v>280</v>
      </c>
      <c r="AF49" s="69" t="s">
        <v>280</v>
      </c>
      <c r="AG49" s="38" t="s">
        <v>280</v>
      </c>
      <c r="AH49" s="38" t="s">
        <v>280</v>
      </c>
      <c r="AI49" s="69" t="s">
        <v>280</v>
      </c>
      <c r="AJ49" s="111" t="s">
        <v>280</v>
      </c>
      <c r="AK49" s="38" t="s">
        <v>280</v>
      </c>
      <c r="AL49" s="69" t="s">
        <v>280</v>
      </c>
      <c r="AM49" s="38" t="s">
        <v>280</v>
      </c>
      <c r="AN49" s="38" t="s">
        <v>280</v>
      </c>
      <c r="AO49" s="69" t="s">
        <v>280</v>
      </c>
      <c r="AP49" s="69" t="s">
        <v>280</v>
      </c>
      <c r="AQ49" s="69" t="s">
        <v>280</v>
      </c>
      <c r="AR49" s="23" t="s">
        <v>280</v>
      </c>
      <c r="AS49" s="69" t="s">
        <v>280</v>
      </c>
      <c r="AT49" s="23" t="s">
        <v>280</v>
      </c>
      <c r="AU49" s="23" t="s">
        <v>280</v>
      </c>
      <c r="AV49" s="69">
        <v>-10000</v>
      </c>
      <c r="AW49" s="69" t="s">
        <v>280</v>
      </c>
      <c r="AX49" s="23" t="s">
        <v>282</v>
      </c>
      <c r="AY49" s="69" t="s">
        <v>280</v>
      </c>
      <c r="AZ49" s="23" t="s">
        <v>280</v>
      </c>
      <c r="BA49" s="23" t="s">
        <v>280</v>
      </c>
    </row>
    <row r="50" spans="2:53">
      <c r="B50" s="108" t="s">
        <v>290</v>
      </c>
      <c r="C50" s="109" t="s">
        <v>170</v>
      </c>
      <c r="D50" s="110" t="s">
        <v>64</v>
      </c>
      <c r="E50" s="38"/>
      <c r="F50" s="38">
        <v>5917</v>
      </c>
      <c r="G50" s="69">
        <v>798</v>
      </c>
      <c r="H50" s="111"/>
      <c r="I50" s="38">
        <v>5831</v>
      </c>
      <c r="J50" s="38">
        <v>798</v>
      </c>
      <c r="K50" s="38"/>
      <c r="L50" s="111">
        <v>-5140</v>
      </c>
      <c r="M50" s="38">
        <v>-5140</v>
      </c>
      <c r="N50" s="69">
        <v>-5140</v>
      </c>
      <c r="O50" s="111" t="s">
        <v>38</v>
      </c>
      <c r="P50" s="69" t="s">
        <v>80</v>
      </c>
      <c r="Q50" s="111">
        <f t="shared" si="0"/>
        <v>0</v>
      </c>
      <c r="R50" s="38" t="str">
        <f t="shared" si="1"/>
        <v>NA</v>
      </c>
      <c r="S50" s="38">
        <f t="shared" si="2"/>
        <v>86</v>
      </c>
      <c r="T50" s="38">
        <f t="shared" si="3"/>
        <v>0</v>
      </c>
      <c r="U50" s="114">
        <f t="shared" si="4"/>
        <v>86</v>
      </c>
      <c r="V50" s="69">
        <f t="shared" si="5"/>
        <v>0</v>
      </c>
      <c r="W50" s="23">
        <f t="shared" si="6"/>
        <v>1</v>
      </c>
      <c r="X50" s="111">
        <v>134</v>
      </c>
      <c r="Y50" s="38" t="s">
        <v>280</v>
      </c>
      <c r="Z50" s="69" t="s">
        <v>280</v>
      </c>
      <c r="AA50" s="38">
        <v>210</v>
      </c>
      <c r="AB50" s="38" t="s">
        <v>280</v>
      </c>
      <c r="AC50" s="69" t="s">
        <v>280</v>
      </c>
      <c r="AD50" s="38" t="s">
        <v>280</v>
      </c>
      <c r="AE50" s="38" t="s">
        <v>280</v>
      </c>
      <c r="AF50" s="69" t="s">
        <v>280</v>
      </c>
      <c r="AG50" s="38" t="s">
        <v>280</v>
      </c>
      <c r="AH50" s="38" t="s">
        <v>280</v>
      </c>
      <c r="AI50" s="69" t="s">
        <v>280</v>
      </c>
      <c r="AJ50" s="111" t="s">
        <v>280</v>
      </c>
      <c r="AK50" s="38" t="s">
        <v>280</v>
      </c>
      <c r="AL50" s="69" t="s">
        <v>280</v>
      </c>
      <c r="AM50" s="38" t="s">
        <v>280</v>
      </c>
      <c r="AN50" s="38" t="s">
        <v>280</v>
      </c>
      <c r="AO50" s="69" t="s">
        <v>280</v>
      </c>
      <c r="AP50" s="69" t="s">
        <v>280</v>
      </c>
      <c r="AQ50" s="69" t="s">
        <v>280</v>
      </c>
      <c r="AR50" s="23" t="s">
        <v>280</v>
      </c>
      <c r="AS50" s="69" t="s">
        <v>280</v>
      </c>
      <c r="AT50" s="23" t="s">
        <v>280</v>
      </c>
      <c r="AU50" s="23" t="s">
        <v>280</v>
      </c>
      <c r="AV50" s="69" t="s">
        <v>280</v>
      </c>
      <c r="AW50" s="69" t="s">
        <v>280</v>
      </c>
      <c r="AX50" s="23" t="s">
        <v>280</v>
      </c>
      <c r="AY50" s="69">
        <v>-10000</v>
      </c>
      <c r="AZ50" s="23" t="s">
        <v>280</v>
      </c>
      <c r="BA50" s="23" t="s">
        <v>282</v>
      </c>
    </row>
    <row r="51" spans="2:53">
      <c r="B51" s="108" t="s">
        <v>290</v>
      </c>
      <c r="C51" s="109" t="s">
        <v>170</v>
      </c>
      <c r="D51" s="110" t="s">
        <v>66</v>
      </c>
      <c r="E51" s="38"/>
      <c r="F51" s="38">
        <v>5917</v>
      </c>
      <c r="G51" s="69">
        <v>798</v>
      </c>
      <c r="H51" s="111"/>
      <c r="I51" s="38">
        <v>5831</v>
      </c>
      <c r="J51" s="38">
        <v>798</v>
      </c>
      <c r="K51" s="38"/>
      <c r="L51" s="111">
        <v>-5140</v>
      </c>
      <c r="M51" s="38">
        <v>-5140</v>
      </c>
      <c r="N51" s="69">
        <v>-5140</v>
      </c>
      <c r="O51" s="111" t="s">
        <v>38</v>
      </c>
      <c r="P51" s="69" t="s">
        <v>80</v>
      </c>
      <c r="Q51" s="111">
        <f t="shared" si="0"/>
        <v>0</v>
      </c>
      <c r="R51" s="38" t="str">
        <f t="shared" si="1"/>
        <v>NA</v>
      </c>
      <c r="S51" s="38">
        <f t="shared" si="2"/>
        <v>86</v>
      </c>
      <c r="T51" s="38">
        <f t="shared" si="3"/>
        <v>0</v>
      </c>
      <c r="U51" s="114">
        <f t="shared" si="4"/>
        <v>86</v>
      </c>
      <c r="V51" s="69">
        <f t="shared" si="5"/>
        <v>0</v>
      </c>
      <c r="W51" s="23">
        <f t="shared" si="6"/>
        <v>1</v>
      </c>
      <c r="X51" s="111">
        <v>134</v>
      </c>
      <c r="Y51" s="38" t="s">
        <v>280</v>
      </c>
      <c r="Z51" s="69" t="s">
        <v>280</v>
      </c>
      <c r="AA51" s="38">
        <v>210</v>
      </c>
      <c r="AB51" s="38" t="s">
        <v>280</v>
      </c>
      <c r="AC51" s="69" t="s">
        <v>280</v>
      </c>
      <c r="AD51" s="38" t="s">
        <v>280</v>
      </c>
      <c r="AE51" s="38" t="s">
        <v>280</v>
      </c>
      <c r="AF51" s="69" t="s">
        <v>280</v>
      </c>
      <c r="AG51" s="38" t="s">
        <v>280</v>
      </c>
      <c r="AH51" s="38" t="s">
        <v>280</v>
      </c>
      <c r="AI51" s="69" t="s">
        <v>280</v>
      </c>
      <c r="AJ51" s="111" t="s">
        <v>280</v>
      </c>
      <c r="AK51" s="38" t="s">
        <v>280</v>
      </c>
      <c r="AL51" s="69" t="s">
        <v>280</v>
      </c>
      <c r="AM51" s="38" t="s">
        <v>280</v>
      </c>
      <c r="AN51" s="38" t="s">
        <v>280</v>
      </c>
      <c r="AO51" s="69" t="s">
        <v>280</v>
      </c>
      <c r="AP51" s="69" t="s">
        <v>280</v>
      </c>
      <c r="AQ51" s="69" t="s">
        <v>280</v>
      </c>
      <c r="AR51" s="23" t="s">
        <v>280</v>
      </c>
      <c r="AS51" s="69" t="s">
        <v>280</v>
      </c>
      <c r="AT51" s="23" t="s">
        <v>280</v>
      </c>
      <c r="AU51" s="23" t="s">
        <v>280</v>
      </c>
      <c r="AV51" s="69" t="s">
        <v>280</v>
      </c>
      <c r="AW51" s="69" t="s">
        <v>280</v>
      </c>
      <c r="AX51" s="23" t="s">
        <v>280</v>
      </c>
      <c r="AY51" s="69">
        <v>-10000</v>
      </c>
      <c r="AZ51" s="23" t="s">
        <v>280</v>
      </c>
      <c r="BA51" s="23" t="s">
        <v>282</v>
      </c>
    </row>
    <row r="52" spans="2:53">
      <c r="B52" s="108" t="s">
        <v>290</v>
      </c>
      <c r="C52" s="109" t="s">
        <v>170</v>
      </c>
      <c r="D52" s="110" t="s">
        <v>67</v>
      </c>
      <c r="E52" s="38"/>
      <c r="F52" s="38">
        <v>5917</v>
      </c>
      <c r="G52" s="69">
        <v>798</v>
      </c>
      <c r="H52" s="111"/>
      <c r="I52" s="38">
        <v>5831</v>
      </c>
      <c r="J52" s="38">
        <v>798</v>
      </c>
      <c r="K52" s="38"/>
      <c r="L52" s="111">
        <v>-5140</v>
      </c>
      <c r="M52" s="38">
        <v>-5140</v>
      </c>
      <c r="N52" s="69">
        <v>-5140</v>
      </c>
      <c r="O52" s="111" t="s">
        <v>38</v>
      </c>
      <c r="P52" s="69" t="s">
        <v>80</v>
      </c>
      <c r="Q52" s="111">
        <f t="shared" si="0"/>
        <v>0</v>
      </c>
      <c r="R52" s="38" t="str">
        <f t="shared" si="1"/>
        <v>NA</v>
      </c>
      <c r="S52" s="38">
        <f t="shared" si="2"/>
        <v>86</v>
      </c>
      <c r="T52" s="38">
        <f t="shared" si="3"/>
        <v>0</v>
      </c>
      <c r="U52" s="114">
        <f t="shared" si="4"/>
        <v>86</v>
      </c>
      <c r="V52" s="69">
        <f t="shared" si="5"/>
        <v>0</v>
      </c>
      <c r="W52" s="23">
        <f t="shared" si="6"/>
        <v>1</v>
      </c>
      <c r="X52" s="111">
        <v>134</v>
      </c>
      <c r="Y52" s="38" t="s">
        <v>280</v>
      </c>
      <c r="Z52" s="69" t="s">
        <v>280</v>
      </c>
      <c r="AA52" s="38">
        <v>210</v>
      </c>
      <c r="AB52" s="38" t="s">
        <v>280</v>
      </c>
      <c r="AC52" s="69" t="s">
        <v>280</v>
      </c>
      <c r="AD52" s="38" t="s">
        <v>280</v>
      </c>
      <c r="AE52" s="38" t="s">
        <v>280</v>
      </c>
      <c r="AF52" s="69" t="s">
        <v>280</v>
      </c>
      <c r="AG52" s="38" t="s">
        <v>280</v>
      </c>
      <c r="AH52" s="38" t="s">
        <v>280</v>
      </c>
      <c r="AI52" s="69" t="s">
        <v>280</v>
      </c>
      <c r="AJ52" s="111" t="s">
        <v>280</v>
      </c>
      <c r="AK52" s="38" t="s">
        <v>280</v>
      </c>
      <c r="AL52" s="69" t="s">
        <v>280</v>
      </c>
      <c r="AM52" s="38" t="s">
        <v>280</v>
      </c>
      <c r="AN52" s="38" t="s">
        <v>280</v>
      </c>
      <c r="AO52" s="69" t="s">
        <v>280</v>
      </c>
      <c r="AP52" s="69" t="s">
        <v>280</v>
      </c>
      <c r="AQ52" s="69" t="s">
        <v>280</v>
      </c>
      <c r="AR52" s="23" t="s">
        <v>280</v>
      </c>
      <c r="AS52" s="69" t="s">
        <v>280</v>
      </c>
      <c r="AT52" s="23" t="s">
        <v>280</v>
      </c>
      <c r="AU52" s="23" t="s">
        <v>280</v>
      </c>
      <c r="AV52" s="69" t="s">
        <v>280</v>
      </c>
      <c r="AW52" s="69" t="s">
        <v>280</v>
      </c>
      <c r="AX52" s="23" t="s">
        <v>280</v>
      </c>
      <c r="AY52" s="69">
        <v>-10000</v>
      </c>
      <c r="AZ52" s="23" t="s">
        <v>280</v>
      </c>
      <c r="BA52" s="23" t="s">
        <v>282</v>
      </c>
    </row>
    <row r="53" spans="2:53">
      <c r="B53" s="108" t="s">
        <v>290</v>
      </c>
      <c r="C53" s="109" t="s">
        <v>170</v>
      </c>
      <c r="D53" s="110" t="s">
        <v>68</v>
      </c>
      <c r="E53" s="38"/>
      <c r="F53" s="38">
        <v>6160</v>
      </c>
      <c r="G53" s="69">
        <v>658</v>
      </c>
      <c r="H53" s="111"/>
      <c r="I53" s="38">
        <v>6264</v>
      </c>
      <c r="J53" s="38">
        <v>658</v>
      </c>
      <c r="K53" s="38"/>
      <c r="L53" s="111">
        <v>0</v>
      </c>
      <c r="M53" s="38">
        <v>0</v>
      </c>
      <c r="N53" s="69">
        <v>0</v>
      </c>
      <c r="O53" s="111" t="s">
        <v>283</v>
      </c>
      <c r="P53" s="69" t="s">
        <v>80</v>
      </c>
      <c r="Q53" s="111">
        <f t="shared" si="0"/>
        <v>0</v>
      </c>
      <c r="R53" s="38" t="str">
        <f t="shared" si="1"/>
        <v>NA</v>
      </c>
      <c r="S53" s="38">
        <f t="shared" si="2"/>
        <v>-104</v>
      </c>
      <c r="T53" s="38">
        <f t="shared" si="3"/>
        <v>0</v>
      </c>
      <c r="U53" s="114">
        <f t="shared" si="4"/>
        <v>-104</v>
      </c>
      <c r="V53" s="69">
        <f t="shared" si="5"/>
        <v>0</v>
      </c>
      <c r="W53" s="23">
        <f t="shared" si="6"/>
        <v>1</v>
      </c>
      <c r="X53" s="111">
        <v>140</v>
      </c>
      <c r="Y53" s="38" t="s">
        <v>280</v>
      </c>
      <c r="Z53" s="69" t="s">
        <v>280</v>
      </c>
      <c r="AA53" s="38">
        <v>391</v>
      </c>
      <c r="AB53" s="38" t="s">
        <v>280</v>
      </c>
      <c r="AC53" s="69" t="s">
        <v>280</v>
      </c>
      <c r="AD53" s="38" t="s">
        <v>280</v>
      </c>
      <c r="AE53" s="38" t="s">
        <v>280</v>
      </c>
      <c r="AF53" s="69" t="s">
        <v>280</v>
      </c>
      <c r="AG53" s="38" t="s">
        <v>280</v>
      </c>
      <c r="AH53" s="38" t="s">
        <v>280</v>
      </c>
      <c r="AI53" s="69" t="s">
        <v>280</v>
      </c>
      <c r="AJ53" s="111" t="s">
        <v>280</v>
      </c>
      <c r="AK53" s="38" t="s">
        <v>280</v>
      </c>
      <c r="AL53" s="69" t="s">
        <v>280</v>
      </c>
      <c r="AM53" s="38" t="s">
        <v>280</v>
      </c>
      <c r="AN53" s="38" t="s">
        <v>280</v>
      </c>
      <c r="AO53" s="69" t="s">
        <v>280</v>
      </c>
      <c r="AP53" s="69" t="s">
        <v>280</v>
      </c>
      <c r="AQ53" s="69" t="s">
        <v>280</v>
      </c>
      <c r="AR53" s="23" t="s">
        <v>280</v>
      </c>
      <c r="AS53" s="69" t="s">
        <v>280</v>
      </c>
      <c r="AT53" s="23" t="s">
        <v>280</v>
      </c>
      <c r="AU53" s="23" t="s">
        <v>280</v>
      </c>
      <c r="AV53" s="69" t="s">
        <v>280</v>
      </c>
      <c r="AW53" s="69" t="s">
        <v>280</v>
      </c>
      <c r="AX53" s="23" t="s">
        <v>280</v>
      </c>
      <c r="AY53" s="69">
        <v>-10000</v>
      </c>
      <c r="AZ53" s="23" t="s">
        <v>280</v>
      </c>
      <c r="BA53" s="23" t="s">
        <v>282</v>
      </c>
    </row>
    <row r="54" spans="2:53">
      <c r="B54" s="108" t="s">
        <v>290</v>
      </c>
      <c r="C54" s="109" t="s">
        <v>170</v>
      </c>
      <c r="D54" s="110" t="s">
        <v>69</v>
      </c>
      <c r="E54" s="38"/>
      <c r="F54" s="38">
        <v>6114</v>
      </c>
      <c r="G54" s="69">
        <v>551</v>
      </c>
      <c r="H54" s="111"/>
      <c r="I54" s="38">
        <v>6233</v>
      </c>
      <c r="J54" s="38">
        <v>551</v>
      </c>
      <c r="K54" s="38"/>
      <c r="L54" s="111">
        <v>0</v>
      </c>
      <c r="M54" s="38">
        <v>0</v>
      </c>
      <c r="N54" s="69">
        <v>0</v>
      </c>
      <c r="O54" s="111" t="s">
        <v>283</v>
      </c>
      <c r="P54" s="69" t="s">
        <v>80</v>
      </c>
      <c r="Q54" s="111">
        <f t="shared" si="0"/>
        <v>0</v>
      </c>
      <c r="R54" s="38" t="str">
        <f t="shared" si="1"/>
        <v>NA</v>
      </c>
      <c r="S54" s="38">
        <f t="shared" si="2"/>
        <v>-119</v>
      </c>
      <c r="T54" s="38">
        <f t="shared" si="3"/>
        <v>0</v>
      </c>
      <c r="U54" s="114">
        <f t="shared" si="4"/>
        <v>-119</v>
      </c>
      <c r="V54" s="69">
        <f t="shared" si="5"/>
        <v>0</v>
      </c>
      <c r="W54" s="23">
        <f t="shared" si="6"/>
        <v>1</v>
      </c>
      <c r="X54" s="111">
        <v>139</v>
      </c>
      <c r="Y54" s="38" t="s">
        <v>280</v>
      </c>
      <c r="Z54" s="69" t="s">
        <v>280</v>
      </c>
      <c r="AA54" s="38">
        <v>408</v>
      </c>
      <c r="AB54" s="38" t="s">
        <v>280</v>
      </c>
      <c r="AC54" s="69" t="s">
        <v>280</v>
      </c>
      <c r="AD54" s="38" t="s">
        <v>280</v>
      </c>
      <c r="AE54" s="38" t="s">
        <v>280</v>
      </c>
      <c r="AF54" s="69" t="s">
        <v>280</v>
      </c>
      <c r="AG54" s="38" t="s">
        <v>280</v>
      </c>
      <c r="AH54" s="38" t="s">
        <v>280</v>
      </c>
      <c r="AI54" s="69" t="s">
        <v>280</v>
      </c>
      <c r="AJ54" s="111" t="s">
        <v>280</v>
      </c>
      <c r="AK54" s="38" t="s">
        <v>280</v>
      </c>
      <c r="AL54" s="69" t="s">
        <v>280</v>
      </c>
      <c r="AM54" s="38" t="s">
        <v>280</v>
      </c>
      <c r="AN54" s="38" t="s">
        <v>280</v>
      </c>
      <c r="AO54" s="69" t="s">
        <v>280</v>
      </c>
      <c r="AP54" s="69" t="s">
        <v>280</v>
      </c>
      <c r="AQ54" s="69" t="s">
        <v>280</v>
      </c>
      <c r="AR54" s="23" t="s">
        <v>280</v>
      </c>
      <c r="AS54" s="69" t="s">
        <v>280</v>
      </c>
      <c r="AT54" s="23" t="s">
        <v>280</v>
      </c>
      <c r="AU54" s="23" t="s">
        <v>280</v>
      </c>
      <c r="AV54" s="69" t="s">
        <v>280</v>
      </c>
      <c r="AW54" s="69" t="s">
        <v>280</v>
      </c>
      <c r="AX54" s="23" t="s">
        <v>280</v>
      </c>
      <c r="AY54" s="69">
        <v>-10000</v>
      </c>
      <c r="AZ54" s="23" t="s">
        <v>280</v>
      </c>
      <c r="BA54" s="23" t="s">
        <v>282</v>
      </c>
    </row>
    <row r="55" spans="2:53" ht="15" thickBot="1">
      <c r="B55" s="108" t="s">
        <v>290</v>
      </c>
      <c r="C55" s="116" t="s">
        <v>170</v>
      </c>
      <c r="D55" s="117" t="s">
        <v>70</v>
      </c>
      <c r="E55" s="118"/>
      <c r="F55" s="118">
        <v>6060</v>
      </c>
      <c r="G55" s="70">
        <v>-3</v>
      </c>
      <c r="H55" s="119"/>
      <c r="I55" s="118">
        <v>6060</v>
      </c>
      <c r="J55" s="118">
        <v>-3</v>
      </c>
      <c r="K55" s="118"/>
      <c r="L55" s="119">
        <v>0</v>
      </c>
      <c r="M55" s="118">
        <v>0</v>
      </c>
      <c r="N55" s="70">
        <v>0</v>
      </c>
      <c r="O55" s="119" t="s">
        <v>283</v>
      </c>
      <c r="P55" s="70" t="s">
        <v>80</v>
      </c>
      <c r="Q55" s="119">
        <f t="shared" si="0"/>
        <v>0</v>
      </c>
      <c r="R55" s="38" t="str">
        <f t="shared" si="1"/>
        <v>NA</v>
      </c>
      <c r="S55" s="38">
        <f t="shared" si="2"/>
        <v>0</v>
      </c>
      <c r="T55" s="38">
        <f t="shared" si="3"/>
        <v>0</v>
      </c>
      <c r="U55" s="114">
        <f t="shared" si="4"/>
        <v>0</v>
      </c>
      <c r="V55" s="70">
        <f t="shared" si="5"/>
        <v>0</v>
      </c>
      <c r="W55" s="23">
        <f t="shared" si="6"/>
        <v>1</v>
      </c>
      <c r="X55" s="119">
        <v>159</v>
      </c>
      <c r="Y55" s="118" t="s">
        <v>280</v>
      </c>
      <c r="Z55" s="69" t="s">
        <v>280</v>
      </c>
      <c r="AA55" s="118">
        <v>396</v>
      </c>
      <c r="AB55" s="118" t="s">
        <v>280</v>
      </c>
      <c r="AC55" s="69" t="s">
        <v>280</v>
      </c>
      <c r="AD55" s="118" t="s">
        <v>280</v>
      </c>
      <c r="AE55" s="118" t="s">
        <v>280</v>
      </c>
      <c r="AF55" s="70" t="s">
        <v>280</v>
      </c>
      <c r="AG55" s="118" t="s">
        <v>280</v>
      </c>
      <c r="AH55" s="118" t="s">
        <v>280</v>
      </c>
      <c r="AI55" s="70" t="s">
        <v>280</v>
      </c>
      <c r="AJ55" s="119" t="s">
        <v>280</v>
      </c>
      <c r="AK55" s="118" t="s">
        <v>280</v>
      </c>
      <c r="AL55" s="70" t="s">
        <v>280</v>
      </c>
      <c r="AM55" s="118" t="s">
        <v>280</v>
      </c>
      <c r="AN55" s="118" t="s">
        <v>280</v>
      </c>
      <c r="AO55" s="70" t="s">
        <v>280</v>
      </c>
      <c r="AP55" s="70" t="s">
        <v>280</v>
      </c>
      <c r="AQ55" s="70" t="s">
        <v>280</v>
      </c>
      <c r="AR55" s="22" t="s">
        <v>280</v>
      </c>
      <c r="AS55" s="70" t="s">
        <v>280</v>
      </c>
      <c r="AT55" s="22" t="s">
        <v>280</v>
      </c>
      <c r="AU55" s="22" t="s">
        <v>280</v>
      </c>
      <c r="AV55" s="70" t="s">
        <v>280</v>
      </c>
      <c r="AW55" s="70" t="s">
        <v>280</v>
      </c>
      <c r="AX55" s="22" t="s">
        <v>280</v>
      </c>
      <c r="AY55" s="70">
        <v>-10000</v>
      </c>
      <c r="AZ55" s="22" t="s">
        <v>280</v>
      </c>
      <c r="BA55" s="22" t="s">
        <v>282</v>
      </c>
    </row>
    <row r="56" spans="2:53">
      <c r="B56" s="120" t="s">
        <v>292</v>
      </c>
      <c r="C56" s="121" t="s">
        <v>170</v>
      </c>
      <c r="D56" s="122" t="s">
        <v>55</v>
      </c>
      <c r="E56" s="112">
        <v>6755</v>
      </c>
      <c r="F56" s="112"/>
      <c r="G56" s="68"/>
      <c r="H56" s="113">
        <v>6755</v>
      </c>
      <c r="I56" s="112"/>
      <c r="J56" s="112"/>
      <c r="K56" s="112"/>
      <c r="L56" s="113">
        <v>-3223</v>
      </c>
      <c r="M56" s="112">
        <v>-3223</v>
      </c>
      <c r="N56" s="68">
        <v>-3223</v>
      </c>
      <c r="O56" s="113" t="s">
        <v>283</v>
      </c>
      <c r="P56" s="68" t="s">
        <v>80</v>
      </c>
      <c r="Q56" s="113">
        <f t="shared" si="0"/>
        <v>0</v>
      </c>
      <c r="R56" s="38">
        <f t="shared" si="1"/>
        <v>0</v>
      </c>
      <c r="S56" s="38" t="str">
        <f t="shared" si="2"/>
        <v>NA</v>
      </c>
      <c r="T56" s="38" t="str">
        <f t="shared" si="3"/>
        <v>NA</v>
      </c>
      <c r="U56" s="114" t="str">
        <f t="shared" si="4"/>
        <v>NA</v>
      </c>
      <c r="V56" s="68">
        <f t="shared" si="5"/>
        <v>0</v>
      </c>
      <c r="W56" s="23">
        <f t="shared" si="6"/>
        <v>1</v>
      </c>
      <c r="X56" s="113">
        <v>140</v>
      </c>
      <c r="Y56" s="112" t="s">
        <v>280</v>
      </c>
      <c r="Z56" s="68" t="s">
        <v>281</v>
      </c>
      <c r="AA56" s="112">
        <v>382</v>
      </c>
      <c r="AB56" s="112" t="s">
        <v>280</v>
      </c>
      <c r="AC56" s="68" t="s">
        <v>281</v>
      </c>
      <c r="AD56" s="112" t="s">
        <v>280</v>
      </c>
      <c r="AE56" s="112" t="s">
        <v>280</v>
      </c>
      <c r="AF56" s="68" t="s">
        <v>280</v>
      </c>
      <c r="AG56" s="112" t="s">
        <v>280</v>
      </c>
      <c r="AH56" s="112" t="s">
        <v>280</v>
      </c>
      <c r="AI56" s="68" t="s">
        <v>280</v>
      </c>
      <c r="AJ56" s="113" t="s">
        <v>280</v>
      </c>
      <c r="AK56" s="112" t="s">
        <v>280</v>
      </c>
      <c r="AL56" s="68" t="s">
        <v>280</v>
      </c>
      <c r="AM56" s="112" t="s">
        <v>280</v>
      </c>
      <c r="AN56" s="112" t="s">
        <v>280</v>
      </c>
      <c r="AO56" s="68" t="s">
        <v>280</v>
      </c>
      <c r="AP56" s="68" t="s">
        <v>280</v>
      </c>
      <c r="AQ56" s="68" t="s">
        <v>280</v>
      </c>
      <c r="AR56" s="21" t="s">
        <v>280</v>
      </c>
      <c r="AS56" s="68" t="s">
        <v>280</v>
      </c>
      <c r="AT56" s="21" t="s">
        <v>280</v>
      </c>
      <c r="AU56" s="21" t="s">
        <v>280</v>
      </c>
      <c r="AV56" s="68">
        <v>-10000</v>
      </c>
      <c r="AW56" s="68" t="s">
        <v>280</v>
      </c>
      <c r="AX56" s="21" t="s">
        <v>282</v>
      </c>
      <c r="AY56" s="68" t="s">
        <v>280</v>
      </c>
      <c r="AZ56" s="21" t="s">
        <v>280</v>
      </c>
      <c r="BA56" s="21" t="s">
        <v>280</v>
      </c>
    </row>
    <row r="57" spans="2:53">
      <c r="B57" s="123" t="s">
        <v>292</v>
      </c>
      <c r="C57" s="109" t="s">
        <v>170</v>
      </c>
      <c r="D57" s="110" t="s">
        <v>57</v>
      </c>
      <c r="E57" s="38">
        <v>6755</v>
      </c>
      <c r="F57" s="38"/>
      <c r="G57" s="69"/>
      <c r="H57" s="111">
        <v>6755</v>
      </c>
      <c r="I57" s="38"/>
      <c r="J57" s="38"/>
      <c r="K57" s="38"/>
      <c r="L57" s="111">
        <v>-3223</v>
      </c>
      <c r="M57" s="38">
        <v>-3223</v>
      </c>
      <c r="N57" s="69">
        <v>-3223</v>
      </c>
      <c r="O57" s="111" t="s">
        <v>283</v>
      </c>
      <c r="P57" s="69" t="s">
        <v>80</v>
      </c>
      <c r="Q57" s="111">
        <f t="shared" si="0"/>
        <v>0</v>
      </c>
      <c r="R57" s="38">
        <f t="shared" si="1"/>
        <v>0</v>
      </c>
      <c r="S57" s="38" t="str">
        <f t="shared" si="2"/>
        <v>NA</v>
      </c>
      <c r="T57" s="38" t="str">
        <f t="shared" si="3"/>
        <v>NA</v>
      </c>
      <c r="U57" s="114" t="str">
        <f t="shared" si="4"/>
        <v>NA</v>
      </c>
      <c r="V57" s="69">
        <f t="shared" si="5"/>
        <v>0</v>
      </c>
      <c r="W57" s="23">
        <f t="shared" si="6"/>
        <v>1</v>
      </c>
      <c r="X57" s="111">
        <v>140</v>
      </c>
      <c r="Y57" s="38" t="s">
        <v>280</v>
      </c>
      <c r="Z57" s="69" t="s">
        <v>281</v>
      </c>
      <c r="AA57" s="38">
        <v>382</v>
      </c>
      <c r="AB57" s="38" t="s">
        <v>280</v>
      </c>
      <c r="AC57" s="69" t="s">
        <v>281</v>
      </c>
      <c r="AD57" s="38" t="s">
        <v>280</v>
      </c>
      <c r="AE57" s="38" t="s">
        <v>280</v>
      </c>
      <c r="AF57" s="69" t="s">
        <v>280</v>
      </c>
      <c r="AG57" s="38" t="s">
        <v>280</v>
      </c>
      <c r="AH57" s="38" t="s">
        <v>280</v>
      </c>
      <c r="AI57" s="69" t="s">
        <v>280</v>
      </c>
      <c r="AJ57" s="111" t="s">
        <v>280</v>
      </c>
      <c r="AK57" s="38" t="s">
        <v>280</v>
      </c>
      <c r="AL57" s="69" t="s">
        <v>280</v>
      </c>
      <c r="AM57" s="38" t="s">
        <v>280</v>
      </c>
      <c r="AN57" s="38" t="s">
        <v>280</v>
      </c>
      <c r="AO57" s="69" t="s">
        <v>280</v>
      </c>
      <c r="AP57" s="69" t="s">
        <v>280</v>
      </c>
      <c r="AQ57" s="69" t="s">
        <v>280</v>
      </c>
      <c r="AR57" s="23" t="s">
        <v>280</v>
      </c>
      <c r="AS57" s="69" t="s">
        <v>280</v>
      </c>
      <c r="AT57" s="23" t="s">
        <v>280</v>
      </c>
      <c r="AU57" s="23" t="s">
        <v>280</v>
      </c>
      <c r="AV57" s="69">
        <v>-10000</v>
      </c>
      <c r="AW57" s="69" t="s">
        <v>280</v>
      </c>
      <c r="AX57" s="23" t="s">
        <v>282</v>
      </c>
      <c r="AY57" s="69" t="s">
        <v>280</v>
      </c>
      <c r="AZ57" s="23" t="s">
        <v>280</v>
      </c>
      <c r="BA57" s="23" t="s">
        <v>280</v>
      </c>
    </row>
    <row r="58" spans="2:53">
      <c r="B58" s="123" t="s">
        <v>292</v>
      </c>
      <c r="C58" s="109" t="s">
        <v>170</v>
      </c>
      <c r="D58" s="110" t="s">
        <v>58</v>
      </c>
      <c r="E58" s="38">
        <v>6755</v>
      </c>
      <c r="F58" s="38"/>
      <c r="G58" s="69"/>
      <c r="H58" s="111">
        <v>6755</v>
      </c>
      <c r="I58" s="38"/>
      <c r="J58" s="38"/>
      <c r="K58" s="38"/>
      <c r="L58" s="111">
        <v>-3223</v>
      </c>
      <c r="M58" s="38">
        <v>-3223</v>
      </c>
      <c r="N58" s="69">
        <v>-3223</v>
      </c>
      <c r="O58" s="111" t="s">
        <v>283</v>
      </c>
      <c r="P58" s="69" t="s">
        <v>80</v>
      </c>
      <c r="Q58" s="111">
        <f t="shared" si="0"/>
        <v>0</v>
      </c>
      <c r="R58" s="38">
        <f t="shared" si="1"/>
        <v>0</v>
      </c>
      <c r="S58" s="38" t="str">
        <f t="shared" si="2"/>
        <v>NA</v>
      </c>
      <c r="T58" s="38" t="str">
        <f t="shared" si="3"/>
        <v>NA</v>
      </c>
      <c r="U58" s="114" t="str">
        <f t="shared" si="4"/>
        <v>NA</v>
      </c>
      <c r="V58" s="69">
        <f t="shared" si="5"/>
        <v>0</v>
      </c>
      <c r="W58" s="23">
        <f t="shared" si="6"/>
        <v>1</v>
      </c>
      <c r="X58" s="111">
        <v>140</v>
      </c>
      <c r="Y58" s="38" t="s">
        <v>280</v>
      </c>
      <c r="Z58" s="69" t="s">
        <v>281</v>
      </c>
      <c r="AA58" s="38">
        <v>382</v>
      </c>
      <c r="AB58" s="38" t="s">
        <v>280</v>
      </c>
      <c r="AC58" s="69" t="s">
        <v>281</v>
      </c>
      <c r="AD58" s="38" t="s">
        <v>280</v>
      </c>
      <c r="AE58" s="38" t="s">
        <v>280</v>
      </c>
      <c r="AF58" s="69" t="s">
        <v>280</v>
      </c>
      <c r="AG58" s="38" t="s">
        <v>280</v>
      </c>
      <c r="AH58" s="38" t="s">
        <v>280</v>
      </c>
      <c r="AI58" s="69" t="s">
        <v>280</v>
      </c>
      <c r="AJ58" s="111" t="s">
        <v>280</v>
      </c>
      <c r="AK58" s="38" t="s">
        <v>280</v>
      </c>
      <c r="AL58" s="69" t="s">
        <v>280</v>
      </c>
      <c r="AM58" s="38" t="s">
        <v>280</v>
      </c>
      <c r="AN58" s="38" t="s">
        <v>280</v>
      </c>
      <c r="AO58" s="69" t="s">
        <v>280</v>
      </c>
      <c r="AP58" s="69" t="s">
        <v>280</v>
      </c>
      <c r="AQ58" s="69" t="s">
        <v>280</v>
      </c>
      <c r="AR58" s="23" t="s">
        <v>280</v>
      </c>
      <c r="AS58" s="69" t="s">
        <v>280</v>
      </c>
      <c r="AT58" s="23" t="s">
        <v>280</v>
      </c>
      <c r="AU58" s="23" t="s">
        <v>280</v>
      </c>
      <c r="AV58" s="69">
        <v>-10000</v>
      </c>
      <c r="AW58" s="69" t="s">
        <v>280</v>
      </c>
      <c r="AX58" s="23" t="s">
        <v>282</v>
      </c>
      <c r="AY58" s="69" t="s">
        <v>280</v>
      </c>
      <c r="AZ58" s="23" t="s">
        <v>280</v>
      </c>
      <c r="BA58" s="23" t="s">
        <v>280</v>
      </c>
    </row>
    <row r="59" spans="2:53">
      <c r="B59" s="123" t="s">
        <v>292</v>
      </c>
      <c r="C59" s="109" t="s">
        <v>170</v>
      </c>
      <c r="D59" s="110" t="s">
        <v>59</v>
      </c>
      <c r="E59" s="38">
        <v>7391</v>
      </c>
      <c r="F59" s="38"/>
      <c r="G59" s="69"/>
      <c r="H59" s="111">
        <v>7188</v>
      </c>
      <c r="I59" s="38"/>
      <c r="J59" s="38"/>
      <c r="K59" s="38"/>
      <c r="L59" s="111">
        <v>1484</v>
      </c>
      <c r="M59" s="38">
        <v>203</v>
      </c>
      <c r="N59" s="69">
        <v>1484</v>
      </c>
      <c r="O59" s="111" t="s">
        <v>74</v>
      </c>
      <c r="P59" s="69" t="s">
        <v>80</v>
      </c>
      <c r="Q59" s="111">
        <f t="shared" si="0"/>
        <v>1281</v>
      </c>
      <c r="R59" s="38">
        <f t="shared" si="1"/>
        <v>203</v>
      </c>
      <c r="S59" s="38" t="str">
        <f t="shared" si="2"/>
        <v>NA</v>
      </c>
      <c r="T59" s="38" t="str">
        <f t="shared" si="3"/>
        <v>NA</v>
      </c>
      <c r="U59" s="114" t="str">
        <f t="shared" si="4"/>
        <v>NA</v>
      </c>
      <c r="V59" s="69">
        <f t="shared" si="5"/>
        <v>203</v>
      </c>
      <c r="W59" s="23">
        <f t="shared" si="6"/>
        <v>1</v>
      </c>
      <c r="X59" s="111">
        <v>140</v>
      </c>
      <c r="Y59" s="38" t="s">
        <v>280</v>
      </c>
      <c r="Z59" s="69" t="s">
        <v>281</v>
      </c>
      <c r="AA59" s="38">
        <v>390</v>
      </c>
      <c r="AB59" s="38" t="s">
        <v>280</v>
      </c>
      <c r="AC59" s="69" t="s">
        <v>281</v>
      </c>
      <c r="AD59" s="38" t="s">
        <v>280</v>
      </c>
      <c r="AE59" s="38" t="s">
        <v>280</v>
      </c>
      <c r="AF59" s="69" t="s">
        <v>280</v>
      </c>
      <c r="AG59" s="38" t="s">
        <v>280</v>
      </c>
      <c r="AH59" s="38" t="s">
        <v>280</v>
      </c>
      <c r="AI59" s="69" t="s">
        <v>280</v>
      </c>
      <c r="AJ59" s="111" t="s">
        <v>280</v>
      </c>
      <c r="AK59" s="38">
        <v>6937</v>
      </c>
      <c r="AL59" s="69" t="s">
        <v>291</v>
      </c>
      <c r="AM59" s="38" t="s">
        <v>280</v>
      </c>
      <c r="AN59" s="38" t="s">
        <v>280</v>
      </c>
      <c r="AO59" s="69" t="s">
        <v>280</v>
      </c>
      <c r="AP59" s="69" t="s">
        <v>280</v>
      </c>
      <c r="AQ59" s="69" t="s">
        <v>280</v>
      </c>
      <c r="AR59" s="23" t="s">
        <v>280</v>
      </c>
      <c r="AS59" s="69" t="s">
        <v>280</v>
      </c>
      <c r="AT59" s="23" t="s">
        <v>280</v>
      </c>
      <c r="AU59" s="23" t="s">
        <v>280</v>
      </c>
      <c r="AV59" s="69">
        <v>-10000</v>
      </c>
      <c r="AW59" s="69" t="s">
        <v>280</v>
      </c>
      <c r="AX59" s="23" t="s">
        <v>282</v>
      </c>
      <c r="AY59" s="69" t="s">
        <v>280</v>
      </c>
      <c r="AZ59" s="23" t="s">
        <v>280</v>
      </c>
      <c r="BA59" s="23" t="s">
        <v>280</v>
      </c>
    </row>
    <row r="60" spans="2:53">
      <c r="B60" s="123" t="s">
        <v>292</v>
      </c>
      <c r="C60" s="109" t="s">
        <v>170</v>
      </c>
      <c r="D60" s="110" t="s">
        <v>61</v>
      </c>
      <c r="E60" s="38">
        <v>7391</v>
      </c>
      <c r="F60" s="38"/>
      <c r="G60" s="69"/>
      <c r="H60" s="111">
        <v>7188</v>
      </c>
      <c r="I60" s="38"/>
      <c r="J60" s="38"/>
      <c r="K60" s="38"/>
      <c r="L60" s="111">
        <v>1484</v>
      </c>
      <c r="M60" s="38">
        <v>203</v>
      </c>
      <c r="N60" s="69">
        <v>1484</v>
      </c>
      <c r="O60" s="111" t="s">
        <v>74</v>
      </c>
      <c r="P60" s="69" t="s">
        <v>80</v>
      </c>
      <c r="Q60" s="111">
        <f t="shared" si="0"/>
        <v>1281</v>
      </c>
      <c r="R60" s="38">
        <f t="shared" si="1"/>
        <v>203</v>
      </c>
      <c r="S60" s="38" t="str">
        <f t="shared" si="2"/>
        <v>NA</v>
      </c>
      <c r="T60" s="38" t="str">
        <f t="shared" si="3"/>
        <v>NA</v>
      </c>
      <c r="U60" s="114" t="str">
        <f t="shared" si="4"/>
        <v>NA</v>
      </c>
      <c r="V60" s="69">
        <f t="shared" si="5"/>
        <v>203</v>
      </c>
      <c r="W60" s="23">
        <f t="shared" si="6"/>
        <v>1</v>
      </c>
      <c r="X60" s="111">
        <v>140</v>
      </c>
      <c r="Y60" s="38" t="s">
        <v>280</v>
      </c>
      <c r="Z60" s="69" t="s">
        <v>281</v>
      </c>
      <c r="AA60" s="38">
        <v>413</v>
      </c>
      <c r="AB60" s="38" t="s">
        <v>280</v>
      </c>
      <c r="AC60" s="69" t="s">
        <v>281</v>
      </c>
      <c r="AD60" s="38" t="s">
        <v>280</v>
      </c>
      <c r="AE60" s="38" t="s">
        <v>280</v>
      </c>
      <c r="AF60" s="69" t="s">
        <v>280</v>
      </c>
      <c r="AG60" s="38" t="s">
        <v>280</v>
      </c>
      <c r="AH60" s="38" t="s">
        <v>280</v>
      </c>
      <c r="AI60" s="69" t="s">
        <v>280</v>
      </c>
      <c r="AJ60" s="111" t="s">
        <v>280</v>
      </c>
      <c r="AK60" s="38">
        <v>6937</v>
      </c>
      <c r="AL60" s="69" t="s">
        <v>291</v>
      </c>
      <c r="AM60" s="38" t="s">
        <v>280</v>
      </c>
      <c r="AN60" s="38" t="s">
        <v>280</v>
      </c>
      <c r="AO60" s="69" t="s">
        <v>280</v>
      </c>
      <c r="AP60" s="69" t="s">
        <v>280</v>
      </c>
      <c r="AQ60" s="69" t="s">
        <v>280</v>
      </c>
      <c r="AR60" s="23" t="s">
        <v>280</v>
      </c>
      <c r="AS60" s="69" t="s">
        <v>280</v>
      </c>
      <c r="AT60" s="23" t="s">
        <v>280</v>
      </c>
      <c r="AU60" s="23" t="s">
        <v>280</v>
      </c>
      <c r="AV60" s="69">
        <v>-10000</v>
      </c>
      <c r="AW60" s="69" t="s">
        <v>280</v>
      </c>
      <c r="AX60" s="23" t="s">
        <v>282</v>
      </c>
      <c r="AY60" s="69" t="s">
        <v>280</v>
      </c>
      <c r="AZ60" s="23" t="s">
        <v>280</v>
      </c>
      <c r="BA60" s="23" t="s">
        <v>280</v>
      </c>
    </row>
    <row r="61" spans="2:53">
      <c r="B61" s="123" t="s">
        <v>292</v>
      </c>
      <c r="C61" s="109" t="s">
        <v>170</v>
      </c>
      <c r="D61" s="110" t="s">
        <v>63</v>
      </c>
      <c r="E61" s="38">
        <v>7023</v>
      </c>
      <c r="F61" s="38"/>
      <c r="G61" s="69"/>
      <c r="H61" s="111">
        <v>5768</v>
      </c>
      <c r="I61" s="38"/>
      <c r="J61" s="38"/>
      <c r="K61" s="38"/>
      <c r="L61" s="111">
        <v>1687</v>
      </c>
      <c r="M61" s="38">
        <v>203</v>
      </c>
      <c r="N61" s="69">
        <v>2263</v>
      </c>
      <c r="O61" s="111" t="s">
        <v>74</v>
      </c>
      <c r="P61" s="69" t="s">
        <v>80</v>
      </c>
      <c r="Q61" s="111">
        <f t="shared" si="0"/>
        <v>1484</v>
      </c>
      <c r="R61" s="38">
        <f t="shared" si="1"/>
        <v>1255</v>
      </c>
      <c r="S61" s="38" t="str">
        <f t="shared" si="2"/>
        <v>NA</v>
      </c>
      <c r="T61" s="38" t="str">
        <f t="shared" si="3"/>
        <v>NA</v>
      </c>
      <c r="U61" s="114" t="str">
        <f t="shared" si="4"/>
        <v>NA</v>
      </c>
      <c r="V61" s="69">
        <f t="shared" si="5"/>
        <v>779</v>
      </c>
      <c r="W61" s="23">
        <f t="shared" si="6"/>
        <v>1</v>
      </c>
      <c r="X61" s="111">
        <v>140</v>
      </c>
      <c r="Y61" s="38" t="s">
        <v>280</v>
      </c>
      <c r="Z61" s="69" t="s">
        <v>281</v>
      </c>
      <c r="AA61" s="38">
        <v>132</v>
      </c>
      <c r="AB61" s="38" t="s">
        <v>280</v>
      </c>
      <c r="AC61" s="69" t="s">
        <v>281</v>
      </c>
      <c r="AD61" s="38" t="s">
        <v>280</v>
      </c>
      <c r="AE61" s="38">
        <v>5950</v>
      </c>
      <c r="AF61" s="69" t="s">
        <v>184</v>
      </c>
      <c r="AG61" s="38" t="s">
        <v>280</v>
      </c>
      <c r="AH61" s="38" t="s">
        <v>280</v>
      </c>
      <c r="AI61" s="69" t="s">
        <v>280</v>
      </c>
      <c r="AJ61" s="111" t="s">
        <v>280</v>
      </c>
      <c r="AK61" s="38">
        <v>6569</v>
      </c>
      <c r="AL61" s="69" t="s">
        <v>291</v>
      </c>
      <c r="AM61" s="38" t="s">
        <v>280</v>
      </c>
      <c r="AN61" s="38" t="s">
        <v>280</v>
      </c>
      <c r="AO61" s="69" t="s">
        <v>280</v>
      </c>
      <c r="AP61" s="69" t="s">
        <v>280</v>
      </c>
      <c r="AQ61" s="69" t="s">
        <v>280</v>
      </c>
      <c r="AR61" s="23" t="s">
        <v>280</v>
      </c>
      <c r="AS61" s="69" t="s">
        <v>280</v>
      </c>
      <c r="AT61" s="23" t="s">
        <v>280</v>
      </c>
      <c r="AU61" s="23" t="s">
        <v>280</v>
      </c>
      <c r="AV61" s="69">
        <v>-10000</v>
      </c>
      <c r="AW61" s="69" t="s">
        <v>280</v>
      </c>
      <c r="AX61" s="23" t="s">
        <v>282</v>
      </c>
      <c r="AY61" s="69" t="s">
        <v>280</v>
      </c>
      <c r="AZ61" s="23" t="s">
        <v>280</v>
      </c>
      <c r="BA61" s="23" t="s">
        <v>280</v>
      </c>
    </row>
    <row r="62" spans="2:53">
      <c r="B62" s="123" t="s">
        <v>292</v>
      </c>
      <c r="C62" s="109" t="s">
        <v>170</v>
      </c>
      <c r="D62" s="110" t="s">
        <v>64</v>
      </c>
      <c r="E62" s="38"/>
      <c r="F62" s="38">
        <v>6283</v>
      </c>
      <c r="G62" s="69">
        <v>965</v>
      </c>
      <c r="H62" s="111"/>
      <c r="I62" s="38">
        <v>6276</v>
      </c>
      <c r="J62" s="38">
        <v>947</v>
      </c>
      <c r="K62" s="38"/>
      <c r="L62" s="111">
        <v>-4596</v>
      </c>
      <c r="M62" s="38">
        <v>-4596</v>
      </c>
      <c r="N62" s="69">
        <v>-4596</v>
      </c>
      <c r="O62" s="111" t="s">
        <v>38</v>
      </c>
      <c r="P62" s="69" t="s">
        <v>80</v>
      </c>
      <c r="Q62" s="111">
        <f t="shared" si="0"/>
        <v>0</v>
      </c>
      <c r="R62" s="38" t="str">
        <f t="shared" si="1"/>
        <v>NA</v>
      </c>
      <c r="S62" s="38">
        <f t="shared" si="2"/>
        <v>7</v>
      </c>
      <c r="T62" s="38">
        <f t="shared" si="3"/>
        <v>18</v>
      </c>
      <c r="U62" s="114">
        <f t="shared" si="4"/>
        <v>25</v>
      </c>
      <c r="V62" s="69">
        <f t="shared" si="5"/>
        <v>0</v>
      </c>
      <c r="W62" s="23">
        <f t="shared" si="6"/>
        <v>1</v>
      </c>
      <c r="X62" s="111">
        <v>140</v>
      </c>
      <c r="Y62" s="38" t="s">
        <v>280</v>
      </c>
      <c r="Z62" s="69" t="s">
        <v>73</v>
      </c>
      <c r="AA62" s="38">
        <v>223</v>
      </c>
      <c r="AB62" s="38" t="s">
        <v>280</v>
      </c>
      <c r="AC62" s="69" t="s">
        <v>73</v>
      </c>
      <c r="AD62" s="38" t="s">
        <v>280</v>
      </c>
      <c r="AE62" s="38" t="s">
        <v>280</v>
      </c>
      <c r="AF62" s="69" t="s">
        <v>280</v>
      </c>
      <c r="AG62" s="38" t="s">
        <v>280</v>
      </c>
      <c r="AH62" s="38" t="s">
        <v>280</v>
      </c>
      <c r="AI62" s="69" t="s">
        <v>280</v>
      </c>
      <c r="AJ62" s="111" t="s">
        <v>280</v>
      </c>
      <c r="AK62" s="38" t="s">
        <v>280</v>
      </c>
      <c r="AL62" s="69" t="s">
        <v>280</v>
      </c>
      <c r="AM62" s="38" t="s">
        <v>280</v>
      </c>
      <c r="AN62" s="38" t="s">
        <v>280</v>
      </c>
      <c r="AO62" s="69" t="s">
        <v>280</v>
      </c>
      <c r="AP62" s="69" t="s">
        <v>280</v>
      </c>
      <c r="AQ62" s="69" t="s">
        <v>280</v>
      </c>
      <c r="AR62" s="23" t="s">
        <v>280</v>
      </c>
      <c r="AS62" s="69" t="s">
        <v>280</v>
      </c>
      <c r="AT62" s="23" t="s">
        <v>280</v>
      </c>
      <c r="AU62" s="23" t="s">
        <v>280</v>
      </c>
      <c r="AV62" s="69" t="s">
        <v>280</v>
      </c>
      <c r="AW62" s="69" t="s">
        <v>280</v>
      </c>
      <c r="AX62" s="23" t="s">
        <v>280</v>
      </c>
      <c r="AY62" s="69" t="s">
        <v>280</v>
      </c>
      <c r="AZ62" s="23" t="s">
        <v>280</v>
      </c>
      <c r="BA62" s="23" t="s">
        <v>280</v>
      </c>
    </row>
    <row r="63" spans="2:53">
      <c r="B63" s="123" t="s">
        <v>292</v>
      </c>
      <c r="C63" s="109" t="s">
        <v>170</v>
      </c>
      <c r="D63" s="110" t="s">
        <v>66</v>
      </c>
      <c r="E63" s="38"/>
      <c r="F63" s="38">
        <v>6292</v>
      </c>
      <c r="G63" s="69">
        <v>969</v>
      </c>
      <c r="H63" s="111"/>
      <c r="I63" s="38">
        <v>6142</v>
      </c>
      <c r="J63" s="38">
        <v>947</v>
      </c>
      <c r="K63" s="38"/>
      <c r="L63" s="111">
        <v>-4598</v>
      </c>
      <c r="M63" s="38">
        <v>-4598</v>
      </c>
      <c r="N63" s="69">
        <v>-4598</v>
      </c>
      <c r="O63" s="111" t="s">
        <v>283</v>
      </c>
      <c r="P63" s="69" t="s">
        <v>80</v>
      </c>
      <c r="Q63" s="111">
        <f t="shared" si="0"/>
        <v>0</v>
      </c>
      <c r="R63" s="38" t="str">
        <f t="shared" si="1"/>
        <v>NA</v>
      </c>
      <c r="S63" s="38">
        <f t="shared" si="2"/>
        <v>150</v>
      </c>
      <c r="T63" s="38">
        <f t="shared" si="3"/>
        <v>22</v>
      </c>
      <c r="U63" s="114">
        <f t="shared" si="4"/>
        <v>172</v>
      </c>
      <c r="V63" s="69">
        <f t="shared" si="5"/>
        <v>0</v>
      </c>
      <c r="W63" s="23">
        <f t="shared" si="6"/>
        <v>1</v>
      </c>
      <c r="X63" s="111">
        <v>140</v>
      </c>
      <c r="Y63" s="38" t="s">
        <v>280</v>
      </c>
      <c r="Z63" s="69" t="s">
        <v>73</v>
      </c>
      <c r="AA63" s="38">
        <v>192</v>
      </c>
      <c r="AB63" s="38" t="s">
        <v>280</v>
      </c>
      <c r="AC63" s="69" t="s">
        <v>73</v>
      </c>
      <c r="AD63" s="38" t="s">
        <v>280</v>
      </c>
      <c r="AE63" s="38" t="s">
        <v>280</v>
      </c>
      <c r="AF63" s="69" t="s">
        <v>175</v>
      </c>
      <c r="AG63" s="38" t="s">
        <v>280</v>
      </c>
      <c r="AH63" s="38">
        <v>5952</v>
      </c>
      <c r="AI63" s="69" t="s">
        <v>175</v>
      </c>
      <c r="AJ63" s="111" t="s">
        <v>280</v>
      </c>
      <c r="AK63" s="38" t="s">
        <v>280</v>
      </c>
      <c r="AL63" s="69" t="s">
        <v>280</v>
      </c>
      <c r="AM63" s="38" t="s">
        <v>280</v>
      </c>
      <c r="AN63" s="38" t="s">
        <v>280</v>
      </c>
      <c r="AO63" s="69" t="s">
        <v>280</v>
      </c>
      <c r="AP63" s="69" t="s">
        <v>280</v>
      </c>
      <c r="AQ63" s="69" t="s">
        <v>280</v>
      </c>
      <c r="AR63" s="23" t="s">
        <v>280</v>
      </c>
      <c r="AS63" s="69" t="s">
        <v>280</v>
      </c>
      <c r="AT63" s="23" t="s">
        <v>280</v>
      </c>
      <c r="AU63" s="23" t="s">
        <v>280</v>
      </c>
      <c r="AV63" s="69" t="s">
        <v>280</v>
      </c>
      <c r="AW63" s="69" t="s">
        <v>280</v>
      </c>
      <c r="AX63" s="23" t="s">
        <v>280</v>
      </c>
      <c r="AY63" s="69" t="s">
        <v>280</v>
      </c>
      <c r="AZ63" s="23" t="s">
        <v>280</v>
      </c>
      <c r="BA63" s="23" t="s">
        <v>280</v>
      </c>
    </row>
    <row r="64" spans="2:53">
      <c r="B64" s="123" t="s">
        <v>292</v>
      </c>
      <c r="C64" s="109" t="s">
        <v>170</v>
      </c>
      <c r="D64" s="110" t="s">
        <v>67</v>
      </c>
      <c r="E64" s="38"/>
      <c r="F64" s="38">
        <v>6292</v>
      </c>
      <c r="G64" s="69">
        <v>969</v>
      </c>
      <c r="H64" s="111"/>
      <c r="I64" s="38">
        <v>6231</v>
      </c>
      <c r="J64" s="38">
        <v>947</v>
      </c>
      <c r="K64" s="38"/>
      <c r="L64" s="111">
        <v>-4598</v>
      </c>
      <c r="M64" s="38">
        <v>-4598</v>
      </c>
      <c r="N64" s="69">
        <v>-4598</v>
      </c>
      <c r="O64" s="111" t="s">
        <v>283</v>
      </c>
      <c r="P64" s="69" t="s">
        <v>80</v>
      </c>
      <c r="Q64" s="111">
        <f t="shared" si="0"/>
        <v>0</v>
      </c>
      <c r="R64" s="38" t="str">
        <f t="shared" si="1"/>
        <v>NA</v>
      </c>
      <c r="S64" s="38">
        <f t="shared" si="2"/>
        <v>61</v>
      </c>
      <c r="T64" s="38">
        <f t="shared" si="3"/>
        <v>22</v>
      </c>
      <c r="U64" s="114">
        <f t="shared" si="4"/>
        <v>83</v>
      </c>
      <c r="V64" s="69">
        <f t="shared" si="5"/>
        <v>0</v>
      </c>
      <c r="W64" s="23">
        <f t="shared" si="6"/>
        <v>1</v>
      </c>
      <c r="X64" s="111">
        <v>140</v>
      </c>
      <c r="Y64" s="38" t="s">
        <v>280</v>
      </c>
      <c r="Z64" s="69" t="s">
        <v>73</v>
      </c>
      <c r="AA64" s="38">
        <v>192</v>
      </c>
      <c r="AB64" s="38" t="s">
        <v>280</v>
      </c>
      <c r="AC64" s="69" t="s">
        <v>73</v>
      </c>
      <c r="AD64" s="38" t="s">
        <v>280</v>
      </c>
      <c r="AE64" s="38" t="s">
        <v>280</v>
      </c>
      <c r="AF64" s="69" t="s">
        <v>175</v>
      </c>
      <c r="AG64" s="38" t="s">
        <v>280</v>
      </c>
      <c r="AH64" s="38">
        <v>6041</v>
      </c>
      <c r="AI64" s="69" t="s">
        <v>175</v>
      </c>
      <c r="AJ64" s="111" t="s">
        <v>280</v>
      </c>
      <c r="AK64" s="38" t="s">
        <v>280</v>
      </c>
      <c r="AL64" s="69" t="s">
        <v>280</v>
      </c>
      <c r="AM64" s="38" t="s">
        <v>280</v>
      </c>
      <c r="AN64" s="38" t="s">
        <v>280</v>
      </c>
      <c r="AO64" s="69" t="s">
        <v>280</v>
      </c>
      <c r="AP64" s="69" t="s">
        <v>280</v>
      </c>
      <c r="AQ64" s="69" t="s">
        <v>280</v>
      </c>
      <c r="AR64" s="23" t="s">
        <v>280</v>
      </c>
      <c r="AS64" s="69" t="s">
        <v>280</v>
      </c>
      <c r="AT64" s="23" t="s">
        <v>280</v>
      </c>
      <c r="AU64" s="23" t="s">
        <v>280</v>
      </c>
      <c r="AV64" s="69" t="s">
        <v>280</v>
      </c>
      <c r="AW64" s="69" t="s">
        <v>280</v>
      </c>
      <c r="AX64" s="23" t="s">
        <v>280</v>
      </c>
      <c r="AY64" s="69" t="s">
        <v>280</v>
      </c>
      <c r="AZ64" s="23" t="s">
        <v>280</v>
      </c>
      <c r="BA64" s="23" t="s">
        <v>280</v>
      </c>
    </row>
    <row r="65" spans="2:53">
      <c r="B65" s="123" t="s">
        <v>292</v>
      </c>
      <c r="C65" s="109" t="s">
        <v>170</v>
      </c>
      <c r="D65" s="110" t="s">
        <v>68</v>
      </c>
      <c r="E65" s="38"/>
      <c r="F65" s="38">
        <v>6826</v>
      </c>
      <c r="G65" s="69">
        <v>680</v>
      </c>
      <c r="H65" s="111"/>
      <c r="I65" s="38">
        <v>6671</v>
      </c>
      <c r="J65" s="38">
        <v>665</v>
      </c>
      <c r="K65" s="38"/>
      <c r="L65" s="111">
        <v>-2082</v>
      </c>
      <c r="M65" s="38">
        <v>-2082</v>
      </c>
      <c r="N65" s="69">
        <v>-2082</v>
      </c>
      <c r="O65" s="111" t="s">
        <v>38</v>
      </c>
      <c r="P65" s="69" t="s">
        <v>283</v>
      </c>
      <c r="Q65" s="111">
        <f t="shared" si="0"/>
        <v>0</v>
      </c>
      <c r="R65" s="38" t="str">
        <f t="shared" si="1"/>
        <v>NA</v>
      </c>
      <c r="S65" s="38">
        <f t="shared" si="2"/>
        <v>155</v>
      </c>
      <c r="T65" s="38">
        <f t="shared" si="3"/>
        <v>15</v>
      </c>
      <c r="U65" s="114">
        <f t="shared" si="4"/>
        <v>170</v>
      </c>
      <c r="V65" s="69">
        <f t="shared" si="5"/>
        <v>0</v>
      </c>
      <c r="W65" s="23">
        <f t="shared" si="6"/>
        <v>1</v>
      </c>
      <c r="X65" s="111">
        <v>138</v>
      </c>
      <c r="Y65" s="38" t="s">
        <v>280</v>
      </c>
      <c r="Z65" s="69" t="s">
        <v>280</v>
      </c>
      <c r="AA65" s="38">
        <v>421</v>
      </c>
      <c r="AB65" s="38" t="s">
        <v>280</v>
      </c>
      <c r="AC65" s="69" t="s">
        <v>280</v>
      </c>
      <c r="AD65" s="38" t="s">
        <v>280</v>
      </c>
      <c r="AE65" s="38" t="s">
        <v>280</v>
      </c>
      <c r="AF65" s="69" t="s">
        <v>184</v>
      </c>
      <c r="AG65" s="38" t="s">
        <v>280</v>
      </c>
      <c r="AH65" s="38">
        <v>6421</v>
      </c>
      <c r="AI65" s="69" t="s">
        <v>184</v>
      </c>
      <c r="AJ65" s="111" t="s">
        <v>280</v>
      </c>
      <c r="AK65" s="38" t="s">
        <v>280</v>
      </c>
      <c r="AL65" s="69" t="s">
        <v>280</v>
      </c>
      <c r="AM65" s="38" t="s">
        <v>280</v>
      </c>
      <c r="AN65" s="38" t="s">
        <v>280</v>
      </c>
      <c r="AO65" s="69" t="s">
        <v>280</v>
      </c>
      <c r="AP65" s="69" t="s">
        <v>280</v>
      </c>
      <c r="AQ65" s="69" t="s">
        <v>280</v>
      </c>
      <c r="AR65" s="23" t="s">
        <v>280</v>
      </c>
      <c r="AS65" s="69" t="s">
        <v>280</v>
      </c>
      <c r="AT65" s="23" t="s">
        <v>280</v>
      </c>
      <c r="AU65" s="23" t="s">
        <v>280</v>
      </c>
      <c r="AV65" s="69" t="s">
        <v>280</v>
      </c>
      <c r="AW65" s="69" t="s">
        <v>280</v>
      </c>
      <c r="AX65" s="23" t="s">
        <v>280</v>
      </c>
      <c r="AY65" s="69" t="s">
        <v>280</v>
      </c>
      <c r="AZ65" s="23" t="s">
        <v>280</v>
      </c>
      <c r="BA65" s="23" t="s">
        <v>280</v>
      </c>
    </row>
    <row r="66" spans="2:53">
      <c r="B66" s="123" t="s">
        <v>292</v>
      </c>
      <c r="C66" s="109" t="s">
        <v>170</v>
      </c>
      <c r="D66" s="110" t="s">
        <v>69</v>
      </c>
      <c r="E66" s="38"/>
      <c r="F66" s="38">
        <v>6827</v>
      </c>
      <c r="G66" s="69">
        <v>680</v>
      </c>
      <c r="H66" s="111"/>
      <c r="I66" s="38">
        <v>6761</v>
      </c>
      <c r="J66" s="38">
        <v>673</v>
      </c>
      <c r="K66" s="38"/>
      <c r="L66" s="111">
        <v>-2081</v>
      </c>
      <c r="M66" s="38">
        <v>-2081</v>
      </c>
      <c r="N66" s="69">
        <v>-2081</v>
      </c>
      <c r="O66" s="111" t="s">
        <v>38</v>
      </c>
      <c r="P66" s="69" t="s">
        <v>80</v>
      </c>
      <c r="Q66" s="111">
        <f t="shared" si="0"/>
        <v>0</v>
      </c>
      <c r="R66" s="38" t="str">
        <f t="shared" si="1"/>
        <v>NA</v>
      </c>
      <c r="S66" s="38">
        <f t="shared" si="2"/>
        <v>66</v>
      </c>
      <c r="T66" s="38">
        <f t="shared" si="3"/>
        <v>7</v>
      </c>
      <c r="U66" s="114">
        <f t="shared" si="4"/>
        <v>73</v>
      </c>
      <c r="V66" s="69">
        <f t="shared" si="5"/>
        <v>0</v>
      </c>
      <c r="W66" s="23">
        <f t="shared" si="6"/>
        <v>1</v>
      </c>
      <c r="X66" s="111">
        <v>138</v>
      </c>
      <c r="Y66" s="38" t="s">
        <v>280</v>
      </c>
      <c r="Z66" s="69" t="s">
        <v>280</v>
      </c>
      <c r="AA66" s="38">
        <v>423</v>
      </c>
      <c r="AB66" s="38" t="s">
        <v>280</v>
      </c>
      <c r="AC66" s="69" t="s">
        <v>280</v>
      </c>
      <c r="AD66" s="38" t="s">
        <v>280</v>
      </c>
      <c r="AE66" s="38" t="s">
        <v>280</v>
      </c>
      <c r="AF66" s="69" t="s">
        <v>184</v>
      </c>
      <c r="AG66" s="38" t="s">
        <v>280</v>
      </c>
      <c r="AH66" s="38">
        <v>6506</v>
      </c>
      <c r="AI66" s="69" t="s">
        <v>184</v>
      </c>
      <c r="AJ66" s="111" t="s">
        <v>280</v>
      </c>
      <c r="AK66" s="38" t="s">
        <v>280</v>
      </c>
      <c r="AL66" s="69" t="s">
        <v>280</v>
      </c>
      <c r="AM66" s="38" t="s">
        <v>280</v>
      </c>
      <c r="AN66" s="38" t="s">
        <v>280</v>
      </c>
      <c r="AO66" s="69" t="s">
        <v>280</v>
      </c>
      <c r="AP66" s="69" t="s">
        <v>280</v>
      </c>
      <c r="AQ66" s="69" t="s">
        <v>280</v>
      </c>
      <c r="AR66" s="23" t="s">
        <v>280</v>
      </c>
      <c r="AS66" s="69" t="s">
        <v>280</v>
      </c>
      <c r="AT66" s="23" t="s">
        <v>280</v>
      </c>
      <c r="AU66" s="23" t="s">
        <v>280</v>
      </c>
      <c r="AV66" s="69" t="s">
        <v>280</v>
      </c>
      <c r="AW66" s="69" t="s">
        <v>280</v>
      </c>
      <c r="AX66" s="23" t="s">
        <v>280</v>
      </c>
      <c r="AY66" s="69" t="s">
        <v>280</v>
      </c>
      <c r="AZ66" s="23" t="s">
        <v>280</v>
      </c>
      <c r="BA66" s="23" t="s">
        <v>280</v>
      </c>
    </row>
    <row r="67" spans="2:53" ht="15" thickBot="1">
      <c r="B67" s="124" t="s">
        <v>292</v>
      </c>
      <c r="C67" s="116" t="s">
        <v>170</v>
      </c>
      <c r="D67" s="117" t="s">
        <v>70</v>
      </c>
      <c r="E67" s="118"/>
      <c r="F67" s="118">
        <v>6291</v>
      </c>
      <c r="G67" s="70">
        <v>705</v>
      </c>
      <c r="H67" s="119"/>
      <c r="I67" s="118">
        <v>6274</v>
      </c>
      <c r="J67" s="118">
        <v>705</v>
      </c>
      <c r="K67" s="118"/>
      <c r="L67" s="119">
        <v>-1503</v>
      </c>
      <c r="M67" s="118">
        <v>-1503</v>
      </c>
      <c r="N67" s="70">
        <v>-1503</v>
      </c>
      <c r="O67" s="119" t="s">
        <v>38</v>
      </c>
      <c r="P67" s="70" t="s">
        <v>80</v>
      </c>
      <c r="Q67" s="119">
        <f t="shared" si="0"/>
        <v>0</v>
      </c>
      <c r="R67" s="38" t="str">
        <f t="shared" si="1"/>
        <v>NA</v>
      </c>
      <c r="S67" s="38">
        <f t="shared" si="2"/>
        <v>17</v>
      </c>
      <c r="T67" s="38">
        <f t="shared" si="3"/>
        <v>0</v>
      </c>
      <c r="U67" s="114">
        <f t="shared" si="4"/>
        <v>17</v>
      </c>
      <c r="V67" s="70">
        <f t="shared" si="5"/>
        <v>0</v>
      </c>
      <c r="W67" s="23">
        <f t="shared" si="6"/>
        <v>1</v>
      </c>
      <c r="X67" s="119">
        <v>158</v>
      </c>
      <c r="Y67" s="118" t="s">
        <v>280</v>
      </c>
      <c r="Z67" s="69" t="s">
        <v>280</v>
      </c>
      <c r="AA67" s="118">
        <v>413</v>
      </c>
      <c r="AB67" s="118" t="s">
        <v>280</v>
      </c>
      <c r="AC67" s="69" t="s">
        <v>280</v>
      </c>
      <c r="AD67" s="118" t="s">
        <v>280</v>
      </c>
      <c r="AE67" s="118" t="s">
        <v>280</v>
      </c>
      <c r="AF67" s="70" t="s">
        <v>280</v>
      </c>
      <c r="AG67" s="118" t="s">
        <v>280</v>
      </c>
      <c r="AH67" s="118" t="s">
        <v>280</v>
      </c>
      <c r="AI67" s="70" t="s">
        <v>280</v>
      </c>
      <c r="AJ67" s="119" t="s">
        <v>280</v>
      </c>
      <c r="AK67" s="118" t="s">
        <v>280</v>
      </c>
      <c r="AL67" s="70" t="s">
        <v>280</v>
      </c>
      <c r="AM67" s="118" t="s">
        <v>280</v>
      </c>
      <c r="AN67" s="118" t="s">
        <v>280</v>
      </c>
      <c r="AO67" s="70" t="s">
        <v>280</v>
      </c>
      <c r="AP67" s="70" t="s">
        <v>280</v>
      </c>
      <c r="AQ67" s="70" t="s">
        <v>280</v>
      </c>
      <c r="AR67" s="22" t="s">
        <v>280</v>
      </c>
      <c r="AS67" s="70" t="s">
        <v>280</v>
      </c>
      <c r="AT67" s="22" t="s">
        <v>280</v>
      </c>
      <c r="AU67" s="22" t="s">
        <v>280</v>
      </c>
      <c r="AV67" s="70" t="s">
        <v>280</v>
      </c>
      <c r="AW67" s="70" t="s">
        <v>280</v>
      </c>
      <c r="AX67" s="22" t="s">
        <v>280</v>
      </c>
      <c r="AY67" s="70" t="s">
        <v>280</v>
      </c>
      <c r="AZ67" s="22" t="s">
        <v>280</v>
      </c>
      <c r="BA67" s="22" t="s">
        <v>280</v>
      </c>
    </row>
    <row r="68" spans="2:53">
      <c r="B68" s="120" t="s">
        <v>293</v>
      </c>
      <c r="C68" s="121" t="s">
        <v>170</v>
      </c>
      <c r="D68" s="122" t="s">
        <v>55</v>
      </c>
      <c r="E68" s="112">
        <v>4365</v>
      </c>
      <c r="F68" s="112"/>
      <c r="G68" s="68"/>
      <c r="H68" s="113">
        <v>4365</v>
      </c>
      <c r="I68" s="112"/>
      <c r="J68" s="112"/>
      <c r="K68" s="112"/>
      <c r="L68" s="113">
        <v>0</v>
      </c>
      <c r="M68" s="112">
        <v>0</v>
      </c>
      <c r="N68" s="68">
        <v>0</v>
      </c>
      <c r="O68" s="113" t="s">
        <v>288</v>
      </c>
      <c r="P68" s="68" t="s">
        <v>80</v>
      </c>
      <c r="Q68" s="113">
        <f t="shared" si="0"/>
        <v>0</v>
      </c>
      <c r="R68" s="38">
        <f t="shared" si="1"/>
        <v>0</v>
      </c>
      <c r="S68" s="38" t="str">
        <f t="shared" si="2"/>
        <v>NA</v>
      </c>
      <c r="T68" s="38" t="str">
        <f t="shared" si="3"/>
        <v>NA</v>
      </c>
      <c r="U68" s="114" t="str">
        <f t="shared" si="4"/>
        <v>NA</v>
      </c>
      <c r="V68" s="68">
        <f t="shared" si="5"/>
        <v>0</v>
      </c>
      <c r="W68" s="23">
        <f t="shared" si="6"/>
        <v>1</v>
      </c>
      <c r="X68" s="113">
        <v>140</v>
      </c>
      <c r="Y68" s="112" t="s">
        <v>280</v>
      </c>
      <c r="Z68" s="68" t="s">
        <v>280</v>
      </c>
      <c r="AA68" s="112">
        <v>281</v>
      </c>
      <c r="AB68" s="112" t="s">
        <v>280</v>
      </c>
      <c r="AC68" s="68" t="s">
        <v>280</v>
      </c>
      <c r="AD68" s="112" t="s">
        <v>280</v>
      </c>
      <c r="AE68" s="112" t="s">
        <v>280</v>
      </c>
      <c r="AF68" s="68" t="s">
        <v>280</v>
      </c>
      <c r="AG68" s="112" t="s">
        <v>280</v>
      </c>
      <c r="AH68" s="112" t="s">
        <v>280</v>
      </c>
      <c r="AI68" s="68" t="s">
        <v>280</v>
      </c>
      <c r="AJ68" s="113" t="s">
        <v>280</v>
      </c>
      <c r="AK68" s="112" t="s">
        <v>280</v>
      </c>
      <c r="AL68" s="68" t="s">
        <v>280</v>
      </c>
      <c r="AM68" s="112" t="s">
        <v>280</v>
      </c>
      <c r="AN68" s="112" t="s">
        <v>280</v>
      </c>
      <c r="AO68" s="68" t="s">
        <v>280</v>
      </c>
      <c r="AP68" s="68" t="s">
        <v>280</v>
      </c>
      <c r="AQ68" s="68" t="s">
        <v>280</v>
      </c>
      <c r="AR68" s="21" t="s">
        <v>280</v>
      </c>
      <c r="AS68" s="68" t="s">
        <v>280</v>
      </c>
      <c r="AT68" s="21" t="s">
        <v>280</v>
      </c>
      <c r="AU68" s="21" t="s">
        <v>280</v>
      </c>
      <c r="AV68" s="68" t="s">
        <v>280</v>
      </c>
      <c r="AW68" s="68" t="s">
        <v>280</v>
      </c>
      <c r="AX68" s="21" t="s">
        <v>280</v>
      </c>
      <c r="AY68" s="68" t="s">
        <v>280</v>
      </c>
      <c r="AZ68" s="21" t="s">
        <v>280</v>
      </c>
      <c r="BA68" s="21" t="s">
        <v>280</v>
      </c>
    </row>
    <row r="69" spans="2:53">
      <c r="B69" s="123" t="s">
        <v>293</v>
      </c>
      <c r="C69" s="109" t="s">
        <v>170</v>
      </c>
      <c r="D69" s="110" t="s">
        <v>57</v>
      </c>
      <c r="E69" s="38">
        <v>4365</v>
      </c>
      <c r="F69" s="38"/>
      <c r="G69" s="69"/>
      <c r="H69" s="111">
        <v>4365</v>
      </c>
      <c r="I69" s="38"/>
      <c r="J69" s="38"/>
      <c r="K69" s="38"/>
      <c r="L69" s="111">
        <v>0</v>
      </c>
      <c r="M69" s="38">
        <v>0</v>
      </c>
      <c r="N69" s="69">
        <v>0</v>
      </c>
      <c r="O69" s="111" t="s">
        <v>288</v>
      </c>
      <c r="P69" s="69" t="s">
        <v>80</v>
      </c>
      <c r="Q69" s="111">
        <f t="shared" si="0"/>
        <v>0</v>
      </c>
      <c r="R69" s="38">
        <f t="shared" si="1"/>
        <v>0</v>
      </c>
      <c r="S69" s="38" t="str">
        <f t="shared" si="2"/>
        <v>NA</v>
      </c>
      <c r="T69" s="38" t="str">
        <f t="shared" si="3"/>
        <v>NA</v>
      </c>
      <c r="U69" s="114" t="str">
        <f t="shared" si="4"/>
        <v>NA</v>
      </c>
      <c r="V69" s="69">
        <f t="shared" si="5"/>
        <v>0</v>
      </c>
      <c r="W69" s="23">
        <f t="shared" si="6"/>
        <v>1</v>
      </c>
      <c r="X69" s="111">
        <v>140</v>
      </c>
      <c r="Y69" s="38" t="s">
        <v>280</v>
      </c>
      <c r="Z69" s="69" t="s">
        <v>280</v>
      </c>
      <c r="AA69" s="38">
        <v>233</v>
      </c>
      <c r="AB69" s="38" t="s">
        <v>280</v>
      </c>
      <c r="AC69" s="69" t="s">
        <v>280</v>
      </c>
      <c r="AD69" s="38" t="s">
        <v>280</v>
      </c>
      <c r="AE69" s="38" t="s">
        <v>280</v>
      </c>
      <c r="AF69" s="69" t="s">
        <v>280</v>
      </c>
      <c r="AG69" s="38" t="s">
        <v>280</v>
      </c>
      <c r="AH69" s="38" t="s">
        <v>280</v>
      </c>
      <c r="AI69" s="69" t="s">
        <v>280</v>
      </c>
      <c r="AJ69" s="111" t="s">
        <v>280</v>
      </c>
      <c r="AK69" s="38" t="s">
        <v>280</v>
      </c>
      <c r="AL69" s="69" t="s">
        <v>280</v>
      </c>
      <c r="AM69" s="38" t="s">
        <v>280</v>
      </c>
      <c r="AN69" s="38" t="s">
        <v>280</v>
      </c>
      <c r="AO69" s="69" t="s">
        <v>280</v>
      </c>
      <c r="AP69" s="69" t="s">
        <v>280</v>
      </c>
      <c r="AQ69" s="69" t="s">
        <v>280</v>
      </c>
      <c r="AR69" s="23" t="s">
        <v>280</v>
      </c>
      <c r="AS69" s="69" t="s">
        <v>280</v>
      </c>
      <c r="AT69" s="23" t="s">
        <v>280</v>
      </c>
      <c r="AU69" s="23" t="s">
        <v>280</v>
      </c>
      <c r="AV69" s="69" t="s">
        <v>280</v>
      </c>
      <c r="AW69" s="69" t="s">
        <v>280</v>
      </c>
      <c r="AX69" s="23" t="s">
        <v>280</v>
      </c>
      <c r="AY69" s="69" t="s">
        <v>280</v>
      </c>
      <c r="AZ69" s="23" t="s">
        <v>280</v>
      </c>
      <c r="BA69" s="23" t="s">
        <v>280</v>
      </c>
    </row>
    <row r="70" spans="2:53">
      <c r="B70" s="123" t="s">
        <v>293</v>
      </c>
      <c r="C70" s="109" t="s">
        <v>170</v>
      </c>
      <c r="D70" s="110" t="s">
        <v>58</v>
      </c>
      <c r="E70" s="38">
        <v>4365</v>
      </c>
      <c r="F70" s="38"/>
      <c r="G70" s="69"/>
      <c r="H70" s="111">
        <v>4365</v>
      </c>
      <c r="I70" s="38"/>
      <c r="J70" s="38"/>
      <c r="K70" s="38"/>
      <c r="L70" s="111">
        <v>0</v>
      </c>
      <c r="M70" s="38">
        <v>0</v>
      </c>
      <c r="N70" s="69">
        <v>0</v>
      </c>
      <c r="O70" s="111" t="s">
        <v>288</v>
      </c>
      <c r="P70" s="69" t="s">
        <v>80</v>
      </c>
      <c r="Q70" s="111">
        <f t="shared" si="0"/>
        <v>0</v>
      </c>
      <c r="R70" s="38">
        <f t="shared" si="1"/>
        <v>0</v>
      </c>
      <c r="S70" s="38" t="str">
        <f t="shared" si="2"/>
        <v>NA</v>
      </c>
      <c r="T70" s="38" t="str">
        <f t="shared" si="3"/>
        <v>NA</v>
      </c>
      <c r="U70" s="114" t="str">
        <f t="shared" si="4"/>
        <v>NA</v>
      </c>
      <c r="V70" s="69">
        <f t="shared" si="5"/>
        <v>0</v>
      </c>
      <c r="W70" s="23">
        <f t="shared" si="6"/>
        <v>1</v>
      </c>
      <c r="X70" s="111">
        <v>140</v>
      </c>
      <c r="Y70" s="38" t="s">
        <v>280</v>
      </c>
      <c r="Z70" s="69" t="s">
        <v>280</v>
      </c>
      <c r="AA70" s="38">
        <v>128</v>
      </c>
      <c r="AB70" s="38" t="s">
        <v>280</v>
      </c>
      <c r="AC70" s="69" t="s">
        <v>280</v>
      </c>
      <c r="AD70" s="38" t="s">
        <v>280</v>
      </c>
      <c r="AE70" s="38" t="s">
        <v>280</v>
      </c>
      <c r="AF70" s="69" t="s">
        <v>280</v>
      </c>
      <c r="AG70" s="38" t="s">
        <v>280</v>
      </c>
      <c r="AH70" s="38" t="s">
        <v>280</v>
      </c>
      <c r="AI70" s="69" t="s">
        <v>280</v>
      </c>
      <c r="AJ70" s="111" t="s">
        <v>280</v>
      </c>
      <c r="AK70" s="38" t="s">
        <v>280</v>
      </c>
      <c r="AL70" s="69" t="s">
        <v>280</v>
      </c>
      <c r="AM70" s="38" t="s">
        <v>280</v>
      </c>
      <c r="AN70" s="38" t="s">
        <v>280</v>
      </c>
      <c r="AO70" s="69" t="s">
        <v>280</v>
      </c>
      <c r="AP70" s="69" t="s">
        <v>280</v>
      </c>
      <c r="AQ70" s="69" t="s">
        <v>280</v>
      </c>
      <c r="AR70" s="23" t="s">
        <v>280</v>
      </c>
      <c r="AS70" s="69" t="s">
        <v>280</v>
      </c>
      <c r="AT70" s="23" t="s">
        <v>280</v>
      </c>
      <c r="AU70" s="23" t="s">
        <v>280</v>
      </c>
      <c r="AV70" s="69" t="s">
        <v>280</v>
      </c>
      <c r="AW70" s="69" t="s">
        <v>280</v>
      </c>
      <c r="AX70" s="23" t="s">
        <v>280</v>
      </c>
      <c r="AY70" s="69" t="s">
        <v>280</v>
      </c>
      <c r="AZ70" s="23" t="s">
        <v>280</v>
      </c>
      <c r="BA70" s="23" t="s">
        <v>280</v>
      </c>
    </row>
    <row r="71" spans="2:53">
      <c r="B71" s="123" t="s">
        <v>293</v>
      </c>
      <c r="C71" s="109" t="s">
        <v>170</v>
      </c>
      <c r="D71" s="110" t="s">
        <v>59</v>
      </c>
      <c r="E71" s="38"/>
      <c r="F71" s="38">
        <v>5683</v>
      </c>
      <c r="G71" s="69">
        <v>554</v>
      </c>
      <c r="H71" s="111"/>
      <c r="I71" s="38">
        <v>5510</v>
      </c>
      <c r="J71" s="38">
        <v>554</v>
      </c>
      <c r="K71" s="38"/>
      <c r="L71" s="111">
        <v>0</v>
      </c>
      <c r="M71" s="38">
        <v>0</v>
      </c>
      <c r="N71" s="69">
        <v>0</v>
      </c>
      <c r="O71" s="111" t="s">
        <v>288</v>
      </c>
      <c r="P71" s="69" t="s">
        <v>80</v>
      </c>
      <c r="Q71" s="111">
        <f t="shared" si="0"/>
        <v>0</v>
      </c>
      <c r="R71" s="38" t="str">
        <f t="shared" si="1"/>
        <v>NA</v>
      </c>
      <c r="S71" s="38">
        <f t="shared" si="2"/>
        <v>173</v>
      </c>
      <c r="T71" s="38">
        <f t="shared" si="3"/>
        <v>0</v>
      </c>
      <c r="U71" s="114">
        <f t="shared" si="4"/>
        <v>173</v>
      </c>
      <c r="V71" s="69">
        <f t="shared" si="5"/>
        <v>0</v>
      </c>
      <c r="W71" s="23">
        <f t="shared" si="6"/>
        <v>1</v>
      </c>
      <c r="X71" s="111">
        <v>-343</v>
      </c>
      <c r="Y71" s="38" t="s">
        <v>280</v>
      </c>
      <c r="Z71" s="69" t="s">
        <v>281</v>
      </c>
      <c r="AA71" s="38">
        <v>343</v>
      </c>
      <c r="AB71" s="38" t="s">
        <v>280</v>
      </c>
      <c r="AC71" s="69" t="s">
        <v>281</v>
      </c>
      <c r="AD71" s="38" t="s">
        <v>280</v>
      </c>
      <c r="AE71" s="38" t="s">
        <v>280</v>
      </c>
      <c r="AF71" s="69" t="s">
        <v>280</v>
      </c>
      <c r="AG71" s="38" t="s">
        <v>280</v>
      </c>
      <c r="AH71" s="38" t="s">
        <v>280</v>
      </c>
      <c r="AI71" s="69" t="s">
        <v>280</v>
      </c>
      <c r="AJ71" s="111" t="s">
        <v>280</v>
      </c>
      <c r="AK71" s="38" t="s">
        <v>280</v>
      </c>
      <c r="AL71" s="69" t="s">
        <v>280</v>
      </c>
      <c r="AM71" s="38">
        <v>2500</v>
      </c>
      <c r="AN71" s="38" t="s">
        <v>280</v>
      </c>
      <c r="AO71" s="69" t="s">
        <v>294</v>
      </c>
      <c r="AP71" s="69" t="s">
        <v>280</v>
      </c>
      <c r="AQ71" s="69" t="s">
        <v>280</v>
      </c>
      <c r="AR71" s="23" t="s">
        <v>280</v>
      </c>
      <c r="AS71" s="69" t="s">
        <v>280</v>
      </c>
      <c r="AT71" s="23" t="s">
        <v>280</v>
      </c>
      <c r="AU71" s="23" t="s">
        <v>280</v>
      </c>
      <c r="AV71" s="69" t="s">
        <v>280</v>
      </c>
      <c r="AW71" s="69" t="s">
        <v>280</v>
      </c>
      <c r="AX71" s="23" t="s">
        <v>280</v>
      </c>
      <c r="AY71" s="69">
        <v>-10000</v>
      </c>
      <c r="AZ71" s="23" t="s">
        <v>280</v>
      </c>
      <c r="BA71" s="23" t="s">
        <v>282</v>
      </c>
    </row>
    <row r="72" spans="2:53">
      <c r="B72" s="123" t="s">
        <v>293</v>
      </c>
      <c r="C72" s="109" t="s">
        <v>170</v>
      </c>
      <c r="D72" s="110" t="s">
        <v>61</v>
      </c>
      <c r="E72" s="38"/>
      <c r="F72" s="38">
        <v>5683</v>
      </c>
      <c r="G72" s="69">
        <v>554</v>
      </c>
      <c r="H72" s="111"/>
      <c r="I72" s="38">
        <v>5682</v>
      </c>
      <c r="J72" s="38">
        <v>554</v>
      </c>
      <c r="K72" s="38"/>
      <c r="L72" s="111">
        <v>0</v>
      </c>
      <c r="M72" s="38">
        <v>0</v>
      </c>
      <c r="N72" s="69">
        <v>0</v>
      </c>
      <c r="O72" s="111" t="s">
        <v>288</v>
      </c>
      <c r="P72" s="69" t="s">
        <v>80</v>
      </c>
      <c r="Q72" s="111">
        <f t="shared" ref="Q72:Q135" si="7">IFERROR(L72-M72,0)</f>
        <v>0</v>
      </c>
      <c r="R72" s="38" t="str">
        <f t="shared" ref="R72:R135" si="8">IF(AND(ISNUMBER(E72),ISNUMBER(H72),ISBLANK(F72)),E72-H72,"NA")</f>
        <v>NA</v>
      </c>
      <c r="S72" s="38">
        <f t="shared" ref="S72:S135" si="9">IF(AND(ISNUMBER(F72),ISNUMBER(I72),ISBLANK(E72)),F72-I72,"NA")</f>
        <v>1</v>
      </c>
      <c r="T72" s="38">
        <f t="shared" ref="T72:T135" si="10">IF(AND(ISNUMBER(G72),ISNUMBER(J72),ISBLANK(E72)),G72-J72,"NA")</f>
        <v>0</v>
      </c>
      <c r="U72" s="114">
        <f t="shared" ref="U72:U135" si="11">IF(AND(ISNUMBER(S72),ISNUMBER(T72),ISBLANK(E72)),S72+T72,"NA")</f>
        <v>1</v>
      </c>
      <c r="V72" s="69">
        <f t="shared" ref="V72:V135" si="12">IF(N72&lt;0,0,IF(M72=L72,N72,N72-(L72-M72)))</f>
        <v>0</v>
      </c>
      <c r="W72" s="23">
        <f t="shared" si="6"/>
        <v>1</v>
      </c>
      <c r="X72" s="111">
        <v>-343</v>
      </c>
      <c r="Y72" s="38" t="s">
        <v>280</v>
      </c>
      <c r="Z72" s="69" t="s">
        <v>281</v>
      </c>
      <c r="AA72" s="38">
        <v>345</v>
      </c>
      <c r="AB72" s="38" t="s">
        <v>280</v>
      </c>
      <c r="AC72" s="69" t="s">
        <v>281</v>
      </c>
      <c r="AD72" s="38" t="s">
        <v>280</v>
      </c>
      <c r="AE72" s="38" t="s">
        <v>280</v>
      </c>
      <c r="AF72" s="69" t="s">
        <v>280</v>
      </c>
      <c r="AG72" s="38" t="s">
        <v>280</v>
      </c>
      <c r="AH72" s="38" t="s">
        <v>280</v>
      </c>
      <c r="AI72" s="69" t="s">
        <v>280</v>
      </c>
      <c r="AJ72" s="111" t="s">
        <v>280</v>
      </c>
      <c r="AK72" s="38" t="s">
        <v>280</v>
      </c>
      <c r="AL72" s="69" t="s">
        <v>280</v>
      </c>
      <c r="AM72" s="38">
        <v>2500</v>
      </c>
      <c r="AN72" s="38" t="s">
        <v>280</v>
      </c>
      <c r="AO72" s="69" t="s">
        <v>294</v>
      </c>
      <c r="AP72" s="69" t="s">
        <v>280</v>
      </c>
      <c r="AQ72" s="69" t="s">
        <v>280</v>
      </c>
      <c r="AR72" s="23" t="s">
        <v>280</v>
      </c>
      <c r="AS72" s="69" t="s">
        <v>280</v>
      </c>
      <c r="AT72" s="23" t="s">
        <v>280</v>
      </c>
      <c r="AU72" s="23" t="s">
        <v>280</v>
      </c>
      <c r="AV72" s="69" t="s">
        <v>280</v>
      </c>
      <c r="AW72" s="69" t="s">
        <v>280</v>
      </c>
      <c r="AX72" s="23" t="s">
        <v>280</v>
      </c>
      <c r="AY72" s="69">
        <v>-10000</v>
      </c>
      <c r="AZ72" s="23" t="s">
        <v>280</v>
      </c>
      <c r="BA72" s="23" t="s">
        <v>282</v>
      </c>
    </row>
    <row r="73" spans="2:53">
      <c r="B73" s="123" t="s">
        <v>293</v>
      </c>
      <c r="C73" s="109" t="s">
        <v>170</v>
      </c>
      <c r="D73" s="110" t="s">
        <v>63</v>
      </c>
      <c r="E73" s="38"/>
      <c r="F73" s="38">
        <v>5683</v>
      </c>
      <c r="G73" s="69">
        <v>554</v>
      </c>
      <c r="H73" s="111"/>
      <c r="I73" s="38">
        <v>5682</v>
      </c>
      <c r="J73" s="38">
        <v>554</v>
      </c>
      <c r="K73" s="38"/>
      <c r="L73" s="111">
        <v>0</v>
      </c>
      <c r="M73" s="38">
        <v>0</v>
      </c>
      <c r="N73" s="69">
        <v>0</v>
      </c>
      <c r="O73" s="111" t="s">
        <v>288</v>
      </c>
      <c r="P73" s="69" t="s">
        <v>80</v>
      </c>
      <c r="Q73" s="111">
        <f t="shared" si="7"/>
        <v>0</v>
      </c>
      <c r="R73" s="38" t="str">
        <f t="shared" si="8"/>
        <v>NA</v>
      </c>
      <c r="S73" s="38">
        <f t="shared" si="9"/>
        <v>1</v>
      </c>
      <c r="T73" s="38">
        <f t="shared" si="10"/>
        <v>0</v>
      </c>
      <c r="U73" s="114">
        <f t="shared" si="11"/>
        <v>1</v>
      </c>
      <c r="V73" s="69">
        <f t="shared" si="12"/>
        <v>0</v>
      </c>
      <c r="W73" s="23">
        <f t="shared" ref="W73:W136" si="13">MIN(IF(SUM(X73,AE73:AH73,AJ73,AK73:AN73,AQ73:AT73,AD73,AP73,AV73,AW73:AZ73)=0,0,1)+IF(P73="Smoothing ramp",1,0)+IF(SUM(X73,Y73:AB73)=0,0,1),1)</f>
        <v>1</v>
      </c>
      <c r="X73" s="111">
        <v>140</v>
      </c>
      <c r="Y73" s="38" t="s">
        <v>280</v>
      </c>
      <c r="Z73" s="69" t="s">
        <v>280</v>
      </c>
      <c r="AA73" s="38">
        <v>345</v>
      </c>
      <c r="AB73" s="38" t="s">
        <v>280</v>
      </c>
      <c r="AC73" s="69" t="s">
        <v>280</v>
      </c>
      <c r="AD73" s="38" t="s">
        <v>280</v>
      </c>
      <c r="AE73" s="38" t="s">
        <v>280</v>
      </c>
      <c r="AF73" s="69" t="s">
        <v>280</v>
      </c>
      <c r="AG73" s="38" t="s">
        <v>280</v>
      </c>
      <c r="AH73" s="38" t="s">
        <v>280</v>
      </c>
      <c r="AI73" s="69" t="s">
        <v>280</v>
      </c>
      <c r="AJ73" s="111" t="s">
        <v>280</v>
      </c>
      <c r="AK73" s="38" t="s">
        <v>280</v>
      </c>
      <c r="AL73" s="69" t="s">
        <v>280</v>
      </c>
      <c r="AM73" s="38">
        <v>2500</v>
      </c>
      <c r="AN73" s="38" t="s">
        <v>280</v>
      </c>
      <c r="AO73" s="69" t="s">
        <v>294</v>
      </c>
      <c r="AP73" s="69" t="s">
        <v>280</v>
      </c>
      <c r="AQ73" s="69" t="s">
        <v>280</v>
      </c>
      <c r="AR73" s="23" t="s">
        <v>280</v>
      </c>
      <c r="AS73" s="69" t="s">
        <v>280</v>
      </c>
      <c r="AT73" s="23" t="s">
        <v>280</v>
      </c>
      <c r="AU73" s="23" t="s">
        <v>280</v>
      </c>
      <c r="AV73" s="69" t="s">
        <v>280</v>
      </c>
      <c r="AW73" s="69" t="s">
        <v>280</v>
      </c>
      <c r="AX73" s="23" t="s">
        <v>280</v>
      </c>
      <c r="AY73" s="69" t="s">
        <v>280</v>
      </c>
      <c r="AZ73" s="23" t="s">
        <v>280</v>
      </c>
      <c r="BA73" s="23" t="s">
        <v>280</v>
      </c>
    </row>
    <row r="74" spans="2:53">
      <c r="B74" s="123" t="s">
        <v>293</v>
      </c>
      <c r="C74" s="109" t="s">
        <v>170</v>
      </c>
      <c r="D74" s="110" t="s">
        <v>64</v>
      </c>
      <c r="E74" s="38"/>
      <c r="F74" s="38">
        <v>5073</v>
      </c>
      <c r="G74" s="69">
        <v>626</v>
      </c>
      <c r="H74" s="111"/>
      <c r="I74" s="38">
        <v>5073</v>
      </c>
      <c r="J74" s="38">
        <v>625</v>
      </c>
      <c r="K74" s="38"/>
      <c r="L74" s="111">
        <v>-3813</v>
      </c>
      <c r="M74" s="38">
        <v>-3813</v>
      </c>
      <c r="N74" s="69">
        <v>-3813</v>
      </c>
      <c r="O74" s="111" t="s">
        <v>283</v>
      </c>
      <c r="P74" s="69" t="s">
        <v>283</v>
      </c>
      <c r="Q74" s="111">
        <f t="shared" si="7"/>
        <v>0</v>
      </c>
      <c r="R74" s="38" t="str">
        <f t="shared" si="8"/>
        <v>NA</v>
      </c>
      <c r="S74" s="38">
        <f t="shared" si="9"/>
        <v>0</v>
      </c>
      <c r="T74" s="38">
        <f t="shared" si="10"/>
        <v>1</v>
      </c>
      <c r="U74" s="114">
        <f t="shared" si="11"/>
        <v>1</v>
      </c>
      <c r="V74" s="69">
        <f t="shared" si="12"/>
        <v>0</v>
      </c>
      <c r="W74" s="23">
        <f t="shared" si="13"/>
        <v>1</v>
      </c>
      <c r="X74" s="111">
        <v>102</v>
      </c>
      <c r="Y74" s="38" t="s">
        <v>280</v>
      </c>
      <c r="Z74" s="69" t="s">
        <v>281</v>
      </c>
      <c r="AA74" s="38">
        <v>182</v>
      </c>
      <c r="AB74" s="38" t="s">
        <v>280</v>
      </c>
      <c r="AC74" s="69" t="s">
        <v>281</v>
      </c>
      <c r="AD74" s="38" t="s">
        <v>280</v>
      </c>
      <c r="AE74" s="38" t="s">
        <v>280</v>
      </c>
      <c r="AF74" s="69" t="s">
        <v>280</v>
      </c>
      <c r="AG74" s="38" t="s">
        <v>280</v>
      </c>
      <c r="AH74" s="38" t="s">
        <v>280</v>
      </c>
      <c r="AI74" s="69" t="s">
        <v>280</v>
      </c>
      <c r="AJ74" s="111" t="s">
        <v>280</v>
      </c>
      <c r="AK74" s="38" t="s">
        <v>280</v>
      </c>
      <c r="AL74" s="69" t="s">
        <v>280</v>
      </c>
      <c r="AM74" s="38" t="s">
        <v>280</v>
      </c>
      <c r="AN74" s="38" t="s">
        <v>280</v>
      </c>
      <c r="AO74" s="69" t="s">
        <v>280</v>
      </c>
      <c r="AP74" s="69" t="s">
        <v>280</v>
      </c>
      <c r="AQ74" s="69" t="s">
        <v>280</v>
      </c>
      <c r="AR74" s="23" t="s">
        <v>280</v>
      </c>
      <c r="AS74" s="69" t="s">
        <v>280</v>
      </c>
      <c r="AT74" s="23" t="s">
        <v>280</v>
      </c>
      <c r="AU74" s="23" t="s">
        <v>280</v>
      </c>
      <c r="AV74" s="69" t="s">
        <v>280</v>
      </c>
      <c r="AW74" s="69" t="s">
        <v>280</v>
      </c>
      <c r="AX74" s="23" t="s">
        <v>280</v>
      </c>
      <c r="AY74" s="69">
        <v>-10000</v>
      </c>
      <c r="AZ74" s="23" t="s">
        <v>280</v>
      </c>
      <c r="BA74" s="23" t="s">
        <v>282</v>
      </c>
    </row>
    <row r="75" spans="2:53">
      <c r="B75" s="123" t="s">
        <v>293</v>
      </c>
      <c r="C75" s="109" t="s">
        <v>170</v>
      </c>
      <c r="D75" s="110" t="s">
        <v>66</v>
      </c>
      <c r="E75" s="38"/>
      <c r="F75" s="38">
        <v>5038</v>
      </c>
      <c r="G75" s="69">
        <v>683</v>
      </c>
      <c r="H75" s="111"/>
      <c r="I75" s="38">
        <v>5038</v>
      </c>
      <c r="J75" s="38">
        <v>683</v>
      </c>
      <c r="K75" s="38"/>
      <c r="L75" s="111">
        <v>-3518</v>
      </c>
      <c r="M75" s="38">
        <v>-3518</v>
      </c>
      <c r="N75" s="69">
        <v>-3518</v>
      </c>
      <c r="O75" s="111" t="s">
        <v>283</v>
      </c>
      <c r="P75" s="69" t="s">
        <v>80</v>
      </c>
      <c r="Q75" s="111">
        <f t="shared" si="7"/>
        <v>0</v>
      </c>
      <c r="R75" s="38" t="str">
        <f t="shared" si="8"/>
        <v>NA</v>
      </c>
      <c r="S75" s="38">
        <f t="shared" si="9"/>
        <v>0</v>
      </c>
      <c r="T75" s="38">
        <f t="shared" si="10"/>
        <v>0</v>
      </c>
      <c r="U75" s="114">
        <f t="shared" si="11"/>
        <v>0</v>
      </c>
      <c r="V75" s="69">
        <f t="shared" si="12"/>
        <v>0</v>
      </c>
      <c r="W75" s="23">
        <f t="shared" si="13"/>
        <v>1</v>
      </c>
      <c r="X75" s="111">
        <v>113</v>
      </c>
      <c r="Y75" s="38" t="s">
        <v>280</v>
      </c>
      <c r="Z75" s="69" t="s">
        <v>281</v>
      </c>
      <c r="AA75" s="38">
        <v>-113</v>
      </c>
      <c r="AB75" s="38" t="s">
        <v>280</v>
      </c>
      <c r="AC75" s="69" t="s">
        <v>281</v>
      </c>
      <c r="AD75" s="38" t="s">
        <v>280</v>
      </c>
      <c r="AE75" s="38" t="s">
        <v>280</v>
      </c>
      <c r="AF75" s="69" t="s">
        <v>280</v>
      </c>
      <c r="AG75" s="38" t="s">
        <v>280</v>
      </c>
      <c r="AH75" s="38" t="s">
        <v>280</v>
      </c>
      <c r="AI75" s="69" t="s">
        <v>280</v>
      </c>
      <c r="AJ75" s="111" t="s">
        <v>280</v>
      </c>
      <c r="AK75" s="38" t="s">
        <v>280</v>
      </c>
      <c r="AL75" s="69" t="s">
        <v>280</v>
      </c>
      <c r="AM75" s="38" t="s">
        <v>280</v>
      </c>
      <c r="AN75" s="38" t="s">
        <v>280</v>
      </c>
      <c r="AO75" s="69" t="s">
        <v>280</v>
      </c>
      <c r="AP75" s="69" t="s">
        <v>280</v>
      </c>
      <c r="AQ75" s="69" t="s">
        <v>280</v>
      </c>
      <c r="AR75" s="23" t="s">
        <v>280</v>
      </c>
      <c r="AS75" s="69" t="s">
        <v>280</v>
      </c>
      <c r="AT75" s="23" t="s">
        <v>280</v>
      </c>
      <c r="AU75" s="23" t="s">
        <v>280</v>
      </c>
      <c r="AV75" s="69" t="s">
        <v>280</v>
      </c>
      <c r="AW75" s="69" t="s">
        <v>280</v>
      </c>
      <c r="AX75" s="23" t="s">
        <v>280</v>
      </c>
      <c r="AY75" s="69">
        <v>-10000</v>
      </c>
      <c r="AZ75" s="23" t="s">
        <v>280</v>
      </c>
      <c r="BA75" s="23" t="s">
        <v>282</v>
      </c>
    </row>
    <row r="76" spans="2:53">
      <c r="B76" s="123" t="s">
        <v>293</v>
      </c>
      <c r="C76" s="109" t="s">
        <v>170</v>
      </c>
      <c r="D76" s="110" t="s">
        <v>67</v>
      </c>
      <c r="E76" s="38"/>
      <c r="F76" s="38">
        <v>5038</v>
      </c>
      <c r="G76" s="69">
        <v>683</v>
      </c>
      <c r="H76" s="111"/>
      <c r="I76" s="38">
        <v>5038</v>
      </c>
      <c r="J76" s="38">
        <v>683</v>
      </c>
      <c r="K76" s="38"/>
      <c r="L76" s="111">
        <v>-3518</v>
      </c>
      <c r="M76" s="38">
        <v>-3518</v>
      </c>
      <c r="N76" s="69">
        <v>-3518</v>
      </c>
      <c r="O76" s="111" t="s">
        <v>283</v>
      </c>
      <c r="P76" s="69" t="s">
        <v>80</v>
      </c>
      <c r="Q76" s="111">
        <f t="shared" si="7"/>
        <v>0</v>
      </c>
      <c r="R76" s="38" t="str">
        <f t="shared" si="8"/>
        <v>NA</v>
      </c>
      <c r="S76" s="38">
        <f t="shared" si="9"/>
        <v>0</v>
      </c>
      <c r="T76" s="38">
        <f t="shared" si="10"/>
        <v>0</v>
      </c>
      <c r="U76" s="114">
        <f t="shared" si="11"/>
        <v>0</v>
      </c>
      <c r="V76" s="69">
        <f t="shared" si="12"/>
        <v>0</v>
      </c>
      <c r="W76" s="23">
        <f t="shared" si="13"/>
        <v>1</v>
      </c>
      <c r="X76" s="111">
        <v>113</v>
      </c>
      <c r="Y76" s="38" t="s">
        <v>280</v>
      </c>
      <c r="Z76" s="69" t="s">
        <v>281</v>
      </c>
      <c r="AA76" s="38">
        <v>-113</v>
      </c>
      <c r="AB76" s="38" t="s">
        <v>280</v>
      </c>
      <c r="AC76" s="69" t="s">
        <v>281</v>
      </c>
      <c r="AD76" s="38" t="s">
        <v>280</v>
      </c>
      <c r="AE76" s="38" t="s">
        <v>280</v>
      </c>
      <c r="AF76" s="69" t="s">
        <v>280</v>
      </c>
      <c r="AG76" s="38" t="s">
        <v>280</v>
      </c>
      <c r="AH76" s="38" t="s">
        <v>280</v>
      </c>
      <c r="AI76" s="69" t="s">
        <v>280</v>
      </c>
      <c r="AJ76" s="111" t="s">
        <v>280</v>
      </c>
      <c r="AK76" s="38" t="s">
        <v>280</v>
      </c>
      <c r="AL76" s="69" t="s">
        <v>280</v>
      </c>
      <c r="AM76" s="38" t="s">
        <v>280</v>
      </c>
      <c r="AN76" s="38" t="s">
        <v>280</v>
      </c>
      <c r="AO76" s="69" t="s">
        <v>280</v>
      </c>
      <c r="AP76" s="69" t="s">
        <v>280</v>
      </c>
      <c r="AQ76" s="69" t="s">
        <v>280</v>
      </c>
      <c r="AR76" s="23" t="s">
        <v>280</v>
      </c>
      <c r="AS76" s="69" t="s">
        <v>280</v>
      </c>
      <c r="AT76" s="23" t="s">
        <v>280</v>
      </c>
      <c r="AU76" s="23" t="s">
        <v>280</v>
      </c>
      <c r="AV76" s="69" t="s">
        <v>280</v>
      </c>
      <c r="AW76" s="69" t="s">
        <v>280</v>
      </c>
      <c r="AX76" s="23" t="s">
        <v>280</v>
      </c>
      <c r="AY76" s="69">
        <v>-10000</v>
      </c>
      <c r="AZ76" s="23" t="s">
        <v>280</v>
      </c>
      <c r="BA76" s="23" t="s">
        <v>282</v>
      </c>
    </row>
    <row r="77" spans="2:53">
      <c r="B77" s="123" t="s">
        <v>293</v>
      </c>
      <c r="C77" s="109" t="s">
        <v>170</v>
      </c>
      <c r="D77" s="110" t="s">
        <v>68</v>
      </c>
      <c r="E77" s="38">
        <v>5305</v>
      </c>
      <c r="F77" s="38"/>
      <c r="G77" s="69"/>
      <c r="H77" s="111">
        <v>5305</v>
      </c>
      <c r="I77" s="38"/>
      <c r="J77" s="38"/>
      <c r="K77" s="38"/>
      <c r="L77" s="111">
        <v>-3555</v>
      </c>
      <c r="M77" s="38">
        <v>-3555</v>
      </c>
      <c r="N77" s="69">
        <v>-3555</v>
      </c>
      <c r="O77" s="111" t="s">
        <v>283</v>
      </c>
      <c r="P77" s="69" t="s">
        <v>80</v>
      </c>
      <c r="Q77" s="111">
        <f t="shared" si="7"/>
        <v>0</v>
      </c>
      <c r="R77" s="38">
        <f t="shared" si="8"/>
        <v>0</v>
      </c>
      <c r="S77" s="38" t="str">
        <f t="shared" si="9"/>
        <v>NA</v>
      </c>
      <c r="T77" s="38" t="str">
        <f t="shared" si="10"/>
        <v>NA</v>
      </c>
      <c r="U77" s="114" t="str">
        <f t="shared" si="11"/>
        <v>NA</v>
      </c>
      <c r="V77" s="69">
        <f t="shared" si="12"/>
        <v>0</v>
      </c>
      <c r="W77" s="23">
        <f t="shared" si="13"/>
        <v>1</v>
      </c>
      <c r="X77" s="111">
        <v>140</v>
      </c>
      <c r="Y77" s="38" t="s">
        <v>280</v>
      </c>
      <c r="Z77" s="69" t="s">
        <v>281</v>
      </c>
      <c r="AA77" s="38">
        <v>350</v>
      </c>
      <c r="AB77" s="38" t="s">
        <v>280</v>
      </c>
      <c r="AC77" s="69" t="s">
        <v>281</v>
      </c>
      <c r="AD77" s="38" t="s">
        <v>280</v>
      </c>
      <c r="AE77" s="38" t="s">
        <v>280</v>
      </c>
      <c r="AF77" s="69" t="s">
        <v>280</v>
      </c>
      <c r="AG77" s="38" t="s">
        <v>280</v>
      </c>
      <c r="AH77" s="38" t="s">
        <v>280</v>
      </c>
      <c r="AI77" s="69" t="s">
        <v>280</v>
      </c>
      <c r="AJ77" s="111" t="s">
        <v>280</v>
      </c>
      <c r="AK77" s="38" t="s">
        <v>280</v>
      </c>
      <c r="AL77" s="69" t="s">
        <v>280</v>
      </c>
      <c r="AM77" s="38" t="s">
        <v>280</v>
      </c>
      <c r="AN77" s="38" t="s">
        <v>280</v>
      </c>
      <c r="AO77" s="69" t="s">
        <v>280</v>
      </c>
      <c r="AP77" s="69" t="s">
        <v>280</v>
      </c>
      <c r="AQ77" s="69" t="s">
        <v>280</v>
      </c>
      <c r="AR77" s="23" t="s">
        <v>280</v>
      </c>
      <c r="AS77" s="69" t="s">
        <v>280</v>
      </c>
      <c r="AT77" s="23" t="s">
        <v>280</v>
      </c>
      <c r="AU77" s="23" t="s">
        <v>280</v>
      </c>
      <c r="AV77" s="69">
        <v>-10000</v>
      </c>
      <c r="AW77" s="69" t="s">
        <v>280</v>
      </c>
      <c r="AX77" s="23" t="s">
        <v>282</v>
      </c>
      <c r="AY77" s="69" t="s">
        <v>280</v>
      </c>
      <c r="AZ77" s="23" t="s">
        <v>280</v>
      </c>
      <c r="BA77" s="23" t="s">
        <v>280</v>
      </c>
    </row>
    <row r="78" spans="2:53">
      <c r="B78" s="123" t="s">
        <v>293</v>
      </c>
      <c r="C78" s="109" t="s">
        <v>170</v>
      </c>
      <c r="D78" s="110" t="s">
        <v>69</v>
      </c>
      <c r="E78" s="38">
        <v>5842</v>
      </c>
      <c r="F78" s="38"/>
      <c r="G78" s="69"/>
      <c r="H78" s="111">
        <v>5839</v>
      </c>
      <c r="I78" s="38"/>
      <c r="J78" s="38"/>
      <c r="K78" s="38"/>
      <c r="L78" s="111">
        <v>-3872</v>
      </c>
      <c r="M78" s="38">
        <v>-3872</v>
      </c>
      <c r="N78" s="69">
        <v>-3871</v>
      </c>
      <c r="O78" s="111" t="s">
        <v>283</v>
      </c>
      <c r="P78" s="69" t="s">
        <v>80</v>
      </c>
      <c r="Q78" s="111">
        <f t="shared" si="7"/>
        <v>0</v>
      </c>
      <c r="R78" s="38">
        <f t="shared" si="8"/>
        <v>3</v>
      </c>
      <c r="S78" s="38" t="str">
        <f t="shared" si="9"/>
        <v>NA</v>
      </c>
      <c r="T78" s="38" t="str">
        <f t="shared" si="10"/>
        <v>NA</v>
      </c>
      <c r="U78" s="114" t="str">
        <f t="shared" si="11"/>
        <v>NA</v>
      </c>
      <c r="V78" s="69">
        <f t="shared" si="12"/>
        <v>0</v>
      </c>
      <c r="W78" s="23">
        <f t="shared" si="13"/>
        <v>1</v>
      </c>
      <c r="X78" s="111">
        <v>140</v>
      </c>
      <c r="Y78" s="38" t="s">
        <v>280</v>
      </c>
      <c r="Z78" s="69" t="s">
        <v>281</v>
      </c>
      <c r="AA78" s="38">
        <v>350</v>
      </c>
      <c r="AB78" s="38" t="s">
        <v>280</v>
      </c>
      <c r="AC78" s="69" t="s">
        <v>281</v>
      </c>
      <c r="AD78" s="38" t="s">
        <v>280</v>
      </c>
      <c r="AE78" s="38" t="s">
        <v>280</v>
      </c>
      <c r="AF78" s="69" t="s">
        <v>280</v>
      </c>
      <c r="AG78" s="38" t="s">
        <v>280</v>
      </c>
      <c r="AH78" s="38" t="s">
        <v>280</v>
      </c>
      <c r="AI78" s="69" t="s">
        <v>280</v>
      </c>
      <c r="AJ78" s="111" t="s">
        <v>280</v>
      </c>
      <c r="AK78" s="38" t="s">
        <v>280</v>
      </c>
      <c r="AL78" s="69" t="s">
        <v>280</v>
      </c>
      <c r="AM78" s="38" t="s">
        <v>280</v>
      </c>
      <c r="AN78" s="38" t="s">
        <v>280</v>
      </c>
      <c r="AO78" s="69" t="s">
        <v>280</v>
      </c>
      <c r="AP78" s="69" t="s">
        <v>280</v>
      </c>
      <c r="AQ78" s="69" t="s">
        <v>280</v>
      </c>
      <c r="AR78" s="23" t="s">
        <v>280</v>
      </c>
      <c r="AS78" s="69" t="s">
        <v>280</v>
      </c>
      <c r="AT78" s="23" t="s">
        <v>280</v>
      </c>
      <c r="AU78" s="23" t="s">
        <v>280</v>
      </c>
      <c r="AV78" s="69">
        <v>-10000</v>
      </c>
      <c r="AW78" s="69" t="s">
        <v>280</v>
      </c>
      <c r="AX78" s="23" t="s">
        <v>282</v>
      </c>
      <c r="AY78" s="69" t="s">
        <v>280</v>
      </c>
      <c r="AZ78" s="23" t="s">
        <v>280</v>
      </c>
      <c r="BA78" s="23" t="s">
        <v>280</v>
      </c>
    </row>
    <row r="79" spans="2:53" ht="15" thickBot="1">
      <c r="B79" s="124" t="s">
        <v>293</v>
      </c>
      <c r="C79" s="116" t="s">
        <v>170</v>
      </c>
      <c r="D79" s="117" t="s">
        <v>70</v>
      </c>
      <c r="E79" s="118">
        <v>5301</v>
      </c>
      <c r="F79" s="118"/>
      <c r="G79" s="70"/>
      <c r="H79" s="119">
        <v>5301</v>
      </c>
      <c r="I79" s="118"/>
      <c r="J79" s="118"/>
      <c r="K79" s="118"/>
      <c r="L79" s="119">
        <v>-3277</v>
      </c>
      <c r="M79" s="118">
        <v>-3277</v>
      </c>
      <c r="N79" s="70">
        <v>-3277</v>
      </c>
      <c r="O79" s="119" t="s">
        <v>283</v>
      </c>
      <c r="P79" s="70" t="s">
        <v>80</v>
      </c>
      <c r="Q79" s="119">
        <f t="shared" si="7"/>
        <v>0</v>
      </c>
      <c r="R79" s="38">
        <f t="shared" si="8"/>
        <v>0</v>
      </c>
      <c r="S79" s="38" t="str">
        <f t="shared" si="9"/>
        <v>NA</v>
      </c>
      <c r="T79" s="38" t="str">
        <f t="shared" si="10"/>
        <v>NA</v>
      </c>
      <c r="U79" s="114" t="str">
        <f t="shared" si="11"/>
        <v>NA</v>
      </c>
      <c r="V79" s="70">
        <f t="shared" si="12"/>
        <v>0</v>
      </c>
      <c r="W79" s="23">
        <f t="shared" si="13"/>
        <v>1</v>
      </c>
      <c r="X79" s="119">
        <v>160</v>
      </c>
      <c r="Y79" s="118" t="s">
        <v>280</v>
      </c>
      <c r="Z79" s="69" t="s">
        <v>281</v>
      </c>
      <c r="AA79" s="118">
        <v>335</v>
      </c>
      <c r="AB79" s="118" t="s">
        <v>280</v>
      </c>
      <c r="AC79" s="69" t="s">
        <v>281</v>
      </c>
      <c r="AD79" s="118" t="s">
        <v>280</v>
      </c>
      <c r="AE79" s="118" t="s">
        <v>280</v>
      </c>
      <c r="AF79" s="70" t="s">
        <v>280</v>
      </c>
      <c r="AG79" s="118" t="s">
        <v>280</v>
      </c>
      <c r="AH79" s="118" t="s">
        <v>280</v>
      </c>
      <c r="AI79" s="70" t="s">
        <v>280</v>
      </c>
      <c r="AJ79" s="119" t="s">
        <v>280</v>
      </c>
      <c r="AK79" s="118" t="s">
        <v>280</v>
      </c>
      <c r="AL79" s="70" t="s">
        <v>280</v>
      </c>
      <c r="AM79" s="118" t="s">
        <v>280</v>
      </c>
      <c r="AN79" s="118" t="s">
        <v>280</v>
      </c>
      <c r="AO79" s="70" t="s">
        <v>280</v>
      </c>
      <c r="AP79" s="70" t="s">
        <v>280</v>
      </c>
      <c r="AQ79" s="70" t="s">
        <v>280</v>
      </c>
      <c r="AR79" s="22" t="s">
        <v>280</v>
      </c>
      <c r="AS79" s="70" t="s">
        <v>280</v>
      </c>
      <c r="AT79" s="22" t="s">
        <v>280</v>
      </c>
      <c r="AU79" s="22" t="s">
        <v>280</v>
      </c>
      <c r="AV79" s="70">
        <v>-10000</v>
      </c>
      <c r="AW79" s="70" t="s">
        <v>280</v>
      </c>
      <c r="AX79" s="22" t="s">
        <v>282</v>
      </c>
      <c r="AY79" s="70" t="s">
        <v>280</v>
      </c>
      <c r="AZ79" s="22" t="s">
        <v>280</v>
      </c>
      <c r="BA79" s="22" t="s">
        <v>280</v>
      </c>
    </row>
    <row r="80" spans="2:53">
      <c r="B80" s="125" t="s">
        <v>295</v>
      </c>
      <c r="C80" s="121" t="s">
        <v>170</v>
      </c>
      <c r="D80" s="122" t="s">
        <v>55</v>
      </c>
      <c r="E80" s="112"/>
      <c r="F80" s="112">
        <v>2134</v>
      </c>
      <c r="G80" s="68">
        <v>335</v>
      </c>
      <c r="H80" s="113"/>
      <c r="I80" s="112">
        <v>1834</v>
      </c>
      <c r="J80" s="112">
        <v>335</v>
      </c>
      <c r="K80" s="112"/>
      <c r="L80" s="113">
        <v>0</v>
      </c>
      <c r="M80" s="112">
        <v>0</v>
      </c>
      <c r="N80" s="68">
        <v>0</v>
      </c>
      <c r="O80" s="113" t="s">
        <v>288</v>
      </c>
      <c r="P80" s="68" t="s">
        <v>80</v>
      </c>
      <c r="Q80" s="113">
        <f t="shared" si="7"/>
        <v>0</v>
      </c>
      <c r="R80" s="38" t="str">
        <f t="shared" si="8"/>
        <v>NA</v>
      </c>
      <c r="S80" s="38">
        <f t="shared" si="9"/>
        <v>300</v>
      </c>
      <c r="T80" s="38">
        <f t="shared" si="10"/>
        <v>0</v>
      </c>
      <c r="U80" s="114">
        <f t="shared" si="11"/>
        <v>300</v>
      </c>
      <c r="V80" s="68">
        <f t="shared" si="12"/>
        <v>0</v>
      </c>
      <c r="W80" s="23">
        <f t="shared" si="13"/>
        <v>1</v>
      </c>
      <c r="X80" s="113">
        <v>160</v>
      </c>
      <c r="Y80" s="112" t="s">
        <v>280</v>
      </c>
      <c r="Z80" s="68" t="s">
        <v>280</v>
      </c>
      <c r="AA80" s="112">
        <v>370</v>
      </c>
      <c r="AB80" s="112" t="s">
        <v>280</v>
      </c>
      <c r="AC80" s="68" t="s">
        <v>280</v>
      </c>
      <c r="AD80" s="112" t="s">
        <v>280</v>
      </c>
      <c r="AE80" s="112" t="s">
        <v>280</v>
      </c>
      <c r="AF80" s="68" t="s">
        <v>280</v>
      </c>
      <c r="AG80" s="112" t="s">
        <v>280</v>
      </c>
      <c r="AH80" s="112" t="s">
        <v>280</v>
      </c>
      <c r="AI80" s="68" t="s">
        <v>280</v>
      </c>
      <c r="AJ80" s="113" t="s">
        <v>280</v>
      </c>
      <c r="AK80" s="112" t="s">
        <v>280</v>
      </c>
      <c r="AL80" s="68" t="s">
        <v>280</v>
      </c>
      <c r="AM80" s="112" t="s">
        <v>280</v>
      </c>
      <c r="AN80" s="112" t="s">
        <v>280</v>
      </c>
      <c r="AO80" s="68" t="s">
        <v>280</v>
      </c>
      <c r="AP80" s="68" t="s">
        <v>280</v>
      </c>
      <c r="AQ80" s="68" t="s">
        <v>280</v>
      </c>
      <c r="AR80" s="21" t="s">
        <v>280</v>
      </c>
      <c r="AS80" s="68" t="s">
        <v>280</v>
      </c>
      <c r="AT80" s="21" t="s">
        <v>280</v>
      </c>
      <c r="AU80" s="21" t="s">
        <v>280</v>
      </c>
      <c r="AV80" s="68" t="s">
        <v>280</v>
      </c>
      <c r="AW80" s="68" t="s">
        <v>280</v>
      </c>
      <c r="AX80" s="21" t="s">
        <v>280</v>
      </c>
      <c r="AY80" s="68" t="s">
        <v>280</v>
      </c>
      <c r="AZ80" s="21" t="s">
        <v>280</v>
      </c>
      <c r="BA80" s="21" t="s">
        <v>280</v>
      </c>
    </row>
    <row r="81" spans="2:53">
      <c r="B81" s="108" t="s">
        <v>295</v>
      </c>
      <c r="C81" s="109" t="s">
        <v>170</v>
      </c>
      <c r="D81" s="110" t="s">
        <v>57</v>
      </c>
      <c r="E81" s="38"/>
      <c r="F81" s="38">
        <v>2134</v>
      </c>
      <c r="G81" s="69">
        <v>335</v>
      </c>
      <c r="H81" s="111"/>
      <c r="I81" s="38">
        <v>1760</v>
      </c>
      <c r="J81" s="38">
        <v>335</v>
      </c>
      <c r="K81" s="38"/>
      <c r="L81" s="111">
        <v>0</v>
      </c>
      <c r="M81" s="38">
        <v>0</v>
      </c>
      <c r="N81" s="69">
        <v>0</v>
      </c>
      <c r="O81" s="111" t="s">
        <v>288</v>
      </c>
      <c r="P81" s="69" t="s">
        <v>80</v>
      </c>
      <c r="Q81" s="111">
        <f t="shared" si="7"/>
        <v>0</v>
      </c>
      <c r="R81" s="38" t="str">
        <f t="shared" si="8"/>
        <v>NA</v>
      </c>
      <c r="S81" s="38">
        <f t="shared" si="9"/>
        <v>374</v>
      </c>
      <c r="T81" s="38">
        <f t="shared" si="10"/>
        <v>0</v>
      </c>
      <c r="U81" s="114">
        <f t="shared" si="11"/>
        <v>374</v>
      </c>
      <c r="V81" s="69">
        <f t="shared" si="12"/>
        <v>0</v>
      </c>
      <c r="W81" s="23">
        <f t="shared" si="13"/>
        <v>1</v>
      </c>
      <c r="X81" s="111">
        <v>160</v>
      </c>
      <c r="Y81" s="38" t="s">
        <v>280</v>
      </c>
      <c r="Z81" s="69" t="s">
        <v>280</v>
      </c>
      <c r="AA81" s="38">
        <v>370</v>
      </c>
      <c r="AB81" s="38" t="s">
        <v>280</v>
      </c>
      <c r="AC81" s="69" t="s">
        <v>280</v>
      </c>
      <c r="AD81" s="38" t="s">
        <v>280</v>
      </c>
      <c r="AE81" s="38" t="s">
        <v>280</v>
      </c>
      <c r="AF81" s="69" t="s">
        <v>280</v>
      </c>
      <c r="AG81" s="38" t="s">
        <v>280</v>
      </c>
      <c r="AH81" s="38" t="s">
        <v>280</v>
      </c>
      <c r="AI81" s="69" t="s">
        <v>280</v>
      </c>
      <c r="AJ81" s="111" t="s">
        <v>280</v>
      </c>
      <c r="AK81" s="38" t="s">
        <v>280</v>
      </c>
      <c r="AL81" s="69" t="s">
        <v>280</v>
      </c>
      <c r="AM81" s="38" t="s">
        <v>280</v>
      </c>
      <c r="AN81" s="38" t="s">
        <v>280</v>
      </c>
      <c r="AO81" s="69" t="s">
        <v>280</v>
      </c>
      <c r="AP81" s="69" t="s">
        <v>280</v>
      </c>
      <c r="AQ81" s="69" t="s">
        <v>280</v>
      </c>
      <c r="AR81" s="23" t="s">
        <v>280</v>
      </c>
      <c r="AS81" s="69" t="s">
        <v>280</v>
      </c>
      <c r="AT81" s="23" t="s">
        <v>280</v>
      </c>
      <c r="AU81" s="23" t="s">
        <v>280</v>
      </c>
      <c r="AV81" s="69" t="s">
        <v>280</v>
      </c>
      <c r="AW81" s="69" t="s">
        <v>280</v>
      </c>
      <c r="AX81" s="23" t="s">
        <v>280</v>
      </c>
      <c r="AY81" s="69" t="s">
        <v>280</v>
      </c>
      <c r="AZ81" s="23" t="s">
        <v>280</v>
      </c>
      <c r="BA81" s="23" t="s">
        <v>280</v>
      </c>
    </row>
    <row r="82" spans="2:53">
      <c r="B82" s="108" t="s">
        <v>295</v>
      </c>
      <c r="C82" s="109" t="s">
        <v>170</v>
      </c>
      <c r="D82" s="110" t="s">
        <v>58</v>
      </c>
      <c r="E82" s="38"/>
      <c r="F82" s="38">
        <v>2134</v>
      </c>
      <c r="G82" s="69">
        <v>335</v>
      </c>
      <c r="H82" s="111"/>
      <c r="I82" s="38">
        <v>1262</v>
      </c>
      <c r="J82" s="38">
        <v>335</v>
      </c>
      <c r="K82" s="38"/>
      <c r="L82" s="111">
        <v>0</v>
      </c>
      <c r="M82" s="38">
        <v>0</v>
      </c>
      <c r="N82" s="69">
        <v>0</v>
      </c>
      <c r="O82" s="111" t="s">
        <v>288</v>
      </c>
      <c r="P82" s="69" t="s">
        <v>80</v>
      </c>
      <c r="Q82" s="111">
        <f t="shared" si="7"/>
        <v>0</v>
      </c>
      <c r="R82" s="38" t="str">
        <f t="shared" si="8"/>
        <v>NA</v>
      </c>
      <c r="S82" s="38">
        <f t="shared" si="9"/>
        <v>872</v>
      </c>
      <c r="T82" s="38">
        <f t="shared" si="10"/>
        <v>0</v>
      </c>
      <c r="U82" s="114">
        <f t="shared" si="11"/>
        <v>872</v>
      </c>
      <c r="V82" s="69">
        <f t="shared" si="12"/>
        <v>0</v>
      </c>
      <c r="W82" s="23">
        <f t="shared" si="13"/>
        <v>1</v>
      </c>
      <c r="X82" s="111">
        <v>160</v>
      </c>
      <c r="Y82" s="38" t="s">
        <v>280</v>
      </c>
      <c r="Z82" s="69" t="s">
        <v>280</v>
      </c>
      <c r="AA82" s="38">
        <v>-141</v>
      </c>
      <c r="AB82" s="38" t="s">
        <v>280</v>
      </c>
      <c r="AC82" s="69" t="s">
        <v>280</v>
      </c>
      <c r="AD82" s="38" t="s">
        <v>280</v>
      </c>
      <c r="AE82" s="38" t="s">
        <v>280</v>
      </c>
      <c r="AF82" s="69" t="s">
        <v>280</v>
      </c>
      <c r="AG82" s="38" t="s">
        <v>280</v>
      </c>
      <c r="AH82" s="38" t="s">
        <v>280</v>
      </c>
      <c r="AI82" s="69" t="s">
        <v>280</v>
      </c>
      <c r="AJ82" s="111" t="s">
        <v>280</v>
      </c>
      <c r="AK82" s="38" t="s">
        <v>280</v>
      </c>
      <c r="AL82" s="69" t="s">
        <v>280</v>
      </c>
      <c r="AM82" s="38" t="s">
        <v>280</v>
      </c>
      <c r="AN82" s="38" t="s">
        <v>280</v>
      </c>
      <c r="AO82" s="69" t="s">
        <v>280</v>
      </c>
      <c r="AP82" s="69" t="s">
        <v>280</v>
      </c>
      <c r="AQ82" s="69" t="s">
        <v>280</v>
      </c>
      <c r="AR82" s="23" t="s">
        <v>280</v>
      </c>
      <c r="AS82" s="69" t="s">
        <v>280</v>
      </c>
      <c r="AT82" s="23" t="s">
        <v>280</v>
      </c>
      <c r="AU82" s="23" t="s">
        <v>280</v>
      </c>
      <c r="AV82" s="69" t="s">
        <v>280</v>
      </c>
      <c r="AW82" s="69" t="s">
        <v>280</v>
      </c>
      <c r="AX82" s="23" t="s">
        <v>280</v>
      </c>
      <c r="AY82" s="69" t="s">
        <v>280</v>
      </c>
      <c r="AZ82" s="23" t="s">
        <v>280</v>
      </c>
      <c r="BA82" s="23" t="s">
        <v>280</v>
      </c>
    </row>
    <row r="83" spans="2:53">
      <c r="B83" s="108" t="s">
        <v>295</v>
      </c>
      <c r="C83" s="109" t="s">
        <v>170</v>
      </c>
      <c r="D83" s="110" t="s">
        <v>59</v>
      </c>
      <c r="E83" s="38"/>
      <c r="F83" s="38">
        <v>4411</v>
      </c>
      <c r="G83" s="69">
        <v>923</v>
      </c>
      <c r="H83" s="111"/>
      <c r="I83" s="38">
        <v>3287</v>
      </c>
      <c r="J83" s="38">
        <v>906</v>
      </c>
      <c r="K83" s="38"/>
      <c r="L83" s="111">
        <v>0</v>
      </c>
      <c r="M83" s="38">
        <v>0</v>
      </c>
      <c r="N83" s="69">
        <v>0</v>
      </c>
      <c r="O83" s="111" t="s">
        <v>288</v>
      </c>
      <c r="P83" s="69" t="s">
        <v>283</v>
      </c>
      <c r="Q83" s="111">
        <f t="shared" si="7"/>
        <v>0</v>
      </c>
      <c r="R83" s="38" t="str">
        <f t="shared" si="8"/>
        <v>NA</v>
      </c>
      <c r="S83" s="38">
        <f t="shared" si="9"/>
        <v>1124</v>
      </c>
      <c r="T83" s="38">
        <f t="shared" si="10"/>
        <v>17</v>
      </c>
      <c r="U83" s="114">
        <f t="shared" si="11"/>
        <v>1141</v>
      </c>
      <c r="V83" s="69">
        <f t="shared" si="12"/>
        <v>0</v>
      </c>
      <c r="W83" s="23">
        <f t="shared" si="13"/>
        <v>1</v>
      </c>
      <c r="X83" s="111">
        <v>152</v>
      </c>
      <c r="Y83" s="38" t="s">
        <v>280</v>
      </c>
      <c r="Z83" s="69" t="s">
        <v>281</v>
      </c>
      <c r="AA83" s="38">
        <v>64</v>
      </c>
      <c r="AB83" s="38" t="s">
        <v>280</v>
      </c>
      <c r="AC83" s="69" t="s">
        <v>281</v>
      </c>
      <c r="AD83" s="38" t="s">
        <v>280</v>
      </c>
      <c r="AE83" s="38" t="s">
        <v>280</v>
      </c>
      <c r="AF83" s="69" t="s">
        <v>280</v>
      </c>
      <c r="AG83" s="38" t="s">
        <v>280</v>
      </c>
      <c r="AH83" s="38" t="s">
        <v>280</v>
      </c>
      <c r="AI83" s="69" t="s">
        <v>280</v>
      </c>
      <c r="AJ83" s="111" t="s">
        <v>280</v>
      </c>
      <c r="AK83" s="38" t="s">
        <v>280</v>
      </c>
      <c r="AL83" s="69" t="s">
        <v>280</v>
      </c>
      <c r="AM83" s="38" t="s">
        <v>280</v>
      </c>
      <c r="AN83" s="38" t="s">
        <v>280</v>
      </c>
      <c r="AO83" s="69" t="s">
        <v>280</v>
      </c>
      <c r="AP83" s="69" t="s">
        <v>280</v>
      </c>
      <c r="AQ83" s="69" t="s">
        <v>280</v>
      </c>
      <c r="AR83" s="23" t="s">
        <v>280</v>
      </c>
      <c r="AS83" s="69" t="s">
        <v>280</v>
      </c>
      <c r="AT83" s="23" t="s">
        <v>280</v>
      </c>
      <c r="AU83" s="23" t="s">
        <v>280</v>
      </c>
      <c r="AV83" s="69" t="s">
        <v>280</v>
      </c>
      <c r="AW83" s="69" t="s">
        <v>280</v>
      </c>
      <c r="AX83" s="23" t="s">
        <v>280</v>
      </c>
      <c r="AY83" s="69">
        <v>-10000</v>
      </c>
      <c r="AZ83" s="23" t="s">
        <v>280</v>
      </c>
      <c r="BA83" s="23" t="s">
        <v>282</v>
      </c>
    </row>
    <row r="84" spans="2:53">
      <c r="B84" s="108" t="s">
        <v>295</v>
      </c>
      <c r="C84" s="109" t="s">
        <v>170</v>
      </c>
      <c r="D84" s="110" t="s">
        <v>61</v>
      </c>
      <c r="E84" s="38"/>
      <c r="F84" s="38">
        <v>3434</v>
      </c>
      <c r="G84" s="69">
        <v>1026</v>
      </c>
      <c r="H84" s="111"/>
      <c r="I84" s="38">
        <v>3434</v>
      </c>
      <c r="J84" s="38">
        <v>995</v>
      </c>
      <c r="K84" s="38"/>
      <c r="L84" s="111">
        <v>0</v>
      </c>
      <c r="M84" s="38">
        <v>0</v>
      </c>
      <c r="N84" s="69">
        <v>0</v>
      </c>
      <c r="O84" s="111" t="s">
        <v>283</v>
      </c>
      <c r="P84" s="69" t="s">
        <v>80</v>
      </c>
      <c r="Q84" s="111">
        <f t="shared" si="7"/>
        <v>0</v>
      </c>
      <c r="R84" s="38" t="str">
        <f t="shared" si="8"/>
        <v>NA</v>
      </c>
      <c r="S84" s="38">
        <f t="shared" si="9"/>
        <v>0</v>
      </c>
      <c r="T84" s="38">
        <f t="shared" si="10"/>
        <v>31</v>
      </c>
      <c r="U84" s="114">
        <f t="shared" si="11"/>
        <v>31</v>
      </c>
      <c r="V84" s="69">
        <f t="shared" si="12"/>
        <v>0</v>
      </c>
      <c r="W84" s="23">
        <f t="shared" si="13"/>
        <v>1</v>
      </c>
      <c r="X84" s="111">
        <v>152</v>
      </c>
      <c r="Y84" s="38" t="s">
        <v>280</v>
      </c>
      <c r="Z84" s="69" t="s">
        <v>281</v>
      </c>
      <c r="AA84" s="38">
        <v>38</v>
      </c>
      <c r="AB84" s="38" t="s">
        <v>280</v>
      </c>
      <c r="AC84" s="69" t="s">
        <v>281</v>
      </c>
      <c r="AD84" s="38" t="s">
        <v>280</v>
      </c>
      <c r="AE84" s="38" t="s">
        <v>280</v>
      </c>
      <c r="AF84" s="69" t="s">
        <v>280</v>
      </c>
      <c r="AG84" s="38" t="s">
        <v>280</v>
      </c>
      <c r="AH84" s="38" t="s">
        <v>280</v>
      </c>
      <c r="AI84" s="69" t="s">
        <v>280</v>
      </c>
      <c r="AJ84" s="111" t="s">
        <v>280</v>
      </c>
      <c r="AK84" s="38" t="s">
        <v>280</v>
      </c>
      <c r="AL84" s="69" t="s">
        <v>280</v>
      </c>
      <c r="AM84" s="38" t="s">
        <v>280</v>
      </c>
      <c r="AN84" s="38" t="s">
        <v>280</v>
      </c>
      <c r="AO84" s="69" t="s">
        <v>280</v>
      </c>
      <c r="AP84" s="69" t="s">
        <v>280</v>
      </c>
      <c r="AQ84" s="69" t="s">
        <v>280</v>
      </c>
      <c r="AR84" s="23" t="s">
        <v>280</v>
      </c>
      <c r="AS84" s="69" t="s">
        <v>280</v>
      </c>
      <c r="AT84" s="23" t="s">
        <v>280</v>
      </c>
      <c r="AU84" s="23" t="s">
        <v>280</v>
      </c>
      <c r="AV84" s="69" t="s">
        <v>280</v>
      </c>
      <c r="AW84" s="69" t="s">
        <v>280</v>
      </c>
      <c r="AX84" s="23" t="s">
        <v>280</v>
      </c>
      <c r="AY84" s="69">
        <v>-10000</v>
      </c>
      <c r="AZ84" s="23" t="s">
        <v>280</v>
      </c>
      <c r="BA84" s="23" t="s">
        <v>282</v>
      </c>
    </row>
    <row r="85" spans="2:53">
      <c r="B85" s="108" t="s">
        <v>295</v>
      </c>
      <c r="C85" s="109" t="s">
        <v>170</v>
      </c>
      <c r="D85" s="110" t="s">
        <v>63</v>
      </c>
      <c r="E85" s="38"/>
      <c r="F85" s="38">
        <v>4339</v>
      </c>
      <c r="G85" s="69">
        <v>1025</v>
      </c>
      <c r="H85" s="111"/>
      <c r="I85" s="38">
        <v>4317</v>
      </c>
      <c r="J85" s="38">
        <v>993</v>
      </c>
      <c r="K85" s="38"/>
      <c r="L85" s="111">
        <v>0</v>
      </c>
      <c r="M85" s="38">
        <v>0</v>
      </c>
      <c r="N85" s="69">
        <v>0</v>
      </c>
      <c r="O85" s="111" t="s">
        <v>283</v>
      </c>
      <c r="P85" s="69" t="s">
        <v>283</v>
      </c>
      <c r="Q85" s="111">
        <f t="shared" si="7"/>
        <v>0</v>
      </c>
      <c r="R85" s="38" t="str">
        <f t="shared" si="8"/>
        <v>NA</v>
      </c>
      <c r="S85" s="38">
        <f t="shared" si="9"/>
        <v>22</v>
      </c>
      <c r="T85" s="38">
        <f t="shared" si="10"/>
        <v>32</v>
      </c>
      <c r="U85" s="114">
        <f t="shared" si="11"/>
        <v>54</v>
      </c>
      <c r="V85" s="69">
        <f t="shared" si="12"/>
        <v>0</v>
      </c>
      <c r="W85" s="23">
        <f t="shared" si="13"/>
        <v>1</v>
      </c>
      <c r="X85" s="111">
        <v>152</v>
      </c>
      <c r="Y85" s="38" t="s">
        <v>280</v>
      </c>
      <c r="Z85" s="69" t="s">
        <v>281</v>
      </c>
      <c r="AA85" s="38">
        <v>-152</v>
      </c>
      <c r="AB85" s="38" t="s">
        <v>280</v>
      </c>
      <c r="AC85" s="69" t="s">
        <v>281</v>
      </c>
      <c r="AD85" s="38" t="s">
        <v>280</v>
      </c>
      <c r="AE85" s="38" t="s">
        <v>280</v>
      </c>
      <c r="AF85" s="69" t="s">
        <v>280</v>
      </c>
      <c r="AG85" s="38" t="s">
        <v>280</v>
      </c>
      <c r="AH85" s="38" t="s">
        <v>280</v>
      </c>
      <c r="AI85" s="69" t="s">
        <v>280</v>
      </c>
      <c r="AJ85" s="111" t="s">
        <v>280</v>
      </c>
      <c r="AK85" s="38" t="s">
        <v>280</v>
      </c>
      <c r="AL85" s="69" t="s">
        <v>280</v>
      </c>
      <c r="AM85" s="38" t="s">
        <v>280</v>
      </c>
      <c r="AN85" s="38" t="s">
        <v>280</v>
      </c>
      <c r="AO85" s="69" t="s">
        <v>280</v>
      </c>
      <c r="AP85" s="69" t="s">
        <v>280</v>
      </c>
      <c r="AQ85" s="69" t="s">
        <v>280</v>
      </c>
      <c r="AR85" s="23" t="s">
        <v>280</v>
      </c>
      <c r="AS85" s="69" t="s">
        <v>280</v>
      </c>
      <c r="AT85" s="23" t="s">
        <v>280</v>
      </c>
      <c r="AU85" s="23" t="s">
        <v>280</v>
      </c>
      <c r="AV85" s="69" t="s">
        <v>280</v>
      </c>
      <c r="AW85" s="69" t="s">
        <v>280</v>
      </c>
      <c r="AX85" s="23" t="s">
        <v>280</v>
      </c>
      <c r="AY85" s="69">
        <v>-10000</v>
      </c>
      <c r="AZ85" s="23" t="s">
        <v>280</v>
      </c>
      <c r="BA85" s="23" t="s">
        <v>282</v>
      </c>
    </row>
    <row r="86" spans="2:53">
      <c r="B86" s="108" t="s">
        <v>295</v>
      </c>
      <c r="C86" s="109" t="s">
        <v>170</v>
      </c>
      <c r="D86" s="110" t="s">
        <v>64</v>
      </c>
      <c r="E86" s="38"/>
      <c r="F86" s="38">
        <v>6510</v>
      </c>
      <c r="G86" s="69">
        <v>726</v>
      </c>
      <c r="H86" s="111"/>
      <c r="I86" s="38">
        <v>5191</v>
      </c>
      <c r="J86" s="38">
        <v>726</v>
      </c>
      <c r="K86" s="38"/>
      <c r="L86" s="111">
        <v>-3552</v>
      </c>
      <c r="M86" s="38">
        <v>-3552</v>
      </c>
      <c r="N86" s="69">
        <v>-3552</v>
      </c>
      <c r="O86" s="111" t="s">
        <v>38</v>
      </c>
      <c r="P86" s="69" t="s">
        <v>283</v>
      </c>
      <c r="Q86" s="111">
        <f t="shared" si="7"/>
        <v>0</v>
      </c>
      <c r="R86" s="38" t="str">
        <f t="shared" si="8"/>
        <v>NA</v>
      </c>
      <c r="S86" s="38">
        <f t="shared" si="9"/>
        <v>1319</v>
      </c>
      <c r="T86" s="38">
        <f t="shared" si="10"/>
        <v>0</v>
      </c>
      <c r="U86" s="114">
        <f t="shared" si="11"/>
        <v>1319</v>
      </c>
      <c r="V86" s="69">
        <f t="shared" si="12"/>
        <v>0</v>
      </c>
      <c r="W86" s="23">
        <f t="shared" si="13"/>
        <v>1</v>
      </c>
      <c r="X86" s="111">
        <v>-413</v>
      </c>
      <c r="Y86" s="38" t="s">
        <v>280</v>
      </c>
      <c r="Z86" s="69" t="s">
        <v>281</v>
      </c>
      <c r="AA86" s="38">
        <v>413</v>
      </c>
      <c r="AB86" s="38" t="s">
        <v>280</v>
      </c>
      <c r="AC86" s="69" t="s">
        <v>281</v>
      </c>
      <c r="AD86" s="38" t="s">
        <v>280</v>
      </c>
      <c r="AE86" s="38" t="s">
        <v>280</v>
      </c>
      <c r="AF86" s="69" t="s">
        <v>280</v>
      </c>
      <c r="AG86" s="38" t="s">
        <v>280</v>
      </c>
      <c r="AH86" s="38" t="s">
        <v>280</v>
      </c>
      <c r="AI86" s="69" t="s">
        <v>280</v>
      </c>
      <c r="AJ86" s="111" t="s">
        <v>280</v>
      </c>
      <c r="AK86" s="38" t="s">
        <v>280</v>
      </c>
      <c r="AL86" s="69" t="s">
        <v>280</v>
      </c>
      <c r="AM86" s="38" t="s">
        <v>280</v>
      </c>
      <c r="AN86" s="38" t="s">
        <v>280</v>
      </c>
      <c r="AO86" s="69" t="s">
        <v>280</v>
      </c>
      <c r="AP86" s="69" t="s">
        <v>280</v>
      </c>
      <c r="AQ86" s="69" t="s">
        <v>280</v>
      </c>
      <c r="AR86" s="23" t="s">
        <v>280</v>
      </c>
      <c r="AS86" s="69" t="s">
        <v>280</v>
      </c>
      <c r="AT86" s="23" t="s">
        <v>280</v>
      </c>
      <c r="AU86" s="23" t="s">
        <v>280</v>
      </c>
      <c r="AV86" s="69" t="s">
        <v>280</v>
      </c>
      <c r="AW86" s="69" t="s">
        <v>280</v>
      </c>
      <c r="AX86" s="23" t="s">
        <v>280</v>
      </c>
      <c r="AY86" s="69">
        <v>-10000</v>
      </c>
      <c r="AZ86" s="23" t="s">
        <v>280</v>
      </c>
      <c r="BA86" s="23" t="s">
        <v>282</v>
      </c>
    </row>
    <row r="87" spans="2:53">
      <c r="B87" s="108" t="s">
        <v>295</v>
      </c>
      <c r="C87" s="109" t="s">
        <v>170</v>
      </c>
      <c r="D87" s="110" t="s">
        <v>66</v>
      </c>
      <c r="E87" s="38"/>
      <c r="F87" s="38">
        <v>6510</v>
      </c>
      <c r="G87" s="69">
        <v>726</v>
      </c>
      <c r="H87" s="111"/>
      <c r="I87" s="38">
        <v>5961</v>
      </c>
      <c r="J87" s="38">
        <v>726</v>
      </c>
      <c r="K87" s="38"/>
      <c r="L87" s="111">
        <v>-3552</v>
      </c>
      <c r="M87" s="38">
        <v>-3552</v>
      </c>
      <c r="N87" s="69">
        <v>-3552</v>
      </c>
      <c r="O87" s="111" t="s">
        <v>38</v>
      </c>
      <c r="P87" s="69" t="s">
        <v>283</v>
      </c>
      <c r="Q87" s="111">
        <f t="shared" si="7"/>
        <v>0</v>
      </c>
      <c r="R87" s="38" t="str">
        <f t="shared" si="8"/>
        <v>NA</v>
      </c>
      <c r="S87" s="38">
        <f t="shared" si="9"/>
        <v>549</v>
      </c>
      <c r="T87" s="38">
        <f t="shared" si="10"/>
        <v>0</v>
      </c>
      <c r="U87" s="114">
        <f t="shared" si="11"/>
        <v>549</v>
      </c>
      <c r="V87" s="69">
        <f t="shared" si="12"/>
        <v>0</v>
      </c>
      <c r="W87" s="23">
        <f t="shared" si="13"/>
        <v>1</v>
      </c>
      <c r="X87" s="111">
        <v>157</v>
      </c>
      <c r="Y87" s="38" t="s">
        <v>280</v>
      </c>
      <c r="Z87" s="69" t="s">
        <v>281</v>
      </c>
      <c r="AA87" s="38">
        <v>413</v>
      </c>
      <c r="AB87" s="38" t="s">
        <v>280</v>
      </c>
      <c r="AC87" s="69" t="s">
        <v>281</v>
      </c>
      <c r="AD87" s="38" t="s">
        <v>280</v>
      </c>
      <c r="AE87" s="38" t="s">
        <v>280</v>
      </c>
      <c r="AF87" s="69" t="s">
        <v>280</v>
      </c>
      <c r="AG87" s="38" t="s">
        <v>280</v>
      </c>
      <c r="AH87" s="38" t="s">
        <v>280</v>
      </c>
      <c r="AI87" s="69" t="s">
        <v>280</v>
      </c>
      <c r="AJ87" s="111" t="s">
        <v>280</v>
      </c>
      <c r="AK87" s="38" t="s">
        <v>280</v>
      </c>
      <c r="AL87" s="69" t="s">
        <v>280</v>
      </c>
      <c r="AM87" s="38" t="s">
        <v>280</v>
      </c>
      <c r="AN87" s="38" t="s">
        <v>280</v>
      </c>
      <c r="AO87" s="69" t="s">
        <v>280</v>
      </c>
      <c r="AP87" s="69" t="s">
        <v>280</v>
      </c>
      <c r="AQ87" s="69" t="s">
        <v>280</v>
      </c>
      <c r="AR87" s="23" t="s">
        <v>280</v>
      </c>
      <c r="AS87" s="69" t="s">
        <v>280</v>
      </c>
      <c r="AT87" s="23" t="s">
        <v>280</v>
      </c>
      <c r="AU87" s="23" t="s">
        <v>280</v>
      </c>
      <c r="AV87" s="69" t="s">
        <v>280</v>
      </c>
      <c r="AW87" s="69" t="s">
        <v>280</v>
      </c>
      <c r="AX87" s="23" t="s">
        <v>280</v>
      </c>
      <c r="AY87" s="69">
        <v>-10000</v>
      </c>
      <c r="AZ87" s="23" t="s">
        <v>280</v>
      </c>
      <c r="BA87" s="23" t="s">
        <v>282</v>
      </c>
    </row>
    <row r="88" spans="2:53">
      <c r="B88" s="108" t="s">
        <v>295</v>
      </c>
      <c r="C88" s="109" t="s">
        <v>170</v>
      </c>
      <c r="D88" s="110" t="s">
        <v>67</v>
      </c>
      <c r="E88" s="38"/>
      <c r="F88" s="38">
        <v>6510</v>
      </c>
      <c r="G88" s="69">
        <v>726</v>
      </c>
      <c r="H88" s="111"/>
      <c r="I88" s="38">
        <v>6163</v>
      </c>
      <c r="J88" s="38">
        <v>726</v>
      </c>
      <c r="K88" s="38"/>
      <c r="L88" s="111">
        <v>-3552</v>
      </c>
      <c r="M88" s="38">
        <v>-3552</v>
      </c>
      <c r="N88" s="69">
        <v>-3552</v>
      </c>
      <c r="O88" s="111" t="s">
        <v>38</v>
      </c>
      <c r="P88" s="69" t="s">
        <v>283</v>
      </c>
      <c r="Q88" s="111">
        <f t="shared" si="7"/>
        <v>0</v>
      </c>
      <c r="R88" s="38" t="str">
        <f t="shared" si="8"/>
        <v>NA</v>
      </c>
      <c r="S88" s="38">
        <f t="shared" si="9"/>
        <v>347</v>
      </c>
      <c r="T88" s="38">
        <f t="shared" si="10"/>
        <v>0</v>
      </c>
      <c r="U88" s="114">
        <f t="shared" si="11"/>
        <v>347</v>
      </c>
      <c r="V88" s="69">
        <f t="shared" si="12"/>
        <v>0</v>
      </c>
      <c r="W88" s="23">
        <f t="shared" si="13"/>
        <v>1</v>
      </c>
      <c r="X88" s="111">
        <v>157</v>
      </c>
      <c r="Y88" s="38" t="s">
        <v>280</v>
      </c>
      <c r="Z88" s="69" t="s">
        <v>281</v>
      </c>
      <c r="AA88" s="38">
        <v>413</v>
      </c>
      <c r="AB88" s="38" t="s">
        <v>280</v>
      </c>
      <c r="AC88" s="69" t="s">
        <v>281</v>
      </c>
      <c r="AD88" s="38" t="s">
        <v>280</v>
      </c>
      <c r="AE88" s="38" t="s">
        <v>280</v>
      </c>
      <c r="AF88" s="69" t="s">
        <v>280</v>
      </c>
      <c r="AG88" s="38" t="s">
        <v>280</v>
      </c>
      <c r="AH88" s="38" t="s">
        <v>280</v>
      </c>
      <c r="AI88" s="69" t="s">
        <v>280</v>
      </c>
      <c r="AJ88" s="111" t="s">
        <v>280</v>
      </c>
      <c r="AK88" s="38" t="s">
        <v>280</v>
      </c>
      <c r="AL88" s="69" t="s">
        <v>280</v>
      </c>
      <c r="AM88" s="38" t="s">
        <v>280</v>
      </c>
      <c r="AN88" s="38" t="s">
        <v>280</v>
      </c>
      <c r="AO88" s="69" t="s">
        <v>280</v>
      </c>
      <c r="AP88" s="69" t="s">
        <v>280</v>
      </c>
      <c r="AQ88" s="69" t="s">
        <v>280</v>
      </c>
      <c r="AR88" s="23" t="s">
        <v>280</v>
      </c>
      <c r="AS88" s="69" t="s">
        <v>280</v>
      </c>
      <c r="AT88" s="23" t="s">
        <v>280</v>
      </c>
      <c r="AU88" s="23" t="s">
        <v>280</v>
      </c>
      <c r="AV88" s="69" t="s">
        <v>280</v>
      </c>
      <c r="AW88" s="69" t="s">
        <v>280</v>
      </c>
      <c r="AX88" s="23" t="s">
        <v>280</v>
      </c>
      <c r="AY88" s="69">
        <v>-10000</v>
      </c>
      <c r="AZ88" s="23" t="s">
        <v>280</v>
      </c>
      <c r="BA88" s="23" t="s">
        <v>282</v>
      </c>
    </row>
    <row r="89" spans="2:53">
      <c r="B89" s="108" t="s">
        <v>295</v>
      </c>
      <c r="C89" s="109" t="s">
        <v>170</v>
      </c>
      <c r="D89" s="110" t="s">
        <v>68</v>
      </c>
      <c r="E89" s="38">
        <v>7183</v>
      </c>
      <c r="F89" s="38"/>
      <c r="G89" s="69"/>
      <c r="H89" s="111">
        <v>7183</v>
      </c>
      <c r="I89" s="38"/>
      <c r="J89" s="38"/>
      <c r="K89" s="38"/>
      <c r="L89" s="111">
        <v>-4314</v>
      </c>
      <c r="M89" s="38">
        <v>-4314</v>
      </c>
      <c r="N89" s="69">
        <v>-4314</v>
      </c>
      <c r="O89" s="111" t="s">
        <v>283</v>
      </c>
      <c r="P89" s="69" t="s">
        <v>80</v>
      </c>
      <c r="Q89" s="111">
        <f t="shared" si="7"/>
        <v>0</v>
      </c>
      <c r="R89" s="38">
        <f t="shared" si="8"/>
        <v>0</v>
      </c>
      <c r="S89" s="38" t="str">
        <f t="shared" si="9"/>
        <v>NA</v>
      </c>
      <c r="T89" s="38" t="str">
        <f t="shared" si="10"/>
        <v>NA</v>
      </c>
      <c r="U89" s="114" t="str">
        <f t="shared" si="11"/>
        <v>NA</v>
      </c>
      <c r="V89" s="69">
        <f t="shared" si="12"/>
        <v>0</v>
      </c>
      <c r="W89" s="23">
        <f t="shared" si="13"/>
        <v>1</v>
      </c>
      <c r="X89" s="111">
        <v>160</v>
      </c>
      <c r="Y89" s="38" t="s">
        <v>280</v>
      </c>
      <c r="Z89" s="69" t="s">
        <v>281</v>
      </c>
      <c r="AA89" s="38">
        <v>415</v>
      </c>
      <c r="AB89" s="38" t="s">
        <v>280</v>
      </c>
      <c r="AC89" s="69" t="s">
        <v>281</v>
      </c>
      <c r="AD89" s="38" t="s">
        <v>280</v>
      </c>
      <c r="AE89" s="38" t="s">
        <v>280</v>
      </c>
      <c r="AF89" s="69" t="s">
        <v>280</v>
      </c>
      <c r="AG89" s="38" t="s">
        <v>280</v>
      </c>
      <c r="AH89" s="38" t="s">
        <v>280</v>
      </c>
      <c r="AI89" s="69" t="s">
        <v>280</v>
      </c>
      <c r="AJ89" s="111" t="s">
        <v>280</v>
      </c>
      <c r="AK89" s="38" t="s">
        <v>280</v>
      </c>
      <c r="AL89" s="69" t="s">
        <v>280</v>
      </c>
      <c r="AM89" s="38" t="s">
        <v>280</v>
      </c>
      <c r="AN89" s="38" t="s">
        <v>280</v>
      </c>
      <c r="AO89" s="69" t="s">
        <v>280</v>
      </c>
      <c r="AP89" s="69" t="s">
        <v>280</v>
      </c>
      <c r="AQ89" s="69" t="s">
        <v>280</v>
      </c>
      <c r="AR89" s="23" t="s">
        <v>280</v>
      </c>
      <c r="AS89" s="69" t="s">
        <v>280</v>
      </c>
      <c r="AT89" s="23" t="s">
        <v>280</v>
      </c>
      <c r="AU89" s="23" t="s">
        <v>280</v>
      </c>
      <c r="AV89" s="69">
        <v>-10000</v>
      </c>
      <c r="AW89" s="69" t="s">
        <v>280</v>
      </c>
      <c r="AX89" s="23" t="s">
        <v>282</v>
      </c>
      <c r="AY89" s="69" t="s">
        <v>280</v>
      </c>
      <c r="AZ89" s="23" t="s">
        <v>280</v>
      </c>
      <c r="BA89" s="23" t="s">
        <v>280</v>
      </c>
    </row>
    <row r="90" spans="2:53">
      <c r="B90" s="108" t="s">
        <v>295</v>
      </c>
      <c r="C90" s="109" t="s">
        <v>170</v>
      </c>
      <c r="D90" s="110" t="s">
        <v>69</v>
      </c>
      <c r="E90" s="38">
        <v>7259</v>
      </c>
      <c r="F90" s="38"/>
      <c r="G90" s="69"/>
      <c r="H90" s="111">
        <v>7259</v>
      </c>
      <c r="I90" s="38"/>
      <c r="J90" s="38"/>
      <c r="K90" s="38"/>
      <c r="L90" s="111">
        <v>-4371</v>
      </c>
      <c r="M90" s="38">
        <v>-4371</v>
      </c>
      <c r="N90" s="69">
        <v>-4371</v>
      </c>
      <c r="O90" s="111" t="s">
        <v>283</v>
      </c>
      <c r="P90" s="69" t="s">
        <v>80</v>
      </c>
      <c r="Q90" s="111">
        <f t="shared" si="7"/>
        <v>0</v>
      </c>
      <c r="R90" s="38">
        <f t="shared" si="8"/>
        <v>0</v>
      </c>
      <c r="S90" s="38" t="str">
        <f t="shared" si="9"/>
        <v>NA</v>
      </c>
      <c r="T90" s="38" t="str">
        <f t="shared" si="10"/>
        <v>NA</v>
      </c>
      <c r="U90" s="114" t="str">
        <f t="shared" si="11"/>
        <v>NA</v>
      </c>
      <c r="V90" s="69">
        <f t="shared" si="12"/>
        <v>0</v>
      </c>
      <c r="W90" s="23">
        <f t="shared" si="13"/>
        <v>1</v>
      </c>
      <c r="X90" s="111">
        <v>160</v>
      </c>
      <c r="Y90" s="38" t="s">
        <v>280</v>
      </c>
      <c r="Z90" s="69" t="s">
        <v>281</v>
      </c>
      <c r="AA90" s="38">
        <v>415</v>
      </c>
      <c r="AB90" s="38" t="s">
        <v>280</v>
      </c>
      <c r="AC90" s="69" t="s">
        <v>281</v>
      </c>
      <c r="AD90" s="38" t="s">
        <v>280</v>
      </c>
      <c r="AE90" s="38" t="s">
        <v>280</v>
      </c>
      <c r="AF90" s="69" t="s">
        <v>280</v>
      </c>
      <c r="AG90" s="38" t="s">
        <v>280</v>
      </c>
      <c r="AH90" s="38" t="s">
        <v>280</v>
      </c>
      <c r="AI90" s="69" t="s">
        <v>280</v>
      </c>
      <c r="AJ90" s="111" t="s">
        <v>280</v>
      </c>
      <c r="AK90" s="38" t="s">
        <v>280</v>
      </c>
      <c r="AL90" s="69" t="s">
        <v>280</v>
      </c>
      <c r="AM90" s="38" t="s">
        <v>280</v>
      </c>
      <c r="AN90" s="38" t="s">
        <v>280</v>
      </c>
      <c r="AO90" s="69" t="s">
        <v>280</v>
      </c>
      <c r="AP90" s="69" t="s">
        <v>280</v>
      </c>
      <c r="AQ90" s="69" t="s">
        <v>280</v>
      </c>
      <c r="AR90" s="23" t="s">
        <v>280</v>
      </c>
      <c r="AS90" s="69" t="s">
        <v>280</v>
      </c>
      <c r="AT90" s="23" t="s">
        <v>280</v>
      </c>
      <c r="AU90" s="23" t="s">
        <v>280</v>
      </c>
      <c r="AV90" s="69">
        <v>-10000</v>
      </c>
      <c r="AW90" s="69" t="s">
        <v>280</v>
      </c>
      <c r="AX90" s="23" t="s">
        <v>282</v>
      </c>
      <c r="AY90" s="69" t="s">
        <v>280</v>
      </c>
      <c r="AZ90" s="23" t="s">
        <v>280</v>
      </c>
      <c r="BA90" s="23" t="s">
        <v>280</v>
      </c>
    </row>
    <row r="91" spans="2:53" ht="15" thickBot="1">
      <c r="B91" s="115" t="s">
        <v>295</v>
      </c>
      <c r="C91" s="116" t="s">
        <v>170</v>
      </c>
      <c r="D91" s="117" t="s">
        <v>70</v>
      </c>
      <c r="E91" s="118">
        <v>7232</v>
      </c>
      <c r="F91" s="118"/>
      <c r="G91" s="70"/>
      <c r="H91" s="119">
        <v>7232</v>
      </c>
      <c r="I91" s="118"/>
      <c r="J91" s="118"/>
      <c r="K91" s="118"/>
      <c r="L91" s="119">
        <v>-4360</v>
      </c>
      <c r="M91" s="118">
        <v>-4360</v>
      </c>
      <c r="N91" s="70">
        <v>-4360</v>
      </c>
      <c r="O91" s="119" t="s">
        <v>283</v>
      </c>
      <c r="P91" s="70" t="s">
        <v>80</v>
      </c>
      <c r="Q91" s="119">
        <f t="shared" si="7"/>
        <v>0</v>
      </c>
      <c r="R91" s="38">
        <f t="shared" si="8"/>
        <v>0</v>
      </c>
      <c r="S91" s="38" t="str">
        <f t="shared" si="9"/>
        <v>NA</v>
      </c>
      <c r="T91" s="38" t="str">
        <f t="shared" si="10"/>
        <v>NA</v>
      </c>
      <c r="U91" s="114" t="str">
        <f t="shared" si="11"/>
        <v>NA</v>
      </c>
      <c r="V91" s="70">
        <f t="shared" si="12"/>
        <v>0</v>
      </c>
      <c r="W91" s="23">
        <f t="shared" si="13"/>
        <v>1</v>
      </c>
      <c r="X91" s="119">
        <v>160</v>
      </c>
      <c r="Y91" s="118" t="s">
        <v>280</v>
      </c>
      <c r="Z91" s="69" t="s">
        <v>281</v>
      </c>
      <c r="AA91" s="118">
        <v>415</v>
      </c>
      <c r="AB91" s="118" t="s">
        <v>280</v>
      </c>
      <c r="AC91" s="69" t="s">
        <v>281</v>
      </c>
      <c r="AD91" s="118" t="s">
        <v>280</v>
      </c>
      <c r="AE91" s="118" t="s">
        <v>280</v>
      </c>
      <c r="AF91" s="70" t="s">
        <v>280</v>
      </c>
      <c r="AG91" s="118" t="s">
        <v>280</v>
      </c>
      <c r="AH91" s="118" t="s">
        <v>280</v>
      </c>
      <c r="AI91" s="70" t="s">
        <v>280</v>
      </c>
      <c r="AJ91" s="119" t="s">
        <v>280</v>
      </c>
      <c r="AK91" s="118" t="s">
        <v>280</v>
      </c>
      <c r="AL91" s="70" t="s">
        <v>280</v>
      </c>
      <c r="AM91" s="118" t="s">
        <v>280</v>
      </c>
      <c r="AN91" s="118" t="s">
        <v>280</v>
      </c>
      <c r="AO91" s="70" t="s">
        <v>280</v>
      </c>
      <c r="AP91" s="70" t="s">
        <v>280</v>
      </c>
      <c r="AQ91" s="70" t="s">
        <v>280</v>
      </c>
      <c r="AR91" s="22" t="s">
        <v>280</v>
      </c>
      <c r="AS91" s="70" t="s">
        <v>280</v>
      </c>
      <c r="AT91" s="22" t="s">
        <v>280</v>
      </c>
      <c r="AU91" s="22" t="s">
        <v>280</v>
      </c>
      <c r="AV91" s="70">
        <v>-10000</v>
      </c>
      <c r="AW91" s="70" t="s">
        <v>280</v>
      </c>
      <c r="AX91" s="22" t="s">
        <v>282</v>
      </c>
      <c r="AY91" s="70" t="s">
        <v>280</v>
      </c>
      <c r="AZ91" s="22" t="s">
        <v>280</v>
      </c>
      <c r="BA91" s="22" t="s">
        <v>280</v>
      </c>
    </row>
    <row r="92" spans="2:53">
      <c r="B92" s="120" t="s">
        <v>296</v>
      </c>
      <c r="C92" s="121" t="s">
        <v>170</v>
      </c>
      <c r="D92" s="122" t="s">
        <v>55</v>
      </c>
      <c r="E92" s="112">
        <v>7619</v>
      </c>
      <c r="F92" s="112"/>
      <c r="G92" s="68"/>
      <c r="H92" s="113">
        <v>7502</v>
      </c>
      <c r="I92" s="112"/>
      <c r="J92" s="112"/>
      <c r="K92" s="112"/>
      <c r="L92" s="113">
        <v>-988</v>
      </c>
      <c r="M92" s="112">
        <v>-988</v>
      </c>
      <c r="N92" s="68">
        <v>-878</v>
      </c>
      <c r="O92" s="113" t="s">
        <v>38</v>
      </c>
      <c r="P92" s="68" t="s">
        <v>80</v>
      </c>
      <c r="Q92" s="113">
        <f t="shared" si="7"/>
        <v>0</v>
      </c>
      <c r="R92" s="38">
        <f t="shared" si="8"/>
        <v>117</v>
      </c>
      <c r="S92" s="38" t="str">
        <f t="shared" si="9"/>
        <v>NA</v>
      </c>
      <c r="T92" s="38" t="str">
        <f t="shared" si="10"/>
        <v>NA</v>
      </c>
      <c r="U92" s="114" t="str">
        <f t="shared" si="11"/>
        <v>NA</v>
      </c>
      <c r="V92" s="68">
        <f t="shared" si="12"/>
        <v>0</v>
      </c>
      <c r="W92" s="23">
        <f t="shared" si="13"/>
        <v>1</v>
      </c>
      <c r="X92" s="113">
        <v>140</v>
      </c>
      <c r="Y92" s="112" t="s">
        <v>280</v>
      </c>
      <c r="Z92" s="68" t="s">
        <v>281</v>
      </c>
      <c r="AA92" s="112">
        <v>425</v>
      </c>
      <c r="AB92" s="112" t="s">
        <v>280</v>
      </c>
      <c r="AC92" s="68" t="s">
        <v>281</v>
      </c>
      <c r="AD92" s="112" t="s">
        <v>280</v>
      </c>
      <c r="AE92" s="112" t="s">
        <v>280</v>
      </c>
      <c r="AF92" s="68" t="s">
        <v>280</v>
      </c>
      <c r="AG92" s="112" t="s">
        <v>280</v>
      </c>
      <c r="AH92" s="112" t="s">
        <v>280</v>
      </c>
      <c r="AI92" s="68" t="s">
        <v>280</v>
      </c>
      <c r="AJ92" s="113">
        <v>2500</v>
      </c>
      <c r="AK92" s="112" t="s">
        <v>280</v>
      </c>
      <c r="AL92" s="68" t="s">
        <v>297</v>
      </c>
      <c r="AM92" s="112" t="s">
        <v>280</v>
      </c>
      <c r="AN92" s="112" t="s">
        <v>280</v>
      </c>
      <c r="AO92" s="68" t="s">
        <v>280</v>
      </c>
      <c r="AP92" s="68" t="s">
        <v>280</v>
      </c>
      <c r="AQ92" s="68" t="s">
        <v>280</v>
      </c>
      <c r="AR92" s="21" t="s">
        <v>280</v>
      </c>
      <c r="AS92" s="68" t="s">
        <v>280</v>
      </c>
      <c r="AT92" s="21" t="s">
        <v>280</v>
      </c>
      <c r="AU92" s="21" t="s">
        <v>280</v>
      </c>
      <c r="AV92" s="68">
        <v>-10000</v>
      </c>
      <c r="AW92" s="68" t="s">
        <v>280</v>
      </c>
      <c r="AX92" s="21" t="s">
        <v>282</v>
      </c>
      <c r="AY92" s="68" t="s">
        <v>280</v>
      </c>
      <c r="AZ92" s="21" t="s">
        <v>280</v>
      </c>
      <c r="BA92" s="21" t="s">
        <v>280</v>
      </c>
    </row>
    <row r="93" spans="2:53">
      <c r="B93" s="123" t="s">
        <v>296</v>
      </c>
      <c r="C93" s="109" t="s">
        <v>170</v>
      </c>
      <c r="D93" s="110" t="s">
        <v>57</v>
      </c>
      <c r="E93" s="38">
        <v>7619</v>
      </c>
      <c r="F93" s="38"/>
      <c r="G93" s="69"/>
      <c r="H93" s="111">
        <v>7498</v>
      </c>
      <c r="I93" s="38"/>
      <c r="J93" s="38"/>
      <c r="K93" s="38"/>
      <c r="L93" s="111">
        <v>-987</v>
      </c>
      <c r="M93" s="38">
        <v>-987</v>
      </c>
      <c r="N93" s="69">
        <v>-874</v>
      </c>
      <c r="O93" s="111" t="s">
        <v>38</v>
      </c>
      <c r="P93" s="69" t="s">
        <v>80</v>
      </c>
      <c r="Q93" s="111">
        <f t="shared" si="7"/>
        <v>0</v>
      </c>
      <c r="R93" s="38">
        <f t="shared" si="8"/>
        <v>121</v>
      </c>
      <c r="S93" s="38" t="str">
        <f t="shared" si="9"/>
        <v>NA</v>
      </c>
      <c r="T93" s="38" t="str">
        <f t="shared" si="10"/>
        <v>NA</v>
      </c>
      <c r="U93" s="114" t="str">
        <f t="shared" si="11"/>
        <v>NA</v>
      </c>
      <c r="V93" s="69">
        <f t="shared" si="12"/>
        <v>0</v>
      </c>
      <c r="W93" s="23">
        <f t="shared" si="13"/>
        <v>1</v>
      </c>
      <c r="X93" s="111">
        <v>140</v>
      </c>
      <c r="Y93" s="38" t="s">
        <v>280</v>
      </c>
      <c r="Z93" s="69" t="s">
        <v>281</v>
      </c>
      <c r="AA93" s="38">
        <v>425</v>
      </c>
      <c r="AB93" s="38" t="s">
        <v>280</v>
      </c>
      <c r="AC93" s="69" t="s">
        <v>281</v>
      </c>
      <c r="AD93" s="38" t="s">
        <v>280</v>
      </c>
      <c r="AE93" s="38" t="s">
        <v>280</v>
      </c>
      <c r="AF93" s="69" t="s">
        <v>280</v>
      </c>
      <c r="AG93" s="38" t="s">
        <v>280</v>
      </c>
      <c r="AH93" s="38" t="s">
        <v>280</v>
      </c>
      <c r="AI93" s="69" t="s">
        <v>280</v>
      </c>
      <c r="AJ93" s="111">
        <v>2500</v>
      </c>
      <c r="AK93" s="38" t="s">
        <v>280</v>
      </c>
      <c r="AL93" s="69" t="s">
        <v>297</v>
      </c>
      <c r="AM93" s="38" t="s">
        <v>280</v>
      </c>
      <c r="AN93" s="38" t="s">
        <v>280</v>
      </c>
      <c r="AO93" s="69" t="s">
        <v>280</v>
      </c>
      <c r="AP93" s="69" t="s">
        <v>280</v>
      </c>
      <c r="AQ93" s="69" t="s">
        <v>280</v>
      </c>
      <c r="AR93" s="23" t="s">
        <v>280</v>
      </c>
      <c r="AS93" s="69" t="s">
        <v>280</v>
      </c>
      <c r="AT93" s="23" t="s">
        <v>280</v>
      </c>
      <c r="AU93" s="23" t="s">
        <v>280</v>
      </c>
      <c r="AV93" s="69">
        <v>-10000</v>
      </c>
      <c r="AW93" s="69" t="s">
        <v>280</v>
      </c>
      <c r="AX93" s="23" t="s">
        <v>282</v>
      </c>
      <c r="AY93" s="69" t="s">
        <v>280</v>
      </c>
      <c r="AZ93" s="23" t="s">
        <v>280</v>
      </c>
      <c r="BA93" s="23" t="s">
        <v>280</v>
      </c>
    </row>
    <row r="94" spans="2:53">
      <c r="B94" s="123" t="s">
        <v>296</v>
      </c>
      <c r="C94" s="109" t="s">
        <v>170</v>
      </c>
      <c r="D94" s="110" t="s">
        <v>58</v>
      </c>
      <c r="E94" s="38">
        <v>7619</v>
      </c>
      <c r="F94" s="38"/>
      <c r="G94" s="69"/>
      <c r="H94" s="111">
        <v>7501</v>
      </c>
      <c r="I94" s="38"/>
      <c r="J94" s="38"/>
      <c r="K94" s="38"/>
      <c r="L94" s="111">
        <v>-988</v>
      </c>
      <c r="M94" s="38">
        <v>-988</v>
      </c>
      <c r="N94" s="69">
        <v>-877</v>
      </c>
      <c r="O94" s="111" t="s">
        <v>38</v>
      </c>
      <c r="P94" s="69" t="s">
        <v>80</v>
      </c>
      <c r="Q94" s="111">
        <f t="shared" si="7"/>
        <v>0</v>
      </c>
      <c r="R94" s="38">
        <f t="shared" si="8"/>
        <v>118</v>
      </c>
      <c r="S94" s="38" t="str">
        <f t="shared" si="9"/>
        <v>NA</v>
      </c>
      <c r="T94" s="38" t="str">
        <f t="shared" si="10"/>
        <v>NA</v>
      </c>
      <c r="U94" s="114" t="str">
        <f t="shared" si="11"/>
        <v>NA</v>
      </c>
      <c r="V94" s="69">
        <f t="shared" si="12"/>
        <v>0</v>
      </c>
      <c r="W94" s="23">
        <f t="shared" si="13"/>
        <v>1</v>
      </c>
      <c r="X94" s="111">
        <v>140</v>
      </c>
      <c r="Y94" s="38" t="s">
        <v>280</v>
      </c>
      <c r="Z94" s="69" t="s">
        <v>281</v>
      </c>
      <c r="AA94" s="38">
        <v>425</v>
      </c>
      <c r="AB94" s="38" t="s">
        <v>280</v>
      </c>
      <c r="AC94" s="69" t="s">
        <v>281</v>
      </c>
      <c r="AD94" s="38" t="s">
        <v>280</v>
      </c>
      <c r="AE94" s="38">
        <v>7166</v>
      </c>
      <c r="AF94" s="69" t="s">
        <v>40</v>
      </c>
      <c r="AG94" s="38" t="s">
        <v>280</v>
      </c>
      <c r="AH94" s="38" t="s">
        <v>280</v>
      </c>
      <c r="AI94" s="69" t="s">
        <v>280</v>
      </c>
      <c r="AJ94" s="111">
        <v>2500</v>
      </c>
      <c r="AK94" s="38" t="s">
        <v>280</v>
      </c>
      <c r="AL94" s="69" t="s">
        <v>297</v>
      </c>
      <c r="AM94" s="38" t="s">
        <v>280</v>
      </c>
      <c r="AN94" s="38" t="s">
        <v>280</v>
      </c>
      <c r="AO94" s="69" t="s">
        <v>280</v>
      </c>
      <c r="AP94" s="69" t="s">
        <v>280</v>
      </c>
      <c r="AQ94" s="69" t="s">
        <v>280</v>
      </c>
      <c r="AR94" s="23" t="s">
        <v>280</v>
      </c>
      <c r="AS94" s="69" t="s">
        <v>280</v>
      </c>
      <c r="AT94" s="23" t="s">
        <v>280</v>
      </c>
      <c r="AU94" s="23" t="s">
        <v>280</v>
      </c>
      <c r="AV94" s="69">
        <v>-10000</v>
      </c>
      <c r="AW94" s="69" t="s">
        <v>280</v>
      </c>
      <c r="AX94" s="23" t="s">
        <v>282</v>
      </c>
      <c r="AY94" s="69" t="s">
        <v>280</v>
      </c>
      <c r="AZ94" s="23" t="s">
        <v>280</v>
      </c>
      <c r="BA94" s="23" t="s">
        <v>280</v>
      </c>
    </row>
    <row r="95" spans="2:53">
      <c r="B95" s="123" t="s">
        <v>296</v>
      </c>
      <c r="C95" s="109" t="s">
        <v>170</v>
      </c>
      <c r="D95" s="110" t="s">
        <v>59</v>
      </c>
      <c r="E95" s="38">
        <v>8009</v>
      </c>
      <c r="F95" s="38"/>
      <c r="G95" s="69"/>
      <c r="H95" s="111">
        <v>7711</v>
      </c>
      <c r="I95" s="38"/>
      <c r="J95" s="38"/>
      <c r="K95" s="38"/>
      <c r="L95" s="111">
        <v>-3477</v>
      </c>
      <c r="M95" s="38">
        <v>-3477</v>
      </c>
      <c r="N95" s="69">
        <v>-3184</v>
      </c>
      <c r="O95" s="111" t="s">
        <v>38</v>
      </c>
      <c r="P95" s="69" t="s">
        <v>80</v>
      </c>
      <c r="Q95" s="111">
        <f t="shared" si="7"/>
        <v>0</v>
      </c>
      <c r="R95" s="38">
        <f t="shared" si="8"/>
        <v>298</v>
      </c>
      <c r="S95" s="38" t="str">
        <f t="shared" si="9"/>
        <v>NA</v>
      </c>
      <c r="T95" s="38" t="str">
        <f t="shared" si="10"/>
        <v>NA</v>
      </c>
      <c r="U95" s="114" t="str">
        <f t="shared" si="11"/>
        <v>NA</v>
      </c>
      <c r="V95" s="69">
        <f t="shared" si="12"/>
        <v>0</v>
      </c>
      <c r="W95" s="23">
        <f t="shared" si="13"/>
        <v>1</v>
      </c>
      <c r="X95" s="111">
        <v>140</v>
      </c>
      <c r="Y95" s="38" t="s">
        <v>280</v>
      </c>
      <c r="Z95" s="69" t="s">
        <v>73</v>
      </c>
      <c r="AA95" s="38">
        <v>425</v>
      </c>
      <c r="AB95" s="38" t="s">
        <v>280</v>
      </c>
      <c r="AC95" s="69" t="s">
        <v>73</v>
      </c>
      <c r="AD95" s="38" t="s">
        <v>280</v>
      </c>
      <c r="AE95" s="38" t="s">
        <v>280</v>
      </c>
      <c r="AF95" s="69" t="s">
        <v>280</v>
      </c>
      <c r="AG95" s="38" t="s">
        <v>280</v>
      </c>
      <c r="AH95" s="38" t="s">
        <v>280</v>
      </c>
      <c r="AI95" s="69" t="s">
        <v>280</v>
      </c>
      <c r="AJ95" s="111">
        <v>2500</v>
      </c>
      <c r="AK95" s="38" t="s">
        <v>280</v>
      </c>
      <c r="AL95" s="69" t="s">
        <v>297</v>
      </c>
      <c r="AM95" s="38" t="s">
        <v>280</v>
      </c>
      <c r="AN95" s="38" t="s">
        <v>280</v>
      </c>
      <c r="AO95" s="69" t="s">
        <v>280</v>
      </c>
      <c r="AP95" s="69" t="s">
        <v>280</v>
      </c>
      <c r="AQ95" s="69" t="s">
        <v>280</v>
      </c>
      <c r="AR95" s="23" t="s">
        <v>280</v>
      </c>
      <c r="AS95" s="69" t="s">
        <v>280</v>
      </c>
      <c r="AT95" s="23" t="s">
        <v>280</v>
      </c>
      <c r="AU95" s="23" t="s">
        <v>280</v>
      </c>
      <c r="AV95" s="69" t="s">
        <v>280</v>
      </c>
      <c r="AW95" s="69" t="s">
        <v>280</v>
      </c>
      <c r="AX95" s="23" t="s">
        <v>280</v>
      </c>
      <c r="AY95" s="69" t="s">
        <v>280</v>
      </c>
      <c r="AZ95" s="23" t="s">
        <v>280</v>
      </c>
      <c r="BA95" s="23" t="s">
        <v>280</v>
      </c>
    </row>
    <row r="96" spans="2:53">
      <c r="B96" s="123" t="s">
        <v>296</v>
      </c>
      <c r="C96" s="109" t="s">
        <v>170</v>
      </c>
      <c r="D96" s="110" t="s">
        <v>61</v>
      </c>
      <c r="E96" s="38">
        <v>8009</v>
      </c>
      <c r="F96" s="38"/>
      <c r="G96" s="69"/>
      <c r="H96" s="111">
        <v>7711</v>
      </c>
      <c r="I96" s="38"/>
      <c r="J96" s="38"/>
      <c r="K96" s="38"/>
      <c r="L96" s="111">
        <v>-3477</v>
      </c>
      <c r="M96" s="38">
        <v>-3477</v>
      </c>
      <c r="N96" s="69">
        <v>-3184</v>
      </c>
      <c r="O96" s="111" t="s">
        <v>38</v>
      </c>
      <c r="P96" s="69" t="s">
        <v>80</v>
      </c>
      <c r="Q96" s="111">
        <f t="shared" si="7"/>
        <v>0</v>
      </c>
      <c r="R96" s="38">
        <f t="shared" si="8"/>
        <v>298</v>
      </c>
      <c r="S96" s="38" t="str">
        <f t="shared" si="9"/>
        <v>NA</v>
      </c>
      <c r="T96" s="38" t="str">
        <f t="shared" si="10"/>
        <v>NA</v>
      </c>
      <c r="U96" s="114" t="str">
        <f t="shared" si="11"/>
        <v>NA</v>
      </c>
      <c r="V96" s="69">
        <f t="shared" si="12"/>
        <v>0</v>
      </c>
      <c r="W96" s="23">
        <f t="shared" si="13"/>
        <v>1</v>
      </c>
      <c r="X96" s="111">
        <v>140</v>
      </c>
      <c r="Y96" s="38" t="s">
        <v>280</v>
      </c>
      <c r="Z96" s="69" t="s">
        <v>73</v>
      </c>
      <c r="AA96" s="38">
        <v>425</v>
      </c>
      <c r="AB96" s="38" t="s">
        <v>280</v>
      </c>
      <c r="AC96" s="69" t="s">
        <v>73</v>
      </c>
      <c r="AD96" s="38" t="s">
        <v>280</v>
      </c>
      <c r="AE96" s="38" t="s">
        <v>280</v>
      </c>
      <c r="AF96" s="69" t="s">
        <v>280</v>
      </c>
      <c r="AG96" s="38" t="s">
        <v>280</v>
      </c>
      <c r="AH96" s="38" t="s">
        <v>280</v>
      </c>
      <c r="AI96" s="69" t="s">
        <v>280</v>
      </c>
      <c r="AJ96" s="111">
        <v>2500</v>
      </c>
      <c r="AK96" s="38" t="s">
        <v>280</v>
      </c>
      <c r="AL96" s="69" t="s">
        <v>297</v>
      </c>
      <c r="AM96" s="38" t="s">
        <v>280</v>
      </c>
      <c r="AN96" s="38" t="s">
        <v>280</v>
      </c>
      <c r="AO96" s="69" t="s">
        <v>280</v>
      </c>
      <c r="AP96" s="69" t="s">
        <v>280</v>
      </c>
      <c r="AQ96" s="69" t="s">
        <v>280</v>
      </c>
      <c r="AR96" s="23" t="s">
        <v>280</v>
      </c>
      <c r="AS96" s="69" t="s">
        <v>280</v>
      </c>
      <c r="AT96" s="23" t="s">
        <v>280</v>
      </c>
      <c r="AU96" s="23" t="s">
        <v>280</v>
      </c>
      <c r="AV96" s="69" t="s">
        <v>280</v>
      </c>
      <c r="AW96" s="69" t="s">
        <v>280</v>
      </c>
      <c r="AX96" s="23" t="s">
        <v>280</v>
      </c>
      <c r="AY96" s="69" t="s">
        <v>280</v>
      </c>
      <c r="AZ96" s="23" t="s">
        <v>280</v>
      </c>
      <c r="BA96" s="23" t="s">
        <v>280</v>
      </c>
    </row>
    <row r="97" spans="2:53">
      <c r="B97" s="123" t="s">
        <v>296</v>
      </c>
      <c r="C97" s="109" t="s">
        <v>170</v>
      </c>
      <c r="D97" s="110" t="s">
        <v>63</v>
      </c>
      <c r="E97" s="38">
        <v>8009</v>
      </c>
      <c r="F97" s="38"/>
      <c r="G97" s="69"/>
      <c r="H97" s="111">
        <v>7496</v>
      </c>
      <c r="I97" s="38"/>
      <c r="J97" s="38"/>
      <c r="K97" s="38"/>
      <c r="L97" s="111">
        <v>-3477</v>
      </c>
      <c r="M97" s="38">
        <v>-3477</v>
      </c>
      <c r="N97" s="69">
        <v>-2970</v>
      </c>
      <c r="O97" s="111" t="s">
        <v>38</v>
      </c>
      <c r="P97" s="69" t="s">
        <v>80</v>
      </c>
      <c r="Q97" s="111">
        <f t="shared" si="7"/>
        <v>0</v>
      </c>
      <c r="R97" s="38">
        <f t="shared" si="8"/>
        <v>513</v>
      </c>
      <c r="S97" s="38" t="str">
        <f t="shared" si="9"/>
        <v>NA</v>
      </c>
      <c r="T97" s="38" t="str">
        <f t="shared" si="10"/>
        <v>NA</v>
      </c>
      <c r="U97" s="114" t="str">
        <f t="shared" si="11"/>
        <v>NA</v>
      </c>
      <c r="V97" s="69">
        <f t="shared" si="12"/>
        <v>0</v>
      </c>
      <c r="W97" s="23">
        <f t="shared" si="13"/>
        <v>1</v>
      </c>
      <c r="X97" s="111">
        <v>140</v>
      </c>
      <c r="Y97" s="38" t="s">
        <v>280</v>
      </c>
      <c r="Z97" s="69" t="s">
        <v>73</v>
      </c>
      <c r="AA97" s="38">
        <v>425</v>
      </c>
      <c r="AB97" s="38" t="s">
        <v>280</v>
      </c>
      <c r="AC97" s="69" t="s">
        <v>73</v>
      </c>
      <c r="AD97" s="38" t="s">
        <v>280</v>
      </c>
      <c r="AE97" s="38">
        <v>7383</v>
      </c>
      <c r="AF97" s="69" t="s">
        <v>79</v>
      </c>
      <c r="AG97" s="38" t="s">
        <v>280</v>
      </c>
      <c r="AH97" s="38" t="s">
        <v>280</v>
      </c>
      <c r="AI97" s="69" t="s">
        <v>280</v>
      </c>
      <c r="AJ97" s="111">
        <v>2500</v>
      </c>
      <c r="AK97" s="38" t="s">
        <v>280</v>
      </c>
      <c r="AL97" s="69" t="s">
        <v>297</v>
      </c>
      <c r="AM97" s="38" t="s">
        <v>280</v>
      </c>
      <c r="AN97" s="38" t="s">
        <v>280</v>
      </c>
      <c r="AO97" s="69" t="s">
        <v>280</v>
      </c>
      <c r="AP97" s="69" t="s">
        <v>280</v>
      </c>
      <c r="AQ97" s="69" t="s">
        <v>280</v>
      </c>
      <c r="AR97" s="23" t="s">
        <v>280</v>
      </c>
      <c r="AS97" s="69" t="s">
        <v>280</v>
      </c>
      <c r="AT97" s="23" t="s">
        <v>280</v>
      </c>
      <c r="AU97" s="23" t="s">
        <v>280</v>
      </c>
      <c r="AV97" s="69" t="s">
        <v>280</v>
      </c>
      <c r="AW97" s="69" t="s">
        <v>280</v>
      </c>
      <c r="AX97" s="23" t="s">
        <v>280</v>
      </c>
      <c r="AY97" s="69" t="s">
        <v>280</v>
      </c>
      <c r="AZ97" s="23" t="s">
        <v>280</v>
      </c>
      <c r="BA97" s="23" t="s">
        <v>280</v>
      </c>
    </row>
    <row r="98" spans="2:53">
      <c r="B98" s="123" t="s">
        <v>296</v>
      </c>
      <c r="C98" s="109" t="s">
        <v>170</v>
      </c>
      <c r="D98" s="110" t="s">
        <v>64</v>
      </c>
      <c r="E98" s="38"/>
      <c r="F98" s="38">
        <v>6495</v>
      </c>
      <c r="G98" s="69">
        <v>739</v>
      </c>
      <c r="H98" s="111"/>
      <c r="I98" s="38">
        <v>6406</v>
      </c>
      <c r="J98" s="38">
        <v>660</v>
      </c>
      <c r="K98" s="38"/>
      <c r="L98" s="111">
        <v>-877</v>
      </c>
      <c r="M98" s="38">
        <v>-877</v>
      </c>
      <c r="N98" s="69">
        <v>-877</v>
      </c>
      <c r="O98" s="111" t="s">
        <v>38</v>
      </c>
      <c r="P98" s="69" t="s">
        <v>80</v>
      </c>
      <c r="Q98" s="111">
        <f t="shared" si="7"/>
        <v>0</v>
      </c>
      <c r="R98" s="38" t="str">
        <f t="shared" si="8"/>
        <v>NA</v>
      </c>
      <c r="S98" s="38">
        <f t="shared" si="9"/>
        <v>89</v>
      </c>
      <c r="T98" s="38">
        <f t="shared" si="10"/>
        <v>79</v>
      </c>
      <c r="U98" s="114">
        <f t="shared" si="11"/>
        <v>168</v>
      </c>
      <c r="V98" s="69">
        <f t="shared" si="12"/>
        <v>0</v>
      </c>
      <c r="W98" s="23">
        <f t="shared" si="13"/>
        <v>1</v>
      </c>
      <c r="X98" s="111">
        <v>123</v>
      </c>
      <c r="Y98" s="38" t="s">
        <v>280</v>
      </c>
      <c r="Z98" s="69" t="s">
        <v>280</v>
      </c>
      <c r="AA98" s="38">
        <v>193</v>
      </c>
      <c r="AB98" s="38" t="s">
        <v>280</v>
      </c>
      <c r="AC98" s="69" t="s">
        <v>280</v>
      </c>
      <c r="AD98" s="38" t="s">
        <v>280</v>
      </c>
      <c r="AE98" s="38" t="s">
        <v>280</v>
      </c>
      <c r="AF98" s="69" t="s">
        <v>280</v>
      </c>
      <c r="AG98" s="38" t="s">
        <v>280</v>
      </c>
      <c r="AH98" s="38" t="s">
        <v>280</v>
      </c>
      <c r="AI98" s="69" t="s">
        <v>280</v>
      </c>
      <c r="AJ98" s="111" t="s">
        <v>280</v>
      </c>
      <c r="AK98" s="38" t="s">
        <v>280</v>
      </c>
      <c r="AL98" s="69" t="s">
        <v>280</v>
      </c>
      <c r="AM98" s="38">
        <v>2500</v>
      </c>
      <c r="AN98" s="38" t="s">
        <v>280</v>
      </c>
      <c r="AO98" s="69" t="s">
        <v>297</v>
      </c>
      <c r="AP98" s="69" t="s">
        <v>280</v>
      </c>
      <c r="AQ98" s="69" t="s">
        <v>280</v>
      </c>
      <c r="AR98" s="23" t="s">
        <v>280</v>
      </c>
      <c r="AS98" s="69" t="s">
        <v>280</v>
      </c>
      <c r="AT98" s="23" t="s">
        <v>280</v>
      </c>
      <c r="AU98" s="23" t="s">
        <v>280</v>
      </c>
      <c r="AV98" s="69" t="s">
        <v>280</v>
      </c>
      <c r="AW98" s="69" t="s">
        <v>280</v>
      </c>
      <c r="AX98" s="23" t="s">
        <v>280</v>
      </c>
      <c r="AY98" s="69">
        <v>-10000</v>
      </c>
      <c r="AZ98" s="23" t="s">
        <v>280</v>
      </c>
      <c r="BA98" s="23" t="s">
        <v>282</v>
      </c>
    </row>
    <row r="99" spans="2:53">
      <c r="B99" s="123" t="s">
        <v>296</v>
      </c>
      <c r="C99" s="109" t="s">
        <v>170</v>
      </c>
      <c r="D99" s="110" t="s">
        <v>66</v>
      </c>
      <c r="E99" s="38"/>
      <c r="F99" s="38">
        <v>6495</v>
      </c>
      <c r="G99" s="69">
        <v>739</v>
      </c>
      <c r="H99" s="111"/>
      <c r="I99" s="38">
        <v>6406</v>
      </c>
      <c r="J99" s="38">
        <v>660</v>
      </c>
      <c r="K99" s="38"/>
      <c r="L99" s="111">
        <v>-877</v>
      </c>
      <c r="M99" s="38">
        <v>-877</v>
      </c>
      <c r="N99" s="69">
        <v>-877</v>
      </c>
      <c r="O99" s="111" t="s">
        <v>38</v>
      </c>
      <c r="P99" s="69" t="s">
        <v>80</v>
      </c>
      <c r="Q99" s="111">
        <f t="shared" si="7"/>
        <v>0</v>
      </c>
      <c r="R99" s="38" t="str">
        <f t="shared" si="8"/>
        <v>NA</v>
      </c>
      <c r="S99" s="38">
        <f t="shared" si="9"/>
        <v>89</v>
      </c>
      <c r="T99" s="38">
        <f t="shared" si="10"/>
        <v>79</v>
      </c>
      <c r="U99" s="114">
        <f t="shared" si="11"/>
        <v>168</v>
      </c>
      <c r="V99" s="69">
        <f t="shared" si="12"/>
        <v>0</v>
      </c>
      <c r="W99" s="23">
        <f t="shared" si="13"/>
        <v>1</v>
      </c>
      <c r="X99" s="111">
        <v>123</v>
      </c>
      <c r="Y99" s="38" t="s">
        <v>280</v>
      </c>
      <c r="Z99" s="69" t="s">
        <v>280</v>
      </c>
      <c r="AA99" s="38">
        <v>193</v>
      </c>
      <c r="AB99" s="38" t="s">
        <v>280</v>
      </c>
      <c r="AC99" s="69" t="s">
        <v>280</v>
      </c>
      <c r="AD99" s="38" t="s">
        <v>280</v>
      </c>
      <c r="AE99" s="38" t="s">
        <v>280</v>
      </c>
      <c r="AF99" s="69" t="s">
        <v>280</v>
      </c>
      <c r="AG99" s="38" t="s">
        <v>280</v>
      </c>
      <c r="AH99" s="38" t="s">
        <v>280</v>
      </c>
      <c r="AI99" s="69" t="s">
        <v>280</v>
      </c>
      <c r="AJ99" s="111" t="s">
        <v>280</v>
      </c>
      <c r="AK99" s="38" t="s">
        <v>280</v>
      </c>
      <c r="AL99" s="69" t="s">
        <v>280</v>
      </c>
      <c r="AM99" s="38">
        <v>2500</v>
      </c>
      <c r="AN99" s="38" t="s">
        <v>280</v>
      </c>
      <c r="AO99" s="69" t="s">
        <v>297</v>
      </c>
      <c r="AP99" s="69" t="s">
        <v>280</v>
      </c>
      <c r="AQ99" s="69" t="s">
        <v>280</v>
      </c>
      <c r="AR99" s="23" t="s">
        <v>280</v>
      </c>
      <c r="AS99" s="69" t="s">
        <v>280</v>
      </c>
      <c r="AT99" s="23" t="s">
        <v>280</v>
      </c>
      <c r="AU99" s="23" t="s">
        <v>280</v>
      </c>
      <c r="AV99" s="69" t="s">
        <v>280</v>
      </c>
      <c r="AW99" s="69" t="s">
        <v>280</v>
      </c>
      <c r="AX99" s="23" t="s">
        <v>280</v>
      </c>
      <c r="AY99" s="69">
        <v>-10000</v>
      </c>
      <c r="AZ99" s="23" t="s">
        <v>280</v>
      </c>
      <c r="BA99" s="23" t="s">
        <v>282</v>
      </c>
    </row>
    <row r="100" spans="2:53">
      <c r="B100" s="123" t="s">
        <v>296</v>
      </c>
      <c r="C100" s="109" t="s">
        <v>170</v>
      </c>
      <c r="D100" s="110" t="s">
        <v>67</v>
      </c>
      <c r="E100" s="38"/>
      <c r="F100" s="38">
        <v>6495</v>
      </c>
      <c r="G100" s="69">
        <v>739</v>
      </c>
      <c r="H100" s="111"/>
      <c r="I100" s="38">
        <v>5689</v>
      </c>
      <c r="J100" s="38">
        <v>660</v>
      </c>
      <c r="K100" s="38"/>
      <c r="L100" s="111">
        <v>-877</v>
      </c>
      <c r="M100" s="38">
        <v>-877</v>
      </c>
      <c r="N100" s="69">
        <v>-877</v>
      </c>
      <c r="O100" s="111" t="s">
        <v>38</v>
      </c>
      <c r="P100" s="69" t="s">
        <v>80</v>
      </c>
      <c r="Q100" s="111">
        <f t="shared" si="7"/>
        <v>0</v>
      </c>
      <c r="R100" s="38" t="str">
        <f t="shared" si="8"/>
        <v>NA</v>
      </c>
      <c r="S100" s="38">
        <f t="shared" si="9"/>
        <v>806</v>
      </c>
      <c r="T100" s="38">
        <f t="shared" si="10"/>
        <v>79</v>
      </c>
      <c r="U100" s="114">
        <f t="shared" si="11"/>
        <v>885</v>
      </c>
      <c r="V100" s="69">
        <f t="shared" si="12"/>
        <v>0</v>
      </c>
      <c r="W100" s="23">
        <f t="shared" si="13"/>
        <v>1</v>
      </c>
      <c r="X100" s="111">
        <v>123</v>
      </c>
      <c r="Y100" s="38" t="s">
        <v>280</v>
      </c>
      <c r="Z100" s="69" t="s">
        <v>280</v>
      </c>
      <c r="AA100" s="38">
        <v>193</v>
      </c>
      <c r="AB100" s="38" t="s">
        <v>280</v>
      </c>
      <c r="AC100" s="69" t="s">
        <v>280</v>
      </c>
      <c r="AD100" s="38" t="s">
        <v>280</v>
      </c>
      <c r="AE100" s="38" t="s">
        <v>280</v>
      </c>
      <c r="AF100" s="69" t="s">
        <v>82</v>
      </c>
      <c r="AG100" s="38" t="s">
        <v>280</v>
      </c>
      <c r="AH100" s="38">
        <v>5306</v>
      </c>
      <c r="AI100" s="69" t="s">
        <v>82</v>
      </c>
      <c r="AJ100" s="111" t="s">
        <v>280</v>
      </c>
      <c r="AK100" s="38" t="s">
        <v>280</v>
      </c>
      <c r="AL100" s="69" t="s">
        <v>280</v>
      </c>
      <c r="AM100" s="38">
        <v>2500</v>
      </c>
      <c r="AN100" s="38" t="s">
        <v>280</v>
      </c>
      <c r="AO100" s="69" t="s">
        <v>297</v>
      </c>
      <c r="AP100" s="69" t="s">
        <v>280</v>
      </c>
      <c r="AQ100" s="69" t="s">
        <v>280</v>
      </c>
      <c r="AR100" s="23" t="s">
        <v>280</v>
      </c>
      <c r="AS100" s="69" t="s">
        <v>280</v>
      </c>
      <c r="AT100" s="23" t="s">
        <v>280</v>
      </c>
      <c r="AU100" s="23" t="s">
        <v>280</v>
      </c>
      <c r="AV100" s="69" t="s">
        <v>280</v>
      </c>
      <c r="AW100" s="69" t="s">
        <v>280</v>
      </c>
      <c r="AX100" s="23" t="s">
        <v>280</v>
      </c>
      <c r="AY100" s="69">
        <v>-10000</v>
      </c>
      <c r="AZ100" s="23" t="s">
        <v>280</v>
      </c>
      <c r="BA100" s="23" t="s">
        <v>282</v>
      </c>
    </row>
    <row r="101" spans="2:53">
      <c r="B101" s="123" t="s">
        <v>296</v>
      </c>
      <c r="C101" s="109" t="s">
        <v>170</v>
      </c>
      <c r="D101" s="110" t="s">
        <v>68</v>
      </c>
      <c r="E101" s="38"/>
      <c r="F101" s="38">
        <v>5999</v>
      </c>
      <c r="G101" s="69">
        <v>620</v>
      </c>
      <c r="H101" s="111"/>
      <c r="I101" s="38">
        <v>6063</v>
      </c>
      <c r="J101" s="38">
        <v>521</v>
      </c>
      <c r="K101" s="38"/>
      <c r="L101" s="111">
        <v>-4091</v>
      </c>
      <c r="M101" s="38">
        <v>-4091</v>
      </c>
      <c r="N101" s="69">
        <v>-4091</v>
      </c>
      <c r="O101" s="111" t="s">
        <v>38</v>
      </c>
      <c r="P101" s="69" t="s">
        <v>80</v>
      </c>
      <c r="Q101" s="111">
        <f t="shared" si="7"/>
        <v>0</v>
      </c>
      <c r="R101" s="38" t="str">
        <f t="shared" si="8"/>
        <v>NA</v>
      </c>
      <c r="S101" s="38">
        <f t="shared" si="9"/>
        <v>-64</v>
      </c>
      <c r="T101" s="38">
        <f t="shared" si="10"/>
        <v>99</v>
      </c>
      <c r="U101" s="114">
        <f t="shared" si="11"/>
        <v>35</v>
      </c>
      <c r="V101" s="69">
        <f t="shared" si="12"/>
        <v>0</v>
      </c>
      <c r="W101" s="23">
        <f t="shared" si="13"/>
        <v>1</v>
      </c>
      <c r="X101" s="111">
        <v>140</v>
      </c>
      <c r="Y101" s="38" t="s">
        <v>280</v>
      </c>
      <c r="Z101" s="69" t="s">
        <v>280</v>
      </c>
      <c r="AA101" s="38">
        <v>323</v>
      </c>
      <c r="AB101" s="38" t="s">
        <v>280</v>
      </c>
      <c r="AC101" s="69" t="s">
        <v>280</v>
      </c>
      <c r="AD101" s="38" t="s">
        <v>280</v>
      </c>
      <c r="AE101" s="38" t="s">
        <v>280</v>
      </c>
      <c r="AF101" s="69" t="s">
        <v>280</v>
      </c>
      <c r="AG101" s="38" t="s">
        <v>280</v>
      </c>
      <c r="AH101" s="38" t="s">
        <v>280</v>
      </c>
      <c r="AI101" s="69" t="s">
        <v>280</v>
      </c>
      <c r="AJ101" s="111" t="s">
        <v>280</v>
      </c>
      <c r="AK101" s="38" t="s">
        <v>280</v>
      </c>
      <c r="AL101" s="69" t="s">
        <v>280</v>
      </c>
      <c r="AM101" s="38" t="s">
        <v>280</v>
      </c>
      <c r="AN101" s="38" t="s">
        <v>280</v>
      </c>
      <c r="AO101" s="69" t="s">
        <v>280</v>
      </c>
      <c r="AP101" s="69" t="s">
        <v>280</v>
      </c>
      <c r="AQ101" s="69" t="s">
        <v>280</v>
      </c>
      <c r="AR101" s="23" t="s">
        <v>280</v>
      </c>
      <c r="AS101" s="69" t="s">
        <v>280</v>
      </c>
      <c r="AT101" s="23" t="s">
        <v>280</v>
      </c>
      <c r="AU101" s="23" t="s">
        <v>280</v>
      </c>
      <c r="AV101" s="69" t="s">
        <v>280</v>
      </c>
      <c r="AW101" s="69" t="s">
        <v>280</v>
      </c>
      <c r="AX101" s="23" t="s">
        <v>280</v>
      </c>
      <c r="AY101" s="69">
        <v>-10000</v>
      </c>
      <c r="AZ101" s="23" t="s">
        <v>280</v>
      </c>
      <c r="BA101" s="23" t="s">
        <v>282</v>
      </c>
    </row>
    <row r="102" spans="2:53">
      <c r="B102" s="123" t="s">
        <v>296</v>
      </c>
      <c r="C102" s="109" t="s">
        <v>170</v>
      </c>
      <c r="D102" s="110" t="s">
        <v>69</v>
      </c>
      <c r="E102" s="38"/>
      <c r="F102" s="38">
        <v>6009</v>
      </c>
      <c r="G102" s="69">
        <v>657</v>
      </c>
      <c r="H102" s="111"/>
      <c r="I102" s="38">
        <v>5988</v>
      </c>
      <c r="J102" s="38">
        <v>657</v>
      </c>
      <c r="K102" s="38"/>
      <c r="L102" s="111">
        <v>-4076</v>
      </c>
      <c r="M102" s="38">
        <v>-4076</v>
      </c>
      <c r="N102" s="69">
        <v>-4076</v>
      </c>
      <c r="O102" s="111" t="s">
        <v>283</v>
      </c>
      <c r="P102" s="69" t="s">
        <v>283</v>
      </c>
      <c r="Q102" s="111">
        <f t="shared" si="7"/>
        <v>0</v>
      </c>
      <c r="R102" s="38" t="str">
        <f t="shared" si="8"/>
        <v>NA</v>
      </c>
      <c r="S102" s="38">
        <f t="shared" si="9"/>
        <v>21</v>
      </c>
      <c r="T102" s="38">
        <f t="shared" si="10"/>
        <v>0</v>
      </c>
      <c r="U102" s="114">
        <f t="shared" si="11"/>
        <v>21</v>
      </c>
      <c r="V102" s="69">
        <f t="shared" si="12"/>
        <v>0</v>
      </c>
      <c r="W102" s="23">
        <f t="shared" si="13"/>
        <v>1</v>
      </c>
      <c r="X102" s="111">
        <v>139</v>
      </c>
      <c r="Y102" s="38" t="s">
        <v>280</v>
      </c>
      <c r="Z102" s="69" t="s">
        <v>280</v>
      </c>
      <c r="AA102" s="38">
        <v>353</v>
      </c>
      <c r="AB102" s="38" t="s">
        <v>280</v>
      </c>
      <c r="AC102" s="69" t="s">
        <v>280</v>
      </c>
      <c r="AD102" s="38" t="s">
        <v>280</v>
      </c>
      <c r="AE102" s="38" t="s">
        <v>280</v>
      </c>
      <c r="AF102" s="69" t="s">
        <v>82</v>
      </c>
      <c r="AG102" s="38" t="s">
        <v>280</v>
      </c>
      <c r="AH102" s="38">
        <v>5649</v>
      </c>
      <c r="AI102" s="69" t="s">
        <v>82</v>
      </c>
      <c r="AJ102" s="111" t="s">
        <v>280</v>
      </c>
      <c r="AK102" s="38" t="s">
        <v>280</v>
      </c>
      <c r="AL102" s="69" t="s">
        <v>280</v>
      </c>
      <c r="AM102" s="38" t="s">
        <v>280</v>
      </c>
      <c r="AN102" s="38" t="s">
        <v>280</v>
      </c>
      <c r="AO102" s="69" t="s">
        <v>280</v>
      </c>
      <c r="AP102" s="69" t="s">
        <v>280</v>
      </c>
      <c r="AQ102" s="69" t="s">
        <v>280</v>
      </c>
      <c r="AR102" s="23" t="s">
        <v>280</v>
      </c>
      <c r="AS102" s="69" t="s">
        <v>280</v>
      </c>
      <c r="AT102" s="23" t="s">
        <v>280</v>
      </c>
      <c r="AU102" s="23" t="s">
        <v>280</v>
      </c>
      <c r="AV102" s="69" t="s">
        <v>280</v>
      </c>
      <c r="AW102" s="69" t="s">
        <v>280</v>
      </c>
      <c r="AX102" s="23" t="s">
        <v>280</v>
      </c>
      <c r="AY102" s="69">
        <v>-10000</v>
      </c>
      <c r="AZ102" s="23" t="s">
        <v>280</v>
      </c>
      <c r="BA102" s="23" t="s">
        <v>282</v>
      </c>
    </row>
    <row r="103" spans="2:53" ht="15" thickBot="1">
      <c r="B103" s="124" t="s">
        <v>296</v>
      </c>
      <c r="C103" s="116" t="s">
        <v>170</v>
      </c>
      <c r="D103" s="117" t="s">
        <v>70</v>
      </c>
      <c r="E103" s="118"/>
      <c r="F103" s="118">
        <v>5480</v>
      </c>
      <c r="G103" s="70">
        <v>683</v>
      </c>
      <c r="H103" s="119"/>
      <c r="I103" s="118">
        <v>5566</v>
      </c>
      <c r="J103" s="118">
        <v>683</v>
      </c>
      <c r="K103" s="118"/>
      <c r="L103" s="119">
        <v>-3458</v>
      </c>
      <c r="M103" s="118">
        <v>-3458</v>
      </c>
      <c r="N103" s="70">
        <v>-3458</v>
      </c>
      <c r="O103" s="119" t="s">
        <v>283</v>
      </c>
      <c r="P103" s="70" t="s">
        <v>80</v>
      </c>
      <c r="Q103" s="119">
        <f t="shared" si="7"/>
        <v>0</v>
      </c>
      <c r="R103" s="38" t="str">
        <f t="shared" si="8"/>
        <v>NA</v>
      </c>
      <c r="S103" s="38">
        <f t="shared" si="9"/>
        <v>-86</v>
      </c>
      <c r="T103" s="38">
        <f t="shared" si="10"/>
        <v>0</v>
      </c>
      <c r="U103" s="114">
        <f t="shared" si="11"/>
        <v>-86</v>
      </c>
      <c r="V103" s="70">
        <f t="shared" si="12"/>
        <v>0</v>
      </c>
      <c r="W103" s="23">
        <f t="shared" si="13"/>
        <v>1</v>
      </c>
      <c r="X103" s="119">
        <v>159</v>
      </c>
      <c r="Y103" s="118" t="s">
        <v>280</v>
      </c>
      <c r="Z103" s="69" t="s">
        <v>280</v>
      </c>
      <c r="AA103" s="118">
        <v>367</v>
      </c>
      <c r="AB103" s="118" t="s">
        <v>280</v>
      </c>
      <c r="AC103" s="69" t="s">
        <v>280</v>
      </c>
      <c r="AD103" s="118" t="s">
        <v>280</v>
      </c>
      <c r="AE103" s="118" t="s">
        <v>280</v>
      </c>
      <c r="AF103" s="70" t="s">
        <v>280</v>
      </c>
      <c r="AG103" s="118" t="s">
        <v>280</v>
      </c>
      <c r="AH103" s="118" t="s">
        <v>280</v>
      </c>
      <c r="AI103" s="70" t="s">
        <v>280</v>
      </c>
      <c r="AJ103" s="119" t="s">
        <v>280</v>
      </c>
      <c r="AK103" s="118" t="s">
        <v>280</v>
      </c>
      <c r="AL103" s="70" t="s">
        <v>280</v>
      </c>
      <c r="AM103" s="118" t="s">
        <v>280</v>
      </c>
      <c r="AN103" s="118" t="s">
        <v>280</v>
      </c>
      <c r="AO103" s="70" t="s">
        <v>280</v>
      </c>
      <c r="AP103" s="70" t="s">
        <v>280</v>
      </c>
      <c r="AQ103" s="70" t="s">
        <v>280</v>
      </c>
      <c r="AR103" s="22" t="s">
        <v>280</v>
      </c>
      <c r="AS103" s="70" t="s">
        <v>280</v>
      </c>
      <c r="AT103" s="22" t="s">
        <v>280</v>
      </c>
      <c r="AU103" s="22" t="s">
        <v>280</v>
      </c>
      <c r="AV103" s="70" t="s">
        <v>280</v>
      </c>
      <c r="AW103" s="70" t="s">
        <v>280</v>
      </c>
      <c r="AX103" s="22" t="s">
        <v>280</v>
      </c>
      <c r="AY103" s="70">
        <v>-10000</v>
      </c>
      <c r="AZ103" s="22" t="s">
        <v>280</v>
      </c>
      <c r="BA103" s="22" t="s">
        <v>282</v>
      </c>
    </row>
    <row r="104" spans="2:53">
      <c r="B104" s="120" t="s">
        <v>298</v>
      </c>
      <c r="C104" s="121" t="s">
        <v>170</v>
      </c>
      <c r="D104" s="122" t="s">
        <v>55</v>
      </c>
      <c r="E104" s="38">
        <v>6742</v>
      </c>
      <c r="F104" s="38"/>
      <c r="G104" s="69"/>
      <c r="H104" s="113">
        <v>6742</v>
      </c>
      <c r="I104" s="112"/>
      <c r="J104" s="112"/>
      <c r="K104" s="112"/>
      <c r="L104" s="113">
        <v>-2730</v>
      </c>
      <c r="M104" s="112">
        <v>-2730</v>
      </c>
      <c r="N104" s="68">
        <v>-2730</v>
      </c>
      <c r="O104" s="111" t="s">
        <v>283</v>
      </c>
      <c r="P104" s="68" t="s">
        <v>80</v>
      </c>
      <c r="Q104" s="113">
        <f t="shared" si="7"/>
        <v>0</v>
      </c>
      <c r="R104" s="38">
        <f t="shared" si="8"/>
        <v>0</v>
      </c>
      <c r="S104" s="38" t="str">
        <f t="shared" si="9"/>
        <v>NA</v>
      </c>
      <c r="T104" s="38" t="str">
        <f t="shared" si="10"/>
        <v>NA</v>
      </c>
      <c r="U104" s="114" t="str">
        <f t="shared" si="11"/>
        <v>NA</v>
      </c>
      <c r="V104" s="68">
        <f t="shared" si="12"/>
        <v>0</v>
      </c>
      <c r="W104" s="23">
        <f t="shared" si="13"/>
        <v>1</v>
      </c>
      <c r="X104" s="113">
        <v>120</v>
      </c>
      <c r="Y104" s="112" t="s">
        <v>280</v>
      </c>
      <c r="Z104" s="68" t="s">
        <v>280</v>
      </c>
      <c r="AA104" s="112">
        <v>326</v>
      </c>
      <c r="AB104" s="112" t="s">
        <v>280</v>
      </c>
      <c r="AC104" s="68" t="s">
        <v>280</v>
      </c>
      <c r="AD104" s="112" t="s">
        <v>280</v>
      </c>
      <c r="AE104" s="112" t="s">
        <v>280</v>
      </c>
      <c r="AF104" s="68" t="s">
        <v>280</v>
      </c>
      <c r="AG104" s="112" t="s">
        <v>280</v>
      </c>
      <c r="AH104" s="112" t="s">
        <v>280</v>
      </c>
      <c r="AI104" s="68" t="s">
        <v>280</v>
      </c>
      <c r="AJ104" s="113" t="s">
        <v>280</v>
      </c>
      <c r="AK104" s="112" t="s">
        <v>280</v>
      </c>
      <c r="AL104" s="68" t="s">
        <v>280</v>
      </c>
      <c r="AM104" s="112" t="s">
        <v>280</v>
      </c>
      <c r="AN104" s="112" t="s">
        <v>280</v>
      </c>
      <c r="AO104" s="68" t="s">
        <v>280</v>
      </c>
      <c r="AP104" s="68" t="s">
        <v>280</v>
      </c>
      <c r="AQ104" s="68" t="s">
        <v>280</v>
      </c>
      <c r="AR104" s="21" t="s">
        <v>280</v>
      </c>
      <c r="AS104" s="68" t="s">
        <v>280</v>
      </c>
      <c r="AT104" s="21" t="s">
        <v>280</v>
      </c>
      <c r="AU104" s="21" t="s">
        <v>280</v>
      </c>
      <c r="AV104" s="68" t="s">
        <v>280</v>
      </c>
      <c r="AW104" s="68" t="s">
        <v>280</v>
      </c>
      <c r="AX104" s="21" t="s">
        <v>280</v>
      </c>
      <c r="AY104" s="68" t="s">
        <v>280</v>
      </c>
      <c r="AZ104" s="21" t="s">
        <v>280</v>
      </c>
      <c r="BA104" s="21" t="s">
        <v>280</v>
      </c>
    </row>
    <row r="105" spans="2:53">
      <c r="B105" s="123" t="s">
        <v>298</v>
      </c>
      <c r="C105" s="109" t="s">
        <v>170</v>
      </c>
      <c r="D105" s="110" t="s">
        <v>57</v>
      </c>
      <c r="E105" s="38">
        <v>6847</v>
      </c>
      <c r="F105" s="38"/>
      <c r="G105" s="69"/>
      <c r="H105" s="111">
        <v>6847</v>
      </c>
      <c r="I105" s="38"/>
      <c r="J105" s="38"/>
      <c r="K105" s="38"/>
      <c r="L105" s="111">
        <v>-2854</v>
      </c>
      <c r="M105" s="38">
        <v>-2854</v>
      </c>
      <c r="N105" s="69">
        <v>-2854</v>
      </c>
      <c r="O105" s="111" t="s">
        <v>283</v>
      </c>
      <c r="P105" s="69" t="s">
        <v>80</v>
      </c>
      <c r="Q105" s="111">
        <f t="shared" si="7"/>
        <v>0</v>
      </c>
      <c r="R105" s="38">
        <f t="shared" si="8"/>
        <v>0</v>
      </c>
      <c r="S105" s="38" t="str">
        <f t="shared" si="9"/>
        <v>NA</v>
      </c>
      <c r="T105" s="38" t="str">
        <f t="shared" si="10"/>
        <v>NA</v>
      </c>
      <c r="U105" s="114" t="str">
        <f t="shared" si="11"/>
        <v>NA</v>
      </c>
      <c r="V105" s="69">
        <f t="shared" si="12"/>
        <v>0</v>
      </c>
      <c r="W105" s="23">
        <f t="shared" si="13"/>
        <v>1</v>
      </c>
      <c r="X105" s="111">
        <v>120</v>
      </c>
      <c r="Y105" s="38" t="s">
        <v>280</v>
      </c>
      <c r="Z105" s="69" t="s">
        <v>280</v>
      </c>
      <c r="AA105" s="38">
        <v>326</v>
      </c>
      <c r="AB105" s="38" t="s">
        <v>280</v>
      </c>
      <c r="AC105" s="69" t="s">
        <v>280</v>
      </c>
      <c r="AD105" s="38" t="s">
        <v>280</v>
      </c>
      <c r="AE105" s="38" t="s">
        <v>280</v>
      </c>
      <c r="AF105" s="69" t="s">
        <v>280</v>
      </c>
      <c r="AG105" s="38" t="s">
        <v>280</v>
      </c>
      <c r="AH105" s="38" t="s">
        <v>280</v>
      </c>
      <c r="AI105" s="69" t="s">
        <v>280</v>
      </c>
      <c r="AJ105" s="111" t="s">
        <v>280</v>
      </c>
      <c r="AK105" s="38" t="s">
        <v>280</v>
      </c>
      <c r="AL105" s="69" t="s">
        <v>280</v>
      </c>
      <c r="AM105" s="38" t="s">
        <v>280</v>
      </c>
      <c r="AN105" s="38" t="s">
        <v>280</v>
      </c>
      <c r="AO105" s="69" t="s">
        <v>280</v>
      </c>
      <c r="AP105" s="69" t="s">
        <v>280</v>
      </c>
      <c r="AQ105" s="69" t="s">
        <v>280</v>
      </c>
      <c r="AR105" s="23" t="s">
        <v>280</v>
      </c>
      <c r="AS105" s="69" t="s">
        <v>280</v>
      </c>
      <c r="AT105" s="23" t="s">
        <v>280</v>
      </c>
      <c r="AU105" s="23" t="s">
        <v>280</v>
      </c>
      <c r="AV105" s="69" t="s">
        <v>280</v>
      </c>
      <c r="AW105" s="69" t="s">
        <v>280</v>
      </c>
      <c r="AX105" s="23" t="s">
        <v>280</v>
      </c>
      <c r="AY105" s="69" t="s">
        <v>280</v>
      </c>
      <c r="AZ105" s="23" t="s">
        <v>280</v>
      </c>
      <c r="BA105" s="23" t="s">
        <v>280</v>
      </c>
    </row>
    <row r="106" spans="2:53">
      <c r="B106" s="123" t="s">
        <v>298</v>
      </c>
      <c r="C106" s="109" t="s">
        <v>170</v>
      </c>
      <c r="D106" s="110" t="s">
        <v>58</v>
      </c>
      <c r="E106" s="38">
        <v>6847</v>
      </c>
      <c r="F106" s="38"/>
      <c r="G106" s="69"/>
      <c r="H106" s="111">
        <v>6847</v>
      </c>
      <c r="I106" s="38"/>
      <c r="J106" s="38"/>
      <c r="K106" s="38"/>
      <c r="L106" s="111">
        <v>-2854</v>
      </c>
      <c r="M106" s="38">
        <v>-2854</v>
      </c>
      <c r="N106" s="69">
        <v>-2854</v>
      </c>
      <c r="O106" s="111" t="s">
        <v>283</v>
      </c>
      <c r="P106" s="69" t="s">
        <v>80</v>
      </c>
      <c r="Q106" s="111">
        <f t="shared" si="7"/>
        <v>0</v>
      </c>
      <c r="R106" s="38">
        <f t="shared" si="8"/>
        <v>0</v>
      </c>
      <c r="S106" s="38" t="str">
        <f t="shared" si="9"/>
        <v>NA</v>
      </c>
      <c r="T106" s="38" t="str">
        <f t="shared" si="10"/>
        <v>NA</v>
      </c>
      <c r="U106" s="114" t="str">
        <f t="shared" si="11"/>
        <v>NA</v>
      </c>
      <c r="V106" s="69">
        <f t="shared" si="12"/>
        <v>0</v>
      </c>
      <c r="W106" s="23">
        <f t="shared" si="13"/>
        <v>1</v>
      </c>
      <c r="X106" s="111">
        <v>120</v>
      </c>
      <c r="Y106" s="38" t="s">
        <v>280</v>
      </c>
      <c r="Z106" s="69" t="s">
        <v>280</v>
      </c>
      <c r="AA106" s="38">
        <v>326</v>
      </c>
      <c r="AB106" s="38" t="s">
        <v>280</v>
      </c>
      <c r="AC106" s="69" t="s">
        <v>280</v>
      </c>
      <c r="AD106" s="38" t="s">
        <v>280</v>
      </c>
      <c r="AE106" s="38" t="s">
        <v>280</v>
      </c>
      <c r="AF106" s="69" t="s">
        <v>280</v>
      </c>
      <c r="AG106" s="38" t="s">
        <v>280</v>
      </c>
      <c r="AH106" s="38" t="s">
        <v>280</v>
      </c>
      <c r="AI106" s="69" t="s">
        <v>280</v>
      </c>
      <c r="AJ106" s="111" t="s">
        <v>280</v>
      </c>
      <c r="AK106" s="38" t="s">
        <v>280</v>
      </c>
      <c r="AL106" s="69" t="s">
        <v>280</v>
      </c>
      <c r="AM106" s="38" t="s">
        <v>280</v>
      </c>
      <c r="AN106" s="38" t="s">
        <v>280</v>
      </c>
      <c r="AO106" s="69" t="s">
        <v>280</v>
      </c>
      <c r="AP106" s="69" t="s">
        <v>280</v>
      </c>
      <c r="AQ106" s="69" t="s">
        <v>280</v>
      </c>
      <c r="AR106" s="23" t="s">
        <v>280</v>
      </c>
      <c r="AS106" s="69" t="s">
        <v>280</v>
      </c>
      <c r="AT106" s="23" t="s">
        <v>280</v>
      </c>
      <c r="AU106" s="23" t="s">
        <v>280</v>
      </c>
      <c r="AV106" s="69" t="s">
        <v>280</v>
      </c>
      <c r="AW106" s="69" t="s">
        <v>280</v>
      </c>
      <c r="AX106" s="23" t="s">
        <v>280</v>
      </c>
      <c r="AY106" s="69" t="s">
        <v>280</v>
      </c>
      <c r="AZ106" s="23" t="s">
        <v>280</v>
      </c>
      <c r="BA106" s="23" t="s">
        <v>280</v>
      </c>
    </row>
    <row r="107" spans="2:53">
      <c r="B107" s="123" t="s">
        <v>298</v>
      </c>
      <c r="C107" s="109" t="s">
        <v>170</v>
      </c>
      <c r="D107" s="110" t="s">
        <v>59</v>
      </c>
      <c r="E107" s="38"/>
      <c r="F107" s="38">
        <v>7096</v>
      </c>
      <c r="G107" s="69">
        <v>703</v>
      </c>
      <c r="H107" s="111"/>
      <c r="I107" s="38">
        <v>7096</v>
      </c>
      <c r="J107" s="38">
        <v>703</v>
      </c>
      <c r="K107" s="38"/>
      <c r="L107" s="111">
        <v>-412</v>
      </c>
      <c r="M107" s="38">
        <v>-412</v>
      </c>
      <c r="N107" s="69">
        <v>-412</v>
      </c>
      <c r="O107" s="111" t="s">
        <v>38</v>
      </c>
      <c r="P107" s="69" t="s">
        <v>283</v>
      </c>
      <c r="Q107" s="111">
        <f t="shared" si="7"/>
        <v>0</v>
      </c>
      <c r="R107" s="38" t="str">
        <f t="shared" si="8"/>
        <v>NA</v>
      </c>
      <c r="S107" s="38">
        <f t="shared" si="9"/>
        <v>0</v>
      </c>
      <c r="T107" s="38">
        <f t="shared" si="10"/>
        <v>0</v>
      </c>
      <c r="U107" s="114">
        <f t="shared" si="11"/>
        <v>0</v>
      </c>
      <c r="V107" s="69">
        <f t="shared" si="12"/>
        <v>0</v>
      </c>
      <c r="W107" s="23">
        <f t="shared" si="13"/>
        <v>1</v>
      </c>
      <c r="X107" s="111">
        <v>117</v>
      </c>
      <c r="Y107" s="38" t="s">
        <v>280</v>
      </c>
      <c r="Z107" s="69" t="s">
        <v>281</v>
      </c>
      <c r="AA107" s="38">
        <v>364</v>
      </c>
      <c r="AB107" s="38" t="s">
        <v>280</v>
      </c>
      <c r="AC107" s="69" t="s">
        <v>281</v>
      </c>
      <c r="AD107" s="38" t="s">
        <v>280</v>
      </c>
      <c r="AE107" s="38" t="s">
        <v>280</v>
      </c>
      <c r="AF107" s="69" t="s">
        <v>280</v>
      </c>
      <c r="AG107" s="38" t="s">
        <v>280</v>
      </c>
      <c r="AH107" s="38" t="s">
        <v>280</v>
      </c>
      <c r="AI107" s="69" t="s">
        <v>280</v>
      </c>
      <c r="AJ107" s="111" t="s">
        <v>280</v>
      </c>
      <c r="AK107" s="38" t="s">
        <v>280</v>
      </c>
      <c r="AL107" s="69" t="s">
        <v>280</v>
      </c>
      <c r="AM107" s="38" t="s">
        <v>280</v>
      </c>
      <c r="AN107" s="38" t="s">
        <v>280</v>
      </c>
      <c r="AO107" s="69" t="s">
        <v>280</v>
      </c>
      <c r="AP107" s="69" t="s">
        <v>280</v>
      </c>
      <c r="AQ107" s="69" t="s">
        <v>280</v>
      </c>
      <c r="AR107" s="23" t="s">
        <v>280</v>
      </c>
      <c r="AS107" s="69" t="s">
        <v>280</v>
      </c>
      <c r="AT107" s="23" t="s">
        <v>280</v>
      </c>
      <c r="AU107" s="23" t="s">
        <v>280</v>
      </c>
      <c r="AV107" s="69" t="s">
        <v>280</v>
      </c>
      <c r="AW107" s="69" t="s">
        <v>280</v>
      </c>
      <c r="AX107" s="23" t="s">
        <v>280</v>
      </c>
      <c r="AY107" s="69">
        <v>-10000</v>
      </c>
      <c r="AZ107" s="23" t="s">
        <v>280</v>
      </c>
      <c r="BA107" s="23" t="s">
        <v>282</v>
      </c>
    </row>
    <row r="108" spans="2:53">
      <c r="B108" s="123" t="s">
        <v>298</v>
      </c>
      <c r="C108" s="109" t="s">
        <v>170</v>
      </c>
      <c r="D108" s="110" t="s">
        <v>61</v>
      </c>
      <c r="E108" s="38"/>
      <c r="F108" s="38">
        <v>6995</v>
      </c>
      <c r="G108" s="69">
        <v>703</v>
      </c>
      <c r="H108" s="111"/>
      <c r="I108" s="38">
        <v>6995</v>
      </c>
      <c r="J108" s="38">
        <v>703</v>
      </c>
      <c r="K108" s="38"/>
      <c r="L108" s="111">
        <v>-287</v>
      </c>
      <c r="M108" s="38">
        <v>-287</v>
      </c>
      <c r="N108" s="69">
        <v>-287</v>
      </c>
      <c r="O108" s="111" t="s">
        <v>38</v>
      </c>
      <c r="P108" s="69" t="s">
        <v>80</v>
      </c>
      <c r="Q108" s="111">
        <f t="shared" si="7"/>
        <v>0</v>
      </c>
      <c r="R108" s="38" t="str">
        <f t="shared" si="8"/>
        <v>NA</v>
      </c>
      <c r="S108" s="38">
        <f t="shared" si="9"/>
        <v>0</v>
      </c>
      <c r="T108" s="38">
        <f t="shared" si="10"/>
        <v>0</v>
      </c>
      <c r="U108" s="114">
        <f t="shared" si="11"/>
        <v>0</v>
      </c>
      <c r="V108" s="69">
        <f t="shared" si="12"/>
        <v>0</v>
      </c>
      <c r="W108" s="23">
        <f t="shared" si="13"/>
        <v>1</v>
      </c>
      <c r="X108" s="111">
        <v>117</v>
      </c>
      <c r="Y108" s="38" t="s">
        <v>280</v>
      </c>
      <c r="Z108" s="69" t="s">
        <v>280</v>
      </c>
      <c r="AA108" s="38">
        <v>365</v>
      </c>
      <c r="AB108" s="38" t="s">
        <v>280</v>
      </c>
      <c r="AC108" s="69" t="s">
        <v>280</v>
      </c>
      <c r="AD108" s="38" t="s">
        <v>280</v>
      </c>
      <c r="AE108" s="38" t="s">
        <v>280</v>
      </c>
      <c r="AF108" s="69" t="s">
        <v>280</v>
      </c>
      <c r="AG108" s="38" t="s">
        <v>280</v>
      </c>
      <c r="AH108" s="38" t="s">
        <v>280</v>
      </c>
      <c r="AI108" s="69" t="s">
        <v>280</v>
      </c>
      <c r="AJ108" s="111" t="s">
        <v>280</v>
      </c>
      <c r="AK108" s="38" t="s">
        <v>280</v>
      </c>
      <c r="AL108" s="69" t="s">
        <v>280</v>
      </c>
      <c r="AM108" s="38" t="s">
        <v>280</v>
      </c>
      <c r="AN108" s="38" t="s">
        <v>280</v>
      </c>
      <c r="AO108" s="69" t="s">
        <v>280</v>
      </c>
      <c r="AP108" s="69" t="s">
        <v>280</v>
      </c>
      <c r="AQ108" s="69" t="s">
        <v>280</v>
      </c>
      <c r="AR108" s="23" t="s">
        <v>280</v>
      </c>
      <c r="AS108" s="69" t="s">
        <v>280</v>
      </c>
      <c r="AT108" s="23" t="s">
        <v>280</v>
      </c>
      <c r="AU108" s="23" t="s">
        <v>280</v>
      </c>
      <c r="AV108" s="69" t="s">
        <v>280</v>
      </c>
      <c r="AW108" s="69" t="s">
        <v>280</v>
      </c>
      <c r="AX108" s="23" t="s">
        <v>280</v>
      </c>
      <c r="AY108" s="69" t="s">
        <v>280</v>
      </c>
      <c r="AZ108" s="23" t="s">
        <v>280</v>
      </c>
      <c r="BA108" s="23" t="s">
        <v>280</v>
      </c>
    </row>
    <row r="109" spans="2:53">
      <c r="B109" s="123" t="s">
        <v>298</v>
      </c>
      <c r="C109" s="109" t="s">
        <v>170</v>
      </c>
      <c r="D109" s="110" t="s">
        <v>63</v>
      </c>
      <c r="E109" s="38"/>
      <c r="F109" s="38">
        <v>7176</v>
      </c>
      <c r="G109" s="69">
        <v>703</v>
      </c>
      <c r="H109" s="111"/>
      <c r="I109" s="38">
        <v>6959</v>
      </c>
      <c r="J109" s="38">
        <v>703</v>
      </c>
      <c r="K109" s="38"/>
      <c r="L109" s="111">
        <v>-205</v>
      </c>
      <c r="M109" s="38">
        <v>-205</v>
      </c>
      <c r="N109" s="69">
        <v>-205</v>
      </c>
      <c r="O109" s="111" t="s">
        <v>38</v>
      </c>
      <c r="P109" s="69" t="s">
        <v>80</v>
      </c>
      <c r="Q109" s="111">
        <f t="shared" si="7"/>
        <v>0</v>
      </c>
      <c r="R109" s="38" t="str">
        <f t="shared" si="8"/>
        <v>NA</v>
      </c>
      <c r="S109" s="38">
        <f t="shared" si="9"/>
        <v>217</v>
      </c>
      <c r="T109" s="38">
        <f t="shared" si="10"/>
        <v>0</v>
      </c>
      <c r="U109" s="114">
        <f t="shared" si="11"/>
        <v>217</v>
      </c>
      <c r="V109" s="69">
        <f t="shared" si="12"/>
        <v>0</v>
      </c>
      <c r="W109" s="23">
        <f t="shared" si="13"/>
        <v>1</v>
      </c>
      <c r="X109" s="111">
        <v>120</v>
      </c>
      <c r="Y109" s="38" t="s">
        <v>280</v>
      </c>
      <c r="Z109" s="69" t="s">
        <v>73</v>
      </c>
      <c r="AA109" s="38">
        <v>365</v>
      </c>
      <c r="AB109" s="38" t="s">
        <v>280</v>
      </c>
      <c r="AC109" s="69" t="s">
        <v>73</v>
      </c>
      <c r="AD109" s="38" t="s">
        <v>280</v>
      </c>
      <c r="AE109" s="38" t="s">
        <v>280</v>
      </c>
      <c r="AF109" s="69" t="s">
        <v>280</v>
      </c>
      <c r="AG109" s="38" t="s">
        <v>280</v>
      </c>
      <c r="AH109" s="38" t="s">
        <v>280</v>
      </c>
      <c r="AI109" s="69" t="s">
        <v>280</v>
      </c>
      <c r="AJ109" s="111" t="s">
        <v>280</v>
      </c>
      <c r="AK109" s="38" t="s">
        <v>280</v>
      </c>
      <c r="AL109" s="69" t="s">
        <v>280</v>
      </c>
      <c r="AM109" s="38">
        <v>2500</v>
      </c>
      <c r="AN109" s="38" t="s">
        <v>280</v>
      </c>
      <c r="AO109" s="69" t="s">
        <v>299</v>
      </c>
      <c r="AP109" s="69" t="s">
        <v>280</v>
      </c>
      <c r="AQ109" s="69" t="s">
        <v>280</v>
      </c>
      <c r="AR109" s="23" t="s">
        <v>280</v>
      </c>
      <c r="AS109" s="69" t="s">
        <v>280</v>
      </c>
      <c r="AT109" s="23" t="s">
        <v>280</v>
      </c>
      <c r="AU109" s="23" t="s">
        <v>280</v>
      </c>
      <c r="AV109" s="69" t="s">
        <v>280</v>
      </c>
      <c r="AW109" s="69" t="s">
        <v>280</v>
      </c>
      <c r="AX109" s="23" t="s">
        <v>280</v>
      </c>
      <c r="AY109" s="69" t="s">
        <v>280</v>
      </c>
      <c r="AZ109" s="23" t="s">
        <v>280</v>
      </c>
      <c r="BA109" s="23" t="s">
        <v>280</v>
      </c>
    </row>
    <row r="110" spans="2:53">
      <c r="B110" s="123" t="s">
        <v>298</v>
      </c>
      <c r="C110" s="109" t="s">
        <v>170</v>
      </c>
      <c r="D110" s="110" t="s">
        <v>64</v>
      </c>
      <c r="E110" s="38"/>
      <c r="F110" s="38">
        <v>5815</v>
      </c>
      <c r="G110" s="69">
        <v>799</v>
      </c>
      <c r="H110" s="111"/>
      <c r="I110" s="38">
        <v>5654</v>
      </c>
      <c r="J110" s="38">
        <v>798</v>
      </c>
      <c r="K110" s="38"/>
      <c r="L110" s="111">
        <v>-3831</v>
      </c>
      <c r="M110" s="38">
        <v>-3831</v>
      </c>
      <c r="N110" s="69">
        <v>-3831</v>
      </c>
      <c r="O110" s="111" t="s">
        <v>283</v>
      </c>
      <c r="P110" s="69" t="s">
        <v>80</v>
      </c>
      <c r="Q110" s="111">
        <f t="shared" si="7"/>
        <v>0</v>
      </c>
      <c r="R110" s="38" t="str">
        <f t="shared" si="8"/>
        <v>NA</v>
      </c>
      <c r="S110" s="38">
        <f t="shared" si="9"/>
        <v>161</v>
      </c>
      <c r="T110" s="38">
        <f t="shared" si="10"/>
        <v>1</v>
      </c>
      <c r="U110" s="114">
        <f t="shared" si="11"/>
        <v>162</v>
      </c>
      <c r="V110" s="69">
        <f t="shared" si="12"/>
        <v>0</v>
      </c>
      <c r="W110" s="23">
        <f t="shared" si="13"/>
        <v>1</v>
      </c>
      <c r="X110" s="111">
        <v>119</v>
      </c>
      <c r="Y110" s="38" t="s">
        <v>280</v>
      </c>
      <c r="Z110" s="69" t="s">
        <v>280</v>
      </c>
      <c r="AA110" s="38">
        <v>102</v>
      </c>
      <c r="AB110" s="38" t="s">
        <v>280</v>
      </c>
      <c r="AC110" s="69" t="s">
        <v>280</v>
      </c>
      <c r="AD110" s="38" t="s">
        <v>280</v>
      </c>
      <c r="AE110" s="38" t="s">
        <v>280</v>
      </c>
      <c r="AF110" s="69" t="s">
        <v>175</v>
      </c>
      <c r="AG110" s="38" t="s">
        <v>280</v>
      </c>
      <c r="AH110" s="38">
        <v>5322</v>
      </c>
      <c r="AI110" s="69" t="s">
        <v>175</v>
      </c>
      <c r="AJ110" s="111" t="s">
        <v>280</v>
      </c>
      <c r="AK110" s="38" t="s">
        <v>280</v>
      </c>
      <c r="AL110" s="69" t="s">
        <v>280</v>
      </c>
      <c r="AM110" s="38">
        <v>2500</v>
      </c>
      <c r="AN110" s="38" t="s">
        <v>280</v>
      </c>
      <c r="AO110" s="69" t="s">
        <v>299</v>
      </c>
      <c r="AP110" s="69" t="s">
        <v>280</v>
      </c>
      <c r="AQ110" s="69" t="s">
        <v>280</v>
      </c>
      <c r="AR110" s="23" t="s">
        <v>280</v>
      </c>
      <c r="AS110" s="69" t="s">
        <v>280</v>
      </c>
      <c r="AT110" s="23" t="s">
        <v>280</v>
      </c>
      <c r="AU110" s="23" t="s">
        <v>280</v>
      </c>
      <c r="AV110" s="69" t="s">
        <v>280</v>
      </c>
      <c r="AW110" s="69" t="s">
        <v>280</v>
      </c>
      <c r="AX110" s="23" t="s">
        <v>280</v>
      </c>
      <c r="AY110" s="69" t="s">
        <v>280</v>
      </c>
      <c r="AZ110" s="23" t="s">
        <v>280</v>
      </c>
      <c r="BA110" s="23" t="s">
        <v>280</v>
      </c>
    </row>
    <row r="111" spans="2:53">
      <c r="B111" s="123" t="s">
        <v>298</v>
      </c>
      <c r="C111" s="109" t="s">
        <v>170</v>
      </c>
      <c r="D111" s="110" t="s">
        <v>66</v>
      </c>
      <c r="E111" s="38"/>
      <c r="F111" s="38">
        <v>5828</v>
      </c>
      <c r="G111" s="69">
        <v>799</v>
      </c>
      <c r="H111" s="111"/>
      <c r="I111" s="38">
        <v>4976</v>
      </c>
      <c r="J111" s="38">
        <v>798</v>
      </c>
      <c r="K111" s="38"/>
      <c r="L111" s="111">
        <v>-3839</v>
      </c>
      <c r="M111" s="38">
        <v>-3839</v>
      </c>
      <c r="N111" s="69">
        <v>-3839</v>
      </c>
      <c r="O111" s="111" t="s">
        <v>283</v>
      </c>
      <c r="P111" s="69" t="s">
        <v>80</v>
      </c>
      <c r="Q111" s="111">
        <f t="shared" si="7"/>
        <v>0</v>
      </c>
      <c r="R111" s="38" t="str">
        <f t="shared" si="8"/>
        <v>NA</v>
      </c>
      <c r="S111" s="38">
        <f t="shared" si="9"/>
        <v>852</v>
      </c>
      <c r="T111" s="38">
        <f t="shared" si="10"/>
        <v>1</v>
      </c>
      <c r="U111" s="114">
        <f t="shared" si="11"/>
        <v>853</v>
      </c>
      <c r="V111" s="69">
        <f t="shared" si="12"/>
        <v>0</v>
      </c>
      <c r="W111" s="23">
        <f t="shared" si="13"/>
        <v>1</v>
      </c>
      <c r="X111" s="111">
        <v>119</v>
      </c>
      <c r="Y111" s="38" t="s">
        <v>280</v>
      </c>
      <c r="Z111" s="69" t="s">
        <v>281</v>
      </c>
      <c r="AA111" s="38">
        <v>-119</v>
      </c>
      <c r="AB111" s="38" t="s">
        <v>280</v>
      </c>
      <c r="AC111" s="69" t="s">
        <v>281</v>
      </c>
      <c r="AD111" s="38" t="s">
        <v>280</v>
      </c>
      <c r="AE111" s="38" t="s">
        <v>280</v>
      </c>
      <c r="AF111" s="69" t="s">
        <v>175</v>
      </c>
      <c r="AG111" s="38" t="s">
        <v>280</v>
      </c>
      <c r="AH111" s="38">
        <v>5522</v>
      </c>
      <c r="AI111" s="69" t="s">
        <v>175</v>
      </c>
      <c r="AJ111" s="111" t="s">
        <v>280</v>
      </c>
      <c r="AK111" s="38" t="s">
        <v>280</v>
      </c>
      <c r="AL111" s="69" t="s">
        <v>280</v>
      </c>
      <c r="AM111" s="38">
        <v>2500</v>
      </c>
      <c r="AN111" s="38" t="s">
        <v>280</v>
      </c>
      <c r="AO111" s="69" t="s">
        <v>299</v>
      </c>
      <c r="AP111" s="69" t="s">
        <v>280</v>
      </c>
      <c r="AQ111" s="69" t="s">
        <v>280</v>
      </c>
      <c r="AR111" s="23" t="s">
        <v>280</v>
      </c>
      <c r="AS111" s="69" t="s">
        <v>280</v>
      </c>
      <c r="AT111" s="23" t="s">
        <v>280</v>
      </c>
      <c r="AU111" s="23" t="s">
        <v>280</v>
      </c>
      <c r="AV111" s="69" t="s">
        <v>280</v>
      </c>
      <c r="AW111" s="69" t="s">
        <v>280</v>
      </c>
      <c r="AX111" s="23" t="s">
        <v>280</v>
      </c>
      <c r="AY111" s="69">
        <v>-10000</v>
      </c>
      <c r="AZ111" s="23" t="s">
        <v>280</v>
      </c>
      <c r="BA111" s="23" t="s">
        <v>282</v>
      </c>
    </row>
    <row r="112" spans="2:53">
      <c r="B112" s="123" t="s">
        <v>298</v>
      </c>
      <c r="C112" s="109" t="s">
        <v>170</v>
      </c>
      <c r="D112" s="110" t="s">
        <v>67</v>
      </c>
      <c r="E112" s="38"/>
      <c r="F112" s="38">
        <v>5837</v>
      </c>
      <c r="G112" s="69">
        <v>799</v>
      </c>
      <c r="H112" s="111"/>
      <c r="I112" s="38">
        <v>5076</v>
      </c>
      <c r="J112" s="38">
        <v>799</v>
      </c>
      <c r="K112" s="38"/>
      <c r="L112" s="111">
        <v>-3845</v>
      </c>
      <c r="M112" s="38">
        <v>-3845</v>
      </c>
      <c r="N112" s="69">
        <v>-3845</v>
      </c>
      <c r="O112" s="111" t="s">
        <v>283</v>
      </c>
      <c r="P112" s="69" t="s">
        <v>80</v>
      </c>
      <c r="Q112" s="111">
        <f t="shared" si="7"/>
        <v>0</v>
      </c>
      <c r="R112" s="38" t="str">
        <f t="shared" si="8"/>
        <v>NA</v>
      </c>
      <c r="S112" s="38">
        <f t="shared" si="9"/>
        <v>761</v>
      </c>
      <c r="T112" s="38">
        <f t="shared" si="10"/>
        <v>0</v>
      </c>
      <c r="U112" s="114">
        <f t="shared" si="11"/>
        <v>761</v>
      </c>
      <c r="V112" s="69">
        <f t="shared" si="12"/>
        <v>0</v>
      </c>
      <c r="W112" s="23">
        <f t="shared" si="13"/>
        <v>1</v>
      </c>
      <c r="X112" s="111">
        <v>119</v>
      </c>
      <c r="Y112" s="38" t="s">
        <v>280</v>
      </c>
      <c r="Z112" s="69" t="s">
        <v>281</v>
      </c>
      <c r="AA112" s="38">
        <v>-119</v>
      </c>
      <c r="AB112" s="38" t="s">
        <v>280</v>
      </c>
      <c r="AC112" s="69" t="s">
        <v>281</v>
      </c>
      <c r="AD112" s="38" t="s">
        <v>280</v>
      </c>
      <c r="AE112" s="38" t="s">
        <v>280</v>
      </c>
      <c r="AF112" s="69" t="s">
        <v>280</v>
      </c>
      <c r="AG112" s="38" t="s">
        <v>280</v>
      </c>
      <c r="AH112" s="38" t="s">
        <v>280</v>
      </c>
      <c r="AI112" s="69" t="s">
        <v>280</v>
      </c>
      <c r="AJ112" s="111" t="s">
        <v>280</v>
      </c>
      <c r="AK112" s="38" t="s">
        <v>280</v>
      </c>
      <c r="AL112" s="69" t="s">
        <v>280</v>
      </c>
      <c r="AM112" s="38">
        <v>2500</v>
      </c>
      <c r="AN112" s="38" t="s">
        <v>280</v>
      </c>
      <c r="AO112" s="69" t="s">
        <v>299</v>
      </c>
      <c r="AP112" s="69" t="s">
        <v>280</v>
      </c>
      <c r="AQ112" s="69" t="s">
        <v>280</v>
      </c>
      <c r="AR112" s="23" t="s">
        <v>280</v>
      </c>
      <c r="AS112" s="69" t="s">
        <v>280</v>
      </c>
      <c r="AT112" s="23" t="s">
        <v>280</v>
      </c>
      <c r="AU112" s="23" t="s">
        <v>280</v>
      </c>
      <c r="AV112" s="69" t="s">
        <v>280</v>
      </c>
      <c r="AW112" s="69" t="s">
        <v>280</v>
      </c>
      <c r="AX112" s="23" t="s">
        <v>280</v>
      </c>
      <c r="AY112" s="69">
        <v>-10000</v>
      </c>
      <c r="AZ112" s="23" t="s">
        <v>280</v>
      </c>
      <c r="BA112" s="23" t="s">
        <v>282</v>
      </c>
    </row>
    <row r="113" spans="2:53">
      <c r="B113" s="123" t="s">
        <v>298</v>
      </c>
      <c r="C113" s="109" t="s">
        <v>170</v>
      </c>
      <c r="D113" s="110" t="s">
        <v>68</v>
      </c>
      <c r="E113" s="38"/>
      <c r="F113" s="38">
        <v>6469</v>
      </c>
      <c r="G113" s="69">
        <v>849</v>
      </c>
      <c r="H113" s="111"/>
      <c r="I113" s="38">
        <v>5102</v>
      </c>
      <c r="J113" s="38">
        <v>799</v>
      </c>
      <c r="K113" s="38"/>
      <c r="L113" s="111">
        <v>-3825</v>
      </c>
      <c r="M113" s="38">
        <v>-3825</v>
      </c>
      <c r="N113" s="69">
        <v>-3825</v>
      </c>
      <c r="O113" s="111" t="s">
        <v>38</v>
      </c>
      <c r="P113" s="69" t="s">
        <v>283</v>
      </c>
      <c r="Q113" s="111">
        <f t="shared" si="7"/>
        <v>0</v>
      </c>
      <c r="R113" s="38" t="str">
        <f t="shared" si="8"/>
        <v>NA</v>
      </c>
      <c r="S113" s="38">
        <f t="shared" si="9"/>
        <v>1367</v>
      </c>
      <c r="T113" s="38">
        <f t="shared" si="10"/>
        <v>50</v>
      </c>
      <c r="U113" s="114">
        <f t="shared" si="11"/>
        <v>1417</v>
      </c>
      <c r="V113" s="69">
        <f t="shared" si="12"/>
        <v>0</v>
      </c>
      <c r="W113" s="23">
        <f t="shared" si="13"/>
        <v>1</v>
      </c>
      <c r="X113" s="111">
        <v>120</v>
      </c>
      <c r="Y113" s="38" t="s">
        <v>280</v>
      </c>
      <c r="Z113" s="69" t="s">
        <v>281</v>
      </c>
      <c r="AA113" s="38">
        <v>232</v>
      </c>
      <c r="AB113" s="38" t="s">
        <v>280</v>
      </c>
      <c r="AC113" s="69" t="s">
        <v>281</v>
      </c>
      <c r="AD113" s="38" t="s">
        <v>280</v>
      </c>
      <c r="AE113" s="38" t="s">
        <v>280</v>
      </c>
      <c r="AF113" s="69" t="s">
        <v>175</v>
      </c>
      <c r="AG113" s="38" t="s">
        <v>280</v>
      </c>
      <c r="AH113" s="38">
        <v>5853</v>
      </c>
      <c r="AI113" s="69" t="s">
        <v>175</v>
      </c>
      <c r="AJ113" s="111" t="s">
        <v>280</v>
      </c>
      <c r="AK113" s="38" t="s">
        <v>280</v>
      </c>
      <c r="AL113" s="69" t="s">
        <v>280</v>
      </c>
      <c r="AM113" s="38">
        <v>2500</v>
      </c>
      <c r="AN113" s="38" t="s">
        <v>280</v>
      </c>
      <c r="AO113" s="69" t="s">
        <v>299</v>
      </c>
      <c r="AP113" s="69" t="s">
        <v>280</v>
      </c>
      <c r="AQ113" s="69" t="s">
        <v>280</v>
      </c>
      <c r="AR113" s="23" t="s">
        <v>280</v>
      </c>
      <c r="AS113" s="69" t="s">
        <v>280</v>
      </c>
      <c r="AT113" s="23" t="s">
        <v>280</v>
      </c>
      <c r="AU113" s="23" t="s">
        <v>280</v>
      </c>
      <c r="AV113" s="69" t="s">
        <v>280</v>
      </c>
      <c r="AW113" s="69" t="s">
        <v>280</v>
      </c>
      <c r="AX113" s="23" t="s">
        <v>280</v>
      </c>
      <c r="AY113" s="69">
        <v>-10000</v>
      </c>
      <c r="AZ113" s="23" t="s">
        <v>280</v>
      </c>
      <c r="BA113" s="23" t="s">
        <v>282</v>
      </c>
    </row>
    <row r="114" spans="2:53">
      <c r="B114" s="123" t="s">
        <v>298</v>
      </c>
      <c r="C114" s="109" t="s">
        <v>170</v>
      </c>
      <c r="D114" s="110" t="s">
        <v>69</v>
      </c>
      <c r="E114" s="38"/>
      <c r="F114" s="38">
        <v>6512</v>
      </c>
      <c r="G114" s="69">
        <v>849</v>
      </c>
      <c r="H114" s="111"/>
      <c r="I114" s="38">
        <v>6172</v>
      </c>
      <c r="J114" s="38">
        <v>842</v>
      </c>
      <c r="K114" s="38"/>
      <c r="L114" s="111">
        <v>-3846</v>
      </c>
      <c r="M114" s="38">
        <v>-3846</v>
      </c>
      <c r="N114" s="69">
        <v>-3846</v>
      </c>
      <c r="O114" s="111" t="s">
        <v>38</v>
      </c>
      <c r="P114" s="69" t="s">
        <v>80</v>
      </c>
      <c r="Q114" s="111">
        <f t="shared" si="7"/>
        <v>0</v>
      </c>
      <c r="R114" s="38" t="str">
        <f t="shared" si="8"/>
        <v>NA</v>
      </c>
      <c r="S114" s="38">
        <f t="shared" si="9"/>
        <v>340</v>
      </c>
      <c r="T114" s="38">
        <f t="shared" si="10"/>
        <v>7</v>
      </c>
      <c r="U114" s="114">
        <f t="shared" si="11"/>
        <v>347</v>
      </c>
      <c r="V114" s="69">
        <f t="shared" si="12"/>
        <v>0</v>
      </c>
      <c r="W114" s="23">
        <f t="shared" si="13"/>
        <v>1</v>
      </c>
      <c r="X114" s="111">
        <v>120</v>
      </c>
      <c r="Y114" s="38" t="s">
        <v>280</v>
      </c>
      <c r="Z114" s="69" t="s">
        <v>73</v>
      </c>
      <c r="AA114" s="38">
        <v>166</v>
      </c>
      <c r="AB114" s="38" t="s">
        <v>280</v>
      </c>
      <c r="AC114" s="69" t="s">
        <v>73</v>
      </c>
      <c r="AD114" s="38" t="s">
        <v>280</v>
      </c>
      <c r="AE114" s="38" t="s">
        <v>280</v>
      </c>
      <c r="AF114" s="69" t="s">
        <v>280</v>
      </c>
      <c r="AG114" s="38" t="s">
        <v>280</v>
      </c>
      <c r="AH114" s="38" t="s">
        <v>280</v>
      </c>
      <c r="AI114" s="69" t="s">
        <v>280</v>
      </c>
      <c r="AJ114" s="111" t="s">
        <v>280</v>
      </c>
      <c r="AK114" s="38" t="s">
        <v>280</v>
      </c>
      <c r="AL114" s="69" t="s">
        <v>280</v>
      </c>
      <c r="AM114" s="38">
        <v>2500</v>
      </c>
      <c r="AN114" s="38" t="s">
        <v>280</v>
      </c>
      <c r="AO114" s="69" t="s">
        <v>299</v>
      </c>
      <c r="AP114" s="69" t="s">
        <v>280</v>
      </c>
      <c r="AQ114" s="69" t="s">
        <v>280</v>
      </c>
      <c r="AR114" s="23" t="s">
        <v>280</v>
      </c>
      <c r="AS114" s="69" t="s">
        <v>280</v>
      </c>
      <c r="AT114" s="23" t="s">
        <v>280</v>
      </c>
      <c r="AU114" s="23" t="s">
        <v>280</v>
      </c>
      <c r="AV114" s="69" t="s">
        <v>280</v>
      </c>
      <c r="AW114" s="69" t="s">
        <v>280</v>
      </c>
      <c r="AX114" s="23" t="s">
        <v>280</v>
      </c>
      <c r="AY114" s="69" t="s">
        <v>280</v>
      </c>
      <c r="AZ114" s="23" t="s">
        <v>280</v>
      </c>
      <c r="BA114" s="23" t="s">
        <v>280</v>
      </c>
    </row>
    <row r="115" spans="2:53" ht="15" thickBot="1">
      <c r="B115" s="124" t="s">
        <v>298</v>
      </c>
      <c r="C115" s="116" t="s">
        <v>170</v>
      </c>
      <c r="D115" s="117" t="s">
        <v>70</v>
      </c>
      <c r="E115" s="118"/>
      <c r="F115" s="118">
        <v>5904</v>
      </c>
      <c r="G115" s="70">
        <v>894</v>
      </c>
      <c r="H115" s="119"/>
      <c r="I115" s="118">
        <v>5845</v>
      </c>
      <c r="J115" s="118">
        <v>886</v>
      </c>
      <c r="K115" s="118"/>
      <c r="L115" s="119">
        <v>-3235</v>
      </c>
      <c r="M115" s="118">
        <v>-3235</v>
      </c>
      <c r="N115" s="70">
        <v>-3235</v>
      </c>
      <c r="O115" s="119" t="s">
        <v>38</v>
      </c>
      <c r="P115" s="70" t="s">
        <v>80</v>
      </c>
      <c r="Q115" s="119">
        <f t="shared" si="7"/>
        <v>0</v>
      </c>
      <c r="R115" s="38" t="str">
        <f t="shared" si="8"/>
        <v>NA</v>
      </c>
      <c r="S115" s="38">
        <f t="shared" si="9"/>
        <v>59</v>
      </c>
      <c r="T115" s="38">
        <f t="shared" si="10"/>
        <v>8</v>
      </c>
      <c r="U115" s="114">
        <f t="shared" si="11"/>
        <v>67</v>
      </c>
      <c r="V115" s="70">
        <f t="shared" si="12"/>
        <v>0</v>
      </c>
      <c r="W115" s="23">
        <f t="shared" si="13"/>
        <v>1</v>
      </c>
      <c r="X115" s="119">
        <v>140</v>
      </c>
      <c r="Y115" s="118" t="s">
        <v>280</v>
      </c>
      <c r="Z115" s="70" t="s">
        <v>73</v>
      </c>
      <c r="AA115" s="118">
        <v>335</v>
      </c>
      <c r="AB115" s="118" t="s">
        <v>280</v>
      </c>
      <c r="AC115" s="70" t="s">
        <v>73</v>
      </c>
      <c r="AD115" s="118" t="s">
        <v>280</v>
      </c>
      <c r="AE115" s="118" t="s">
        <v>280</v>
      </c>
      <c r="AF115" s="70" t="s">
        <v>280</v>
      </c>
      <c r="AG115" s="118" t="s">
        <v>280</v>
      </c>
      <c r="AH115" s="118" t="s">
        <v>280</v>
      </c>
      <c r="AI115" s="70" t="s">
        <v>280</v>
      </c>
      <c r="AJ115" s="119" t="s">
        <v>280</v>
      </c>
      <c r="AK115" s="118" t="s">
        <v>280</v>
      </c>
      <c r="AL115" s="70" t="s">
        <v>280</v>
      </c>
      <c r="AM115" s="118" t="s">
        <v>280</v>
      </c>
      <c r="AN115" s="118" t="s">
        <v>280</v>
      </c>
      <c r="AO115" s="70" t="s">
        <v>280</v>
      </c>
      <c r="AP115" s="70" t="s">
        <v>280</v>
      </c>
      <c r="AQ115" s="70" t="s">
        <v>280</v>
      </c>
      <c r="AR115" s="22" t="s">
        <v>280</v>
      </c>
      <c r="AS115" s="70" t="s">
        <v>280</v>
      </c>
      <c r="AT115" s="22" t="s">
        <v>280</v>
      </c>
      <c r="AU115" s="22" t="s">
        <v>280</v>
      </c>
      <c r="AV115" s="70" t="s">
        <v>280</v>
      </c>
      <c r="AW115" s="70" t="s">
        <v>280</v>
      </c>
      <c r="AX115" s="22" t="s">
        <v>280</v>
      </c>
      <c r="AY115" s="70" t="s">
        <v>280</v>
      </c>
      <c r="AZ115" s="22" t="s">
        <v>280</v>
      </c>
      <c r="BA115" s="22" t="s">
        <v>280</v>
      </c>
    </row>
    <row r="116" spans="2:53">
      <c r="B116" s="120" t="s">
        <v>300</v>
      </c>
      <c r="C116" s="121" t="s">
        <v>170</v>
      </c>
      <c r="D116" s="122" t="s">
        <v>55</v>
      </c>
      <c r="E116" s="112">
        <v>7907</v>
      </c>
      <c r="F116" s="112"/>
      <c r="G116" s="68"/>
      <c r="H116" s="113">
        <v>7628</v>
      </c>
      <c r="I116" s="112"/>
      <c r="J116" s="112"/>
      <c r="K116" s="112"/>
      <c r="L116" s="113">
        <v>682</v>
      </c>
      <c r="M116" s="112">
        <v>207</v>
      </c>
      <c r="N116" s="68">
        <v>894</v>
      </c>
      <c r="O116" s="113" t="s">
        <v>74</v>
      </c>
      <c r="P116" s="68" t="s">
        <v>80</v>
      </c>
      <c r="Q116" s="113">
        <f t="shared" si="7"/>
        <v>475</v>
      </c>
      <c r="R116" s="38">
        <f t="shared" si="8"/>
        <v>279</v>
      </c>
      <c r="S116" s="38" t="str">
        <f t="shared" si="9"/>
        <v>NA</v>
      </c>
      <c r="T116" s="38" t="str">
        <f t="shared" si="10"/>
        <v>NA</v>
      </c>
      <c r="U116" s="114" t="str">
        <f t="shared" si="11"/>
        <v>NA</v>
      </c>
      <c r="V116" s="68">
        <f t="shared" si="12"/>
        <v>419</v>
      </c>
      <c r="W116" s="23">
        <f t="shared" si="13"/>
        <v>1</v>
      </c>
      <c r="X116" s="113">
        <v>120</v>
      </c>
      <c r="Y116" s="112" t="s">
        <v>280</v>
      </c>
      <c r="Z116" s="68" t="s">
        <v>73</v>
      </c>
      <c r="AA116" s="112">
        <v>365</v>
      </c>
      <c r="AB116" s="112" t="s">
        <v>280</v>
      </c>
      <c r="AC116" s="68" t="s">
        <v>73</v>
      </c>
      <c r="AD116" s="112" t="s">
        <v>280</v>
      </c>
      <c r="AE116" s="112" t="s">
        <v>280</v>
      </c>
      <c r="AF116" s="68" t="s">
        <v>280</v>
      </c>
      <c r="AG116" s="112" t="s">
        <v>280</v>
      </c>
      <c r="AH116" s="112" t="s">
        <v>280</v>
      </c>
      <c r="AI116" s="68" t="s">
        <v>280</v>
      </c>
      <c r="AJ116" s="113">
        <v>2500</v>
      </c>
      <c r="AK116" s="112" t="s">
        <v>280</v>
      </c>
      <c r="AL116" s="68" t="s">
        <v>301</v>
      </c>
      <c r="AM116" s="112" t="s">
        <v>280</v>
      </c>
      <c r="AN116" s="112" t="s">
        <v>280</v>
      </c>
      <c r="AO116" s="68" t="s">
        <v>280</v>
      </c>
      <c r="AP116" s="68" t="s">
        <v>280</v>
      </c>
      <c r="AQ116" s="68" t="s">
        <v>280</v>
      </c>
      <c r="AR116" s="21" t="s">
        <v>280</v>
      </c>
      <c r="AS116" s="68" t="s">
        <v>280</v>
      </c>
      <c r="AT116" s="21" t="s">
        <v>280</v>
      </c>
      <c r="AU116" s="21" t="s">
        <v>280</v>
      </c>
      <c r="AV116" s="68" t="s">
        <v>280</v>
      </c>
      <c r="AW116" s="68" t="s">
        <v>280</v>
      </c>
      <c r="AX116" s="21" t="s">
        <v>280</v>
      </c>
      <c r="AY116" s="68" t="s">
        <v>280</v>
      </c>
      <c r="AZ116" s="21" t="s">
        <v>280</v>
      </c>
      <c r="BA116" s="21" t="s">
        <v>280</v>
      </c>
    </row>
    <row r="117" spans="2:53">
      <c r="B117" s="123" t="s">
        <v>300</v>
      </c>
      <c r="C117" s="109" t="s">
        <v>170</v>
      </c>
      <c r="D117" s="110" t="s">
        <v>57</v>
      </c>
      <c r="E117" s="38">
        <v>7907</v>
      </c>
      <c r="F117" s="38"/>
      <c r="G117" s="69"/>
      <c r="H117" s="111">
        <v>7628</v>
      </c>
      <c r="I117" s="38"/>
      <c r="J117" s="38"/>
      <c r="K117" s="38"/>
      <c r="L117" s="111">
        <v>682</v>
      </c>
      <c r="M117" s="38">
        <v>207</v>
      </c>
      <c r="N117" s="69">
        <v>894</v>
      </c>
      <c r="O117" s="111" t="s">
        <v>74</v>
      </c>
      <c r="P117" s="69" t="s">
        <v>80</v>
      </c>
      <c r="Q117" s="111">
        <f t="shared" si="7"/>
        <v>475</v>
      </c>
      <c r="R117" s="38">
        <f t="shared" si="8"/>
        <v>279</v>
      </c>
      <c r="S117" s="38" t="str">
        <f t="shared" si="9"/>
        <v>NA</v>
      </c>
      <c r="T117" s="38" t="str">
        <f t="shared" si="10"/>
        <v>NA</v>
      </c>
      <c r="U117" s="114" t="str">
        <f t="shared" si="11"/>
        <v>NA</v>
      </c>
      <c r="V117" s="69">
        <f t="shared" si="12"/>
        <v>419</v>
      </c>
      <c r="W117" s="23">
        <f t="shared" si="13"/>
        <v>1</v>
      </c>
      <c r="X117" s="111">
        <v>120</v>
      </c>
      <c r="Y117" s="38" t="s">
        <v>280</v>
      </c>
      <c r="Z117" s="69" t="s">
        <v>73</v>
      </c>
      <c r="AA117" s="38">
        <v>365</v>
      </c>
      <c r="AB117" s="38" t="s">
        <v>280</v>
      </c>
      <c r="AC117" s="69" t="s">
        <v>73</v>
      </c>
      <c r="AD117" s="38" t="s">
        <v>280</v>
      </c>
      <c r="AE117" s="38" t="s">
        <v>280</v>
      </c>
      <c r="AF117" s="69" t="s">
        <v>280</v>
      </c>
      <c r="AG117" s="38" t="s">
        <v>280</v>
      </c>
      <c r="AH117" s="38" t="s">
        <v>280</v>
      </c>
      <c r="AI117" s="69" t="s">
        <v>280</v>
      </c>
      <c r="AJ117" s="111">
        <v>2500</v>
      </c>
      <c r="AK117" s="38" t="s">
        <v>280</v>
      </c>
      <c r="AL117" s="69" t="s">
        <v>301</v>
      </c>
      <c r="AM117" s="38" t="s">
        <v>280</v>
      </c>
      <c r="AN117" s="38" t="s">
        <v>280</v>
      </c>
      <c r="AO117" s="69" t="s">
        <v>280</v>
      </c>
      <c r="AP117" s="69" t="s">
        <v>280</v>
      </c>
      <c r="AQ117" s="69" t="s">
        <v>280</v>
      </c>
      <c r="AR117" s="23" t="s">
        <v>280</v>
      </c>
      <c r="AS117" s="69" t="s">
        <v>280</v>
      </c>
      <c r="AT117" s="23" t="s">
        <v>280</v>
      </c>
      <c r="AU117" s="23" t="s">
        <v>280</v>
      </c>
      <c r="AV117" s="69" t="s">
        <v>280</v>
      </c>
      <c r="AW117" s="69" t="s">
        <v>280</v>
      </c>
      <c r="AX117" s="23" t="s">
        <v>280</v>
      </c>
      <c r="AY117" s="69" t="s">
        <v>280</v>
      </c>
      <c r="AZ117" s="23" t="s">
        <v>280</v>
      </c>
      <c r="BA117" s="23" t="s">
        <v>280</v>
      </c>
    </row>
    <row r="118" spans="2:53">
      <c r="B118" s="123" t="s">
        <v>300</v>
      </c>
      <c r="C118" s="109" t="s">
        <v>170</v>
      </c>
      <c r="D118" s="110" t="s">
        <v>58</v>
      </c>
      <c r="E118" s="38">
        <v>7907</v>
      </c>
      <c r="F118" s="38"/>
      <c r="G118" s="69"/>
      <c r="H118" s="111">
        <v>7628</v>
      </c>
      <c r="I118" s="38"/>
      <c r="J118" s="38"/>
      <c r="K118" s="38"/>
      <c r="L118" s="111">
        <v>682</v>
      </c>
      <c r="M118" s="38">
        <v>207</v>
      </c>
      <c r="N118" s="69">
        <v>894</v>
      </c>
      <c r="O118" s="111" t="s">
        <v>74</v>
      </c>
      <c r="P118" s="69" t="s">
        <v>80</v>
      </c>
      <c r="Q118" s="111">
        <f t="shared" si="7"/>
        <v>475</v>
      </c>
      <c r="R118" s="38">
        <f t="shared" si="8"/>
        <v>279</v>
      </c>
      <c r="S118" s="38" t="str">
        <f t="shared" si="9"/>
        <v>NA</v>
      </c>
      <c r="T118" s="38" t="str">
        <f t="shared" si="10"/>
        <v>NA</v>
      </c>
      <c r="U118" s="114" t="str">
        <f t="shared" si="11"/>
        <v>NA</v>
      </c>
      <c r="V118" s="69">
        <f t="shared" si="12"/>
        <v>419</v>
      </c>
      <c r="W118" s="23">
        <f t="shared" si="13"/>
        <v>1</v>
      </c>
      <c r="X118" s="111">
        <v>120</v>
      </c>
      <c r="Y118" s="38" t="s">
        <v>280</v>
      </c>
      <c r="Z118" s="69" t="s">
        <v>73</v>
      </c>
      <c r="AA118" s="38">
        <v>365</v>
      </c>
      <c r="AB118" s="38" t="s">
        <v>280</v>
      </c>
      <c r="AC118" s="69" t="s">
        <v>73</v>
      </c>
      <c r="AD118" s="38" t="s">
        <v>280</v>
      </c>
      <c r="AE118" s="38" t="s">
        <v>280</v>
      </c>
      <c r="AF118" s="69" t="s">
        <v>280</v>
      </c>
      <c r="AG118" s="38" t="s">
        <v>280</v>
      </c>
      <c r="AH118" s="38" t="s">
        <v>280</v>
      </c>
      <c r="AI118" s="69" t="s">
        <v>280</v>
      </c>
      <c r="AJ118" s="111">
        <v>2500</v>
      </c>
      <c r="AK118" s="38" t="s">
        <v>280</v>
      </c>
      <c r="AL118" s="69" t="s">
        <v>301</v>
      </c>
      <c r="AM118" s="38" t="s">
        <v>280</v>
      </c>
      <c r="AN118" s="38" t="s">
        <v>280</v>
      </c>
      <c r="AO118" s="69" t="s">
        <v>280</v>
      </c>
      <c r="AP118" s="69" t="s">
        <v>280</v>
      </c>
      <c r="AQ118" s="69" t="s">
        <v>280</v>
      </c>
      <c r="AR118" s="23" t="s">
        <v>280</v>
      </c>
      <c r="AS118" s="69" t="s">
        <v>280</v>
      </c>
      <c r="AT118" s="23" t="s">
        <v>280</v>
      </c>
      <c r="AU118" s="23" t="s">
        <v>280</v>
      </c>
      <c r="AV118" s="69" t="s">
        <v>280</v>
      </c>
      <c r="AW118" s="69" t="s">
        <v>280</v>
      </c>
      <c r="AX118" s="23" t="s">
        <v>280</v>
      </c>
      <c r="AY118" s="69" t="s">
        <v>280</v>
      </c>
      <c r="AZ118" s="23" t="s">
        <v>280</v>
      </c>
      <c r="BA118" s="23" t="s">
        <v>280</v>
      </c>
    </row>
    <row r="119" spans="2:53">
      <c r="B119" s="123" t="s">
        <v>300</v>
      </c>
      <c r="C119" s="109" t="s">
        <v>170</v>
      </c>
      <c r="D119" s="110" t="s">
        <v>59</v>
      </c>
      <c r="E119" s="38"/>
      <c r="F119" s="38">
        <v>6912</v>
      </c>
      <c r="G119" s="69">
        <v>667</v>
      </c>
      <c r="H119" s="111"/>
      <c r="I119" s="38">
        <v>6874</v>
      </c>
      <c r="J119" s="38">
        <v>667</v>
      </c>
      <c r="K119" s="38"/>
      <c r="L119" s="111">
        <v>0</v>
      </c>
      <c r="M119" s="38">
        <v>0</v>
      </c>
      <c r="N119" s="69">
        <v>0</v>
      </c>
      <c r="O119" s="111" t="s">
        <v>288</v>
      </c>
      <c r="P119" s="69" t="s">
        <v>80</v>
      </c>
      <c r="Q119" s="111">
        <f t="shared" si="7"/>
        <v>0</v>
      </c>
      <c r="R119" s="38" t="str">
        <f t="shared" si="8"/>
        <v>NA</v>
      </c>
      <c r="S119" s="38">
        <f t="shared" si="9"/>
        <v>38</v>
      </c>
      <c r="T119" s="38">
        <f t="shared" si="10"/>
        <v>0</v>
      </c>
      <c r="U119" s="114">
        <f t="shared" si="11"/>
        <v>38</v>
      </c>
      <c r="V119" s="69">
        <f t="shared" si="12"/>
        <v>0</v>
      </c>
      <c r="W119" s="23">
        <f t="shared" si="13"/>
        <v>1</v>
      </c>
      <c r="X119" s="111">
        <v>119</v>
      </c>
      <c r="Y119" s="38" t="s">
        <v>280</v>
      </c>
      <c r="Z119" s="69" t="s">
        <v>280</v>
      </c>
      <c r="AA119" s="38">
        <v>365</v>
      </c>
      <c r="AB119" s="38" t="s">
        <v>280</v>
      </c>
      <c r="AC119" s="69" t="s">
        <v>280</v>
      </c>
      <c r="AD119" s="38" t="s">
        <v>280</v>
      </c>
      <c r="AE119" s="38" t="s">
        <v>280</v>
      </c>
      <c r="AF119" s="69" t="s">
        <v>280</v>
      </c>
      <c r="AG119" s="38" t="s">
        <v>280</v>
      </c>
      <c r="AH119" s="38" t="s">
        <v>280</v>
      </c>
      <c r="AI119" s="69" t="s">
        <v>280</v>
      </c>
      <c r="AJ119" s="111" t="s">
        <v>280</v>
      </c>
      <c r="AK119" s="38" t="s">
        <v>280</v>
      </c>
      <c r="AL119" s="69" t="s">
        <v>280</v>
      </c>
      <c r="AM119" s="38">
        <v>2500</v>
      </c>
      <c r="AN119" s="38" t="s">
        <v>280</v>
      </c>
      <c r="AO119" s="69" t="s">
        <v>301</v>
      </c>
      <c r="AP119" s="69" t="s">
        <v>280</v>
      </c>
      <c r="AQ119" s="69" t="s">
        <v>280</v>
      </c>
      <c r="AR119" s="23" t="s">
        <v>280</v>
      </c>
      <c r="AS119" s="69" t="s">
        <v>280</v>
      </c>
      <c r="AT119" s="23" t="s">
        <v>280</v>
      </c>
      <c r="AU119" s="23" t="s">
        <v>280</v>
      </c>
      <c r="AV119" s="69" t="s">
        <v>280</v>
      </c>
      <c r="AW119" s="69" t="s">
        <v>280</v>
      </c>
      <c r="AX119" s="23" t="s">
        <v>280</v>
      </c>
      <c r="AY119" s="69" t="s">
        <v>280</v>
      </c>
      <c r="AZ119" s="23" t="s">
        <v>280</v>
      </c>
      <c r="BA119" s="23" t="s">
        <v>280</v>
      </c>
    </row>
    <row r="120" spans="2:53">
      <c r="B120" s="123" t="s">
        <v>300</v>
      </c>
      <c r="C120" s="109" t="s">
        <v>170</v>
      </c>
      <c r="D120" s="110" t="s">
        <v>61</v>
      </c>
      <c r="E120" s="38"/>
      <c r="F120" s="38">
        <v>6912</v>
      </c>
      <c r="G120" s="69">
        <v>667</v>
      </c>
      <c r="H120" s="111"/>
      <c r="I120" s="38">
        <v>6808</v>
      </c>
      <c r="J120" s="38">
        <v>667</v>
      </c>
      <c r="K120" s="38"/>
      <c r="L120" s="111">
        <v>0</v>
      </c>
      <c r="M120" s="38">
        <v>0</v>
      </c>
      <c r="N120" s="69">
        <v>0</v>
      </c>
      <c r="O120" s="111" t="s">
        <v>288</v>
      </c>
      <c r="P120" s="69" t="s">
        <v>80</v>
      </c>
      <c r="Q120" s="111">
        <f t="shared" si="7"/>
        <v>0</v>
      </c>
      <c r="R120" s="38" t="str">
        <f t="shared" si="8"/>
        <v>NA</v>
      </c>
      <c r="S120" s="38">
        <f t="shared" si="9"/>
        <v>104</v>
      </c>
      <c r="T120" s="38">
        <f t="shared" si="10"/>
        <v>0</v>
      </c>
      <c r="U120" s="114">
        <f t="shared" si="11"/>
        <v>104</v>
      </c>
      <c r="V120" s="69">
        <f t="shared" si="12"/>
        <v>0</v>
      </c>
      <c r="W120" s="23">
        <f t="shared" si="13"/>
        <v>1</v>
      </c>
      <c r="X120" s="111">
        <v>119</v>
      </c>
      <c r="Y120" s="38" t="s">
        <v>280</v>
      </c>
      <c r="Z120" s="69" t="s">
        <v>280</v>
      </c>
      <c r="AA120" s="38">
        <v>348</v>
      </c>
      <c r="AB120" s="38" t="s">
        <v>280</v>
      </c>
      <c r="AC120" s="69" t="s">
        <v>280</v>
      </c>
      <c r="AD120" s="38" t="s">
        <v>280</v>
      </c>
      <c r="AE120" s="38" t="s">
        <v>280</v>
      </c>
      <c r="AF120" s="69" t="s">
        <v>280</v>
      </c>
      <c r="AG120" s="38" t="s">
        <v>280</v>
      </c>
      <c r="AH120" s="38" t="s">
        <v>280</v>
      </c>
      <c r="AI120" s="69" t="s">
        <v>280</v>
      </c>
      <c r="AJ120" s="111" t="s">
        <v>280</v>
      </c>
      <c r="AK120" s="38" t="s">
        <v>280</v>
      </c>
      <c r="AL120" s="69" t="s">
        <v>280</v>
      </c>
      <c r="AM120" s="38">
        <v>2500</v>
      </c>
      <c r="AN120" s="38" t="s">
        <v>280</v>
      </c>
      <c r="AO120" s="69" t="s">
        <v>301</v>
      </c>
      <c r="AP120" s="69" t="s">
        <v>280</v>
      </c>
      <c r="AQ120" s="69" t="s">
        <v>280</v>
      </c>
      <c r="AR120" s="23" t="s">
        <v>280</v>
      </c>
      <c r="AS120" s="69" t="s">
        <v>280</v>
      </c>
      <c r="AT120" s="23" t="s">
        <v>280</v>
      </c>
      <c r="AU120" s="23" t="s">
        <v>280</v>
      </c>
      <c r="AV120" s="69" t="s">
        <v>280</v>
      </c>
      <c r="AW120" s="69" t="s">
        <v>280</v>
      </c>
      <c r="AX120" s="23" t="s">
        <v>280</v>
      </c>
      <c r="AY120" s="69" t="s">
        <v>280</v>
      </c>
      <c r="AZ120" s="23" t="s">
        <v>280</v>
      </c>
      <c r="BA120" s="23" t="s">
        <v>280</v>
      </c>
    </row>
    <row r="121" spans="2:53">
      <c r="B121" s="123" t="s">
        <v>300</v>
      </c>
      <c r="C121" s="109" t="s">
        <v>170</v>
      </c>
      <c r="D121" s="110" t="s">
        <v>63</v>
      </c>
      <c r="E121" s="38"/>
      <c r="F121" s="38">
        <v>6912</v>
      </c>
      <c r="G121" s="69">
        <v>667</v>
      </c>
      <c r="H121" s="111"/>
      <c r="I121" s="38">
        <v>5324</v>
      </c>
      <c r="J121" s="38">
        <v>557</v>
      </c>
      <c r="K121" s="38"/>
      <c r="L121" s="111">
        <v>0</v>
      </c>
      <c r="M121" s="38">
        <v>0</v>
      </c>
      <c r="N121" s="69">
        <v>0</v>
      </c>
      <c r="O121" s="111" t="s">
        <v>288</v>
      </c>
      <c r="P121" s="69" t="s">
        <v>80</v>
      </c>
      <c r="Q121" s="111">
        <f t="shared" si="7"/>
        <v>0</v>
      </c>
      <c r="R121" s="38" t="str">
        <f t="shared" si="8"/>
        <v>NA</v>
      </c>
      <c r="S121" s="38">
        <f t="shared" si="9"/>
        <v>1588</v>
      </c>
      <c r="T121" s="38">
        <f t="shared" si="10"/>
        <v>110</v>
      </c>
      <c r="U121" s="114">
        <f t="shared" si="11"/>
        <v>1698</v>
      </c>
      <c r="V121" s="69">
        <f t="shared" si="12"/>
        <v>0</v>
      </c>
      <c r="W121" s="23">
        <f t="shared" si="13"/>
        <v>1</v>
      </c>
      <c r="X121" s="111">
        <v>119</v>
      </c>
      <c r="Y121" s="38" t="s">
        <v>280</v>
      </c>
      <c r="Z121" s="69" t="s">
        <v>280</v>
      </c>
      <c r="AA121" s="38">
        <v>365</v>
      </c>
      <c r="AB121" s="38" t="s">
        <v>280</v>
      </c>
      <c r="AC121" s="69" t="s">
        <v>280</v>
      </c>
      <c r="AD121" s="38" t="s">
        <v>280</v>
      </c>
      <c r="AE121" s="38" t="s">
        <v>280</v>
      </c>
      <c r="AF121" s="69" t="s">
        <v>82</v>
      </c>
      <c r="AG121" s="38" t="s">
        <v>280</v>
      </c>
      <c r="AH121" s="38">
        <v>5503</v>
      </c>
      <c r="AI121" s="69" t="s">
        <v>82</v>
      </c>
      <c r="AJ121" s="111" t="s">
        <v>280</v>
      </c>
      <c r="AK121" s="38" t="s">
        <v>280</v>
      </c>
      <c r="AL121" s="69" t="s">
        <v>280</v>
      </c>
      <c r="AM121" s="38">
        <v>2500</v>
      </c>
      <c r="AN121" s="38" t="s">
        <v>280</v>
      </c>
      <c r="AO121" s="69" t="s">
        <v>301</v>
      </c>
      <c r="AP121" s="69" t="s">
        <v>280</v>
      </c>
      <c r="AQ121" s="69" t="s">
        <v>280</v>
      </c>
      <c r="AR121" s="23" t="s">
        <v>280</v>
      </c>
      <c r="AS121" s="69" t="s">
        <v>280</v>
      </c>
      <c r="AT121" s="23" t="s">
        <v>280</v>
      </c>
      <c r="AU121" s="23" t="s">
        <v>280</v>
      </c>
      <c r="AV121" s="69" t="s">
        <v>280</v>
      </c>
      <c r="AW121" s="69" t="s">
        <v>280</v>
      </c>
      <c r="AX121" s="23" t="s">
        <v>280</v>
      </c>
      <c r="AY121" s="69" t="s">
        <v>280</v>
      </c>
      <c r="AZ121" s="23" t="s">
        <v>280</v>
      </c>
      <c r="BA121" s="23" t="s">
        <v>280</v>
      </c>
    </row>
    <row r="122" spans="2:53">
      <c r="B122" s="123" t="s">
        <v>300</v>
      </c>
      <c r="C122" s="109" t="s">
        <v>170</v>
      </c>
      <c r="D122" s="110" t="s">
        <v>64</v>
      </c>
      <c r="E122" s="38"/>
      <c r="F122" s="38">
        <v>5115</v>
      </c>
      <c r="G122" s="69">
        <v>803</v>
      </c>
      <c r="H122" s="111"/>
      <c r="I122" s="38">
        <v>5377</v>
      </c>
      <c r="J122" s="38">
        <v>803</v>
      </c>
      <c r="K122" s="38"/>
      <c r="L122" s="111">
        <v>-4079</v>
      </c>
      <c r="M122" s="38">
        <v>-4079</v>
      </c>
      <c r="N122" s="69">
        <v>-4079</v>
      </c>
      <c r="O122" s="111" t="s">
        <v>283</v>
      </c>
      <c r="P122" s="69" t="s">
        <v>80</v>
      </c>
      <c r="Q122" s="111">
        <f t="shared" si="7"/>
        <v>0</v>
      </c>
      <c r="R122" s="38" t="str">
        <f t="shared" si="8"/>
        <v>NA</v>
      </c>
      <c r="S122" s="38">
        <f t="shared" si="9"/>
        <v>-262</v>
      </c>
      <c r="T122" s="38">
        <f t="shared" si="10"/>
        <v>0</v>
      </c>
      <c r="U122" s="114">
        <f t="shared" si="11"/>
        <v>-262</v>
      </c>
      <c r="V122" s="69">
        <f t="shared" si="12"/>
        <v>0</v>
      </c>
      <c r="W122" s="23">
        <f t="shared" si="13"/>
        <v>1</v>
      </c>
      <c r="X122" s="111">
        <v>120</v>
      </c>
      <c r="Y122" s="38" t="s">
        <v>280</v>
      </c>
      <c r="Z122" s="69" t="s">
        <v>280</v>
      </c>
      <c r="AA122" s="38">
        <v>196</v>
      </c>
      <c r="AB122" s="38" t="s">
        <v>280</v>
      </c>
      <c r="AC122" s="69" t="s">
        <v>280</v>
      </c>
      <c r="AD122" s="38" t="s">
        <v>280</v>
      </c>
      <c r="AE122" s="38" t="s">
        <v>280</v>
      </c>
      <c r="AF122" s="69" t="s">
        <v>82</v>
      </c>
      <c r="AG122" s="38" t="s">
        <v>280</v>
      </c>
      <c r="AH122" s="38">
        <v>4880</v>
      </c>
      <c r="AI122" s="69" t="s">
        <v>82</v>
      </c>
      <c r="AJ122" s="111" t="s">
        <v>280</v>
      </c>
      <c r="AK122" s="38" t="s">
        <v>280</v>
      </c>
      <c r="AL122" s="69" t="s">
        <v>280</v>
      </c>
      <c r="AM122" s="38" t="s">
        <v>280</v>
      </c>
      <c r="AN122" s="38" t="s">
        <v>280</v>
      </c>
      <c r="AO122" s="69" t="s">
        <v>280</v>
      </c>
      <c r="AP122" s="69" t="s">
        <v>280</v>
      </c>
      <c r="AQ122" s="69" t="s">
        <v>280</v>
      </c>
      <c r="AR122" s="23" t="s">
        <v>280</v>
      </c>
      <c r="AS122" s="69" t="s">
        <v>280</v>
      </c>
      <c r="AT122" s="23" t="s">
        <v>280</v>
      </c>
      <c r="AU122" s="23" t="s">
        <v>280</v>
      </c>
      <c r="AV122" s="69" t="s">
        <v>280</v>
      </c>
      <c r="AW122" s="69" t="s">
        <v>280</v>
      </c>
      <c r="AX122" s="23" t="s">
        <v>280</v>
      </c>
      <c r="AY122" s="69" t="s">
        <v>280</v>
      </c>
      <c r="AZ122" s="23" t="s">
        <v>280</v>
      </c>
      <c r="BA122" s="23" t="s">
        <v>280</v>
      </c>
    </row>
    <row r="123" spans="2:53">
      <c r="B123" s="123" t="s">
        <v>300</v>
      </c>
      <c r="C123" s="109" t="s">
        <v>170</v>
      </c>
      <c r="D123" s="110" t="s">
        <v>66</v>
      </c>
      <c r="E123" s="38"/>
      <c r="F123" s="38">
        <v>5294</v>
      </c>
      <c r="G123" s="69">
        <v>803</v>
      </c>
      <c r="H123" s="111"/>
      <c r="I123" s="38">
        <v>5423</v>
      </c>
      <c r="J123" s="38">
        <v>803</v>
      </c>
      <c r="K123" s="38"/>
      <c r="L123" s="111">
        <v>-4306</v>
      </c>
      <c r="M123" s="38">
        <v>-4306</v>
      </c>
      <c r="N123" s="69">
        <v>-4306</v>
      </c>
      <c r="O123" s="111" t="s">
        <v>283</v>
      </c>
      <c r="P123" s="69" t="s">
        <v>80</v>
      </c>
      <c r="Q123" s="111">
        <f t="shared" si="7"/>
        <v>0</v>
      </c>
      <c r="R123" s="38" t="str">
        <f t="shared" si="8"/>
        <v>NA</v>
      </c>
      <c r="S123" s="38">
        <f t="shared" si="9"/>
        <v>-129</v>
      </c>
      <c r="T123" s="38">
        <f t="shared" si="10"/>
        <v>0</v>
      </c>
      <c r="U123" s="114">
        <f t="shared" si="11"/>
        <v>-129</v>
      </c>
      <c r="V123" s="69">
        <f t="shared" si="12"/>
        <v>0</v>
      </c>
      <c r="W123" s="23">
        <f t="shared" si="13"/>
        <v>1</v>
      </c>
      <c r="X123" s="111">
        <v>120</v>
      </c>
      <c r="Y123" s="38" t="s">
        <v>280</v>
      </c>
      <c r="Z123" s="69" t="s">
        <v>280</v>
      </c>
      <c r="AA123" s="38">
        <v>181</v>
      </c>
      <c r="AB123" s="38" t="s">
        <v>280</v>
      </c>
      <c r="AC123" s="69" t="s">
        <v>280</v>
      </c>
      <c r="AD123" s="38" t="s">
        <v>280</v>
      </c>
      <c r="AE123" s="38" t="s">
        <v>280</v>
      </c>
      <c r="AF123" s="69" t="s">
        <v>82</v>
      </c>
      <c r="AG123" s="38" t="s">
        <v>280</v>
      </c>
      <c r="AH123" s="38">
        <v>4916</v>
      </c>
      <c r="AI123" s="69" t="s">
        <v>82</v>
      </c>
      <c r="AJ123" s="111" t="s">
        <v>280</v>
      </c>
      <c r="AK123" s="38" t="s">
        <v>280</v>
      </c>
      <c r="AL123" s="69" t="s">
        <v>280</v>
      </c>
      <c r="AM123" s="38" t="s">
        <v>280</v>
      </c>
      <c r="AN123" s="38" t="s">
        <v>280</v>
      </c>
      <c r="AO123" s="69" t="s">
        <v>280</v>
      </c>
      <c r="AP123" s="69" t="s">
        <v>280</v>
      </c>
      <c r="AQ123" s="69" t="s">
        <v>280</v>
      </c>
      <c r="AR123" s="23" t="s">
        <v>280</v>
      </c>
      <c r="AS123" s="69" t="s">
        <v>280</v>
      </c>
      <c r="AT123" s="23" t="s">
        <v>280</v>
      </c>
      <c r="AU123" s="23" t="s">
        <v>280</v>
      </c>
      <c r="AV123" s="69" t="s">
        <v>280</v>
      </c>
      <c r="AW123" s="69" t="s">
        <v>280</v>
      </c>
      <c r="AX123" s="23" t="s">
        <v>280</v>
      </c>
      <c r="AY123" s="69" t="s">
        <v>280</v>
      </c>
      <c r="AZ123" s="23" t="s">
        <v>280</v>
      </c>
      <c r="BA123" s="23" t="s">
        <v>280</v>
      </c>
    </row>
    <row r="124" spans="2:53">
      <c r="B124" s="123" t="s">
        <v>300</v>
      </c>
      <c r="C124" s="109" t="s">
        <v>170</v>
      </c>
      <c r="D124" s="110" t="s">
        <v>67</v>
      </c>
      <c r="E124" s="38"/>
      <c r="F124" s="38">
        <v>5049</v>
      </c>
      <c r="G124" s="69">
        <v>803</v>
      </c>
      <c r="H124" s="111"/>
      <c r="I124" s="38">
        <v>5299</v>
      </c>
      <c r="J124" s="38">
        <v>803</v>
      </c>
      <c r="K124" s="38"/>
      <c r="L124" s="111">
        <v>-4005</v>
      </c>
      <c r="M124" s="38">
        <v>-4005</v>
      </c>
      <c r="N124" s="69">
        <v>-4005</v>
      </c>
      <c r="O124" s="111" t="s">
        <v>283</v>
      </c>
      <c r="P124" s="69" t="s">
        <v>80</v>
      </c>
      <c r="Q124" s="111">
        <f t="shared" si="7"/>
        <v>0</v>
      </c>
      <c r="R124" s="38" t="str">
        <f t="shared" si="8"/>
        <v>NA</v>
      </c>
      <c r="S124" s="38">
        <f t="shared" si="9"/>
        <v>-250</v>
      </c>
      <c r="T124" s="38">
        <f t="shared" si="10"/>
        <v>0</v>
      </c>
      <c r="U124" s="114">
        <f t="shared" si="11"/>
        <v>-250</v>
      </c>
      <c r="V124" s="69">
        <f t="shared" si="12"/>
        <v>0</v>
      </c>
      <c r="W124" s="23">
        <f t="shared" si="13"/>
        <v>1</v>
      </c>
      <c r="X124" s="111">
        <v>120</v>
      </c>
      <c r="Y124" s="38" t="s">
        <v>280</v>
      </c>
      <c r="Z124" s="69" t="s">
        <v>280</v>
      </c>
      <c r="AA124" s="38">
        <v>188</v>
      </c>
      <c r="AB124" s="38" t="s">
        <v>280</v>
      </c>
      <c r="AC124" s="69" t="s">
        <v>280</v>
      </c>
      <c r="AD124" s="38" t="s">
        <v>280</v>
      </c>
      <c r="AE124" s="38" t="s">
        <v>280</v>
      </c>
      <c r="AF124" s="69" t="s">
        <v>82</v>
      </c>
      <c r="AG124" s="38" t="s">
        <v>280</v>
      </c>
      <c r="AH124" s="38">
        <v>4798</v>
      </c>
      <c r="AI124" s="69" t="s">
        <v>82</v>
      </c>
      <c r="AJ124" s="111" t="s">
        <v>280</v>
      </c>
      <c r="AK124" s="38" t="s">
        <v>280</v>
      </c>
      <c r="AL124" s="69" t="s">
        <v>280</v>
      </c>
      <c r="AM124" s="38" t="s">
        <v>280</v>
      </c>
      <c r="AN124" s="38" t="s">
        <v>280</v>
      </c>
      <c r="AO124" s="69" t="s">
        <v>280</v>
      </c>
      <c r="AP124" s="69" t="s">
        <v>280</v>
      </c>
      <c r="AQ124" s="69" t="s">
        <v>280</v>
      </c>
      <c r="AR124" s="23" t="s">
        <v>280</v>
      </c>
      <c r="AS124" s="69" t="s">
        <v>280</v>
      </c>
      <c r="AT124" s="23" t="s">
        <v>280</v>
      </c>
      <c r="AU124" s="23" t="s">
        <v>280</v>
      </c>
      <c r="AV124" s="69" t="s">
        <v>280</v>
      </c>
      <c r="AW124" s="69" t="s">
        <v>280</v>
      </c>
      <c r="AX124" s="23" t="s">
        <v>280</v>
      </c>
      <c r="AY124" s="69" t="s">
        <v>280</v>
      </c>
      <c r="AZ124" s="23" t="s">
        <v>280</v>
      </c>
      <c r="BA124" s="23" t="s">
        <v>280</v>
      </c>
    </row>
    <row r="125" spans="2:53">
      <c r="B125" s="123" t="s">
        <v>300</v>
      </c>
      <c r="C125" s="109" t="s">
        <v>170</v>
      </c>
      <c r="D125" s="110" t="s">
        <v>68</v>
      </c>
      <c r="E125" s="38">
        <v>6774</v>
      </c>
      <c r="F125" s="38"/>
      <c r="G125" s="69"/>
      <c r="H125" s="111">
        <v>6774</v>
      </c>
      <c r="I125" s="38"/>
      <c r="J125" s="38"/>
      <c r="K125" s="38"/>
      <c r="L125" s="111">
        <v>-2409</v>
      </c>
      <c r="M125" s="38">
        <v>-2409</v>
      </c>
      <c r="N125" s="69">
        <v>-2409</v>
      </c>
      <c r="O125" s="111" t="s">
        <v>38</v>
      </c>
      <c r="P125" s="69" t="s">
        <v>80</v>
      </c>
      <c r="Q125" s="111">
        <f t="shared" si="7"/>
        <v>0</v>
      </c>
      <c r="R125" s="38">
        <f t="shared" si="8"/>
        <v>0</v>
      </c>
      <c r="S125" s="38" t="str">
        <f t="shared" si="9"/>
        <v>NA</v>
      </c>
      <c r="T125" s="38" t="str">
        <f t="shared" si="10"/>
        <v>NA</v>
      </c>
      <c r="U125" s="114" t="str">
        <f t="shared" si="11"/>
        <v>NA</v>
      </c>
      <c r="V125" s="69">
        <f t="shared" si="12"/>
        <v>0</v>
      </c>
      <c r="W125" s="23">
        <f t="shared" si="13"/>
        <v>1</v>
      </c>
      <c r="X125" s="111">
        <v>120</v>
      </c>
      <c r="Y125" s="38" t="s">
        <v>280</v>
      </c>
      <c r="Z125" s="69" t="s">
        <v>280</v>
      </c>
      <c r="AA125" s="38">
        <v>365</v>
      </c>
      <c r="AB125" s="38" t="s">
        <v>280</v>
      </c>
      <c r="AC125" s="69" t="s">
        <v>280</v>
      </c>
      <c r="AD125" s="38" t="s">
        <v>280</v>
      </c>
      <c r="AE125" s="38" t="s">
        <v>280</v>
      </c>
      <c r="AF125" s="69" t="s">
        <v>280</v>
      </c>
      <c r="AG125" s="38" t="s">
        <v>280</v>
      </c>
      <c r="AH125" s="38" t="s">
        <v>280</v>
      </c>
      <c r="AI125" s="69" t="s">
        <v>280</v>
      </c>
      <c r="AJ125" s="111" t="s">
        <v>280</v>
      </c>
      <c r="AK125" s="38" t="s">
        <v>280</v>
      </c>
      <c r="AL125" s="69" t="s">
        <v>280</v>
      </c>
      <c r="AM125" s="38" t="s">
        <v>280</v>
      </c>
      <c r="AN125" s="38" t="s">
        <v>280</v>
      </c>
      <c r="AO125" s="69" t="s">
        <v>280</v>
      </c>
      <c r="AP125" s="69" t="s">
        <v>280</v>
      </c>
      <c r="AQ125" s="69" t="s">
        <v>280</v>
      </c>
      <c r="AR125" s="23" t="s">
        <v>280</v>
      </c>
      <c r="AS125" s="69" t="s">
        <v>280</v>
      </c>
      <c r="AT125" s="23" t="s">
        <v>280</v>
      </c>
      <c r="AU125" s="23" t="s">
        <v>280</v>
      </c>
      <c r="AV125" s="69" t="s">
        <v>280</v>
      </c>
      <c r="AW125" s="69" t="s">
        <v>280</v>
      </c>
      <c r="AX125" s="23" t="s">
        <v>280</v>
      </c>
      <c r="AY125" s="69" t="s">
        <v>280</v>
      </c>
      <c r="AZ125" s="23" t="s">
        <v>280</v>
      </c>
      <c r="BA125" s="23" t="s">
        <v>280</v>
      </c>
    </row>
    <row r="126" spans="2:53">
      <c r="B126" s="123" t="s">
        <v>300</v>
      </c>
      <c r="C126" s="109" t="s">
        <v>170</v>
      </c>
      <c r="D126" s="110" t="s">
        <v>69</v>
      </c>
      <c r="E126" s="38">
        <v>6774</v>
      </c>
      <c r="F126" s="38"/>
      <c r="G126" s="69"/>
      <c r="H126" s="111">
        <v>6774</v>
      </c>
      <c r="I126" s="38"/>
      <c r="J126" s="38"/>
      <c r="K126" s="38"/>
      <c r="L126" s="111">
        <v>-2409</v>
      </c>
      <c r="M126" s="38">
        <v>-2409</v>
      </c>
      <c r="N126" s="69">
        <v>-2409</v>
      </c>
      <c r="O126" s="111" t="s">
        <v>38</v>
      </c>
      <c r="P126" s="69" t="s">
        <v>80</v>
      </c>
      <c r="Q126" s="111">
        <f t="shared" si="7"/>
        <v>0</v>
      </c>
      <c r="R126" s="38">
        <f t="shared" si="8"/>
        <v>0</v>
      </c>
      <c r="S126" s="38" t="str">
        <f t="shared" si="9"/>
        <v>NA</v>
      </c>
      <c r="T126" s="38" t="str">
        <f t="shared" si="10"/>
        <v>NA</v>
      </c>
      <c r="U126" s="114" t="str">
        <f t="shared" si="11"/>
        <v>NA</v>
      </c>
      <c r="V126" s="69">
        <f t="shared" si="12"/>
        <v>0</v>
      </c>
      <c r="W126" s="23">
        <f t="shared" si="13"/>
        <v>1</v>
      </c>
      <c r="X126" s="111">
        <v>120</v>
      </c>
      <c r="Y126" s="38" t="s">
        <v>280</v>
      </c>
      <c r="Z126" s="69" t="s">
        <v>280</v>
      </c>
      <c r="AA126" s="38">
        <v>365</v>
      </c>
      <c r="AB126" s="38" t="s">
        <v>280</v>
      </c>
      <c r="AC126" s="69" t="s">
        <v>280</v>
      </c>
      <c r="AD126" s="38" t="s">
        <v>280</v>
      </c>
      <c r="AE126" s="38" t="s">
        <v>280</v>
      </c>
      <c r="AF126" s="69" t="s">
        <v>280</v>
      </c>
      <c r="AG126" s="38" t="s">
        <v>280</v>
      </c>
      <c r="AH126" s="38" t="s">
        <v>280</v>
      </c>
      <c r="AI126" s="69" t="s">
        <v>280</v>
      </c>
      <c r="AJ126" s="111" t="s">
        <v>280</v>
      </c>
      <c r="AK126" s="38" t="s">
        <v>280</v>
      </c>
      <c r="AL126" s="69" t="s">
        <v>280</v>
      </c>
      <c r="AM126" s="38" t="s">
        <v>280</v>
      </c>
      <c r="AN126" s="38" t="s">
        <v>280</v>
      </c>
      <c r="AO126" s="69" t="s">
        <v>280</v>
      </c>
      <c r="AP126" s="69" t="s">
        <v>280</v>
      </c>
      <c r="AQ126" s="69" t="s">
        <v>280</v>
      </c>
      <c r="AR126" s="23" t="s">
        <v>280</v>
      </c>
      <c r="AS126" s="69" t="s">
        <v>280</v>
      </c>
      <c r="AT126" s="23" t="s">
        <v>280</v>
      </c>
      <c r="AU126" s="23" t="s">
        <v>280</v>
      </c>
      <c r="AV126" s="69" t="s">
        <v>280</v>
      </c>
      <c r="AW126" s="69" t="s">
        <v>280</v>
      </c>
      <c r="AX126" s="23" t="s">
        <v>280</v>
      </c>
      <c r="AY126" s="69" t="s">
        <v>280</v>
      </c>
      <c r="AZ126" s="23" t="s">
        <v>280</v>
      </c>
      <c r="BA126" s="23" t="s">
        <v>280</v>
      </c>
    </row>
    <row r="127" spans="2:53" ht="15" thickBot="1">
      <c r="B127" s="124" t="s">
        <v>300</v>
      </c>
      <c r="C127" s="116" t="s">
        <v>170</v>
      </c>
      <c r="D127" s="117" t="s">
        <v>70</v>
      </c>
      <c r="E127" s="118">
        <v>6979</v>
      </c>
      <c r="F127" s="118"/>
      <c r="G127" s="70"/>
      <c r="H127" s="119">
        <v>6979</v>
      </c>
      <c r="I127" s="118"/>
      <c r="J127" s="118"/>
      <c r="K127" s="118"/>
      <c r="L127" s="119">
        <v>-2686</v>
      </c>
      <c r="M127" s="118">
        <v>-2686</v>
      </c>
      <c r="N127" s="70">
        <v>-2686</v>
      </c>
      <c r="O127" s="119" t="s">
        <v>283</v>
      </c>
      <c r="P127" s="70" t="s">
        <v>80</v>
      </c>
      <c r="Q127" s="119">
        <f t="shared" si="7"/>
        <v>0</v>
      </c>
      <c r="R127" s="38">
        <f t="shared" si="8"/>
        <v>0</v>
      </c>
      <c r="S127" s="38" t="str">
        <f t="shared" si="9"/>
        <v>NA</v>
      </c>
      <c r="T127" s="38" t="str">
        <f t="shared" si="10"/>
        <v>NA</v>
      </c>
      <c r="U127" s="114" t="str">
        <f t="shared" si="11"/>
        <v>NA</v>
      </c>
      <c r="V127" s="70">
        <f t="shared" si="12"/>
        <v>0</v>
      </c>
      <c r="W127" s="23">
        <f t="shared" si="13"/>
        <v>1</v>
      </c>
      <c r="X127" s="119">
        <v>140</v>
      </c>
      <c r="Y127" s="118" t="s">
        <v>280</v>
      </c>
      <c r="Z127" s="69" t="s">
        <v>280</v>
      </c>
      <c r="AA127" s="118">
        <v>355</v>
      </c>
      <c r="AB127" s="118" t="s">
        <v>280</v>
      </c>
      <c r="AC127" s="69" t="s">
        <v>280</v>
      </c>
      <c r="AD127" s="118" t="s">
        <v>280</v>
      </c>
      <c r="AE127" s="118" t="s">
        <v>280</v>
      </c>
      <c r="AF127" s="70" t="s">
        <v>280</v>
      </c>
      <c r="AG127" s="118" t="s">
        <v>280</v>
      </c>
      <c r="AH127" s="118" t="s">
        <v>280</v>
      </c>
      <c r="AI127" s="70" t="s">
        <v>280</v>
      </c>
      <c r="AJ127" s="119" t="s">
        <v>280</v>
      </c>
      <c r="AK127" s="118" t="s">
        <v>280</v>
      </c>
      <c r="AL127" s="70" t="s">
        <v>280</v>
      </c>
      <c r="AM127" s="118" t="s">
        <v>280</v>
      </c>
      <c r="AN127" s="118" t="s">
        <v>280</v>
      </c>
      <c r="AO127" s="70" t="s">
        <v>280</v>
      </c>
      <c r="AP127" s="70" t="s">
        <v>280</v>
      </c>
      <c r="AQ127" s="70" t="s">
        <v>280</v>
      </c>
      <c r="AR127" s="22" t="s">
        <v>280</v>
      </c>
      <c r="AS127" s="70" t="s">
        <v>280</v>
      </c>
      <c r="AT127" s="22" t="s">
        <v>280</v>
      </c>
      <c r="AU127" s="22" t="s">
        <v>280</v>
      </c>
      <c r="AV127" s="70" t="s">
        <v>280</v>
      </c>
      <c r="AW127" s="70" t="s">
        <v>280</v>
      </c>
      <c r="AX127" s="22" t="s">
        <v>280</v>
      </c>
      <c r="AY127" s="70" t="s">
        <v>280</v>
      </c>
      <c r="AZ127" s="22" t="s">
        <v>280</v>
      </c>
      <c r="BA127" s="22" t="s">
        <v>280</v>
      </c>
    </row>
    <row r="128" spans="2:53">
      <c r="B128" s="120" t="s">
        <v>302</v>
      </c>
      <c r="C128" s="121" t="s">
        <v>170</v>
      </c>
      <c r="D128" s="122" t="s">
        <v>55</v>
      </c>
      <c r="E128" s="112">
        <v>7434</v>
      </c>
      <c r="F128" s="112"/>
      <c r="G128" s="68"/>
      <c r="H128" s="113">
        <v>7419</v>
      </c>
      <c r="I128" s="112"/>
      <c r="J128" s="112"/>
      <c r="K128" s="112"/>
      <c r="L128" s="113">
        <v>252</v>
      </c>
      <c r="M128" s="112">
        <v>248</v>
      </c>
      <c r="N128" s="68">
        <v>61</v>
      </c>
      <c r="O128" s="113" t="s">
        <v>74</v>
      </c>
      <c r="P128" s="68" t="s">
        <v>80</v>
      </c>
      <c r="Q128" s="113">
        <f t="shared" si="7"/>
        <v>4</v>
      </c>
      <c r="R128" s="38">
        <f t="shared" si="8"/>
        <v>15</v>
      </c>
      <c r="S128" s="38" t="str">
        <f t="shared" si="9"/>
        <v>NA</v>
      </c>
      <c r="T128" s="38" t="str">
        <f t="shared" si="10"/>
        <v>NA</v>
      </c>
      <c r="U128" s="114" t="str">
        <f t="shared" si="11"/>
        <v>NA</v>
      </c>
      <c r="V128" s="68">
        <f t="shared" si="12"/>
        <v>57</v>
      </c>
      <c r="W128" s="23">
        <f t="shared" si="13"/>
        <v>1</v>
      </c>
      <c r="X128" s="113">
        <v>120</v>
      </c>
      <c r="Y128" s="112" t="s">
        <v>280</v>
      </c>
      <c r="Z128" s="68" t="s">
        <v>280</v>
      </c>
      <c r="AA128" s="112">
        <v>356</v>
      </c>
      <c r="AB128" s="112" t="s">
        <v>280</v>
      </c>
      <c r="AC128" s="68" t="s">
        <v>280</v>
      </c>
      <c r="AD128" s="112" t="s">
        <v>280</v>
      </c>
      <c r="AE128" s="112" t="s">
        <v>280</v>
      </c>
      <c r="AF128" s="68" t="s">
        <v>280</v>
      </c>
      <c r="AG128" s="112" t="s">
        <v>280</v>
      </c>
      <c r="AH128" s="112" t="s">
        <v>280</v>
      </c>
      <c r="AI128" s="68" t="s">
        <v>280</v>
      </c>
      <c r="AJ128" s="113">
        <v>2500</v>
      </c>
      <c r="AK128" s="112" t="s">
        <v>280</v>
      </c>
      <c r="AL128" s="68" t="s">
        <v>303</v>
      </c>
      <c r="AM128" s="112" t="s">
        <v>280</v>
      </c>
      <c r="AN128" s="112" t="s">
        <v>280</v>
      </c>
      <c r="AO128" s="68" t="s">
        <v>280</v>
      </c>
      <c r="AP128" s="68" t="s">
        <v>280</v>
      </c>
      <c r="AQ128" s="68" t="s">
        <v>280</v>
      </c>
      <c r="AR128" s="21" t="s">
        <v>280</v>
      </c>
      <c r="AS128" s="68" t="s">
        <v>280</v>
      </c>
      <c r="AT128" s="21" t="s">
        <v>280</v>
      </c>
      <c r="AU128" s="21" t="s">
        <v>280</v>
      </c>
      <c r="AV128" s="68" t="s">
        <v>280</v>
      </c>
      <c r="AW128" s="68" t="s">
        <v>280</v>
      </c>
      <c r="AX128" s="21" t="s">
        <v>280</v>
      </c>
      <c r="AY128" s="68" t="s">
        <v>280</v>
      </c>
      <c r="AZ128" s="21" t="s">
        <v>280</v>
      </c>
      <c r="BA128" s="21" t="s">
        <v>280</v>
      </c>
    </row>
    <row r="129" spans="2:53">
      <c r="B129" s="123" t="s">
        <v>302</v>
      </c>
      <c r="C129" s="109" t="s">
        <v>170</v>
      </c>
      <c r="D129" s="110" t="s">
        <v>57</v>
      </c>
      <c r="E129" s="38">
        <v>7434</v>
      </c>
      <c r="F129" s="38"/>
      <c r="G129" s="69"/>
      <c r="H129" s="111">
        <v>7419</v>
      </c>
      <c r="I129" s="38"/>
      <c r="J129" s="38"/>
      <c r="K129" s="38"/>
      <c r="L129" s="111">
        <v>252</v>
      </c>
      <c r="M129" s="38">
        <v>248</v>
      </c>
      <c r="N129" s="69">
        <v>61</v>
      </c>
      <c r="O129" s="111" t="s">
        <v>74</v>
      </c>
      <c r="P129" s="69" t="s">
        <v>80</v>
      </c>
      <c r="Q129" s="111">
        <f t="shared" si="7"/>
        <v>4</v>
      </c>
      <c r="R129" s="38">
        <f t="shared" si="8"/>
        <v>15</v>
      </c>
      <c r="S129" s="38" t="str">
        <f t="shared" si="9"/>
        <v>NA</v>
      </c>
      <c r="T129" s="38" t="str">
        <f t="shared" si="10"/>
        <v>NA</v>
      </c>
      <c r="U129" s="114" t="str">
        <f t="shared" si="11"/>
        <v>NA</v>
      </c>
      <c r="V129" s="69">
        <f t="shared" si="12"/>
        <v>57</v>
      </c>
      <c r="W129" s="23">
        <f t="shared" si="13"/>
        <v>1</v>
      </c>
      <c r="X129" s="111">
        <v>-355</v>
      </c>
      <c r="Y129" s="38" t="s">
        <v>280</v>
      </c>
      <c r="Z129" s="69" t="s">
        <v>281</v>
      </c>
      <c r="AA129" s="38">
        <v>356</v>
      </c>
      <c r="AB129" s="38" t="s">
        <v>280</v>
      </c>
      <c r="AC129" s="69" t="s">
        <v>281</v>
      </c>
      <c r="AD129" s="38" t="s">
        <v>280</v>
      </c>
      <c r="AE129" s="38" t="s">
        <v>280</v>
      </c>
      <c r="AF129" s="69" t="s">
        <v>280</v>
      </c>
      <c r="AG129" s="38" t="s">
        <v>280</v>
      </c>
      <c r="AH129" s="38" t="s">
        <v>280</v>
      </c>
      <c r="AI129" s="69" t="s">
        <v>280</v>
      </c>
      <c r="AJ129" s="111">
        <v>2500</v>
      </c>
      <c r="AK129" s="38" t="s">
        <v>280</v>
      </c>
      <c r="AL129" s="69" t="s">
        <v>303</v>
      </c>
      <c r="AM129" s="38" t="s">
        <v>280</v>
      </c>
      <c r="AN129" s="38" t="s">
        <v>280</v>
      </c>
      <c r="AO129" s="69" t="s">
        <v>280</v>
      </c>
      <c r="AP129" s="69" t="s">
        <v>280</v>
      </c>
      <c r="AQ129" s="69" t="s">
        <v>280</v>
      </c>
      <c r="AR129" s="23" t="s">
        <v>280</v>
      </c>
      <c r="AS129" s="69" t="s">
        <v>280</v>
      </c>
      <c r="AT129" s="23" t="s">
        <v>280</v>
      </c>
      <c r="AU129" s="23" t="s">
        <v>280</v>
      </c>
      <c r="AV129" s="69">
        <v>-10000</v>
      </c>
      <c r="AW129" s="69" t="s">
        <v>280</v>
      </c>
      <c r="AX129" s="23" t="s">
        <v>282</v>
      </c>
      <c r="AY129" s="69" t="s">
        <v>280</v>
      </c>
      <c r="AZ129" s="23" t="s">
        <v>280</v>
      </c>
      <c r="BA129" s="23" t="s">
        <v>280</v>
      </c>
    </row>
    <row r="130" spans="2:53">
      <c r="B130" s="123" t="s">
        <v>302</v>
      </c>
      <c r="C130" s="109" t="s">
        <v>170</v>
      </c>
      <c r="D130" s="110" t="s">
        <v>58</v>
      </c>
      <c r="E130" s="38">
        <v>7469</v>
      </c>
      <c r="F130" s="38"/>
      <c r="G130" s="69"/>
      <c r="H130" s="111">
        <v>7441</v>
      </c>
      <c r="I130" s="38"/>
      <c r="J130" s="38"/>
      <c r="K130" s="38"/>
      <c r="L130" s="111">
        <v>102</v>
      </c>
      <c r="M130" s="38">
        <v>102</v>
      </c>
      <c r="N130" s="69">
        <v>0</v>
      </c>
      <c r="O130" s="111" t="s">
        <v>60</v>
      </c>
      <c r="P130" s="69" t="s">
        <v>283</v>
      </c>
      <c r="Q130" s="111">
        <f t="shared" si="7"/>
        <v>0</v>
      </c>
      <c r="R130" s="38">
        <f t="shared" si="8"/>
        <v>28</v>
      </c>
      <c r="S130" s="38" t="str">
        <f t="shared" si="9"/>
        <v>NA</v>
      </c>
      <c r="T130" s="38" t="str">
        <f t="shared" si="10"/>
        <v>NA</v>
      </c>
      <c r="U130" s="114" t="str">
        <f t="shared" si="11"/>
        <v>NA</v>
      </c>
      <c r="V130" s="69">
        <f t="shared" si="12"/>
        <v>0</v>
      </c>
      <c r="W130" s="23">
        <f t="shared" si="13"/>
        <v>1</v>
      </c>
      <c r="X130" s="111">
        <v>-355</v>
      </c>
      <c r="Y130" s="38" t="s">
        <v>280</v>
      </c>
      <c r="Z130" s="69" t="s">
        <v>281</v>
      </c>
      <c r="AA130" s="38">
        <v>358</v>
      </c>
      <c r="AB130" s="38" t="s">
        <v>280</v>
      </c>
      <c r="AC130" s="69" t="s">
        <v>281</v>
      </c>
      <c r="AD130" s="38" t="s">
        <v>280</v>
      </c>
      <c r="AE130" s="38" t="s">
        <v>280</v>
      </c>
      <c r="AF130" s="69" t="s">
        <v>280</v>
      </c>
      <c r="AG130" s="38" t="s">
        <v>280</v>
      </c>
      <c r="AH130" s="38" t="s">
        <v>280</v>
      </c>
      <c r="AI130" s="69" t="s">
        <v>280</v>
      </c>
      <c r="AJ130" s="111">
        <v>2500</v>
      </c>
      <c r="AK130" s="38" t="s">
        <v>280</v>
      </c>
      <c r="AL130" s="69" t="s">
        <v>303</v>
      </c>
      <c r="AM130" s="38" t="s">
        <v>280</v>
      </c>
      <c r="AN130" s="38" t="s">
        <v>280</v>
      </c>
      <c r="AO130" s="69" t="s">
        <v>280</v>
      </c>
      <c r="AP130" s="69" t="s">
        <v>280</v>
      </c>
      <c r="AQ130" s="69" t="s">
        <v>280</v>
      </c>
      <c r="AR130" s="23" t="s">
        <v>280</v>
      </c>
      <c r="AS130" s="69" t="s">
        <v>280</v>
      </c>
      <c r="AT130" s="23" t="s">
        <v>280</v>
      </c>
      <c r="AU130" s="23" t="s">
        <v>280</v>
      </c>
      <c r="AV130" s="69">
        <v>-10000</v>
      </c>
      <c r="AW130" s="69" t="s">
        <v>280</v>
      </c>
      <c r="AX130" s="23" t="s">
        <v>282</v>
      </c>
      <c r="AY130" s="69" t="s">
        <v>280</v>
      </c>
      <c r="AZ130" s="23" t="s">
        <v>280</v>
      </c>
      <c r="BA130" s="23" t="s">
        <v>280</v>
      </c>
    </row>
    <row r="131" spans="2:53">
      <c r="B131" s="123" t="s">
        <v>302</v>
      </c>
      <c r="C131" s="109" t="s">
        <v>170</v>
      </c>
      <c r="D131" s="110" t="s">
        <v>59</v>
      </c>
      <c r="E131" s="38"/>
      <c r="F131" s="38">
        <v>6818</v>
      </c>
      <c r="G131" s="69">
        <v>644</v>
      </c>
      <c r="H131" s="111"/>
      <c r="I131" s="38">
        <v>6800</v>
      </c>
      <c r="J131" s="38">
        <v>644</v>
      </c>
      <c r="K131" s="38"/>
      <c r="L131" s="111">
        <v>-1847</v>
      </c>
      <c r="M131" s="38">
        <v>-1847</v>
      </c>
      <c r="N131" s="69">
        <v>-1847</v>
      </c>
      <c r="O131" s="111" t="s">
        <v>38</v>
      </c>
      <c r="P131" s="69" t="s">
        <v>80</v>
      </c>
      <c r="Q131" s="111">
        <f t="shared" si="7"/>
        <v>0</v>
      </c>
      <c r="R131" s="38" t="str">
        <f t="shared" si="8"/>
        <v>NA</v>
      </c>
      <c r="S131" s="38">
        <f t="shared" si="9"/>
        <v>18</v>
      </c>
      <c r="T131" s="38">
        <f t="shared" si="10"/>
        <v>0</v>
      </c>
      <c r="U131" s="114">
        <f t="shared" si="11"/>
        <v>18</v>
      </c>
      <c r="V131" s="69">
        <f t="shared" si="12"/>
        <v>0</v>
      </c>
      <c r="W131" s="23">
        <f t="shared" si="13"/>
        <v>1</v>
      </c>
      <c r="X131" s="111">
        <v>-358</v>
      </c>
      <c r="Y131" s="38" t="s">
        <v>280</v>
      </c>
      <c r="Z131" s="69" t="s">
        <v>281</v>
      </c>
      <c r="AA131" s="38">
        <v>358</v>
      </c>
      <c r="AB131" s="38" t="s">
        <v>280</v>
      </c>
      <c r="AC131" s="69" t="s">
        <v>281</v>
      </c>
      <c r="AD131" s="38" t="s">
        <v>280</v>
      </c>
      <c r="AE131" s="38" t="s">
        <v>280</v>
      </c>
      <c r="AF131" s="69" t="s">
        <v>280</v>
      </c>
      <c r="AG131" s="38" t="s">
        <v>280</v>
      </c>
      <c r="AH131" s="38" t="s">
        <v>280</v>
      </c>
      <c r="AI131" s="69" t="s">
        <v>280</v>
      </c>
      <c r="AJ131" s="111" t="s">
        <v>280</v>
      </c>
      <c r="AK131" s="38" t="s">
        <v>280</v>
      </c>
      <c r="AL131" s="69" t="s">
        <v>303</v>
      </c>
      <c r="AM131" s="38">
        <v>2500</v>
      </c>
      <c r="AN131" s="38" t="s">
        <v>280</v>
      </c>
      <c r="AO131" s="69" t="s">
        <v>303</v>
      </c>
      <c r="AP131" s="69" t="s">
        <v>280</v>
      </c>
      <c r="AQ131" s="69" t="s">
        <v>280</v>
      </c>
      <c r="AR131" s="23" t="s">
        <v>280</v>
      </c>
      <c r="AS131" s="69" t="s">
        <v>280</v>
      </c>
      <c r="AT131" s="23" t="s">
        <v>280</v>
      </c>
      <c r="AU131" s="23" t="s">
        <v>280</v>
      </c>
      <c r="AV131" s="69" t="s">
        <v>280</v>
      </c>
      <c r="AW131" s="69" t="s">
        <v>280</v>
      </c>
      <c r="AX131" s="23" t="s">
        <v>280</v>
      </c>
      <c r="AY131" s="69">
        <v>-10000</v>
      </c>
      <c r="AZ131" s="23" t="s">
        <v>280</v>
      </c>
      <c r="BA131" s="23" t="s">
        <v>282</v>
      </c>
    </row>
    <row r="132" spans="2:53">
      <c r="B132" s="123" t="s">
        <v>302</v>
      </c>
      <c r="C132" s="109" t="s">
        <v>170</v>
      </c>
      <c r="D132" s="110" t="s">
        <v>61</v>
      </c>
      <c r="E132" s="38"/>
      <c r="F132" s="38">
        <v>6856</v>
      </c>
      <c r="G132" s="69">
        <v>658</v>
      </c>
      <c r="H132" s="111"/>
      <c r="I132" s="38">
        <v>6800</v>
      </c>
      <c r="J132" s="38">
        <v>658</v>
      </c>
      <c r="K132" s="38"/>
      <c r="L132" s="111">
        <v>-1882</v>
      </c>
      <c r="M132" s="38">
        <v>-1882</v>
      </c>
      <c r="N132" s="69">
        <v>-1882</v>
      </c>
      <c r="O132" s="111" t="s">
        <v>283</v>
      </c>
      <c r="P132" s="69" t="s">
        <v>80</v>
      </c>
      <c r="Q132" s="111">
        <f t="shared" si="7"/>
        <v>0</v>
      </c>
      <c r="R132" s="38" t="str">
        <f t="shared" si="8"/>
        <v>NA</v>
      </c>
      <c r="S132" s="38">
        <f t="shared" si="9"/>
        <v>56</v>
      </c>
      <c r="T132" s="38">
        <f t="shared" si="10"/>
        <v>0</v>
      </c>
      <c r="U132" s="114">
        <f t="shared" si="11"/>
        <v>56</v>
      </c>
      <c r="V132" s="69">
        <f t="shared" si="12"/>
        <v>0</v>
      </c>
      <c r="W132" s="23">
        <f t="shared" si="13"/>
        <v>1</v>
      </c>
      <c r="X132" s="111">
        <v>-358</v>
      </c>
      <c r="Y132" s="38" t="s">
        <v>280</v>
      </c>
      <c r="Z132" s="69" t="s">
        <v>281</v>
      </c>
      <c r="AA132" s="38">
        <v>358</v>
      </c>
      <c r="AB132" s="38" t="s">
        <v>280</v>
      </c>
      <c r="AC132" s="69" t="s">
        <v>281</v>
      </c>
      <c r="AD132" s="38" t="s">
        <v>280</v>
      </c>
      <c r="AE132" s="38" t="s">
        <v>280</v>
      </c>
      <c r="AF132" s="69" t="s">
        <v>280</v>
      </c>
      <c r="AG132" s="38" t="s">
        <v>280</v>
      </c>
      <c r="AH132" s="38" t="s">
        <v>280</v>
      </c>
      <c r="AI132" s="69" t="s">
        <v>280</v>
      </c>
      <c r="AJ132" s="111" t="s">
        <v>280</v>
      </c>
      <c r="AK132" s="38" t="s">
        <v>280</v>
      </c>
      <c r="AL132" s="69" t="s">
        <v>303</v>
      </c>
      <c r="AM132" s="38">
        <v>2500</v>
      </c>
      <c r="AN132" s="38" t="s">
        <v>280</v>
      </c>
      <c r="AO132" s="69" t="s">
        <v>303</v>
      </c>
      <c r="AP132" s="69" t="s">
        <v>280</v>
      </c>
      <c r="AQ132" s="69" t="s">
        <v>280</v>
      </c>
      <c r="AR132" s="23" t="s">
        <v>280</v>
      </c>
      <c r="AS132" s="69" t="s">
        <v>280</v>
      </c>
      <c r="AT132" s="23" t="s">
        <v>280</v>
      </c>
      <c r="AU132" s="23" t="s">
        <v>280</v>
      </c>
      <c r="AV132" s="69" t="s">
        <v>280</v>
      </c>
      <c r="AW132" s="69" t="s">
        <v>280</v>
      </c>
      <c r="AX132" s="23" t="s">
        <v>280</v>
      </c>
      <c r="AY132" s="69">
        <v>-10000</v>
      </c>
      <c r="AZ132" s="23" t="s">
        <v>280</v>
      </c>
      <c r="BA132" s="23" t="s">
        <v>282</v>
      </c>
    </row>
    <row r="133" spans="2:53">
      <c r="B133" s="123" t="s">
        <v>302</v>
      </c>
      <c r="C133" s="109" t="s">
        <v>170</v>
      </c>
      <c r="D133" s="110" t="s">
        <v>63</v>
      </c>
      <c r="E133" s="38"/>
      <c r="F133" s="38">
        <v>6856</v>
      </c>
      <c r="G133" s="69">
        <v>658</v>
      </c>
      <c r="H133" s="111"/>
      <c r="I133" s="38">
        <v>6800</v>
      </c>
      <c r="J133" s="38">
        <v>658</v>
      </c>
      <c r="K133" s="38"/>
      <c r="L133" s="111">
        <v>-1882</v>
      </c>
      <c r="M133" s="38">
        <v>-1882</v>
      </c>
      <c r="N133" s="69">
        <v>-1882</v>
      </c>
      <c r="O133" s="111" t="s">
        <v>283</v>
      </c>
      <c r="P133" s="69" t="s">
        <v>80</v>
      </c>
      <c r="Q133" s="111">
        <f t="shared" si="7"/>
        <v>0</v>
      </c>
      <c r="R133" s="38" t="str">
        <f t="shared" si="8"/>
        <v>NA</v>
      </c>
      <c r="S133" s="38">
        <f t="shared" si="9"/>
        <v>56</v>
      </c>
      <c r="T133" s="38">
        <f t="shared" si="10"/>
        <v>0</v>
      </c>
      <c r="U133" s="114">
        <f t="shared" si="11"/>
        <v>56</v>
      </c>
      <c r="V133" s="69">
        <f t="shared" si="12"/>
        <v>0</v>
      </c>
      <c r="W133" s="23">
        <f t="shared" si="13"/>
        <v>1</v>
      </c>
      <c r="X133" s="111">
        <v>-358</v>
      </c>
      <c r="Y133" s="38" t="s">
        <v>280</v>
      </c>
      <c r="Z133" s="69" t="s">
        <v>281</v>
      </c>
      <c r="AA133" s="38">
        <v>358</v>
      </c>
      <c r="AB133" s="38" t="s">
        <v>280</v>
      </c>
      <c r="AC133" s="69" t="s">
        <v>281</v>
      </c>
      <c r="AD133" s="38" t="s">
        <v>280</v>
      </c>
      <c r="AE133" s="38" t="s">
        <v>280</v>
      </c>
      <c r="AF133" s="69" t="s">
        <v>280</v>
      </c>
      <c r="AG133" s="38" t="s">
        <v>280</v>
      </c>
      <c r="AH133" s="38" t="s">
        <v>280</v>
      </c>
      <c r="AI133" s="69" t="s">
        <v>280</v>
      </c>
      <c r="AJ133" s="111" t="s">
        <v>280</v>
      </c>
      <c r="AK133" s="38" t="s">
        <v>280</v>
      </c>
      <c r="AL133" s="69" t="s">
        <v>303</v>
      </c>
      <c r="AM133" s="38">
        <v>2500</v>
      </c>
      <c r="AN133" s="38" t="s">
        <v>280</v>
      </c>
      <c r="AO133" s="69" t="s">
        <v>303</v>
      </c>
      <c r="AP133" s="69" t="s">
        <v>280</v>
      </c>
      <c r="AQ133" s="69" t="s">
        <v>280</v>
      </c>
      <c r="AR133" s="23" t="s">
        <v>280</v>
      </c>
      <c r="AS133" s="69" t="s">
        <v>280</v>
      </c>
      <c r="AT133" s="23" t="s">
        <v>280</v>
      </c>
      <c r="AU133" s="23" t="s">
        <v>280</v>
      </c>
      <c r="AV133" s="69" t="s">
        <v>280</v>
      </c>
      <c r="AW133" s="69" t="s">
        <v>280</v>
      </c>
      <c r="AX133" s="23" t="s">
        <v>280</v>
      </c>
      <c r="AY133" s="69">
        <v>-10000</v>
      </c>
      <c r="AZ133" s="23" t="s">
        <v>280</v>
      </c>
      <c r="BA133" s="23" t="s">
        <v>282</v>
      </c>
    </row>
    <row r="134" spans="2:53">
      <c r="B134" s="123" t="s">
        <v>302</v>
      </c>
      <c r="C134" s="109" t="s">
        <v>170</v>
      </c>
      <c r="D134" s="110" t="s">
        <v>64</v>
      </c>
      <c r="E134" s="38"/>
      <c r="F134" s="38">
        <v>7508</v>
      </c>
      <c r="G134" s="69">
        <v>919</v>
      </c>
      <c r="H134" s="111"/>
      <c r="I134" s="38">
        <v>6959</v>
      </c>
      <c r="J134" s="38">
        <v>900</v>
      </c>
      <c r="K134" s="38"/>
      <c r="L134" s="111">
        <v>-3142</v>
      </c>
      <c r="M134" s="38">
        <v>-3142</v>
      </c>
      <c r="N134" s="69">
        <v>-3142</v>
      </c>
      <c r="O134" s="111" t="s">
        <v>38</v>
      </c>
      <c r="P134" s="69" t="s">
        <v>80</v>
      </c>
      <c r="Q134" s="111">
        <f t="shared" si="7"/>
        <v>0</v>
      </c>
      <c r="R134" s="38" t="str">
        <f t="shared" si="8"/>
        <v>NA</v>
      </c>
      <c r="S134" s="38">
        <f t="shared" si="9"/>
        <v>549</v>
      </c>
      <c r="T134" s="38">
        <f t="shared" si="10"/>
        <v>19</v>
      </c>
      <c r="U134" s="114">
        <f t="shared" si="11"/>
        <v>568</v>
      </c>
      <c r="V134" s="69">
        <f t="shared" si="12"/>
        <v>0</v>
      </c>
      <c r="W134" s="23">
        <f t="shared" si="13"/>
        <v>1</v>
      </c>
      <c r="X134" s="111">
        <v>120</v>
      </c>
      <c r="Y134" s="38" t="s">
        <v>280</v>
      </c>
      <c r="Z134" s="69" t="s">
        <v>73</v>
      </c>
      <c r="AA134" s="38">
        <v>365</v>
      </c>
      <c r="AB134" s="38" t="s">
        <v>280</v>
      </c>
      <c r="AC134" s="69" t="s">
        <v>73</v>
      </c>
      <c r="AD134" s="38" t="s">
        <v>280</v>
      </c>
      <c r="AE134" s="38" t="s">
        <v>280</v>
      </c>
      <c r="AF134" s="69" t="s">
        <v>280</v>
      </c>
      <c r="AG134" s="38" t="s">
        <v>280</v>
      </c>
      <c r="AH134" s="38" t="s">
        <v>280</v>
      </c>
      <c r="AI134" s="69" t="s">
        <v>280</v>
      </c>
      <c r="AJ134" s="111" t="s">
        <v>280</v>
      </c>
      <c r="AK134" s="38" t="s">
        <v>280</v>
      </c>
      <c r="AL134" s="69" t="s">
        <v>303</v>
      </c>
      <c r="AM134" s="38">
        <v>2500</v>
      </c>
      <c r="AN134" s="38" t="s">
        <v>280</v>
      </c>
      <c r="AO134" s="69" t="s">
        <v>303</v>
      </c>
      <c r="AP134" s="69" t="s">
        <v>280</v>
      </c>
      <c r="AQ134" s="69" t="s">
        <v>280</v>
      </c>
      <c r="AR134" s="23" t="s">
        <v>280</v>
      </c>
      <c r="AS134" s="69" t="s">
        <v>280</v>
      </c>
      <c r="AT134" s="23" t="s">
        <v>280</v>
      </c>
      <c r="AU134" s="23" t="s">
        <v>280</v>
      </c>
      <c r="AV134" s="69" t="s">
        <v>280</v>
      </c>
      <c r="AW134" s="69" t="s">
        <v>280</v>
      </c>
      <c r="AX134" s="23" t="s">
        <v>280</v>
      </c>
      <c r="AY134" s="69" t="s">
        <v>280</v>
      </c>
      <c r="AZ134" s="23" t="s">
        <v>280</v>
      </c>
      <c r="BA134" s="23" t="s">
        <v>280</v>
      </c>
    </row>
    <row r="135" spans="2:53">
      <c r="B135" s="123" t="s">
        <v>302</v>
      </c>
      <c r="C135" s="109" t="s">
        <v>170</v>
      </c>
      <c r="D135" s="110" t="s">
        <v>66</v>
      </c>
      <c r="E135" s="38"/>
      <c r="F135" s="38">
        <v>7592</v>
      </c>
      <c r="G135" s="69">
        <v>919</v>
      </c>
      <c r="H135" s="111"/>
      <c r="I135" s="38">
        <v>7036</v>
      </c>
      <c r="J135" s="38">
        <v>900</v>
      </c>
      <c r="K135" s="38"/>
      <c r="L135" s="111">
        <v>-3134</v>
      </c>
      <c r="M135" s="38">
        <v>-3134</v>
      </c>
      <c r="N135" s="69">
        <v>-3134</v>
      </c>
      <c r="O135" s="111" t="s">
        <v>38</v>
      </c>
      <c r="P135" s="69" t="s">
        <v>80</v>
      </c>
      <c r="Q135" s="111">
        <f t="shared" si="7"/>
        <v>0</v>
      </c>
      <c r="R135" s="38" t="str">
        <f t="shared" si="8"/>
        <v>NA</v>
      </c>
      <c r="S135" s="38">
        <f t="shared" si="9"/>
        <v>556</v>
      </c>
      <c r="T135" s="38">
        <f t="shared" si="10"/>
        <v>19</v>
      </c>
      <c r="U135" s="114">
        <f t="shared" si="11"/>
        <v>575</v>
      </c>
      <c r="V135" s="69">
        <f t="shared" si="12"/>
        <v>0</v>
      </c>
      <c r="W135" s="23">
        <f t="shared" si="13"/>
        <v>1</v>
      </c>
      <c r="X135" s="111">
        <v>120</v>
      </c>
      <c r="Y135" s="38" t="s">
        <v>280</v>
      </c>
      <c r="Z135" s="69" t="s">
        <v>73</v>
      </c>
      <c r="AA135" s="38">
        <v>208</v>
      </c>
      <c r="AB135" s="38" t="s">
        <v>280</v>
      </c>
      <c r="AC135" s="69" t="s">
        <v>73</v>
      </c>
      <c r="AD135" s="38" t="s">
        <v>280</v>
      </c>
      <c r="AE135" s="38" t="s">
        <v>280</v>
      </c>
      <c r="AF135" s="69" t="s">
        <v>280</v>
      </c>
      <c r="AG135" s="38" t="s">
        <v>280</v>
      </c>
      <c r="AH135" s="38" t="s">
        <v>280</v>
      </c>
      <c r="AI135" s="69" t="s">
        <v>280</v>
      </c>
      <c r="AJ135" s="111" t="s">
        <v>280</v>
      </c>
      <c r="AK135" s="38" t="s">
        <v>280</v>
      </c>
      <c r="AL135" s="69" t="s">
        <v>303</v>
      </c>
      <c r="AM135" s="38">
        <v>2500</v>
      </c>
      <c r="AN135" s="38" t="s">
        <v>280</v>
      </c>
      <c r="AO135" s="69" t="s">
        <v>303</v>
      </c>
      <c r="AP135" s="69" t="s">
        <v>280</v>
      </c>
      <c r="AQ135" s="69" t="s">
        <v>280</v>
      </c>
      <c r="AR135" s="23" t="s">
        <v>280</v>
      </c>
      <c r="AS135" s="69" t="s">
        <v>280</v>
      </c>
      <c r="AT135" s="23" t="s">
        <v>280</v>
      </c>
      <c r="AU135" s="23" t="s">
        <v>280</v>
      </c>
      <c r="AV135" s="69" t="s">
        <v>280</v>
      </c>
      <c r="AW135" s="69" t="s">
        <v>280</v>
      </c>
      <c r="AX135" s="23" t="s">
        <v>280</v>
      </c>
      <c r="AY135" s="69" t="s">
        <v>280</v>
      </c>
      <c r="AZ135" s="23" t="s">
        <v>280</v>
      </c>
      <c r="BA135" s="23" t="s">
        <v>280</v>
      </c>
    </row>
    <row r="136" spans="2:53">
      <c r="B136" s="123" t="s">
        <v>302</v>
      </c>
      <c r="C136" s="109" t="s">
        <v>170</v>
      </c>
      <c r="D136" s="110" t="s">
        <v>67</v>
      </c>
      <c r="E136" s="38"/>
      <c r="F136" s="38">
        <v>7507</v>
      </c>
      <c r="G136" s="69">
        <v>919</v>
      </c>
      <c r="H136" s="111"/>
      <c r="I136" s="38">
        <v>6958</v>
      </c>
      <c r="J136" s="38">
        <v>900</v>
      </c>
      <c r="K136" s="38"/>
      <c r="L136" s="111">
        <v>-3142</v>
      </c>
      <c r="M136" s="38">
        <v>-3142</v>
      </c>
      <c r="N136" s="69">
        <v>-3142</v>
      </c>
      <c r="O136" s="111" t="s">
        <v>38</v>
      </c>
      <c r="P136" s="69" t="s">
        <v>80</v>
      </c>
      <c r="Q136" s="111">
        <f t="shared" ref="Q136:Q199" si="14">IFERROR(L136-M136,0)</f>
        <v>0</v>
      </c>
      <c r="R136" s="38" t="str">
        <f t="shared" ref="R136:R199" si="15">IF(AND(ISNUMBER(E136),ISNUMBER(H136),ISBLANK(F136)),E136-H136,"NA")</f>
        <v>NA</v>
      </c>
      <c r="S136" s="38">
        <f t="shared" ref="S136:S199" si="16">IF(AND(ISNUMBER(F136),ISNUMBER(I136),ISBLANK(E136)),F136-I136,"NA")</f>
        <v>549</v>
      </c>
      <c r="T136" s="38">
        <f t="shared" ref="T136:T199" si="17">IF(AND(ISNUMBER(G136),ISNUMBER(J136),ISBLANK(E136)),G136-J136,"NA")</f>
        <v>19</v>
      </c>
      <c r="U136" s="114">
        <f t="shared" ref="U136:U199" si="18">IF(AND(ISNUMBER(S136),ISNUMBER(T136),ISBLANK(E136)),S136+T136,"NA")</f>
        <v>568</v>
      </c>
      <c r="V136" s="69">
        <f t="shared" ref="V136:V199" si="19">IF(N136&lt;0,0,IF(M136=L136,N136,N136-(L136-M136)))</f>
        <v>0</v>
      </c>
      <c r="W136" s="23">
        <f t="shared" si="13"/>
        <v>1</v>
      </c>
      <c r="X136" s="111">
        <v>120</v>
      </c>
      <c r="Y136" s="38" t="s">
        <v>280</v>
      </c>
      <c r="Z136" s="69" t="s">
        <v>73</v>
      </c>
      <c r="AA136" s="38">
        <v>365</v>
      </c>
      <c r="AB136" s="38" t="s">
        <v>280</v>
      </c>
      <c r="AC136" s="69" t="s">
        <v>73</v>
      </c>
      <c r="AD136" s="38" t="s">
        <v>280</v>
      </c>
      <c r="AE136" s="38" t="s">
        <v>280</v>
      </c>
      <c r="AF136" s="69" t="s">
        <v>280</v>
      </c>
      <c r="AG136" s="38" t="s">
        <v>280</v>
      </c>
      <c r="AH136" s="38" t="s">
        <v>280</v>
      </c>
      <c r="AI136" s="69" t="s">
        <v>280</v>
      </c>
      <c r="AJ136" s="111" t="s">
        <v>280</v>
      </c>
      <c r="AK136" s="38" t="s">
        <v>280</v>
      </c>
      <c r="AL136" s="69" t="s">
        <v>303</v>
      </c>
      <c r="AM136" s="38">
        <v>2500</v>
      </c>
      <c r="AN136" s="38" t="s">
        <v>280</v>
      </c>
      <c r="AO136" s="69" t="s">
        <v>303</v>
      </c>
      <c r="AP136" s="69" t="s">
        <v>280</v>
      </c>
      <c r="AQ136" s="69" t="s">
        <v>280</v>
      </c>
      <c r="AR136" s="23" t="s">
        <v>280</v>
      </c>
      <c r="AS136" s="69" t="s">
        <v>280</v>
      </c>
      <c r="AT136" s="23" t="s">
        <v>280</v>
      </c>
      <c r="AU136" s="23" t="s">
        <v>280</v>
      </c>
      <c r="AV136" s="69" t="s">
        <v>280</v>
      </c>
      <c r="AW136" s="69" t="s">
        <v>280</v>
      </c>
      <c r="AX136" s="23" t="s">
        <v>280</v>
      </c>
      <c r="AY136" s="69" t="s">
        <v>280</v>
      </c>
      <c r="AZ136" s="23" t="s">
        <v>280</v>
      </c>
      <c r="BA136" s="23" t="s">
        <v>280</v>
      </c>
    </row>
    <row r="137" spans="2:53">
      <c r="B137" s="123" t="s">
        <v>302</v>
      </c>
      <c r="C137" s="109" t="s">
        <v>170</v>
      </c>
      <c r="D137" s="110" t="s">
        <v>68</v>
      </c>
      <c r="E137" s="38">
        <v>8391</v>
      </c>
      <c r="F137" s="38"/>
      <c r="G137" s="69"/>
      <c r="H137" s="111">
        <v>7907</v>
      </c>
      <c r="I137" s="38"/>
      <c r="J137" s="38"/>
      <c r="K137" s="38"/>
      <c r="L137" s="111">
        <v>-1933</v>
      </c>
      <c r="M137" s="38">
        <v>-1933</v>
      </c>
      <c r="N137" s="69">
        <v>-1319</v>
      </c>
      <c r="O137" s="111" t="s">
        <v>38</v>
      </c>
      <c r="P137" s="69" t="s">
        <v>80</v>
      </c>
      <c r="Q137" s="111">
        <f t="shared" si="14"/>
        <v>0</v>
      </c>
      <c r="R137" s="38">
        <f t="shared" si="15"/>
        <v>484</v>
      </c>
      <c r="S137" s="38" t="str">
        <f t="shared" si="16"/>
        <v>NA</v>
      </c>
      <c r="T137" s="38" t="str">
        <f t="shared" si="17"/>
        <v>NA</v>
      </c>
      <c r="U137" s="114" t="str">
        <f t="shared" si="18"/>
        <v>NA</v>
      </c>
      <c r="V137" s="69">
        <f t="shared" si="19"/>
        <v>0</v>
      </c>
      <c r="W137" s="23">
        <f t="shared" ref="W137:W200" si="20">MIN(IF(SUM(X137,AE137:AH137,AJ137,AK137:AN137,AQ137:AT137,AD137,AP137,AV137,AW137:AZ137)=0,0,1)+IF(P137="Smoothing ramp",1,0)+IF(SUM(X137,Y137:AB137)=0,0,1),1)</f>
        <v>1</v>
      </c>
      <c r="X137" s="111">
        <v>120</v>
      </c>
      <c r="Y137" s="38" t="s">
        <v>280</v>
      </c>
      <c r="Z137" s="69" t="s">
        <v>73</v>
      </c>
      <c r="AA137" s="38">
        <v>365</v>
      </c>
      <c r="AB137" s="38" t="s">
        <v>280</v>
      </c>
      <c r="AC137" s="69" t="s">
        <v>73</v>
      </c>
      <c r="AD137" s="38" t="s">
        <v>280</v>
      </c>
      <c r="AE137" s="38" t="s">
        <v>280</v>
      </c>
      <c r="AF137" s="69" t="s">
        <v>280</v>
      </c>
      <c r="AG137" s="38" t="s">
        <v>280</v>
      </c>
      <c r="AH137" s="38" t="s">
        <v>280</v>
      </c>
      <c r="AI137" s="69" t="s">
        <v>280</v>
      </c>
      <c r="AJ137" s="111">
        <v>2500</v>
      </c>
      <c r="AK137" s="38" t="s">
        <v>280</v>
      </c>
      <c r="AL137" s="69" t="s">
        <v>303</v>
      </c>
      <c r="AM137" s="38" t="s">
        <v>280</v>
      </c>
      <c r="AN137" s="38" t="s">
        <v>280</v>
      </c>
      <c r="AO137" s="69" t="s">
        <v>280</v>
      </c>
      <c r="AP137" s="69" t="s">
        <v>280</v>
      </c>
      <c r="AQ137" s="69" t="s">
        <v>280</v>
      </c>
      <c r="AR137" s="23" t="s">
        <v>280</v>
      </c>
      <c r="AS137" s="69" t="s">
        <v>280</v>
      </c>
      <c r="AT137" s="23" t="s">
        <v>280</v>
      </c>
      <c r="AU137" s="23" t="s">
        <v>280</v>
      </c>
      <c r="AV137" s="69" t="s">
        <v>280</v>
      </c>
      <c r="AW137" s="69" t="s">
        <v>280</v>
      </c>
      <c r="AX137" s="23" t="s">
        <v>280</v>
      </c>
      <c r="AY137" s="69" t="s">
        <v>280</v>
      </c>
      <c r="AZ137" s="23" t="s">
        <v>280</v>
      </c>
      <c r="BA137" s="23" t="s">
        <v>280</v>
      </c>
    </row>
    <row r="138" spans="2:53">
      <c r="B138" s="123" t="s">
        <v>302</v>
      </c>
      <c r="C138" s="109" t="s">
        <v>170</v>
      </c>
      <c r="D138" s="110" t="s">
        <v>69</v>
      </c>
      <c r="E138" s="38">
        <v>8391</v>
      </c>
      <c r="F138" s="38"/>
      <c r="G138" s="69"/>
      <c r="H138" s="111">
        <v>7907</v>
      </c>
      <c r="I138" s="38"/>
      <c r="J138" s="38"/>
      <c r="K138" s="38"/>
      <c r="L138" s="111">
        <v>-1933</v>
      </c>
      <c r="M138" s="38">
        <v>-1933</v>
      </c>
      <c r="N138" s="69">
        <v>-1319</v>
      </c>
      <c r="O138" s="111" t="s">
        <v>38</v>
      </c>
      <c r="P138" s="69" t="s">
        <v>80</v>
      </c>
      <c r="Q138" s="111">
        <f t="shared" si="14"/>
        <v>0</v>
      </c>
      <c r="R138" s="38">
        <f t="shared" si="15"/>
        <v>484</v>
      </c>
      <c r="S138" s="38" t="str">
        <f t="shared" si="16"/>
        <v>NA</v>
      </c>
      <c r="T138" s="38" t="str">
        <f t="shared" si="17"/>
        <v>NA</v>
      </c>
      <c r="U138" s="114" t="str">
        <f t="shared" si="18"/>
        <v>NA</v>
      </c>
      <c r="V138" s="69">
        <f t="shared" si="19"/>
        <v>0</v>
      </c>
      <c r="W138" s="23">
        <f t="shared" si="20"/>
        <v>1</v>
      </c>
      <c r="X138" s="111">
        <v>120</v>
      </c>
      <c r="Y138" s="38" t="s">
        <v>280</v>
      </c>
      <c r="Z138" s="69" t="s">
        <v>73</v>
      </c>
      <c r="AA138" s="38">
        <v>365</v>
      </c>
      <c r="AB138" s="38" t="s">
        <v>280</v>
      </c>
      <c r="AC138" s="69" t="s">
        <v>73</v>
      </c>
      <c r="AD138" s="38" t="s">
        <v>280</v>
      </c>
      <c r="AE138" s="38" t="s">
        <v>280</v>
      </c>
      <c r="AF138" s="69" t="s">
        <v>280</v>
      </c>
      <c r="AG138" s="38" t="s">
        <v>280</v>
      </c>
      <c r="AH138" s="38" t="s">
        <v>280</v>
      </c>
      <c r="AI138" s="69" t="s">
        <v>280</v>
      </c>
      <c r="AJ138" s="111">
        <v>2500</v>
      </c>
      <c r="AK138" s="38" t="s">
        <v>280</v>
      </c>
      <c r="AL138" s="69" t="s">
        <v>303</v>
      </c>
      <c r="AM138" s="38" t="s">
        <v>280</v>
      </c>
      <c r="AN138" s="38" t="s">
        <v>280</v>
      </c>
      <c r="AO138" s="69" t="s">
        <v>280</v>
      </c>
      <c r="AP138" s="69" t="s">
        <v>280</v>
      </c>
      <c r="AQ138" s="69" t="s">
        <v>280</v>
      </c>
      <c r="AR138" s="23" t="s">
        <v>280</v>
      </c>
      <c r="AS138" s="69" t="s">
        <v>280</v>
      </c>
      <c r="AT138" s="23" t="s">
        <v>280</v>
      </c>
      <c r="AU138" s="23" t="s">
        <v>280</v>
      </c>
      <c r="AV138" s="69" t="s">
        <v>280</v>
      </c>
      <c r="AW138" s="69" t="s">
        <v>280</v>
      </c>
      <c r="AX138" s="23" t="s">
        <v>280</v>
      </c>
      <c r="AY138" s="69" t="s">
        <v>280</v>
      </c>
      <c r="AZ138" s="23" t="s">
        <v>280</v>
      </c>
      <c r="BA138" s="23" t="s">
        <v>280</v>
      </c>
    </row>
    <row r="139" spans="2:53" ht="15" thickBot="1">
      <c r="B139" s="124" t="s">
        <v>302</v>
      </c>
      <c r="C139" s="116" t="s">
        <v>170</v>
      </c>
      <c r="D139" s="117" t="s">
        <v>70</v>
      </c>
      <c r="E139" s="118">
        <v>7791</v>
      </c>
      <c r="F139" s="118"/>
      <c r="G139" s="70"/>
      <c r="H139" s="119">
        <v>7532</v>
      </c>
      <c r="I139" s="118"/>
      <c r="J139" s="118"/>
      <c r="K139" s="118"/>
      <c r="L139" s="119">
        <v>-1326</v>
      </c>
      <c r="M139" s="118">
        <v>-1326</v>
      </c>
      <c r="N139" s="70">
        <v>-1011</v>
      </c>
      <c r="O139" s="119" t="s">
        <v>38</v>
      </c>
      <c r="P139" s="70" t="s">
        <v>80</v>
      </c>
      <c r="Q139" s="119">
        <f t="shared" si="14"/>
        <v>0</v>
      </c>
      <c r="R139" s="38">
        <f t="shared" si="15"/>
        <v>259</v>
      </c>
      <c r="S139" s="38" t="str">
        <f t="shared" si="16"/>
        <v>NA</v>
      </c>
      <c r="T139" s="38" t="str">
        <f t="shared" si="17"/>
        <v>NA</v>
      </c>
      <c r="U139" s="114" t="str">
        <f t="shared" si="18"/>
        <v>NA</v>
      </c>
      <c r="V139" s="70">
        <f t="shared" si="19"/>
        <v>0</v>
      </c>
      <c r="W139" s="23">
        <f t="shared" si="20"/>
        <v>1</v>
      </c>
      <c r="X139" s="119">
        <v>140</v>
      </c>
      <c r="Y139" s="118" t="s">
        <v>280</v>
      </c>
      <c r="Z139" s="70" t="s">
        <v>73</v>
      </c>
      <c r="AA139" s="118">
        <v>355</v>
      </c>
      <c r="AB139" s="118" t="s">
        <v>280</v>
      </c>
      <c r="AC139" s="70" t="s">
        <v>73</v>
      </c>
      <c r="AD139" s="118" t="s">
        <v>280</v>
      </c>
      <c r="AE139" s="118" t="s">
        <v>280</v>
      </c>
      <c r="AF139" s="70" t="s">
        <v>280</v>
      </c>
      <c r="AG139" s="118" t="s">
        <v>280</v>
      </c>
      <c r="AH139" s="118" t="s">
        <v>280</v>
      </c>
      <c r="AI139" s="70" t="s">
        <v>280</v>
      </c>
      <c r="AJ139" s="119">
        <v>2500</v>
      </c>
      <c r="AK139" s="118" t="s">
        <v>280</v>
      </c>
      <c r="AL139" s="70" t="s">
        <v>303</v>
      </c>
      <c r="AM139" s="118" t="s">
        <v>280</v>
      </c>
      <c r="AN139" s="118" t="s">
        <v>280</v>
      </c>
      <c r="AO139" s="70" t="s">
        <v>280</v>
      </c>
      <c r="AP139" s="70" t="s">
        <v>280</v>
      </c>
      <c r="AQ139" s="70" t="s">
        <v>280</v>
      </c>
      <c r="AR139" s="22" t="s">
        <v>280</v>
      </c>
      <c r="AS139" s="70" t="s">
        <v>280</v>
      </c>
      <c r="AT139" s="22" t="s">
        <v>280</v>
      </c>
      <c r="AU139" s="22" t="s">
        <v>280</v>
      </c>
      <c r="AV139" s="70" t="s">
        <v>280</v>
      </c>
      <c r="AW139" s="70" t="s">
        <v>280</v>
      </c>
      <c r="AX139" s="22" t="s">
        <v>280</v>
      </c>
      <c r="AY139" s="70" t="s">
        <v>280</v>
      </c>
      <c r="AZ139" s="22" t="s">
        <v>280</v>
      </c>
      <c r="BA139" s="22" t="s">
        <v>280</v>
      </c>
    </row>
    <row r="140" spans="2:53">
      <c r="B140" s="120" t="s">
        <v>304</v>
      </c>
      <c r="C140" s="121" t="s">
        <v>170</v>
      </c>
      <c r="D140" s="122" t="s">
        <v>55</v>
      </c>
      <c r="E140" s="112">
        <v>7093</v>
      </c>
      <c r="F140" s="112"/>
      <c r="G140" s="68"/>
      <c r="H140" s="113">
        <v>7077</v>
      </c>
      <c r="I140" s="112"/>
      <c r="J140" s="112"/>
      <c r="K140" s="112"/>
      <c r="L140" s="113">
        <v>-4400</v>
      </c>
      <c r="M140" s="112">
        <v>-4400</v>
      </c>
      <c r="N140" s="68">
        <v>-4384</v>
      </c>
      <c r="O140" s="113" t="s">
        <v>38</v>
      </c>
      <c r="P140" s="68" t="s">
        <v>80</v>
      </c>
      <c r="Q140" s="113">
        <f t="shared" si="14"/>
        <v>0</v>
      </c>
      <c r="R140" s="38">
        <f t="shared" si="15"/>
        <v>16</v>
      </c>
      <c r="S140" s="38" t="str">
        <f t="shared" si="16"/>
        <v>NA</v>
      </c>
      <c r="T140" s="38" t="str">
        <f t="shared" si="17"/>
        <v>NA</v>
      </c>
      <c r="U140" s="114" t="str">
        <f t="shared" si="18"/>
        <v>NA</v>
      </c>
      <c r="V140" s="68">
        <f t="shared" si="19"/>
        <v>0</v>
      </c>
      <c r="W140" s="23">
        <f t="shared" si="20"/>
        <v>1</v>
      </c>
      <c r="X140" s="113">
        <v>120</v>
      </c>
      <c r="Y140" s="112" t="s">
        <v>280</v>
      </c>
      <c r="Z140" s="68" t="s">
        <v>280</v>
      </c>
      <c r="AA140" s="112">
        <v>364</v>
      </c>
      <c r="AB140" s="112" t="s">
        <v>280</v>
      </c>
      <c r="AC140" s="68" t="s">
        <v>280</v>
      </c>
      <c r="AD140" s="112" t="s">
        <v>280</v>
      </c>
      <c r="AE140" s="112" t="s">
        <v>280</v>
      </c>
      <c r="AF140" s="112" t="s">
        <v>280</v>
      </c>
      <c r="AG140" s="112" t="s">
        <v>280</v>
      </c>
      <c r="AH140" s="112" t="s">
        <v>280</v>
      </c>
      <c r="AI140" s="112" t="s">
        <v>280</v>
      </c>
      <c r="AJ140" s="112">
        <v>2500</v>
      </c>
      <c r="AK140" s="112" t="s">
        <v>280</v>
      </c>
      <c r="AL140" s="112" t="s">
        <v>305</v>
      </c>
      <c r="AM140" s="112" t="s">
        <v>280</v>
      </c>
      <c r="AN140" s="112" t="s">
        <v>280</v>
      </c>
      <c r="AO140" s="112" t="s">
        <v>280</v>
      </c>
      <c r="AP140" s="112" t="s">
        <v>280</v>
      </c>
      <c r="AQ140" s="112" t="s">
        <v>280</v>
      </c>
      <c r="AR140" s="112" t="s">
        <v>280</v>
      </c>
      <c r="AS140" s="112" t="s">
        <v>280</v>
      </c>
      <c r="AT140" s="112" t="s">
        <v>280</v>
      </c>
      <c r="AU140" s="112" t="s">
        <v>280</v>
      </c>
      <c r="AV140" s="112" t="s">
        <v>280</v>
      </c>
      <c r="AW140" s="112" t="s">
        <v>280</v>
      </c>
      <c r="AX140" s="112" t="s">
        <v>280</v>
      </c>
      <c r="AY140" s="112" t="s">
        <v>280</v>
      </c>
      <c r="AZ140" s="112" t="s">
        <v>280</v>
      </c>
      <c r="BA140" s="112" t="s">
        <v>280</v>
      </c>
    </row>
    <row r="141" spans="2:53">
      <c r="B141" s="123" t="s">
        <v>304</v>
      </c>
      <c r="C141" s="109" t="s">
        <v>170</v>
      </c>
      <c r="D141" s="110" t="s">
        <v>57</v>
      </c>
      <c r="E141" s="38">
        <v>7203</v>
      </c>
      <c r="F141" s="38"/>
      <c r="G141" s="69"/>
      <c r="H141" s="111">
        <v>7203</v>
      </c>
      <c r="I141" s="38"/>
      <c r="J141" s="38"/>
      <c r="K141" s="38"/>
      <c r="L141" s="111">
        <v>-4515</v>
      </c>
      <c r="M141" s="38">
        <v>-4515</v>
      </c>
      <c r="N141" s="69">
        <v>-4515</v>
      </c>
      <c r="O141" s="111" t="s">
        <v>283</v>
      </c>
      <c r="P141" s="69" t="s">
        <v>80</v>
      </c>
      <c r="Q141" s="111">
        <f t="shared" si="14"/>
        <v>0</v>
      </c>
      <c r="R141" s="38">
        <f t="shared" si="15"/>
        <v>0</v>
      </c>
      <c r="S141" s="38" t="str">
        <f t="shared" si="16"/>
        <v>NA</v>
      </c>
      <c r="T141" s="38" t="str">
        <f t="shared" si="17"/>
        <v>NA</v>
      </c>
      <c r="U141" s="114" t="str">
        <f t="shared" si="18"/>
        <v>NA</v>
      </c>
      <c r="V141" s="69">
        <f t="shared" si="19"/>
        <v>0</v>
      </c>
      <c r="W141" s="23">
        <f t="shared" si="20"/>
        <v>1</v>
      </c>
      <c r="X141" s="111">
        <v>120</v>
      </c>
      <c r="Y141" s="38" t="s">
        <v>280</v>
      </c>
      <c r="Z141" s="69" t="s">
        <v>280</v>
      </c>
      <c r="AA141" s="38">
        <v>364</v>
      </c>
      <c r="AB141" s="38" t="s">
        <v>280</v>
      </c>
      <c r="AC141" s="69" t="s">
        <v>280</v>
      </c>
      <c r="AD141" s="38" t="s">
        <v>280</v>
      </c>
      <c r="AE141" s="38" t="s">
        <v>280</v>
      </c>
      <c r="AF141" s="69" t="s">
        <v>280</v>
      </c>
      <c r="AG141" s="38" t="s">
        <v>280</v>
      </c>
      <c r="AH141" s="38" t="s">
        <v>280</v>
      </c>
      <c r="AI141" s="69" t="s">
        <v>280</v>
      </c>
      <c r="AJ141" s="111">
        <v>2500</v>
      </c>
      <c r="AK141" s="38" t="s">
        <v>280</v>
      </c>
      <c r="AL141" s="69" t="s">
        <v>306</v>
      </c>
      <c r="AM141" s="38" t="s">
        <v>280</v>
      </c>
      <c r="AN141" s="38" t="s">
        <v>280</v>
      </c>
      <c r="AO141" s="69" t="s">
        <v>280</v>
      </c>
      <c r="AP141" s="69" t="s">
        <v>280</v>
      </c>
      <c r="AQ141" s="69" t="s">
        <v>280</v>
      </c>
      <c r="AR141" s="23" t="s">
        <v>280</v>
      </c>
      <c r="AS141" s="69" t="s">
        <v>280</v>
      </c>
      <c r="AT141" s="23" t="s">
        <v>280</v>
      </c>
      <c r="AU141" s="23" t="s">
        <v>280</v>
      </c>
      <c r="AV141" s="69" t="s">
        <v>280</v>
      </c>
      <c r="AW141" s="69" t="s">
        <v>280</v>
      </c>
      <c r="AX141" s="23" t="s">
        <v>280</v>
      </c>
      <c r="AY141" s="69" t="s">
        <v>280</v>
      </c>
      <c r="AZ141" s="23" t="s">
        <v>280</v>
      </c>
      <c r="BA141" s="23" t="s">
        <v>280</v>
      </c>
    </row>
    <row r="142" spans="2:53">
      <c r="B142" s="123" t="s">
        <v>304</v>
      </c>
      <c r="C142" s="109" t="s">
        <v>170</v>
      </c>
      <c r="D142" s="110" t="s">
        <v>58</v>
      </c>
      <c r="E142" s="38">
        <v>7238</v>
      </c>
      <c r="F142" s="38"/>
      <c r="G142" s="69"/>
      <c r="H142" s="111">
        <v>7238</v>
      </c>
      <c r="I142" s="38"/>
      <c r="J142" s="38"/>
      <c r="K142" s="38"/>
      <c r="L142" s="111">
        <v>-4552</v>
      </c>
      <c r="M142" s="38">
        <v>-4552</v>
      </c>
      <c r="N142" s="69">
        <v>-4552</v>
      </c>
      <c r="O142" s="111" t="s">
        <v>283</v>
      </c>
      <c r="P142" s="69" t="s">
        <v>80</v>
      </c>
      <c r="Q142" s="111">
        <f t="shared" si="14"/>
        <v>0</v>
      </c>
      <c r="R142" s="38">
        <f t="shared" si="15"/>
        <v>0</v>
      </c>
      <c r="S142" s="38" t="str">
        <f t="shared" si="16"/>
        <v>NA</v>
      </c>
      <c r="T142" s="38" t="str">
        <f t="shared" si="17"/>
        <v>NA</v>
      </c>
      <c r="U142" s="114" t="str">
        <f t="shared" si="18"/>
        <v>NA</v>
      </c>
      <c r="V142" s="69">
        <f t="shared" si="19"/>
        <v>0</v>
      </c>
      <c r="W142" s="23">
        <f t="shared" si="20"/>
        <v>1</v>
      </c>
      <c r="X142" s="111">
        <v>120</v>
      </c>
      <c r="Y142" s="38" t="s">
        <v>280</v>
      </c>
      <c r="Z142" s="69" t="s">
        <v>280</v>
      </c>
      <c r="AA142" s="38">
        <v>364</v>
      </c>
      <c r="AB142" s="38" t="s">
        <v>280</v>
      </c>
      <c r="AC142" s="69" t="s">
        <v>280</v>
      </c>
      <c r="AD142" s="38" t="s">
        <v>280</v>
      </c>
      <c r="AE142" s="38" t="s">
        <v>280</v>
      </c>
      <c r="AF142" s="69" t="s">
        <v>280</v>
      </c>
      <c r="AG142" s="38" t="s">
        <v>280</v>
      </c>
      <c r="AH142" s="38" t="s">
        <v>280</v>
      </c>
      <c r="AI142" s="69" t="s">
        <v>280</v>
      </c>
      <c r="AJ142" s="111">
        <v>2500</v>
      </c>
      <c r="AK142" s="38" t="s">
        <v>280</v>
      </c>
      <c r="AL142" s="69" t="s">
        <v>306</v>
      </c>
      <c r="AM142" s="38" t="s">
        <v>280</v>
      </c>
      <c r="AN142" s="38" t="s">
        <v>280</v>
      </c>
      <c r="AO142" s="69" t="s">
        <v>280</v>
      </c>
      <c r="AP142" s="69" t="s">
        <v>280</v>
      </c>
      <c r="AQ142" s="69" t="s">
        <v>280</v>
      </c>
      <c r="AR142" s="23" t="s">
        <v>280</v>
      </c>
      <c r="AS142" s="69" t="s">
        <v>280</v>
      </c>
      <c r="AT142" s="23" t="s">
        <v>280</v>
      </c>
      <c r="AU142" s="23" t="s">
        <v>280</v>
      </c>
      <c r="AV142" s="69" t="s">
        <v>280</v>
      </c>
      <c r="AW142" s="69" t="s">
        <v>280</v>
      </c>
      <c r="AX142" s="23" t="s">
        <v>280</v>
      </c>
      <c r="AY142" s="69" t="s">
        <v>280</v>
      </c>
      <c r="AZ142" s="23" t="s">
        <v>280</v>
      </c>
      <c r="BA142" s="23" t="s">
        <v>280</v>
      </c>
    </row>
    <row r="143" spans="2:53">
      <c r="B143" s="123" t="s">
        <v>304</v>
      </c>
      <c r="C143" s="109" t="s">
        <v>170</v>
      </c>
      <c r="D143" s="110" t="s">
        <v>59</v>
      </c>
      <c r="E143" s="38"/>
      <c r="F143" s="38">
        <v>7399</v>
      </c>
      <c r="G143" s="69">
        <v>717</v>
      </c>
      <c r="H143" s="111"/>
      <c r="I143" s="38">
        <v>6910</v>
      </c>
      <c r="J143" s="38">
        <v>717</v>
      </c>
      <c r="K143" s="38"/>
      <c r="L143" s="111">
        <v>0</v>
      </c>
      <c r="M143" s="38">
        <v>0</v>
      </c>
      <c r="N143" s="69">
        <v>0</v>
      </c>
      <c r="O143" s="111" t="s">
        <v>288</v>
      </c>
      <c r="P143" s="69" t="s">
        <v>80</v>
      </c>
      <c r="Q143" s="111">
        <f t="shared" si="14"/>
        <v>0</v>
      </c>
      <c r="R143" s="38" t="str">
        <f t="shared" si="15"/>
        <v>NA</v>
      </c>
      <c r="S143" s="38">
        <f t="shared" si="16"/>
        <v>489</v>
      </c>
      <c r="T143" s="38">
        <f t="shared" si="17"/>
        <v>0</v>
      </c>
      <c r="U143" s="114">
        <f t="shared" si="18"/>
        <v>489</v>
      </c>
      <c r="V143" s="69">
        <f t="shared" si="19"/>
        <v>0</v>
      </c>
      <c r="W143" s="23">
        <f t="shared" si="20"/>
        <v>1</v>
      </c>
      <c r="X143" s="111">
        <v>117</v>
      </c>
      <c r="Y143" s="38" t="s">
        <v>280</v>
      </c>
      <c r="Z143" s="69" t="s">
        <v>73</v>
      </c>
      <c r="AA143" s="38">
        <v>365</v>
      </c>
      <c r="AB143" s="38" t="s">
        <v>280</v>
      </c>
      <c r="AC143" s="69" t="s">
        <v>73</v>
      </c>
      <c r="AD143" s="38" t="s">
        <v>280</v>
      </c>
      <c r="AE143" s="38" t="s">
        <v>280</v>
      </c>
      <c r="AF143" s="69" t="s">
        <v>280</v>
      </c>
      <c r="AG143" s="38" t="s">
        <v>280</v>
      </c>
      <c r="AH143" s="38" t="s">
        <v>280</v>
      </c>
      <c r="AI143" s="69" t="s">
        <v>280</v>
      </c>
      <c r="AJ143" s="111" t="s">
        <v>280</v>
      </c>
      <c r="AK143" s="38" t="s">
        <v>280</v>
      </c>
      <c r="AL143" s="69" t="s">
        <v>280</v>
      </c>
      <c r="AM143" s="38">
        <v>2500</v>
      </c>
      <c r="AN143" s="38" t="s">
        <v>280</v>
      </c>
      <c r="AO143" s="69" t="s">
        <v>305</v>
      </c>
      <c r="AP143" s="69" t="s">
        <v>280</v>
      </c>
      <c r="AQ143" s="69" t="s">
        <v>280</v>
      </c>
      <c r="AR143" s="23" t="s">
        <v>280</v>
      </c>
      <c r="AS143" s="69" t="s">
        <v>280</v>
      </c>
      <c r="AT143" s="23" t="s">
        <v>280</v>
      </c>
      <c r="AU143" s="23" t="s">
        <v>280</v>
      </c>
      <c r="AV143" s="69" t="s">
        <v>280</v>
      </c>
      <c r="AW143" s="69" t="s">
        <v>280</v>
      </c>
      <c r="AX143" s="23" t="s">
        <v>280</v>
      </c>
      <c r="AY143" s="69" t="s">
        <v>280</v>
      </c>
      <c r="AZ143" s="23" t="s">
        <v>280</v>
      </c>
      <c r="BA143" s="23" t="s">
        <v>280</v>
      </c>
    </row>
    <row r="144" spans="2:53">
      <c r="B144" s="123" t="s">
        <v>304</v>
      </c>
      <c r="C144" s="109" t="s">
        <v>170</v>
      </c>
      <c r="D144" s="110" t="s">
        <v>61</v>
      </c>
      <c r="E144" s="38"/>
      <c r="F144" s="38">
        <v>7399</v>
      </c>
      <c r="G144" s="69">
        <v>717</v>
      </c>
      <c r="H144" s="111"/>
      <c r="I144" s="38">
        <v>6969</v>
      </c>
      <c r="J144" s="38">
        <v>717</v>
      </c>
      <c r="K144" s="38"/>
      <c r="L144" s="111">
        <v>0</v>
      </c>
      <c r="M144" s="38">
        <v>0</v>
      </c>
      <c r="N144" s="69">
        <v>0</v>
      </c>
      <c r="O144" s="111" t="s">
        <v>288</v>
      </c>
      <c r="P144" s="69" t="s">
        <v>80</v>
      </c>
      <c r="Q144" s="111">
        <f t="shared" si="14"/>
        <v>0</v>
      </c>
      <c r="R144" s="38" t="str">
        <f t="shared" si="15"/>
        <v>NA</v>
      </c>
      <c r="S144" s="38">
        <f t="shared" si="16"/>
        <v>430</v>
      </c>
      <c r="T144" s="38">
        <f t="shared" si="17"/>
        <v>0</v>
      </c>
      <c r="U144" s="114">
        <f t="shared" si="18"/>
        <v>430</v>
      </c>
      <c r="V144" s="69">
        <f t="shared" si="19"/>
        <v>0</v>
      </c>
      <c r="W144" s="23">
        <f t="shared" si="20"/>
        <v>1</v>
      </c>
      <c r="X144" s="111">
        <v>117</v>
      </c>
      <c r="Y144" s="38" t="s">
        <v>280</v>
      </c>
      <c r="Z144" s="69" t="s">
        <v>73</v>
      </c>
      <c r="AA144" s="38">
        <v>365</v>
      </c>
      <c r="AB144" s="38" t="s">
        <v>280</v>
      </c>
      <c r="AC144" s="69" t="s">
        <v>73</v>
      </c>
      <c r="AD144" s="38" t="s">
        <v>280</v>
      </c>
      <c r="AE144" s="38" t="s">
        <v>280</v>
      </c>
      <c r="AF144" s="69" t="s">
        <v>280</v>
      </c>
      <c r="AG144" s="38" t="s">
        <v>280</v>
      </c>
      <c r="AH144" s="38" t="s">
        <v>280</v>
      </c>
      <c r="AI144" s="69" t="s">
        <v>280</v>
      </c>
      <c r="AJ144" s="111" t="s">
        <v>280</v>
      </c>
      <c r="AK144" s="38" t="s">
        <v>280</v>
      </c>
      <c r="AL144" s="69" t="s">
        <v>280</v>
      </c>
      <c r="AM144" s="38">
        <v>2500</v>
      </c>
      <c r="AN144" s="38" t="s">
        <v>280</v>
      </c>
      <c r="AO144" s="69" t="s">
        <v>303</v>
      </c>
      <c r="AP144" s="69" t="s">
        <v>280</v>
      </c>
      <c r="AQ144" s="69" t="s">
        <v>280</v>
      </c>
      <c r="AR144" s="23" t="s">
        <v>280</v>
      </c>
      <c r="AS144" s="69" t="s">
        <v>280</v>
      </c>
      <c r="AT144" s="23" t="s">
        <v>280</v>
      </c>
      <c r="AU144" s="23" t="s">
        <v>280</v>
      </c>
      <c r="AV144" s="69" t="s">
        <v>280</v>
      </c>
      <c r="AW144" s="69" t="s">
        <v>280</v>
      </c>
      <c r="AX144" s="23" t="s">
        <v>280</v>
      </c>
      <c r="AY144" s="69" t="s">
        <v>280</v>
      </c>
      <c r="AZ144" s="23" t="s">
        <v>280</v>
      </c>
      <c r="BA144" s="23" t="s">
        <v>280</v>
      </c>
    </row>
    <row r="145" spans="2:53">
      <c r="B145" s="123" t="s">
        <v>304</v>
      </c>
      <c r="C145" s="109" t="s">
        <v>170</v>
      </c>
      <c r="D145" s="110" t="s">
        <v>63</v>
      </c>
      <c r="E145" s="38"/>
      <c r="F145" s="38">
        <v>7459</v>
      </c>
      <c r="G145" s="69">
        <v>717</v>
      </c>
      <c r="H145" s="111"/>
      <c r="I145" s="38">
        <v>7049</v>
      </c>
      <c r="J145" s="38">
        <v>717</v>
      </c>
      <c r="K145" s="38"/>
      <c r="L145" s="111">
        <v>0</v>
      </c>
      <c r="M145" s="38">
        <v>0</v>
      </c>
      <c r="N145" s="69">
        <v>0</v>
      </c>
      <c r="O145" s="111" t="s">
        <v>288</v>
      </c>
      <c r="P145" s="69" t="s">
        <v>80</v>
      </c>
      <c r="Q145" s="111">
        <f t="shared" si="14"/>
        <v>0</v>
      </c>
      <c r="R145" s="38" t="str">
        <f t="shared" si="15"/>
        <v>NA</v>
      </c>
      <c r="S145" s="38">
        <f t="shared" si="16"/>
        <v>410</v>
      </c>
      <c r="T145" s="38">
        <f t="shared" si="17"/>
        <v>0</v>
      </c>
      <c r="U145" s="114">
        <f t="shared" si="18"/>
        <v>410</v>
      </c>
      <c r="V145" s="69">
        <f t="shared" si="19"/>
        <v>0</v>
      </c>
      <c r="W145" s="23">
        <f t="shared" si="20"/>
        <v>1</v>
      </c>
      <c r="X145" s="111">
        <v>136</v>
      </c>
      <c r="Y145" s="38" t="s">
        <v>280</v>
      </c>
      <c r="Z145" s="69" t="s">
        <v>73</v>
      </c>
      <c r="AA145" s="38">
        <v>425</v>
      </c>
      <c r="AB145" s="38" t="s">
        <v>280</v>
      </c>
      <c r="AC145" s="69" t="s">
        <v>73</v>
      </c>
      <c r="AD145" s="38" t="s">
        <v>280</v>
      </c>
      <c r="AE145" s="38" t="s">
        <v>280</v>
      </c>
      <c r="AF145" s="69" t="s">
        <v>280</v>
      </c>
      <c r="AG145" s="38" t="s">
        <v>280</v>
      </c>
      <c r="AH145" s="38" t="s">
        <v>280</v>
      </c>
      <c r="AI145" s="69" t="s">
        <v>280</v>
      </c>
      <c r="AJ145" s="111" t="s">
        <v>280</v>
      </c>
      <c r="AK145" s="38" t="s">
        <v>280</v>
      </c>
      <c r="AL145" s="69" t="s">
        <v>280</v>
      </c>
      <c r="AM145" s="38">
        <v>2500</v>
      </c>
      <c r="AN145" s="38" t="s">
        <v>280</v>
      </c>
      <c r="AO145" s="69" t="s">
        <v>303</v>
      </c>
      <c r="AP145" s="69" t="s">
        <v>280</v>
      </c>
      <c r="AQ145" s="69" t="s">
        <v>280</v>
      </c>
      <c r="AR145" s="23" t="s">
        <v>280</v>
      </c>
      <c r="AS145" s="69" t="s">
        <v>280</v>
      </c>
      <c r="AT145" s="23" t="s">
        <v>280</v>
      </c>
      <c r="AU145" s="23" t="s">
        <v>280</v>
      </c>
      <c r="AV145" s="69" t="s">
        <v>280</v>
      </c>
      <c r="AW145" s="69" t="s">
        <v>280</v>
      </c>
      <c r="AX145" s="23" t="s">
        <v>280</v>
      </c>
      <c r="AY145" s="69" t="s">
        <v>280</v>
      </c>
      <c r="AZ145" s="23" t="s">
        <v>280</v>
      </c>
      <c r="BA145" s="23" t="s">
        <v>280</v>
      </c>
    </row>
    <row r="146" spans="2:53">
      <c r="B146" s="123" t="s">
        <v>304</v>
      </c>
      <c r="C146" s="109" t="s">
        <v>170</v>
      </c>
      <c r="D146" s="110" t="s">
        <v>64</v>
      </c>
      <c r="E146" s="38"/>
      <c r="F146" s="38">
        <v>6384</v>
      </c>
      <c r="G146" s="69">
        <v>890</v>
      </c>
      <c r="H146" s="111"/>
      <c r="I146" s="38">
        <v>6225</v>
      </c>
      <c r="J146" s="38">
        <v>879</v>
      </c>
      <c r="K146" s="38"/>
      <c r="L146" s="111">
        <v>-1206</v>
      </c>
      <c r="M146" s="38">
        <v>-1206</v>
      </c>
      <c r="N146" s="69">
        <v>-1206</v>
      </c>
      <c r="O146" s="111" t="s">
        <v>38</v>
      </c>
      <c r="P146" s="69" t="s">
        <v>80</v>
      </c>
      <c r="Q146" s="111">
        <f t="shared" si="14"/>
        <v>0</v>
      </c>
      <c r="R146" s="38" t="str">
        <f t="shared" si="15"/>
        <v>NA</v>
      </c>
      <c r="S146" s="38">
        <f t="shared" si="16"/>
        <v>159</v>
      </c>
      <c r="T146" s="38">
        <f t="shared" si="17"/>
        <v>11</v>
      </c>
      <c r="U146" s="114">
        <f t="shared" si="18"/>
        <v>170</v>
      </c>
      <c r="V146" s="69">
        <f t="shared" si="19"/>
        <v>0</v>
      </c>
      <c r="W146" s="23">
        <f t="shared" si="20"/>
        <v>1</v>
      </c>
      <c r="X146" s="111">
        <v>140</v>
      </c>
      <c r="Y146" s="38" t="s">
        <v>280</v>
      </c>
      <c r="Z146" s="69" t="s">
        <v>73</v>
      </c>
      <c r="AA146" s="38">
        <v>311</v>
      </c>
      <c r="AB146" s="38" t="s">
        <v>280</v>
      </c>
      <c r="AC146" s="69" t="s">
        <v>73</v>
      </c>
      <c r="AD146" s="38" t="s">
        <v>280</v>
      </c>
      <c r="AE146" s="38" t="s">
        <v>280</v>
      </c>
      <c r="AF146" s="69" t="s">
        <v>280</v>
      </c>
      <c r="AG146" s="38" t="s">
        <v>280</v>
      </c>
      <c r="AH146" s="38" t="s">
        <v>280</v>
      </c>
      <c r="AI146" s="69" t="s">
        <v>280</v>
      </c>
      <c r="AJ146" s="111" t="s">
        <v>280</v>
      </c>
      <c r="AK146" s="38" t="s">
        <v>280</v>
      </c>
      <c r="AL146" s="69" t="s">
        <v>280</v>
      </c>
      <c r="AM146" s="38">
        <v>2500</v>
      </c>
      <c r="AN146" s="38" t="s">
        <v>280</v>
      </c>
      <c r="AO146" s="69" t="s">
        <v>303</v>
      </c>
      <c r="AP146" s="69" t="s">
        <v>280</v>
      </c>
      <c r="AQ146" s="69" t="s">
        <v>280</v>
      </c>
      <c r="AR146" s="23" t="s">
        <v>280</v>
      </c>
      <c r="AS146" s="69" t="s">
        <v>280</v>
      </c>
      <c r="AT146" s="23" t="s">
        <v>280</v>
      </c>
      <c r="AU146" s="23" t="s">
        <v>280</v>
      </c>
      <c r="AV146" s="69" t="s">
        <v>280</v>
      </c>
      <c r="AW146" s="69" t="s">
        <v>280</v>
      </c>
      <c r="AX146" s="23" t="s">
        <v>280</v>
      </c>
      <c r="AY146" s="69" t="s">
        <v>280</v>
      </c>
      <c r="AZ146" s="23" t="s">
        <v>280</v>
      </c>
      <c r="BA146" s="23" t="s">
        <v>280</v>
      </c>
    </row>
    <row r="147" spans="2:53">
      <c r="B147" s="123" t="s">
        <v>304</v>
      </c>
      <c r="C147" s="109" t="s">
        <v>170</v>
      </c>
      <c r="D147" s="110" t="s">
        <v>66</v>
      </c>
      <c r="E147" s="38"/>
      <c r="F147" s="38">
        <v>6676</v>
      </c>
      <c r="G147" s="69">
        <v>890</v>
      </c>
      <c r="H147" s="111"/>
      <c r="I147" s="38">
        <v>5743</v>
      </c>
      <c r="J147" s="38">
        <v>785</v>
      </c>
      <c r="K147" s="38"/>
      <c r="L147" s="111">
        <v>-1415</v>
      </c>
      <c r="M147" s="38">
        <v>-1415</v>
      </c>
      <c r="N147" s="69">
        <v>-1415</v>
      </c>
      <c r="O147" s="111" t="s">
        <v>38</v>
      </c>
      <c r="P147" s="69" t="s">
        <v>80</v>
      </c>
      <c r="Q147" s="111">
        <f t="shared" si="14"/>
        <v>0</v>
      </c>
      <c r="R147" s="38" t="str">
        <f t="shared" si="15"/>
        <v>NA</v>
      </c>
      <c r="S147" s="38">
        <f t="shared" si="16"/>
        <v>933</v>
      </c>
      <c r="T147" s="38">
        <f t="shared" si="17"/>
        <v>105</v>
      </c>
      <c r="U147" s="114">
        <f t="shared" si="18"/>
        <v>1038</v>
      </c>
      <c r="V147" s="69">
        <f t="shared" si="19"/>
        <v>0</v>
      </c>
      <c r="W147" s="23">
        <f t="shared" si="20"/>
        <v>1</v>
      </c>
      <c r="X147" s="111">
        <v>140</v>
      </c>
      <c r="Y147" s="38" t="s">
        <v>280</v>
      </c>
      <c r="Z147" s="69" t="s">
        <v>281</v>
      </c>
      <c r="AA147" s="38">
        <v>-140</v>
      </c>
      <c r="AB147" s="38" t="s">
        <v>280</v>
      </c>
      <c r="AC147" s="69" t="s">
        <v>281</v>
      </c>
      <c r="AD147" s="38" t="s">
        <v>280</v>
      </c>
      <c r="AE147" s="38" t="s">
        <v>280</v>
      </c>
      <c r="AF147" s="69" t="s">
        <v>175</v>
      </c>
      <c r="AG147" s="38" t="s">
        <v>280</v>
      </c>
      <c r="AH147" s="38">
        <v>5553</v>
      </c>
      <c r="AI147" s="69" t="s">
        <v>175</v>
      </c>
      <c r="AJ147" s="111" t="s">
        <v>280</v>
      </c>
      <c r="AK147" s="38" t="s">
        <v>280</v>
      </c>
      <c r="AL147" s="69" t="s">
        <v>280</v>
      </c>
      <c r="AM147" s="38">
        <v>2500</v>
      </c>
      <c r="AN147" s="38" t="s">
        <v>280</v>
      </c>
      <c r="AO147" s="69" t="s">
        <v>303</v>
      </c>
      <c r="AP147" s="69" t="s">
        <v>280</v>
      </c>
      <c r="AQ147" s="69" t="s">
        <v>280</v>
      </c>
      <c r="AR147" s="23" t="s">
        <v>280</v>
      </c>
      <c r="AS147" s="69" t="s">
        <v>280</v>
      </c>
      <c r="AT147" s="23" t="s">
        <v>280</v>
      </c>
      <c r="AU147" s="23" t="s">
        <v>280</v>
      </c>
      <c r="AV147" s="69" t="s">
        <v>280</v>
      </c>
      <c r="AW147" s="69" t="s">
        <v>280</v>
      </c>
      <c r="AX147" s="23" t="s">
        <v>280</v>
      </c>
      <c r="AY147" s="69">
        <v>-10000</v>
      </c>
      <c r="AZ147" s="23" t="s">
        <v>280</v>
      </c>
      <c r="BA147" s="23" t="s">
        <v>282</v>
      </c>
    </row>
    <row r="148" spans="2:53">
      <c r="B148" s="123" t="s">
        <v>304</v>
      </c>
      <c r="C148" s="109" t="s">
        <v>170</v>
      </c>
      <c r="D148" s="110" t="s">
        <v>67</v>
      </c>
      <c r="E148" s="38"/>
      <c r="F148" s="38">
        <v>6676</v>
      </c>
      <c r="G148" s="69">
        <v>890</v>
      </c>
      <c r="H148" s="111"/>
      <c r="I148" s="38">
        <v>5736</v>
      </c>
      <c r="J148" s="38">
        <v>784</v>
      </c>
      <c r="K148" s="38"/>
      <c r="L148" s="111">
        <v>-1415</v>
      </c>
      <c r="M148" s="38">
        <v>-1415</v>
      </c>
      <c r="N148" s="69">
        <v>-1415</v>
      </c>
      <c r="O148" s="111" t="s">
        <v>38</v>
      </c>
      <c r="P148" s="69" t="s">
        <v>80</v>
      </c>
      <c r="Q148" s="111">
        <f t="shared" si="14"/>
        <v>0</v>
      </c>
      <c r="R148" s="38" t="str">
        <f t="shared" si="15"/>
        <v>NA</v>
      </c>
      <c r="S148" s="38">
        <f t="shared" si="16"/>
        <v>940</v>
      </c>
      <c r="T148" s="38">
        <f t="shared" si="17"/>
        <v>106</v>
      </c>
      <c r="U148" s="114">
        <f t="shared" si="18"/>
        <v>1046</v>
      </c>
      <c r="V148" s="69">
        <f t="shared" si="19"/>
        <v>0</v>
      </c>
      <c r="W148" s="23">
        <f t="shared" si="20"/>
        <v>1</v>
      </c>
      <c r="X148" s="111">
        <v>140</v>
      </c>
      <c r="Y148" s="38" t="s">
        <v>280</v>
      </c>
      <c r="Z148" s="69" t="s">
        <v>73</v>
      </c>
      <c r="AA148" s="38">
        <v>198</v>
      </c>
      <c r="AB148" s="38" t="s">
        <v>280</v>
      </c>
      <c r="AC148" s="69" t="s">
        <v>73</v>
      </c>
      <c r="AD148" s="38" t="s">
        <v>280</v>
      </c>
      <c r="AE148" s="38" t="s">
        <v>280</v>
      </c>
      <c r="AF148" s="69" t="s">
        <v>175</v>
      </c>
      <c r="AG148" s="38" t="s">
        <v>280</v>
      </c>
      <c r="AH148" s="38">
        <v>5546</v>
      </c>
      <c r="AI148" s="69" t="s">
        <v>175</v>
      </c>
      <c r="AJ148" s="111" t="s">
        <v>280</v>
      </c>
      <c r="AK148" s="38" t="s">
        <v>280</v>
      </c>
      <c r="AL148" s="69" t="s">
        <v>280</v>
      </c>
      <c r="AM148" s="38">
        <v>2500</v>
      </c>
      <c r="AN148" s="38" t="s">
        <v>280</v>
      </c>
      <c r="AO148" s="69" t="s">
        <v>303</v>
      </c>
      <c r="AP148" s="69" t="s">
        <v>280</v>
      </c>
      <c r="AQ148" s="69" t="s">
        <v>280</v>
      </c>
      <c r="AR148" s="23" t="s">
        <v>280</v>
      </c>
      <c r="AS148" s="69" t="s">
        <v>280</v>
      </c>
      <c r="AT148" s="23" t="s">
        <v>280</v>
      </c>
      <c r="AU148" s="23" t="s">
        <v>280</v>
      </c>
      <c r="AV148" s="69" t="s">
        <v>280</v>
      </c>
      <c r="AW148" s="69" t="s">
        <v>280</v>
      </c>
      <c r="AX148" s="23" t="s">
        <v>280</v>
      </c>
      <c r="AY148" s="69" t="s">
        <v>280</v>
      </c>
      <c r="AZ148" s="23" t="s">
        <v>280</v>
      </c>
      <c r="BA148" s="23" t="s">
        <v>280</v>
      </c>
    </row>
    <row r="149" spans="2:53">
      <c r="B149" s="123" t="s">
        <v>304</v>
      </c>
      <c r="C149" s="109" t="s">
        <v>170</v>
      </c>
      <c r="D149" s="110" t="s">
        <v>68</v>
      </c>
      <c r="E149" s="38">
        <v>7966</v>
      </c>
      <c r="F149" s="38"/>
      <c r="G149" s="69"/>
      <c r="H149" s="111">
        <v>7686</v>
      </c>
      <c r="I149" s="38"/>
      <c r="J149" s="38"/>
      <c r="K149" s="38"/>
      <c r="L149" s="111">
        <v>-1710</v>
      </c>
      <c r="M149" s="38">
        <v>-1710</v>
      </c>
      <c r="N149" s="69">
        <v>-1328</v>
      </c>
      <c r="O149" s="111" t="s">
        <v>38</v>
      </c>
      <c r="P149" s="69" t="s">
        <v>80</v>
      </c>
      <c r="Q149" s="111">
        <f t="shared" si="14"/>
        <v>0</v>
      </c>
      <c r="R149" s="38">
        <f t="shared" si="15"/>
        <v>280</v>
      </c>
      <c r="S149" s="38" t="str">
        <f t="shared" si="16"/>
        <v>NA</v>
      </c>
      <c r="T149" s="38" t="str">
        <f t="shared" si="17"/>
        <v>NA</v>
      </c>
      <c r="U149" s="114" t="str">
        <f t="shared" si="18"/>
        <v>NA</v>
      </c>
      <c r="V149" s="69">
        <f t="shared" si="19"/>
        <v>0</v>
      </c>
      <c r="W149" s="23">
        <f t="shared" si="20"/>
        <v>1</v>
      </c>
      <c r="X149" s="111">
        <v>140</v>
      </c>
      <c r="Y149" s="38" t="s">
        <v>280</v>
      </c>
      <c r="Z149" s="69" t="s">
        <v>73</v>
      </c>
      <c r="AA149" s="38">
        <v>425</v>
      </c>
      <c r="AB149" s="38" t="s">
        <v>280</v>
      </c>
      <c r="AC149" s="69" t="s">
        <v>73</v>
      </c>
      <c r="AD149" s="38" t="s">
        <v>280</v>
      </c>
      <c r="AE149" s="38" t="s">
        <v>280</v>
      </c>
      <c r="AF149" s="69" t="s">
        <v>280</v>
      </c>
      <c r="AG149" s="38" t="s">
        <v>280</v>
      </c>
      <c r="AH149" s="38" t="s">
        <v>280</v>
      </c>
      <c r="AI149" s="69" t="s">
        <v>280</v>
      </c>
      <c r="AJ149" s="111">
        <v>2500</v>
      </c>
      <c r="AK149" s="38" t="s">
        <v>280</v>
      </c>
      <c r="AL149" s="69" t="s">
        <v>303</v>
      </c>
      <c r="AM149" s="38" t="s">
        <v>280</v>
      </c>
      <c r="AN149" s="38" t="s">
        <v>280</v>
      </c>
      <c r="AO149" s="69" t="s">
        <v>280</v>
      </c>
      <c r="AP149" s="69" t="s">
        <v>280</v>
      </c>
      <c r="AQ149" s="69" t="s">
        <v>280</v>
      </c>
      <c r="AR149" s="23" t="s">
        <v>280</v>
      </c>
      <c r="AS149" s="69" t="s">
        <v>280</v>
      </c>
      <c r="AT149" s="23" t="s">
        <v>280</v>
      </c>
      <c r="AU149" s="23" t="s">
        <v>280</v>
      </c>
      <c r="AV149" s="69" t="s">
        <v>280</v>
      </c>
      <c r="AW149" s="69" t="s">
        <v>280</v>
      </c>
      <c r="AX149" s="23" t="s">
        <v>280</v>
      </c>
      <c r="AY149" s="69" t="s">
        <v>280</v>
      </c>
      <c r="AZ149" s="23" t="s">
        <v>280</v>
      </c>
      <c r="BA149" s="23" t="s">
        <v>280</v>
      </c>
    </row>
    <row r="150" spans="2:53">
      <c r="B150" s="123" t="s">
        <v>304</v>
      </c>
      <c r="C150" s="109" t="s">
        <v>170</v>
      </c>
      <c r="D150" s="110" t="s">
        <v>69</v>
      </c>
      <c r="E150" s="38">
        <v>7966</v>
      </c>
      <c r="F150" s="38"/>
      <c r="G150" s="69"/>
      <c r="H150" s="111">
        <v>7686</v>
      </c>
      <c r="I150" s="38"/>
      <c r="J150" s="38"/>
      <c r="K150" s="38"/>
      <c r="L150" s="111">
        <v>-1710</v>
      </c>
      <c r="M150" s="38">
        <v>-1710</v>
      </c>
      <c r="N150" s="69">
        <v>-1328</v>
      </c>
      <c r="O150" s="111" t="s">
        <v>38</v>
      </c>
      <c r="P150" s="69" t="s">
        <v>80</v>
      </c>
      <c r="Q150" s="111">
        <f t="shared" si="14"/>
        <v>0</v>
      </c>
      <c r="R150" s="38">
        <f t="shared" si="15"/>
        <v>280</v>
      </c>
      <c r="S150" s="38" t="str">
        <f t="shared" si="16"/>
        <v>NA</v>
      </c>
      <c r="T150" s="38" t="str">
        <f t="shared" si="17"/>
        <v>NA</v>
      </c>
      <c r="U150" s="114" t="str">
        <f t="shared" si="18"/>
        <v>NA</v>
      </c>
      <c r="V150" s="69">
        <f t="shared" si="19"/>
        <v>0</v>
      </c>
      <c r="W150" s="23">
        <f t="shared" si="20"/>
        <v>1</v>
      </c>
      <c r="X150" s="111">
        <v>140</v>
      </c>
      <c r="Y150" s="38" t="s">
        <v>280</v>
      </c>
      <c r="Z150" s="69" t="s">
        <v>73</v>
      </c>
      <c r="AA150" s="38">
        <v>425</v>
      </c>
      <c r="AB150" s="38" t="s">
        <v>280</v>
      </c>
      <c r="AC150" s="69" t="s">
        <v>73</v>
      </c>
      <c r="AD150" s="38" t="s">
        <v>280</v>
      </c>
      <c r="AE150" s="38" t="s">
        <v>280</v>
      </c>
      <c r="AF150" s="69" t="s">
        <v>280</v>
      </c>
      <c r="AG150" s="38" t="s">
        <v>280</v>
      </c>
      <c r="AH150" s="38" t="s">
        <v>280</v>
      </c>
      <c r="AI150" s="69" t="s">
        <v>280</v>
      </c>
      <c r="AJ150" s="111">
        <v>2500</v>
      </c>
      <c r="AK150" s="38" t="s">
        <v>280</v>
      </c>
      <c r="AL150" s="69" t="s">
        <v>303</v>
      </c>
      <c r="AM150" s="38" t="s">
        <v>280</v>
      </c>
      <c r="AN150" s="38" t="s">
        <v>280</v>
      </c>
      <c r="AO150" s="69" t="s">
        <v>280</v>
      </c>
      <c r="AP150" s="69" t="s">
        <v>280</v>
      </c>
      <c r="AQ150" s="69" t="s">
        <v>280</v>
      </c>
      <c r="AR150" s="23" t="s">
        <v>280</v>
      </c>
      <c r="AS150" s="69" t="s">
        <v>280</v>
      </c>
      <c r="AT150" s="23" t="s">
        <v>280</v>
      </c>
      <c r="AU150" s="23" t="s">
        <v>280</v>
      </c>
      <c r="AV150" s="69" t="s">
        <v>280</v>
      </c>
      <c r="AW150" s="69" t="s">
        <v>280</v>
      </c>
      <c r="AX150" s="23" t="s">
        <v>280</v>
      </c>
      <c r="AY150" s="69" t="s">
        <v>280</v>
      </c>
      <c r="AZ150" s="23" t="s">
        <v>280</v>
      </c>
      <c r="BA150" s="23" t="s">
        <v>280</v>
      </c>
    </row>
    <row r="151" spans="2:53" ht="15" thickBot="1">
      <c r="B151" s="124" t="s">
        <v>304</v>
      </c>
      <c r="C151" s="116" t="s">
        <v>170</v>
      </c>
      <c r="D151" s="117" t="s">
        <v>70</v>
      </c>
      <c r="E151" s="118">
        <v>7366</v>
      </c>
      <c r="F151" s="118"/>
      <c r="G151" s="70"/>
      <c r="H151" s="119">
        <v>7312</v>
      </c>
      <c r="I151" s="118"/>
      <c r="J151" s="118"/>
      <c r="K151" s="118"/>
      <c r="L151" s="119">
        <v>-1103</v>
      </c>
      <c r="M151" s="118">
        <v>-1103</v>
      </c>
      <c r="N151" s="70">
        <v>-1041</v>
      </c>
      <c r="O151" s="119" t="s">
        <v>38</v>
      </c>
      <c r="P151" s="70" t="s">
        <v>80</v>
      </c>
      <c r="Q151" s="119">
        <f t="shared" si="14"/>
        <v>0</v>
      </c>
      <c r="R151" s="38">
        <f t="shared" si="15"/>
        <v>54</v>
      </c>
      <c r="S151" s="38" t="str">
        <f t="shared" si="16"/>
        <v>NA</v>
      </c>
      <c r="T151" s="38" t="str">
        <f t="shared" si="17"/>
        <v>NA</v>
      </c>
      <c r="U151" s="114" t="str">
        <f t="shared" si="18"/>
        <v>NA</v>
      </c>
      <c r="V151" s="70">
        <f t="shared" si="19"/>
        <v>0</v>
      </c>
      <c r="W151" s="23">
        <f t="shared" si="20"/>
        <v>1</v>
      </c>
      <c r="X151" s="119">
        <v>160</v>
      </c>
      <c r="Y151" s="118" t="s">
        <v>280</v>
      </c>
      <c r="Z151" s="70" t="s">
        <v>73</v>
      </c>
      <c r="AA151" s="118">
        <v>415</v>
      </c>
      <c r="AB151" s="118" t="s">
        <v>280</v>
      </c>
      <c r="AC151" s="70" t="s">
        <v>73</v>
      </c>
      <c r="AD151" s="118" t="s">
        <v>280</v>
      </c>
      <c r="AE151" s="118" t="s">
        <v>280</v>
      </c>
      <c r="AF151" s="70" t="s">
        <v>280</v>
      </c>
      <c r="AG151" s="118" t="s">
        <v>280</v>
      </c>
      <c r="AH151" s="118" t="s">
        <v>280</v>
      </c>
      <c r="AI151" s="70" t="s">
        <v>280</v>
      </c>
      <c r="AJ151" s="119">
        <v>2500</v>
      </c>
      <c r="AK151" s="118" t="s">
        <v>280</v>
      </c>
      <c r="AL151" s="70" t="s">
        <v>303</v>
      </c>
      <c r="AM151" s="118" t="s">
        <v>280</v>
      </c>
      <c r="AN151" s="118" t="s">
        <v>280</v>
      </c>
      <c r="AO151" s="70" t="s">
        <v>280</v>
      </c>
      <c r="AP151" s="70" t="s">
        <v>280</v>
      </c>
      <c r="AQ151" s="70" t="s">
        <v>280</v>
      </c>
      <c r="AR151" s="22" t="s">
        <v>280</v>
      </c>
      <c r="AS151" s="70" t="s">
        <v>280</v>
      </c>
      <c r="AT151" s="22" t="s">
        <v>280</v>
      </c>
      <c r="AU151" s="22" t="s">
        <v>280</v>
      </c>
      <c r="AV151" s="70" t="s">
        <v>280</v>
      </c>
      <c r="AW151" s="70" t="s">
        <v>280</v>
      </c>
      <c r="AX151" s="22" t="s">
        <v>280</v>
      </c>
      <c r="AY151" s="70" t="s">
        <v>280</v>
      </c>
      <c r="AZ151" s="22" t="s">
        <v>280</v>
      </c>
      <c r="BA151" s="22" t="s">
        <v>280</v>
      </c>
    </row>
    <row r="152" spans="2:53">
      <c r="B152" s="120" t="s">
        <v>307</v>
      </c>
      <c r="C152" s="121" t="s">
        <v>170</v>
      </c>
      <c r="D152" s="122" t="s">
        <v>55</v>
      </c>
      <c r="E152" s="112">
        <v>6639</v>
      </c>
      <c r="F152" s="112"/>
      <c r="G152" s="68"/>
      <c r="H152" s="113">
        <v>5511</v>
      </c>
      <c r="I152" s="112"/>
      <c r="J152" s="112"/>
      <c r="K152" s="112"/>
      <c r="L152" s="113">
        <v>-3817</v>
      </c>
      <c r="M152" s="112">
        <v>-3817</v>
      </c>
      <c r="N152" s="68">
        <v>-2709</v>
      </c>
      <c r="O152" s="113" t="s">
        <v>38</v>
      </c>
      <c r="P152" s="68" t="s">
        <v>80</v>
      </c>
      <c r="Q152" s="113">
        <f t="shared" si="14"/>
        <v>0</v>
      </c>
      <c r="R152" s="38">
        <f t="shared" si="15"/>
        <v>1128</v>
      </c>
      <c r="S152" s="38" t="str">
        <f t="shared" si="16"/>
        <v>NA</v>
      </c>
      <c r="T152" s="38" t="str">
        <f t="shared" si="17"/>
        <v>NA</v>
      </c>
      <c r="U152" s="114" t="str">
        <f t="shared" si="18"/>
        <v>NA</v>
      </c>
      <c r="V152" s="68">
        <f t="shared" si="19"/>
        <v>0</v>
      </c>
      <c r="W152" s="23">
        <f t="shared" si="20"/>
        <v>1</v>
      </c>
      <c r="X152" s="113">
        <v>140</v>
      </c>
      <c r="Y152" s="112" t="s">
        <v>280</v>
      </c>
      <c r="Z152" s="68" t="s">
        <v>281</v>
      </c>
      <c r="AA152" s="112">
        <v>371</v>
      </c>
      <c r="AB152" s="112" t="s">
        <v>280</v>
      </c>
      <c r="AC152" s="68" t="s">
        <v>281</v>
      </c>
      <c r="AD152" s="112" t="s">
        <v>280</v>
      </c>
      <c r="AE152" s="112" t="s">
        <v>280</v>
      </c>
      <c r="AF152" s="68" t="s">
        <v>280</v>
      </c>
      <c r="AG152" s="112" t="s">
        <v>280</v>
      </c>
      <c r="AH152" s="112" t="s">
        <v>280</v>
      </c>
      <c r="AI152" s="68" t="s">
        <v>280</v>
      </c>
      <c r="AJ152" s="113" t="s">
        <v>280</v>
      </c>
      <c r="AK152" s="112" t="s">
        <v>280</v>
      </c>
      <c r="AL152" s="68" t="s">
        <v>280</v>
      </c>
      <c r="AM152" s="112" t="s">
        <v>280</v>
      </c>
      <c r="AN152" s="112" t="s">
        <v>280</v>
      </c>
      <c r="AO152" s="68" t="s">
        <v>280</v>
      </c>
      <c r="AP152" s="68" t="s">
        <v>280</v>
      </c>
      <c r="AQ152" s="68" t="s">
        <v>280</v>
      </c>
      <c r="AR152" s="21" t="s">
        <v>280</v>
      </c>
      <c r="AS152" s="68" t="s">
        <v>280</v>
      </c>
      <c r="AT152" s="21" t="s">
        <v>280</v>
      </c>
      <c r="AU152" s="21" t="s">
        <v>280</v>
      </c>
      <c r="AV152" s="68">
        <v>-10000</v>
      </c>
      <c r="AW152" s="68" t="s">
        <v>280</v>
      </c>
      <c r="AX152" s="21" t="s">
        <v>282</v>
      </c>
      <c r="AY152" s="68" t="s">
        <v>280</v>
      </c>
      <c r="AZ152" s="21" t="s">
        <v>280</v>
      </c>
      <c r="BA152" s="21" t="s">
        <v>280</v>
      </c>
    </row>
    <row r="153" spans="2:53">
      <c r="B153" s="123" t="s">
        <v>307</v>
      </c>
      <c r="C153" s="109" t="s">
        <v>170</v>
      </c>
      <c r="D153" s="110" t="s">
        <v>57</v>
      </c>
      <c r="E153" s="38">
        <v>6639</v>
      </c>
      <c r="F153" s="38"/>
      <c r="G153" s="69"/>
      <c r="H153" s="111">
        <v>5566</v>
      </c>
      <c r="I153" s="38"/>
      <c r="J153" s="38"/>
      <c r="K153" s="38"/>
      <c r="L153" s="111">
        <v>-3817</v>
      </c>
      <c r="M153" s="38">
        <v>-3817</v>
      </c>
      <c r="N153" s="69">
        <v>-2764</v>
      </c>
      <c r="O153" s="111" t="s">
        <v>38</v>
      </c>
      <c r="P153" s="69" t="s">
        <v>80</v>
      </c>
      <c r="Q153" s="111">
        <f t="shared" si="14"/>
        <v>0</v>
      </c>
      <c r="R153" s="38">
        <f t="shared" si="15"/>
        <v>1073</v>
      </c>
      <c r="S153" s="38" t="str">
        <f t="shared" si="16"/>
        <v>NA</v>
      </c>
      <c r="T153" s="38" t="str">
        <f t="shared" si="17"/>
        <v>NA</v>
      </c>
      <c r="U153" s="114" t="str">
        <f t="shared" si="18"/>
        <v>NA</v>
      </c>
      <c r="V153" s="69">
        <f t="shared" si="19"/>
        <v>0</v>
      </c>
      <c r="W153" s="23">
        <f t="shared" si="20"/>
        <v>1</v>
      </c>
      <c r="X153" s="111">
        <v>140</v>
      </c>
      <c r="Y153" s="38" t="s">
        <v>280</v>
      </c>
      <c r="Z153" s="69" t="s">
        <v>281</v>
      </c>
      <c r="AA153" s="38">
        <v>371</v>
      </c>
      <c r="AB153" s="38" t="s">
        <v>280</v>
      </c>
      <c r="AC153" s="69" t="s">
        <v>281</v>
      </c>
      <c r="AD153" s="38" t="s">
        <v>280</v>
      </c>
      <c r="AE153" s="38" t="s">
        <v>280</v>
      </c>
      <c r="AF153" s="69" t="s">
        <v>280</v>
      </c>
      <c r="AG153" s="38" t="s">
        <v>280</v>
      </c>
      <c r="AH153" s="38" t="s">
        <v>280</v>
      </c>
      <c r="AI153" s="69" t="s">
        <v>280</v>
      </c>
      <c r="AJ153" s="111" t="s">
        <v>280</v>
      </c>
      <c r="AK153" s="38" t="s">
        <v>280</v>
      </c>
      <c r="AL153" s="69" t="s">
        <v>280</v>
      </c>
      <c r="AM153" s="38" t="s">
        <v>280</v>
      </c>
      <c r="AN153" s="38" t="s">
        <v>280</v>
      </c>
      <c r="AO153" s="69" t="s">
        <v>280</v>
      </c>
      <c r="AP153" s="69" t="s">
        <v>280</v>
      </c>
      <c r="AQ153" s="69" t="s">
        <v>280</v>
      </c>
      <c r="AR153" s="23" t="s">
        <v>280</v>
      </c>
      <c r="AS153" s="69" t="s">
        <v>280</v>
      </c>
      <c r="AT153" s="23" t="s">
        <v>280</v>
      </c>
      <c r="AU153" s="23" t="s">
        <v>280</v>
      </c>
      <c r="AV153" s="69">
        <v>-10000</v>
      </c>
      <c r="AW153" s="69" t="s">
        <v>280</v>
      </c>
      <c r="AX153" s="23" t="s">
        <v>282</v>
      </c>
      <c r="AY153" s="69" t="s">
        <v>280</v>
      </c>
      <c r="AZ153" s="23" t="s">
        <v>280</v>
      </c>
      <c r="BA153" s="23" t="s">
        <v>280</v>
      </c>
    </row>
    <row r="154" spans="2:53">
      <c r="B154" s="123" t="s">
        <v>307</v>
      </c>
      <c r="C154" s="109" t="s">
        <v>170</v>
      </c>
      <c r="D154" s="110" t="s">
        <v>58</v>
      </c>
      <c r="E154" s="38">
        <v>6639</v>
      </c>
      <c r="F154" s="38"/>
      <c r="G154" s="69"/>
      <c r="H154" s="111">
        <v>5350</v>
      </c>
      <c r="I154" s="38"/>
      <c r="J154" s="38"/>
      <c r="K154" s="38"/>
      <c r="L154" s="111">
        <v>-3817</v>
      </c>
      <c r="M154" s="38">
        <v>-3817</v>
      </c>
      <c r="N154" s="69">
        <v>-2550</v>
      </c>
      <c r="O154" s="111" t="s">
        <v>38</v>
      </c>
      <c r="P154" s="69" t="s">
        <v>80</v>
      </c>
      <c r="Q154" s="111">
        <f t="shared" si="14"/>
        <v>0</v>
      </c>
      <c r="R154" s="38">
        <f t="shared" si="15"/>
        <v>1289</v>
      </c>
      <c r="S154" s="38" t="str">
        <f t="shared" si="16"/>
        <v>NA</v>
      </c>
      <c r="T154" s="38" t="str">
        <f t="shared" si="17"/>
        <v>NA</v>
      </c>
      <c r="U154" s="114" t="str">
        <f t="shared" si="18"/>
        <v>NA</v>
      </c>
      <c r="V154" s="69">
        <f t="shared" si="19"/>
        <v>0</v>
      </c>
      <c r="W154" s="23">
        <f t="shared" si="20"/>
        <v>1</v>
      </c>
      <c r="X154" s="111">
        <v>140</v>
      </c>
      <c r="Y154" s="38" t="s">
        <v>280</v>
      </c>
      <c r="Z154" s="69" t="s">
        <v>281</v>
      </c>
      <c r="AA154" s="38">
        <v>371</v>
      </c>
      <c r="AB154" s="38" t="s">
        <v>280</v>
      </c>
      <c r="AC154" s="69" t="s">
        <v>281</v>
      </c>
      <c r="AD154" s="38" t="s">
        <v>280</v>
      </c>
      <c r="AE154" s="38" t="s">
        <v>280</v>
      </c>
      <c r="AF154" s="69" t="s">
        <v>280</v>
      </c>
      <c r="AG154" s="38" t="s">
        <v>280</v>
      </c>
      <c r="AH154" s="38" t="s">
        <v>280</v>
      </c>
      <c r="AI154" s="69" t="s">
        <v>280</v>
      </c>
      <c r="AJ154" s="111" t="s">
        <v>280</v>
      </c>
      <c r="AK154" s="38" t="s">
        <v>280</v>
      </c>
      <c r="AL154" s="69" t="s">
        <v>280</v>
      </c>
      <c r="AM154" s="38" t="s">
        <v>280</v>
      </c>
      <c r="AN154" s="38" t="s">
        <v>280</v>
      </c>
      <c r="AO154" s="69" t="s">
        <v>280</v>
      </c>
      <c r="AP154" s="69" t="s">
        <v>280</v>
      </c>
      <c r="AQ154" s="69" t="s">
        <v>280</v>
      </c>
      <c r="AR154" s="23" t="s">
        <v>280</v>
      </c>
      <c r="AS154" s="69" t="s">
        <v>280</v>
      </c>
      <c r="AT154" s="23" t="s">
        <v>280</v>
      </c>
      <c r="AU154" s="23" t="s">
        <v>280</v>
      </c>
      <c r="AV154" s="69">
        <v>-10000</v>
      </c>
      <c r="AW154" s="69" t="s">
        <v>280</v>
      </c>
      <c r="AX154" s="23" t="s">
        <v>282</v>
      </c>
      <c r="AY154" s="69" t="s">
        <v>280</v>
      </c>
      <c r="AZ154" s="23" t="s">
        <v>280</v>
      </c>
      <c r="BA154" s="23" t="s">
        <v>280</v>
      </c>
    </row>
    <row r="155" spans="2:53">
      <c r="B155" s="123" t="s">
        <v>307</v>
      </c>
      <c r="C155" s="109" t="s">
        <v>170</v>
      </c>
      <c r="D155" s="110" t="s">
        <v>59</v>
      </c>
      <c r="E155" s="38">
        <v>5986</v>
      </c>
      <c r="F155" s="38"/>
      <c r="G155" s="69"/>
      <c r="H155" s="111">
        <v>5988</v>
      </c>
      <c r="I155" s="38"/>
      <c r="J155" s="38"/>
      <c r="K155" s="38"/>
      <c r="L155" s="111">
        <v>-1636</v>
      </c>
      <c r="M155" s="38">
        <v>-1636</v>
      </c>
      <c r="N155" s="69">
        <v>-1637</v>
      </c>
      <c r="O155" s="111" t="s">
        <v>283</v>
      </c>
      <c r="P155" s="69" t="s">
        <v>80</v>
      </c>
      <c r="Q155" s="111">
        <f t="shared" si="14"/>
        <v>0</v>
      </c>
      <c r="R155" s="38">
        <f t="shared" si="15"/>
        <v>-2</v>
      </c>
      <c r="S155" s="38" t="str">
        <f t="shared" si="16"/>
        <v>NA</v>
      </c>
      <c r="T155" s="38" t="str">
        <f t="shared" si="17"/>
        <v>NA</v>
      </c>
      <c r="U155" s="114" t="str">
        <f t="shared" si="18"/>
        <v>NA</v>
      </c>
      <c r="V155" s="69">
        <f t="shared" si="19"/>
        <v>0</v>
      </c>
      <c r="W155" s="23">
        <f t="shared" si="20"/>
        <v>1</v>
      </c>
      <c r="X155" s="111">
        <v>140</v>
      </c>
      <c r="Y155" s="38" t="s">
        <v>280</v>
      </c>
      <c r="Z155" s="69" t="s">
        <v>280</v>
      </c>
      <c r="AA155" s="38">
        <v>425</v>
      </c>
      <c r="AB155" s="38" t="s">
        <v>280</v>
      </c>
      <c r="AC155" s="69" t="s">
        <v>280</v>
      </c>
      <c r="AD155" s="38" t="s">
        <v>280</v>
      </c>
      <c r="AE155" s="38" t="s">
        <v>280</v>
      </c>
      <c r="AF155" s="69" t="s">
        <v>280</v>
      </c>
      <c r="AG155" s="38" t="s">
        <v>280</v>
      </c>
      <c r="AH155" s="38" t="s">
        <v>280</v>
      </c>
      <c r="AI155" s="69" t="s">
        <v>280</v>
      </c>
      <c r="AJ155" s="111">
        <v>2500</v>
      </c>
      <c r="AK155" s="38" t="s">
        <v>280</v>
      </c>
      <c r="AL155" s="69" t="s">
        <v>308</v>
      </c>
      <c r="AM155" s="38" t="s">
        <v>280</v>
      </c>
      <c r="AN155" s="38" t="s">
        <v>280</v>
      </c>
      <c r="AO155" s="69" t="s">
        <v>280</v>
      </c>
      <c r="AP155" s="69" t="s">
        <v>280</v>
      </c>
      <c r="AQ155" s="69" t="s">
        <v>280</v>
      </c>
      <c r="AR155" s="23" t="s">
        <v>280</v>
      </c>
      <c r="AS155" s="69" t="s">
        <v>280</v>
      </c>
      <c r="AT155" s="23" t="s">
        <v>280</v>
      </c>
      <c r="AU155" s="23" t="s">
        <v>280</v>
      </c>
      <c r="AV155" s="69" t="s">
        <v>280</v>
      </c>
      <c r="AW155" s="69" t="s">
        <v>280</v>
      </c>
      <c r="AX155" s="23" t="s">
        <v>280</v>
      </c>
      <c r="AY155" s="69" t="s">
        <v>280</v>
      </c>
      <c r="AZ155" s="23" t="s">
        <v>280</v>
      </c>
      <c r="BA155" s="23" t="s">
        <v>280</v>
      </c>
    </row>
    <row r="156" spans="2:53">
      <c r="B156" s="123" t="s">
        <v>307</v>
      </c>
      <c r="C156" s="109" t="s">
        <v>170</v>
      </c>
      <c r="D156" s="110" t="s">
        <v>61</v>
      </c>
      <c r="E156" s="38">
        <v>7150</v>
      </c>
      <c r="F156" s="38"/>
      <c r="G156" s="69"/>
      <c r="H156" s="111">
        <v>7150</v>
      </c>
      <c r="I156" s="38"/>
      <c r="J156" s="38"/>
      <c r="K156" s="38"/>
      <c r="L156" s="111">
        <v>-2582</v>
      </c>
      <c r="M156" s="38">
        <v>-2582</v>
      </c>
      <c r="N156" s="69">
        <v>-2582</v>
      </c>
      <c r="O156" s="111" t="s">
        <v>283</v>
      </c>
      <c r="P156" s="69" t="s">
        <v>80</v>
      </c>
      <c r="Q156" s="111">
        <f t="shared" si="14"/>
        <v>0</v>
      </c>
      <c r="R156" s="38">
        <f t="shared" si="15"/>
        <v>0</v>
      </c>
      <c r="S156" s="38" t="str">
        <f t="shared" si="16"/>
        <v>NA</v>
      </c>
      <c r="T156" s="38" t="str">
        <f t="shared" si="17"/>
        <v>NA</v>
      </c>
      <c r="U156" s="114" t="str">
        <f t="shared" si="18"/>
        <v>NA</v>
      </c>
      <c r="V156" s="69">
        <f t="shared" si="19"/>
        <v>0</v>
      </c>
      <c r="W156" s="23">
        <f t="shared" si="20"/>
        <v>1</v>
      </c>
      <c r="X156" s="111">
        <v>140</v>
      </c>
      <c r="Y156" s="38" t="s">
        <v>280</v>
      </c>
      <c r="Z156" s="69" t="s">
        <v>280</v>
      </c>
      <c r="AA156" s="38">
        <v>425</v>
      </c>
      <c r="AB156" s="38" t="s">
        <v>280</v>
      </c>
      <c r="AC156" s="69" t="s">
        <v>280</v>
      </c>
      <c r="AD156" s="38" t="s">
        <v>280</v>
      </c>
      <c r="AE156" s="38" t="s">
        <v>280</v>
      </c>
      <c r="AF156" s="69" t="s">
        <v>280</v>
      </c>
      <c r="AG156" s="38" t="s">
        <v>280</v>
      </c>
      <c r="AH156" s="38" t="s">
        <v>280</v>
      </c>
      <c r="AI156" s="69" t="s">
        <v>280</v>
      </c>
      <c r="AJ156" s="111">
        <v>2500</v>
      </c>
      <c r="AK156" s="38" t="s">
        <v>280</v>
      </c>
      <c r="AL156" s="69" t="s">
        <v>308</v>
      </c>
      <c r="AM156" s="38" t="s">
        <v>280</v>
      </c>
      <c r="AN156" s="38" t="s">
        <v>280</v>
      </c>
      <c r="AO156" s="69" t="s">
        <v>280</v>
      </c>
      <c r="AP156" s="69" t="s">
        <v>280</v>
      </c>
      <c r="AQ156" s="69" t="s">
        <v>280</v>
      </c>
      <c r="AR156" s="23" t="s">
        <v>280</v>
      </c>
      <c r="AS156" s="69" t="s">
        <v>280</v>
      </c>
      <c r="AT156" s="23" t="s">
        <v>280</v>
      </c>
      <c r="AU156" s="23" t="s">
        <v>280</v>
      </c>
      <c r="AV156" s="69" t="s">
        <v>280</v>
      </c>
      <c r="AW156" s="69" t="s">
        <v>280</v>
      </c>
      <c r="AX156" s="23" t="s">
        <v>280</v>
      </c>
      <c r="AY156" s="69" t="s">
        <v>280</v>
      </c>
      <c r="AZ156" s="23" t="s">
        <v>280</v>
      </c>
      <c r="BA156" s="23" t="s">
        <v>280</v>
      </c>
    </row>
    <row r="157" spans="2:53">
      <c r="B157" s="123" t="s">
        <v>307</v>
      </c>
      <c r="C157" s="109" t="s">
        <v>170</v>
      </c>
      <c r="D157" s="110" t="s">
        <v>63</v>
      </c>
      <c r="E157" s="38">
        <v>6966</v>
      </c>
      <c r="F157" s="38"/>
      <c r="G157" s="69"/>
      <c r="H157" s="111">
        <v>6971</v>
      </c>
      <c r="I157" s="38"/>
      <c r="J157" s="38"/>
      <c r="K157" s="38"/>
      <c r="L157" s="111">
        <v>-2581</v>
      </c>
      <c r="M157" s="38">
        <v>-2581</v>
      </c>
      <c r="N157" s="69">
        <v>-2584</v>
      </c>
      <c r="O157" s="111" t="s">
        <v>283</v>
      </c>
      <c r="P157" s="69" t="s">
        <v>80</v>
      </c>
      <c r="Q157" s="111">
        <f t="shared" si="14"/>
        <v>0</v>
      </c>
      <c r="R157" s="38">
        <f t="shared" si="15"/>
        <v>-5</v>
      </c>
      <c r="S157" s="38" t="str">
        <f t="shared" si="16"/>
        <v>NA</v>
      </c>
      <c r="T157" s="38" t="str">
        <f t="shared" si="17"/>
        <v>NA</v>
      </c>
      <c r="U157" s="114" t="str">
        <f t="shared" si="18"/>
        <v>NA</v>
      </c>
      <c r="V157" s="69">
        <f t="shared" si="19"/>
        <v>0</v>
      </c>
      <c r="W157" s="23">
        <f t="shared" si="20"/>
        <v>1</v>
      </c>
      <c r="X157" s="111">
        <v>140</v>
      </c>
      <c r="Y157" s="38" t="s">
        <v>280</v>
      </c>
      <c r="Z157" s="69" t="s">
        <v>280</v>
      </c>
      <c r="AA157" s="38">
        <v>415</v>
      </c>
      <c r="AB157" s="38" t="s">
        <v>280</v>
      </c>
      <c r="AC157" s="69" t="s">
        <v>280</v>
      </c>
      <c r="AD157" s="38" t="s">
        <v>280</v>
      </c>
      <c r="AE157" s="38" t="s">
        <v>280</v>
      </c>
      <c r="AF157" s="69" t="s">
        <v>280</v>
      </c>
      <c r="AG157" s="38" t="s">
        <v>280</v>
      </c>
      <c r="AH157" s="38" t="s">
        <v>280</v>
      </c>
      <c r="AI157" s="69" t="s">
        <v>280</v>
      </c>
      <c r="AJ157" s="111" t="s">
        <v>280</v>
      </c>
      <c r="AK157" s="38" t="s">
        <v>280</v>
      </c>
      <c r="AL157" s="69" t="s">
        <v>280</v>
      </c>
      <c r="AM157" s="38" t="s">
        <v>280</v>
      </c>
      <c r="AN157" s="38" t="s">
        <v>280</v>
      </c>
      <c r="AO157" s="69" t="s">
        <v>280</v>
      </c>
      <c r="AP157" s="69" t="s">
        <v>280</v>
      </c>
      <c r="AQ157" s="69" t="s">
        <v>280</v>
      </c>
      <c r="AR157" s="23" t="s">
        <v>280</v>
      </c>
      <c r="AS157" s="69" t="s">
        <v>280</v>
      </c>
      <c r="AT157" s="23" t="s">
        <v>280</v>
      </c>
      <c r="AU157" s="23" t="s">
        <v>280</v>
      </c>
      <c r="AV157" s="69" t="s">
        <v>280</v>
      </c>
      <c r="AW157" s="69" t="s">
        <v>280</v>
      </c>
      <c r="AX157" s="23" t="s">
        <v>280</v>
      </c>
      <c r="AY157" s="69" t="s">
        <v>280</v>
      </c>
      <c r="AZ157" s="23" t="s">
        <v>280</v>
      </c>
      <c r="BA157" s="23" t="s">
        <v>280</v>
      </c>
    </row>
    <row r="158" spans="2:53">
      <c r="B158" s="123" t="s">
        <v>307</v>
      </c>
      <c r="C158" s="109" t="s">
        <v>170</v>
      </c>
      <c r="D158" s="110" t="s">
        <v>64</v>
      </c>
      <c r="E158" s="38">
        <v>5867</v>
      </c>
      <c r="F158" s="38"/>
      <c r="G158" s="69"/>
      <c r="H158" s="111">
        <v>5867</v>
      </c>
      <c r="I158" s="38"/>
      <c r="J158" s="38"/>
      <c r="K158" s="38"/>
      <c r="L158" s="111">
        <v>-3691</v>
      </c>
      <c r="M158" s="38">
        <v>-3691</v>
      </c>
      <c r="N158" s="69">
        <v>-3691</v>
      </c>
      <c r="O158" s="111" t="s">
        <v>283</v>
      </c>
      <c r="P158" s="69" t="s">
        <v>80</v>
      </c>
      <c r="Q158" s="111">
        <f t="shared" si="14"/>
        <v>0</v>
      </c>
      <c r="R158" s="38">
        <f t="shared" si="15"/>
        <v>0</v>
      </c>
      <c r="S158" s="38" t="str">
        <f t="shared" si="16"/>
        <v>NA</v>
      </c>
      <c r="T158" s="38" t="str">
        <f t="shared" si="17"/>
        <v>NA</v>
      </c>
      <c r="U158" s="114" t="str">
        <f t="shared" si="18"/>
        <v>NA</v>
      </c>
      <c r="V158" s="69">
        <f t="shared" si="19"/>
        <v>0</v>
      </c>
      <c r="W158" s="23">
        <f t="shared" si="20"/>
        <v>1</v>
      </c>
      <c r="X158" s="111">
        <v>140</v>
      </c>
      <c r="Y158" s="38" t="s">
        <v>280</v>
      </c>
      <c r="Z158" s="69" t="s">
        <v>280</v>
      </c>
      <c r="AA158" s="38">
        <v>328</v>
      </c>
      <c r="AB158" s="38" t="s">
        <v>280</v>
      </c>
      <c r="AC158" s="69" t="s">
        <v>280</v>
      </c>
      <c r="AD158" s="38" t="s">
        <v>280</v>
      </c>
      <c r="AE158" s="38" t="s">
        <v>280</v>
      </c>
      <c r="AF158" s="69" t="s">
        <v>280</v>
      </c>
      <c r="AG158" s="38" t="s">
        <v>280</v>
      </c>
      <c r="AH158" s="38" t="s">
        <v>280</v>
      </c>
      <c r="AI158" s="69" t="s">
        <v>280</v>
      </c>
      <c r="AJ158" s="111" t="s">
        <v>280</v>
      </c>
      <c r="AK158" s="38" t="s">
        <v>280</v>
      </c>
      <c r="AL158" s="69" t="s">
        <v>280</v>
      </c>
      <c r="AM158" s="38" t="s">
        <v>280</v>
      </c>
      <c r="AN158" s="38" t="s">
        <v>280</v>
      </c>
      <c r="AO158" s="69" t="s">
        <v>280</v>
      </c>
      <c r="AP158" s="69" t="s">
        <v>280</v>
      </c>
      <c r="AQ158" s="69" t="s">
        <v>280</v>
      </c>
      <c r="AR158" s="23" t="s">
        <v>280</v>
      </c>
      <c r="AS158" s="69" t="s">
        <v>280</v>
      </c>
      <c r="AT158" s="23" t="s">
        <v>280</v>
      </c>
      <c r="AU158" s="23" t="s">
        <v>280</v>
      </c>
      <c r="AV158" s="69" t="s">
        <v>280</v>
      </c>
      <c r="AW158" s="69" t="s">
        <v>280</v>
      </c>
      <c r="AX158" s="23" t="s">
        <v>280</v>
      </c>
      <c r="AY158" s="69" t="s">
        <v>280</v>
      </c>
      <c r="AZ158" s="23" t="s">
        <v>280</v>
      </c>
      <c r="BA158" s="23" t="s">
        <v>280</v>
      </c>
    </row>
    <row r="159" spans="2:53">
      <c r="B159" s="123" t="s">
        <v>307</v>
      </c>
      <c r="C159" s="109" t="s">
        <v>170</v>
      </c>
      <c r="D159" s="110" t="s">
        <v>66</v>
      </c>
      <c r="E159" s="38">
        <v>5755</v>
      </c>
      <c r="F159" s="38"/>
      <c r="G159" s="69"/>
      <c r="H159" s="111">
        <v>5777</v>
      </c>
      <c r="I159" s="38"/>
      <c r="J159" s="38"/>
      <c r="K159" s="38"/>
      <c r="L159" s="111">
        <v>-3744</v>
      </c>
      <c r="M159" s="38">
        <v>-3744</v>
      </c>
      <c r="N159" s="69">
        <v>-3755</v>
      </c>
      <c r="O159" s="111" t="s">
        <v>283</v>
      </c>
      <c r="P159" s="69" t="s">
        <v>80</v>
      </c>
      <c r="Q159" s="111">
        <f t="shared" si="14"/>
        <v>0</v>
      </c>
      <c r="R159" s="38">
        <f t="shared" si="15"/>
        <v>-22</v>
      </c>
      <c r="S159" s="38" t="str">
        <f t="shared" si="16"/>
        <v>NA</v>
      </c>
      <c r="T159" s="38" t="str">
        <f t="shared" si="17"/>
        <v>NA</v>
      </c>
      <c r="U159" s="114" t="str">
        <f t="shared" si="18"/>
        <v>NA</v>
      </c>
      <c r="V159" s="69">
        <f t="shared" si="19"/>
        <v>0</v>
      </c>
      <c r="W159" s="23">
        <f t="shared" si="20"/>
        <v>1</v>
      </c>
      <c r="X159" s="111">
        <v>140</v>
      </c>
      <c r="Y159" s="38" t="s">
        <v>280</v>
      </c>
      <c r="Z159" s="69" t="s">
        <v>280</v>
      </c>
      <c r="AA159" s="38">
        <v>331</v>
      </c>
      <c r="AB159" s="38" t="s">
        <v>280</v>
      </c>
      <c r="AC159" s="69" t="s">
        <v>280</v>
      </c>
      <c r="AD159" s="38" t="s">
        <v>280</v>
      </c>
      <c r="AE159" s="38" t="s">
        <v>280</v>
      </c>
      <c r="AF159" s="69" t="s">
        <v>280</v>
      </c>
      <c r="AG159" s="38" t="s">
        <v>280</v>
      </c>
      <c r="AH159" s="38" t="s">
        <v>280</v>
      </c>
      <c r="AI159" s="69" t="s">
        <v>280</v>
      </c>
      <c r="AJ159" s="111" t="s">
        <v>280</v>
      </c>
      <c r="AK159" s="38" t="s">
        <v>280</v>
      </c>
      <c r="AL159" s="69" t="s">
        <v>280</v>
      </c>
      <c r="AM159" s="38" t="s">
        <v>280</v>
      </c>
      <c r="AN159" s="38" t="s">
        <v>280</v>
      </c>
      <c r="AO159" s="69" t="s">
        <v>280</v>
      </c>
      <c r="AP159" s="69" t="s">
        <v>280</v>
      </c>
      <c r="AQ159" s="69" t="s">
        <v>280</v>
      </c>
      <c r="AR159" s="23" t="s">
        <v>280</v>
      </c>
      <c r="AS159" s="69" t="s">
        <v>280</v>
      </c>
      <c r="AT159" s="23" t="s">
        <v>280</v>
      </c>
      <c r="AU159" s="23" t="s">
        <v>280</v>
      </c>
      <c r="AV159" s="69" t="s">
        <v>280</v>
      </c>
      <c r="AW159" s="69" t="s">
        <v>280</v>
      </c>
      <c r="AX159" s="23" t="s">
        <v>280</v>
      </c>
      <c r="AY159" s="69" t="s">
        <v>280</v>
      </c>
      <c r="AZ159" s="23" t="s">
        <v>280</v>
      </c>
      <c r="BA159" s="23" t="s">
        <v>280</v>
      </c>
    </row>
    <row r="160" spans="2:53">
      <c r="B160" s="123" t="s">
        <v>307</v>
      </c>
      <c r="C160" s="109" t="s">
        <v>170</v>
      </c>
      <c r="D160" s="110" t="s">
        <v>67</v>
      </c>
      <c r="E160" s="38">
        <v>6020</v>
      </c>
      <c r="F160" s="38"/>
      <c r="G160" s="69"/>
      <c r="H160" s="111">
        <v>6020</v>
      </c>
      <c r="I160" s="38"/>
      <c r="J160" s="38"/>
      <c r="K160" s="38"/>
      <c r="L160" s="111">
        <v>-3843</v>
      </c>
      <c r="M160" s="38">
        <v>-3843</v>
      </c>
      <c r="N160" s="69">
        <v>-3843</v>
      </c>
      <c r="O160" s="111" t="s">
        <v>283</v>
      </c>
      <c r="P160" s="69" t="s">
        <v>80</v>
      </c>
      <c r="Q160" s="111">
        <f t="shared" si="14"/>
        <v>0</v>
      </c>
      <c r="R160" s="38">
        <f t="shared" si="15"/>
        <v>0</v>
      </c>
      <c r="S160" s="38" t="str">
        <f t="shared" si="16"/>
        <v>NA</v>
      </c>
      <c r="T160" s="38" t="str">
        <f t="shared" si="17"/>
        <v>NA</v>
      </c>
      <c r="U160" s="114" t="str">
        <f t="shared" si="18"/>
        <v>NA</v>
      </c>
      <c r="V160" s="69">
        <f t="shared" si="19"/>
        <v>0</v>
      </c>
      <c r="W160" s="23">
        <f t="shared" si="20"/>
        <v>1</v>
      </c>
      <c r="X160" s="111">
        <v>140</v>
      </c>
      <c r="Y160" s="38" t="s">
        <v>280</v>
      </c>
      <c r="Z160" s="69" t="s">
        <v>280</v>
      </c>
      <c r="AA160" s="38">
        <v>331</v>
      </c>
      <c r="AB160" s="38" t="s">
        <v>280</v>
      </c>
      <c r="AC160" s="69" t="s">
        <v>280</v>
      </c>
      <c r="AD160" s="38" t="s">
        <v>280</v>
      </c>
      <c r="AE160" s="38" t="s">
        <v>280</v>
      </c>
      <c r="AF160" s="69" t="s">
        <v>280</v>
      </c>
      <c r="AG160" s="38" t="s">
        <v>280</v>
      </c>
      <c r="AH160" s="38" t="s">
        <v>280</v>
      </c>
      <c r="AI160" s="69" t="s">
        <v>280</v>
      </c>
      <c r="AJ160" s="111" t="s">
        <v>280</v>
      </c>
      <c r="AK160" s="38" t="s">
        <v>280</v>
      </c>
      <c r="AL160" s="69" t="s">
        <v>280</v>
      </c>
      <c r="AM160" s="38" t="s">
        <v>280</v>
      </c>
      <c r="AN160" s="38" t="s">
        <v>280</v>
      </c>
      <c r="AO160" s="69" t="s">
        <v>280</v>
      </c>
      <c r="AP160" s="69" t="s">
        <v>280</v>
      </c>
      <c r="AQ160" s="69" t="s">
        <v>280</v>
      </c>
      <c r="AR160" s="23" t="s">
        <v>280</v>
      </c>
      <c r="AS160" s="69" t="s">
        <v>280</v>
      </c>
      <c r="AT160" s="23" t="s">
        <v>280</v>
      </c>
      <c r="AU160" s="23" t="s">
        <v>280</v>
      </c>
      <c r="AV160" s="69" t="s">
        <v>280</v>
      </c>
      <c r="AW160" s="69" t="s">
        <v>280</v>
      </c>
      <c r="AX160" s="23" t="s">
        <v>280</v>
      </c>
      <c r="AY160" s="69" t="s">
        <v>280</v>
      </c>
      <c r="AZ160" s="23" t="s">
        <v>280</v>
      </c>
      <c r="BA160" s="23" t="s">
        <v>280</v>
      </c>
    </row>
    <row r="161" spans="2:53">
      <c r="B161" s="123" t="s">
        <v>307</v>
      </c>
      <c r="C161" s="109" t="s">
        <v>170</v>
      </c>
      <c r="D161" s="110" t="s">
        <v>68</v>
      </c>
      <c r="E161" s="38">
        <v>6735</v>
      </c>
      <c r="F161" s="38"/>
      <c r="G161" s="69"/>
      <c r="H161" s="111">
        <v>6735</v>
      </c>
      <c r="I161" s="38"/>
      <c r="J161" s="38"/>
      <c r="K161" s="38"/>
      <c r="L161" s="111">
        <v>-4163</v>
      </c>
      <c r="M161" s="38">
        <v>-4163</v>
      </c>
      <c r="N161" s="69">
        <v>-4163</v>
      </c>
      <c r="O161" s="111" t="s">
        <v>283</v>
      </c>
      <c r="P161" s="69" t="s">
        <v>80</v>
      </c>
      <c r="Q161" s="111">
        <f t="shared" si="14"/>
        <v>0</v>
      </c>
      <c r="R161" s="38">
        <f t="shared" si="15"/>
        <v>0</v>
      </c>
      <c r="S161" s="38" t="str">
        <f t="shared" si="16"/>
        <v>NA</v>
      </c>
      <c r="T161" s="38" t="str">
        <f t="shared" si="17"/>
        <v>NA</v>
      </c>
      <c r="U161" s="114" t="str">
        <f t="shared" si="18"/>
        <v>NA</v>
      </c>
      <c r="V161" s="69">
        <f t="shared" si="19"/>
        <v>0</v>
      </c>
      <c r="W161" s="23">
        <f t="shared" si="20"/>
        <v>1</v>
      </c>
      <c r="X161" s="111">
        <v>140</v>
      </c>
      <c r="Y161" s="38" t="s">
        <v>280</v>
      </c>
      <c r="Z161" s="69" t="s">
        <v>280</v>
      </c>
      <c r="AA161" s="38">
        <v>370</v>
      </c>
      <c r="AB161" s="38" t="s">
        <v>280</v>
      </c>
      <c r="AC161" s="69" t="s">
        <v>280</v>
      </c>
      <c r="AD161" s="38" t="s">
        <v>280</v>
      </c>
      <c r="AE161" s="38" t="s">
        <v>280</v>
      </c>
      <c r="AF161" s="69" t="s">
        <v>280</v>
      </c>
      <c r="AG161" s="38" t="s">
        <v>280</v>
      </c>
      <c r="AH161" s="38" t="s">
        <v>280</v>
      </c>
      <c r="AI161" s="69" t="s">
        <v>280</v>
      </c>
      <c r="AJ161" s="111" t="s">
        <v>280</v>
      </c>
      <c r="AK161" s="38" t="s">
        <v>280</v>
      </c>
      <c r="AL161" s="69" t="s">
        <v>280</v>
      </c>
      <c r="AM161" s="38" t="s">
        <v>280</v>
      </c>
      <c r="AN161" s="38" t="s">
        <v>280</v>
      </c>
      <c r="AO161" s="69" t="s">
        <v>280</v>
      </c>
      <c r="AP161" s="69" t="s">
        <v>280</v>
      </c>
      <c r="AQ161" s="69" t="s">
        <v>280</v>
      </c>
      <c r="AR161" s="23" t="s">
        <v>280</v>
      </c>
      <c r="AS161" s="69" t="s">
        <v>280</v>
      </c>
      <c r="AT161" s="23" t="s">
        <v>280</v>
      </c>
      <c r="AU161" s="23" t="s">
        <v>280</v>
      </c>
      <c r="AV161" s="69" t="s">
        <v>280</v>
      </c>
      <c r="AW161" s="69" t="s">
        <v>280</v>
      </c>
      <c r="AX161" s="23" t="s">
        <v>280</v>
      </c>
      <c r="AY161" s="69" t="s">
        <v>280</v>
      </c>
      <c r="AZ161" s="23" t="s">
        <v>280</v>
      </c>
      <c r="BA161" s="23" t="s">
        <v>280</v>
      </c>
    </row>
    <row r="162" spans="2:53">
      <c r="B162" s="123" t="s">
        <v>307</v>
      </c>
      <c r="C162" s="109" t="s">
        <v>170</v>
      </c>
      <c r="D162" s="110" t="s">
        <v>69</v>
      </c>
      <c r="E162" s="38">
        <v>6735</v>
      </c>
      <c r="F162" s="38"/>
      <c r="G162" s="69"/>
      <c r="H162" s="111">
        <v>6735</v>
      </c>
      <c r="I162" s="38"/>
      <c r="J162" s="38"/>
      <c r="K162" s="38"/>
      <c r="L162" s="111">
        <v>-4163</v>
      </c>
      <c r="M162" s="38">
        <v>-4163</v>
      </c>
      <c r="N162" s="69">
        <v>-4163</v>
      </c>
      <c r="O162" s="111" t="s">
        <v>283</v>
      </c>
      <c r="P162" s="69" t="s">
        <v>80</v>
      </c>
      <c r="Q162" s="111">
        <f t="shared" si="14"/>
        <v>0</v>
      </c>
      <c r="R162" s="38">
        <f t="shared" si="15"/>
        <v>0</v>
      </c>
      <c r="S162" s="38" t="str">
        <f t="shared" si="16"/>
        <v>NA</v>
      </c>
      <c r="T162" s="38" t="str">
        <f t="shared" si="17"/>
        <v>NA</v>
      </c>
      <c r="U162" s="114" t="str">
        <f t="shared" si="18"/>
        <v>NA</v>
      </c>
      <c r="V162" s="69">
        <f t="shared" si="19"/>
        <v>0</v>
      </c>
      <c r="W162" s="23">
        <f t="shared" si="20"/>
        <v>1</v>
      </c>
      <c r="X162" s="111">
        <v>140</v>
      </c>
      <c r="Y162" s="38" t="s">
        <v>280</v>
      </c>
      <c r="Z162" s="69" t="s">
        <v>280</v>
      </c>
      <c r="AA162" s="38">
        <v>370</v>
      </c>
      <c r="AB162" s="38" t="s">
        <v>280</v>
      </c>
      <c r="AC162" s="69" t="s">
        <v>280</v>
      </c>
      <c r="AD162" s="38" t="s">
        <v>280</v>
      </c>
      <c r="AE162" s="38" t="s">
        <v>280</v>
      </c>
      <c r="AF162" s="69" t="s">
        <v>280</v>
      </c>
      <c r="AG162" s="38" t="s">
        <v>280</v>
      </c>
      <c r="AH162" s="38" t="s">
        <v>280</v>
      </c>
      <c r="AI162" s="69" t="s">
        <v>280</v>
      </c>
      <c r="AJ162" s="111" t="s">
        <v>280</v>
      </c>
      <c r="AK162" s="38" t="s">
        <v>280</v>
      </c>
      <c r="AL162" s="69" t="s">
        <v>280</v>
      </c>
      <c r="AM162" s="38" t="s">
        <v>280</v>
      </c>
      <c r="AN162" s="38" t="s">
        <v>280</v>
      </c>
      <c r="AO162" s="69" t="s">
        <v>280</v>
      </c>
      <c r="AP162" s="69" t="s">
        <v>280</v>
      </c>
      <c r="AQ162" s="69" t="s">
        <v>280</v>
      </c>
      <c r="AR162" s="23" t="s">
        <v>280</v>
      </c>
      <c r="AS162" s="69" t="s">
        <v>280</v>
      </c>
      <c r="AT162" s="23" t="s">
        <v>280</v>
      </c>
      <c r="AU162" s="23" t="s">
        <v>280</v>
      </c>
      <c r="AV162" s="69" t="s">
        <v>280</v>
      </c>
      <c r="AW162" s="69" t="s">
        <v>280</v>
      </c>
      <c r="AX162" s="23" t="s">
        <v>280</v>
      </c>
      <c r="AY162" s="69" t="s">
        <v>280</v>
      </c>
      <c r="AZ162" s="23" t="s">
        <v>280</v>
      </c>
      <c r="BA162" s="23" t="s">
        <v>280</v>
      </c>
    </row>
    <row r="163" spans="2:53" ht="15" thickBot="1">
      <c r="B163" s="124" t="s">
        <v>307</v>
      </c>
      <c r="C163" s="116" t="s">
        <v>170</v>
      </c>
      <c r="D163" s="117" t="s">
        <v>70</v>
      </c>
      <c r="E163" s="118">
        <v>6136</v>
      </c>
      <c r="F163" s="118"/>
      <c r="G163" s="70"/>
      <c r="H163" s="119">
        <v>6136</v>
      </c>
      <c r="I163" s="118"/>
      <c r="J163" s="118"/>
      <c r="K163" s="118"/>
      <c r="L163" s="119">
        <v>-3559</v>
      </c>
      <c r="M163" s="118">
        <v>-3559</v>
      </c>
      <c r="N163" s="70">
        <v>-3559</v>
      </c>
      <c r="O163" s="119" t="s">
        <v>283</v>
      </c>
      <c r="P163" s="70" t="s">
        <v>80</v>
      </c>
      <c r="Q163" s="119">
        <f t="shared" si="14"/>
        <v>0</v>
      </c>
      <c r="R163" s="38">
        <f t="shared" si="15"/>
        <v>0</v>
      </c>
      <c r="S163" s="38" t="str">
        <f t="shared" si="16"/>
        <v>NA</v>
      </c>
      <c r="T163" s="38" t="str">
        <f t="shared" si="17"/>
        <v>NA</v>
      </c>
      <c r="U163" s="114" t="str">
        <f t="shared" si="18"/>
        <v>NA</v>
      </c>
      <c r="V163" s="70">
        <f t="shared" si="19"/>
        <v>0</v>
      </c>
      <c r="W163" s="23">
        <f t="shared" si="20"/>
        <v>1</v>
      </c>
      <c r="X163" s="119">
        <v>160</v>
      </c>
      <c r="Y163" s="118" t="s">
        <v>280</v>
      </c>
      <c r="Z163" s="70" t="s">
        <v>280</v>
      </c>
      <c r="AA163" s="118">
        <v>357</v>
      </c>
      <c r="AB163" s="118" t="s">
        <v>280</v>
      </c>
      <c r="AC163" s="70" t="s">
        <v>280</v>
      </c>
      <c r="AD163" s="118" t="s">
        <v>280</v>
      </c>
      <c r="AE163" s="118" t="s">
        <v>280</v>
      </c>
      <c r="AF163" s="70" t="s">
        <v>280</v>
      </c>
      <c r="AG163" s="118" t="s">
        <v>280</v>
      </c>
      <c r="AH163" s="118" t="s">
        <v>280</v>
      </c>
      <c r="AI163" s="70" t="s">
        <v>280</v>
      </c>
      <c r="AJ163" s="119" t="s">
        <v>280</v>
      </c>
      <c r="AK163" s="118" t="s">
        <v>280</v>
      </c>
      <c r="AL163" s="70" t="s">
        <v>280</v>
      </c>
      <c r="AM163" s="118" t="s">
        <v>280</v>
      </c>
      <c r="AN163" s="118" t="s">
        <v>280</v>
      </c>
      <c r="AO163" s="70" t="s">
        <v>280</v>
      </c>
      <c r="AP163" s="70" t="s">
        <v>280</v>
      </c>
      <c r="AQ163" s="70" t="s">
        <v>280</v>
      </c>
      <c r="AR163" s="22" t="s">
        <v>280</v>
      </c>
      <c r="AS163" s="70" t="s">
        <v>280</v>
      </c>
      <c r="AT163" s="22" t="s">
        <v>280</v>
      </c>
      <c r="AU163" s="22" t="s">
        <v>280</v>
      </c>
      <c r="AV163" s="70" t="s">
        <v>280</v>
      </c>
      <c r="AW163" s="70" t="s">
        <v>280</v>
      </c>
      <c r="AX163" s="22" t="s">
        <v>280</v>
      </c>
      <c r="AY163" s="70" t="s">
        <v>280</v>
      </c>
      <c r="AZ163" s="22" t="s">
        <v>280</v>
      </c>
      <c r="BA163" s="22" t="s">
        <v>280</v>
      </c>
    </row>
    <row r="164" spans="2:53">
      <c r="B164" s="120" t="s">
        <v>309</v>
      </c>
      <c r="C164" s="121" t="s">
        <v>170</v>
      </c>
      <c r="D164" s="122" t="s">
        <v>55</v>
      </c>
      <c r="E164" s="112"/>
      <c r="F164" s="112">
        <v>4441</v>
      </c>
      <c r="G164" s="68">
        <v>387</v>
      </c>
      <c r="H164" s="113"/>
      <c r="I164" s="112">
        <v>4333</v>
      </c>
      <c r="J164" s="112">
        <v>387</v>
      </c>
      <c r="K164" s="112"/>
      <c r="L164" s="113">
        <v>-715</v>
      </c>
      <c r="M164" s="112">
        <v>-715</v>
      </c>
      <c r="N164" s="68">
        <v>-715</v>
      </c>
      <c r="O164" s="113" t="s">
        <v>38</v>
      </c>
      <c r="P164" s="68" t="s">
        <v>80</v>
      </c>
      <c r="Q164" s="113">
        <f t="shared" si="14"/>
        <v>0</v>
      </c>
      <c r="R164" s="38" t="str">
        <f t="shared" si="15"/>
        <v>NA</v>
      </c>
      <c r="S164" s="38">
        <f t="shared" si="16"/>
        <v>108</v>
      </c>
      <c r="T164" s="38">
        <f t="shared" si="17"/>
        <v>0</v>
      </c>
      <c r="U164" s="114">
        <f t="shared" si="18"/>
        <v>108</v>
      </c>
      <c r="V164" s="68">
        <f t="shared" si="19"/>
        <v>0</v>
      </c>
      <c r="W164" s="23">
        <f t="shared" si="20"/>
        <v>1</v>
      </c>
      <c r="X164" s="113">
        <v>160</v>
      </c>
      <c r="Y164" s="112" t="s">
        <v>280</v>
      </c>
      <c r="Z164" s="68" t="s">
        <v>281</v>
      </c>
      <c r="AA164" s="112">
        <v>-160</v>
      </c>
      <c r="AB164" s="112" t="s">
        <v>280</v>
      </c>
      <c r="AC164" s="68" t="s">
        <v>281</v>
      </c>
      <c r="AD164" s="112" t="s">
        <v>280</v>
      </c>
      <c r="AE164" s="112" t="s">
        <v>280</v>
      </c>
      <c r="AF164" s="68" t="s">
        <v>280</v>
      </c>
      <c r="AG164" s="112" t="s">
        <v>280</v>
      </c>
      <c r="AH164" s="112" t="s">
        <v>280</v>
      </c>
      <c r="AI164" s="68" t="s">
        <v>280</v>
      </c>
      <c r="AJ164" s="113" t="s">
        <v>280</v>
      </c>
      <c r="AK164" s="112" t="s">
        <v>280</v>
      </c>
      <c r="AL164" s="68" t="s">
        <v>280</v>
      </c>
      <c r="AM164" s="112" t="s">
        <v>280</v>
      </c>
      <c r="AN164" s="112" t="s">
        <v>280</v>
      </c>
      <c r="AO164" s="68" t="s">
        <v>280</v>
      </c>
      <c r="AP164" s="68" t="s">
        <v>280</v>
      </c>
      <c r="AQ164" s="68" t="s">
        <v>280</v>
      </c>
      <c r="AR164" s="21" t="s">
        <v>280</v>
      </c>
      <c r="AS164" s="68" t="s">
        <v>280</v>
      </c>
      <c r="AT164" s="21" t="s">
        <v>280</v>
      </c>
      <c r="AU164" s="21" t="s">
        <v>280</v>
      </c>
      <c r="AV164" s="68" t="s">
        <v>280</v>
      </c>
      <c r="AW164" s="68" t="s">
        <v>280</v>
      </c>
      <c r="AX164" s="21" t="s">
        <v>280</v>
      </c>
      <c r="AY164" s="68">
        <v>-10000</v>
      </c>
      <c r="AZ164" s="21" t="s">
        <v>280</v>
      </c>
      <c r="BA164" s="21" t="s">
        <v>282</v>
      </c>
    </row>
    <row r="165" spans="2:53">
      <c r="B165" s="123" t="s">
        <v>309</v>
      </c>
      <c r="C165" s="109" t="s">
        <v>170</v>
      </c>
      <c r="D165" s="110" t="s">
        <v>57</v>
      </c>
      <c r="E165" s="38"/>
      <c r="F165" s="38">
        <v>5314</v>
      </c>
      <c r="G165" s="69">
        <v>392</v>
      </c>
      <c r="H165" s="111"/>
      <c r="I165" s="38">
        <v>5314</v>
      </c>
      <c r="J165" s="38">
        <v>392</v>
      </c>
      <c r="K165" s="38"/>
      <c r="L165" s="111">
        <v>-1179</v>
      </c>
      <c r="M165" s="38">
        <v>-1179</v>
      </c>
      <c r="N165" s="69">
        <v>-1179</v>
      </c>
      <c r="O165" s="111" t="s">
        <v>283</v>
      </c>
      <c r="P165" s="69" t="s">
        <v>80</v>
      </c>
      <c r="Q165" s="111">
        <f t="shared" si="14"/>
        <v>0</v>
      </c>
      <c r="R165" s="38" t="str">
        <f t="shared" si="15"/>
        <v>NA</v>
      </c>
      <c r="S165" s="38">
        <f t="shared" si="16"/>
        <v>0</v>
      </c>
      <c r="T165" s="38">
        <f t="shared" si="17"/>
        <v>0</v>
      </c>
      <c r="U165" s="114">
        <f t="shared" si="18"/>
        <v>0</v>
      </c>
      <c r="V165" s="69">
        <f t="shared" si="19"/>
        <v>0</v>
      </c>
      <c r="W165" s="23">
        <f t="shared" si="20"/>
        <v>1</v>
      </c>
      <c r="X165" s="111">
        <v>159</v>
      </c>
      <c r="Y165" s="38" t="s">
        <v>280</v>
      </c>
      <c r="Z165" s="69" t="s">
        <v>280</v>
      </c>
      <c r="AA165" s="38">
        <v>358</v>
      </c>
      <c r="AB165" s="38" t="s">
        <v>280</v>
      </c>
      <c r="AC165" s="69" t="s">
        <v>280</v>
      </c>
      <c r="AD165" s="38" t="s">
        <v>280</v>
      </c>
      <c r="AE165" s="38" t="s">
        <v>280</v>
      </c>
      <c r="AF165" s="69" t="s">
        <v>280</v>
      </c>
      <c r="AG165" s="38" t="s">
        <v>280</v>
      </c>
      <c r="AH165" s="38" t="s">
        <v>280</v>
      </c>
      <c r="AI165" s="69" t="s">
        <v>280</v>
      </c>
      <c r="AJ165" s="111" t="s">
        <v>280</v>
      </c>
      <c r="AK165" s="38" t="s">
        <v>280</v>
      </c>
      <c r="AL165" s="69" t="s">
        <v>280</v>
      </c>
      <c r="AM165" s="38" t="s">
        <v>280</v>
      </c>
      <c r="AN165" s="38" t="s">
        <v>280</v>
      </c>
      <c r="AO165" s="69" t="s">
        <v>280</v>
      </c>
      <c r="AP165" s="69" t="s">
        <v>280</v>
      </c>
      <c r="AQ165" s="69" t="s">
        <v>280</v>
      </c>
      <c r="AR165" s="23" t="s">
        <v>280</v>
      </c>
      <c r="AS165" s="69" t="s">
        <v>280</v>
      </c>
      <c r="AT165" s="23" t="s">
        <v>280</v>
      </c>
      <c r="AU165" s="23" t="s">
        <v>280</v>
      </c>
      <c r="AV165" s="69" t="s">
        <v>280</v>
      </c>
      <c r="AW165" s="69" t="s">
        <v>280</v>
      </c>
      <c r="AX165" s="23" t="s">
        <v>280</v>
      </c>
      <c r="AY165" s="69">
        <v>-10000</v>
      </c>
      <c r="AZ165" s="23" t="s">
        <v>280</v>
      </c>
      <c r="BA165" s="23" t="s">
        <v>282</v>
      </c>
    </row>
    <row r="166" spans="2:53">
      <c r="B166" s="123" t="s">
        <v>309</v>
      </c>
      <c r="C166" s="109" t="s">
        <v>170</v>
      </c>
      <c r="D166" s="110" t="s">
        <v>58</v>
      </c>
      <c r="E166" s="38"/>
      <c r="F166" s="38">
        <v>4968</v>
      </c>
      <c r="G166" s="69">
        <v>387</v>
      </c>
      <c r="H166" s="111"/>
      <c r="I166" s="38">
        <v>4968</v>
      </c>
      <c r="J166" s="38">
        <v>387</v>
      </c>
      <c r="K166" s="38"/>
      <c r="L166" s="111">
        <v>-1147</v>
      </c>
      <c r="M166" s="38">
        <v>-1147</v>
      </c>
      <c r="N166" s="69">
        <v>-1147</v>
      </c>
      <c r="O166" s="111" t="s">
        <v>283</v>
      </c>
      <c r="P166" s="69" t="s">
        <v>80</v>
      </c>
      <c r="Q166" s="111">
        <f t="shared" si="14"/>
        <v>0</v>
      </c>
      <c r="R166" s="38" t="str">
        <f t="shared" si="15"/>
        <v>NA</v>
      </c>
      <c r="S166" s="38">
        <f t="shared" si="16"/>
        <v>0</v>
      </c>
      <c r="T166" s="38">
        <f t="shared" si="17"/>
        <v>0</v>
      </c>
      <c r="U166" s="114">
        <f t="shared" si="18"/>
        <v>0</v>
      </c>
      <c r="V166" s="69">
        <f t="shared" si="19"/>
        <v>0</v>
      </c>
      <c r="W166" s="23">
        <f t="shared" si="20"/>
        <v>1</v>
      </c>
      <c r="X166" s="111">
        <v>160</v>
      </c>
      <c r="Y166" s="38" t="s">
        <v>280</v>
      </c>
      <c r="Z166" s="69" t="s">
        <v>280</v>
      </c>
      <c r="AA166" s="38">
        <v>175</v>
      </c>
      <c r="AB166" s="38" t="s">
        <v>280</v>
      </c>
      <c r="AC166" s="69" t="s">
        <v>280</v>
      </c>
      <c r="AD166" s="38" t="s">
        <v>280</v>
      </c>
      <c r="AE166" s="38" t="s">
        <v>280</v>
      </c>
      <c r="AF166" s="69" t="s">
        <v>280</v>
      </c>
      <c r="AG166" s="38" t="s">
        <v>280</v>
      </c>
      <c r="AH166" s="38" t="s">
        <v>280</v>
      </c>
      <c r="AI166" s="69" t="s">
        <v>280</v>
      </c>
      <c r="AJ166" s="111" t="s">
        <v>280</v>
      </c>
      <c r="AK166" s="38" t="s">
        <v>280</v>
      </c>
      <c r="AL166" s="69" t="s">
        <v>280</v>
      </c>
      <c r="AM166" s="38" t="s">
        <v>280</v>
      </c>
      <c r="AN166" s="38" t="s">
        <v>280</v>
      </c>
      <c r="AO166" s="69" t="s">
        <v>280</v>
      </c>
      <c r="AP166" s="69" t="s">
        <v>280</v>
      </c>
      <c r="AQ166" s="69" t="s">
        <v>280</v>
      </c>
      <c r="AR166" s="23" t="s">
        <v>280</v>
      </c>
      <c r="AS166" s="69" t="s">
        <v>280</v>
      </c>
      <c r="AT166" s="23" t="s">
        <v>280</v>
      </c>
      <c r="AU166" s="23" t="s">
        <v>280</v>
      </c>
      <c r="AV166" s="69" t="s">
        <v>280</v>
      </c>
      <c r="AW166" s="69" t="s">
        <v>280</v>
      </c>
      <c r="AX166" s="23" t="s">
        <v>280</v>
      </c>
      <c r="AY166" s="69">
        <v>-10000</v>
      </c>
      <c r="AZ166" s="23" t="s">
        <v>280</v>
      </c>
      <c r="BA166" s="23" t="s">
        <v>282</v>
      </c>
    </row>
    <row r="167" spans="2:53">
      <c r="B167" s="123" t="s">
        <v>309</v>
      </c>
      <c r="C167" s="109" t="s">
        <v>170</v>
      </c>
      <c r="D167" s="110" t="s">
        <v>59</v>
      </c>
      <c r="E167" s="38"/>
      <c r="F167" s="38">
        <v>5042</v>
      </c>
      <c r="G167" s="69">
        <v>645</v>
      </c>
      <c r="H167" s="111"/>
      <c r="I167" s="38">
        <v>5020</v>
      </c>
      <c r="J167" s="38">
        <v>645</v>
      </c>
      <c r="K167" s="38"/>
      <c r="L167" s="111">
        <v>0</v>
      </c>
      <c r="M167" s="38">
        <v>0</v>
      </c>
      <c r="N167" s="69">
        <v>0</v>
      </c>
      <c r="O167" s="111" t="s">
        <v>288</v>
      </c>
      <c r="P167" s="69" t="s">
        <v>80</v>
      </c>
      <c r="Q167" s="111">
        <f t="shared" si="14"/>
        <v>0</v>
      </c>
      <c r="R167" s="38" t="str">
        <f t="shared" si="15"/>
        <v>NA</v>
      </c>
      <c r="S167" s="38">
        <f t="shared" si="16"/>
        <v>22</v>
      </c>
      <c r="T167" s="38">
        <f t="shared" si="17"/>
        <v>0</v>
      </c>
      <c r="U167" s="114">
        <f t="shared" si="18"/>
        <v>22</v>
      </c>
      <c r="V167" s="69">
        <f t="shared" si="19"/>
        <v>0</v>
      </c>
      <c r="W167" s="23">
        <f t="shared" si="20"/>
        <v>1</v>
      </c>
      <c r="X167" s="111">
        <v>160</v>
      </c>
      <c r="Y167" s="38" t="s">
        <v>280</v>
      </c>
      <c r="Z167" s="69" t="s">
        <v>280</v>
      </c>
      <c r="AA167" s="38">
        <v>0</v>
      </c>
      <c r="AB167" s="38" t="s">
        <v>280</v>
      </c>
      <c r="AC167" s="69" t="s">
        <v>280</v>
      </c>
      <c r="AD167" s="38" t="s">
        <v>280</v>
      </c>
      <c r="AE167" s="38" t="s">
        <v>280</v>
      </c>
      <c r="AF167" s="69" t="s">
        <v>280</v>
      </c>
      <c r="AG167" s="38" t="s">
        <v>280</v>
      </c>
      <c r="AH167" s="38" t="s">
        <v>280</v>
      </c>
      <c r="AI167" s="69" t="s">
        <v>280</v>
      </c>
      <c r="AJ167" s="111" t="s">
        <v>280</v>
      </c>
      <c r="AK167" s="38" t="s">
        <v>280</v>
      </c>
      <c r="AL167" s="69" t="s">
        <v>280</v>
      </c>
      <c r="AM167" s="38" t="s">
        <v>280</v>
      </c>
      <c r="AN167" s="38" t="s">
        <v>280</v>
      </c>
      <c r="AO167" s="69" t="s">
        <v>280</v>
      </c>
      <c r="AP167" s="69" t="s">
        <v>280</v>
      </c>
      <c r="AQ167" s="69" t="s">
        <v>280</v>
      </c>
      <c r="AR167" s="23" t="s">
        <v>280</v>
      </c>
      <c r="AS167" s="69" t="s">
        <v>280</v>
      </c>
      <c r="AT167" s="23" t="s">
        <v>280</v>
      </c>
      <c r="AU167" s="23" t="s">
        <v>280</v>
      </c>
      <c r="AV167" s="69" t="s">
        <v>280</v>
      </c>
      <c r="AW167" s="69" t="s">
        <v>280</v>
      </c>
      <c r="AX167" s="23" t="s">
        <v>280</v>
      </c>
      <c r="AY167" s="69">
        <v>-10000</v>
      </c>
      <c r="AZ167" s="23" t="s">
        <v>280</v>
      </c>
      <c r="BA167" s="23" t="s">
        <v>282</v>
      </c>
    </row>
    <row r="168" spans="2:53">
      <c r="B168" s="123" t="s">
        <v>309</v>
      </c>
      <c r="C168" s="109" t="s">
        <v>170</v>
      </c>
      <c r="D168" s="110" t="s">
        <v>61</v>
      </c>
      <c r="E168" s="38"/>
      <c r="F168" s="38">
        <v>4980</v>
      </c>
      <c r="G168" s="69">
        <v>684</v>
      </c>
      <c r="H168" s="111"/>
      <c r="I168" s="38">
        <v>4980</v>
      </c>
      <c r="J168" s="38">
        <v>684</v>
      </c>
      <c r="K168" s="38"/>
      <c r="L168" s="111">
        <v>0</v>
      </c>
      <c r="M168" s="38">
        <v>0</v>
      </c>
      <c r="N168" s="69">
        <v>0</v>
      </c>
      <c r="O168" s="111" t="s">
        <v>283</v>
      </c>
      <c r="P168" s="69" t="s">
        <v>283</v>
      </c>
      <c r="Q168" s="111">
        <f t="shared" si="14"/>
        <v>0</v>
      </c>
      <c r="R168" s="38" t="str">
        <f t="shared" si="15"/>
        <v>NA</v>
      </c>
      <c r="S168" s="38">
        <f t="shared" si="16"/>
        <v>0</v>
      </c>
      <c r="T168" s="38">
        <f t="shared" si="17"/>
        <v>0</v>
      </c>
      <c r="U168" s="114">
        <f t="shared" si="18"/>
        <v>0</v>
      </c>
      <c r="V168" s="69">
        <f t="shared" si="19"/>
        <v>0</v>
      </c>
      <c r="W168" s="23">
        <f t="shared" si="20"/>
        <v>1</v>
      </c>
      <c r="X168" s="111">
        <v>159</v>
      </c>
      <c r="Y168" s="38" t="s">
        <v>280</v>
      </c>
      <c r="Z168" s="69" t="s">
        <v>281</v>
      </c>
      <c r="AA168" s="38">
        <v>114</v>
      </c>
      <c r="AB168" s="38" t="s">
        <v>280</v>
      </c>
      <c r="AC168" s="69" t="s">
        <v>281</v>
      </c>
      <c r="AD168" s="38" t="s">
        <v>280</v>
      </c>
      <c r="AE168" s="38" t="s">
        <v>280</v>
      </c>
      <c r="AF168" s="69" t="s">
        <v>280</v>
      </c>
      <c r="AG168" s="38" t="s">
        <v>280</v>
      </c>
      <c r="AH168" s="38" t="s">
        <v>280</v>
      </c>
      <c r="AI168" s="69" t="s">
        <v>280</v>
      </c>
      <c r="AJ168" s="111" t="s">
        <v>280</v>
      </c>
      <c r="AK168" s="38" t="s">
        <v>280</v>
      </c>
      <c r="AL168" s="69" t="s">
        <v>280</v>
      </c>
      <c r="AM168" s="38" t="s">
        <v>280</v>
      </c>
      <c r="AN168" s="38" t="s">
        <v>280</v>
      </c>
      <c r="AO168" s="69" t="s">
        <v>280</v>
      </c>
      <c r="AP168" s="69" t="s">
        <v>280</v>
      </c>
      <c r="AQ168" s="69" t="s">
        <v>280</v>
      </c>
      <c r="AR168" s="23" t="s">
        <v>280</v>
      </c>
      <c r="AS168" s="69" t="s">
        <v>280</v>
      </c>
      <c r="AT168" s="23" t="s">
        <v>280</v>
      </c>
      <c r="AU168" s="23" t="s">
        <v>280</v>
      </c>
      <c r="AV168" s="69" t="s">
        <v>280</v>
      </c>
      <c r="AW168" s="69" t="s">
        <v>280</v>
      </c>
      <c r="AX168" s="23" t="s">
        <v>280</v>
      </c>
      <c r="AY168" s="69">
        <v>-10000</v>
      </c>
      <c r="AZ168" s="23" t="s">
        <v>280</v>
      </c>
      <c r="BA168" s="23" t="s">
        <v>282</v>
      </c>
    </row>
    <row r="169" spans="2:53">
      <c r="B169" s="123" t="s">
        <v>309</v>
      </c>
      <c r="C169" s="109" t="s">
        <v>170</v>
      </c>
      <c r="D169" s="110" t="s">
        <v>63</v>
      </c>
      <c r="E169" s="38"/>
      <c r="F169" s="38">
        <v>5985</v>
      </c>
      <c r="G169" s="69">
        <v>645</v>
      </c>
      <c r="H169" s="111"/>
      <c r="I169" s="38">
        <v>5985</v>
      </c>
      <c r="J169" s="38">
        <v>581</v>
      </c>
      <c r="K169" s="38"/>
      <c r="L169" s="111">
        <v>0</v>
      </c>
      <c r="M169" s="38">
        <v>0</v>
      </c>
      <c r="N169" s="69">
        <v>0</v>
      </c>
      <c r="O169" s="111" t="s">
        <v>283</v>
      </c>
      <c r="P169" s="69" t="s">
        <v>80</v>
      </c>
      <c r="Q169" s="111">
        <f t="shared" si="14"/>
        <v>0</v>
      </c>
      <c r="R169" s="38" t="str">
        <f t="shared" si="15"/>
        <v>NA</v>
      </c>
      <c r="S169" s="38">
        <f t="shared" si="16"/>
        <v>0</v>
      </c>
      <c r="T169" s="38">
        <f t="shared" si="17"/>
        <v>64</v>
      </c>
      <c r="U169" s="114">
        <f t="shared" si="18"/>
        <v>64</v>
      </c>
      <c r="V169" s="69">
        <f t="shared" si="19"/>
        <v>0</v>
      </c>
      <c r="W169" s="23">
        <f t="shared" si="20"/>
        <v>1</v>
      </c>
      <c r="X169" s="111">
        <v>160</v>
      </c>
      <c r="Y169" s="38" t="s">
        <v>280</v>
      </c>
      <c r="Z169" s="69" t="s">
        <v>281</v>
      </c>
      <c r="AA169" s="38">
        <v>-27</v>
      </c>
      <c r="AB169" s="38" t="s">
        <v>280</v>
      </c>
      <c r="AC169" s="69" t="s">
        <v>281</v>
      </c>
      <c r="AD169" s="38" t="s">
        <v>280</v>
      </c>
      <c r="AE169" s="38" t="s">
        <v>280</v>
      </c>
      <c r="AF169" s="69" t="s">
        <v>82</v>
      </c>
      <c r="AG169" s="38" t="s">
        <v>280</v>
      </c>
      <c r="AH169" s="38">
        <v>5154</v>
      </c>
      <c r="AI169" s="69" t="s">
        <v>82</v>
      </c>
      <c r="AJ169" s="111" t="s">
        <v>280</v>
      </c>
      <c r="AK169" s="38" t="s">
        <v>280</v>
      </c>
      <c r="AL169" s="69" t="s">
        <v>280</v>
      </c>
      <c r="AM169" s="38" t="s">
        <v>280</v>
      </c>
      <c r="AN169" s="38" t="s">
        <v>280</v>
      </c>
      <c r="AO169" s="69" t="s">
        <v>280</v>
      </c>
      <c r="AP169" s="69" t="s">
        <v>280</v>
      </c>
      <c r="AQ169" s="69" t="s">
        <v>280</v>
      </c>
      <c r="AR169" s="23" t="s">
        <v>280</v>
      </c>
      <c r="AS169" s="69" t="s">
        <v>280</v>
      </c>
      <c r="AT169" s="23" t="s">
        <v>280</v>
      </c>
      <c r="AU169" s="23" t="s">
        <v>280</v>
      </c>
      <c r="AV169" s="69" t="s">
        <v>280</v>
      </c>
      <c r="AW169" s="69" t="s">
        <v>280</v>
      </c>
      <c r="AX169" s="23" t="s">
        <v>280</v>
      </c>
      <c r="AY169" s="69">
        <v>-10000</v>
      </c>
      <c r="AZ169" s="23" t="s">
        <v>280</v>
      </c>
      <c r="BA169" s="23" t="s">
        <v>282</v>
      </c>
    </row>
    <row r="170" spans="2:53">
      <c r="B170" s="123" t="s">
        <v>309</v>
      </c>
      <c r="C170" s="109" t="s">
        <v>170</v>
      </c>
      <c r="D170" s="110" t="s">
        <v>64</v>
      </c>
      <c r="E170" s="38"/>
      <c r="F170" s="38">
        <v>5321</v>
      </c>
      <c r="G170" s="69">
        <v>852</v>
      </c>
      <c r="H170" s="111"/>
      <c r="I170" s="38">
        <v>5321</v>
      </c>
      <c r="J170" s="38">
        <v>871</v>
      </c>
      <c r="K170" s="38"/>
      <c r="L170" s="111">
        <v>-4017</v>
      </c>
      <c r="M170" s="38">
        <v>-4017</v>
      </c>
      <c r="N170" s="69">
        <v>-4017</v>
      </c>
      <c r="O170" s="111" t="s">
        <v>283</v>
      </c>
      <c r="P170" s="69" t="s">
        <v>283</v>
      </c>
      <c r="Q170" s="111">
        <f t="shared" si="14"/>
        <v>0</v>
      </c>
      <c r="R170" s="38" t="str">
        <f t="shared" si="15"/>
        <v>NA</v>
      </c>
      <c r="S170" s="38">
        <f t="shared" si="16"/>
        <v>0</v>
      </c>
      <c r="T170" s="38">
        <f t="shared" si="17"/>
        <v>-19</v>
      </c>
      <c r="U170" s="114">
        <f t="shared" si="18"/>
        <v>-19</v>
      </c>
      <c r="V170" s="69">
        <f t="shared" si="19"/>
        <v>0</v>
      </c>
      <c r="W170" s="23">
        <f t="shared" si="20"/>
        <v>1</v>
      </c>
      <c r="X170" s="111">
        <v>154</v>
      </c>
      <c r="Y170" s="38" t="s">
        <v>280</v>
      </c>
      <c r="Z170" s="69" t="s">
        <v>281</v>
      </c>
      <c r="AA170" s="38">
        <v>-41</v>
      </c>
      <c r="AB170" s="38" t="s">
        <v>280</v>
      </c>
      <c r="AC170" s="69" t="s">
        <v>281</v>
      </c>
      <c r="AD170" s="38" t="s">
        <v>280</v>
      </c>
      <c r="AE170" s="38" t="s">
        <v>280</v>
      </c>
      <c r="AF170" s="69" t="s">
        <v>280</v>
      </c>
      <c r="AG170" s="38" t="s">
        <v>280</v>
      </c>
      <c r="AH170" s="38" t="s">
        <v>280</v>
      </c>
      <c r="AI170" s="69" t="s">
        <v>280</v>
      </c>
      <c r="AJ170" s="111" t="s">
        <v>280</v>
      </c>
      <c r="AK170" s="38" t="s">
        <v>280</v>
      </c>
      <c r="AL170" s="69" t="s">
        <v>280</v>
      </c>
      <c r="AM170" s="38" t="s">
        <v>280</v>
      </c>
      <c r="AN170" s="38" t="s">
        <v>280</v>
      </c>
      <c r="AO170" s="69" t="s">
        <v>280</v>
      </c>
      <c r="AP170" s="69" t="s">
        <v>280</v>
      </c>
      <c r="AQ170" s="69" t="s">
        <v>280</v>
      </c>
      <c r="AR170" s="23" t="s">
        <v>280</v>
      </c>
      <c r="AS170" s="69" t="s">
        <v>280</v>
      </c>
      <c r="AT170" s="23" t="s">
        <v>280</v>
      </c>
      <c r="AU170" s="23" t="s">
        <v>280</v>
      </c>
      <c r="AV170" s="69" t="s">
        <v>280</v>
      </c>
      <c r="AW170" s="69" t="s">
        <v>280</v>
      </c>
      <c r="AX170" s="23" t="s">
        <v>280</v>
      </c>
      <c r="AY170" s="69">
        <v>-10000</v>
      </c>
      <c r="AZ170" s="23" t="s">
        <v>280</v>
      </c>
      <c r="BA170" s="23" t="s">
        <v>282</v>
      </c>
    </row>
    <row r="171" spans="2:53">
      <c r="B171" s="123" t="s">
        <v>309</v>
      </c>
      <c r="C171" s="109" t="s">
        <v>170</v>
      </c>
      <c r="D171" s="110" t="s">
        <v>66</v>
      </c>
      <c r="E171" s="38"/>
      <c r="F171" s="38">
        <v>5482</v>
      </c>
      <c r="G171" s="69">
        <v>874</v>
      </c>
      <c r="H171" s="111"/>
      <c r="I171" s="38">
        <v>5482</v>
      </c>
      <c r="J171" s="38">
        <v>874</v>
      </c>
      <c r="K171" s="38"/>
      <c r="L171" s="111">
        <v>-3670</v>
      </c>
      <c r="M171" s="38">
        <v>-3670</v>
      </c>
      <c r="N171" s="69">
        <v>-3670</v>
      </c>
      <c r="O171" s="111" t="s">
        <v>283</v>
      </c>
      <c r="P171" s="69" t="s">
        <v>80</v>
      </c>
      <c r="Q171" s="111">
        <f t="shared" si="14"/>
        <v>0</v>
      </c>
      <c r="R171" s="38" t="str">
        <f t="shared" si="15"/>
        <v>NA</v>
      </c>
      <c r="S171" s="38">
        <f t="shared" si="16"/>
        <v>0</v>
      </c>
      <c r="T171" s="38">
        <f t="shared" si="17"/>
        <v>0</v>
      </c>
      <c r="U171" s="114">
        <f t="shared" si="18"/>
        <v>0</v>
      </c>
      <c r="V171" s="69">
        <f t="shared" si="19"/>
        <v>0</v>
      </c>
      <c r="W171" s="23">
        <f t="shared" si="20"/>
        <v>1</v>
      </c>
      <c r="X171" s="111">
        <v>160</v>
      </c>
      <c r="Y171" s="38" t="s">
        <v>280</v>
      </c>
      <c r="Z171" s="69" t="s">
        <v>281</v>
      </c>
      <c r="AA171" s="38">
        <v>-160</v>
      </c>
      <c r="AB171" s="38" t="s">
        <v>280</v>
      </c>
      <c r="AC171" s="69" t="s">
        <v>281</v>
      </c>
      <c r="AD171" s="38" t="s">
        <v>280</v>
      </c>
      <c r="AE171" s="38" t="s">
        <v>280</v>
      </c>
      <c r="AF171" s="69" t="s">
        <v>280</v>
      </c>
      <c r="AG171" s="38" t="s">
        <v>280</v>
      </c>
      <c r="AH171" s="38" t="s">
        <v>280</v>
      </c>
      <c r="AI171" s="69" t="s">
        <v>280</v>
      </c>
      <c r="AJ171" s="111" t="s">
        <v>280</v>
      </c>
      <c r="AK171" s="38" t="s">
        <v>280</v>
      </c>
      <c r="AL171" s="69" t="s">
        <v>280</v>
      </c>
      <c r="AM171" s="38" t="s">
        <v>280</v>
      </c>
      <c r="AN171" s="38" t="s">
        <v>280</v>
      </c>
      <c r="AO171" s="69" t="s">
        <v>280</v>
      </c>
      <c r="AP171" s="69" t="s">
        <v>280</v>
      </c>
      <c r="AQ171" s="69" t="s">
        <v>280</v>
      </c>
      <c r="AR171" s="23" t="s">
        <v>280</v>
      </c>
      <c r="AS171" s="69" t="s">
        <v>280</v>
      </c>
      <c r="AT171" s="23" t="s">
        <v>280</v>
      </c>
      <c r="AU171" s="23" t="s">
        <v>280</v>
      </c>
      <c r="AV171" s="69" t="s">
        <v>280</v>
      </c>
      <c r="AW171" s="69" t="s">
        <v>280</v>
      </c>
      <c r="AX171" s="23" t="s">
        <v>280</v>
      </c>
      <c r="AY171" s="69">
        <v>-10000</v>
      </c>
      <c r="AZ171" s="23" t="s">
        <v>280</v>
      </c>
      <c r="BA171" s="23" t="s">
        <v>282</v>
      </c>
    </row>
    <row r="172" spans="2:53">
      <c r="B172" s="123" t="s">
        <v>309</v>
      </c>
      <c r="C172" s="109" t="s">
        <v>170</v>
      </c>
      <c r="D172" s="110" t="s">
        <v>67</v>
      </c>
      <c r="E172" s="38"/>
      <c r="F172" s="38">
        <v>5547</v>
      </c>
      <c r="G172" s="69">
        <v>671</v>
      </c>
      <c r="H172" s="111"/>
      <c r="I172" s="38">
        <v>5547</v>
      </c>
      <c r="J172" s="38">
        <v>613</v>
      </c>
      <c r="K172" s="38"/>
      <c r="L172" s="111">
        <v>-4570</v>
      </c>
      <c r="M172" s="38">
        <v>-4570</v>
      </c>
      <c r="N172" s="69">
        <v>-4570</v>
      </c>
      <c r="O172" s="111" t="s">
        <v>283</v>
      </c>
      <c r="P172" s="69" t="s">
        <v>283</v>
      </c>
      <c r="Q172" s="111">
        <f t="shared" si="14"/>
        <v>0</v>
      </c>
      <c r="R172" s="38" t="str">
        <f t="shared" si="15"/>
        <v>NA</v>
      </c>
      <c r="S172" s="38">
        <f t="shared" si="16"/>
        <v>0</v>
      </c>
      <c r="T172" s="38">
        <f t="shared" si="17"/>
        <v>58</v>
      </c>
      <c r="U172" s="114">
        <f t="shared" si="18"/>
        <v>58</v>
      </c>
      <c r="V172" s="69">
        <f t="shared" si="19"/>
        <v>0</v>
      </c>
      <c r="W172" s="23">
        <f t="shared" si="20"/>
        <v>1</v>
      </c>
      <c r="X172" s="111">
        <v>119</v>
      </c>
      <c r="Y172" s="38" t="s">
        <v>280</v>
      </c>
      <c r="Z172" s="69" t="s">
        <v>281</v>
      </c>
      <c r="AA172" s="38">
        <v>376</v>
      </c>
      <c r="AB172" s="38" t="s">
        <v>280</v>
      </c>
      <c r="AC172" s="69" t="s">
        <v>281</v>
      </c>
      <c r="AD172" s="38" t="s">
        <v>280</v>
      </c>
      <c r="AE172" s="38" t="s">
        <v>280</v>
      </c>
      <c r="AF172" s="69" t="s">
        <v>82</v>
      </c>
      <c r="AG172" s="38" t="s">
        <v>280</v>
      </c>
      <c r="AH172" s="38">
        <v>4949</v>
      </c>
      <c r="AI172" s="69" t="s">
        <v>82</v>
      </c>
      <c r="AJ172" s="111" t="s">
        <v>280</v>
      </c>
      <c r="AK172" s="38" t="s">
        <v>280</v>
      </c>
      <c r="AL172" s="69" t="s">
        <v>280</v>
      </c>
      <c r="AM172" s="38" t="s">
        <v>280</v>
      </c>
      <c r="AN172" s="38" t="s">
        <v>280</v>
      </c>
      <c r="AO172" s="69" t="s">
        <v>280</v>
      </c>
      <c r="AP172" s="69" t="s">
        <v>280</v>
      </c>
      <c r="AQ172" s="69" t="s">
        <v>280</v>
      </c>
      <c r="AR172" s="23" t="s">
        <v>280</v>
      </c>
      <c r="AS172" s="69" t="s">
        <v>280</v>
      </c>
      <c r="AT172" s="23" t="s">
        <v>280</v>
      </c>
      <c r="AU172" s="23" t="s">
        <v>280</v>
      </c>
      <c r="AV172" s="69" t="s">
        <v>280</v>
      </c>
      <c r="AW172" s="69" t="s">
        <v>280</v>
      </c>
      <c r="AX172" s="23" t="s">
        <v>280</v>
      </c>
      <c r="AY172" s="69">
        <v>-10000</v>
      </c>
      <c r="AZ172" s="23" t="s">
        <v>280</v>
      </c>
      <c r="BA172" s="23" t="s">
        <v>282</v>
      </c>
    </row>
    <row r="173" spans="2:53">
      <c r="B173" s="123" t="s">
        <v>309</v>
      </c>
      <c r="C173" s="109" t="s">
        <v>170</v>
      </c>
      <c r="D173" s="110" t="s">
        <v>68</v>
      </c>
      <c r="E173" s="38">
        <v>6618</v>
      </c>
      <c r="F173" s="38"/>
      <c r="G173" s="69"/>
      <c r="H173" s="111">
        <v>6618</v>
      </c>
      <c r="I173" s="38"/>
      <c r="J173" s="38"/>
      <c r="K173" s="38"/>
      <c r="L173" s="111">
        <v>-3944</v>
      </c>
      <c r="M173" s="38">
        <v>-3944</v>
      </c>
      <c r="N173" s="69">
        <v>-3944</v>
      </c>
      <c r="O173" s="111" t="s">
        <v>283</v>
      </c>
      <c r="P173" s="69" t="s">
        <v>80</v>
      </c>
      <c r="Q173" s="111">
        <f t="shared" si="14"/>
        <v>0</v>
      </c>
      <c r="R173" s="38">
        <f t="shared" si="15"/>
        <v>0</v>
      </c>
      <c r="S173" s="38" t="str">
        <f t="shared" si="16"/>
        <v>NA</v>
      </c>
      <c r="T173" s="38" t="str">
        <f t="shared" si="17"/>
        <v>NA</v>
      </c>
      <c r="U173" s="114" t="str">
        <f t="shared" si="18"/>
        <v>NA</v>
      </c>
      <c r="V173" s="69">
        <f t="shared" si="19"/>
        <v>0</v>
      </c>
      <c r="W173" s="23">
        <f t="shared" si="20"/>
        <v>1</v>
      </c>
      <c r="X173" s="111">
        <v>160</v>
      </c>
      <c r="Y173" s="38" t="s">
        <v>280</v>
      </c>
      <c r="Z173" s="69" t="s">
        <v>281</v>
      </c>
      <c r="AA173" s="38">
        <v>387</v>
      </c>
      <c r="AB173" s="38" t="s">
        <v>280</v>
      </c>
      <c r="AC173" s="69" t="s">
        <v>281</v>
      </c>
      <c r="AD173" s="38" t="s">
        <v>280</v>
      </c>
      <c r="AE173" s="38" t="s">
        <v>280</v>
      </c>
      <c r="AF173" s="69" t="s">
        <v>280</v>
      </c>
      <c r="AG173" s="38" t="s">
        <v>280</v>
      </c>
      <c r="AH173" s="38" t="s">
        <v>280</v>
      </c>
      <c r="AI173" s="69" t="s">
        <v>280</v>
      </c>
      <c r="AJ173" s="111" t="s">
        <v>280</v>
      </c>
      <c r="AK173" s="38" t="s">
        <v>280</v>
      </c>
      <c r="AL173" s="69" t="s">
        <v>280</v>
      </c>
      <c r="AM173" s="38" t="s">
        <v>280</v>
      </c>
      <c r="AN173" s="38" t="s">
        <v>280</v>
      </c>
      <c r="AO173" s="69" t="s">
        <v>280</v>
      </c>
      <c r="AP173" s="69" t="s">
        <v>280</v>
      </c>
      <c r="AQ173" s="69" t="s">
        <v>280</v>
      </c>
      <c r="AR173" s="23" t="s">
        <v>280</v>
      </c>
      <c r="AS173" s="69" t="s">
        <v>280</v>
      </c>
      <c r="AT173" s="23" t="s">
        <v>280</v>
      </c>
      <c r="AU173" s="23" t="s">
        <v>280</v>
      </c>
      <c r="AV173" s="69">
        <v>-10000</v>
      </c>
      <c r="AW173" s="69" t="s">
        <v>280</v>
      </c>
      <c r="AX173" s="23" t="s">
        <v>282</v>
      </c>
      <c r="AY173" s="69" t="s">
        <v>280</v>
      </c>
      <c r="AZ173" s="23" t="s">
        <v>280</v>
      </c>
      <c r="BA173" s="23" t="s">
        <v>280</v>
      </c>
    </row>
    <row r="174" spans="2:53">
      <c r="B174" s="123" t="s">
        <v>309</v>
      </c>
      <c r="C174" s="109" t="s">
        <v>170</v>
      </c>
      <c r="D174" s="110" t="s">
        <v>69</v>
      </c>
      <c r="E174" s="38">
        <v>6618</v>
      </c>
      <c r="F174" s="38"/>
      <c r="G174" s="69"/>
      <c r="H174" s="111">
        <v>6618</v>
      </c>
      <c r="I174" s="38"/>
      <c r="J174" s="38"/>
      <c r="K174" s="38"/>
      <c r="L174" s="111">
        <v>-3944</v>
      </c>
      <c r="M174" s="38">
        <v>-3944</v>
      </c>
      <c r="N174" s="69">
        <v>-3944</v>
      </c>
      <c r="O174" s="111" t="s">
        <v>283</v>
      </c>
      <c r="P174" s="69" t="s">
        <v>80</v>
      </c>
      <c r="Q174" s="111">
        <f t="shared" si="14"/>
        <v>0</v>
      </c>
      <c r="R174" s="38">
        <f t="shared" si="15"/>
        <v>0</v>
      </c>
      <c r="S174" s="38" t="str">
        <f t="shared" si="16"/>
        <v>NA</v>
      </c>
      <c r="T174" s="38" t="str">
        <f t="shared" si="17"/>
        <v>NA</v>
      </c>
      <c r="U174" s="114" t="str">
        <f t="shared" si="18"/>
        <v>NA</v>
      </c>
      <c r="V174" s="69">
        <f t="shared" si="19"/>
        <v>0</v>
      </c>
      <c r="W174" s="23">
        <f t="shared" si="20"/>
        <v>1</v>
      </c>
      <c r="X174" s="111">
        <v>160</v>
      </c>
      <c r="Y174" s="38" t="s">
        <v>280</v>
      </c>
      <c r="Z174" s="69" t="s">
        <v>281</v>
      </c>
      <c r="AA174" s="38">
        <v>387</v>
      </c>
      <c r="AB174" s="38" t="s">
        <v>280</v>
      </c>
      <c r="AC174" s="69" t="s">
        <v>281</v>
      </c>
      <c r="AD174" s="38" t="s">
        <v>280</v>
      </c>
      <c r="AE174" s="38" t="s">
        <v>280</v>
      </c>
      <c r="AF174" s="69" t="s">
        <v>280</v>
      </c>
      <c r="AG174" s="38" t="s">
        <v>280</v>
      </c>
      <c r="AH174" s="38" t="s">
        <v>280</v>
      </c>
      <c r="AI174" s="69" t="s">
        <v>280</v>
      </c>
      <c r="AJ174" s="111" t="s">
        <v>280</v>
      </c>
      <c r="AK174" s="38" t="s">
        <v>280</v>
      </c>
      <c r="AL174" s="69" t="s">
        <v>280</v>
      </c>
      <c r="AM174" s="38" t="s">
        <v>280</v>
      </c>
      <c r="AN174" s="38" t="s">
        <v>280</v>
      </c>
      <c r="AO174" s="69" t="s">
        <v>280</v>
      </c>
      <c r="AP174" s="69" t="s">
        <v>280</v>
      </c>
      <c r="AQ174" s="69" t="s">
        <v>280</v>
      </c>
      <c r="AR174" s="23" t="s">
        <v>280</v>
      </c>
      <c r="AS174" s="69" t="s">
        <v>280</v>
      </c>
      <c r="AT174" s="23" t="s">
        <v>280</v>
      </c>
      <c r="AU174" s="23" t="s">
        <v>280</v>
      </c>
      <c r="AV174" s="69">
        <v>-10000</v>
      </c>
      <c r="AW174" s="69" t="s">
        <v>280</v>
      </c>
      <c r="AX174" s="23" t="s">
        <v>282</v>
      </c>
      <c r="AY174" s="69" t="s">
        <v>280</v>
      </c>
      <c r="AZ174" s="23" t="s">
        <v>280</v>
      </c>
      <c r="BA174" s="23" t="s">
        <v>280</v>
      </c>
    </row>
    <row r="175" spans="2:53" ht="15" thickBot="1">
      <c r="B175" s="124" t="s">
        <v>309</v>
      </c>
      <c r="C175" s="116" t="s">
        <v>170</v>
      </c>
      <c r="D175" s="117" t="s">
        <v>70</v>
      </c>
      <c r="E175" s="118">
        <v>6618</v>
      </c>
      <c r="F175" s="118"/>
      <c r="G175" s="70"/>
      <c r="H175" s="119">
        <v>6618</v>
      </c>
      <c r="I175" s="118"/>
      <c r="J175" s="118"/>
      <c r="K175" s="118"/>
      <c r="L175" s="119">
        <v>-3944</v>
      </c>
      <c r="M175" s="118">
        <v>-3944</v>
      </c>
      <c r="N175" s="70">
        <v>-3944</v>
      </c>
      <c r="O175" s="119" t="s">
        <v>283</v>
      </c>
      <c r="P175" s="70" t="s">
        <v>80</v>
      </c>
      <c r="Q175" s="119">
        <f t="shared" si="14"/>
        <v>0</v>
      </c>
      <c r="R175" s="38">
        <f t="shared" si="15"/>
        <v>0</v>
      </c>
      <c r="S175" s="38" t="str">
        <f t="shared" si="16"/>
        <v>NA</v>
      </c>
      <c r="T175" s="38" t="str">
        <f t="shared" si="17"/>
        <v>NA</v>
      </c>
      <c r="U175" s="114" t="str">
        <f t="shared" si="18"/>
        <v>NA</v>
      </c>
      <c r="V175" s="70">
        <f t="shared" si="19"/>
        <v>0</v>
      </c>
      <c r="W175" s="23">
        <f t="shared" si="20"/>
        <v>1</v>
      </c>
      <c r="X175" s="119">
        <v>160</v>
      </c>
      <c r="Y175" s="118" t="s">
        <v>280</v>
      </c>
      <c r="Z175" s="69" t="s">
        <v>281</v>
      </c>
      <c r="AA175" s="118">
        <v>387</v>
      </c>
      <c r="AB175" s="118" t="s">
        <v>280</v>
      </c>
      <c r="AC175" s="69" t="s">
        <v>281</v>
      </c>
      <c r="AD175" s="118" t="s">
        <v>280</v>
      </c>
      <c r="AE175" s="118" t="s">
        <v>280</v>
      </c>
      <c r="AF175" s="70" t="s">
        <v>280</v>
      </c>
      <c r="AG175" s="118" t="s">
        <v>280</v>
      </c>
      <c r="AH175" s="118" t="s">
        <v>280</v>
      </c>
      <c r="AI175" s="70" t="s">
        <v>280</v>
      </c>
      <c r="AJ175" s="119" t="s">
        <v>280</v>
      </c>
      <c r="AK175" s="118" t="s">
        <v>280</v>
      </c>
      <c r="AL175" s="70" t="s">
        <v>280</v>
      </c>
      <c r="AM175" s="118" t="s">
        <v>280</v>
      </c>
      <c r="AN175" s="118" t="s">
        <v>280</v>
      </c>
      <c r="AO175" s="70" t="s">
        <v>280</v>
      </c>
      <c r="AP175" s="70" t="s">
        <v>280</v>
      </c>
      <c r="AQ175" s="70" t="s">
        <v>280</v>
      </c>
      <c r="AR175" s="22" t="s">
        <v>280</v>
      </c>
      <c r="AS175" s="70" t="s">
        <v>280</v>
      </c>
      <c r="AT175" s="22" t="s">
        <v>280</v>
      </c>
      <c r="AU175" s="22" t="s">
        <v>280</v>
      </c>
      <c r="AV175" s="70">
        <v>-10000</v>
      </c>
      <c r="AW175" s="70" t="s">
        <v>280</v>
      </c>
      <c r="AX175" s="22" t="s">
        <v>282</v>
      </c>
      <c r="AY175" s="70" t="s">
        <v>280</v>
      </c>
      <c r="AZ175" s="22" t="s">
        <v>280</v>
      </c>
      <c r="BA175" s="22" t="s">
        <v>280</v>
      </c>
    </row>
    <row r="176" spans="2:53">
      <c r="B176" s="120" t="s">
        <v>310</v>
      </c>
      <c r="C176" s="121" t="s">
        <v>170</v>
      </c>
      <c r="D176" s="122" t="s">
        <v>55</v>
      </c>
      <c r="E176" s="112">
        <v>7421</v>
      </c>
      <c r="F176" s="112"/>
      <c r="G176" s="68"/>
      <c r="H176" s="113">
        <v>7421</v>
      </c>
      <c r="I176" s="112"/>
      <c r="J176" s="112"/>
      <c r="K176" s="112"/>
      <c r="L176" s="113">
        <v>-3583</v>
      </c>
      <c r="M176" s="112">
        <v>-3583</v>
      </c>
      <c r="N176" s="68">
        <v>-3583</v>
      </c>
      <c r="O176" s="113" t="s">
        <v>283</v>
      </c>
      <c r="P176" s="68" t="s">
        <v>283</v>
      </c>
      <c r="Q176" s="113">
        <f t="shared" si="14"/>
        <v>0</v>
      </c>
      <c r="R176" s="38">
        <f t="shared" si="15"/>
        <v>0</v>
      </c>
      <c r="S176" s="38" t="str">
        <f t="shared" si="16"/>
        <v>NA</v>
      </c>
      <c r="T176" s="38" t="str">
        <f t="shared" si="17"/>
        <v>NA</v>
      </c>
      <c r="U176" s="114" t="str">
        <f t="shared" si="18"/>
        <v>NA</v>
      </c>
      <c r="V176" s="68">
        <f t="shared" si="19"/>
        <v>0</v>
      </c>
      <c r="W176" s="23">
        <f t="shared" si="20"/>
        <v>1</v>
      </c>
      <c r="X176" s="113" t="s">
        <v>280</v>
      </c>
      <c r="Y176" s="112" t="s">
        <v>280</v>
      </c>
      <c r="Z176" s="68" t="s">
        <v>280</v>
      </c>
      <c r="AA176" s="112" t="s">
        <v>280</v>
      </c>
      <c r="AB176" s="112" t="s">
        <v>280</v>
      </c>
      <c r="AC176" s="68" t="s">
        <v>280</v>
      </c>
      <c r="AD176" s="112" t="s">
        <v>280</v>
      </c>
      <c r="AE176" s="112" t="s">
        <v>280</v>
      </c>
      <c r="AF176" s="68" t="s">
        <v>280</v>
      </c>
      <c r="AG176" s="112" t="s">
        <v>280</v>
      </c>
      <c r="AH176" s="112" t="s">
        <v>280</v>
      </c>
      <c r="AI176" s="68" t="s">
        <v>280</v>
      </c>
      <c r="AJ176" s="113">
        <v>2500</v>
      </c>
      <c r="AK176" s="112" t="s">
        <v>280</v>
      </c>
      <c r="AL176" s="68" t="s">
        <v>311</v>
      </c>
      <c r="AM176" s="112" t="s">
        <v>280</v>
      </c>
      <c r="AN176" s="112" t="s">
        <v>280</v>
      </c>
      <c r="AO176" s="68" t="s">
        <v>280</v>
      </c>
      <c r="AP176" s="68" t="s">
        <v>280</v>
      </c>
      <c r="AQ176" s="68" t="s">
        <v>280</v>
      </c>
      <c r="AR176" s="21" t="s">
        <v>280</v>
      </c>
      <c r="AS176" s="68" t="s">
        <v>280</v>
      </c>
      <c r="AT176" s="21" t="s">
        <v>280</v>
      </c>
      <c r="AU176" s="21" t="s">
        <v>280</v>
      </c>
      <c r="AV176" s="68">
        <v>-10000</v>
      </c>
      <c r="AW176" s="68" t="s">
        <v>280</v>
      </c>
      <c r="AX176" s="21" t="s">
        <v>282</v>
      </c>
      <c r="AY176" s="68" t="s">
        <v>280</v>
      </c>
      <c r="AZ176" s="21" t="s">
        <v>280</v>
      </c>
      <c r="BA176" s="21" t="s">
        <v>280</v>
      </c>
    </row>
    <row r="177" spans="2:53">
      <c r="B177" s="123" t="s">
        <v>310</v>
      </c>
      <c r="C177" s="109" t="s">
        <v>170</v>
      </c>
      <c r="D177" s="110" t="s">
        <v>57</v>
      </c>
      <c r="E177" s="38">
        <v>7441</v>
      </c>
      <c r="F177" s="38"/>
      <c r="G177" s="69"/>
      <c r="H177" s="111">
        <v>7441</v>
      </c>
      <c r="I177" s="38"/>
      <c r="J177" s="38"/>
      <c r="K177" s="38"/>
      <c r="L177" s="111">
        <v>-3602</v>
      </c>
      <c r="M177" s="38">
        <v>-3602</v>
      </c>
      <c r="N177" s="69">
        <v>-3602</v>
      </c>
      <c r="O177" s="111" t="s">
        <v>283</v>
      </c>
      <c r="P177" s="69" t="s">
        <v>283</v>
      </c>
      <c r="Q177" s="111">
        <f t="shared" si="14"/>
        <v>0</v>
      </c>
      <c r="R177" s="38">
        <f t="shared" si="15"/>
        <v>0</v>
      </c>
      <c r="S177" s="38" t="str">
        <f t="shared" si="16"/>
        <v>NA</v>
      </c>
      <c r="T177" s="38" t="str">
        <f t="shared" si="17"/>
        <v>NA</v>
      </c>
      <c r="U177" s="114" t="str">
        <f t="shared" si="18"/>
        <v>NA</v>
      </c>
      <c r="V177" s="69">
        <f t="shared" si="19"/>
        <v>0</v>
      </c>
      <c r="W177" s="23">
        <f t="shared" si="20"/>
        <v>1</v>
      </c>
      <c r="X177" s="111" t="s">
        <v>280</v>
      </c>
      <c r="Y177" s="38" t="s">
        <v>280</v>
      </c>
      <c r="Z177" s="69" t="s">
        <v>280</v>
      </c>
      <c r="AA177" s="38" t="s">
        <v>280</v>
      </c>
      <c r="AB177" s="38" t="s">
        <v>280</v>
      </c>
      <c r="AC177" s="69" t="s">
        <v>280</v>
      </c>
      <c r="AD177" s="38" t="s">
        <v>280</v>
      </c>
      <c r="AE177" s="38" t="s">
        <v>280</v>
      </c>
      <c r="AF177" s="69" t="s">
        <v>280</v>
      </c>
      <c r="AG177" s="38" t="s">
        <v>280</v>
      </c>
      <c r="AH177" s="38" t="s">
        <v>280</v>
      </c>
      <c r="AI177" s="69" t="s">
        <v>280</v>
      </c>
      <c r="AJ177" s="111">
        <v>2500</v>
      </c>
      <c r="AK177" s="38" t="s">
        <v>280</v>
      </c>
      <c r="AL177" s="69" t="s">
        <v>311</v>
      </c>
      <c r="AM177" s="38" t="s">
        <v>280</v>
      </c>
      <c r="AN177" s="38" t="s">
        <v>280</v>
      </c>
      <c r="AO177" s="69" t="s">
        <v>280</v>
      </c>
      <c r="AP177" s="69" t="s">
        <v>280</v>
      </c>
      <c r="AQ177" s="69" t="s">
        <v>280</v>
      </c>
      <c r="AR177" s="23" t="s">
        <v>280</v>
      </c>
      <c r="AS177" s="69" t="s">
        <v>280</v>
      </c>
      <c r="AT177" s="23" t="s">
        <v>280</v>
      </c>
      <c r="AU177" s="23" t="s">
        <v>280</v>
      </c>
      <c r="AV177" s="69">
        <v>-10000</v>
      </c>
      <c r="AW177" s="69" t="s">
        <v>280</v>
      </c>
      <c r="AX177" s="23" t="s">
        <v>282</v>
      </c>
      <c r="AY177" s="69" t="s">
        <v>280</v>
      </c>
      <c r="AZ177" s="23" t="s">
        <v>280</v>
      </c>
      <c r="BA177" s="23" t="s">
        <v>280</v>
      </c>
    </row>
    <row r="178" spans="2:53">
      <c r="B178" s="123" t="s">
        <v>310</v>
      </c>
      <c r="C178" s="109" t="s">
        <v>170</v>
      </c>
      <c r="D178" s="110" t="s">
        <v>58</v>
      </c>
      <c r="E178" s="38">
        <v>7481</v>
      </c>
      <c r="F178" s="38"/>
      <c r="G178" s="69"/>
      <c r="H178" s="111">
        <v>7481</v>
      </c>
      <c r="I178" s="38"/>
      <c r="J178" s="38"/>
      <c r="K178" s="38"/>
      <c r="L178" s="111">
        <v>-3642</v>
      </c>
      <c r="M178" s="38">
        <v>-3642</v>
      </c>
      <c r="N178" s="69">
        <v>-3642</v>
      </c>
      <c r="O178" s="111" t="s">
        <v>283</v>
      </c>
      <c r="P178" s="69" t="s">
        <v>283</v>
      </c>
      <c r="Q178" s="111">
        <f t="shared" si="14"/>
        <v>0</v>
      </c>
      <c r="R178" s="38">
        <f t="shared" si="15"/>
        <v>0</v>
      </c>
      <c r="S178" s="38" t="str">
        <f t="shared" si="16"/>
        <v>NA</v>
      </c>
      <c r="T178" s="38" t="str">
        <f t="shared" si="17"/>
        <v>NA</v>
      </c>
      <c r="U178" s="114" t="str">
        <f t="shared" si="18"/>
        <v>NA</v>
      </c>
      <c r="V178" s="69">
        <f t="shared" si="19"/>
        <v>0</v>
      </c>
      <c r="W178" s="23">
        <f t="shared" si="20"/>
        <v>1</v>
      </c>
      <c r="X178" s="111" t="s">
        <v>280</v>
      </c>
      <c r="Y178" s="38" t="s">
        <v>280</v>
      </c>
      <c r="Z178" s="69" t="s">
        <v>280</v>
      </c>
      <c r="AA178" s="38" t="s">
        <v>280</v>
      </c>
      <c r="AB178" s="38" t="s">
        <v>280</v>
      </c>
      <c r="AC178" s="69" t="s">
        <v>280</v>
      </c>
      <c r="AD178" s="38" t="s">
        <v>280</v>
      </c>
      <c r="AE178" s="38" t="s">
        <v>280</v>
      </c>
      <c r="AF178" s="69" t="s">
        <v>280</v>
      </c>
      <c r="AG178" s="38" t="s">
        <v>280</v>
      </c>
      <c r="AH178" s="38" t="s">
        <v>280</v>
      </c>
      <c r="AI178" s="69" t="s">
        <v>280</v>
      </c>
      <c r="AJ178" s="111">
        <v>2500</v>
      </c>
      <c r="AK178" s="38" t="s">
        <v>280</v>
      </c>
      <c r="AL178" s="69" t="s">
        <v>311</v>
      </c>
      <c r="AM178" s="38" t="s">
        <v>280</v>
      </c>
      <c r="AN178" s="38" t="s">
        <v>280</v>
      </c>
      <c r="AO178" s="69" t="s">
        <v>280</v>
      </c>
      <c r="AP178" s="69" t="s">
        <v>280</v>
      </c>
      <c r="AQ178" s="69" t="s">
        <v>280</v>
      </c>
      <c r="AR178" s="23" t="s">
        <v>280</v>
      </c>
      <c r="AS178" s="69" t="s">
        <v>280</v>
      </c>
      <c r="AT178" s="23" t="s">
        <v>280</v>
      </c>
      <c r="AU178" s="23" t="s">
        <v>280</v>
      </c>
      <c r="AV178" s="69">
        <v>-10000</v>
      </c>
      <c r="AW178" s="69" t="s">
        <v>280</v>
      </c>
      <c r="AX178" s="23" t="s">
        <v>282</v>
      </c>
      <c r="AY178" s="69" t="s">
        <v>280</v>
      </c>
      <c r="AZ178" s="23" t="s">
        <v>280</v>
      </c>
      <c r="BA178" s="23" t="s">
        <v>280</v>
      </c>
    </row>
    <row r="179" spans="2:53">
      <c r="B179" s="123" t="s">
        <v>310</v>
      </c>
      <c r="C179" s="109" t="s">
        <v>170</v>
      </c>
      <c r="D179" s="110" t="s">
        <v>59</v>
      </c>
      <c r="E179" s="38">
        <v>7506</v>
      </c>
      <c r="F179" s="38"/>
      <c r="G179" s="69"/>
      <c r="H179" s="111">
        <v>7506</v>
      </c>
      <c r="I179" s="38"/>
      <c r="J179" s="38"/>
      <c r="K179" s="38"/>
      <c r="L179" s="111">
        <v>-2630</v>
      </c>
      <c r="M179" s="38">
        <v>-2630</v>
      </c>
      <c r="N179" s="69">
        <v>-2630</v>
      </c>
      <c r="O179" s="111" t="s">
        <v>283</v>
      </c>
      <c r="P179" s="69" t="s">
        <v>283</v>
      </c>
      <c r="Q179" s="111">
        <f t="shared" si="14"/>
        <v>0</v>
      </c>
      <c r="R179" s="38">
        <f t="shared" si="15"/>
        <v>0</v>
      </c>
      <c r="S179" s="38" t="str">
        <f t="shared" si="16"/>
        <v>NA</v>
      </c>
      <c r="T179" s="38" t="str">
        <f t="shared" si="17"/>
        <v>NA</v>
      </c>
      <c r="U179" s="114" t="str">
        <f t="shared" si="18"/>
        <v>NA</v>
      </c>
      <c r="V179" s="69">
        <f t="shared" si="19"/>
        <v>0</v>
      </c>
      <c r="W179" s="23">
        <f t="shared" si="20"/>
        <v>1</v>
      </c>
      <c r="X179" s="111" t="s">
        <v>280</v>
      </c>
      <c r="Y179" s="38" t="s">
        <v>280</v>
      </c>
      <c r="Z179" s="69" t="s">
        <v>280</v>
      </c>
      <c r="AA179" s="38" t="s">
        <v>280</v>
      </c>
      <c r="AB179" s="38" t="s">
        <v>280</v>
      </c>
      <c r="AC179" s="69" t="s">
        <v>280</v>
      </c>
      <c r="AD179" s="38" t="s">
        <v>280</v>
      </c>
      <c r="AE179" s="38" t="s">
        <v>280</v>
      </c>
      <c r="AF179" s="69" t="s">
        <v>280</v>
      </c>
      <c r="AG179" s="38" t="s">
        <v>280</v>
      </c>
      <c r="AH179" s="38" t="s">
        <v>280</v>
      </c>
      <c r="AI179" s="69" t="s">
        <v>280</v>
      </c>
      <c r="AJ179" s="111">
        <v>2500</v>
      </c>
      <c r="AK179" s="38" t="s">
        <v>280</v>
      </c>
      <c r="AL179" s="69" t="s">
        <v>308</v>
      </c>
      <c r="AM179" s="38" t="s">
        <v>280</v>
      </c>
      <c r="AN179" s="38" t="s">
        <v>280</v>
      </c>
      <c r="AO179" s="69" t="s">
        <v>280</v>
      </c>
      <c r="AP179" s="69" t="s">
        <v>280</v>
      </c>
      <c r="AQ179" s="69" t="s">
        <v>280</v>
      </c>
      <c r="AR179" s="23" t="s">
        <v>280</v>
      </c>
      <c r="AS179" s="69" t="s">
        <v>280</v>
      </c>
      <c r="AT179" s="23" t="s">
        <v>280</v>
      </c>
      <c r="AU179" s="23" t="s">
        <v>280</v>
      </c>
      <c r="AV179" s="69">
        <v>-10000</v>
      </c>
      <c r="AW179" s="69" t="s">
        <v>280</v>
      </c>
      <c r="AX179" s="23" t="s">
        <v>282</v>
      </c>
      <c r="AY179" s="69" t="s">
        <v>280</v>
      </c>
      <c r="AZ179" s="23" t="s">
        <v>280</v>
      </c>
      <c r="BA179" s="23" t="s">
        <v>280</v>
      </c>
    </row>
    <row r="180" spans="2:53">
      <c r="B180" s="123" t="s">
        <v>310</v>
      </c>
      <c r="C180" s="109" t="s">
        <v>170</v>
      </c>
      <c r="D180" s="110" t="s">
        <v>61</v>
      </c>
      <c r="E180" s="38">
        <v>7506</v>
      </c>
      <c r="F180" s="38"/>
      <c r="G180" s="69"/>
      <c r="H180" s="111">
        <v>7506</v>
      </c>
      <c r="I180" s="38"/>
      <c r="J180" s="38"/>
      <c r="K180" s="38"/>
      <c r="L180" s="111">
        <v>-2630</v>
      </c>
      <c r="M180" s="38">
        <v>-2630</v>
      </c>
      <c r="N180" s="69">
        <v>-2630</v>
      </c>
      <c r="O180" s="111" t="s">
        <v>283</v>
      </c>
      <c r="P180" s="69" t="s">
        <v>283</v>
      </c>
      <c r="Q180" s="111">
        <f t="shared" si="14"/>
        <v>0</v>
      </c>
      <c r="R180" s="38">
        <f t="shared" si="15"/>
        <v>0</v>
      </c>
      <c r="S180" s="38" t="str">
        <f t="shared" si="16"/>
        <v>NA</v>
      </c>
      <c r="T180" s="38" t="str">
        <f t="shared" si="17"/>
        <v>NA</v>
      </c>
      <c r="U180" s="114" t="str">
        <f t="shared" si="18"/>
        <v>NA</v>
      </c>
      <c r="V180" s="69">
        <f t="shared" si="19"/>
        <v>0</v>
      </c>
      <c r="W180" s="23">
        <f t="shared" si="20"/>
        <v>1</v>
      </c>
      <c r="X180" s="111" t="s">
        <v>280</v>
      </c>
      <c r="Y180" s="38" t="s">
        <v>280</v>
      </c>
      <c r="Z180" s="69" t="s">
        <v>280</v>
      </c>
      <c r="AA180" s="38" t="s">
        <v>280</v>
      </c>
      <c r="AB180" s="38" t="s">
        <v>280</v>
      </c>
      <c r="AC180" s="69" t="s">
        <v>280</v>
      </c>
      <c r="AD180" s="38" t="s">
        <v>280</v>
      </c>
      <c r="AE180" s="38" t="s">
        <v>280</v>
      </c>
      <c r="AF180" s="69" t="s">
        <v>280</v>
      </c>
      <c r="AG180" s="38" t="s">
        <v>280</v>
      </c>
      <c r="AH180" s="38" t="s">
        <v>280</v>
      </c>
      <c r="AI180" s="69" t="s">
        <v>280</v>
      </c>
      <c r="AJ180" s="111">
        <v>2500</v>
      </c>
      <c r="AK180" s="38" t="s">
        <v>280</v>
      </c>
      <c r="AL180" s="69" t="s">
        <v>308</v>
      </c>
      <c r="AM180" s="38" t="s">
        <v>280</v>
      </c>
      <c r="AN180" s="38" t="s">
        <v>280</v>
      </c>
      <c r="AO180" s="69" t="s">
        <v>280</v>
      </c>
      <c r="AP180" s="69" t="s">
        <v>280</v>
      </c>
      <c r="AQ180" s="69" t="s">
        <v>280</v>
      </c>
      <c r="AR180" s="23" t="s">
        <v>280</v>
      </c>
      <c r="AS180" s="69" t="s">
        <v>280</v>
      </c>
      <c r="AT180" s="23" t="s">
        <v>280</v>
      </c>
      <c r="AU180" s="23" t="s">
        <v>280</v>
      </c>
      <c r="AV180" s="69">
        <v>-10000</v>
      </c>
      <c r="AW180" s="69" t="s">
        <v>280</v>
      </c>
      <c r="AX180" s="23" t="s">
        <v>282</v>
      </c>
      <c r="AY180" s="69" t="s">
        <v>280</v>
      </c>
      <c r="AZ180" s="23" t="s">
        <v>280</v>
      </c>
      <c r="BA180" s="23" t="s">
        <v>280</v>
      </c>
    </row>
    <row r="181" spans="2:53">
      <c r="B181" s="123" t="s">
        <v>310</v>
      </c>
      <c r="C181" s="109" t="s">
        <v>170</v>
      </c>
      <c r="D181" s="110" t="s">
        <v>63</v>
      </c>
      <c r="E181" s="38">
        <v>7266</v>
      </c>
      <c r="F181" s="38"/>
      <c r="G181" s="69"/>
      <c r="H181" s="111">
        <v>7302</v>
      </c>
      <c r="I181" s="38"/>
      <c r="J181" s="38"/>
      <c r="K181" s="38"/>
      <c r="L181" s="111">
        <v>-2519</v>
      </c>
      <c r="M181" s="38">
        <v>-2519</v>
      </c>
      <c r="N181" s="69">
        <v>-2536</v>
      </c>
      <c r="O181" s="111" t="s">
        <v>38</v>
      </c>
      <c r="P181" s="69" t="s">
        <v>283</v>
      </c>
      <c r="Q181" s="111">
        <f t="shared" si="14"/>
        <v>0</v>
      </c>
      <c r="R181" s="38">
        <f t="shared" si="15"/>
        <v>-36</v>
      </c>
      <c r="S181" s="38" t="str">
        <f t="shared" si="16"/>
        <v>NA</v>
      </c>
      <c r="T181" s="38" t="str">
        <f t="shared" si="17"/>
        <v>NA</v>
      </c>
      <c r="U181" s="114" t="str">
        <f t="shared" si="18"/>
        <v>NA</v>
      </c>
      <c r="V181" s="69">
        <f t="shared" si="19"/>
        <v>0</v>
      </c>
      <c r="W181" s="23">
        <f t="shared" si="20"/>
        <v>1</v>
      </c>
      <c r="X181" s="111" t="s">
        <v>280</v>
      </c>
      <c r="Y181" s="38" t="s">
        <v>280</v>
      </c>
      <c r="Z181" s="69" t="s">
        <v>280</v>
      </c>
      <c r="AA181" s="38" t="s">
        <v>280</v>
      </c>
      <c r="AB181" s="38" t="s">
        <v>280</v>
      </c>
      <c r="AC181" s="69" t="s">
        <v>280</v>
      </c>
      <c r="AD181" s="38" t="s">
        <v>280</v>
      </c>
      <c r="AE181" s="38" t="s">
        <v>280</v>
      </c>
      <c r="AF181" s="69" t="s">
        <v>280</v>
      </c>
      <c r="AG181" s="38" t="s">
        <v>280</v>
      </c>
      <c r="AH181" s="38" t="s">
        <v>280</v>
      </c>
      <c r="AI181" s="69" t="s">
        <v>280</v>
      </c>
      <c r="AJ181" s="111">
        <v>2500</v>
      </c>
      <c r="AK181" s="38" t="s">
        <v>280</v>
      </c>
      <c r="AL181" s="69" t="s">
        <v>308</v>
      </c>
      <c r="AM181" s="38" t="s">
        <v>280</v>
      </c>
      <c r="AN181" s="38" t="s">
        <v>280</v>
      </c>
      <c r="AO181" s="69" t="s">
        <v>280</v>
      </c>
      <c r="AP181" s="69" t="s">
        <v>280</v>
      </c>
      <c r="AQ181" s="69" t="s">
        <v>280</v>
      </c>
      <c r="AR181" s="23" t="s">
        <v>280</v>
      </c>
      <c r="AS181" s="69" t="s">
        <v>280</v>
      </c>
      <c r="AT181" s="23" t="s">
        <v>280</v>
      </c>
      <c r="AU181" s="23" t="s">
        <v>280</v>
      </c>
      <c r="AV181" s="69">
        <v>-10000</v>
      </c>
      <c r="AW181" s="69" t="s">
        <v>280</v>
      </c>
      <c r="AX181" s="23" t="s">
        <v>282</v>
      </c>
      <c r="AY181" s="69" t="s">
        <v>280</v>
      </c>
      <c r="AZ181" s="23" t="s">
        <v>280</v>
      </c>
      <c r="BA181" s="23" t="s">
        <v>280</v>
      </c>
    </row>
    <row r="182" spans="2:53">
      <c r="B182" s="123" t="s">
        <v>310</v>
      </c>
      <c r="C182" s="109" t="s">
        <v>170</v>
      </c>
      <c r="D182" s="110" t="s">
        <v>64</v>
      </c>
      <c r="E182" s="38"/>
      <c r="F182" s="38">
        <v>6956</v>
      </c>
      <c r="G182" s="69">
        <v>657</v>
      </c>
      <c r="H182" s="111"/>
      <c r="I182" s="38">
        <v>6935</v>
      </c>
      <c r="J182" s="38">
        <v>657</v>
      </c>
      <c r="K182" s="38"/>
      <c r="L182" s="111">
        <v>-4580</v>
      </c>
      <c r="M182" s="38">
        <v>-4580</v>
      </c>
      <c r="N182" s="69">
        <v>-4580</v>
      </c>
      <c r="O182" s="111" t="s">
        <v>283</v>
      </c>
      <c r="P182" s="69" t="s">
        <v>283</v>
      </c>
      <c r="Q182" s="111">
        <f t="shared" si="14"/>
        <v>0</v>
      </c>
      <c r="R182" s="38" t="str">
        <f t="shared" si="15"/>
        <v>NA</v>
      </c>
      <c r="S182" s="38">
        <f t="shared" si="16"/>
        <v>21</v>
      </c>
      <c r="T182" s="38">
        <f t="shared" si="17"/>
        <v>0</v>
      </c>
      <c r="U182" s="114">
        <f t="shared" si="18"/>
        <v>21</v>
      </c>
      <c r="V182" s="69">
        <f t="shared" si="19"/>
        <v>0</v>
      </c>
      <c r="W182" s="23">
        <f t="shared" si="20"/>
        <v>1</v>
      </c>
      <c r="X182" s="111" t="s">
        <v>280</v>
      </c>
      <c r="Y182" s="38" t="s">
        <v>280</v>
      </c>
      <c r="Z182" s="69" t="s">
        <v>280</v>
      </c>
      <c r="AA182" s="38" t="s">
        <v>280</v>
      </c>
      <c r="AB182" s="38" t="s">
        <v>280</v>
      </c>
      <c r="AC182" s="69" t="s">
        <v>280</v>
      </c>
      <c r="AD182" s="38" t="s">
        <v>280</v>
      </c>
      <c r="AE182" s="38" t="s">
        <v>280</v>
      </c>
      <c r="AF182" s="69" t="s">
        <v>280</v>
      </c>
      <c r="AG182" s="38" t="s">
        <v>280</v>
      </c>
      <c r="AH182" s="38" t="s">
        <v>280</v>
      </c>
      <c r="AI182" s="69" t="s">
        <v>280</v>
      </c>
      <c r="AJ182" s="111" t="s">
        <v>280</v>
      </c>
      <c r="AK182" s="38" t="s">
        <v>280</v>
      </c>
      <c r="AL182" s="69" t="s">
        <v>280</v>
      </c>
      <c r="AM182" s="38">
        <v>2500</v>
      </c>
      <c r="AN182" s="38" t="s">
        <v>280</v>
      </c>
      <c r="AO182" s="69" t="s">
        <v>312</v>
      </c>
      <c r="AP182" s="69" t="s">
        <v>280</v>
      </c>
      <c r="AQ182" s="69" t="s">
        <v>280</v>
      </c>
      <c r="AR182" s="23" t="s">
        <v>280</v>
      </c>
      <c r="AS182" s="69" t="s">
        <v>280</v>
      </c>
      <c r="AT182" s="23" t="s">
        <v>280</v>
      </c>
      <c r="AU182" s="23" t="s">
        <v>280</v>
      </c>
      <c r="AV182" s="69" t="s">
        <v>280</v>
      </c>
      <c r="AW182" s="69" t="s">
        <v>280</v>
      </c>
      <c r="AX182" s="23" t="s">
        <v>280</v>
      </c>
      <c r="AY182" s="69">
        <v>-10000</v>
      </c>
      <c r="AZ182" s="23" t="s">
        <v>280</v>
      </c>
      <c r="BA182" s="23" t="s">
        <v>282</v>
      </c>
    </row>
    <row r="183" spans="2:53">
      <c r="B183" s="123" t="s">
        <v>310</v>
      </c>
      <c r="C183" s="109" t="s">
        <v>170</v>
      </c>
      <c r="D183" s="110" t="s">
        <v>66</v>
      </c>
      <c r="E183" s="38"/>
      <c r="F183" s="38">
        <v>6956</v>
      </c>
      <c r="G183" s="69">
        <v>657</v>
      </c>
      <c r="H183" s="111"/>
      <c r="I183" s="38">
        <v>6935</v>
      </c>
      <c r="J183" s="38">
        <v>657</v>
      </c>
      <c r="K183" s="38"/>
      <c r="L183" s="111">
        <v>-4580</v>
      </c>
      <c r="M183" s="38">
        <v>-4580</v>
      </c>
      <c r="N183" s="69">
        <v>-4580</v>
      </c>
      <c r="O183" s="111" t="s">
        <v>283</v>
      </c>
      <c r="P183" s="69" t="s">
        <v>283</v>
      </c>
      <c r="Q183" s="111">
        <f t="shared" si="14"/>
        <v>0</v>
      </c>
      <c r="R183" s="38" t="str">
        <f t="shared" si="15"/>
        <v>NA</v>
      </c>
      <c r="S183" s="38">
        <f t="shared" si="16"/>
        <v>21</v>
      </c>
      <c r="T183" s="38">
        <f t="shared" si="17"/>
        <v>0</v>
      </c>
      <c r="U183" s="114">
        <f t="shared" si="18"/>
        <v>21</v>
      </c>
      <c r="V183" s="69">
        <f t="shared" si="19"/>
        <v>0</v>
      </c>
      <c r="W183" s="23">
        <f t="shared" si="20"/>
        <v>1</v>
      </c>
      <c r="X183" s="111" t="s">
        <v>280</v>
      </c>
      <c r="Y183" s="38" t="s">
        <v>280</v>
      </c>
      <c r="Z183" s="69" t="s">
        <v>280</v>
      </c>
      <c r="AA183" s="38" t="s">
        <v>280</v>
      </c>
      <c r="AB183" s="38" t="s">
        <v>280</v>
      </c>
      <c r="AC183" s="69" t="s">
        <v>280</v>
      </c>
      <c r="AD183" s="38" t="s">
        <v>280</v>
      </c>
      <c r="AE183" s="38" t="s">
        <v>280</v>
      </c>
      <c r="AF183" s="69" t="s">
        <v>280</v>
      </c>
      <c r="AG183" s="38" t="s">
        <v>280</v>
      </c>
      <c r="AH183" s="38" t="s">
        <v>280</v>
      </c>
      <c r="AI183" s="69" t="s">
        <v>280</v>
      </c>
      <c r="AJ183" s="111" t="s">
        <v>280</v>
      </c>
      <c r="AK183" s="38" t="s">
        <v>280</v>
      </c>
      <c r="AL183" s="69" t="s">
        <v>280</v>
      </c>
      <c r="AM183" s="38">
        <v>2500</v>
      </c>
      <c r="AN183" s="38" t="s">
        <v>280</v>
      </c>
      <c r="AO183" s="69" t="s">
        <v>312</v>
      </c>
      <c r="AP183" s="69" t="s">
        <v>280</v>
      </c>
      <c r="AQ183" s="69" t="s">
        <v>280</v>
      </c>
      <c r="AR183" s="23" t="s">
        <v>280</v>
      </c>
      <c r="AS183" s="69" t="s">
        <v>280</v>
      </c>
      <c r="AT183" s="23" t="s">
        <v>280</v>
      </c>
      <c r="AU183" s="23" t="s">
        <v>280</v>
      </c>
      <c r="AV183" s="69" t="s">
        <v>280</v>
      </c>
      <c r="AW183" s="69" t="s">
        <v>280</v>
      </c>
      <c r="AX183" s="23" t="s">
        <v>280</v>
      </c>
      <c r="AY183" s="69">
        <v>-10000</v>
      </c>
      <c r="AZ183" s="23" t="s">
        <v>280</v>
      </c>
      <c r="BA183" s="23" t="s">
        <v>282</v>
      </c>
    </row>
    <row r="184" spans="2:53">
      <c r="B184" s="123" t="s">
        <v>310</v>
      </c>
      <c r="C184" s="109" t="s">
        <v>170</v>
      </c>
      <c r="D184" s="110" t="s">
        <v>67</v>
      </c>
      <c r="E184" s="38"/>
      <c r="F184" s="38">
        <v>6955</v>
      </c>
      <c r="G184" s="69">
        <v>559</v>
      </c>
      <c r="H184" s="111"/>
      <c r="I184" s="38">
        <v>6935</v>
      </c>
      <c r="J184" s="38">
        <v>559</v>
      </c>
      <c r="K184" s="38"/>
      <c r="L184" s="111">
        <v>-4579</v>
      </c>
      <c r="M184" s="38">
        <v>-4579</v>
      </c>
      <c r="N184" s="69">
        <v>-4579</v>
      </c>
      <c r="O184" s="111" t="s">
        <v>283</v>
      </c>
      <c r="P184" s="69" t="s">
        <v>283</v>
      </c>
      <c r="Q184" s="111">
        <f t="shared" si="14"/>
        <v>0</v>
      </c>
      <c r="R184" s="38" t="str">
        <f t="shared" si="15"/>
        <v>NA</v>
      </c>
      <c r="S184" s="38">
        <f t="shared" si="16"/>
        <v>20</v>
      </c>
      <c r="T184" s="38">
        <f t="shared" si="17"/>
        <v>0</v>
      </c>
      <c r="U184" s="114">
        <f t="shared" si="18"/>
        <v>20</v>
      </c>
      <c r="V184" s="69">
        <f t="shared" si="19"/>
        <v>0</v>
      </c>
      <c r="W184" s="23">
        <f t="shared" si="20"/>
        <v>1</v>
      </c>
      <c r="X184" s="111" t="s">
        <v>280</v>
      </c>
      <c r="Y184" s="38" t="s">
        <v>280</v>
      </c>
      <c r="Z184" s="69" t="s">
        <v>280</v>
      </c>
      <c r="AA184" s="38" t="s">
        <v>280</v>
      </c>
      <c r="AB184" s="38" t="s">
        <v>280</v>
      </c>
      <c r="AC184" s="69" t="s">
        <v>280</v>
      </c>
      <c r="AD184" s="38" t="s">
        <v>280</v>
      </c>
      <c r="AE184" s="38" t="s">
        <v>280</v>
      </c>
      <c r="AF184" s="69" t="s">
        <v>280</v>
      </c>
      <c r="AG184" s="38" t="s">
        <v>280</v>
      </c>
      <c r="AH184" s="38" t="s">
        <v>280</v>
      </c>
      <c r="AI184" s="69" t="s">
        <v>280</v>
      </c>
      <c r="AJ184" s="111" t="s">
        <v>280</v>
      </c>
      <c r="AK184" s="38" t="s">
        <v>280</v>
      </c>
      <c r="AL184" s="69" t="s">
        <v>280</v>
      </c>
      <c r="AM184" s="38">
        <v>2500</v>
      </c>
      <c r="AN184" s="38" t="s">
        <v>280</v>
      </c>
      <c r="AO184" s="69" t="s">
        <v>312</v>
      </c>
      <c r="AP184" s="69" t="s">
        <v>280</v>
      </c>
      <c r="AQ184" s="69" t="s">
        <v>280</v>
      </c>
      <c r="AR184" s="23" t="s">
        <v>280</v>
      </c>
      <c r="AS184" s="69" t="s">
        <v>280</v>
      </c>
      <c r="AT184" s="23" t="s">
        <v>280</v>
      </c>
      <c r="AU184" s="23" t="s">
        <v>280</v>
      </c>
      <c r="AV184" s="69" t="s">
        <v>280</v>
      </c>
      <c r="AW184" s="69" t="s">
        <v>280</v>
      </c>
      <c r="AX184" s="23" t="s">
        <v>280</v>
      </c>
      <c r="AY184" s="69">
        <v>-10000</v>
      </c>
      <c r="AZ184" s="23" t="s">
        <v>280</v>
      </c>
      <c r="BA184" s="23" t="s">
        <v>282</v>
      </c>
    </row>
    <row r="185" spans="2:53">
      <c r="B185" s="123" t="s">
        <v>310</v>
      </c>
      <c r="C185" s="109" t="s">
        <v>170</v>
      </c>
      <c r="D185" s="110" t="s">
        <v>68</v>
      </c>
      <c r="E185" s="38"/>
      <c r="F185" s="38">
        <v>6935</v>
      </c>
      <c r="G185" s="69">
        <v>611</v>
      </c>
      <c r="H185" s="111"/>
      <c r="I185" s="38">
        <v>6935</v>
      </c>
      <c r="J185" s="38">
        <v>611</v>
      </c>
      <c r="K185" s="38"/>
      <c r="L185" s="111">
        <v>-2239</v>
      </c>
      <c r="M185" s="38">
        <v>-2239</v>
      </c>
      <c r="N185" s="69">
        <v>-2239</v>
      </c>
      <c r="O185" s="111" t="s">
        <v>283</v>
      </c>
      <c r="P185" s="69" t="s">
        <v>283</v>
      </c>
      <c r="Q185" s="111">
        <f t="shared" si="14"/>
        <v>0</v>
      </c>
      <c r="R185" s="38" t="str">
        <f t="shared" si="15"/>
        <v>NA</v>
      </c>
      <c r="S185" s="38">
        <f t="shared" si="16"/>
        <v>0</v>
      </c>
      <c r="T185" s="38">
        <f t="shared" si="17"/>
        <v>0</v>
      </c>
      <c r="U185" s="114">
        <f t="shared" si="18"/>
        <v>0</v>
      </c>
      <c r="V185" s="69">
        <f t="shared" si="19"/>
        <v>0</v>
      </c>
      <c r="W185" s="23">
        <f t="shared" si="20"/>
        <v>1</v>
      </c>
      <c r="X185" s="111" t="s">
        <v>280</v>
      </c>
      <c r="Y185" s="38" t="s">
        <v>280</v>
      </c>
      <c r="Z185" s="69" t="s">
        <v>280</v>
      </c>
      <c r="AA185" s="38" t="s">
        <v>280</v>
      </c>
      <c r="AB185" s="38" t="s">
        <v>280</v>
      </c>
      <c r="AC185" s="69" t="s">
        <v>280</v>
      </c>
      <c r="AD185" s="38" t="s">
        <v>280</v>
      </c>
      <c r="AE185" s="38" t="s">
        <v>280</v>
      </c>
      <c r="AF185" s="69" t="s">
        <v>280</v>
      </c>
      <c r="AG185" s="38" t="s">
        <v>280</v>
      </c>
      <c r="AH185" s="38" t="s">
        <v>280</v>
      </c>
      <c r="AI185" s="69" t="s">
        <v>280</v>
      </c>
      <c r="AJ185" s="111" t="s">
        <v>280</v>
      </c>
      <c r="AK185" s="38" t="s">
        <v>280</v>
      </c>
      <c r="AL185" s="69" t="s">
        <v>280</v>
      </c>
      <c r="AM185" s="38">
        <v>2500</v>
      </c>
      <c r="AN185" s="38" t="s">
        <v>280</v>
      </c>
      <c r="AO185" s="69" t="s">
        <v>308</v>
      </c>
      <c r="AP185" s="69" t="s">
        <v>280</v>
      </c>
      <c r="AQ185" s="69" t="s">
        <v>280</v>
      </c>
      <c r="AR185" s="23" t="s">
        <v>280</v>
      </c>
      <c r="AS185" s="69" t="s">
        <v>280</v>
      </c>
      <c r="AT185" s="23" t="s">
        <v>280</v>
      </c>
      <c r="AU185" s="23" t="s">
        <v>280</v>
      </c>
      <c r="AV185" s="69" t="s">
        <v>280</v>
      </c>
      <c r="AW185" s="69" t="s">
        <v>280</v>
      </c>
      <c r="AX185" s="23" t="s">
        <v>280</v>
      </c>
      <c r="AY185" s="69">
        <v>-10000</v>
      </c>
      <c r="AZ185" s="23" t="s">
        <v>280</v>
      </c>
      <c r="BA185" s="23" t="s">
        <v>282</v>
      </c>
    </row>
    <row r="186" spans="2:53">
      <c r="B186" s="123" t="s">
        <v>310</v>
      </c>
      <c r="C186" s="109" t="s">
        <v>170</v>
      </c>
      <c r="D186" s="110" t="s">
        <v>69</v>
      </c>
      <c r="E186" s="38"/>
      <c r="F186" s="38">
        <v>6935</v>
      </c>
      <c r="G186" s="69">
        <v>611</v>
      </c>
      <c r="H186" s="111"/>
      <c r="I186" s="38">
        <v>6935</v>
      </c>
      <c r="J186" s="38">
        <v>611</v>
      </c>
      <c r="K186" s="38"/>
      <c r="L186" s="111">
        <v>-2226</v>
      </c>
      <c r="M186" s="38">
        <v>-2226</v>
      </c>
      <c r="N186" s="69">
        <v>-2226</v>
      </c>
      <c r="O186" s="111" t="s">
        <v>283</v>
      </c>
      <c r="P186" s="69" t="s">
        <v>283</v>
      </c>
      <c r="Q186" s="111">
        <f t="shared" si="14"/>
        <v>0</v>
      </c>
      <c r="R186" s="38" t="str">
        <f t="shared" si="15"/>
        <v>NA</v>
      </c>
      <c r="S186" s="38">
        <f t="shared" si="16"/>
        <v>0</v>
      </c>
      <c r="T186" s="38">
        <f t="shared" si="17"/>
        <v>0</v>
      </c>
      <c r="U186" s="114">
        <f t="shared" si="18"/>
        <v>0</v>
      </c>
      <c r="V186" s="69">
        <f t="shared" si="19"/>
        <v>0</v>
      </c>
      <c r="W186" s="23">
        <f t="shared" si="20"/>
        <v>1</v>
      </c>
      <c r="X186" s="111" t="s">
        <v>280</v>
      </c>
      <c r="Y186" s="38" t="s">
        <v>280</v>
      </c>
      <c r="Z186" s="69" t="s">
        <v>280</v>
      </c>
      <c r="AA186" s="38" t="s">
        <v>280</v>
      </c>
      <c r="AB186" s="38" t="s">
        <v>280</v>
      </c>
      <c r="AC186" s="69" t="s">
        <v>280</v>
      </c>
      <c r="AD186" s="38" t="s">
        <v>280</v>
      </c>
      <c r="AE186" s="38" t="s">
        <v>280</v>
      </c>
      <c r="AF186" s="69" t="s">
        <v>280</v>
      </c>
      <c r="AG186" s="38" t="s">
        <v>280</v>
      </c>
      <c r="AH186" s="38" t="s">
        <v>280</v>
      </c>
      <c r="AI186" s="69" t="s">
        <v>280</v>
      </c>
      <c r="AJ186" s="111" t="s">
        <v>280</v>
      </c>
      <c r="AK186" s="38" t="s">
        <v>280</v>
      </c>
      <c r="AL186" s="69" t="s">
        <v>280</v>
      </c>
      <c r="AM186" s="38">
        <v>2500</v>
      </c>
      <c r="AN186" s="38" t="s">
        <v>280</v>
      </c>
      <c r="AO186" s="69" t="s">
        <v>308</v>
      </c>
      <c r="AP186" s="69" t="s">
        <v>280</v>
      </c>
      <c r="AQ186" s="69" t="s">
        <v>280</v>
      </c>
      <c r="AR186" s="23" t="s">
        <v>280</v>
      </c>
      <c r="AS186" s="69" t="s">
        <v>280</v>
      </c>
      <c r="AT186" s="23" t="s">
        <v>280</v>
      </c>
      <c r="AU186" s="23" t="s">
        <v>280</v>
      </c>
      <c r="AV186" s="69" t="s">
        <v>280</v>
      </c>
      <c r="AW186" s="69" t="s">
        <v>280</v>
      </c>
      <c r="AX186" s="23" t="s">
        <v>280</v>
      </c>
      <c r="AY186" s="69">
        <v>-10000</v>
      </c>
      <c r="AZ186" s="23" t="s">
        <v>280</v>
      </c>
      <c r="BA186" s="23" t="s">
        <v>282</v>
      </c>
    </row>
    <row r="187" spans="2:53" ht="15" thickBot="1">
      <c r="B187" s="124" t="s">
        <v>310</v>
      </c>
      <c r="C187" s="116" t="s">
        <v>170</v>
      </c>
      <c r="D187" s="117" t="s">
        <v>70</v>
      </c>
      <c r="E187" s="118"/>
      <c r="F187" s="118">
        <v>6518</v>
      </c>
      <c r="G187" s="70">
        <v>636</v>
      </c>
      <c r="H187" s="119"/>
      <c r="I187" s="118">
        <v>6518</v>
      </c>
      <c r="J187" s="118">
        <v>636</v>
      </c>
      <c r="K187" s="118"/>
      <c r="L187" s="119">
        <v>-1798</v>
      </c>
      <c r="M187" s="118">
        <v>-1798</v>
      </c>
      <c r="N187" s="70">
        <v>-1798</v>
      </c>
      <c r="O187" s="119" t="s">
        <v>283</v>
      </c>
      <c r="P187" s="70" t="s">
        <v>283</v>
      </c>
      <c r="Q187" s="119">
        <f t="shared" si="14"/>
        <v>0</v>
      </c>
      <c r="R187" s="38" t="str">
        <f t="shared" si="15"/>
        <v>NA</v>
      </c>
      <c r="S187" s="38">
        <f t="shared" si="16"/>
        <v>0</v>
      </c>
      <c r="T187" s="38">
        <f t="shared" si="17"/>
        <v>0</v>
      </c>
      <c r="U187" s="114">
        <f t="shared" si="18"/>
        <v>0</v>
      </c>
      <c r="V187" s="70">
        <f t="shared" si="19"/>
        <v>0</v>
      </c>
      <c r="W187" s="23">
        <f t="shared" si="20"/>
        <v>1</v>
      </c>
      <c r="X187" s="119" t="s">
        <v>280</v>
      </c>
      <c r="Y187" s="118" t="s">
        <v>280</v>
      </c>
      <c r="Z187" s="69" t="s">
        <v>280</v>
      </c>
      <c r="AA187" s="118" t="s">
        <v>280</v>
      </c>
      <c r="AB187" s="118" t="s">
        <v>280</v>
      </c>
      <c r="AC187" s="69" t="s">
        <v>280</v>
      </c>
      <c r="AD187" s="118" t="s">
        <v>280</v>
      </c>
      <c r="AE187" s="118" t="s">
        <v>280</v>
      </c>
      <c r="AF187" s="70" t="s">
        <v>280</v>
      </c>
      <c r="AG187" s="118" t="s">
        <v>280</v>
      </c>
      <c r="AH187" s="118" t="s">
        <v>280</v>
      </c>
      <c r="AI187" s="70" t="s">
        <v>280</v>
      </c>
      <c r="AJ187" s="119" t="s">
        <v>280</v>
      </c>
      <c r="AK187" s="118" t="s">
        <v>280</v>
      </c>
      <c r="AL187" s="70" t="s">
        <v>280</v>
      </c>
      <c r="AM187" s="118" t="s">
        <v>280</v>
      </c>
      <c r="AN187" s="118" t="s">
        <v>280</v>
      </c>
      <c r="AO187" s="70" t="s">
        <v>280</v>
      </c>
      <c r="AP187" s="70" t="s">
        <v>280</v>
      </c>
      <c r="AQ187" s="70" t="s">
        <v>280</v>
      </c>
      <c r="AR187" s="22" t="s">
        <v>280</v>
      </c>
      <c r="AS187" s="70" t="s">
        <v>280</v>
      </c>
      <c r="AT187" s="22" t="s">
        <v>280</v>
      </c>
      <c r="AU187" s="22" t="s">
        <v>280</v>
      </c>
      <c r="AV187" s="70" t="s">
        <v>280</v>
      </c>
      <c r="AW187" s="70" t="s">
        <v>280</v>
      </c>
      <c r="AX187" s="22" t="s">
        <v>280</v>
      </c>
      <c r="AY187" s="70">
        <v>-10000</v>
      </c>
      <c r="AZ187" s="22" t="s">
        <v>280</v>
      </c>
      <c r="BA187" s="22" t="s">
        <v>282</v>
      </c>
    </row>
    <row r="188" spans="2:53">
      <c r="B188" s="120" t="s">
        <v>313</v>
      </c>
      <c r="C188" s="121" t="s">
        <v>170</v>
      </c>
      <c r="D188" s="122" t="s">
        <v>55</v>
      </c>
      <c r="E188" s="112">
        <v>7072</v>
      </c>
      <c r="F188" s="112"/>
      <c r="G188" s="68"/>
      <c r="H188" s="113">
        <v>7072</v>
      </c>
      <c r="I188" s="112"/>
      <c r="J188" s="112"/>
      <c r="K188" s="112"/>
      <c r="L188" s="113">
        <v>-848</v>
      </c>
      <c r="M188" s="112">
        <v>-848</v>
      </c>
      <c r="N188" s="68">
        <v>-846</v>
      </c>
      <c r="O188" s="113" t="s">
        <v>38</v>
      </c>
      <c r="P188" s="68" t="s">
        <v>38</v>
      </c>
      <c r="Q188" s="113">
        <f t="shared" si="14"/>
        <v>0</v>
      </c>
      <c r="R188" s="38">
        <f>IF(AND(ISNUMBER(E188),ISNUMBER(H188),ISBLANK(F188)),E188-H188,"NA")</f>
        <v>0</v>
      </c>
      <c r="S188" s="38" t="str">
        <f t="shared" si="16"/>
        <v>NA</v>
      </c>
      <c r="T188" s="38" t="str">
        <f t="shared" si="17"/>
        <v>NA</v>
      </c>
      <c r="U188" s="114" t="str">
        <f t="shared" si="18"/>
        <v>NA</v>
      </c>
      <c r="V188" s="68">
        <f t="shared" si="19"/>
        <v>0</v>
      </c>
      <c r="W188" s="23">
        <f t="shared" si="20"/>
        <v>0</v>
      </c>
      <c r="X188" s="113" t="s">
        <v>280</v>
      </c>
      <c r="Y188" s="112" t="s">
        <v>280</v>
      </c>
      <c r="Z188" s="68" t="s">
        <v>280</v>
      </c>
      <c r="AA188" s="112" t="s">
        <v>280</v>
      </c>
      <c r="AB188" s="112" t="s">
        <v>280</v>
      </c>
      <c r="AC188" s="68" t="s">
        <v>280</v>
      </c>
      <c r="AD188" s="112" t="s">
        <v>280</v>
      </c>
      <c r="AE188" s="112" t="s">
        <v>280</v>
      </c>
      <c r="AF188" s="68" t="s">
        <v>280</v>
      </c>
      <c r="AG188" s="112" t="s">
        <v>280</v>
      </c>
      <c r="AH188" s="112" t="s">
        <v>280</v>
      </c>
      <c r="AI188" s="68" t="s">
        <v>280</v>
      </c>
      <c r="AJ188" s="113" t="s">
        <v>280</v>
      </c>
      <c r="AK188" s="112" t="s">
        <v>280</v>
      </c>
      <c r="AL188" s="68" t="s">
        <v>280</v>
      </c>
      <c r="AM188" s="112" t="s">
        <v>280</v>
      </c>
      <c r="AN188" s="112" t="s">
        <v>280</v>
      </c>
      <c r="AO188" s="68" t="s">
        <v>280</v>
      </c>
      <c r="AP188" s="68" t="s">
        <v>280</v>
      </c>
      <c r="AQ188" s="68" t="s">
        <v>280</v>
      </c>
      <c r="AR188" s="21" t="s">
        <v>280</v>
      </c>
      <c r="AS188" s="68" t="s">
        <v>280</v>
      </c>
      <c r="AT188" s="21" t="s">
        <v>280</v>
      </c>
      <c r="AU188" s="21" t="s">
        <v>280</v>
      </c>
      <c r="AV188" s="68" t="s">
        <v>280</v>
      </c>
      <c r="AW188" s="68" t="s">
        <v>280</v>
      </c>
      <c r="AX188" s="21" t="s">
        <v>280</v>
      </c>
      <c r="AY188" s="68" t="s">
        <v>280</v>
      </c>
      <c r="AZ188" s="21" t="s">
        <v>280</v>
      </c>
      <c r="BA188" s="21" t="s">
        <v>280</v>
      </c>
    </row>
    <row r="189" spans="2:53">
      <c r="B189" s="123" t="s">
        <v>313</v>
      </c>
      <c r="C189" s="109" t="s">
        <v>170</v>
      </c>
      <c r="D189" s="110" t="s">
        <v>57</v>
      </c>
      <c r="E189" s="38">
        <v>7072</v>
      </c>
      <c r="F189" s="38"/>
      <c r="G189" s="69"/>
      <c r="H189" s="111">
        <v>7072</v>
      </c>
      <c r="I189" s="38"/>
      <c r="J189" s="38"/>
      <c r="K189" s="38"/>
      <c r="L189" s="111">
        <v>-848</v>
      </c>
      <c r="M189" s="38">
        <v>-848</v>
      </c>
      <c r="N189" s="69">
        <v>-846</v>
      </c>
      <c r="O189" s="111" t="s">
        <v>38</v>
      </c>
      <c r="P189" s="69" t="s">
        <v>38</v>
      </c>
      <c r="Q189" s="111">
        <f t="shared" si="14"/>
        <v>0</v>
      </c>
      <c r="R189" s="38">
        <f t="shared" si="15"/>
        <v>0</v>
      </c>
      <c r="S189" s="38" t="str">
        <f t="shared" si="16"/>
        <v>NA</v>
      </c>
      <c r="T189" s="38" t="str">
        <f t="shared" si="17"/>
        <v>NA</v>
      </c>
      <c r="U189" s="114" t="str">
        <f t="shared" si="18"/>
        <v>NA</v>
      </c>
      <c r="V189" s="69">
        <f t="shared" si="19"/>
        <v>0</v>
      </c>
      <c r="W189" s="23">
        <f t="shared" si="20"/>
        <v>0</v>
      </c>
      <c r="X189" s="111" t="s">
        <v>280</v>
      </c>
      <c r="Y189" s="38" t="s">
        <v>280</v>
      </c>
      <c r="Z189" s="69" t="s">
        <v>280</v>
      </c>
      <c r="AA189" s="38" t="s">
        <v>280</v>
      </c>
      <c r="AB189" s="38" t="s">
        <v>280</v>
      </c>
      <c r="AC189" s="69" t="s">
        <v>280</v>
      </c>
      <c r="AD189" s="38" t="s">
        <v>280</v>
      </c>
      <c r="AE189" s="38" t="s">
        <v>280</v>
      </c>
      <c r="AF189" s="69" t="s">
        <v>280</v>
      </c>
      <c r="AG189" s="38" t="s">
        <v>280</v>
      </c>
      <c r="AH189" s="38" t="s">
        <v>280</v>
      </c>
      <c r="AI189" s="69" t="s">
        <v>280</v>
      </c>
      <c r="AJ189" s="111" t="s">
        <v>280</v>
      </c>
      <c r="AK189" s="38" t="s">
        <v>280</v>
      </c>
      <c r="AL189" s="69" t="s">
        <v>280</v>
      </c>
      <c r="AM189" s="38" t="s">
        <v>280</v>
      </c>
      <c r="AN189" s="38" t="s">
        <v>280</v>
      </c>
      <c r="AO189" s="69" t="s">
        <v>280</v>
      </c>
      <c r="AP189" s="69" t="s">
        <v>280</v>
      </c>
      <c r="AQ189" s="69" t="s">
        <v>280</v>
      </c>
      <c r="AR189" s="23" t="s">
        <v>280</v>
      </c>
      <c r="AS189" s="69" t="s">
        <v>280</v>
      </c>
      <c r="AT189" s="23" t="s">
        <v>280</v>
      </c>
      <c r="AU189" s="23" t="s">
        <v>280</v>
      </c>
      <c r="AV189" s="69" t="s">
        <v>280</v>
      </c>
      <c r="AW189" s="69" t="s">
        <v>280</v>
      </c>
      <c r="AX189" s="23" t="s">
        <v>280</v>
      </c>
      <c r="AY189" s="69" t="s">
        <v>280</v>
      </c>
      <c r="AZ189" s="23" t="s">
        <v>280</v>
      </c>
      <c r="BA189" s="23" t="s">
        <v>280</v>
      </c>
    </row>
    <row r="190" spans="2:53">
      <c r="B190" s="123" t="s">
        <v>313</v>
      </c>
      <c r="C190" s="109" t="s">
        <v>170</v>
      </c>
      <c r="D190" s="110" t="s">
        <v>58</v>
      </c>
      <c r="E190" s="38">
        <v>7072</v>
      </c>
      <c r="F190" s="38"/>
      <c r="G190" s="69"/>
      <c r="H190" s="111">
        <v>7072</v>
      </c>
      <c r="I190" s="38"/>
      <c r="J190" s="38"/>
      <c r="K190" s="38"/>
      <c r="L190" s="111">
        <v>-848</v>
      </c>
      <c r="M190" s="38">
        <v>-848</v>
      </c>
      <c r="N190" s="69">
        <v>-846</v>
      </c>
      <c r="O190" s="111" t="s">
        <v>38</v>
      </c>
      <c r="P190" s="69" t="s">
        <v>38</v>
      </c>
      <c r="Q190" s="111">
        <f t="shared" si="14"/>
        <v>0</v>
      </c>
      <c r="R190" s="38">
        <f t="shared" si="15"/>
        <v>0</v>
      </c>
      <c r="S190" s="38" t="str">
        <f t="shared" si="16"/>
        <v>NA</v>
      </c>
      <c r="T190" s="38" t="str">
        <f t="shared" si="17"/>
        <v>NA</v>
      </c>
      <c r="U190" s="114" t="str">
        <f t="shared" si="18"/>
        <v>NA</v>
      </c>
      <c r="V190" s="69">
        <f t="shared" si="19"/>
        <v>0</v>
      </c>
      <c r="W190" s="23">
        <f t="shared" si="20"/>
        <v>0</v>
      </c>
      <c r="X190" s="111" t="s">
        <v>280</v>
      </c>
      <c r="Y190" s="38" t="s">
        <v>280</v>
      </c>
      <c r="Z190" s="69" t="s">
        <v>280</v>
      </c>
      <c r="AA190" s="38" t="s">
        <v>280</v>
      </c>
      <c r="AB190" s="38" t="s">
        <v>280</v>
      </c>
      <c r="AC190" s="69" t="s">
        <v>280</v>
      </c>
      <c r="AD190" s="38" t="s">
        <v>280</v>
      </c>
      <c r="AE190" s="38" t="s">
        <v>280</v>
      </c>
      <c r="AF190" s="69" t="s">
        <v>280</v>
      </c>
      <c r="AG190" s="38" t="s">
        <v>280</v>
      </c>
      <c r="AH190" s="38" t="s">
        <v>280</v>
      </c>
      <c r="AI190" s="69" t="s">
        <v>280</v>
      </c>
      <c r="AJ190" s="111" t="s">
        <v>280</v>
      </c>
      <c r="AK190" s="38" t="s">
        <v>280</v>
      </c>
      <c r="AL190" s="69" t="s">
        <v>280</v>
      </c>
      <c r="AM190" s="38" t="s">
        <v>280</v>
      </c>
      <c r="AN190" s="38" t="s">
        <v>280</v>
      </c>
      <c r="AO190" s="69" t="s">
        <v>280</v>
      </c>
      <c r="AP190" s="69" t="s">
        <v>280</v>
      </c>
      <c r="AQ190" s="69" t="s">
        <v>280</v>
      </c>
      <c r="AR190" s="23" t="s">
        <v>280</v>
      </c>
      <c r="AS190" s="69" t="s">
        <v>280</v>
      </c>
      <c r="AT190" s="23" t="s">
        <v>280</v>
      </c>
      <c r="AU190" s="23" t="s">
        <v>280</v>
      </c>
      <c r="AV190" s="69" t="s">
        <v>280</v>
      </c>
      <c r="AW190" s="69" t="s">
        <v>280</v>
      </c>
      <c r="AX190" s="23" t="s">
        <v>280</v>
      </c>
      <c r="AY190" s="69" t="s">
        <v>280</v>
      </c>
      <c r="AZ190" s="23" t="s">
        <v>280</v>
      </c>
      <c r="BA190" s="23" t="s">
        <v>280</v>
      </c>
    </row>
    <row r="191" spans="2:53">
      <c r="B191" s="123" t="s">
        <v>313</v>
      </c>
      <c r="C191" s="109" t="s">
        <v>170</v>
      </c>
      <c r="D191" s="110" t="s">
        <v>59</v>
      </c>
      <c r="E191" s="38"/>
      <c r="F191" s="38">
        <v>6901</v>
      </c>
      <c r="G191" s="69">
        <v>661</v>
      </c>
      <c r="H191" s="111"/>
      <c r="I191" s="38">
        <v>6901</v>
      </c>
      <c r="J191" s="38">
        <v>661</v>
      </c>
      <c r="K191" s="38"/>
      <c r="L191" s="111">
        <v>-2781</v>
      </c>
      <c r="M191" s="38">
        <v>-2781</v>
      </c>
      <c r="N191" s="69">
        <v>-2781</v>
      </c>
      <c r="O191" s="111" t="s">
        <v>38</v>
      </c>
      <c r="P191" s="69" t="s">
        <v>80</v>
      </c>
      <c r="Q191" s="111">
        <f t="shared" si="14"/>
        <v>0</v>
      </c>
      <c r="R191" s="38" t="str">
        <f t="shared" si="15"/>
        <v>NA</v>
      </c>
      <c r="S191" s="38">
        <f t="shared" si="16"/>
        <v>0</v>
      </c>
      <c r="T191" s="38">
        <f t="shared" si="17"/>
        <v>0</v>
      </c>
      <c r="U191" s="114">
        <f t="shared" si="18"/>
        <v>0</v>
      </c>
      <c r="V191" s="69">
        <f t="shared" si="19"/>
        <v>0</v>
      </c>
      <c r="W191" s="23">
        <f t="shared" si="20"/>
        <v>1</v>
      </c>
      <c r="X191" s="111" t="s">
        <v>280</v>
      </c>
      <c r="Y191" s="38" t="s">
        <v>280</v>
      </c>
      <c r="Z191" s="69" t="s">
        <v>280</v>
      </c>
      <c r="AA191" s="38" t="s">
        <v>280</v>
      </c>
      <c r="AB191" s="38" t="s">
        <v>280</v>
      </c>
      <c r="AC191" s="69" t="s">
        <v>280</v>
      </c>
      <c r="AD191" s="38" t="s">
        <v>280</v>
      </c>
      <c r="AE191" s="38" t="s">
        <v>280</v>
      </c>
      <c r="AF191" s="69" t="s">
        <v>280</v>
      </c>
      <c r="AG191" s="38" t="s">
        <v>280</v>
      </c>
      <c r="AH191" s="38" t="s">
        <v>280</v>
      </c>
      <c r="AI191" s="69" t="s">
        <v>280</v>
      </c>
      <c r="AJ191" s="111" t="s">
        <v>280</v>
      </c>
      <c r="AK191" s="38" t="s">
        <v>280</v>
      </c>
      <c r="AL191" s="69" t="s">
        <v>280</v>
      </c>
      <c r="AM191" s="38">
        <v>2500</v>
      </c>
      <c r="AN191" s="38" t="s">
        <v>280</v>
      </c>
      <c r="AO191" s="69" t="s">
        <v>308</v>
      </c>
      <c r="AP191" s="69" t="s">
        <v>280</v>
      </c>
      <c r="AQ191" s="69" t="s">
        <v>280</v>
      </c>
      <c r="AR191" s="23" t="s">
        <v>280</v>
      </c>
      <c r="AS191" s="69" t="s">
        <v>280</v>
      </c>
      <c r="AT191" s="23" t="s">
        <v>280</v>
      </c>
      <c r="AU191" s="23" t="s">
        <v>280</v>
      </c>
      <c r="AV191" s="69" t="s">
        <v>280</v>
      </c>
      <c r="AW191" s="69" t="s">
        <v>280</v>
      </c>
      <c r="AX191" s="23" t="s">
        <v>280</v>
      </c>
      <c r="AY191" s="69" t="s">
        <v>280</v>
      </c>
      <c r="AZ191" s="23" t="s">
        <v>280</v>
      </c>
      <c r="BA191" s="23" t="s">
        <v>280</v>
      </c>
    </row>
    <row r="192" spans="2:53">
      <c r="B192" s="123" t="s">
        <v>313</v>
      </c>
      <c r="C192" s="109" t="s">
        <v>170</v>
      </c>
      <c r="D192" s="110" t="s">
        <v>61</v>
      </c>
      <c r="E192" s="38"/>
      <c r="F192" s="38">
        <v>7007</v>
      </c>
      <c r="G192" s="69">
        <v>661</v>
      </c>
      <c r="H192" s="111"/>
      <c r="I192" s="38">
        <v>6926</v>
      </c>
      <c r="J192" s="38">
        <v>661</v>
      </c>
      <c r="K192" s="38"/>
      <c r="L192" s="111">
        <v>-2737</v>
      </c>
      <c r="M192" s="38">
        <v>-2737</v>
      </c>
      <c r="N192" s="69">
        <v>-2737</v>
      </c>
      <c r="O192" s="111" t="s">
        <v>38</v>
      </c>
      <c r="P192" s="69" t="s">
        <v>80</v>
      </c>
      <c r="Q192" s="111">
        <f t="shared" si="14"/>
        <v>0</v>
      </c>
      <c r="R192" s="38" t="str">
        <f t="shared" si="15"/>
        <v>NA</v>
      </c>
      <c r="S192" s="38">
        <f t="shared" si="16"/>
        <v>81</v>
      </c>
      <c r="T192" s="38">
        <f t="shared" si="17"/>
        <v>0</v>
      </c>
      <c r="U192" s="114">
        <f t="shared" si="18"/>
        <v>81</v>
      </c>
      <c r="V192" s="69">
        <f t="shared" si="19"/>
        <v>0</v>
      </c>
      <c r="W192" s="23">
        <f t="shared" si="20"/>
        <v>1</v>
      </c>
      <c r="X192" s="111" t="s">
        <v>280</v>
      </c>
      <c r="Y192" s="38" t="s">
        <v>280</v>
      </c>
      <c r="Z192" s="69" t="s">
        <v>280</v>
      </c>
      <c r="AA192" s="38" t="s">
        <v>280</v>
      </c>
      <c r="AB192" s="38" t="s">
        <v>280</v>
      </c>
      <c r="AC192" s="69" t="s">
        <v>280</v>
      </c>
      <c r="AD192" s="38" t="s">
        <v>280</v>
      </c>
      <c r="AE192" s="38" t="s">
        <v>280</v>
      </c>
      <c r="AF192" s="69" t="s">
        <v>280</v>
      </c>
      <c r="AG192" s="38" t="s">
        <v>280</v>
      </c>
      <c r="AH192" s="38" t="s">
        <v>280</v>
      </c>
      <c r="AI192" s="69" t="s">
        <v>280</v>
      </c>
      <c r="AJ192" s="111" t="s">
        <v>280</v>
      </c>
      <c r="AK192" s="38" t="s">
        <v>280</v>
      </c>
      <c r="AL192" s="69" t="s">
        <v>280</v>
      </c>
      <c r="AM192" s="38">
        <v>2500</v>
      </c>
      <c r="AN192" s="38" t="s">
        <v>280</v>
      </c>
      <c r="AO192" s="69" t="s">
        <v>312</v>
      </c>
      <c r="AP192" s="69" t="s">
        <v>280</v>
      </c>
      <c r="AQ192" s="69" t="s">
        <v>280</v>
      </c>
      <c r="AR192" s="23" t="s">
        <v>280</v>
      </c>
      <c r="AS192" s="69" t="s">
        <v>280</v>
      </c>
      <c r="AT192" s="23" t="s">
        <v>280</v>
      </c>
      <c r="AU192" s="23" t="s">
        <v>280</v>
      </c>
      <c r="AV192" s="69" t="s">
        <v>280</v>
      </c>
      <c r="AW192" s="69" t="s">
        <v>280</v>
      </c>
      <c r="AX192" s="23" t="s">
        <v>280</v>
      </c>
      <c r="AY192" s="69" t="s">
        <v>280</v>
      </c>
      <c r="AZ192" s="23" t="s">
        <v>280</v>
      </c>
      <c r="BA192" s="23" t="s">
        <v>280</v>
      </c>
    </row>
    <row r="193" spans="2:53">
      <c r="B193" s="123" t="s">
        <v>313</v>
      </c>
      <c r="C193" s="109" t="s">
        <v>170</v>
      </c>
      <c r="D193" s="110" t="s">
        <v>63</v>
      </c>
      <c r="E193" s="38"/>
      <c r="F193" s="38">
        <v>7022</v>
      </c>
      <c r="G193" s="69">
        <v>661</v>
      </c>
      <c r="H193" s="111"/>
      <c r="I193" s="38">
        <v>6926</v>
      </c>
      <c r="J193" s="38">
        <v>661</v>
      </c>
      <c r="K193" s="38"/>
      <c r="L193" s="111">
        <v>-2744</v>
      </c>
      <c r="M193" s="38">
        <v>-2744</v>
      </c>
      <c r="N193" s="69">
        <v>-2744</v>
      </c>
      <c r="O193" s="111" t="s">
        <v>38</v>
      </c>
      <c r="P193" s="69" t="s">
        <v>80</v>
      </c>
      <c r="Q193" s="111">
        <f t="shared" si="14"/>
        <v>0</v>
      </c>
      <c r="R193" s="38" t="str">
        <f t="shared" si="15"/>
        <v>NA</v>
      </c>
      <c r="S193" s="38">
        <f t="shared" si="16"/>
        <v>96</v>
      </c>
      <c r="T193" s="38">
        <f t="shared" si="17"/>
        <v>0</v>
      </c>
      <c r="U193" s="114">
        <f t="shared" si="18"/>
        <v>96</v>
      </c>
      <c r="V193" s="69">
        <f t="shared" si="19"/>
        <v>0</v>
      </c>
      <c r="W193" s="23">
        <f t="shared" si="20"/>
        <v>1</v>
      </c>
      <c r="X193" s="111" t="s">
        <v>280</v>
      </c>
      <c r="Y193" s="38" t="s">
        <v>280</v>
      </c>
      <c r="Z193" s="69" t="s">
        <v>280</v>
      </c>
      <c r="AA193" s="38" t="s">
        <v>280</v>
      </c>
      <c r="AB193" s="38" t="s">
        <v>280</v>
      </c>
      <c r="AC193" s="69" t="s">
        <v>280</v>
      </c>
      <c r="AD193" s="38" t="s">
        <v>280</v>
      </c>
      <c r="AE193" s="38" t="s">
        <v>280</v>
      </c>
      <c r="AF193" s="69" t="s">
        <v>280</v>
      </c>
      <c r="AG193" s="38" t="s">
        <v>280</v>
      </c>
      <c r="AH193" s="38" t="s">
        <v>280</v>
      </c>
      <c r="AI193" s="69" t="s">
        <v>280</v>
      </c>
      <c r="AJ193" s="111" t="s">
        <v>280</v>
      </c>
      <c r="AK193" s="38" t="s">
        <v>280</v>
      </c>
      <c r="AL193" s="69" t="s">
        <v>280</v>
      </c>
      <c r="AM193" s="38">
        <v>2500</v>
      </c>
      <c r="AN193" s="38" t="s">
        <v>280</v>
      </c>
      <c r="AO193" s="69" t="s">
        <v>312</v>
      </c>
      <c r="AP193" s="69" t="s">
        <v>280</v>
      </c>
      <c r="AQ193" s="69" t="s">
        <v>280</v>
      </c>
      <c r="AR193" s="23" t="s">
        <v>280</v>
      </c>
      <c r="AS193" s="69" t="s">
        <v>280</v>
      </c>
      <c r="AT193" s="23" t="s">
        <v>280</v>
      </c>
      <c r="AU193" s="23" t="s">
        <v>280</v>
      </c>
      <c r="AV193" s="69" t="s">
        <v>280</v>
      </c>
      <c r="AW193" s="69" t="s">
        <v>280</v>
      </c>
      <c r="AX193" s="23" t="s">
        <v>280</v>
      </c>
      <c r="AY193" s="69" t="s">
        <v>280</v>
      </c>
      <c r="AZ193" s="23" t="s">
        <v>280</v>
      </c>
      <c r="BA193" s="23" t="s">
        <v>280</v>
      </c>
    </row>
    <row r="194" spans="2:53">
      <c r="B194" s="123" t="s">
        <v>313</v>
      </c>
      <c r="C194" s="109" t="s">
        <v>170</v>
      </c>
      <c r="D194" s="110" t="s">
        <v>64</v>
      </c>
      <c r="E194" s="38"/>
      <c r="F194" s="38">
        <v>6495</v>
      </c>
      <c r="G194" s="69">
        <v>809</v>
      </c>
      <c r="H194" s="111"/>
      <c r="I194" s="38">
        <v>6495</v>
      </c>
      <c r="J194" s="38">
        <v>836</v>
      </c>
      <c r="K194" s="38"/>
      <c r="L194" s="111">
        <v>-3647</v>
      </c>
      <c r="M194" s="38">
        <v>-3647</v>
      </c>
      <c r="N194" s="69">
        <v>-3647</v>
      </c>
      <c r="O194" s="111" t="s">
        <v>283</v>
      </c>
      <c r="P194" s="69" t="s">
        <v>80</v>
      </c>
      <c r="Q194" s="111">
        <f t="shared" si="14"/>
        <v>0</v>
      </c>
      <c r="R194" s="38" t="str">
        <f t="shared" si="15"/>
        <v>NA</v>
      </c>
      <c r="S194" s="38">
        <f t="shared" si="16"/>
        <v>0</v>
      </c>
      <c r="T194" s="38">
        <f t="shared" si="17"/>
        <v>-27</v>
      </c>
      <c r="U194" s="114">
        <f t="shared" si="18"/>
        <v>-27</v>
      </c>
      <c r="V194" s="69">
        <f t="shared" si="19"/>
        <v>0</v>
      </c>
      <c r="W194" s="23">
        <f t="shared" si="20"/>
        <v>1</v>
      </c>
      <c r="X194" s="111" t="s">
        <v>280</v>
      </c>
      <c r="Y194" s="38" t="s">
        <v>280</v>
      </c>
      <c r="Z194" s="69" t="s">
        <v>280</v>
      </c>
      <c r="AA194" s="38" t="s">
        <v>280</v>
      </c>
      <c r="AB194" s="38" t="s">
        <v>280</v>
      </c>
      <c r="AC194" s="69" t="s">
        <v>280</v>
      </c>
      <c r="AD194" s="38" t="s">
        <v>280</v>
      </c>
      <c r="AE194" s="38" t="s">
        <v>280</v>
      </c>
      <c r="AF194" s="69" t="s">
        <v>280</v>
      </c>
      <c r="AG194" s="38" t="s">
        <v>280</v>
      </c>
      <c r="AH194" s="38" t="s">
        <v>280</v>
      </c>
      <c r="AI194" s="69" t="s">
        <v>280</v>
      </c>
      <c r="AJ194" s="111" t="s">
        <v>280</v>
      </c>
      <c r="AK194" s="38" t="s">
        <v>280</v>
      </c>
      <c r="AL194" s="69" t="s">
        <v>280</v>
      </c>
      <c r="AM194" s="38">
        <v>2500</v>
      </c>
      <c r="AN194" s="38" t="s">
        <v>280</v>
      </c>
      <c r="AO194" s="69" t="s">
        <v>314</v>
      </c>
      <c r="AP194" s="69" t="s">
        <v>280</v>
      </c>
      <c r="AQ194" s="69" t="s">
        <v>280</v>
      </c>
      <c r="AR194" s="23" t="s">
        <v>280</v>
      </c>
      <c r="AS194" s="69" t="s">
        <v>280</v>
      </c>
      <c r="AT194" s="23" t="s">
        <v>280</v>
      </c>
      <c r="AU194" s="23" t="s">
        <v>280</v>
      </c>
      <c r="AV194" s="69" t="s">
        <v>280</v>
      </c>
      <c r="AW194" s="69" t="s">
        <v>280</v>
      </c>
      <c r="AX194" s="23" t="s">
        <v>280</v>
      </c>
      <c r="AY194" s="69" t="s">
        <v>280</v>
      </c>
      <c r="AZ194" s="23" t="s">
        <v>280</v>
      </c>
      <c r="BA194" s="23" t="s">
        <v>280</v>
      </c>
    </row>
    <row r="195" spans="2:53">
      <c r="B195" s="123" t="s">
        <v>313</v>
      </c>
      <c r="C195" s="109" t="s">
        <v>170</v>
      </c>
      <c r="D195" s="110" t="s">
        <v>66</v>
      </c>
      <c r="E195" s="38"/>
      <c r="F195" s="38">
        <v>6495</v>
      </c>
      <c r="G195" s="69">
        <v>825</v>
      </c>
      <c r="H195" s="111"/>
      <c r="I195" s="38">
        <v>6495</v>
      </c>
      <c r="J195" s="38">
        <v>841</v>
      </c>
      <c r="K195" s="38"/>
      <c r="L195" s="111">
        <v>-3589</v>
      </c>
      <c r="M195" s="38">
        <v>-3589</v>
      </c>
      <c r="N195" s="69">
        <v>-3589</v>
      </c>
      <c r="O195" s="111" t="s">
        <v>283</v>
      </c>
      <c r="P195" s="69" t="s">
        <v>80</v>
      </c>
      <c r="Q195" s="111">
        <f t="shared" si="14"/>
        <v>0</v>
      </c>
      <c r="R195" s="38" t="str">
        <f t="shared" si="15"/>
        <v>NA</v>
      </c>
      <c r="S195" s="38">
        <f t="shared" si="16"/>
        <v>0</v>
      </c>
      <c r="T195" s="38">
        <f t="shared" si="17"/>
        <v>-16</v>
      </c>
      <c r="U195" s="114">
        <f t="shared" si="18"/>
        <v>-16</v>
      </c>
      <c r="V195" s="69">
        <f t="shared" si="19"/>
        <v>0</v>
      </c>
      <c r="W195" s="23">
        <f t="shared" si="20"/>
        <v>1</v>
      </c>
      <c r="X195" s="111" t="s">
        <v>280</v>
      </c>
      <c r="Y195" s="38" t="s">
        <v>280</v>
      </c>
      <c r="Z195" s="69" t="s">
        <v>280</v>
      </c>
      <c r="AA195" s="38" t="s">
        <v>280</v>
      </c>
      <c r="AB195" s="38" t="s">
        <v>280</v>
      </c>
      <c r="AC195" s="69" t="s">
        <v>280</v>
      </c>
      <c r="AD195" s="38" t="s">
        <v>280</v>
      </c>
      <c r="AE195" s="38" t="s">
        <v>280</v>
      </c>
      <c r="AF195" s="69" t="s">
        <v>280</v>
      </c>
      <c r="AG195" s="38" t="s">
        <v>280</v>
      </c>
      <c r="AH195" s="38" t="s">
        <v>280</v>
      </c>
      <c r="AI195" s="69" t="s">
        <v>280</v>
      </c>
      <c r="AJ195" s="111" t="s">
        <v>280</v>
      </c>
      <c r="AK195" s="38" t="s">
        <v>280</v>
      </c>
      <c r="AL195" s="69" t="s">
        <v>280</v>
      </c>
      <c r="AM195" s="38">
        <v>2500</v>
      </c>
      <c r="AN195" s="38" t="s">
        <v>280</v>
      </c>
      <c r="AO195" s="69" t="s">
        <v>314</v>
      </c>
      <c r="AP195" s="69" t="s">
        <v>280</v>
      </c>
      <c r="AQ195" s="69" t="s">
        <v>280</v>
      </c>
      <c r="AR195" s="23" t="s">
        <v>280</v>
      </c>
      <c r="AS195" s="69" t="s">
        <v>280</v>
      </c>
      <c r="AT195" s="23" t="s">
        <v>280</v>
      </c>
      <c r="AU195" s="23" t="s">
        <v>280</v>
      </c>
      <c r="AV195" s="69" t="s">
        <v>280</v>
      </c>
      <c r="AW195" s="69" t="s">
        <v>280</v>
      </c>
      <c r="AX195" s="23" t="s">
        <v>280</v>
      </c>
      <c r="AY195" s="69" t="s">
        <v>280</v>
      </c>
      <c r="AZ195" s="23" t="s">
        <v>280</v>
      </c>
      <c r="BA195" s="23" t="s">
        <v>280</v>
      </c>
    </row>
    <row r="196" spans="2:53">
      <c r="B196" s="123" t="s">
        <v>313</v>
      </c>
      <c r="C196" s="109" t="s">
        <v>170</v>
      </c>
      <c r="D196" s="110" t="s">
        <v>67</v>
      </c>
      <c r="E196" s="38"/>
      <c r="F196" s="38">
        <v>6495</v>
      </c>
      <c r="G196" s="69">
        <v>808</v>
      </c>
      <c r="H196" s="111"/>
      <c r="I196" s="38">
        <v>6495</v>
      </c>
      <c r="J196" s="38">
        <v>836</v>
      </c>
      <c r="K196" s="38"/>
      <c r="L196" s="111">
        <v>-3672</v>
      </c>
      <c r="M196" s="38">
        <v>-3672</v>
      </c>
      <c r="N196" s="69">
        <v>-3672</v>
      </c>
      <c r="O196" s="111" t="s">
        <v>283</v>
      </c>
      <c r="P196" s="69" t="s">
        <v>80</v>
      </c>
      <c r="Q196" s="111">
        <f t="shared" si="14"/>
        <v>0</v>
      </c>
      <c r="R196" s="38" t="str">
        <f t="shared" si="15"/>
        <v>NA</v>
      </c>
      <c r="S196" s="38">
        <f t="shared" si="16"/>
        <v>0</v>
      </c>
      <c r="T196" s="38">
        <f t="shared" si="17"/>
        <v>-28</v>
      </c>
      <c r="U196" s="114">
        <f t="shared" si="18"/>
        <v>-28</v>
      </c>
      <c r="V196" s="69">
        <f t="shared" si="19"/>
        <v>0</v>
      </c>
      <c r="W196" s="23">
        <f t="shared" si="20"/>
        <v>1</v>
      </c>
      <c r="X196" s="111" t="s">
        <v>280</v>
      </c>
      <c r="Y196" s="38" t="s">
        <v>280</v>
      </c>
      <c r="Z196" s="69" t="s">
        <v>280</v>
      </c>
      <c r="AA196" s="38" t="s">
        <v>280</v>
      </c>
      <c r="AB196" s="38" t="s">
        <v>280</v>
      </c>
      <c r="AC196" s="69" t="s">
        <v>280</v>
      </c>
      <c r="AD196" s="38" t="s">
        <v>280</v>
      </c>
      <c r="AE196" s="38" t="s">
        <v>280</v>
      </c>
      <c r="AF196" s="69" t="s">
        <v>280</v>
      </c>
      <c r="AG196" s="38" t="s">
        <v>280</v>
      </c>
      <c r="AH196" s="38" t="s">
        <v>280</v>
      </c>
      <c r="AI196" s="69" t="s">
        <v>280</v>
      </c>
      <c r="AJ196" s="111" t="s">
        <v>280</v>
      </c>
      <c r="AK196" s="38" t="s">
        <v>280</v>
      </c>
      <c r="AL196" s="69" t="s">
        <v>280</v>
      </c>
      <c r="AM196" s="38">
        <v>2500</v>
      </c>
      <c r="AN196" s="38" t="s">
        <v>280</v>
      </c>
      <c r="AO196" s="69" t="s">
        <v>314</v>
      </c>
      <c r="AP196" s="69" t="s">
        <v>280</v>
      </c>
      <c r="AQ196" s="69" t="s">
        <v>280</v>
      </c>
      <c r="AR196" s="23" t="s">
        <v>280</v>
      </c>
      <c r="AS196" s="69" t="s">
        <v>280</v>
      </c>
      <c r="AT196" s="23" t="s">
        <v>280</v>
      </c>
      <c r="AU196" s="23" t="s">
        <v>280</v>
      </c>
      <c r="AV196" s="69" t="s">
        <v>280</v>
      </c>
      <c r="AW196" s="69" t="s">
        <v>280</v>
      </c>
      <c r="AX196" s="23" t="s">
        <v>280</v>
      </c>
      <c r="AY196" s="69" t="s">
        <v>280</v>
      </c>
      <c r="AZ196" s="23" t="s">
        <v>280</v>
      </c>
      <c r="BA196" s="23" t="s">
        <v>280</v>
      </c>
    </row>
    <row r="197" spans="2:53">
      <c r="B197" s="123" t="s">
        <v>313</v>
      </c>
      <c r="C197" s="109" t="s">
        <v>170</v>
      </c>
      <c r="D197" s="110" t="s">
        <v>68</v>
      </c>
      <c r="E197" s="38">
        <v>7158</v>
      </c>
      <c r="F197" s="38"/>
      <c r="G197" s="69"/>
      <c r="H197" s="111">
        <v>7158</v>
      </c>
      <c r="I197" s="38"/>
      <c r="J197" s="38"/>
      <c r="K197" s="38"/>
      <c r="L197" s="111">
        <v>-3186</v>
      </c>
      <c r="M197" s="38">
        <v>-3186</v>
      </c>
      <c r="N197" s="69">
        <v>-3186</v>
      </c>
      <c r="O197" s="111" t="s">
        <v>38</v>
      </c>
      <c r="P197" s="69" t="s">
        <v>80</v>
      </c>
      <c r="Q197" s="111">
        <f t="shared" si="14"/>
        <v>0</v>
      </c>
      <c r="R197" s="38">
        <f t="shared" si="15"/>
        <v>0</v>
      </c>
      <c r="S197" s="38" t="str">
        <f t="shared" si="16"/>
        <v>NA</v>
      </c>
      <c r="T197" s="38" t="str">
        <f t="shared" si="17"/>
        <v>NA</v>
      </c>
      <c r="U197" s="114" t="str">
        <f t="shared" si="18"/>
        <v>NA</v>
      </c>
      <c r="V197" s="69">
        <f t="shared" si="19"/>
        <v>0</v>
      </c>
      <c r="W197" s="23">
        <f t="shared" si="20"/>
        <v>1</v>
      </c>
      <c r="X197" s="111" t="s">
        <v>280</v>
      </c>
      <c r="Y197" s="38" t="s">
        <v>280</v>
      </c>
      <c r="Z197" s="69" t="s">
        <v>280</v>
      </c>
      <c r="AA197" s="38" t="s">
        <v>280</v>
      </c>
      <c r="AB197" s="38" t="s">
        <v>280</v>
      </c>
      <c r="AC197" s="69" t="s">
        <v>280</v>
      </c>
      <c r="AD197" s="38" t="s">
        <v>280</v>
      </c>
      <c r="AE197" s="38" t="s">
        <v>280</v>
      </c>
      <c r="AF197" s="69" t="s">
        <v>280</v>
      </c>
      <c r="AG197" s="38" t="s">
        <v>280</v>
      </c>
      <c r="AH197" s="38" t="s">
        <v>280</v>
      </c>
      <c r="AI197" s="69" t="s">
        <v>280</v>
      </c>
      <c r="AJ197" s="111">
        <v>2500</v>
      </c>
      <c r="AK197" s="38" t="s">
        <v>280</v>
      </c>
      <c r="AL197" s="69" t="s">
        <v>314</v>
      </c>
      <c r="AM197" s="38" t="s">
        <v>280</v>
      </c>
      <c r="AN197" s="38" t="s">
        <v>280</v>
      </c>
      <c r="AO197" s="69" t="s">
        <v>280</v>
      </c>
      <c r="AP197" s="69" t="s">
        <v>280</v>
      </c>
      <c r="AQ197" s="69" t="s">
        <v>280</v>
      </c>
      <c r="AR197" s="23" t="s">
        <v>280</v>
      </c>
      <c r="AS197" s="69" t="s">
        <v>280</v>
      </c>
      <c r="AT197" s="23" t="s">
        <v>280</v>
      </c>
      <c r="AU197" s="23" t="s">
        <v>280</v>
      </c>
      <c r="AV197" s="69" t="s">
        <v>280</v>
      </c>
      <c r="AW197" s="69" t="s">
        <v>280</v>
      </c>
      <c r="AX197" s="23" t="s">
        <v>280</v>
      </c>
      <c r="AY197" s="69" t="s">
        <v>280</v>
      </c>
      <c r="AZ197" s="23" t="s">
        <v>280</v>
      </c>
      <c r="BA197" s="23" t="s">
        <v>280</v>
      </c>
    </row>
    <row r="198" spans="2:53">
      <c r="B198" s="123" t="s">
        <v>313</v>
      </c>
      <c r="C198" s="109" t="s">
        <v>170</v>
      </c>
      <c r="D198" s="110" t="s">
        <v>69</v>
      </c>
      <c r="E198" s="38">
        <v>7158</v>
      </c>
      <c r="F198" s="38"/>
      <c r="G198" s="69"/>
      <c r="H198" s="111">
        <v>7161</v>
      </c>
      <c r="I198" s="38"/>
      <c r="J198" s="38"/>
      <c r="K198" s="38"/>
      <c r="L198" s="111">
        <v>-3186</v>
      </c>
      <c r="M198" s="38">
        <v>-3186</v>
      </c>
      <c r="N198" s="69">
        <v>-3188</v>
      </c>
      <c r="O198" s="111" t="s">
        <v>38</v>
      </c>
      <c r="P198" s="69" t="s">
        <v>80</v>
      </c>
      <c r="Q198" s="111">
        <f t="shared" si="14"/>
        <v>0</v>
      </c>
      <c r="R198" s="38">
        <f t="shared" si="15"/>
        <v>-3</v>
      </c>
      <c r="S198" s="38" t="str">
        <f t="shared" si="16"/>
        <v>NA</v>
      </c>
      <c r="T198" s="38" t="str">
        <f t="shared" si="17"/>
        <v>NA</v>
      </c>
      <c r="U198" s="114" t="str">
        <f t="shared" si="18"/>
        <v>NA</v>
      </c>
      <c r="V198" s="69">
        <f t="shared" si="19"/>
        <v>0</v>
      </c>
      <c r="W198" s="23">
        <f t="shared" si="20"/>
        <v>1</v>
      </c>
      <c r="X198" s="111" t="s">
        <v>280</v>
      </c>
      <c r="Y198" s="38" t="s">
        <v>280</v>
      </c>
      <c r="Z198" s="69" t="s">
        <v>280</v>
      </c>
      <c r="AA198" s="38" t="s">
        <v>280</v>
      </c>
      <c r="AB198" s="38" t="s">
        <v>280</v>
      </c>
      <c r="AC198" s="69" t="s">
        <v>280</v>
      </c>
      <c r="AD198" s="38" t="s">
        <v>280</v>
      </c>
      <c r="AE198" s="38" t="s">
        <v>280</v>
      </c>
      <c r="AF198" s="69" t="s">
        <v>280</v>
      </c>
      <c r="AG198" s="38" t="s">
        <v>280</v>
      </c>
      <c r="AH198" s="38" t="s">
        <v>280</v>
      </c>
      <c r="AI198" s="69" t="s">
        <v>280</v>
      </c>
      <c r="AJ198" s="111">
        <v>2500</v>
      </c>
      <c r="AK198" s="38" t="s">
        <v>280</v>
      </c>
      <c r="AL198" s="69" t="s">
        <v>314</v>
      </c>
      <c r="AM198" s="38" t="s">
        <v>280</v>
      </c>
      <c r="AN198" s="38" t="s">
        <v>280</v>
      </c>
      <c r="AO198" s="69" t="s">
        <v>280</v>
      </c>
      <c r="AP198" s="69" t="s">
        <v>280</v>
      </c>
      <c r="AQ198" s="69" t="s">
        <v>280</v>
      </c>
      <c r="AR198" s="23" t="s">
        <v>280</v>
      </c>
      <c r="AS198" s="69" t="s">
        <v>280</v>
      </c>
      <c r="AT198" s="23" t="s">
        <v>280</v>
      </c>
      <c r="AU198" s="23" t="s">
        <v>280</v>
      </c>
      <c r="AV198" s="69" t="s">
        <v>280</v>
      </c>
      <c r="AW198" s="69" t="s">
        <v>280</v>
      </c>
      <c r="AX198" s="23" t="s">
        <v>280</v>
      </c>
      <c r="AY198" s="69" t="s">
        <v>280</v>
      </c>
      <c r="AZ198" s="23" t="s">
        <v>280</v>
      </c>
      <c r="BA198" s="23" t="s">
        <v>280</v>
      </c>
    </row>
    <row r="199" spans="2:53" ht="15" thickBot="1">
      <c r="B199" s="124" t="s">
        <v>313</v>
      </c>
      <c r="C199" s="116" t="s">
        <v>170</v>
      </c>
      <c r="D199" s="117" t="s">
        <v>70</v>
      </c>
      <c r="E199" s="118">
        <v>6746</v>
      </c>
      <c r="F199" s="118"/>
      <c r="G199" s="70"/>
      <c r="H199" s="119">
        <v>6746</v>
      </c>
      <c r="I199" s="118"/>
      <c r="J199" s="118"/>
      <c r="K199" s="118"/>
      <c r="L199" s="119">
        <v>-2664</v>
      </c>
      <c r="M199" s="118">
        <v>-2664</v>
      </c>
      <c r="N199" s="70">
        <v>-2664</v>
      </c>
      <c r="O199" s="119" t="s">
        <v>283</v>
      </c>
      <c r="P199" s="70" t="s">
        <v>283</v>
      </c>
      <c r="Q199" s="119">
        <f t="shared" si="14"/>
        <v>0</v>
      </c>
      <c r="R199" s="38">
        <f t="shared" si="15"/>
        <v>0</v>
      </c>
      <c r="S199" s="38" t="str">
        <f t="shared" si="16"/>
        <v>NA</v>
      </c>
      <c r="T199" s="38" t="str">
        <f t="shared" si="17"/>
        <v>NA</v>
      </c>
      <c r="U199" s="114" t="str">
        <f t="shared" si="18"/>
        <v>NA</v>
      </c>
      <c r="V199" s="70">
        <f t="shared" si="19"/>
        <v>0</v>
      </c>
      <c r="W199" s="23">
        <f t="shared" si="20"/>
        <v>0</v>
      </c>
      <c r="X199" s="119" t="s">
        <v>280</v>
      </c>
      <c r="Y199" s="118" t="s">
        <v>280</v>
      </c>
      <c r="Z199" s="70" t="s">
        <v>280</v>
      </c>
      <c r="AA199" s="118" t="s">
        <v>280</v>
      </c>
      <c r="AB199" s="118" t="s">
        <v>280</v>
      </c>
      <c r="AC199" s="70" t="s">
        <v>280</v>
      </c>
      <c r="AD199" s="118" t="s">
        <v>280</v>
      </c>
      <c r="AE199" s="118" t="s">
        <v>280</v>
      </c>
      <c r="AF199" s="70" t="s">
        <v>280</v>
      </c>
      <c r="AG199" s="118" t="s">
        <v>280</v>
      </c>
      <c r="AH199" s="118" t="s">
        <v>280</v>
      </c>
      <c r="AI199" s="70" t="s">
        <v>280</v>
      </c>
      <c r="AJ199" s="119" t="s">
        <v>280</v>
      </c>
      <c r="AK199" s="118" t="s">
        <v>280</v>
      </c>
      <c r="AL199" s="70" t="s">
        <v>280</v>
      </c>
      <c r="AM199" s="118" t="s">
        <v>280</v>
      </c>
      <c r="AN199" s="118" t="s">
        <v>280</v>
      </c>
      <c r="AO199" s="70" t="s">
        <v>280</v>
      </c>
      <c r="AP199" s="70" t="s">
        <v>280</v>
      </c>
      <c r="AQ199" s="70" t="s">
        <v>280</v>
      </c>
      <c r="AR199" s="22" t="s">
        <v>280</v>
      </c>
      <c r="AS199" s="70" t="s">
        <v>280</v>
      </c>
      <c r="AT199" s="22" t="s">
        <v>280</v>
      </c>
      <c r="AU199" s="22" t="s">
        <v>280</v>
      </c>
      <c r="AV199" s="70" t="s">
        <v>280</v>
      </c>
      <c r="AW199" s="70" t="s">
        <v>280</v>
      </c>
      <c r="AX199" s="22" t="s">
        <v>280</v>
      </c>
      <c r="AY199" s="70" t="s">
        <v>280</v>
      </c>
      <c r="AZ199" s="22" t="s">
        <v>280</v>
      </c>
      <c r="BA199" s="22" t="s">
        <v>280</v>
      </c>
    </row>
    <row r="200" spans="2:53">
      <c r="B200" s="120" t="s">
        <v>315</v>
      </c>
      <c r="C200" s="121" t="s">
        <v>170</v>
      </c>
      <c r="D200" s="122" t="s">
        <v>55</v>
      </c>
      <c r="E200" s="112">
        <v>6986</v>
      </c>
      <c r="F200" s="112"/>
      <c r="G200" s="68"/>
      <c r="H200" s="113">
        <v>6986</v>
      </c>
      <c r="I200" s="112"/>
      <c r="J200" s="112"/>
      <c r="K200" s="112"/>
      <c r="L200" s="113">
        <v>-735</v>
      </c>
      <c r="M200" s="112">
        <v>-735</v>
      </c>
      <c r="N200" s="68">
        <v>-735</v>
      </c>
      <c r="O200" s="113" t="s">
        <v>283</v>
      </c>
      <c r="P200" s="68" t="s">
        <v>283</v>
      </c>
      <c r="Q200" s="113">
        <f t="shared" ref="Q200:Q263" si="21">IFERROR(L200-M200,0)</f>
        <v>0</v>
      </c>
      <c r="R200" s="38">
        <f t="shared" ref="R200:R263" si="22">IF(AND(ISNUMBER(E200),ISNUMBER(H200),ISBLANK(F200)),E200-H200,"NA")</f>
        <v>0</v>
      </c>
      <c r="S200" s="38" t="str">
        <f t="shared" ref="S200:S263" si="23">IF(AND(ISNUMBER(F200),ISNUMBER(I200),ISBLANK(E200)),F200-I200,"NA")</f>
        <v>NA</v>
      </c>
      <c r="T200" s="38" t="str">
        <f t="shared" ref="T200:T263" si="24">IF(AND(ISNUMBER(G200),ISNUMBER(J200),ISBLANK(E200)),G200-J200,"NA")</f>
        <v>NA</v>
      </c>
      <c r="U200" s="114" t="str">
        <f t="shared" ref="U200:U263" si="25">IF(AND(ISNUMBER(S200),ISNUMBER(T200),ISBLANK(E200)),S200+T200,"NA")</f>
        <v>NA</v>
      </c>
      <c r="V200" s="68">
        <f t="shared" ref="V200:V263" si="26">IF(N200&lt;0,0,IF(M200=L200,N200,N200-(L200-M200)))</f>
        <v>0</v>
      </c>
      <c r="W200" s="23">
        <f t="shared" si="20"/>
        <v>1</v>
      </c>
      <c r="X200" s="113">
        <v>-386</v>
      </c>
      <c r="Y200" s="112" t="s">
        <v>280</v>
      </c>
      <c r="Z200" s="68" t="s">
        <v>281</v>
      </c>
      <c r="AA200" s="112">
        <v>386</v>
      </c>
      <c r="AB200" s="112" t="s">
        <v>280</v>
      </c>
      <c r="AC200" s="68" t="s">
        <v>281</v>
      </c>
      <c r="AD200" s="112" t="s">
        <v>280</v>
      </c>
      <c r="AE200" s="112" t="s">
        <v>280</v>
      </c>
      <c r="AF200" s="68" t="s">
        <v>280</v>
      </c>
      <c r="AG200" s="112" t="s">
        <v>280</v>
      </c>
      <c r="AH200" s="112" t="s">
        <v>280</v>
      </c>
      <c r="AI200" s="68" t="s">
        <v>280</v>
      </c>
      <c r="AJ200" s="113" t="s">
        <v>280</v>
      </c>
      <c r="AK200" s="112" t="s">
        <v>280</v>
      </c>
      <c r="AL200" s="68" t="s">
        <v>280</v>
      </c>
      <c r="AM200" s="112" t="s">
        <v>280</v>
      </c>
      <c r="AN200" s="112" t="s">
        <v>280</v>
      </c>
      <c r="AO200" s="68" t="s">
        <v>280</v>
      </c>
      <c r="AP200" s="68" t="s">
        <v>280</v>
      </c>
      <c r="AQ200" s="68" t="s">
        <v>280</v>
      </c>
      <c r="AR200" s="21" t="s">
        <v>280</v>
      </c>
      <c r="AS200" s="68" t="s">
        <v>280</v>
      </c>
      <c r="AT200" s="21" t="s">
        <v>280</v>
      </c>
      <c r="AU200" s="21" t="s">
        <v>280</v>
      </c>
      <c r="AV200" s="68">
        <v>-10000</v>
      </c>
      <c r="AW200" s="68" t="s">
        <v>280</v>
      </c>
      <c r="AX200" s="21" t="s">
        <v>282</v>
      </c>
      <c r="AY200" s="68" t="s">
        <v>280</v>
      </c>
      <c r="AZ200" s="21" t="s">
        <v>280</v>
      </c>
      <c r="BA200" s="21" t="s">
        <v>280</v>
      </c>
    </row>
    <row r="201" spans="2:53">
      <c r="B201" s="123" t="s">
        <v>315</v>
      </c>
      <c r="C201" s="109" t="s">
        <v>170</v>
      </c>
      <c r="D201" s="110" t="s">
        <v>57</v>
      </c>
      <c r="E201" s="38">
        <v>6890</v>
      </c>
      <c r="F201" s="38"/>
      <c r="G201" s="69"/>
      <c r="H201" s="111">
        <v>6890</v>
      </c>
      <c r="I201" s="38"/>
      <c r="J201" s="38"/>
      <c r="K201" s="38"/>
      <c r="L201" s="111">
        <v>-669</v>
      </c>
      <c r="M201" s="38">
        <v>-669</v>
      </c>
      <c r="N201" s="69">
        <v>-669</v>
      </c>
      <c r="O201" s="111" t="s">
        <v>283</v>
      </c>
      <c r="P201" s="69" t="s">
        <v>283</v>
      </c>
      <c r="Q201" s="111">
        <f t="shared" si="21"/>
        <v>0</v>
      </c>
      <c r="R201" s="38">
        <f t="shared" si="22"/>
        <v>0</v>
      </c>
      <c r="S201" s="38" t="str">
        <f t="shared" si="23"/>
        <v>NA</v>
      </c>
      <c r="T201" s="38" t="str">
        <f t="shared" si="24"/>
        <v>NA</v>
      </c>
      <c r="U201" s="114" t="str">
        <f t="shared" si="25"/>
        <v>NA</v>
      </c>
      <c r="V201" s="69">
        <f t="shared" si="26"/>
        <v>0</v>
      </c>
      <c r="W201" s="23">
        <f t="shared" ref="W201:W264" si="27">MIN(IF(SUM(X201,AE201:AH201,AJ201,AK201:AN201,AQ201:AT201,AD201,AP201,AV201,AW201:AZ201)=0,0,1)+IF(P201="Smoothing ramp",1,0)+IF(SUM(X201,Y201:AB201)=0,0,1),1)</f>
        <v>1</v>
      </c>
      <c r="X201" s="111">
        <v>-386</v>
      </c>
      <c r="Y201" s="38" t="s">
        <v>280</v>
      </c>
      <c r="Z201" s="69" t="s">
        <v>281</v>
      </c>
      <c r="AA201" s="38">
        <v>386</v>
      </c>
      <c r="AB201" s="38" t="s">
        <v>280</v>
      </c>
      <c r="AC201" s="69" t="s">
        <v>281</v>
      </c>
      <c r="AD201" s="38" t="s">
        <v>280</v>
      </c>
      <c r="AE201" s="38" t="s">
        <v>280</v>
      </c>
      <c r="AF201" s="69" t="s">
        <v>280</v>
      </c>
      <c r="AG201" s="38" t="s">
        <v>280</v>
      </c>
      <c r="AH201" s="38" t="s">
        <v>280</v>
      </c>
      <c r="AI201" s="69" t="s">
        <v>280</v>
      </c>
      <c r="AJ201" s="111" t="s">
        <v>280</v>
      </c>
      <c r="AK201" s="38" t="s">
        <v>280</v>
      </c>
      <c r="AL201" s="69" t="s">
        <v>280</v>
      </c>
      <c r="AM201" s="38" t="s">
        <v>280</v>
      </c>
      <c r="AN201" s="38" t="s">
        <v>280</v>
      </c>
      <c r="AO201" s="69" t="s">
        <v>280</v>
      </c>
      <c r="AP201" s="69" t="s">
        <v>280</v>
      </c>
      <c r="AQ201" s="69" t="s">
        <v>280</v>
      </c>
      <c r="AR201" s="23" t="s">
        <v>280</v>
      </c>
      <c r="AS201" s="69" t="s">
        <v>280</v>
      </c>
      <c r="AT201" s="23" t="s">
        <v>280</v>
      </c>
      <c r="AU201" s="23" t="s">
        <v>280</v>
      </c>
      <c r="AV201" s="69">
        <v>-10000</v>
      </c>
      <c r="AW201" s="69" t="s">
        <v>280</v>
      </c>
      <c r="AX201" s="23" t="s">
        <v>282</v>
      </c>
      <c r="AY201" s="69" t="s">
        <v>280</v>
      </c>
      <c r="AZ201" s="23" t="s">
        <v>280</v>
      </c>
      <c r="BA201" s="23" t="s">
        <v>280</v>
      </c>
    </row>
    <row r="202" spans="2:53">
      <c r="B202" s="123" t="s">
        <v>315</v>
      </c>
      <c r="C202" s="109" t="s">
        <v>170</v>
      </c>
      <c r="D202" s="110" t="s">
        <v>58</v>
      </c>
      <c r="E202" s="38">
        <v>7000</v>
      </c>
      <c r="F202" s="38"/>
      <c r="G202" s="69"/>
      <c r="H202" s="111">
        <v>7000</v>
      </c>
      <c r="I202" s="38"/>
      <c r="J202" s="38"/>
      <c r="K202" s="38"/>
      <c r="L202" s="111">
        <v>-745</v>
      </c>
      <c r="M202" s="38">
        <v>-745</v>
      </c>
      <c r="N202" s="69">
        <v>-745</v>
      </c>
      <c r="O202" s="111" t="s">
        <v>283</v>
      </c>
      <c r="P202" s="69" t="s">
        <v>80</v>
      </c>
      <c r="Q202" s="111">
        <f t="shared" si="21"/>
        <v>0</v>
      </c>
      <c r="R202" s="38">
        <f t="shared" si="22"/>
        <v>0</v>
      </c>
      <c r="S202" s="38" t="str">
        <f t="shared" si="23"/>
        <v>NA</v>
      </c>
      <c r="T202" s="38" t="str">
        <f t="shared" si="24"/>
        <v>NA</v>
      </c>
      <c r="U202" s="114" t="str">
        <f t="shared" si="25"/>
        <v>NA</v>
      </c>
      <c r="V202" s="69">
        <f t="shared" si="26"/>
        <v>0</v>
      </c>
      <c r="W202" s="23">
        <f t="shared" si="27"/>
        <v>1</v>
      </c>
      <c r="X202" s="111">
        <v>140</v>
      </c>
      <c r="Y202" s="38" t="s">
        <v>280</v>
      </c>
      <c r="Z202" s="69" t="s">
        <v>281</v>
      </c>
      <c r="AA202" s="38">
        <v>386</v>
      </c>
      <c r="AB202" s="38" t="s">
        <v>280</v>
      </c>
      <c r="AC202" s="69" t="s">
        <v>281</v>
      </c>
      <c r="AD202" s="38" t="s">
        <v>280</v>
      </c>
      <c r="AE202" s="38" t="s">
        <v>280</v>
      </c>
      <c r="AF202" s="69" t="s">
        <v>280</v>
      </c>
      <c r="AG202" s="38" t="s">
        <v>280</v>
      </c>
      <c r="AH202" s="38" t="s">
        <v>280</v>
      </c>
      <c r="AI202" s="69" t="s">
        <v>280</v>
      </c>
      <c r="AJ202" s="111" t="s">
        <v>280</v>
      </c>
      <c r="AK202" s="38" t="s">
        <v>280</v>
      </c>
      <c r="AL202" s="69" t="s">
        <v>280</v>
      </c>
      <c r="AM202" s="38" t="s">
        <v>280</v>
      </c>
      <c r="AN202" s="38" t="s">
        <v>280</v>
      </c>
      <c r="AO202" s="69" t="s">
        <v>280</v>
      </c>
      <c r="AP202" s="69" t="s">
        <v>280</v>
      </c>
      <c r="AQ202" s="69" t="s">
        <v>280</v>
      </c>
      <c r="AR202" s="23" t="s">
        <v>280</v>
      </c>
      <c r="AS202" s="69" t="s">
        <v>280</v>
      </c>
      <c r="AT202" s="23" t="s">
        <v>280</v>
      </c>
      <c r="AU202" s="23" t="s">
        <v>280</v>
      </c>
      <c r="AV202" s="69">
        <v>-10000</v>
      </c>
      <c r="AW202" s="69" t="s">
        <v>280</v>
      </c>
      <c r="AX202" s="23" t="s">
        <v>282</v>
      </c>
      <c r="AY202" s="69" t="s">
        <v>280</v>
      </c>
      <c r="AZ202" s="23" t="s">
        <v>280</v>
      </c>
      <c r="BA202" s="23" t="s">
        <v>280</v>
      </c>
    </row>
    <row r="203" spans="2:53">
      <c r="B203" s="123" t="s">
        <v>315</v>
      </c>
      <c r="C203" s="109" t="s">
        <v>170</v>
      </c>
      <c r="D203" s="110" t="s">
        <v>59</v>
      </c>
      <c r="E203" s="38">
        <v>7814</v>
      </c>
      <c r="F203" s="38"/>
      <c r="G203" s="69"/>
      <c r="H203" s="111">
        <v>7600</v>
      </c>
      <c r="I203" s="38"/>
      <c r="J203" s="38"/>
      <c r="K203" s="38"/>
      <c r="L203" s="111">
        <v>-1810</v>
      </c>
      <c r="M203" s="38">
        <v>-1810</v>
      </c>
      <c r="N203" s="69">
        <v>-1622</v>
      </c>
      <c r="O203" s="111" t="s">
        <v>38</v>
      </c>
      <c r="P203" s="69" t="s">
        <v>80</v>
      </c>
      <c r="Q203" s="111">
        <f t="shared" si="21"/>
        <v>0</v>
      </c>
      <c r="R203" s="38">
        <f t="shared" si="22"/>
        <v>214</v>
      </c>
      <c r="S203" s="38" t="str">
        <f t="shared" si="23"/>
        <v>NA</v>
      </c>
      <c r="T203" s="38" t="str">
        <f t="shared" si="24"/>
        <v>NA</v>
      </c>
      <c r="U203" s="114" t="str">
        <f t="shared" si="25"/>
        <v>NA</v>
      </c>
      <c r="V203" s="69">
        <f t="shared" si="26"/>
        <v>0</v>
      </c>
      <c r="W203" s="23">
        <f t="shared" si="27"/>
        <v>1</v>
      </c>
      <c r="X203" s="111">
        <v>140</v>
      </c>
      <c r="Y203" s="38" t="s">
        <v>280</v>
      </c>
      <c r="Z203" s="69" t="s">
        <v>73</v>
      </c>
      <c r="AA203" s="38">
        <v>425</v>
      </c>
      <c r="AB203" s="38" t="s">
        <v>280</v>
      </c>
      <c r="AC203" s="69" t="s">
        <v>73</v>
      </c>
      <c r="AD203" s="38" t="s">
        <v>280</v>
      </c>
      <c r="AE203" s="38" t="s">
        <v>280</v>
      </c>
      <c r="AF203" s="69" t="s">
        <v>280</v>
      </c>
      <c r="AG203" s="38" t="s">
        <v>280</v>
      </c>
      <c r="AH203" s="38" t="s">
        <v>280</v>
      </c>
      <c r="AI203" s="69" t="s">
        <v>280</v>
      </c>
      <c r="AJ203" s="111">
        <v>2500</v>
      </c>
      <c r="AK203" s="38" t="s">
        <v>280</v>
      </c>
      <c r="AL203" s="69" t="s">
        <v>316</v>
      </c>
      <c r="AM203" s="38" t="s">
        <v>280</v>
      </c>
      <c r="AN203" s="38" t="s">
        <v>280</v>
      </c>
      <c r="AO203" s="69" t="s">
        <v>280</v>
      </c>
      <c r="AP203" s="69" t="s">
        <v>280</v>
      </c>
      <c r="AQ203" s="69" t="s">
        <v>280</v>
      </c>
      <c r="AR203" s="23" t="s">
        <v>280</v>
      </c>
      <c r="AS203" s="69" t="s">
        <v>280</v>
      </c>
      <c r="AT203" s="23" t="s">
        <v>280</v>
      </c>
      <c r="AU203" s="23" t="s">
        <v>280</v>
      </c>
      <c r="AV203" s="69" t="s">
        <v>280</v>
      </c>
      <c r="AW203" s="69" t="s">
        <v>280</v>
      </c>
      <c r="AX203" s="23" t="s">
        <v>280</v>
      </c>
      <c r="AY203" s="69" t="s">
        <v>280</v>
      </c>
      <c r="AZ203" s="23" t="s">
        <v>280</v>
      </c>
      <c r="BA203" s="23" t="s">
        <v>280</v>
      </c>
    </row>
    <row r="204" spans="2:53">
      <c r="B204" s="123" t="s">
        <v>315</v>
      </c>
      <c r="C204" s="109" t="s">
        <v>170</v>
      </c>
      <c r="D204" s="110" t="s">
        <v>61</v>
      </c>
      <c r="E204" s="38">
        <v>7814</v>
      </c>
      <c r="F204" s="38"/>
      <c r="G204" s="69"/>
      <c r="H204" s="111">
        <v>7600</v>
      </c>
      <c r="I204" s="38"/>
      <c r="J204" s="38"/>
      <c r="K204" s="38"/>
      <c r="L204" s="111">
        <v>-1810</v>
      </c>
      <c r="M204" s="38">
        <v>-1810</v>
      </c>
      <c r="N204" s="69">
        <v>-1622</v>
      </c>
      <c r="O204" s="111" t="s">
        <v>38</v>
      </c>
      <c r="P204" s="69" t="s">
        <v>80</v>
      </c>
      <c r="Q204" s="111">
        <f t="shared" si="21"/>
        <v>0</v>
      </c>
      <c r="R204" s="38">
        <f t="shared" si="22"/>
        <v>214</v>
      </c>
      <c r="S204" s="38" t="str">
        <f t="shared" si="23"/>
        <v>NA</v>
      </c>
      <c r="T204" s="38" t="str">
        <f t="shared" si="24"/>
        <v>NA</v>
      </c>
      <c r="U204" s="114" t="str">
        <f t="shared" si="25"/>
        <v>NA</v>
      </c>
      <c r="V204" s="69">
        <f t="shared" si="26"/>
        <v>0</v>
      </c>
      <c r="W204" s="23">
        <f t="shared" si="27"/>
        <v>1</v>
      </c>
      <c r="X204" s="111">
        <v>140</v>
      </c>
      <c r="Y204" s="38" t="s">
        <v>280</v>
      </c>
      <c r="Z204" s="69" t="s">
        <v>73</v>
      </c>
      <c r="AA204" s="38">
        <v>425</v>
      </c>
      <c r="AB204" s="38" t="s">
        <v>280</v>
      </c>
      <c r="AC204" s="69" t="s">
        <v>73</v>
      </c>
      <c r="AD204" s="38" t="s">
        <v>280</v>
      </c>
      <c r="AE204" s="38" t="s">
        <v>280</v>
      </c>
      <c r="AF204" s="69" t="s">
        <v>280</v>
      </c>
      <c r="AG204" s="38" t="s">
        <v>280</v>
      </c>
      <c r="AH204" s="38" t="s">
        <v>280</v>
      </c>
      <c r="AI204" s="69" t="s">
        <v>280</v>
      </c>
      <c r="AJ204" s="111">
        <v>2500</v>
      </c>
      <c r="AK204" s="38" t="s">
        <v>280</v>
      </c>
      <c r="AL204" s="69" t="s">
        <v>316</v>
      </c>
      <c r="AM204" s="38" t="s">
        <v>280</v>
      </c>
      <c r="AN204" s="38" t="s">
        <v>280</v>
      </c>
      <c r="AO204" s="69" t="s">
        <v>280</v>
      </c>
      <c r="AP204" s="69" t="s">
        <v>280</v>
      </c>
      <c r="AQ204" s="69" t="s">
        <v>280</v>
      </c>
      <c r="AR204" s="23" t="s">
        <v>280</v>
      </c>
      <c r="AS204" s="69" t="s">
        <v>280</v>
      </c>
      <c r="AT204" s="23" t="s">
        <v>280</v>
      </c>
      <c r="AU204" s="23" t="s">
        <v>280</v>
      </c>
      <c r="AV204" s="69" t="s">
        <v>280</v>
      </c>
      <c r="AW204" s="69" t="s">
        <v>280</v>
      </c>
      <c r="AX204" s="23" t="s">
        <v>280</v>
      </c>
      <c r="AY204" s="69" t="s">
        <v>280</v>
      </c>
      <c r="AZ204" s="23" t="s">
        <v>280</v>
      </c>
      <c r="BA204" s="23" t="s">
        <v>280</v>
      </c>
    </row>
    <row r="205" spans="2:53">
      <c r="B205" s="123" t="s">
        <v>315</v>
      </c>
      <c r="C205" s="109" t="s">
        <v>170</v>
      </c>
      <c r="D205" s="110" t="s">
        <v>63</v>
      </c>
      <c r="E205" s="38">
        <v>7814</v>
      </c>
      <c r="F205" s="38"/>
      <c r="G205" s="69"/>
      <c r="H205" s="111">
        <v>7600</v>
      </c>
      <c r="I205" s="38"/>
      <c r="J205" s="38"/>
      <c r="K205" s="38"/>
      <c r="L205" s="111">
        <v>-1810</v>
      </c>
      <c r="M205" s="38">
        <v>-1810</v>
      </c>
      <c r="N205" s="69">
        <v>-1622</v>
      </c>
      <c r="O205" s="111" t="s">
        <v>38</v>
      </c>
      <c r="P205" s="69" t="s">
        <v>80</v>
      </c>
      <c r="Q205" s="111">
        <f t="shared" si="21"/>
        <v>0</v>
      </c>
      <c r="R205" s="38">
        <f t="shared" si="22"/>
        <v>214</v>
      </c>
      <c r="S205" s="38" t="str">
        <f t="shared" si="23"/>
        <v>NA</v>
      </c>
      <c r="T205" s="38" t="str">
        <f t="shared" si="24"/>
        <v>NA</v>
      </c>
      <c r="U205" s="114" t="str">
        <f t="shared" si="25"/>
        <v>NA</v>
      </c>
      <c r="V205" s="69">
        <f t="shared" si="26"/>
        <v>0</v>
      </c>
      <c r="W205" s="23">
        <f t="shared" si="27"/>
        <v>1</v>
      </c>
      <c r="X205" s="111">
        <v>140</v>
      </c>
      <c r="Y205" s="38" t="s">
        <v>280</v>
      </c>
      <c r="Z205" s="69" t="s">
        <v>73</v>
      </c>
      <c r="AA205" s="38">
        <v>425</v>
      </c>
      <c r="AB205" s="38" t="s">
        <v>280</v>
      </c>
      <c r="AC205" s="69" t="s">
        <v>73</v>
      </c>
      <c r="AD205" s="38" t="s">
        <v>280</v>
      </c>
      <c r="AE205" s="38" t="s">
        <v>280</v>
      </c>
      <c r="AF205" s="69" t="s">
        <v>280</v>
      </c>
      <c r="AG205" s="38" t="s">
        <v>280</v>
      </c>
      <c r="AH205" s="38" t="s">
        <v>280</v>
      </c>
      <c r="AI205" s="69" t="s">
        <v>280</v>
      </c>
      <c r="AJ205" s="111">
        <v>2500</v>
      </c>
      <c r="AK205" s="38" t="s">
        <v>280</v>
      </c>
      <c r="AL205" s="69" t="s">
        <v>316</v>
      </c>
      <c r="AM205" s="38" t="s">
        <v>280</v>
      </c>
      <c r="AN205" s="38" t="s">
        <v>280</v>
      </c>
      <c r="AO205" s="69" t="s">
        <v>280</v>
      </c>
      <c r="AP205" s="69" t="s">
        <v>280</v>
      </c>
      <c r="AQ205" s="69" t="s">
        <v>280</v>
      </c>
      <c r="AR205" s="23" t="s">
        <v>280</v>
      </c>
      <c r="AS205" s="69" t="s">
        <v>280</v>
      </c>
      <c r="AT205" s="23" t="s">
        <v>280</v>
      </c>
      <c r="AU205" s="23" t="s">
        <v>280</v>
      </c>
      <c r="AV205" s="69" t="s">
        <v>280</v>
      </c>
      <c r="AW205" s="69" t="s">
        <v>280</v>
      </c>
      <c r="AX205" s="23" t="s">
        <v>280</v>
      </c>
      <c r="AY205" s="69" t="s">
        <v>280</v>
      </c>
      <c r="AZ205" s="23" t="s">
        <v>280</v>
      </c>
      <c r="BA205" s="23" t="s">
        <v>280</v>
      </c>
    </row>
    <row r="206" spans="2:53">
      <c r="B206" s="123" t="s">
        <v>315</v>
      </c>
      <c r="C206" s="109" t="s">
        <v>170</v>
      </c>
      <c r="D206" s="110" t="s">
        <v>64</v>
      </c>
      <c r="E206" s="38"/>
      <c r="F206" s="38">
        <v>6513</v>
      </c>
      <c r="G206" s="69">
        <v>851</v>
      </c>
      <c r="H206" s="111"/>
      <c r="I206" s="38">
        <v>6380</v>
      </c>
      <c r="J206" s="38">
        <v>847</v>
      </c>
      <c r="K206" s="38"/>
      <c r="L206" s="111">
        <v>-3159</v>
      </c>
      <c r="M206" s="38">
        <v>-3159</v>
      </c>
      <c r="N206" s="69">
        <v>-3159</v>
      </c>
      <c r="O206" s="111" t="s">
        <v>38</v>
      </c>
      <c r="P206" s="69" t="s">
        <v>80</v>
      </c>
      <c r="Q206" s="111">
        <f t="shared" si="21"/>
        <v>0</v>
      </c>
      <c r="R206" s="38" t="str">
        <f t="shared" si="22"/>
        <v>NA</v>
      </c>
      <c r="S206" s="38">
        <f t="shared" si="23"/>
        <v>133</v>
      </c>
      <c r="T206" s="38">
        <f t="shared" si="24"/>
        <v>4</v>
      </c>
      <c r="U206" s="114">
        <f t="shared" si="25"/>
        <v>137</v>
      </c>
      <c r="V206" s="69">
        <f t="shared" si="26"/>
        <v>0</v>
      </c>
      <c r="W206" s="23">
        <f t="shared" si="27"/>
        <v>1</v>
      </c>
      <c r="X206" s="111">
        <v>140</v>
      </c>
      <c r="Y206" s="38" t="s">
        <v>280</v>
      </c>
      <c r="Z206" s="69" t="s">
        <v>73</v>
      </c>
      <c r="AA206" s="38">
        <v>363</v>
      </c>
      <c r="AB206" s="38" t="s">
        <v>280</v>
      </c>
      <c r="AC206" s="69" t="s">
        <v>73</v>
      </c>
      <c r="AD206" s="38" t="s">
        <v>280</v>
      </c>
      <c r="AE206" s="38" t="s">
        <v>280</v>
      </c>
      <c r="AF206" s="69" t="s">
        <v>280</v>
      </c>
      <c r="AG206" s="38" t="s">
        <v>280</v>
      </c>
      <c r="AH206" s="38" t="s">
        <v>280</v>
      </c>
      <c r="AI206" s="69" t="s">
        <v>280</v>
      </c>
      <c r="AJ206" s="111" t="s">
        <v>280</v>
      </c>
      <c r="AK206" s="38" t="s">
        <v>280</v>
      </c>
      <c r="AL206" s="69" t="s">
        <v>316</v>
      </c>
      <c r="AM206" s="38">
        <v>2500</v>
      </c>
      <c r="AN206" s="38" t="s">
        <v>280</v>
      </c>
      <c r="AO206" s="69" t="s">
        <v>316</v>
      </c>
      <c r="AP206" s="69" t="s">
        <v>280</v>
      </c>
      <c r="AQ206" s="69" t="s">
        <v>280</v>
      </c>
      <c r="AR206" s="23" t="s">
        <v>280</v>
      </c>
      <c r="AS206" s="69" t="s">
        <v>280</v>
      </c>
      <c r="AT206" s="23" t="s">
        <v>280</v>
      </c>
      <c r="AU206" s="23" t="s">
        <v>280</v>
      </c>
      <c r="AV206" s="69" t="s">
        <v>280</v>
      </c>
      <c r="AW206" s="69" t="s">
        <v>280</v>
      </c>
      <c r="AX206" s="23" t="s">
        <v>280</v>
      </c>
      <c r="AY206" s="69" t="s">
        <v>280</v>
      </c>
      <c r="AZ206" s="23" t="s">
        <v>280</v>
      </c>
      <c r="BA206" s="23" t="s">
        <v>280</v>
      </c>
    </row>
    <row r="207" spans="2:53">
      <c r="B207" s="123" t="s">
        <v>315</v>
      </c>
      <c r="C207" s="109" t="s">
        <v>170</v>
      </c>
      <c r="D207" s="110" t="s">
        <v>66</v>
      </c>
      <c r="E207" s="38"/>
      <c r="F207" s="38">
        <v>6602</v>
      </c>
      <c r="G207" s="69">
        <v>851</v>
      </c>
      <c r="H207" s="111"/>
      <c r="I207" s="38">
        <v>6456</v>
      </c>
      <c r="J207" s="38">
        <v>845</v>
      </c>
      <c r="K207" s="38"/>
      <c r="L207" s="111">
        <v>-3206</v>
      </c>
      <c r="M207" s="38">
        <v>-3206</v>
      </c>
      <c r="N207" s="69">
        <v>-3206</v>
      </c>
      <c r="O207" s="111" t="s">
        <v>38</v>
      </c>
      <c r="P207" s="69" t="s">
        <v>39</v>
      </c>
      <c r="Q207" s="111">
        <f t="shared" si="21"/>
        <v>0</v>
      </c>
      <c r="R207" s="38" t="str">
        <f t="shared" si="22"/>
        <v>NA</v>
      </c>
      <c r="S207" s="38">
        <f t="shared" si="23"/>
        <v>146</v>
      </c>
      <c r="T207" s="38">
        <f t="shared" si="24"/>
        <v>6</v>
      </c>
      <c r="U207" s="114">
        <f t="shared" si="25"/>
        <v>152</v>
      </c>
      <c r="V207" s="69">
        <f t="shared" si="26"/>
        <v>0</v>
      </c>
      <c r="W207" s="23">
        <f t="shared" si="27"/>
        <v>1</v>
      </c>
      <c r="X207" s="111">
        <v>140</v>
      </c>
      <c r="Y207" s="38" t="s">
        <v>280</v>
      </c>
      <c r="Z207" s="69" t="s">
        <v>73</v>
      </c>
      <c r="AA207" s="38">
        <v>196</v>
      </c>
      <c r="AB207" s="38" t="s">
        <v>280</v>
      </c>
      <c r="AC207" s="69" t="s">
        <v>73</v>
      </c>
      <c r="AD207" s="38" t="s">
        <v>280</v>
      </c>
      <c r="AE207" s="38" t="s">
        <v>280</v>
      </c>
      <c r="AF207" s="69" t="s">
        <v>175</v>
      </c>
      <c r="AG207" s="38" t="s">
        <v>280</v>
      </c>
      <c r="AH207" s="38">
        <v>6393</v>
      </c>
      <c r="AI207" s="69" t="s">
        <v>175</v>
      </c>
      <c r="AJ207" s="111" t="s">
        <v>280</v>
      </c>
      <c r="AK207" s="38" t="s">
        <v>280</v>
      </c>
      <c r="AL207" s="69" t="s">
        <v>316</v>
      </c>
      <c r="AM207" s="38">
        <v>2500</v>
      </c>
      <c r="AN207" s="38" t="s">
        <v>280</v>
      </c>
      <c r="AO207" s="69" t="s">
        <v>316</v>
      </c>
      <c r="AP207" s="69" t="s">
        <v>280</v>
      </c>
      <c r="AQ207" s="69" t="s">
        <v>280</v>
      </c>
      <c r="AR207" s="23" t="s">
        <v>280</v>
      </c>
      <c r="AS207" s="69" t="s">
        <v>280</v>
      </c>
      <c r="AT207" s="23" t="s">
        <v>280</v>
      </c>
      <c r="AU207" s="23" t="s">
        <v>280</v>
      </c>
      <c r="AV207" s="69" t="s">
        <v>280</v>
      </c>
      <c r="AW207" s="69" t="s">
        <v>280</v>
      </c>
      <c r="AX207" s="23" t="s">
        <v>280</v>
      </c>
      <c r="AY207" s="69" t="s">
        <v>280</v>
      </c>
      <c r="AZ207" s="23" t="s">
        <v>280</v>
      </c>
      <c r="BA207" s="23" t="s">
        <v>280</v>
      </c>
    </row>
    <row r="208" spans="2:53">
      <c r="B208" s="123" t="s">
        <v>315</v>
      </c>
      <c r="C208" s="109" t="s">
        <v>170</v>
      </c>
      <c r="D208" s="110" t="s">
        <v>67</v>
      </c>
      <c r="E208" s="38"/>
      <c r="F208" s="38">
        <v>6512</v>
      </c>
      <c r="G208" s="69">
        <v>851</v>
      </c>
      <c r="H208" s="111"/>
      <c r="I208" s="38">
        <v>6259</v>
      </c>
      <c r="J208" s="38">
        <v>827</v>
      </c>
      <c r="K208" s="38"/>
      <c r="L208" s="111">
        <v>-3158</v>
      </c>
      <c r="M208" s="38">
        <v>-3158</v>
      </c>
      <c r="N208" s="69">
        <v>-3158</v>
      </c>
      <c r="O208" s="111" t="s">
        <v>38</v>
      </c>
      <c r="P208" s="69" t="s">
        <v>80</v>
      </c>
      <c r="Q208" s="111">
        <f t="shared" si="21"/>
        <v>0</v>
      </c>
      <c r="R208" s="38" t="str">
        <f t="shared" si="22"/>
        <v>NA</v>
      </c>
      <c r="S208" s="38">
        <f t="shared" si="23"/>
        <v>253</v>
      </c>
      <c r="T208" s="38">
        <f t="shared" si="24"/>
        <v>24</v>
      </c>
      <c r="U208" s="114">
        <f t="shared" si="25"/>
        <v>277</v>
      </c>
      <c r="V208" s="69">
        <f t="shared" si="26"/>
        <v>0</v>
      </c>
      <c r="W208" s="23">
        <f t="shared" si="27"/>
        <v>1</v>
      </c>
      <c r="X208" s="111">
        <v>140</v>
      </c>
      <c r="Y208" s="38" t="s">
        <v>280</v>
      </c>
      <c r="Z208" s="69" t="s">
        <v>73</v>
      </c>
      <c r="AA208" s="38">
        <v>363</v>
      </c>
      <c r="AB208" s="38" t="s">
        <v>280</v>
      </c>
      <c r="AC208" s="69" t="s">
        <v>73</v>
      </c>
      <c r="AD208" s="38" t="s">
        <v>280</v>
      </c>
      <c r="AE208" s="38" t="s">
        <v>280</v>
      </c>
      <c r="AF208" s="69" t="s">
        <v>184</v>
      </c>
      <c r="AG208" s="38" t="s">
        <v>280</v>
      </c>
      <c r="AH208" s="38">
        <v>6123</v>
      </c>
      <c r="AI208" s="69" t="s">
        <v>184</v>
      </c>
      <c r="AJ208" s="111" t="s">
        <v>280</v>
      </c>
      <c r="AK208" s="38" t="s">
        <v>280</v>
      </c>
      <c r="AL208" s="69" t="s">
        <v>316</v>
      </c>
      <c r="AM208" s="38">
        <v>2500</v>
      </c>
      <c r="AN208" s="38" t="s">
        <v>280</v>
      </c>
      <c r="AO208" s="69" t="s">
        <v>316</v>
      </c>
      <c r="AP208" s="69" t="s">
        <v>280</v>
      </c>
      <c r="AQ208" s="69" t="s">
        <v>280</v>
      </c>
      <c r="AR208" s="23" t="s">
        <v>280</v>
      </c>
      <c r="AS208" s="69" t="s">
        <v>280</v>
      </c>
      <c r="AT208" s="23" t="s">
        <v>280</v>
      </c>
      <c r="AU208" s="23" t="s">
        <v>280</v>
      </c>
      <c r="AV208" s="69" t="s">
        <v>280</v>
      </c>
      <c r="AW208" s="69" t="s">
        <v>280</v>
      </c>
      <c r="AX208" s="23" t="s">
        <v>280</v>
      </c>
      <c r="AY208" s="69" t="s">
        <v>280</v>
      </c>
      <c r="AZ208" s="23" t="s">
        <v>280</v>
      </c>
      <c r="BA208" s="23" t="s">
        <v>280</v>
      </c>
    </row>
    <row r="209" spans="2:53">
      <c r="B209" s="123" t="s">
        <v>315</v>
      </c>
      <c r="C209" s="109" t="s">
        <v>170</v>
      </c>
      <c r="D209" s="110" t="s">
        <v>68</v>
      </c>
      <c r="E209" s="38">
        <v>7706</v>
      </c>
      <c r="F209" s="38"/>
      <c r="G209" s="69"/>
      <c r="H209" s="111">
        <v>7538</v>
      </c>
      <c r="I209" s="38"/>
      <c r="J209" s="38"/>
      <c r="K209" s="38"/>
      <c r="L209" s="111">
        <v>-2049</v>
      </c>
      <c r="M209" s="38">
        <v>-2049</v>
      </c>
      <c r="N209" s="69">
        <v>-1885</v>
      </c>
      <c r="O209" s="111" t="s">
        <v>38</v>
      </c>
      <c r="P209" s="69" t="s">
        <v>80</v>
      </c>
      <c r="Q209" s="111">
        <f t="shared" si="21"/>
        <v>0</v>
      </c>
      <c r="R209" s="38">
        <f t="shared" si="22"/>
        <v>168</v>
      </c>
      <c r="S209" s="38" t="str">
        <f t="shared" si="23"/>
        <v>NA</v>
      </c>
      <c r="T209" s="38" t="str">
        <f t="shared" si="24"/>
        <v>NA</v>
      </c>
      <c r="U209" s="114" t="str">
        <f t="shared" si="25"/>
        <v>NA</v>
      </c>
      <c r="V209" s="69">
        <f t="shared" si="26"/>
        <v>0</v>
      </c>
      <c r="W209" s="23">
        <f t="shared" si="27"/>
        <v>1</v>
      </c>
      <c r="X209" s="111">
        <v>140</v>
      </c>
      <c r="Y209" s="38" t="s">
        <v>280</v>
      </c>
      <c r="Z209" s="69" t="s">
        <v>73</v>
      </c>
      <c r="AA209" s="38">
        <v>425</v>
      </c>
      <c r="AB209" s="38" t="s">
        <v>280</v>
      </c>
      <c r="AC209" s="69" t="s">
        <v>73</v>
      </c>
      <c r="AD209" s="38" t="s">
        <v>280</v>
      </c>
      <c r="AE209" s="38" t="s">
        <v>280</v>
      </c>
      <c r="AF209" s="69" t="s">
        <v>280</v>
      </c>
      <c r="AG209" s="38" t="s">
        <v>280</v>
      </c>
      <c r="AH209" s="38" t="s">
        <v>280</v>
      </c>
      <c r="AI209" s="69" t="s">
        <v>280</v>
      </c>
      <c r="AJ209" s="111">
        <v>2500</v>
      </c>
      <c r="AK209" s="38" t="s">
        <v>280</v>
      </c>
      <c r="AL209" s="69" t="s">
        <v>316</v>
      </c>
      <c r="AM209" s="38" t="s">
        <v>280</v>
      </c>
      <c r="AN209" s="38" t="s">
        <v>280</v>
      </c>
      <c r="AO209" s="69" t="s">
        <v>280</v>
      </c>
      <c r="AP209" s="69" t="s">
        <v>280</v>
      </c>
      <c r="AQ209" s="69" t="s">
        <v>280</v>
      </c>
      <c r="AR209" s="23" t="s">
        <v>280</v>
      </c>
      <c r="AS209" s="69" t="s">
        <v>280</v>
      </c>
      <c r="AT209" s="23" t="s">
        <v>280</v>
      </c>
      <c r="AU209" s="23" t="s">
        <v>280</v>
      </c>
      <c r="AV209" s="69" t="s">
        <v>280</v>
      </c>
      <c r="AW209" s="69" t="s">
        <v>280</v>
      </c>
      <c r="AX209" s="23" t="s">
        <v>280</v>
      </c>
      <c r="AY209" s="69" t="s">
        <v>280</v>
      </c>
      <c r="AZ209" s="23" t="s">
        <v>280</v>
      </c>
      <c r="BA209" s="23" t="s">
        <v>280</v>
      </c>
    </row>
    <row r="210" spans="2:53">
      <c r="B210" s="123" t="s">
        <v>315</v>
      </c>
      <c r="C210" s="109" t="s">
        <v>170</v>
      </c>
      <c r="D210" s="110" t="s">
        <v>69</v>
      </c>
      <c r="E210" s="38">
        <v>7706</v>
      </c>
      <c r="F210" s="38"/>
      <c r="G210" s="69"/>
      <c r="H210" s="111">
        <v>7538</v>
      </c>
      <c r="I210" s="38"/>
      <c r="J210" s="38"/>
      <c r="K210" s="38"/>
      <c r="L210" s="111">
        <v>-2049</v>
      </c>
      <c r="M210" s="38">
        <v>-2049</v>
      </c>
      <c r="N210" s="69">
        <v>-1885</v>
      </c>
      <c r="O210" s="111" t="s">
        <v>38</v>
      </c>
      <c r="P210" s="69" t="s">
        <v>80</v>
      </c>
      <c r="Q210" s="111">
        <f t="shared" si="21"/>
        <v>0</v>
      </c>
      <c r="R210" s="38">
        <f t="shared" si="22"/>
        <v>168</v>
      </c>
      <c r="S210" s="38" t="str">
        <f t="shared" si="23"/>
        <v>NA</v>
      </c>
      <c r="T210" s="38" t="str">
        <f t="shared" si="24"/>
        <v>NA</v>
      </c>
      <c r="U210" s="114" t="str">
        <f t="shared" si="25"/>
        <v>NA</v>
      </c>
      <c r="V210" s="69">
        <f t="shared" si="26"/>
        <v>0</v>
      </c>
      <c r="W210" s="23">
        <f t="shared" si="27"/>
        <v>1</v>
      </c>
      <c r="X210" s="111">
        <v>140</v>
      </c>
      <c r="Y210" s="38" t="s">
        <v>280</v>
      </c>
      <c r="Z210" s="69" t="s">
        <v>73</v>
      </c>
      <c r="AA210" s="38">
        <v>425</v>
      </c>
      <c r="AB210" s="38" t="s">
        <v>280</v>
      </c>
      <c r="AC210" s="69" t="s">
        <v>73</v>
      </c>
      <c r="AD210" s="38" t="s">
        <v>280</v>
      </c>
      <c r="AE210" s="38" t="s">
        <v>280</v>
      </c>
      <c r="AF210" s="69" t="s">
        <v>280</v>
      </c>
      <c r="AG210" s="38" t="s">
        <v>280</v>
      </c>
      <c r="AH210" s="38" t="s">
        <v>280</v>
      </c>
      <c r="AI210" s="69" t="s">
        <v>280</v>
      </c>
      <c r="AJ210" s="111">
        <v>2500</v>
      </c>
      <c r="AK210" s="38" t="s">
        <v>280</v>
      </c>
      <c r="AL210" s="69" t="s">
        <v>316</v>
      </c>
      <c r="AM210" s="38" t="s">
        <v>280</v>
      </c>
      <c r="AN210" s="38" t="s">
        <v>280</v>
      </c>
      <c r="AO210" s="69" t="s">
        <v>280</v>
      </c>
      <c r="AP210" s="69" t="s">
        <v>280</v>
      </c>
      <c r="AQ210" s="69" t="s">
        <v>280</v>
      </c>
      <c r="AR210" s="23" t="s">
        <v>280</v>
      </c>
      <c r="AS210" s="69" t="s">
        <v>280</v>
      </c>
      <c r="AT210" s="23" t="s">
        <v>280</v>
      </c>
      <c r="AU210" s="23" t="s">
        <v>280</v>
      </c>
      <c r="AV210" s="69" t="s">
        <v>280</v>
      </c>
      <c r="AW210" s="69" t="s">
        <v>280</v>
      </c>
      <c r="AX210" s="23" t="s">
        <v>280</v>
      </c>
      <c r="AY210" s="69" t="s">
        <v>280</v>
      </c>
      <c r="AZ210" s="23" t="s">
        <v>280</v>
      </c>
      <c r="BA210" s="23" t="s">
        <v>280</v>
      </c>
    </row>
    <row r="211" spans="2:53" ht="15" thickBot="1">
      <c r="B211" s="124" t="s">
        <v>315</v>
      </c>
      <c r="C211" s="116" t="s">
        <v>170</v>
      </c>
      <c r="D211" s="117" t="s">
        <v>70</v>
      </c>
      <c r="E211" s="118">
        <v>7106</v>
      </c>
      <c r="F211" s="118"/>
      <c r="G211" s="70"/>
      <c r="H211" s="119">
        <v>7102</v>
      </c>
      <c r="I211" s="118"/>
      <c r="J211" s="118"/>
      <c r="K211" s="118"/>
      <c r="L211" s="119">
        <v>-1440</v>
      </c>
      <c r="M211" s="118">
        <v>-1440</v>
      </c>
      <c r="N211" s="70">
        <v>-1436</v>
      </c>
      <c r="O211" s="119" t="s">
        <v>38</v>
      </c>
      <c r="P211" s="70" t="s">
        <v>80</v>
      </c>
      <c r="Q211" s="119">
        <f t="shared" si="21"/>
        <v>0</v>
      </c>
      <c r="R211" s="38">
        <f t="shared" si="22"/>
        <v>4</v>
      </c>
      <c r="S211" s="38" t="str">
        <f t="shared" si="23"/>
        <v>NA</v>
      </c>
      <c r="T211" s="38" t="str">
        <f t="shared" si="24"/>
        <v>NA</v>
      </c>
      <c r="U211" s="114" t="str">
        <f t="shared" si="25"/>
        <v>NA</v>
      </c>
      <c r="V211" s="70">
        <f t="shared" si="26"/>
        <v>0</v>
      </c>
      <c r="W211" s="23">
        <f t="shared" si="27"/>
        <v>1</v>
      </c>
      <c r="X211" s="119">
        <v>160</v>
      </c>
      <c r="Y211" s="118" t="s">
        <v>280</v>
      </c>
      <c r="Z211" s="69" t="s">
        <v>73</v>
      </c>
      <c r="AA211" s="118">
        <v>415</v>
      </c>
      <c r="AB211" s="118" t="s">
        <v>280</v>
      </c>
      <c r="AC211" s="69" t="s">
        <v>73</v>
      </c>
      <c r="AD211" s="118" t="s">
        <v>280</v>
      </c>
      <c r="AE211" s="118" t="s">
        <v>280</v>
      </c>
      <c r="AF211" s="70" t="s">
        <v>280</v>
      </c>
      <c r="AG211" s="118" t="s">
        <v>280</v>
      </c>
      <c r="AH211" s="118" t="s">
        <v>280</v>
      </c>
      <c r="AI211" s="70" t="s">
        <v>280</v>
      </c>
      <c r="AJ211" s="119" t="s">
        <v>280</v>
      </c>
      <c r="AK211" s="118" t="s">
        <v>280</v>
      </c>
      <c r="AL211" s="70" t="s">
        <v>280</v>
      </c>
      <c r="AM211" s="118" t="s">
        <v>280</v>
      </c>
      <c r="AN211" s="118" t="s">
        <v>280</v>
      </c>
      <c r="AO211" s="70" t="s">
        <v>280</v>
      </c>
      <c r="AP211" s="70" t="s">
        <v>280</v>
      </c>
      <c r="AQ211" s="70" t="s">
        <v>280</v>
      </c>
      <c r="AR211" s="22" t="s">
        <v>280</v>
      </c>
      <c r="AS211" s="70" t="s">
        <v>280</v>
      </c>
      <c r="AT211" s="22" t="s">
        <v>280</v>
      </c>
      <c r="AU211" s="22" t="s">
        <v>280</v>
      </c>
      <c r="AV211" s="70" t="s">
        <v>280</v>
      </c>
      <c r="AW211" s="70" t="s">
        <v>280</v>
      </c>
      <c r="AX211" s="22" t="s">
        <v>280</v>
      </c>
      <c r="AY211" s="70" t="s">
        <v>280</v>
      </c>
      <c r="AZ211" s="22" t="s">
        <v>280</v>
      </c>
      <c r="BA211" s="22" t="s">
        <v>280</v>
      </c>
    </row>
    <row r="212" spans="2:53">
      <c r="B212" s="120" t="s">
        <v>317</v>
      </c>
      <c r="C212" s="121" t="s">
        <v>170</v>
      </c>
      <c r="D212" s="122" t="s">
        <v>55</v>
      </c>
      <c r="E212" s="112">
        <v>6954</v>
      </c>
      <c r="F212" s="112"/>
      <c r="G212" s="68"/>
      <c r="H212" s="113">
        <v>6954</v>
      </c>
      <c r="I212" s="112"/>
      <c r="J212" s="112"/>
      <c r="K212" s="112"/>
      <c r="L212" s="113">
        <v>186</v>
      </c>
      <c r="M212" s="112">
        <v>186</v>
      </c>
      <c r="N212" s="68">
        <v>-1</v>
      </c>
      <c r="O212" s="113" t="s">
        <v>60</v>
      </c>
      <c r="P212" s="68" t="s">
        <v>283</v>
      </c>
      <c r="Q212" s="113">
        <f t="shared" si="21"/>
        <v>0</v>
      </c>
      <c r="R212" s="38">
        <f t="shared" si="22"/>
        <v>0</v>
      </c>
      <c r="S212" s="38" t="str">
        <f t="shared" si="23"/>
        <v>NA</v>
      </c>
      <c r="T212" s="38" t="str">
        <f t="shared" si="24"/>
        <v>NA</v>
      </c>
      <c r="U212" s="114" t="str">
        <f t="shared" si="25"/>
        <v>NA</v>
      </c>
      <c r="V212" s="68">
        <f t="shared" si="26"/>
        <v>0</v>
      </c>
      <c r="W212" s="23">
        <f t="shared" si="27"/>
        <v>1</v>
      </c>
      <c r="X212" s="113" t="s">
        <v>280</v>
      </c>
      <c r="Y212" s="112" t="s">
        <v>280</v>
      </c>
      <c r="Z212" s="68" t="s">
        <v>280</v>
      </c>
      <c r="AA212" s="112" t="s">
        <v>280</v>
      </c>
      <c r="AB212" s="112" t="s">
        <v>280</v>
      </c>
      <c r="AC212" s="68" t="s">
        <v>280</v>
      </c>
      <c r="AD212" s="112" t="s">
        <v>280</v>
      </c>
      <c r="AE212" s="112" t="s">
        <v>280</v>
      </c>
      <c r="AF212" s="68" t="s">
        <v>280</v>
      </c>
      <c r="AG212" s="112" t="s">
        <v>280</v>
      </c>
      <c r="AH212" s="112" t="s">
        <v>280</v>
      </c>
      <c r="AI212" s="68" t="s">
        <v>280</v>
      </c>
      <c r="AJ212" s="113">
        <v>2428</v>
      </c>
      <c r="AK212" s="112" t="s">
        <v>280</v>
      </c>
      <c r="AL212" s="68" t="s">
        <v>316</v>
      </c>
      <c r="AM212" s="112" t="s">
        <v>280</v>
      </c>
      <c r="AN212" s="112" t="s">
        <v>280</v>
      </c>
      <c r="AO212" s="68" t="s">
        <v>280</v>
      </c>
      <c r="AP212" s="68" t="s">
        <v>280</v>
      </c>
      <c r="AQ212" s="68" t="s">
        <v>280</v>
      </c>
      <c r="AR212" s="21" t="s">
        <v>280</v>
      </c>
      <c r="AS212" s="68" t="s">
        <v>280</v>
      </c>
      <c r="AT212" s="21" t="s">
        <v>280</v>
      </c>
      <c r="AU212" s="21" t="s">
        <v>280</v>
      </c>
      <c r="AV212" s="68">
        <v>-10000</v>
      </c>
      <c r="AW212" s="68" t="s">
        <v>280</v>
      </c>
      <c r="AX212" s="21" t="s">
        <v>282</v>
      </c>
      <c r="AY212" s="68" t="s">
        <v>280</v>
      </c>
      <c r="AZ212" s="21" t="s">
        <v>280</v>
      </c>
      <c r="BA212" s="21" t="s">
        <v>280</v>
      </c>
    </row>
    <row r="213" spans="2:53">
      <c r="B213" s="123" t="s">
        <v>317</v>
      </c>
      <c r="C213" s="109" t="s">
        <v>170</v>
      </c>
      <c r="D213" s="110" t="s">
        <v>57</v>
      </c>
      <c r="E213" s="38">
        <v>7028</v>
      </c>
      <c r="F213" s="38"/>
      <c r="G213" s="69"/>
      <c r="H213" s="111">
        <v>7028</v>
      </c>
      <c r="I213" s="38"/>
      <c r="J213" s="38"/>
      <c r="K213" s="38"/>
      <c r="L213" s="111">
        <v>-75</v>
      </c>
      <c r="M213" s="38">
        <v>-75</v>
      </c>
      <c r="N213" s="69">
        <v>-75</v>
      </c>
      <c r="O213" s="111" t="s">
        <v>283</v>
      </c>
      <c r="P213" s="69" t="s">
        <v>80</v>
      </c>
      <c r="Q213" s="111">
        <f t="shared" si="21"/>
        <v>0</v>
      </c>
      <c r="R213" s="38">
        <f t="shared" si="22"/>
        <v>0</v>
      </c>
      <c r="S213" s="38" t="str">
        <f t="shared" si="23"/>
        <v>NA</v>
      </c>
      <c r="T213" s="38" t="str">
        <f t="shared" si="24"/>
        <v>NA</v>
      </c>
      <c r="U213" s="114" t="str">
        <f t="shared" si="25"/>
        <v>NA</v>
      </c>
      <c r="V213" s="69">
        <f t="shared" si="26"/>
        <v>0</v>
      </c>
      <c r="W213" s="23">
        <f t="shared" si="27"/>
        <v>1</v>
      </c>
      <c r="X213" s="111" t="s">
        <v>280</v>
      </c>
      <c r="Y213" s="38" t="s">
        <v>280</v>
      </c>
      <c r="Z213" s="69" t="s">
        <v>280</v>
      </c>
      <c r="AA213" s="38" t="s">
        <v>280</v>
      </c>
      <c r="AB213" s="38" t="s">
        <v>280</v>
      </c>
      <c r="AC213" s="69" t="s">
        <v>280</v>
      </c>
      <c r="AD213" s="38" t="s">
        <v>280</v>
      </c>
      <c r="AE213" s="38" t="s">
        <v>280</v>
      </c>
      <c r="AF213" s="69" t="s">
        <v>280</v>
      </c>
      <c r="AG213" s="38" t="s">
        <v>280</v>
      </c>
      <c r="AH213" s="38" t="s">
        <v>280</v>
      </c>
      <c r="AI213" s="69" t="s">
        <v>280</v>
      </c>
      <c r="AJ213" s="111">
        <v>2500</v>
      </c>
      <c r="AK213" s="38" t="s">
        <v>280</v>
      </c>
      <c r="AL213" s="69" t="s">
        <v>316</v>
      </c>
      <c r="AM213" s="38" t="s">
        <v>280</v>
      </c>
      <c r="AN213" s="38" t="s">
        <v>280</v>
      </c>
      <c r="AO213" s="69" t="s">
        <v>280</v>
      </c>
      <c r="AP213" s="69" t="s">
        <v>280</v>
      </c>
      <c r="AQ213" s="69" t="s">
        <v>280</v>
      </c>
      <c r="AR213" s="23" t="s">
        <v>280</v>
      </c>
      <c r="AS213" s="69" t="s">
        <v>280</v>
      </c>
      <c r="AT213" s="23" t="s">
        <v>280</v>
      </c>
      <c r="AU213" s="23" t="s">
        <v>280</v>
      </c>
      <c r="AV213" s="69">
        <v>-10000</v>
      </c>
      <c r="AW213" s="69" t="s">
        <v>280</v>
      </c>
      <c r="AX213" s="23" t="s">
        <v>282</v>
      </c>
      <c r="AY213" s="69" t="s">
        <v>280</v>
      </c>
      <c r="AZ213" s="23" t="s">
        <v>280</v>
      </c>
      <c r="BA213" s="23" t="s">
        <v>280</v>
      </c>
    </row>
    <row r="214" spans="2:53">
      <c r="B214" s="123" t="s">
        <v>317</v>
      </c>
      <c r="C214" s="109" t="s">
        <v>170</v>
      </c>
      <c r="D214" s="110" t="s">
        <v>58</v>
      </c>
      <c r="E214" s="38">
        <v>7028</v>
      </c>
      <c r="F214" s="38"/>
      <c r="G214" s="69"/>
      <c r="H214" s="111">
        <v>7028</v>
      </c>
      <c r="I214" s="38"/>
      <c r="J214" s="38"/>
      <c r="K214" s="38"/>
      <c r="L214" s="111">
        <v>-75</v>
      </c>
      <c r="M214" s="38">
        <v>-75</v>
      </c>
      <c r="N214" s="69">
        <v>-75</v>
      </c>
      <c r="O214" s="111" t="s">
        <v>283</v>
      </c>
      <c r="P214" s="69" t="s">
        <v>80</v>
      </c>
      <c r="Q214" s="111">
        <f t="shared" si="21"/>
        <v>0</v>
      </c>
      <c r="R214" s="38">
        <f t="shared" si="22"/>
        <v>0</v>
      </c>
      <c r="S214" s="38" t="str">
        <f t="shared" si="23"/>
        <v>NA</v>
      </c>
      <c r="T214" s="38" t="str">
        <f t="shared" si="24"/>
        <v>NA</v>
      </c>
      <c r="U214" s="114" t="str">
        <f t="shared" si="25"/>
        <v>NA</v>
      </c>
      <c r="V214" s="69">
        <f t="shared" si="26"/>
        <v>0</v>
      </c>
      <c r="W214" s="23">
        <f t="shared" si="27"/>
        <v>1</v>
      </c>
      <c r="X214" s="111" t="s">
        <v>280</v>
      </c>
      <c r="Y214" s="38" t="s">
        <v>280</v>
      </c>
      <c r="Z214" s="69" t="s">
        <v>280</v>
      </c>
      <c r="AA214" s="38" t="s">
        <v>280</v>
      </c>
      <c r="AB214" s="38" t="s">
        <v>280</v>
      </c>
      <c r="AC214" s="69" t="s">
        <v>280</v>
      </c>
      <c r="AD214" s="38" t="s">
        <v>280</v>
      </c>
      <c r="AE214" s="38" t="s">
        <v>280</v>
      </c>
      <c r="AF214" s="69" t="s">
        <v>280</v>
      </c>
      <c r="AG214" s="38" t="s">
        <v>280</v>
      </c>
      <c r="AH214" s="38" t="s">
        <v>280</v>
      </c>
      <c r="AI214" s="69" t="s">
        <v>280</v>
      </c>
      <c r="AJ214" s="111">
        <v>2500</v>
      </c>
      <c r="AK214" s="38" t="s">
        <v>280</v>
      </c>
      <c r="AL214" s="69" t="s">
        <v>316</v>
      </c>
      <c r="AM214" s="38" t="s">
        <v>280</v>
      </c>
      <c r="AN214" s="38" t="s">
        <v>280</v>
      </c>
      <c r="AO214" s="69" t="s">
        <v>280</v>
      </c>
      <c r="AP214" s="69" t="s">
        <v>280</v>
      </c>
      <c r="AQ214" s="69" t="s">
        <v>280</v>
      </c>
      <c r="AR214" s="23" t="s">
        <v>280</v>
      </c>
      <c r="AS214" s="69" t="s">
        <v>280</v>
      </c>
      <c r="AT214" s="23" t="s">
        <v>280</v>
      </c>
      <c r="AU214" s="23" t="s">
        <v>280</v>
      </c>
      <c r="AV214" s="69" t="s">
        <v>280</v>
      </c>
      <c r="AW214" s="69" t="s">
        <v>280</v>
      </c>
      <c r="AX214" s="23" t="s">
        <v>280</v>
      </c>
      <c r="AY214" s="69" t="s">
        <v>280</v>
      </c>
      <c r="AZ214" s="23" t="s">
        <v>280</v>
      </c>
      <c r="BA214" s="23" t="s">
        <v>280</v>
      </c>
    </row>
    <row r="215" spans="2:53">
      <c r="B215" s="123" t="s">
        <v>317</v>
      </c>
      <c r="C215" s="109" t="s">
        <v>170</v>
      </c>
      <c r="D215" s="110" t="s">
        <v>59</v>
      </c>
      <c r="E215" s="38">
        <v>7455</v>
      </c>
      <c r="F215" s="38"/>
      <c r="G215" s="69"/>
      <c r="H215" s="111">
        <v>7270</v>
      </c>
      <c r="I215" s="38"/>
      <c r="J215" s="38"/>
      <c r="K215" s="38"/>
      <c r="L215" s="111">
        <v>-3271</v>
      </c>
      <c r="M215" s="38">
        <v>-3271</v>
      </c>
      <c r="N215" s="69">
        <v>-3028</v>
      </c>
      <c r="O215" s="111" t="s">
        <v>38</v>
      </c>
      <c r="P215" s="69" t="s">
        <v>80</v>
      </c>
      <c r="Q215" s="111">
        <f t="shared" si="21"/>
        <v>0</v>
      </c>
      <c r="R215" s="38">
        <f t="shared" si="22"/>
        <v>185</v>
      </c>
      <c r="S215" s="38" t="str">
        <f t="shared" si="23"/>
        <v>NA</v>
      </c>
      <c r="T215" s="38" t="str">
        <f t="shared" si="24"/>
        <v>NA</v>
      </c>
      <c r="U215" s="114" t="str">
        <f t="shared" si="25"/>
        <v>NA</v>
      </c>
      <c r="V215" s="69">
        <f t="shared" si="26"/>
        <v>0</v>
      </c>
      <c r="W215" s="23">
        <f t="shared" si="27"/>
        <v>1</v>
      </c>
      <c r="X215" s="111" t="s">
        <v>280</v>
      </c>
      <c r="Y215" s="38" t="s">
        <v>280</v>
      </c>
      <c r="Z215" s="69" t="s">
        <v>280</v>
      </c>
      <c r="AA215" s="38" t="s">
        <v>280</v>
      </c>
      <c r="AB215" s="38" t="s">
        <v>280</v>
      </c>
      <c r="AC215" s="69" t="s">
        <v>280</v>
      </c>
      <c r="AD215" s="38" t="s">
        <v>280</v>
      </c>
      <c r="AE215" s="38" t="s">
        <v>280</v>
      </c>
      <c r="AF215" s="69" t="s">
        <v>280</v>
      </c>
      <c r="AG215" s="38" t="s">
        <v>280</v>
      </c>
      <c r="AH215" s="38" t="s">
        <v>280</v>
      </c>
      <c r="AI215" s="69" t="s">
        <v>280</v>
      </c>
      <c r="AJ215" s="111">
        <v>2500</v>
      </c>
      <c r="AK215" s="38" t="s">
        <v>280</v>
      </c>
      <c r="AL215" s="69" t="s">
        <v>316</v>
      </c>
      <c r="AM215" s="38" t="s">
        <v>280</v>
      </c>
      <c r="AN215" s="38" t="s">
        <v>280</v>
      </c>
      <c r="AO215" s="69" t="s">
        <v>280</v>
      </c>
      <c r="AP215" s="69" t="s">
        <v>280</v>
      </c>
      <c r="AQ215" s="69" t="s">
        <v>280</v>
      </c>
      <c r="AR215" s="23" t="s">
        <v>280</v>
      </c>
      <c r="AS215" s="69" t="s">
        <v>280</v>
      </c>
      <c r="AT215" s="23" t="s">
        <v>280</v>
      </c>
      <c r="AU215" s="23" t="s">
        <v>280</v>
      </c>
      <c r="AV215" s="69" t="s">
        <v>280</v>
      </c>
      <c r="AW215" s="69" t="s">
        <v>280</v>
      </c>
      <c r="AX215" s="23" t="s">
        <v>280</v>
      </c>
      <c r="AY215" s="69" t="s">
        <v>280</v>
      </c>
      <c r="AZ215" s="23" t="s">
        <v>280</v>
      </c>
      <c r="BA215" s="23" t="s">
        <v>280</v>
      </c>
    </row>
    <row r="216" spans="2:53">
      <c r="B216" s="123" t="s">
        <v>317</v>
      </c>
      <c r="C216" s="109" t="s">
        <v>170</v>
      </c>
      <c r="D216" s="110" t="s">
        <v>61</v>
      </c>
      <c r="E216" s="38">
        <v>7455</v>
      </c>
      <c r="F216" s="38"/>
      <c r="G216" s="69"/>
      <c r="H216" s="111">
        <v>7270</v>
      </c>
      <c r="I216" s="38"/>
      <c r="J216" s="38"/>
      <c r="K216" s="38"/>
      <c r="L216" s="111">
        <v>-3271</v>
      </c>
      <c r="M216" s="38">
        <v>-3271</v>
      </c>
      <c r="N216" s="69">
        <v>-3028</v>
      </c>
      <c r="O216" s="111" t="s">
        <v>38</v>
      </c>
      <c r="P216" s="69" t="s">
        <v>80</v>
      </c>
      <c r="Q216" s="111">
        <f t="shared" si="21"/>
        <v>0</v>
      </c>
      <c r="R216" s="38">
        <f t="shared" si="22"/>
        <v>185</v>
      </c>
      <c r="S216" s="38" t="str">
        <f t="shared" si="23"/>
        <v>NA</v>
      </c>
      <c r="T216" s="38" t="str">
        <f t="shared" si="24"/>
        <v>NA</v>
      </c>
      <c r="U216" s="114" t="str">
        <f t="shared" si="25"/>
        <v>NA</v>
      </c>
      <c r="V216" s="69">
        <f t="shared" si="26"/>
        <v>0</v>
      </c>
      <c r="W216" s="23">
        <f t="shared" si="27"/>
        <v>1</v>
      </c>
      <c r="X216" s="111" t="s">
        <v>280</v>
      </c>
      <c r="Y216" s="38" t="s">
        <v>280</v>
      </c>
      <c r="Z216" s="69" t="s">
        <v>280</v>
      </c>
      <c r="AA216" s="38" t="s">
        <v>280</v>
      </c>
      <c r="AB216" s="38" t="s">
        <v>280</v>
      </c>
      <c r="AC216" s="69" t="s">
        <v>280</v>
      </c>
      <c r="AD216" s="38" t="s">
        <v>280</v>
      </c>
      <c r="AE216" s="38" t="s">
        <v>280</v>
      </c>
      <c r="AF216" s="69" t="s">
        <v>280</v>
      </c>
      <c r="AG216" s="38" t="s">
        <v>280</v>
      </c>
      <c r="AH216" s="38" t="s">
        <v>280</v>
      </c>
      <c r="AI216" s="69" t="s">
        <v>280</v>
      </c>
      <c r="AJ216" s="111">
        <v>2500</v>
      </c>
      <c r="AK216" s="38" t="s">
        <v>280</v>
      </c>
      <c r="AL216" s="69" t="s">
        <v>316</v>
      </c>
      <c r="AM216" s="38" t="s">
        <v>280</v>
      </c>
      <c r="AN216" s="38" t="s">
        <v>280</v>
      </c>
      <c r="AO216" s="69" t="s">
        <v>280</v>
      </c>
      <c r="AP216" s="69" t="s">
        <v>280</v>
      </c>
      <c r="AQ216" s="69" t="s">
        <v>280</v>
      </c>
      <c r="AR216" s="23" t="s">
        <v>280</v>
      </c>
      <c r="AS216" s="69" t="s">
        <v>280</v>
      </c>
      <c r="AT216" s="23" t="s">
        <v>280</v>
      </c>
      <c r="AU216" s="23" t="s">
        <v>280</v>
      </c>
      <c r="AV216" s="69" t="s">
        <v>280</v>
      </c>
      <c r="AW216" s="69" t="s">
        <v>280</v>
      </c>
      <c r="AX216" s="23" t="s">
        <v>280</v>
      </c>
      <c r="AY216" s="69" t="s">
        <v>280</v>
      </c>
      <c r="AZ216" s="23" t="s">
        <v>280</v>
      </c>
      <c r="BA216" s="23" t="s">
        <v>280</v>
      </c>
    </row>
    <row r="217" spans="2:53">
      <c r="B217" s="123" t="s">
        <v>317</v>
      </c>
      <c r="C217" s="109" t="s">
        <v>170</v>
      </c>
      <c r="D217" s="110" t="s">
        <v>63</v>
      </c>
      <c r="E217" s="38">
        <v>7755</v>
      </c>
      <c r="F217" s="38"/>
      <c r="G217" s="69"/>
      <c r="H217" s="111">
        <v>7572</v>
      </c>
      <c r="I217" s="38"/>
      <c r="J217" s="38"/>
      <c r="K217" s="38"/>
      <c r="L217" s="111">
        <v>-3553</v>
      </c>
      <c r="M217" s="38">
        <v>-3553</v>
      </c>
      <c r="N217" s="69">
        <v>-3312</v>
      </c>
      <c r="O217" s="111" t="s">
        <v>38</v>
      </c>
      <c r="P217" s="69" t="s">
        <v>80</v>
      </c>
      <c r="Q217" s="111">
        <f t="shared" si="21"/>
        <v>0</v>
      </c>
      <c r="R217" s="38">
        <f t="shared" si="22"/>
        <v>183</v>
      </c>
      <c r="S217" s="38" t="str">
        <f t="shared" si="23"/>
        <v>NA</v>
      </c>
      <c r="T217" s="38" t="str">
        <f t="shared" si="24"/>
        <v>NA</v>
      </c>
      <c r="U217" s="114" t="str">
        <f t="shared" si="25"/>
        <v>NA</v>
      </c>
      <c r="V217" s="69">
        <f t="shared" si="26"/>
        <v>0</v>
      </c>
      <c r="W217" s="23">
        <f t="shared" si="27"/>
        <v>1</v>
      </c>
      <c r="X217" s="111" t="s">
        <v>280</v>
      </c>
      <c r="Y217" s="38" t="s">
        <v>280</v>
      </c>
      <c r="Z217" s="69" t="s">
        <v>280</v>
      </c>
      <c r="AA217" s="38" t="s">
        <v>280</v>
      </c>
      <c r="AB217" s="38" t="s">
        <v>280</v>
      </c>
      <c r="AC217" s="69" t="s">
        <v>280</v>
      </c>
      <c r="AD217" s="38" t="s">
        <v>280</v>
      </c>
      <c r="AE217" s="38" t="s">
        <v>280</v>
      </c>
      <c r="AF217" s="69" t="s">
        <v>280</v>
      </c>
      <c r="AG217" s="38" t="s">
        <v>280</v>
      </c>
      <c r="AH217" s="38" t="s">
        <v>280</v>
      </c>
      <c r="AI217" s="69" t="s">
        <v>280</v>
      </c>
      <c r="AJ217" s="111">
        <v>2500</v>
      </c>
      <c r="AK217" s="38" t="s">
        <v>280</v>
      </c>
      <c r="AL217" s="69" t="s">
        <v>318</v>
      </c>
      <c r="AM217" s="38" t="s">
        <v>280</v>
      </c>
      <c r="AN217" s="38" t="s">
        <v>280</v>
      </c>
      <c r="AO217" s="69" t="s">
        <v>280</v>
      </c>
      <c r="AP217" s="69" t="s">
        <v>280</v>
      </c>
      <c r="AQ217" s="69" t="s">
        <v>280</v>
      </c>
      <c r="AR217" s="23" t="s">
        <v>280</v>
      </c>
      <c r="AS217" s="69" t="s">
        <v>280</v>
      </c>
      <c r="AT217" s="23" t="s">
        <v>280</v>
      </c>
      <c r="AU217" s="23" t="s">
        <v>280</v>
      </c>
      <c r="AV217" s="69" t="s">
        <v>280</v>
      </c>
      <c r="AW217" s="69" t="s">
        <v>280</v>
      </c>
      <c r="AX217" s="23" t="s">
        <v>280</v>
      </c>
      <c r="AY217" s="69" t="s">
        <v>280</v>
      </c>
      <c r="AZ217" s="23" t="s">
        <v>280</v>
      </c>
      <c r="BA217" s="23" t="s">
        <v>280</v>
      </c>
    </row>
    <row r="218" spans="2:53">
      <c r="B218" s="123" t="s">
        <v>317</v>
      </c>
      <c r="C218" s="109" t="s">
        <v>170</v>
      </c>
      <c r="D218" s="110" t="s">
        <v>64</v>
      </c>
      <c r="E218" s="38"/>
      <c r="F218" s="38">
        <v>6398</v>
      </c>
      <c r="G218" s="69">
        <v>953</v>
      </c>
      <c r="H218" s="111"/>
      <c r="I218" s="38">
        <v>6336</v>
      </c>
      <c r="J218" s="38">
        <v>950</v>
      </c>
      <c r="K218" s="38"/>
      <c r="L218" s="111">
        <v>-974</v>
      </c>
      <c r="M218" s="38">
        <v>-974</v>
      </c>
      <c r="N218" s="69">
        <v>-974</v>
      </c>
      <c r="O218" s="111" t="s">
        <v>38</v>
      </c>
      <c r="P218" s="69" t="s">
        <v>39</v>
      </c>
      <c r="Q218" s="111">
        <f t="shared" si="21"/>
        <v>0</v>
      </c>
      <c r="R218" s="38" t="str">
        <f t="shared" si="22"/>
        <v>NA</v>
      </c>
      <c r="S218" s="38">
        <f t="shared" si="23"/>
        <v>62</v>
      </c>
      <c r="T218" s="38">
        <f t="shared" si="24"/>
        <v>3</v>
      </c>
      <c r="U218" s="114">
        <f t="shared" si="25"/>
        <v>65</v>
      </c>
      <c r="V218" s="69">
        <f t="shared" si="26"/>
        <v>0</v>
      </c>
      <c r="W218" s="23">
        <f t="shared" si="27"/>
        <v>1</v>
      </c>
      <c r="X218" s="111" t="s">
        <v>280</v>
      </c>
      <c r="Y218" s="38" t="s">
        <v>280</v>
      </c>
      <c r="Z218" s="69" t="s">
        <v>280</v>
      </c>
      <c r="AA218" s="38" t="s">
        <v>280</v>
      </c>
      <c r="AB218" s="38" t="s">
        <v>280</v>
      </c>
      <c r="AC218" s="69" t="s">
        <v>280</v>
      </c>
      <c r="AD218" s="38" t="s">
        <v>280</v>
      </c>
      <c r="AE218" s="38" t="s">
        <v>280</v>
      </c>
      <c r="AF218" s="69" t="s">
        <v>175</v>
      </c>
      <c r="AG218" s="38" t="s">
        <v>280</v>
      </c>
      <c r="AH218" s="38">
        <v>6183</v>
      </c>
      <c r="AI218" s="69" t="s">
        <v>175</v>
      </c>
      <c r="AJ218" s="111" t="s">
        <v>280</v>
      </c>
      <c r="AK218" s="38" t="s">
        <v>280</v>
      </c>
      <c r="AL218" s="69" t="s">
        <v>280</v>
      </c>
      <c r="AM218" s="38">
        <v>2500</v>
      </c>
      <c r="AN218" s="38" t="s">
        <v>280</v>
      </c>
      <c r="AO218" s="69" t="s">
        <v>318</v>
      </c>
      <c r="AP218" s="69" t="s">
        <v>280</v>
      </c>
      <c r="AQ218" s="69" t="s">
        <v>280</v>
      </c>
      <c r="AR218" s="23" t="s">
        <v>280</v>
      </c>
      <c r="AS218" s="69" t="s">
        <v>280</v>
      </c>
      <c r="AT218" s="23" t="s">
        <v>280</v>
      </c>
      <c r="AU218" s="23" t="s">
        <v>280</v>
      </c>
      <c r="AV218" s="69" t="s">
        <v>280</v>
      </c>
      <c r="AW218" s="69" t="s">
        <v>280</v>
      </c>
      <c r="AX218" s="23" t="s">
        <v>280</v>
      </c>
      <c r="AY218" s="69" t="s">
        <v>280</v>
      </c>
      <c r="AZ218" s="23" t="s">
        <v>280</v>
      </c>
      <c r="BA218" s="23" t="s">
        <v>280</v>
      </c>
    </row>
    <row r="219" spans="2:53">
      <c r="B219" s="123" t="s">
        <v>317</v>
      </c>
      <c r="C219" s="109" t="s">
        <v>170</v>
      </c>
      <c r="D219" s="110" t="s">
        <v>66</v>
      </c>
      <c r="E219" s="38"/>
      <c r="F219" s="38">
        <v>6398</v>
      </c>
      <c r="G219" s="69">
        <v>953</v>
      </c>
      <c r="H219" s="111"/>
      <c r="I219" s="38">
        <v>5968</v>
      </c>
      <c r="J219" s="38">
        <v>900</v>
      </c>
      <c r="K219" s="38"/>
      <c r="L219" s="111">
        <v>-974</v>
      </c>
      <c r="M219" s="38">
        <v>-974</v>
      </c>
      <c r="N219" s="69">
        <v>-974</v>
      </c>
      <c r="O219" s="111" t="s">
        <v>38</v>
      </c>
      <c r="P219" s="69" t="s">
        <v>39</v>
      </c>
      <c r="Q219" s="111">
        <f t="shared" si="21"/>
        <v>0</v>
      </c>
      <c r="R219" s="38" t="str">
        <f t="shared" si="22"/>
        <v>NA</v>
      </c>
      <c r="S219" s="38">
        <f t="shared" si="23"/>
        <v>430</v>
      </c>
      <c r="T219" s="38">
        <f t="shared" si="24"/>
        <v>53</v>
      </c>
      <c r="U219" s="114">
        <f t="shared" si="25"/>
        <v>483</v>
      </c>
      <c r="V219" s="69">
        <f t="shared" si="26"/>
        <v>0</v>
      </c>
      <c r="W219" s="23">
        <f t="shared" si="27"/>
        <v>1</v>
      </c>
      <c r="X219" s="111" t="s">
        <v>280</v>
      </c>
      <c r="Y219" s="38" t="s">
        <v>280</v>
      </c>
      <c r="Z219" s="69" t="s">
        <v>280</v>
      </c>
      <c r="AA219" s="38" t="s">
        <v>280</v>
      </c>
      <c r="AB219" s="38" t="s">
        <v>280</v>
      </c>
      <c r="AC219" s="69" t="s">
        <v>280</v>
      </c>
      <c r="AD219" s="38" t="s">
        <v>280</v>
      </c>
      <c r="AE219" s="38" t="s">
        <v>280</v>
      </c>
      <c r="AF219" s="69" t="s">
        <v>175</v>
      </c>
      <c r="AG219" s="38" t="s">
        <v>280</v>
      </c>
      <c r="AH219" s="38">
        <v>5778</v>
      </c>
      <c r="AI219" s="69" t="s">
        <v>175</v>
      </c>
      <c r="AJ219" s="111" t="s">
        <v>280</v>
      </c>
      <c r="AK219" s="38" t="s">
        <v>280</v>
      </c>
      <c r="AL219" s="69" t="s">
        <v>280</v>
      </c>
      <c r="AM219" s="38">
        <v>2500</v>
      </c>
      <c r="AN219" s="38" t="s">
        <v>280</v>
      </c>
      <c r="AO219" s="69" t="s">
        <v>318</v>
      </c>
      <c r="AP219" s="69" t="s">
        <v>280</v>
      </c>
      <c r="AQ219" s="69" t="s">
        <v>280</v>
      </c>
      <c r="AR219" s="23" t="s">
        <v>280</v>
      </c>
      <c r="AS219" s="69" t="s">
        <v>280</v>
      </c>
      <c r="AT219" s="23" t="s">
        <v>280</v>
      </c>
      <c r="AU219" s="23" t="s">
        <v>280</v>
      </c>
      <c r="AV219" s="69" t="s">
        <v>280</v>
      </c>
      <c r="AW219" s="69" t="s">
        <v>280</v>
      </c>
      <c r="AX219" s="23" t="s">
        <v>280</v>
      </c>
      <c r="AY219" s="69" t="s">
        <v>280</v>
      </c>
      <c r="AZ219" s="23" t="s">
        <v>280</v>
      </c>
      <c r="BA219" s="23" t="s">
        <v>280</v>
      </c>
    </row>
    <row r="220" spans="2:53">
      <c r="B220" s="123" t="s">
        <v>317</v>
      </c>
      <c r="C220" s="109" t="s">
        <v>170</v>
      </c>
      <c r="D220" s="110" t="s">
        <v>67</v>
      </c>
      <c r="E220" s="38"/>
      <c r="F220" s="38">
        <v>6317</v>
      </c>
      <c r="G220" s="69">
        <v>953</v>
      </c>
      <c r="H220" s="111"/>
      <c r="I220" s="38">
        <v>6061</v>
      </c>
      <c r="J220" s="38">
        <v>928</v>
      </c>
      <c r="K220" s="38"/>
      <c r="L220" s="111">
        <v>-938</v>
      </c>
      <c r="M220" s="38">
        <v>-938</v>
      </c>
      <c r="N220" s="69">
        <v>-938</v>
      </c>
      <c r="O220" s="111" t="s">
        <v>38</v>
      </c>
      <c r="P220" s="69" t="s">
        <v>283</v>
      </c>
      <c r="Q220" s="111">
        <f t="shared" si="21"/>
        <v>0</v>
      </c>
      <c r="R220" s="38" t="str">
        <f t="shared" si="22"/>
        <v>NA</v>
      </c>
      <c r="S220" s="38">
        <f t="shared" si="23"/>
        <v>256</v>
      </c>
      <c r="T220" s="38">
        <f t="shared" si="24"/>
        <v>25</v>
      </c>
      <c r="U220" s="114">
        <f t="shared" si="25"/>
        <v>281</v>
      </c>
      <c r="V220" s="69">
        <f t="shared" si="26"/>
        <v>0</v>
      </c>
      <c r="W220" s="23">
        <f t="shared" si="27"/>
        <v>1</v>
      </c>
      <c r="X220" s="111" t="s">
        <v>280</v>
      </c>
      <c r="Y220" s="38" t="s">
        <v>280</v>
      </c>
      <c r="Z220" s="69" t="s">
        <v>280</v>
      </c>
      <c r="AA220" s="38" t="s">
        <v>280</v>
      </c>
      <c r="AB220" s="38" t="s">
        <v>280</v>
      </c>
      <c r="AC220" s="69" t="s">
        <v>280</v>
      </c>
      <c r="AD220" s="38" t="s">
        <v>280</v>
      </c>
      <c r="AE220" s="38" t="s">
        <v>280</v>
      </c>
      <c r="AF220" s="69" t="s">
        <v>175</v>
      </c>
      <c r="AG220" s="38" t="s">
        <v>280</v>
      </c>
      <c r="AH220" s="38">
        <v>5921</v>
      </c>
      <c r="AI220" s="69" t="s">
        <v>175</v>
      </c>
      <c r="AJ220" s="111" t="s">
        <v>280</v>
      </c>
      <c r="AK220" s="38" t="s">
        <v>280</v>
      </c>
      <c r="AL220" s="69" t="s">
        <v>280</v>
      </c>
      <c r="AM220" s="38" t="s">
        <v>280</v>
      </c>
      <c r="AN220" s="38" t="s">
        <v>280</v>
      </c>
      <c r="AO220" s="69" t="s">
        <v>280</v>
      </c>
      <c r="AP220" s="69" t="s">
        <v>280</v>
      </c>
      <c r="AQ220" s="69" t="s">
        <v>280</v>
      </c>
      <c r="AR220" s="23" t="s">
        <v>280</v>
      </c>
      <c r="AS220" s="69" t="s">
        <v>280</v>
      </c>
      <c r="AT220" s="23" t="s">
        <v>280</v>
      </c>
      <c r="AU220" s="23" t="s">
        <v>280</v>
      </c>
      <c r="AV220" s="69" t="s">
        <v>280</v>
      </c>
      <c r="AW220" s="69" t="s">
        <v>280</v>
      </c>
      <c r="AX220" s="23" t="s">
        <v>280</v>
      </c>
      <c r="AY220" s="69" t="s">
        <v>280</v>
      </c>
      <c r="AZ220" s="23" t="s">
        <v>280</v>
      </c>
      <c r="BA220" s="23" t="s">
        <v>280</v>
      </c>
    </row>
    <row r="221" spans="2:53">
      <c r="B221" s="123" t="s">
        <v>317</v>
      </c>
      <c r="C221" s="109" t="s">
        <v>170</v>
      </c>
      <c r="D221" s="110" t="s">
        <v>68</v>
      </c>
      <c r="E221" s="38">
        <v>7735</v>
      </c>
      <c r="F221" s="38"/>
      <c r="G221" s="69"/>
      <c r="H221" s="111">
        <v>7560</v>
      </c>
      <c r="I221" s="38"/>
      <c r="J221" s="38"/>
      <c r="K221" s="38"/>
      <c r="L221" s="111">
        <v>-3789</v>
      </c>
      <c r="M221" s="38">
        <v>-3789</v>
      </c>
      <c r="N221" s="69">
        <v>-3560</v>
      </c>
      <c r="O221" s="111" t="s">
        <v>38</v>
      </c>
      <c r="P221" s="69" t="s">
        <v>283</v>
      </c>
      <c r="Q221" s="111">
        <f t="shared" si="21"/>
        <v>0</v>
      </c>
      <c r="R221" s="38">
        <f t="shared" si="22"/>
        <v>175</v>
      </c>
      <c r="S221" s="38" t="str">
        <f t="shared" si="23"/>
        <v>NA</v>
      </c>
      <c r="T221" s="38" t="str">
        <f t="shared" si="24"/>
        <v>NA</v>
      </c>
      <c r="U221" s="114" t="str">
        <f t="shared" si="25"/>
        <v>NA</v>
      </c>
      <c r="V221" s="69">
        <f t="shared" si="26"/>
        <v>0</v>
      </c>
      <c r="W221" s="23">
        <f t="shared" si="27"/>
        <v>1</v>
      </c>
      <c r="X221" s="111" t="s">
        <v>280</v>
      </c>
      <c r="Y221" s="38" t="s">
        <v>280</v>
      </c>
      <c r="Z221" s="69" t="s">
        <v>280</v>
      </c>
      <c r="AA221" s="38" t="s">
        <v>280</v>
      </c>
      <c r="AB221" s="38" t="s">
        <v>280</v>
      </c>
      <c r="AC221" s="69" t="s">
        <v>280</v>
      </c>
      <c r="AD221" s="38" t="s">
        <v>280</v>
      </c>
      <c r="AE221" s="38" t="s">
        <v>280</v>
      </c>
      <c r="AF221" s="69" t="s">
        <v>280</v>
      </c>
      <c r="AG221" s="38" t="s">
        <v>280</v>
      </c>
      <c r="AH221" s="38" t="s">
        <v>280</v>
      </c>
      <c r="AI221" s="69" t="s">
        <v>280</v>
      </c>
      <c r="AJ221" s="111">
        <v>2500</v>
      </c>
      <c r="AK221" s="38" t="s">
        <v>280</v>
      </c>
      <c r="AL221" s="69" t="s">
        <v>316</v>
      </c>
      <c r="AM221" s="38" t="s">
        <v>280</v>
      </c>
      <c r="AN221" s="38" t="s">
        <v>280</v>
      </c>
      <c r="AO221" s="69" t="s">
        <v>280</v>
      </c>
      <c r="AP221" s="69" t="s">
        <v>280</v>
      </c>
      <c r="AQ221" s="69" t="s">
        <v>280</v>
      </c>
      <c r="AR221" s="23" t="s">
        <v>280</v>
      </c>
      <c r="AS221" s="69" t="s">
        <v>280</v>
      </c>
      <c r="AT221" s="23" t="s">
        <v>280</v>
      </c>
      <c r="AU221" s="23" t="s">
        <v>280</v>
      </c>
      <c r="AV221" s="69">
        <v>-10000</v>
      </c>
      <c r="AW221" s="69" t="s">
        <v>280</v>
      </c>
      <c r="AX221" s="23" t="s">
        <v>282</v>
      </c>
      <c r="AY221" s="69" t="s">
        <v>280</v>
      </c>
      <c r="AZ221" s="23" t="s">
        <v>280</v>
      </c>
      <c r="BA221" s="23" t="s">
        <v>280</v>
      </c>
    </row>
    <row r="222" spans="2:53">
      <c r="B222" s="123" t="s">
        <v>317</v>
      </c>
      <c r="C222" s="109" t="s">
        <v>170</v>
      </c>
      <c r="D222" s="110" t="s">
        <v>69</v>
      </c>
      <c r="E222" s="38">
        <v>7735</v>
      </c>
      <c r="F222" s="38"/>
      <c r="G222" s="69"/>
      <c r="H222" s="111">
        <v>7560</v>
      </c>
      <c r="I222" s="38"/>
      <c r="J222" s="38"/>
      <c r="K222" s="38"/>
      <c r="L222" s="111">
        <v>-3789</v>
      </c>
      <c r="M222" s="38">
        <v>-3789</v>
      </c>
      <c r="N222" s="69">
        <v>-3560</v>
      </c>
      <c r="O222" s="111" t="s">
        <v>38</v>
      </c>
      <c r="P222" s="69" t="s">
        <v>283</v>
      </c>
      <c r="Q222" s="111">
        <f t="shared" si="21"/>
        <v>0</v>
      </c>
      <c r="R222" s="38">
        <f t="shared" si="22"/>
        <v>175</v>
      </c>
      <c r="S222" s="38" t="str">
        <f t="shared" si="23"/>
        <v>NA</v>
      </c>
      <c r="T222" s="38" t="str">
        <f t="shared" si="24"/>
        <v>NA</v>
      </c>
      <c r="U222" s="114" t="str">
        <f t="shared" si="25"/>
        <v>NA</v>
      </c>
      <c r="V222" s="69">
        <f t="shared" si="26"/>
        <v>0</v>
      </c>
      <c r="W222" s="23">
        <f t="shared" si="27"/>
        <v>1</v>
      </c>
      <c r="X222" s="111" t="s">
        <v>280</v>
      </c>
      <c r="Y222" s="38" t="s">
        <v>280</v>
      </c>
      <c r="Z222" s="69" t="s">
        <v>280</v>
      </c>
      <c r="AA222" s="38" t="s">
        <v>280</v>
      </c>
      <c r="AB222" s="38" t="s">
        <v>280</v>
      </c>
      <c r="AC222" s="69" t="s">
        <v>280</v>
      </c>
      <c r="AD222" s="38" t="s">
        <v>280</v>
      </c>
      <c r="AE222" s="38" t="s">
        <v>280</v>
      </c>
      <c r="AF222" s="69" t="s">
        <v>280</v>
      </c>
      <c r="AG222" s="38" t="s">
        <v>280</v>
      </c>
      <c r="AH222" s="38" t="s">
        <v>280</v>
      </c>
      <c r="AI222" s="69" t="s">
        <v>280</v>
      </c>
      <c r="AJ222" s="111">
        <v>2500</v>
      </c>
      <c r="AK222" s="38" t="s">
        <v>280</v>
      </c>
      <c r="AL222" s="69" t="s">
        <v>316</v>
      </c>
      <c r="AM222" s="38" t="s">
        <v>280</v>
      </c>
      <c r="AN222" s="38" t="s">
        <v>280</v>
      </c>
      <c r="AO222" s="69" t="s">
        <v>280</v>
      </c>
      <c r="AP222" s="69" t="s">
        <v>280</v>
      </c>
      <c r="AQ222" s="69" t="s">
        <v>280</v>
      </c>
      <c r="AR222" s="23" t="s">
        <v>280</v>
      </c>
      <c r="AS222" s="69" t="s">
        <v>280</v>
      </c>
      <c r="AT222" s="23" t="s">
        <v>280</v>
      </c>
      <c r="AU222" s="23" t="s">
        <v>280</v>
      </c>
      <c r="AV222" s="69">
        <v>-10000</v>
      </c>
      <c r="AW222" s="69" t="s">
        <v>280</v>
      </c>
      <c r="AX222" s="23" t="s">
        <v>282</v>
      </c>
      <c r="AY222" s="69" t="s">
        <v>280</v>
      </c>
      <c r="AZ222" s="23" t="s">
        <v>280</v>
      </c>
      <c r="BA222" s="23" t="s">
        <v>280</v>
      </c>
    </row>
    <row r="223" spans="2:53" ht="15" thickBot="1">
      <c r="B223" s="124" t="s">
        <v>317</v>
      </c>
      <c r="C223" s="116" t="s">
        <v>170</v>
      </c>
      <c r="D223" s="117" t="s">
        <v>70</v>
      </c>
      <c r="E223" s="118">
        <v>7135</v>
      </c>
      <c r="F223" s="118"/>
      <c r="G223" s="70"/>
      <c r="H223" s="119">
        <v>7135</v>
      </c>
      <c r="I223" s="118"/>
      <c r="J223" s="118"/>
      <c r="K223" s="118"/>
      <c r="L223" s="119">
        <v>-3182</v>
      </c>
      <c r="M223" s="118">
        <v>-3182</v>
      </c>
      <c r="N223" s="70">
        <v>-3180</v>
      </c>
      <c r="O223" s="119" t="s">
        <v>38</v>
      </c>
      <c r="P223" s="70" t="s">
        <v>283</v>
      </c>
      <c r="Q223" s="119">
        <f t="shared" si="21"/>
        <v>0</v>
      </c>
      <c r="R223" s="38">
        <f t="shared" si="22"/>
        <v>0</v>
      </c>
      <c r="S223" s="38" t="str">
        <f t="shared" si="23"/>
        <v>NA</v>
      </c>
      <c r="T223" s="38" t="str">
        <f t="shared" si="24"/>
        <v>NA</v>
      </c>
      <c r="U223" s="114" t="str">
        <f t="shared" si="25"/>
        <v>NA</v>
      </c>
      <c r="V223" s="70">
        <f t="shared" si="26"/>
        <v>0</v>
      </c>
      <c r="W223" s="23">
        <f t="shared" si="27"/>
        <v>1</v>
      </c>
      <c r="X223" s="119" t="s">
        <v>280</v>
      </c>
      <c r="Y223" s="118" t="s">
        <v>280</v>
      </c>
      <c r="Z223" s="70" t="s">
        <v>280</v>
      </c>
      <c r="AA223" s="118" t="s">
        <v>280</v>
      </c>
      <c r="AB223" s="118" t="s">
        <v>280</v>
      </c>
      <c r="AC223" s="70" t="s">
        <v>280</v>
      </c>
      <c r="AD223" s="118" t="s">
        <v>280</v>
      </c>
      <c r="AE223" s="118" t="s">
        <v>280</v>
      </c>
      <c r="AF223" s="70" t="s">
        <v>280</v>
      </c>
      <c r="AG223" s="118" t="s">
        <v>280</v>
      </c>
      <c r="AH223" s="118" t="s">
        <v>280</v>
      </c>
      <c r="AI223" s="70" t="s">
        <v>280</v>
      </c>
      <c r="AJ223" s="119" t="s">
        <v>280</v>
      </c>
      <c r="AK223" s="118" t="s">
        <v>280</v>
      </c>
      <c r="AL223" s="70" t="s">
        <v>280</v>
      </c>
      <c r="AM223" s="118" t="s">
        <v>280</v>
      </c>
      <c r="AN223" s="118" t="s">
        <v>280</v>
      </c>
      <c r="AO223" s="70" t="s">
        <v>280</v>
      </c>
      <c r="AP223" s="70" t="s">
        <v>280</v>
      </c>
      <c r="AQ223" s="70" t="s">
        <v>280</v>
      </c>
      <c r="AR223" s="22" t="s">
        <v>280</v>
      </c>
      <c r="AS223" s="70" t="s">
        <v>280</v>
      </c>
      <c r="AT223" s="22" t="s">
        <v>280</v>
      </c>
      <c r="AU223" s="22" t="s">
        <v>280</v>
      </c>
      <c r="AV223" s="70">
        <v>-10000</v>
      </c>
      <c r="AW223" s="70" t="s">
        <v>280</v>
      </c>
      <c r="AX223" s="22" t="s">
        <v>282</v>
      </c>
      <c r="AY223" s="70" t="s">
        <v>280</v>
      </c>
      <c r="AZ223" s="22" t="s">
        <v>280</v>
      </c>
      <c r="BA223" s="22" t="s">
        <v>280</v>
      </c>
    </row>
    <row r="224" spans="2:53">
      <c r="B224" s="120" t="s">
        <v>319</v>
      </c>
      <c r="C224" s="121" t="s">
        <v>170</v>
      </c>
      <c r="D224" s="122" t="s">
        <v>55</v>
      </c>
      <c r="E224" s="112">
        <v>7352</v>
      </c>
      <c r="F224" s="112"/>
      <c r="G224" s="68"/>
      <c r="H224" s="113">
        <v>7111</v>
      </c>
      <c r="I224" s="112"/>
      <c r="J224" s="112"/>
      <c r="K224" s="112"/>
      <c r="L224" s="113">
        <v>-5052</v>
      </c>
      <c r="M224" s="112">
        <v>-5052</v>
      </c>
      <c r="N224" s="68">
        <v>-4787</v>
      </c>
      <c r="O224" s="113" t="s">
        <v>38</v>
      </c>
      <c r="P224" s="68" t="s">
        <v>80</v>
      </c>
      <c r="Q224" s="113">
        <f t="shared" si="21"/>
        <v>0</v>
      </c>
      <c r="R224" s="38">
        <f t="shared" si="22"/>
        <v>241</v>
      </c>
      <c r="S224" s="38" t="str">
        <f t="shared" si="23"/>
        <v>NA</v>
      </c>
      <c r="T224" s="38" t="str">
        <f t="shared" si="24"/>
        <v>NA</v>
      </c>
      <c r="U224" s="114" t="str">
        <f t="shared" si="25"/>
        <v>NA</v>
      </c>
      <c r="V224" s="68">
        <f t="shared" si="26"/>
        <v>0</v>
      </c>
      <c r="W224" s="23">
        <f t="shared" si="27"/>
        <v>1</v>
      </c>
      <c r="X224" s="113">
        <v>140</v>
      </c>
      <c r="Y224" s="112" t="s">
        <v>280</v>
      </c>
      <c r="Z224" s="68" t="s">
        <v>281</v>
      </c>
      <c r="AA224" s="112">
        <v>329</v>
      </c>
      <c r="AB224" s="112" t="s">
        <v>280</v>
      </c>
      <c r="AC224" s="68" t="s">
        <v>281</v>
      </c>
      <c r="AD224" s="112" t="s">
        <v>280</v>
      </c>
      <c r="AE224" s="112" t="s">
        <v>280</v>
      </c>
      <c r="AF224" s="68" t="s">
        <v>280</v>
      </c>
      <c r="AG224" s="112" t="s">
        <v>280</v>
      </c>
      <c r="AH224" s="112" t="s">
        <v>280</v>
      </c>
      <c r="AI224" s="68" t="s">
        <v>280</v>
      </c>
      <c r="AJ224" s="113">
        <v>2500</v>
      </c>
      <c r="AK224" s="112" t="s">
        <v>280</v>
      </c>
      <c r="AL224" s="68" t="s">
        <v>320</v>
      </c>
      <c r="AM224" s="112" t="s">
        <v>280</v>
      </c>
      <c r="AN224" s="112" t="s">
        <v>280</v>
      </c>
      <c r="AO224" s="68" t="s">
        <v>280</v>
      </c>
      <c r="AP224" s="68" t="s">
        <v>280</v>
      </c>
      <c r="AQ224" s="68" t="s">
        <v>280</v>
      </c>
      <c r="AR224" s="21" t="s">
        <v>280</v>
      </c>
      <c r="AS224" s="68" t="s">
        <v>280</v>
      </c>
      <c r="AT224" s="21" t="s">
        <v>280</v>
      </c>
      <c r="AU224" s="21" t="s">
        <v>280</v>
      </c>
      <c r="AV224" s="68">
        <v>-10000</v>
      </c>
      <c r="AW224" s="68" t="s">
        <v>280</v>
      </c>
      <c r="AX224" s="21" t="s">
        <v>282</v>
      </c>
      <c r="AY224" s="68" t="s">
        <v>280</v>
      </c>
      <c r="AZ224" s="21" t="s">
        <v>280</v>
      </c>
      <c r="BA224" s="21" t="s">
        <v>280</v>
      </c>
    </row>
    <row r="225" spans="2:53">
      <c r="B225" s="123" t="s">
        <v>319</v>
      </c>
      <c r="C225" s="109" t="s">
        <v>170</v>
      </c>
      <c r="D225" s="110" t="s">
        <v>57</v>
      </c>
      <c r="E225" s="38">
        <v>7352</v>
      </c>
      <c r="F225" s="38"/>
      <c r="G225" s="69"/>
      <c r="H225" s="111">
        <v>7111</v>
      </c>
      <c r="I225" s="38"/>
      <c r="J225" s="38"/>
      <c r="K225" s="38"/>
      <c r="L225" s="111">
        <v>-5052</v>
      </c>
      <c r="M225" s="38">
        <v>-5052</v>
      </c>
      <c r="N225" s="69">
        <v>-4787</v>
      </c>
      <c r="O225" s="111" t="s">
        <v>38</v>
      </c>
      <c r="P225" s="69" t="s">
        <v>80</v>
      </c>
      <c r="Q225" s="111">
        <f t="shared" si="21"/>
        <v>0</v>
      </c>
      <c r="R225" s="38">
        <f t="shared" si="22"/>
        <v>241</v>
      </c>
      <c r="S225" s="38" t="str">
        <f t="shared" si="23"/>
        <v>NA</v>
      </c>
      <c r="T225" s="38" t="str">
        <f t="shared" si="24"/>
        <v>NA</v>
      </c>
      <c r="U225" s="114" t="str">
        <f t="shared" si="25"/>
        <v>NA</v>
      </c>
      <c r="V225" s="69">
        <f t="shared" si="26"/>
        <v>0</v>
      </c>
      <c r="W225" s="23">
        <f t="shared" si="27"/>
        <v>1</v>
      </c>
      <c r="X225" s="111">
        <v>140</v>
      </c>
      <c r="Y225" s="38" t="s">
        <v>280</v>
      </c>
      <c r="Z225" s="69" t="s">
        <v>281</v>
      </c>
      <c r="AA225" s="38">
        <v>329</v>
      </c>
      <c r="AB225" s="38" t="s">
        <v>280</v>
      </c>
      <c r="AC225" s="69" t="s">
        <v>281</v>
      </c>
      <c r="AD225" s="38" t="s">
        <v>280</v>
      </c>
      <c r="AE225" s="38" t="s">
        <v>280</v>
      </c>
      <c r="AF225" s="69" t="s">
        <v>280</v>
      </c>
      <c r="AG225" s="38" t="s">
        <v>280</v>
      </c>
      <c r="AH225" s="38" t="s">
        <v>280</v>
      </c>
      <c r="AI225" s="69" t="s">
        <v>280</v>
      </c>
      <c r="AJ225" s="111">
        <v>2500</v>
      </c>
      <c r="AK225" s="38" t="s">
        <v>280</v>
      </c>
      <c r="AL225" s="69" t="s">
        <v>320</v>
      </c>
      <c r="AM225" s="38" t="s">
        <v>280</v>
      </c>
      <c r="AN225" s="38" t="s">
        <v>280</v>
      </c>
      <c r="AO225" s="69" t="s">
        <v>280</v>
      </c>
      <c r="AP225" s="69" t="s">
        <v>280</v>
      </c>
      <c r="AQ225" s="69" t="s">
        <v>280</v>
      </c>
      <c r="AR225" s="23" t="s">
        <v>280</v>
      </c>
      <c r="AS225" s="69" t="s">
        <v>280</v>
      </c>
      <c r="AT225" s="23" t="s">
        <v>280</v>
      </c>
      <c r="AU225" s="23" t="s">
        <v>280</v>
      </c>
      <c r="AV225" s="69">
        <v>-10000</v>
      </c>
      <c r="AW225" s="69" t="s">
        <v>280</v>
      </c>
      <c r="AX225" s="23" t="s">
        <v>282</v>
      </c>
      <c r="AY225" s="69" t="s">
        <v>280</v>
      </c>
      <c r="AZ225" s="23" t="s">
        <v>280</v>
      </c>
      <c r="BA225" s="23" t="s">
        <v>280</v>
      </c>
    </row>
    <row r="226" spans="2:53">
      <c r="B226" s="123" t="s">
        <v>319</v>
      </c>
      <c r="C226" s="109" t="s">
        <v>170</v>
      </c>
      <c r="D226" s="110" t="s">
        <v>58</v>
      </c>
      <c r="E226" s="38">
        <v>7352</v>
      </c>
      <c r="F226" s="38"/>
      <c r="G226" s="69"/>
      <c r="H226" s="111">
        <v>7207</v>
      </c>
      <c r="I226" s="38"/>
      <c r="J226" s="38"/>
      <c r="K226" s="38"/>
      <c r="L226" s="111">
        <v>-5052</v>
      </c>
      <c r="M226" s="38">
        <v>-5052</v>
      </c>
      <c r="N226" s="69">
        <v>-4905</v>
      </c>
      <c r="O226" s="111" t="s">
        <v>38</v>
      </c>
      <c r="P226" s="69" t="s">
        <v>80</v>
      </c>
      <c r="Q226" s="111">
        <f t="shared" si="21"/>
        <v>0</v>
      </c>
      <c r="R226" s="38">
        <f t="shared" si="22"/>
        <v>145</v>
      </c>
      <c r="S226" s="38" t="str">
        <f t="shared" si="23"/>
        <v>NA</v>
      </c>
      <c r="T226" s="38" t="str">
        <f t="shared" si="24"/>
        <v>NA</v>
      </c>
      <c r="U226" s="114" t="str">
        <f t="shared" si="25"/>
        <v>NA</v>
      </c>
      <c r="V226" s="69">
        <f t="shared" si="26"/>
        <v>0</v>
      </c>
      <c r="W226" s="23">
        <f t="shared" si="27"/>
        <v>1</v>
      </c>
      <c r="X226" s="111">
        <v>140</v>
      </c>
      <c r="Y226" s="38" t="s">
        <v>280</v>
      </c>
      <c r="Z226" s="69" t="s">
        <v>280</v>
      </c>
      <c r="AA226" s="38">
        <v>425</v>
      </c>
      <c r="AB226" s="38" t="s">
        <v>280</v>
      </c>
      <c r="AC226" s="69" t="s">
        <v>280</v>
      </c>
      <c r="AD226" s="38" t="s">
        <v>280</v>
      </c>
      <c r="AE226" s="38" t="s">
        <v>280</v>
      </c>
      <c r="AF226" s="69" t="s">
        <v>280</v>
      </c>
      <c r="AG226" s="38" t="s">
        <v>280</v>
      </c>
      <c r="AH226" s="38" t="s">
        <v>280</v>
      </c>
      <c r="AI226" s="69" t="s">
        <v>280</v>
      </c>
      <c r="AJ226" s="111">
        <v>2500</v>
      </c>
      <c r="AK226" s="38" t="s">
        <v>280</v>
      </c>
      <c r="AL226" s="69" t="s">
        <v>320</v>
      </c>
      <c r="AM226" s="38" t="s">
        <v>280</v>
      </c>
      <c r="AN226" s="38" t="s">
        <v>280</v>
      </c>
      <c r="AO226" s="69" t="s">
        <v>280</v>
      </c>
      <c r="AP226" s="69" t="s">
        <v>280</v>
      </c>
      <c r="AQ226" s="69" t="s">
        <v>280</v>
      </c>
      <c r="AR226" s="23" t="s">
        <v>280</v>
      </c>
      <c r="AS226" s="69" t="s">
        <v>280</v>
      </c>
      <c r="AT226" s="23" t="s">
        <v>280</v>
      </c>
      <c r="AU226" s="23" t="s">
        <v>280</v>
      </c>
      <c r="AV226" s="69" t="s">
        <v>280</v>
      </c>
      <c r="AW226" s="69" t="s">
        <v>280</v>
      </c>
      <c r="AX226" s="23" t="s">
        <v>280</v>
      </c>
      <c r="AY226" s="69" t="s">
        <v>280</v>
      </c>
      <c r="AZ226" s="23" t="s">
        <v>280</v>
      </c>
      <c r="BA226" s="23" t="s">
        <v>280</v>
      </c>
    </row>
    <row r="227" spans="2:53">
      <c r="B227" s="123" t="s">
        <v>319</v>
      </c>
      <c r="C227" s="109" t="s">
        <v>170</v>
      </c>
      <c r="D227" s="110" t="s">
        <v>59</v>
      </c>
      <c r="E227" s="38">
        <v>7862</v>
      </c>
      <c r="F227" s="38"/>
      <c r="G227" s="69"/>
      <c r="H227" s="111">
        <v>7489</v>
      </c>
      <c r="I227" s="38"/>
      <c r="J227" s="38"/>
      <c r="K227" s="38"/>
      <c r="L227" s="111">
        <v>-1319</v>
      </c>
      <c r="M227" s="38">
        <v>-1319</v>
      </c>
      <c r="N227" s="69">
        <v>-809</v>
      </c>
      <c r="O227" s="111" t="s">
        <v>38</v>
      </c>
      <c r="P227" s="69" t="s">
        <v>80</v>
      </c>
      <c r="Q227" s="111">
        <f t="shared" si="21"/>
        <v>0</v>
      </c>
      <c r="R227" s="38">
        <f t="shared" si="22"/>
        <v>373</v>
      </c>
      <c r="S227" s="38" t="str">
        <f t="shared" si="23"/>
        <v>NA</v>
      </c>
      <c r="T227" s="38" t="str">
        <f t="shared" si="24"/>
        <v>NA</v>
      </c>
      <c r="U227" s="114" t="str">
        <f t="shared" si="25"/>
        <v>NA</v>
      </c>
      <c r="V227" s="69">
        <f t="shared" si="26"/>
        <v>0</v>
      </c>
      <c r="W227" s="23">
        <f t="shared" si="27"/>
        <v>1</v>
      </c>
      <c r="X227" s="111">
        <v>140</v>
      </c>
      <c r="Y227" s="38" t="s">
        <v>280</v>
      </c>
      <c r="Z227" s="69" t="s">
        <v>73</v>
      </c>
      <c r="AA227" s="38">
        <v>425</v>
      </c>
      <c r="AB227" s="38" t="s">
        <v>280</v>
      </c>
      <c r="AC227" s="69" t="s">
        <v>73</v>
      </c>
      <c r="AD227" s="38" t="s">
        <v>280</v>
      </c>
      <c r="AE227" s="38" t="s">
        <v>280</v>
      </c>
      <c r="AF227" s="69" t="s">
        <v>280</v>
      </c>
      <c r="AG227" s="38" t="s">
        <v>280</v>
      </c>
      <c r="AH227" s="38" t="s">
        <v>280</v>
      </c>
      <c r="AI227" s="69" t="s">
        <v>280</v>
      </c>
      <c r="AJ227" s="111">
        <v>2500</v>
      </c>
      <c r="AK227" s="38" t="s">
        <v>280</v>
      </c>
      <c r="AL227" s="69" t="s">
        <v>320</v>
      </c>
      <c r="AM227" s="38" t="s">
        <v>280</v>
      </c>
      <c r="AN227" s="38" t="s">
        <v>280</v>
      </c>
      <c r="AO227" s="69" t="s">
        <v>280</v>
      </c>
      <c r="AP227" s="69" t="s">
        <v>280</v>
      </c>
      <c r="AQ227" s="69" t="s">
        <v>280</v>
      </c>
      <c r="AR227" s="23" t="s">
        <v>280</v>
      </c>
      <c r="AS227" s="69" t="s">
        <v>280</v>
      </c>
      <c r="AT227" s="23" t="s">
        <v>280</v>
      </c>
      <c r="AU227" s="23" t="s">
        <v>280</v>
      </c>
      <c r="AV227" s="69" t="s">
        <v>280</v>
      </c>
      <c r="AW227" s="69" t="s">
        <v>280</v>
      </c>
      <c r="AX227" s="23" t="s">
        <v>280</v>
      </c>
      <c r="AY227" s="69" t="s">
        <v>280</v>
      </c>
      <c r="AZ227" s="23" t="s">
        <v>280</v>
      </c>
      <c r="BA227" s="23" t="s">
        <v>280</v>
      </c>
    </row>
    <row r="228" spans="2:53">
      <c r="B228" s="123" t="s">
        <v>319</v>
      </c>
      <c r="C228" s="109" t="s">
        <v>170</v>
      </c>
      <c r="D228" s="110" t="s">
        <v>61</v>
      </c>
      <c r="E228" s="38">
        <v>7862</v>
      </c>
      <c r="F228" s="38"/>
      <c r="G228" s="69"/>
      <c r="H228" s="111">
        <v>7489</v>
      </c>
      <c r="I228" s="38"/>
      <c r="J228" s="38"/>
      <c r="K228" s="38"/>
      <c r="L228" s="111">
        <v>-1319</v>
      </c>
      <c r="M228" s="38">
        <v>-1319</v>
      </c>
      <c r="N228" s="69">
        <v>-809</v>
      </c>
      <c r="O228" s="111" t="s">
        <v>38</v>
      </c>
      <c r="P228" s="69" t="s">
        <v>80</v>
      </c>
      <c r="Q228" s="111">
        <f t="shared" si="21"/>
        <v>0</v>
      </c>
      <c r="R228" s="38">
        <f t="shared" si="22"/>
        <v>373</v>
      </c>
      <c r="S228" s="38" t="str">
        <f t="shared" si="23"/>
        <v>NA</v>
      </c>
      <c r="T228" s="38" t="str">
        <f t="shared" si="24"/>
        <v>NA</v>
      </c>
      <c r="U228" s="114" t="str">
        <f t="shared" si="25"/>
        <v>NA</v>
      </c>
      <c r="V228" s="69">
        <f t="shared" si="26"/>
        <v>0</v>
      </c>
      <c r="W228" s="23">
        <f t="shared" si="27"/>
        <v>1</v>
      </c>
      <c r="X228" s="111">
        <v>140</v>
      </c>
      <c r="Y228" s="38" t="s">
        <v>280</v>
      </c>
      <c r="Z228" s="69" t="s">
        <v>73</v>
      </c>
      <c r="AA228" s="38">
        <v>425</v>
      </c>
      <c r="AB228" s="38" t="s">
        <v>280</v>
      </c>
      <c r="AC228" s="69" t="s">
        <v>73</v>
      </c>
      <c r="AD228" s="38" t="s">
        <v>280</v>
      </c>
      <c r="AE228" s="38" t="s">
        <v>280</v>
      </c>
      <c r="AF228" s="69" t="s">
        <v>280</v>
      </c>
      <c r="AG228" s="38" t="s">
        <v>280</v>
      </c>
      <c r="AH228" s="38" t="s">
        <v>280</v>
      </c>
      <c r="AI228" s="69" t="s">
        <v>280</v>
      </c>
      <c r="AJ228" s="111">
        <v>2500</v>
      </c>
      <c r="AK228" s="38" t="s">
        <v>280</v>
      </c>
      <c r="AL228" s="69" t="s">
        <v>320</v>
      </c>
      <c r="AM228" s="38" t="s">
        <v>280</v>
      </c>
      <c r="AN228" s="38" t="s">
        <v>280</v>
      </c>
      <c r="AO228" s="69" t="s">
        <v>280</v>
      </c>
      <c r="AP228" s="69" t="s">
        <v>280</v>
      </c>
      <c r="AQ228" s="69" t="s">
        <v>280</v>
      </c>
      <c r="AR228" s="23" t="s">
        <v>280</v>
      </c>
      <c r="AS228" s="69" t="s">
        <v>280</v>
      </c>
      <c r="AT228" s="23" t="s">
        <v>280</v>
      </c>
      <c r="AU228" s="23" t="s">
        <v>280</v>
      </c>
      <c r="AV228" s="69" t="s">
        <v>280</v>
      </c>
      <c r="AW228" s="69" t="s">
        <v>280</v>
      </c>
      <c r="AX228" s="23" t="s">
        <v>280</v>
      </c>
      <c r="AY228" s="69" t="s">
        <v>280</v>
      </c>
      <c r="AZ228" s="23" t="s">
        <v>280</v>
      </c>
      <c r="BA228" s="23" t="s">
        <v>280</v>
      </c>
    </row>
    <row r="229" spans="2:53">
      <c r="B229" s="123" t="s">
        <v>319</v>
      </c>
      <c r="C229" s="109" t="s">
        <v>170</v>
      </c>
      <c r="D229" s="110" t="s">
        <v>63</v>
      </c>
      <c r="E229" s="38">
        <v>8162</v>
      </c>
      <c r="F229" s="38"/>
      <c r="G229" s="69"/>
      <c r="H229" s="111">
        <v>7356</v>
      </c>
      <c r="I229" s="38"/>
      <c r="J229" s="38"/>
      <c r="K229" s="38"/>
      <c r="L229" s="111">
        <v>-1560</v>
      </c>
      <c r="M229" s="38">
        <v>-1560</v>
      </c>
      <c r="N229" s="69">
        <v>-665</v>
      </c>
      <c r="O229" s="111" t="s">
        <v>38</v>
      </c>
      <c r="P229" s="69" t="s">
        <v>283</v>
      </c>
      <c r="Q229" s="111">
        <f t="shared" si="21"/>
        <v>0</v>
      </c>
      <c r="R229" s="38">
        <f t="shared" si="22"/>
        <v>806</v>
      </c>
      <c r="S229" s="38" t="str">
        <f t="shared" si="23"/>
        <v>NA</v>
      </c>
      <c r="T229" s="38" t="str">
        <f t="shared" si="24"/>
        <v>NA</v>
      </c>
      <c r="U229" s="114" t="str">
        <f t="shared" si="25"/>
        <v>NA</v>
      </c>
      <c r="V229" s="69">
        <f t="shared" si="26"/>
        <v>0</v>
      </c>
      <c r="W229" s="23">
        <f t="shared" si="27"/>
        <v>1</v>
      </c>
      <c r="X229" s="111">
        <v>140</v>
      </c>
      <c r="Y229" s="38" t="s">
        <v>280</v>
      </c>
      <c r="Z229" s="69" t="s">
        <v>280</v>
      </c>
      <c r="AA229" s="38">
        <v>401</v>
      </c>
      <c r="AB229" s="38" t="s">
        <v>280</v>
      </c>
      <c r="AC229" s="69" t="s">
        <v>280</v>
      </c>
      <c r="AD229" s="38" t="s">
        <v>280</v>
      </c>
      <c r="AE229" s="38" t="s">
        <v>280</v>
      </c>
      <c r="AF229" s="69" t="s">
        <v>280</v>
      </c>
      <c r="AG229" s="38" t="s">
        <v>280</v>
      </c>
      <c r="AH229" s="38" t="s">
        <v>280</v>
      </c>
      <c r="AI229" s="69" t="s">
        <v>280</v>
      </c>
      <c r="AJ229" s="111">
        <v>2500</v>
      </c>
      <c r="AK229" s="38" t="s">
        <v>280</v>
      </c>
      <c r="AL229" s="69" t="s">
        <v>321</v>
      </c>
      <c r="AM229" s="38" t="s">
        <v>280</v>
      </c>
      <c r="AN229" s="38" t="s">
        <v>280</v>
      </c>
      <c r="AO229" s="69" t="s">
        <v>280</v>
      </c>
      <c r="AP229" s="69" t="s">
        <v>280</v>
      </c>
      <c r="AQ229" s="69" t="s">
        <v>280</v>
      </c>
      <c r="AR229" s="23" t="s">
        <v>280</v>
      </c>
      <c r="AS229" s="69" t="s">
        <v>280</v>
      </c>
      <c r="AT229" s="23" t="s">
        <v>280</v>
      </c>
      <c r="AU229" s="23" t="s">
        <v>280</v>
      </c>
      <c r="AV229" s="69" t="s">
        <v>280</v>
      </c>
      <c r="AW229" s="69" t="s">
        <v>280</v>
      </c>
      <c r="AX229" s="23" t="s">
        <v>280</v>
      </c>
      <c r="AY229" s="69" t="s">
        <v>280</v>
      </c>
      <c r="AZ229" s="23" t="s">
        <v>280</v>
      </c>
      <c r="BA229" s="23" t="s">
        <v>280</v>
      </c>
    </row>
    <row r="230" spans="2:53">
      <c r="B230" s="123" t="s">
        <v>319</v>
      </c>
      <c r="C230" s="109" t="s">
        <v>170</v>
      </c>
      <c r="D230" s="110" t="s">
        <v>64</v>
      </c>
      <c r="E230" s="38"/>
      <c r="F230" s="38">
        <v>5342</v>
      </c>
      <c r="G230" s="69">
        <v>913</v>
      </c>
      <c r="H230" s="111"/>
      <c r="I230" s="38">
        <v>5342</v>
      </c>
      <c r="J230" s="38">
        <v>827</v>
      </c>
      <c r="K230" s="38"/>
      <c r="L230" s="111">
        <v>-1084</v>
      </c>
      <c r="M230" s="38">
        <v>-1084</v>
      </c>
      <c r="N230" s="69">
        <v>-1084</v>
      </c>
      <c r="O230" s="111" t="s">
        <v>38</v>
      </c>
      <c r="P230" s="69" t="s">
        <v>283</v>
      </c>
      <c r="Q230" s="111">
        <f t="shared" si="21"/>
        <v>0</v>
      </c>
      <c r="R230" s="38" t="str">
        <f t="shared" si="22"/>
        <v>NA</v>
      </c>
      <c r="S230" s="38">
        <f t="shared" si="23"/>
        <v>0</v>
      </c>
      <c r="T230" s="38">
        <f t="shared" si="24"/>
        <v>86</v>
      </c>
      <c r="U230" s="114">
        <f t="shared" si="25"/>
        <v>86</v>
      </c>
      <c r="V230" s="69">
        <f t="shared" si="26"/>
        <v>0</v>
      </c>
      <c r="W230" s="23">
        <f t="shared" si="27"/>
        <v>1</v>
      </c>
      <c r="X230" s="111">
        <v>140</v>
      </c>
      <c r="Y230" s="38" t="s">
        <v>280</v>
      </c>
      <c r="Z230" s="69" t="s">
        <v>281</v>
      </c>
      <c r="AA230" s="38">
        <v>156</v>
      </c>
      <c r="AB230" s="38" t="s">
        <v>280</v>
      </c>
      <c r="AC230" s="69" t="s">
        <v>281</v>
      </c>
      <c r="AD230" s="38" t="s">
        <v>280</v>
      </c>
      <c r="AE230" s="38" t="s">
        <v>280</v>
      </c>
      <c r="AF230" s="69" t="s">
        <v>280</v>
      </c>
      <c r="AG230" s="38" t="s">
        <v>280</v>
      </c>
      <c r="AH230" s="38" t="s">
        <v>280</v>
      </c>
      <c r="AI230" s="69" t="s">
        <v>280</v>
      </c>
      <c r="AJ230" s="111" t="s">
        <v>280</v>
      </c>
      <c r="AK230" s="38" t="s">
        <v>280</v>
      </c>
      <c r="AL230" s="69" t="s">
        <v>280</v>
      </c>
      <c r="AM230" s="38" t="s">
        <v>280</v>
      </c>
      <c r="AN230" s="38" t="s">
        <v>280</v>
      </c>
      <c r="AO230" s="69" t="s">
        <v>280</v>
      </c>
      <c r="AP230" s="69" t="s">
        <v>280</v>
      </c>
      <c r="AQ230" s="69" t="s">
        <v>280</v>
      </c>
      <c r="AR230" s="23" t="s">
        <v>280</v>
      </c>
      <c r="AS230" s="69" t="s">
        <v>280</v>
      </c>
      <c r="AT230" s="23" t="s">
        <v>280</v>
      </c>
      <c r="AU230" s="23" t="s">
        <v>280</v>
      </c>
      <c r="AV230" s="69" t="s">
        <v>280</v>
      </c>
      <c r="AW230" s="69" t="s">
        <v>280</v>
      </c>
      <c r="AX230" s="23" t="s">
        <v>280</v>
      </c>
      <c r="AY230" s="69">
        <v>-10000</v>
      </c>
      <c r="AZ230" s="23" t="s">
        <v>280</v>
      </c>
      <c r="BA230" s="23" t="s">
        <v>282</v>
      </c>
    </row>
    <row r="231" spans="2:53">
      <c r="B231" s="123" t="s">
        <v>319</v>
      </c>
      <c r="C231" s="109" t="s">
        <v>170</v>
      </c>
      <c r="D231" s="110" t="s">
        <v>66</v>
      </c>
      <c r="E231" s="38"/>
      <c r="F231" s="38">
        <v>5342</v>
      </c>
      <c r="G231" s="69">
        <v>913</v>
      </c>
      <c r="H231" s="111"/>
      <c r="I231" s="38">
        <v>5342</v>
      </c>
      <c r="J231" s="38">
        <v>827</v>
      </c>
      <c r="K231" s="38"/>
      <c r="L231" s="111">
        <v>-1084</v>
      </c>
      <c r="M231" s="38">
        <v>-1084</v>
      </c>
      <c r="N231" s="69">
        <v>-1084</v>
      </c>
      <c r="O231" s="111" t="s">
        <v>38</v>
      </c>
      <c r="P231" s="69" t="s">
        <v>283</v>
      </c>
      <c r="Q231" s="111">
        <f t="shared" si="21"/>
        <v>0</v>
      </c>
      <c r="R231" s="38" t="str">
        <f t="shared" si="22"/>
        <v>NA</v>
      </c>
      <c r="S231" s="38">
        <f t="shared" si="23"/>
        <v>0</v>
      </c>
      <c r="T231" s="38">
        <f t="shared" si="24"/>
        <v>86</v>
      </c>
      <c r="U231" s="114">
        <f t="shared" si="25"/>
        <v>86</v>
      </c>
      <c r="V231" s="69">
        <f t="shared" si="26"/>
        <v>0</v>
      </c>
      <c r="W231" s="23">
        <f t="shared" si="27"/>
        <v>1</v>
      </c>
      <c r="X231" s="111">
        <v>140</v>
      </c>
      <c r="Y231" s="38" t="s">
        <v>280</v>
      </c>
      <c r="Z231" s="69" t="s">
        <v>281</v>
      </c>
      <c r="AA231" s="38">
        <v>156</v>
      </c>
      <c r="AB231" s="38" t="s">
        <v>280</v>
      </c>
      <c r="AC231" s="69" t="s">
        <v>281</v>
      </c>
      <c r="AD231" s="38" t="s">
        <v>280</v>
      </c>
      <c r="AE231" s="38" t="s">
        <v>280</v>
      </c>
      <c r="AF231" s="69" t="s">
        <v>280</v>
      </c>
      <c r="AG231" s="38" t="s">
        <v>280</v>
      </c>
      <c r="AH231" s="38" t="s">
        <v>280</v>
      </c>
      <c r="AI231" s="69" t="s">
        <v>280</v>
      </c>
      <c r="AJ231" s="111" t="s">
        <v>280</v>
      </c>
      <c r="AK231" s="38" t="s">
        <v>280</v>
      </c>
      <c r="AL231" s="69" t="s">
        <v>280</v>
      </c>
      <c r="AM231" s="38" t="s">
        <v>280</v>
      </c>
      <c r="AN231" s="38" t="s">
        <v>280</v>
      </c>
      <c r="AO231" s="69" t="s">
        <v>280</v>
      </c>
      <c r="AP231" s="69" t="s">
        <v>280</v>
      </c>
      <c r="AQ231" s="69" t="s">
        <v>280</v>
      </c>
      <c r="AR231" s="23" t="s">
        <v>280</v>
      </c>
      <c r="AS231" s="69" t="s">
        <v>280</v>
      </c>
      <c r="AT231" s="23" t="s">
        <v>280</v>
      </c>
      <c r="AU231" s="23" t="s">
        <v>280</v>
      </c>
      <c r="AV231" s="69" t="s">
        <v>280</v>
      </c>
      <c r="AW231" s="69" t="s">
        <v>280</v>
      </c>
      <c r="AX231" s="23" t="s">
        <v>280</v>
      </c>
      <c r="AY231" s="69">
        <v>-10000</v>
      </c>
      <c r="AZ231" s="23" t="s">
        <v>280</v>
      </c>
      <c r="BA231" s="23" t="s">
        <v>282</v>
      </c>
    </row>
    <row r="232" spans="2:53">
      <c r="B232" s="123" t="s">
        <v>319</v>
      </c>
      <c r="C232" s="109" t="s">
        <v>170</v>
      </c>
      <c r="D232" s="110" t="s">
        <v>67</v>
      </c>
      <c r="E232" s="38"/>
      <c r="F232" s="38">
        <v>5342</v>
      </c>
      <c r="G232" s="69">
        <v>913</v>
      </c>
      <c r="H232" s="111"/>
      <c r="I232" s="38">
        <v>5342</v>
      </c>
      <c r="J232" s="38">
        <v>827</v>
      </c>
      <c r="K232" s="38"/>
      <c r="L232" s="111">
        <v>-1084</v>
      </c>
      <c r="M232" s="38">
        <v>-1084</v>
      </c>
      <c r="N232" s="69">
        <v>-1084</v>
      </c>
      <c r="O232" s="111" t="s">
        <v>38</v>
      </c>
      <c r="P232" s="69" t="s">
        <v>283</v>
      </c>
      <c r="Q232" s="111">
        <f t="shared" si="21"/>
        <v>0</v>
      </c>
      <c r="R232" s="38" t="str">
        <f t="shared" si="22"/>
        <v>NA</v>
      </c>
      <c r="S232" s="38">
        <f t="shared" si="23"/>
        <v>0</v>
      </c>
      <c r="T232" s="38">
        <f t="shared" si="24"/>
        <v>86</v>
      </c>
      <c r="U232" s="114">
        <f t="shared" si="25"/>
        <v>86</v>
      </c>
      <c r="V232" s="69">
        <f t="shared" si="26"/>
        <v>0</v>
      </c>
      <c r="W232" s="23">
        <f t="shared" si="27"/>
        <v>1</v>
      </c>
      <c r="X232" s="111">
        <v>140</v>
      </c>
      <c r="Y232" s="38" t="s">
        <v>280</v>
      </c>
      <c r="Z232" s="69" t="s">
        <v>281</v>
      </c>
      <c r="AA232" s="38">
        <v>156</v>
      </c>
      <c r="AB232" s="38" t="s">
        <v>280</v>
      </c>
      <c r="AC232" s="69" t="s">
        <v>281</v>
      </c>
      <c r="AD232" s="38" t="s">
        <v>280</v>
      </c>
      <c r="AE232" s="38" t="s">
        <v>280</v>
      </c>
      <c r="AF232" s="69" t="s">
        <v>280</v>
      </c>
      <c r="AG232" s="38" t="s">
        <v>280</v>
      </c>
      <c r="AH232" s="38" t="s">
        <v>280</v>
      </c>
      <c r="AI232" s="69" t="s">
        <v>280</v>
      </c>
      <c r="AJ232" s="111" t="s">
        <v>280</v>
      </c>
      <c r="AK232" s="38" t="s">
        <v>280</v>
      </c>
      <c r="AL232" s="69" t="s">
        <v>280</v>
      </c>
      <c r="AM232" s="38" t="s">
        <v>280</v>
      </c>
      <c r="AN232" s="38" t="s">
        <v>280</v>
      </c>
      <c r="AO232" s="69" t="s">
        <v>280</v>
      </c>
      <c r="AP232" s="69" t="s">
        <v>280</v>
      </c>
      <c r="AQ232" s="69" t="s">
        <v>280</v>
      </c>
      <c r="AR232" s="23" t="s">
        <v>280</v>
      </c>
      <c r="AS232" s="69" t="s">
        <v>280</v>
      </c>
      <c r="AT232" s="23" t="s">
        <v>280</v>
      </c>
      <c r="AU232" s="23" t="s">
        <v>280</v>
      </c>
      <c r="AV232" s="69" t="s">
        <v>280</v>
      </c>
      <c r="AW232" s="69" t="s">
        <v>280</v>
      </c>
      <c r="AX232" s="23" t="s">
        <v>280</v>
      </c>
      <c r="AY232" s="69">
        <v>-10000</v>
      </c>
      <c r="AZ232" s="23" t="s">
        <v>280</v>
      </c>
      <c r="BA232" s="23" t="s">
        <v>282</v>
      </c>
    </row>
    <row r="233" spans="2:53">
      <c r="B233" s="123" t="s">
        <v>319</v>
      </c>
      <c r="C233" s="109" t="s">
        <v>170</v>
      </c>
      <c r="D233" s="110" t="s">
        <v>68</v>
      </c>
      <c r="E233" s="38">
        <v>6805</v>
      </c>
      <c r="F233" s="38"/>
      <c r="G233" s="69"/>
      <c r="H233" s="111">
        <v>6804</v>
      </c>
      <c r="I233" s="38"/>
      <c r="J233" s="38"/>
      <c r="K233" s="38"/>
      <c r="L233" s="111">
        <v>-1676</v>
      </c>
      <c r="M233" s="38">
        <v>-1676</v>
      </c>
      <c r="N233" s="69">
        <v>-1674</v>
      </c>
      <c r="O233" s="111" t="s">
        <v>38</v>
      </c>
      <c r="P233" s="69" t="s">
        <v>80</v>
      </c>
      <c r="Q233" s="111">
        <f t="shared" si="21"/>
        <v>0</v>
      </c>
      <c r="R233" s="38">
        <f t="shared" si="22"/>
        <v>1</v>
      </c>
      <c r="S233" s="38" t="str">
        <f t="shared" si="23"/>
        <v>NA</v>
      </c>
      <c r="T233" s="38" t="str">
        <f t="shared" si="24"/>
        <v>NA</v>
      </c>
      <c r="U233" s="114" t="str">
        <f t="shared" si="25"/>
        <v>NA</v>
      </c>
      <c r="V233" s="69">
        <f t="shared" si="26"/>
        <v>0</v>
      </c>
      <c r="W233" s="23">
        <f t="shared" si="27"/>
        <v>1</v>
      </c>
      <c r="X233" s="111">
        <v>-361</v>
      </c>
      <c r="Y233" s="38" t="s">
        <v>280</v>
      </c>
      <c r="Z233" s="69" t="s">
        <v>281</v>
      </c>
      <c r="AA233" s="38">
        <v>374</v>
      </c>
      <c r="AB233" s="38" t="s">
        <v>280</v>
      </c>
      <c r="AC233" s="69" t="s">
        <v>281</v>
      </c>
      <c r="AD233" s="38" t="s">
        <v>280</v>
      </c>
      <c r="AE233" s="38" t="s">
        <v>280</v>
      </c>
      <c r="AF233" s="69" t="s">
        <v>280</v>
      </c>
      <c r="AG233" s="38" t="s">
        <v>280</v>
      </c>
      <c r="AH233" s="38" t="s">
        <v>280</v>
      </c>
      <c r="AI233" s="69" t="s">
        <v>280</v>
      </c>
      <c r="AJ233" s="111" t="s">
        <v>280</v>
      </c>
      <c r="AK233" s="38" t="s">
        <v>280</v>
      </c>
      <c r="AL233" s="69" t="s">
        <v>280</v>
      </c>
      <c r="AM233" s="38" t="s">
        <v>280</v>
      </c>
      <c r="AN233" s="38" t="s">
        <v>280</v>
      </c>
      <c r="AO233" s="69" t="s">
        <v>280</v>
      </c>
      <c r="AP233" s="69" t="s">
        <v>280</v>
      </c>
      <c r="AQ233" s="69" t="s">
        <v>280</v>
      </c>
      <c r="AR233" s="23" t="s">
        <v>280</v>
      </c>
      <c r="AS233" s="69" t="s">
        <v>280</v>
      </c>
      <c r="AT233" s="23" t="s">
        <v>280</v>
      </c>
      <c r="AU233" s="23" t="s">
        <v>280</v>
      </c>
      <c r="AV233" s="69">
        <v>-10000</v>
      </c>
      <c r="AW233" s="69" t="s">
        <v>280</v>
      </c>
      <c r="AX233" s="23" t="s">
        <v>282</v>
      </c>
      <c r="AY233" s="69" t="s">
        <v>280</v>
      </c>
      <c r="AZ233" s="23" t="s">
        <v>280</v>
      </c>
      <c r="BA233" s="23" t="s">
        <v>280</v>
      </c>
    </row>
    <row r="234" spans="2:53">
      <c r="B234" s="123" t="s">
        <v>319</v>
      </c>
      <c r="C234" s="109" t="s">
        <v>170</v>
      </c>
      <c r="D234" s="110" t="s">
        <v>69</v>
      </c>
      <c r="E234" s="38">
        <v>6805</v>
      </c>
      <c r="F234" s="38"/>
      <c r="G234" s="69"/>
      <c r="H234" s="111">
        <v>6804</v>
      </c>
      <c r="I234" s="38"/>
      <c r="J234" s="38"/>
      <c r="K234" s="38"/>
      <c r="L234" s="111">
        <v>-1676</v>
      </c>
      <c r="M234" s="38">
        <v>-1676</v>
      </c>
      <c r="N234" s="69">
        <v>-1674</v>
      </c>
      <c r="O234" s="111" t="s">
        <v>38</v>
      </c>
      <c r="P234" s="69" t="s">
        <v>80</v>
      </c>
      <c r="Q234" s="111">
        <f t="shared" si="21"/>
        <v>0</v>
      </c>
      <c r="R234" s="38">
        <f t="shared" si="22"/>
        <v>1</v>
      </c>
      <c r="S234" s="38" t="str">
        <f t="shared" si="23"/>
        <v>NA</v>
      </c>
      <c r="T234" s="38" t="str">
        <f t="shared" si="24"/>
        <v>NA</v>
      </c>
      <c r="U234" s="114" t="str">
        <f t="shared" si="25"/>
        <v>NA</v>
      </c>
      <c r="V234" s="69">
        <f t="shared" si="26"/>
        <v>0</v>
      </c>
      <c r="W234" s="23">
        <f t="shared" si="27"/>
        <v>1</v>
      </c>
      <c r="X234" s="111">
        <v>-361</v>
      </c>
      <c r="Y234" s="38" t="s">
        <v>280</v>
      </c>
      <c r="Z234" s="69" t="s">
        <v>281</v>
      </c>
      <c r="AA234" s="38">
        <v>374</v>
      </c>
      <c r="AB234" s="38" t="s">
        <v>280</v>
      </c>
      <c r="AC234" s="69" t="s">
        <v>281</v>
      </c>
      <c r="AD234" s="38" t="s">
        <v>280</v>
      </c>
      <c r="AE234" s="38" t="s">
        <v>280</v>
      </c>
      <c r="AF234" s="69" t="s">
        <v>280</v>
      </c>
      <c r="AG234" s="38" t="s">
        <v>280</v>
      </c>
      <c r="AH234" s="38" t="s">
        <v>280</v>
      </c>
      <c r="AI234" s="69" t="s">
        <v>280</v>
      </c>
      <c r="AJ234" s="111" t="s">
        <v>280</v>
      </c>
      <c r="AK234" s="38" t="s">
        <v>280</v>
      </c>
      <c r="AL234" s="69" t="s">
        <v>280</v>
      </c>
      <c r="AM234" s="38" t="s">
        <v>280</v>
      </c>
      <c r="AN234" s="38" t="s">
        <v>280</v>
      </c>
      <c r="AO234" s="69" t="s">
        <v>280</v>
      </c>
      <c r="AP234" s="69" t="s">
        <v>280</v>
      </c>
      <c r="AQ234" s="69" t="s">
        <v>280</v>
      </c>
      <c r="AR234" s="23" t="s">
        <v>280</v>
      </c>
      <c r="AS234" s="69" t="s">
        <v>280</v>
      </c>
      <c r="AT234" s="23" t="s">
        <v>280</v>
      </c>
      <c r="AU234" s="23" t="s">
        <v>280</v>
      </c>
      <c r="AV234" s="69">
        <v>-10000</v>
      </c>
      <c r="AW234" s="69" t="s">
        <v>280</v>
      </c>
      <c r="AX234" s="23" t="s">
        <v>282</v>
      </c>
      <c r="AY234" s="69" t="s">
        <v>280</v>
      </c>
      <c r="AZ234" s="23" t="s">
        <v>280</v>
      </c>
      <c r="BA234" s="23" t="s">
        <v>280</v>
      </c>
    </row>
    <row r="235" spans="2:53" ht="15" thickBot="1">
      <c r="B235" s="124" t="s">
        <v>319</v>
      </c>
      <c r="C235" s="116" t="s">
        <v>170</v>
      </c>
      <c r="D235" s="117" t="s">
        <v>70</v>
      </c>
      <c r="E235" s="118">
        <v>6205</v>
      </c>
      <c r="F235" s="118"/>
      <c r="G235" s="70"/>
      <c r="H235" s="119">
        <v>6205</v>
      </c>
      <c r="I235" s="118"/>
      <c r="J235" s="118"/>
      <c r="K235" s="118"/>
      <c r="L235" s="119">
        <v>-1069</v>
      </c>
      <c r="M235" s="118">
        <v>-1069</v>
      </c>
      <c r="N235" s="70">
        <v>-1068</v>
      </c>
      <c r="O235" s="119" t="s">
        <v>38</v>
      </c>
      <c r="P235" s="70" t="s">
        <v>283</v>
      </c>
      <c r="Q235" s="119">
        <f t="shared" si="21"/>
        <v>0</v>
      </c>
      <c r="R235" s="38">
        <f t="shared" si="22"/>
        <v>0</v>
      </c>
      <c r="S235" s="38" t="str">
        <f t="shared" si="23"/>
        <v>NA</v>
      </c>
      <c r="T235" s="38" t="str">
        <f t="shared" si="24"/>
        <v>NA</v>
      </c>
      <c r="U235" s="114" t="str">
        <f t="shared" si="25"/>
        <v>NA</v>
      </c>
      <c r="V235" s="70">
        <f t="shared" si="26"/>
        <v>0</v>
      </c>
      <c r="W235" s="23">
        <f t="shared" si="27"/>
        <v>1</v>
      </c>
      <c r="X235" s="119">
        <v>-347</v>
      </c>
      <c r="Y235" s="118" t="s">
        <v>280</v>
      </c>
      <c r="Z235" s="69" t="s">
        <v>281</v>
      </c>
      <c r="AA235" s="118">
        <v>361</v>
      </c>
      <c r="AB235" s="118" t="s">
        <v>280</v>
      </c>
      <c r="AC235" s="69" t="s">
        <v>281</v>
      </c>
      <c r="AD235" s="118" t="s">
        <v>280</v>
      </c>
      <c r="AE235" s="118" t="s">
        <v>280</v>
      </c>
      <c r="AF235" s="70" t="s">
        <v>280</v>
      </c>
      <c r="AG235" s="118" t="s">
        <v>280</v>
      </c>
      <c r="AH235" s="118" t="s">
        <v>280</v>
      </c>
      <c r="AI235" s="70" t="s">
        <v>280</v>
      </c>
      <c r="AJ235" s="119" t="s">
        <v>280</v>
      </c>
      <c r="AK235" s="118" t="s">
        <v>280</v>
      </c>
      <c r="AL235" s="70" t="s">
        <v>280</v>
      </c>
      <c r="AM235" s="118" t="s">
        <v>280</v>
      </c>
      <c r="AN235" s="118" t="s">
        <v>280</v>
      </c>
      <c r="AO235" s="70" t="s">
        <v>280</v>
      </c>
      <c r="AP235" s="70" t="s">
        <v>280</v>
      </c>
      <c r="AQ235" s="70" t="s">
        <v>280</v>
      </c>
      <c r="AR235" s="22" t="s">
        <v>280</v>
      </c>
      <c r="AS235" s="70" t="s">
        <v>280</v>
      </c>
      <c r="AT235" s="22" t="s">
        <v>280</v>
      </c>
      <c r="AU235" s="22" t="s">
        <v>280</v>
      </c>
      <c r="AV235" s="70">
        <v>-10000</v>
      </c>
      <c r="AW235" s="70" t="s">
        <v>280</v>
      </c>
      <c r="AX235" s="22" t="s">
        <v>282</v>
      </c>
      <c r="AY235" s="70" t="s">
        <v>280</v>
      </c>
      <c r="AZ235" s="22" t="s">
        <v>280</v>
      </c>
      <c r="BA235" s="22" t="s">
        <v>280</v>
      </c>
    </row>
    <row r="236" spans="2:53">
      <c r="B236" s="120" t="s">
        <v>322</v>
      </c>
      <c r="C236" s="121" t="s">
        <v>170</v>
      </c>
      <c r="D236" s="122" t="s">
        <v>55</v>
      </c>
      <c r="E236" s="112">
        <v>6350</v>
      </c>
      <c r="F236" s="112"/>
      <c r="G236" s="68"/>
      <c r="H236" s="113">
        <v>6350</v>
      </c>
      <c r="I236" s="112"/>
      <c r="J236" s="112"/>
      <c r="K236" s="112"/>
      <c r="L236" s="113">
        <v>-4953</v>
      </c>
      <c r="M236" s="112">
        <v>-4953</v>
      </c>
      <c r="N236" s="68">
        <v>-4953</v>
      </c>
      <c r="O236" s="113" t="s">
        <v>283</v>
      </c>
      <c r="P236" s="68" t="s">
        <v>80</v>
      </c>
      <c r="Q236" s="113">
        <f t="shared" si="21"/>
        <v>0</v>
      </c>
      <c r="R236" s="38">
        <f t="shared" si="22"/>
        <v>0</v>
      </c>
      <c r="S236" s="38" t="str">
        <f t="shared" si="23"/>
        <v>NA</v>
      </c>
      <c r="T236" s="38" t="str">
        <f t="shared" si="24"/>
        <v>NA</v>
      </c>
      <c r="U236" s="114" t="str">
        <f t="shared" si="25"/>
        <v>NA</v>
      </c>
      <c r="V236" s="68">
        <f t="shared" si="26"/>
        <v>0</v>
      </c>
      <c r="W236" s="23">
        <f t="shared" si="27"/>
        <v>1</v>
      </c>
      <c r="X236" s="113">
        <v>140</v>
      </c>
      <c r="Y236" s="112" t="s">
        <v>280</v>
      </c>
      <c r="Z236" s="68" t="s">
        <v>281</v>
      </c>
      <c r="AA236" s="112">
        <v>374</v>
      </c>
      <c r="AB236" s="112" t="s">
        <v>280</v>
      </c>
      <c r="AC236" s="68" t="s">
        <v>281</v>
      </c>
      <c r="AD236" s="112" t="s">
        <v>280</v>
      </c>
      <c r="AE236" s="112" t="s">
        <v>280</v>
      </c>
      <c r="AF236" s="68" t="s">
        <v>280</v>
      </c>
      <c r="AG236" s="112" t="s">
        <v>280</v>
      </c>
      <c r="AH236" s="112" t="s">
        <v>280</v>
      </c>
      <c r="AI236" s="68" t="s">
        <v>280</v>
      </c>
      <c r="AJ236" s="113" t="s">
        <v>280</v>
      </c>
      <c r="AK236" s="112" t="s">
        <v>280</v>
      </c>
      <c r="AL236" s="68" t="s">
        <v>280</v>
      </c>
      <c r="AM236" s="68" t="s">
        <v>280</v>
      </c>
      <c r="AN236" s="112" t="s">
        <v>280</v>
      </c>
      <c r="AO236" s="68" t="s">
        <v>280</v>
      </c>
      <c r="AP236" s="68" t="s">
        <v>280</v>
      </c>
      <c r="AQ236" s="68" t="s">
        <v>280</v>
      </c>
      <c r="AR236" s="21" t="s">
        <v>280</v>
      </c>
      <c r="AS236" s="68" t="s">
        <v>280</v>
      </c>
      <c r="AT236" s="21" t="s">
        <v>280</v>
      </c>
      <c r="AU236" s="21" t="s">
        <v>280</v>
      </c>
      <c r="AV236" s="68">
        <v>-10000</v>
      </c>
      <c r="AW236" s="68" t="s">
        <v>280</v>
      </c>
      <c r="AX236" s="21" t="s">
        <v>282</v>
      </c>
      <c r="AY236" s="68" t="s">
        <v>280</v>
      </c>
      <c r="AZ236" s="21" t="s">
        <v>280</v>
      </c>
      <c r="BA236" s="21" t="s">
        <v>280</v>
      </c>
    </row>
    <row r="237" spans="2:53">
      <c r="B237" s="123" t="s">
        <v>322</v>
      </c>
      <c r="C237" s="109" t="s">
        <v>170</v>
      </c>
      <c r="D237" s="110" t="s">
        <v>57</v>
      </c>
      <c r="E237" s="38">
        <v>6353</v>
      </c>
      <c r="F237" s="38"/>
      <c r="G237" s="69"/>
      <c r="H237" s="111">
        <v>6353</v>
      </c>
      <c r="I237" s="38"/>
      <c r="J237" s="38"/>
      <c r="K237" s="38"/>
      <c r="L237" s="111">
        <v>-4955</v>
      </c>
      <c r="M237" s="38">
        <v>-4955</v>
      </c>
      <c r="N237" s="69">
        <v>-4955</v>
      </c>
      <c r="O237" s="111" t="s">
        <v>283</v>
      </c>
      <c r="P237" s="69" t="s">
        <v>80</v>
      </c>
      <c r="Q237" s="111">
        <f t="shared" si="21"/>
        <v>0</v>
      </c>
      <c r="R237" s="38">
        <f t="shared" si="22"/>
        <v>0</v>
      </c>
      <c r="S237" s="38" t="str">
        <f t="shared" si="23"/>
        <v>NA</v>
      </c>
      <c r="T237" s="38" t="str">
        <f t="shared" si="24"/>
        <v>NA</v>
      </c>
      <c r="U237" s="114" t="str">
        <f t="shared" si="25"/>
        <v>NA</v>
      </c>
      <c r="V237" s="69">
        <f t="shared" si="26"/>
        <v>0</v>
      </c>
      <c r="W237" s="23">
        <f t="shared" si="27"/>
        <v>1</v>
      </c>
      <c r="X237" s="111">
        <v>140</v>
      </c>
      <c r="Y237" s="38" t="s">
        <v>280</v>
      </c>
      <c r="Z237" s="69" t="s">
        <v>281</v>
      </c>
      <c r="AA237" s="38">
        <v>374</v>
      </c>
      <c r="AB237" s="38" t="s">
        <v>280</v>
      </c>
      <c r="AC237" s="69" t="s">
        <v>281</v>
      </c>
      <c r="AD237" s="38" t="s">
        <v>280</v>
      </c>
      <c r="AE237" s="38" t="s">
        <v>280</v>
      </c>
      <c r="AF237" s="69" t="s">
        <v>280</v>
      </c>
      <c r="AG237" s="38" t="s">
        <v>280</v>
      </c>
      <c r="AH237" s="38" t="s">
        <v>280</v>
      </c>
      <c r="AI237" s="69" t="s">
        <v>280</v>
      </c>
      <c r="AJ237" s="111" t="s">
        <v>280</v>
      </c>
      <c r="AK237" s="38" t="s">
        <v>280</v>
      </c>
      <c r="AL237" s="69" t="s">
        <v>280</v>
      </c>
      <c r="AM237" s="69" t="s">
        <v>280</v>
      </c>
      <c r="AN237" s="38" t="s">
        <v>280</v>
      </c>
      <c r="AO237" s="69" t="s">
        <v>280</v>
      </c>
      <c r="AP237" s="69" t="s">
        <v>280</v>
      </c>
      <c r="AQ237" s="69" t="s">
        <v>280</v>
      </c>
      <c r="AR237" s="23" t="s">
        <v>280</v>
      </c>
      <c r="AS237" s="69" t="s">
        <v>280</v>
      </c>
      <c r="AT237" s="23" t="s">
        <v>280</v>
      </c>
      <c r="AU237" s="23" t="s">
        <v>280</v>
      </c>
      <c r="AV237" s="69">
        <v>-10000</v>
      </c>
      <c r="AW237" s="69" t="s">
        <v>280</v>
      </c>
      <c r="AX237" s="23" t="s">
        <v>282</v>
      </c>
      <c r="AY237" s="69" t="s">
        <v>280</v>
      </c>
      <c r="AZ237" s="23" t="s">
        <v>280</v>
      </c>
      <c r="BA237" s="23" t="s">
        <v>280</v>
      </c>
    </row>
    <row r="238" spans="2:53">
      <c r="B238" s="123" t="s">
        <v>322</v>
      </c>
      <c r="C238" s="109" t="s">
        <v>170</v>
      </c>
      <c r="D238" s="110" t="s">
        <v>58</v>
      </c>
      <c r="E238" s="38">
        <v>6359</v>
      </c>
      <c r="F238" s="38"/>
      <c r="G238" s="69"/>
      <c r="H238" s="111">
        <v>6359</v>
      </c>
      <c r="I238" s="38"/>
      <c r="J238" s="38"/>
      <c r="K238" s="38"/>
      <c r="L238" s="111">
        <v>-4949</v>
      </c>
      <c r="M238" s="38">
        <v>-4949</v>
      </c>
      <c r="N238" s="69">
        <v>-4949</v>
      </c>
      <c r="O238" s="111" t="s">
        <v>283</v>
      </c>
      <c r="P238" s="69" t="s">
        <v>80</v>
      </c>
      <c r="Q238" s="111">
        <f t="shared" si="21"/>
        <v>0</v>
      </c>
      <c r="R238" s="38">
        <f t="shared" si="22"/>
        <v>0</v>
      </c>
      <c r="S238" s="38" t="str">
        <f t="shared" si="23"/>
        <v>NA</v>
      </c>
      <c r="T238" s="38" t="str">
        <f t="shared" si="24"/>
        <v>NA</v>
      </c>
      <c r="U238" s="114" t="str">
        <f t="shared" si="25"/>
        <v>NA</v>
      </c>
      <c r="V238" s="69">
        <f t="shared" si="26"/>
        <v>0</v>
      </c>
      <c r="W238" s="23">
        <f t="shared" si="27"/>
        <v>1</v>
      </c>
      <c r="X238" s="111">
        <v>140</v>
      </c>
      <c r="Y238" s="38" t="s">
        <v>280</v>
      </c>
      <c r="Z238" s="69" t="s">
        <v>281</v>
      </c>
      <c r="AA238" s="38">
        <v>374</v>
      </c>
      <c r="AB238" s="38" t="s">
        <v>280</v>
      </c>
      <c r="AC238" s="69" t="s">
        <v>281</v>
      </c>
      <c r="AD238" s="38" t="s">
        <v>280</v>
      </c>
      <c r="AE238" s="38" t="s">
        <v>280</v>
      </c>
      <c r="AF238" s="69" t="s">
        <v>280</v>
      </c>
      <c r="AG238" s="38" t="s">
        <v>280</v>
      </c>
      <c r="AH238" s="38" t="s">
        <v>280</v>
      </c>
      <c r="AI238" s="69" t="s">
        <v>280</v>
      </c>
      <c r="AJ238" s="111" t="s">
        <v>280</v>
      </c>
      <c r="AK238" s="38" t="s">
        <v>280</v>
      </c>
      <c r="AL238" s="69" t="s">
        <v>280</v>
      </c>
      <c r="AM238" s="69" t="s">
        <v>280</v>
      </c>
      <c r="AN238" s="38" t="s">
        <v>280</v>
      </c>
      <c r="AO238" s="69" t="s">
        <v>280</v>
      </c>
      <c r="AP238" s="69" t="s">
        <v>280</v>
      </c>
      <c r="AQ238" s="69" t="s">
        <v>280</v>
      </c>
      <c r="AR238" s="23" t="s">
        <v>280</v>
      </c>
      <c r="AS238" s="69" t="s">
        <v>280</v>
      </c>
      <c r="AT238" s="23" t="s">
        <v>280</v>
      </c>
      <c r="AU238" s="23" t="s">
        <v>280</v>
      </c>
      <c r="AV238" s="69">
        <v>-10000</v>
      </c>
      <c r="AW238" s="69" t="s">
        <v>280</v>
      </c>
      <c r="AX238" s="23" t="s">
        <v>282</v>
      </c>
      <c r="AY238" s="69" t="s">
        <v>280</v>
      </c>
      <c r="AZ238" s="23" t="s">
        <v>280</v>
      </c>
      <c r="BA238" s="23" t="s">
        <v>280</v>
      </c>
    </row>
    <row r="239" spans="2:53">
      <c r="B239" s="123" t="s">
        <v>322</v>
      </c>
      <c r="C239" s="109" t="s">
        <v>170</v>
      </c>
      <c r="D239" s="110" t="s">
        <v>59</v>
      </c>
      <c r="E239" s="38">
        <v>7687</v>
      </c>
      <c r="F239" s="38"/>
      <c r="G239" s="69"/>
      <c r="H239" s="111">
        <v>6302</v>
      </c>
      <c r="I239" s="38"/>
      <c r="J239" s="38"/>
      <c r="K239" s="38"/>
      <c r="L239" s="111">
        <v>1354</v>
      </c>
      <c r="M239" s="38">
        <v>199</v>
      </c>
      <c r="N239" s="69">
        <v>2427</v>
      </c>
      <c r="O239" s="111" t="s">
        <v>74</v>
      </c>
      <c r="P239" s="69" t="s">
        <v>80</v>
      </c>
      <c r="Q239" s="111">
        <f t="shared" si="21"/>
        <v>1155</v>
      </c>
      <c r="R239" s="38">
        <f t="shared" si="22"/>
        <v>1385</v>
      </c>
      <c r="S239" s="38" t="str">
        <f t="shared" si="23"/>
        <v>NA</v>
      </c>
      <c r="T239" s="38" t="str">
        <f t="shared" si="24"/>
        <v>NA</v>
      </c>
      <c r="U239" s="114" t="str">
        <f t="shared" si="25"/>
        <v>NA</v>
      </c>
      <c r="V239" s="69">
        <f t="shared" si="26"/>
        <v>1272</v>
      </c>
      <c r="W239" s="23">
        <f t="shared" si="27"/>
        <v>1</v>
      </c>
      <c r="X239" s="111">
        <v>140</v>
      </c>
      <c r="Y239" s="38" t="s">
        <v>280</v>
      </c>
      <c r="Z239" s="69" t="s">
        <v>281</v>
      </c>
      <c r="AA239" s="38">
        <v>380</v>
      </c>
      <c r="AB239" s="38" t="s">
        <v>280</v>
      </c>
      <c r="AC239" s="69" t="s">
        <v>281</v>
      </c>
      <c r="AD239" s="38" t="s">
        <v>280</v>
      </c>
      <c r="AE239" s="38" t="s">
        <v>280</v>
      </c>
      <c r="AF239" s="69" t="s">
        <v>280</v>
      </c>
      <c r="AG239" s="38" t="s">
        <v>280</v>
      </c>
      <c r="AH239" s="38" t="s">
        <v>280</v>
      </c>
      <c r="AI239" s="69" t="s">
        <v>280</v>
      </c>
      <c r="AJ239" s="111">
        <v>2500</v>
      </c>
      <c r="AK239" s="38" t="s">
        <v>280</v>
      </c>
      <c r="AL239" s="69" t="s">
        <v>316</v>
      </c>
      <c r="AM239" s="69" t="s">
        <v>280</v>
      </c>
      <c r="AN239" s="38" t="s">
        <v>280</v>
      </c>
      <c r="AO239" s="69" t="s">
        <v>280</v>
      </c>
      <c r="AP239" s="69" t="s">
        <v>280</v>
      </c>
      <c r="AQ239" s="69" t="s">
        <v>280</v>
      </c>
      <c r="AR239" s="23" t="s">
        <v>280</v>
      </c>
      <c r="AS239" s="69" t="s">
        <v>280</v>
      </c>
      <c r="AT239" s="23" t="s">
        <v>280</v>
      </c>
      <c r="AU239" s="23" t="s">
        <v>280</v>
      </c>
      <c r="AV239" s="69">
        <v>-10000</v>
      </c>
      <c r="AW239" s="69" t="s">
        <v>280</v>
      </c>
      <c r="AX239" s="23" t="s">
        <v>282</v>
      </c>
      <c r="AY239" s="69" t="s">
        <v>280</v>
      </c>
      <c r="AZ239" s="23" t="s">
        <v>280</v>
      </c>
      <c r="BA239" s="23" t="s">
        <v>280</v>
      </c>
    </row>
    <row r="240" spans="2:53">
      <c r="B240" s="123" t="s">
        <v>322</v>
      </c>
      <c r="C240" s="109" t="s">
        <v>170</v>
      </c>
      <c r="D240" s="110" t="s">
        <v>61</v>
      </c>
      <c r="E240" s="38">
        <v>7687</v>
      </c>
      <c r="F240" s="38"/>
      <c r="G240" s="69"/>
      <c r="H240" s="111">
        <v>7392</v>
      </c>
      <c r="I240" s="38"/>
      <c r="J240" s="38"/>
      <c r="K240" s="38"/>
      <c r="L240" s="111">
        <v>1354</v>
      </c>
      <c r="M240" s="38">
        <v>199</v>
      </c>
      <c r="N240" s="69">
        <v>1601</v>
      </c>
      <c r="O240" s="111" t="s">
        <v>74</v>
      </c>
      <c r="P240" s="69" t="s">
        <v>80</v>
      </c>
      <c r="Q240" s="111">
        <f t="shared" si="21"/>
        <v>1155</v>
      </c>
      <c r="R240" s="38">
        <f t="shared" si="22"/>
        <v>295</v>
      </c>
      <c r="S240" s="38" t="str">
        <f t="shared" si="23"/>
        <v>NA</v>
      </c>
      <c r="T240" s="38" t="str">
        <f t="shared" si="24"/>
        <v>NA</v>
      </c>
      <c r="U240" s="114" t="str">
        <f t="shared" si="25"/>
        <v>NA</v>
      </c>
      <c r="V240" s="69">
        <f t="shared" si="26"/>
        <v>446</v>
      </c>
      <c r="W240" s="23">
        <f t="shared" si="27"/>
        <v>1</v>
      </c>
      <c r="X240" s="111">
        <v>140</v>
      </c>
      <c r="Y240" s="38" t="s">
        <v>280</v>
      </c>
      <c r="Z240" s="69" t="s">
        <v>73</v>
      </c>
      <c r="AA240" s="38">
        <v>425</v>
      </c>
      <c r="AB240" s="38" t="s">
        <v>280</v>
      </c>
      <c r="AC240" s="69" t="s">
        <v>73</v>
      </c>
      <c r="AD240" s="38" t="s">
        <v>280</v>
      </c>
      <c r="AE240" s="38" t="s">
        <v>280</v>
      </c>
      <c r="AF240" s="69" t="s">
        <v>280</v>
      </c>
      <c r="AG240" s="38" t="s">
        <v>280</v>
      </c>
      <c r="AH240" s="38" t="s">
        <v>280</v>
      </c>
      <c r="AI240" s="69" t="s">
        <v>280</v>
      </c>
      <c r="AJ240" s="111">
        <v>2500</v>
      </c>
      <c r="AK240" s="38" t="s">
        <v>280</v>
      </c>
      <c r="AL240" s="69" t="s">
        <v>316</v>
      </c>
      <c r="AM240" s="69" t="s">
        <v>280</v>
      </c>
      <c r="AN240" s="38" t="s">
        <v>280</v>
      </c>
      <c r="AO240" s="69" t="s">
        <v>280</v>
      </c>
      <c r="AP240" s="69" t="s">
        <v>280</v>
      </c>
      <c r="AQ240" s="69" t="s">
        <v>280</v>
      </c>
      <c r="AR240" s="23" t="s">
        <v>280</v>
      </c>
      <c r="AS240" s="69" t="s">
        <v>280</v>
      </c>
      <c r="AT240" s="23" t="s">
        <v>280</v>
      </c>
      <c r="AU240" s="23" t="s">
        <v>280</v>
      </c>
      <c r="AV240" s="69" t="s">
        <v>280</v>
      </c>
      <c r="AW240" s="69" t="s">
        <v>280</v>
      </c>
      <c r="AX240" s="23" t="s">
        <v>280</v>
      </c>
      <c r="AY240" s="69" t="s">
        <v>280</v>
      </c>
      <c r="AZ240" s="23" t="s">
        <v>280</v>
      </c>
      <c r="BA240" s="23" t="s">
        <v>280</v>
      </c>
    </row>
    <row r="241" spans="2:53">
      <c r="B241" s="123" t="s">
        <v>322</v>
      </c>
      <c r="C241" s="109" t="s">
        <v>170</v>
      </c>
      <c r="D241" s="110" t="s">
        <v>63</v>
      </c>
      <c r="E241" s="38">
        <v>7990</v>
      </c>
      <c r="F241" s="38"/>
      <c r="G241" s="69"/>
      <c r="H241" s="111">
        <v>7637</v>
      </c>
      <c r="I241" s="38"/>
      <c r="J241" s="38"/>
      <c r="K241" s="38"/>
      <c r="L241" s="111">
        <v>1173</v>
      </c>
      <c r="M241" s="38">
        <v>202</v>
      </c>
      <c r="N241" s="69">
        <v>1477</v>
      </c>
      <c r="O241" s="111" t="s">
        <v>74</v>
      </c>
      <c r="P241" s="69" t="s">
        <v>80</v>
      </c>
      <c r="Q241" s="111">
        <f t="shared" si="21"/>
        <v>971</v>
      </c>
      <c r="R241" s="38">
        <f t="shared" si="22"/>
        <v>353</v>
      </c>
      <c r="S241" s="38" t="str">
        <f t="shared" si="23"/>
        <v>NA</v>
      </c>
      <c r="T241" s="38" t="str">
        <f t="shared" si="24"/>
        <v>NA</v>
      </c>
      <c r="U241" s="114" t="str">
        <f t="shared" si="25"/>
        <v>NA</v>
      </c>
      <c r="V241" s="69">
        <f t="shared" si="26"/>
        <v>506</v>
      </c>
      <c r="W241" s="23">
        <f t="shared" si="27"/>
        <v>1</v>
      </c>
      <c r="X241" s="111">
        <v>140</v>
      </c>
      <c r="Y241" s="38" t="s">
        <v>280</v>
      </c>
      <c r="Z241" s="69" t="s">
        <v>73</v>
      </c>
      <c r="AA241" s="38">
        <v>425</v>
      </c>
      <c r="AB241" s="38" t="s">
        <v>280</v>
      </c>
      <c r="AC241" s="69" t="s">
        <v>73</v>
      </c>
      <c r="AD241" s="38" t="s">
        <v>280</v>
      </c>
      <c r="AE241" s="38" t="s">
        <v>280</v>
      </c>
      <c r="AF241" s="69" t="s">
        <v>280</v>
      </c>
      <c r="AG241" s="38" t="s">
        <v>280</v>
      </c>
      <c r="AH241" s="38" t="s">
        <v>280</v>
      </c>
      <c r="AI241" s="69" t="s">
        <v>280</v>
      </c>
      <c r="AJ241" s="111">
        <v>2500</v>
      </c>
      <c r="AK241" s="38" t="s">
        <v>280</v>
      </c>
      <c r="AL241" s="69" t="s">
        <v>316</v>
      </c>
      <c r="AM241" s="69" t="s">
        <v>280</v>
      </c>
      <c r="AN241" s="38" t="s">
        <v>280</v>
      </c>
      <c r="AO241" s="69" t="s">
        <v>280</v>
      </c>
      <c r="AP241" s="69" t="s">
        <v>280</v>
      </c>
      <c r="AQ241" s="69" t="s">
        <v>280</v>
      </c>
      <c r="AR241" s="23" t="s">
        <v>280</v>
      </c>
      <c r="AS241" s="69" t="s">
        <v>280</v>
      </c>
      <c r="AT241" s="23" t="s">
        <v>280</v>
      </c>
      <c r="AU241" s="23" t="s">
        <v>280</v>
      </c>
      <c r="AV241" s="69" t="s">
        <v>280</v>
      </c>
      <c r="AW241" s="69" t="s">
        <v>280</v>
      </c>
      <c r="AX241" s="23" t="s">
        <v>280</v>
      </c>
      <c r="AY241" s="69" t="s">
        <v>280</v>
      </c>
      <c r="AZ241" s="23" t="s">
        <v>280</v>
      </c>
      <c r="BA241" s="23" t="s">
        <v>280</v>
      </c>
    </row>
    <row r="242" spans="2:53">
      <c r="B242" s="123" t="s">
        <v>322</v>
      </c>
      <c r="C242" s="109" t="s">
        <v>170</v>
      </c>
      <c r="D242" s="110" t="s">
        <v>64</v>
      </c>
      <c r="E242" s="38">
        <v>6137</v>
      </c>
      <c r="F242" s="38"/>
      <c r="G242" s="69"/>
      <c r="H242" s="111">
        <v>6137</v>
      </c>
      <c r="I242" s="38"/>
      <c r="J242" s="38"/>
      <c r="K242" s="38"/>
      <c r="L242" s="111">
        <v>-2134</v>
      </c>
      <c r="M242" s="38">
        <v>-2134</v>
      </c>
      <c r="N242" s="69">
        <v>-2133</v>
      </c>
      <c r="O242" s="111" t="s">
        <v>38</v>
      </c>
      <c r="P242" s="69" t="s">
        <v>80</v>
      </c>
      <c r="Q242" s="111">
        <f t="shared" si="21"/>
        <v>0</v>
      </c>
      <c r="R242" s="38">
        <f t="shared" si="22"/>
        <v>0</v>
      </c>
      <c r="S242" s="38" t="str">
        <f t="shared" si="23"/>
        <v>NA</v>
      </c>
      <c r="T242" s="38" t="str">
        <f t="shared" si="24"/>
        <v>NA</v>
      </c>
      <c r="U242" s="114" t="str">
        <f t="shared" si="25"/>
        <v>NA</v>
      </c>
      <c r="V242" s="69">
        <f t="shared" si="26"/>
        <v>0</v>
      </c>
      <c r="W242" s="23">
        <f t="shared" si="27"/>
        <v>1</v>
      </c>
      <c r="X242" s="111">
        <v>140</v>
      </c>
      <c r="Y242" s="38" t="s">
        <v>280</v>
      </c>
      <c r="Z242" s="69" t="s">
        <v>280</v>
      </c>
      <c r="AA242" s="38">
        <v>335</v>
      </c>
      <c r="AB242" s="38" t="s">
        <v>280</v>
      </c>
      <c r="AC242" s="69" t="s">
        <v>280</v>
      </c>
      <c r="AD242" s="38" t="s">
        <v>280</v>
      </c>
      <c r="AE242" s="38" t="s">
        <v>280</v>
      </c>
      <c r="AF242" s="69" t="s">
        <v>280</v>
      </c>
      <c r="AG242" s="38" t="s">
        <v>280</v>
      </c>
      <c r="AH242" s="38" t="s">
        <v>280</v>
      </c>
      <c r="AI242" s="69" t="s">
        <v>280</v>
      </c>
      <c r="AJ242" s="111" t="s">
        <v>280</v>
      </c>
      <c r="AK242" s="38" t="s">
        <v>280</v>
      </c>
      <c r="AL242" s="69" t="s">
        <v>316</v>
      </c>
      <c r="AM242" s="69" t="s">
        <v>280</v>
      </c>
      <c r="AN242" s="38" t="s">
        <v>280</v>
      </c>
      <c r="AO242" s="69" t="s">
        <v>280</v>
      </c>
      <c r="AP242" s="69" t="s">
        <v>280</v>
      </c>
      <c r="AQ242" s="69" t="s">
        <v>280</v>
      </c>
      <c r="AR242" s="23" t="s">
        <v>280</v>
      </c>
      <c r="AS242" s="69" t="s">
        <v>280</v>
      </c>
      <c r="AT242" s="23" t="s">
        <v>280</v>
      </c>
      <c r="AU242" s="23" t="s">
        <v>280</v>
      </c>
      <c r="AV242" s="69" t="s">
        <v>280</v>
      </c>
      <c r="AW242" s="69" t="s">
        <v>280</v>
      </c>
      <c r="AX242" s="23" t="s">
        <v>280</v>
      </c>
      <c r="AY242" s="69" t="s">
        <v>280</v>
      </c>
      <c r="AZ242" s="23" t="s">
        <v>280</v>
      </c>
      <c r="BA242" s="23" t="s">
        <v>280</v>
      </c>
    </row>
    <row r="243" spans="2:53">
      <c r="B243" s="123" t="s">
        <v>322</v>
      </c>
      <c r="C243" s="109" t="s">
        <v>170</v>
      </c>
      <c r="D243" s="110" t="s">
        <v>66</v>
      </c>
      <c r="E243" s="38">
        <v>6137</v>
      </c>
      <c r="F243" s="38"/>
      <c r="G243" s="69"/>
      <c r="H243" s="111">
        <v>6137</v>
      </c>
      <c r="I243" s="38"/>
      <c r="J243" s="38"/>
      <c r="K243" s="38"/>
      <c r="L243" s="111">
        <v>-2134</v>
      </c>
      <c r="M243" s="38">
        <v>-2134</v>
      </c>
      <c r="N243" s="69">
        <v>-2133</v>
      </c>
      <c r="O243" s="111" t="s">
        <v>38</v>
      </c>
      <c r="P243" s="69" t="s">
        <v>80</v>
      </c>
      <c r="Q243" s="111">
        <f t="shared" si="21"/>
        <v>0</v>
      </c>
      <c r="R243" s="38">
        <f t="shared" si="22"/>
        <v>0</v>
      </c>
      <c r="S243" s="38" t="str">
        <f t="shared" si="23"/>
        <v>NA</v>
      </c>
      <c r="T243" s="38" t="str">
        <f t="shared" si="24"/>
        <v>NA</v>
      </c>
      <c r="U243" s="114" t="str">
        <f t="shared" si="25"/>
        <v>NA</v>
      </c>
      <c r="V243" s="69">
        <f t="shared" si="26"/>
        <v>0</v>
      </c>
      <c r="W243" s="23">
        <f t="shared" si="27"/>
        <v>1</v>
      </c>
      <c r="X243" s="111">
        <v>140</v>
      </c>
      <c r="Y243" s="38" t="s">
        <v>280</v>
      </c>
      <c r="Z243" s="69" t="s">
        <v>280</v>
      </c>
      <c r="AA243" s="38">
        <v>335</v>
      </c>
      <c r="AB243" s="38" t="s">
        <v>280</v>
      </c>
      <c r="AC243" s="69" t="s">
        <v>280</v>
      </c>
      <c r="AD243" s="38" t="s">
        <v>280</v>
      </c>
      <c r="AE243" s="38" t="s">
        <v>280</v>
      </c>
      <c r="AF243" s="69" t="s">
        <v>280</v>
      </c>
      <c r="AG243" s="38" t="s">
        <v>280</v>
      </c>
      <c r="AH243" s="38" t="s">
        <v>280</v>
      </c>
      <c r="AI243" s="69" t="s">
        <v>280</v>
      </c>
      <c r="AJ243" s="111" t="s">
        <v>280</v>
      </c>
      <c r="AK243" s="38" t="s">
        <v>280</v>
      </c>
      <c r="AL243" s="69" t="s">
        <v>316</v>
      </c>
      <c r="AM243" s="69" t="s">
        <v>280</v>
      </c>
      <c r="AN243" s="38" t="s">
        <v>280</v>
      </c>
      <c r="AO243" s="69" t="s">
        <v>280</v>
      </c>
      <c r="AP243" s="69" t="s">
        <v>280</v>
      </c>
      <c r="AQ243" s="69" t="s">
        <v>280</v>
      </c>
      <c r="AR243" s="23" t="s">
        <v>280</v>
      </c>
      <c r="AS243" s="69" t="s">
        <v>280</v>
      </c>
      <c r="AT243" s="23" t="s">
        <v>280</v>
      </c>
      <c r="AU243" s="23" t="s">
        <v>280</v>
      </c>
      <c r="AV243" s="69" t="s">
        <v>280</v>
      </c>
      <c r="AW243" s="69" t="s">
        <v>280</v>
      </c>
      <c r="AX243" s="23" t="s">
        <v>280</v>
      </c>
      <c r="AY243" s="69" t="s">
        <v>280</v>
      </c>
      <c r="AZ243" s="23" t="s">
        <v>280</v>
      </c>
      <c r="BA243" s="23" t="s">
        <v>280</v>
      </c>
    </row>
    <row r="244" spans="2:53">
      <c r="B244" s="123" t="s">
        <v>322</v>
      </c>
      <c r="C244" s="109" t="s">
        <v>170</v>
      </c>
      <c r="D244" s="110" t="s">
        <v>67</v>
      </c>
      <c r="E244" s="38">
        <v>6137</v>
      </c>
      <c r="F244" s="38"/>
      <c r="G244" s="69"/>
      <c r="H244" s="111">
        <v>6137</v>
      </c>
      <c r="I244" s="38"/>
      <c r="J244" s="38"/>
      <c r="K244" s="38"/>
      <c r="L244" s="111">
        <v>-2134</v>
      </c>
      <c r="M244" s="38">
        <v>-2134</v>
      </c>
      <c r="N244" s="69">
        <v>-2133</v>
      </c>
      <c r="O244" s="111" t="s">
        <v>38</v>
      </c>
      <c r="P244" s="69" t="s">
        <v>80</v>
      </c>
      <c r="Q244" s="111">
        <f t="shared" si="21"/>
        <v>0</v>
      </c>
      <c r="R244" s="38">
        <f t="shared" si="22"/>
        <v>0</v>
      </c>
      <c r="S244" s="38" t="str">
        <f t="shared" si="23"/>
        <v>NA</v>
      </c>
      <c r="T244" s="38" t="str">
        <f t="shared" si="24"/>
        <v>NA</v>
      </c>
      <c r="U244" s="114" t="str">
        <f t="shared" si="25"/>
        <v>NA</v>
      </c>
      <c r="V244" s="69">
        <f t="shared" si="26"/>
        <v>0</v>
      </c>
      <c r="W244" s="23">
        <f t="shared" si="27"/>
        <v>1</v>
      </c>
      <c r="X244" s="111">
        <v>140</v>
      </c>
      <c r="Y244" s="38" t="s">
        <v>280</v>
      </c>
      <c r="Z244" s="69" t="s">
        <v>280</v>
      </c>
      <c r="AA244" s="38">
        <v>335</v>
      </c>
      <c r="AB244" s="38" t="s">
        <v>280</v>
      </c>
      <c r="AC244" s="69" t="s">
        <v>280</v>
      </c>
      <c r="AD244" s="38" t="s">
        <v>280</v>
      </c>
      <c r="AE244" s="38" t="s">
        <v>280</v>
      </c>
      <c r="AF244" s="69" t="s">
        <v>280</v>
      </c>
      <c r="AG244" s="38" t="s">
        <v>280</v>
      </c>
      <c r="AH244" s="38" t="s">
        <v>280</v>
      </c>
      <c r="AI244" s="69" t="s">
        <v>280</v>
      </c>
      <c r="AJ244" s="111" t="s">
        <v>280</v>
      </c>
      <c r="AK244" s="38" t="s">
        <v>280</v>
      </c>
      <c r="AL244" s="69" t="s">
        <v>316</v>
      </c>
      <c r="AM244" s="69" t="s">
        <v>280</v>
      </c>
      <c r="AN244" s="38" t="s">
        <v>280</v>
      </c>
      <c r="AO244" s="69" t="s">
        <v>280</v>
      </c>
      <c r="AP244" s="69" t="s">
        <v>280</v>
      </c>
      <c r="AQ244" s="69" t="s">
        <v>280</v>
      </c>
      <c r="AR244" s="23" t="s">
        <v>280</v>
      </c>
      <c r="AS244" s="69" t="s">
        <v>280</v>
      </c>
      <c r="AT244" s="23" t="s">
        <v>280</v>
      </c>
      <c r="AU244" s="23" t="s">
        <v>280</v>
      </c>
      <c r="AV244" s="69" t="s">
        <v>280</v>
      </c>
      <c r="AW244" s="69" t="s">
        <v>280</v>
      </c>
      <c r="AX244" s="23" t="s">
        <v>280</v>
      </c>
      <c r="AY244" s="69" t="s">
        <v>280</v>
      </c>
      <c r="AZ244" s="23" t="s">
        <v>280</v>
      </c>
      <c r="BA244" s="23" t="s">
        <v>280</v>
      </c>
    </row>
    <row r="245" spans="2:53">
      <c r="B245" s="123" t="s">
        <v>322</v>
      </c>
      <c r="C245" s="109" t="s">
        <v>170</v>
      </c>
      <c r="D245" s="110" t="s">
        <v>68</v>
      </c>
      <c r="E245" s="38">
        <v>7629</v>
      </c>
      <c r="F245" s="38"/>
      <c r="G245" s="69"/>
      <c r="H245" s="111">
        <v>7492</v>
      </c>
      <c r="I245" s="38"/>
      <c r="J245" s="38"/>
      <c r="K245" s="38"/>
      <c r="L245" s="111">
        <v>-5132</v>
      </c>
      <c r="M245" s="38">
        <v>-5132</v>
      </c>
      <c r="N245" s="69">
        <v>-4999</v>
      </c>
      <c r="O245" s="111" t="s">
        <v>38</v>
      </c>
      <c r="P245" s="69" t="s">
        <v>80</v>
      </c>
      <c r="Q245" s="111">
        <f t="shared" si="21"/>
        <v>0</v>
      </c>
      <c r="R245" s="38">
        <f t="shared" si="22"/>
        <v>137</v>
      </c>
      <c r="S245" s="38" t="str">
        <f t="shared" si="23"/>
        <v>NA</v>
      </c>
      <c r="T245" s="38" t="str">
        <f t="shared" si="24"/>
        <v>NA</v>
      </c>
      <c r="U245" s="114" t="str">
        <f t="shared" si="25"/>
        <v>NA</v>
      </c>
      <c r="V245" s="69">
        <f t="shared" si="26"/>
        <v>0</v>
      </c>
      <c r="W245" s="23">
        <f t="shared" si="27"/>
        <v>1</v>
      </c>
      <c r="X245" s="111">
        <v>140</v>
      </c>
      <c r="Y245" s="38" t="s">
        <v>280</v>
      </c>
      <c r="Z245" s="69" t="s">
        <v>280</v>
      </c>
      <c r="AA245" s="38">
        <v>423</v>
      </c>
      <c r="AB245" s="38" t="s">
        <v>280</v>
      </c>
      <c r="AC245" s="69" t="s">
        <v>280</v>
      </c>
      <c r="AD245" s="38" t="s">
        <v>280</v>
      </c>
      <c r="AE245" s="38" t="s">
        <v>280</v>
      </c>
      <c r="AF245" s="69" t="s">
        <v>280</v>
      </c>
      <c r="AG245" s="38" t="s">
        <v>280</v>
      </c>
      <c r="AH245" s="38" t="s">
        <v>280</v>
      </c>
      <c r="AI245" s="69" t="s">
        <v>280</v>
      </c>
      <c r="AJ245" s="111">
        <v>2500</v>
      </c>
      <c r="AK245" s="38" t="s">
        <v>280</v>
      </c>
      <c r="AL245" s="69" t="s">
        <v>316</v>
      </c>
      <c r="AM245" s="69" t="s">
        <v>280</v>
      </c>
      <c r="AN245" s="38" t="s">
        <v>280</v>
      </c>
      <c r="AO245" s="69" t="s">
        <v>280</v>
      </c>
      <c r="AP245" s="69" t="s">
        <v>280</v>
      </c>
      <c r="AQ245" s="69" t="s">
        <v>280</v>
      </c>
      <c r="AR245" s="23" t="s">
        <v>280</v>
      </c>
      <c r="AS245" s="69" t="s">
        <v>280</v>
      </c>
      <c r="AT245" s="23" t="s">
        <v>280</v>
      </c>
      <c r="AU245" s="23" t="s">
        <v>280</v>
      </c>
      <c r="AV245" s="69" t="s">
        <v>280</v>
      </c>
      <c r="AW245" s="69" t="s">
        <v>280</v>
      </c>
      <c r="AX245" s="23" t="s">
        <v>280</v>
      </c>
      <c r="AY245" s="69" t="s">
        <v>280</v>
      </c>
      <c r="AZ245" s="23" t="s">
        <v>280</v>
      </c>
      <c r="BA245" s="23" t="s">
        <v>280</v>
      </c>
    </row>
    <row r="246" spans="2:53">
      <c r="B246" s="123" t="s">
        <v>322</v>
      </c>
      <c r="C246" s="109" t="s">
        <v>170</v>
      </c>
      <c r="D246" s="110" t="s">
        <v>69</v>
      </c>
      <c r="E246" s="38">
        <v>7629</v>
      </c>
      <c r="F246" s="38"/>
      <c r="G246" s="69"/>
      <c r="H246" s="111">
        <v>7492</v>
      </c>
      <c r="I246" s="38"/>
      <c r="J246" s="38"/>
      <c r="K246" s="38"/>
      <c r="L246" s="111">
        <v>-5132</v>
      </c>
      <c r="M246" s="38">
        <v>-5132</v>
      </c>
      <c r="N246" s="69">
        <v>-4999</v>
      </c>
      <c r="O246" s="111" t="s">
        <v>38</v>
      </c>
      <c r="P246" s="69" t="s">
        <v>80</v>
      </c>
      <c r="Q246" s="111">
        <f t="shared" si="21"/>
        <v>0</v>
      </c>
      <c r="R246" s="38">
        <f t="shared" si="22"/>
        <v>137</v>
      </c>
      <c r="S246" s="38" t="str">
        <f t="shared" si="23"/>
        <v>NA</v>
      </c>
      <c r="T246" s="38" t="str">
        <f t="shared" si="24"/>
        <v>NA</v>
      </c>
      <c r="U246" s="114" t="str">
        <f t="shared" si="25"/>
        <v>NA</v>
      </c>
      <c r="V246" s="69">
        <f t="shared" si="26"/>
        <v>0</v>
      </c>
      <c r="W246" s="23">
        <f t="shared" si="27"/>
        <v>1</v>
      </c>
      <c r="X246" s="111">
        <v>140</v>
      </c>
      <c r="Y246" s="38" t="s">
        <v>280</v>
      </c>
      <c r="Z246" s="69" t="s">
        <v>280</v>
      </c>
      <c r="AA246" s="38">
        <v>423</v>
      </c>
      <c r="AB246" s="38" t="s">
        <v>280</v>
      </c>
      <c r="AC246" s="69" t="s">
        <v>280</v>
      </c>
      <c r="AD246" s="38" t="s">
        <v>280</v>
      </c>
      <c r="AE246" s="38" t="s">
        <v>280</v>
      </c>
      <c r="AF246" s="69" t="s">
        <v>280</v>
      </c>
      <c r="AG246" s="38" t="s">
        <v>280</v>
      </c>
      <c r="AH246" s="38" t="s">
        <v>280</v>
      </c>
      <c r="AI246" s="69" t="s">
        <v>280</v>
      </c>
      <c r="AJ246" s="111">
        <v>2500</v>
      </c>
      <c r="AK246" s="38" t="s">
        <v>280</v>
      </c>
      <c r="AL246" s="69" t="s">
        <v>316</v>
      </c>
      <c r="AM246" s="69" t="s">
        <v>280</v>
      </c>
      <c r="AN246" s="38" t="s">
        <v>280</v>
      </c>
      <c r="AO246" s="69" t="s">
        <v>280</v>
      </c>
      <c r="AP246" s="69" t="s">
        <v>280</v>
      </c>
      <c r="AQ246" s="69" t="s">
        <v>280</v>
      </c>
      <c r="AR246" s="23" t="s">
        <v>280</v>
      </c>
      <c r="AS246" s="69" t="s">
        <v>280</v>
      </c>
      <c r="AT246" s="23" t="s">
        <v>280</v>
      </c>
      <c r="AU246" s="23" t="s">
        <v>280</v>
      </c>
      <c r="AV246" s="69" t="s">
        <v>280</v>
      </c>
      <c r="AW246" s="69" t="s">
        <v>280</v>
      </c>
      <c r="AX246" s="23" t="s">
        <v>280</v>
      </c>
      <c r="AY246" s="69" t="s">
        <v>280</v>
      </c>
      <c r="AZ246" s="23" t="s">
        <v>280</v>
      </c>
      <c r="BA246" s="23" t="s">
        <v>280</v>
      </c>
    </row>
    <row r="247" spans="2:53" ht="15" thickBot="1">
      <c r="B247" s="124" t="s">
        <v>322</v>
      </c>
      <c r="C247" s="116" t="s">
        <v>170</v>
      </c>
      <c r="D247" s="117" t="s">
        <v>70</v>
      </c>
      <c r="E247" s="118">
        <v>7029</v>
      </c>
      <c r="F247" s="118"/>
      <c r="G247" s="70"/>
      <c r="H247" s="119">
        <v>7028</v>
      </c>
      <c r="I247" s="118"/>
      <c r="J247" s="118"/>
      <c r="K247" s="118"/>
      <c r="L247" s="119">
        <v>-4534</v>
      </c>
      <c r="M247" s="118">
        <v>-4534</v>
      </c>
      <c r="N247" s="70">
        <v>-4532</v>
      </c>
      <c r="O247" s="119" t="s">
        <v>38</v>
      </c>
      <c r="P247" s="70" t="s">
        <v>80</v>
      </c>
      <c r="Q247" s="119">
        <f t="shared" si="21"/>
        <v>0</v>
      </c>
      <c r="R247" s="38">
        <f t="shared" si="22"/>
        <v>1</v>
      </c>
      <c r="S247" s="38" t="str">
        <f t="shared" si="23"/>
        <v>NA</v>
      </c>
      <c r="T247" s="38" t="str">
        <f t="shared" si="24"/>
        <v>NA</v>
      </c>
      <c r="U247" s="114" t="str">
        <f t="shared" si="25"/>
        <v>NA</v>
      </c>
      <c r="V247" s="70">
        <f t="shared" si="26"/>
        <v>0</v>
      </c>
      <c r="W247" s="23">
        <f t="shared" si="27"/>
        <v>1</v>
      </c>
      <c r="X247" s="119">
        <v>160</v>
      </c>
      <c r="Y247" s="118" t="s">
        <v>280</v>
      </c>
      <c r="Z247" s="70" t="s">
        <v>280</v>
      </c>
      <c r="AA247" s="118">
        <v>413</v>
      </c>
      <c r="AB247" s="118" t="s">
        <v>280</v>
      </c>
      <c r="AC247" s="70" t="s">
        <v>280</v>
      </c>
      <c r="AD247" s="118" t="s">
        <v>280</v>
      </c>
      <c r="AE247" s="118" t="s">
        <v>280</v>
      </c>
      <c r="AF247" s="70" t="s">
        <v>280</v>
      </c>
      <c r="AG247" s="118" t="s">
        <v>280</v>
      </c>
      <c r="AH247" s="118" t="s">
        <v>280</v>
      </c>
      <c r="AI247" s="70" t="s">
        <v>280</v>
      </c>
      <c r="AJ247" s="119" t="s">
        <v>280</v>
      </c>
      <c r="AK247" s="118" t="s">
        <v>280</v>
      </c>
      <c r="AL247" s="70" t="s">
        <v>280</v>
      </c>
      <c r="AM247" s="70" t="s">
        <v>280</v>
      </c>
      <c r="AN247" s="118" t="s">
        <v>280</v>
      </c>
      <c r="AO247" s="70" t="s">
        <v>280</v>
      </c>
      <c r="AP247" s="70" t="s">
        <v>280</v>
      </c>
      <c r="AQ247" s="70" t="s">
        <v>280</v>
      </c>
      <c r="AR247" s="22" t="s">
        <v>280</v>
      </c>
      <c r="AS247" s="70" t="s">
        <v>280</v>
      </c>
      <c r="AT247" s="22" t="s">
        <v>280</v>
      </c>
      <c r="AU247" s="22" t="s">
        <v>280</v>
      </c>
      <c r="AV247" s="70" t="s">
        <v>280</v>
      </c>
      <c r="AW247" s="70" t="s">
        <v>280</v>
      </c>
      <c r="AX247" s="22" t="s">
        <v>280</v>
      </c>
      <c r="AY247" s="70" t="s">
        <v>280</v>
      </c>
      <c r="AZ247" s="22" t="s">
        <v>280</v>
      </c>
      <c r="BA247" s="22" t="s">
        <v>280</v>
      </c>
    </row>
    <row r="248" spans="2:53">
      <c r="B248" s="120" t="s">
        <v>323</v>
      </c>
      <c r="C248" s="121" t="s">
        <v>170</v>
      </c>
      <c r="D248" s="122" t="s">
        <v>55</v>
      </c>
      <c r="E248" s="112">
        <v>3959</v>
      </c>
      <c r="F248" s="112"/>
      <c r="G248" s="68"/>
      <c r="H248" s="113">
        <v>3500</v>
      </c>
      <c r="I248" s="112"/>
      <c r="J248" s="112"/>
      <c r="K248" s="112"/>
      <c r="L248" s="113">
        <v>-4549</v>
      </c>
      <c r="M248" s="112">
        <v>-4549</v>
      </c>
      <c r="N248" s="68">
        <v>-4201</v>
      </c>
      <c r="O248" s="113" t="s">
        <v>38</v>
      </c>
      <c r="P248" s="68" t="s">
        <v>80</v>
      </c>
      <c r="Q248" s="113">
        <f t="shared" si="21"/>
        <v>0</v>
      </c>
      <c r="R248" s="38">
        <f t="shared" si="22"/>
        <v>459</v>
      </c>
      <c r="S248" s="38" t="str">
        <f t="shared" si="23"/>
        <v>NA</v>
      </c>
      <c r="T248" s="38" t="str">
        <f t="shared" si="24"/>
        <v>NA</v>
      </c>
      <c r="U248" s="114" t="str">
        <f t="shared" si="25"/>
        <v>NA</v>
      </c>
      <c r="V248" s="68">
        <f t="shared" si="26"/>
        <v>0</v>
      </c>
      <c r="W248" s="23">
        <f t="shared" si="27"/>
        <v>1</v>
      </c>
      <c r="X248" s="113">
        <v>160</v>
      </c>
      <c r="Y248" s="112" t="s">
        <v>280</v>
      </c>
      <c r="Z248" s="68" t="s">
        <v>281</v>
      </c>
      <c r="AA248" s="112">
        <v>349</v>
      </c>
      <c r="AB248" s="112" t="s">
        <v>280</v>
      </c>
      <c r="AC248" s="68" t="s">
        <v>281</v>
      </c>
      <c r="AD248" s="112" t="s">
        <v>280</v>
      </c>
      <c r="AE248" s="112" t="s">
        <v>280</v>
      </c>
      <c r="AF248" s="68" t="s">
        <v>280</v>
      </c>
      <c r="AG248" s="112" t="s">
        <v>280</v>
      </c>
      <c r="AH248" s="112" t="s">
        <v>280</v>
      </c>
      <c r="AI248" s="68" t="s">
        <v>280</v>
      </c>
      <c r="AJ248" s="113" t="s">
        <v>280</v>
      </c>
      <c r="AK248" s="112" t="s">
        <v>280</v>
      </c>
      <c r="AL248" s="68" t="s">
        <v>280</v>
      </c>
      <c r="AM248" s="68" t="s">
        <v>280</v>
      </c>
      <c r="AN248" s="112" t="s">
        <v>280</v>
      </c>
      <c r="AO248" s="68" t="s">
        <v>280</v>
      </c>
      <c r="AP248" s="68" t="s">
        <v>280</v>
      </c>
      <c r="AQ248" s="68" t="s">
        <v>280</v>
      </c>
      <c r="AR248" s="21" t="s">
        <v>280</v>
      </c>
      <c r="AS248" s="68" t="s">
        <v>280</v>
      </c>
      <c r="AT248" s="21" t="s">
        <v>280</v>
      </c>
      <c r="AU248" s="21" t="s">
        <v>280</v>
      </c>
      <c r="AV248" s="68">
        <v>-10000</v>
      </c>
      <c r="AW248" s="68" t="s">
        <v>280</v>
      </c>
      <c r="AX248" s="21" t="s">
        <v>282</v>
      </c>
      <c r="AY248" s="68" t="s">
        <v>280</v>
      </c>
      <c r="AZ248" s="21" t="s">
        <v>280</v>
      </c>
      <c r="BA248" s="21" t="s">
        <v>280</v>
      </c>
    </row>
    <row r="249" spans="2:53">
      <c r="B249" s="123" t="s">
        <v>323</v>
      </c>
      <c r="C249" s="109" t="s">
        <v>170</v>
      </c>
      <c r="D249" s="110" t="s">
        <v>57</v>
      </c>
      <c r="E249" s="38">
        <v>3959</v>
      </c>
      <c r="F249" s="38"/>
      <c r="G249" s="69"/>
      <c r="H249" s="111">
        <v>3500</v>
      </c>
      <c r="I249" s="38"/>
      <c r="J249" s="38"/>
      <c r="K249" s="38"/>
      <c r="L249" s="111">
        <v>-4549</v>
      </c>
      <c r="M249" s="38">
        <v>-4549</v>
      </c>
      <c r="N249" s="69">
        <v>-4201</v>
      </c>
      <c r="O249" s="111" t="s">
        <v>38</v>
      </c>
      <c r="P249" s="69" t="s">
        <v>80</v>
      </c>
      <c r="Q249" s="111">
        <f t="shared" si="21"/>
        <v>0</v>
      </c>
      <c r="R249" s="38">
        <f t="shared" si="22"/>
        <v>459</v>
      </c>
      <c r="S249" s="38" t="str">
        <f t="shared" si="23"/>
        <v>NA</v>
      </c>
      <c r="T249" s="38" t="str">
        <f t="shared" si="24"/>
        <v>NA</v>
      </c>
      <c r="U249" s="114" t="str">
        <f t="shared" si="25"/>
        <v>NA</v>
      </c>
      <c r="V249" s="69">
        <f t="shared" si="26"/>
        <v>0</v>
      </c>
      <c r="W249" s="23">
        <f t="shared" si="27"/>
        <v>1</v>
      </c>
      <c r="X249" s="111">
        <v>160</v>
      </c>
      <c r="Y249" s="38" t="s">
        <v>280</v>
      </c>
      <c r="Z249" s="69" t="s">
        <v>281</v>
      </c>
      <c r="AA249" s="38">
        <v>349</v>
      </c>
      <c r="AB249" s="38" t="s">
        <v>280</v>
      </c>
      <c r="AC249" s="69" t="s">
        <v>281</v>
      </c>
      <c r="AD249" s="38" t="s">
        <v>280</v>
      </c>
      <c r="AE249" s="38" t="s">
        <v>280</v>
      </c>
      <c r="AF249" s="69" t="s">
        <v>280</v>
      </c>
      <c r="AG249" s="38" t="s">
        <v>280</v>
      </c>
      <c r="AH249" s="38" t="s">
        <v>280</v>
      </c>
      <c r="AI249" s="69" t="s">
        <v>280</v>
      </c>
      <c r="AJ249" s="111" t="s">
        <v>280</v>
      </c>
      <c r="AK249" s="38" t="s">
        <v>280</v>
      </c>
      <c r="AL249" s="69" t="s">
        <v>280</v>
      </c>
      <c r="AM249" s="69" t="s">
        <v>280</v>
      </c>
      <c r="AN249" s="38" t="s">
        <v>280</v>
      </c>
      <c r="AO249" s="69" t="s">
        <v>280</v>
      </c>
      <c r="AP249" s="69" t="s">
        <v>280</v>
      </c>
      <c r="AQ249" s="69" t="s">
        <v>280</v>
      </c>
      <c r="AR249" s="23" t="s">
        <v>280</v>
      </c>
      <c r="AS249" s="69" t="s">
        <v>280</v>
      </c>
      <c r="AT249" s="23" t="s">
        <v>280</v>
      </c>
      <c r="AU249" s="23" t="s">
        <v>280</v>
      </c>
      <c r="AV249" s="69">
        <v>-10000</v>
      </c>
      <c r="AW249" s="69" t="s">
        <v>280</v>
      </c>
      <c r="AX249" s="23" t="s">
        <v>282</v>
      </c>
      <c r="AY249" s="69" t="s">
        <v>280</v>
      </c>
      <c r="AZ249" s="23" t="s">
        <v>280</v>
      </c>
      <c r="BA249" s="23" t="s">
        <v>280</v>
      </c>
    </row>
    <row r="250" spans="2:53">
      <c r="B250" s="123" t="s">
        <v>323</v>
      </c>
      <c r="C250" s="109" t="s">
        <v>170</v>
      </c>
      <c r="D250" s="110" t="s">
        <v>58</v>
      </c>
      <c r="E250" s="38">
        <v>4000</v>
      </c>
      <c r="F250" s="38"/>
      <c r="G250" s="69"/>
      <c r="H250" s="111">
        <v>4000</v>
      </c>
      <c r="I250" s="38"/>
      <c r="J250" s="38"/>
      <c r="K250" s="38"/>
      <c r="L250" s="111">
        <v>-4568</v>
      </c>
      <c r="M250" s="38">
        <v>-4568</v>
      </c>
      <c r="N250" s="69">
        <v>-4568</v>
      </c>
      <c r="O250" s="111" t="s">
        <v>283</v>
      </c>
      <c r="P250" s="69" t="s">
        <v>80</v>
      </c>
      <c r="Q250" s="111">
        <f t="shared" si="21"/>
        <v>0</v>
      </c>
      <c r="R250" s="38">
        <f t="shared" si="22"/>
        <v>0</v>
      </c>
      <c r="S250" s="38" t="str">
        <f t="shared" si="23"/>
        <v>NA</v>
      </c>
      <c r="T250" s="38" t="str">
        <f t="shared" si="24"/>
        <v>NA</v>
      </c>
      <c r="U250" s="114" t="str">
        <f t="shared" si="25"/>
        <v>NA</v>
      </c>
      <c r="V250" s="69">
        <f t="shared" si="26"/>
        <v>0</v>
      </c>
      <c r="W250" s="23">
        <f t="shared" si="27"/>
        <v>1</v>
      </c>
      <c r="X250" s="111">
        <v>160</v>
      </c>
      <c r="Y250" s="38" t="s">
        <v>280</v>
      </c>
      <c r="Z250" s="69" t="s">
        <v>281</v>
      </c>
      <c r="AA250" s="38">
        <v>349</v>
      </c>
      <c r="AB250" s="38" t="s">
        <v>280</v>
      </c>
      <c r="AC250" s="69" t="s">
        <v>281</v>
      </c>
      <c r="AD250" s="38" t="s">
        <v>280</v>
      </c>
      <c r="AE250" s="38" t="s">
        <v>280</v>
      </c>
      <c r="AF250" s="69" t="s">
        <v>280</v>
      </c>
      <c r="AG250" s="38" t="s">
        <v>280</v>
      </c>
      <c r="AH250" s="38" t="s">
        <v>280</v>
      </c>
      <c r="AI250" s="69" t="s">
        <v>280</v>
      </c>
      <c r="AJ250" s="111" t="s">
        <v>280</v>
      </c>
      <c r="AK250" s="38" t="s">
        <v>280</v>
      </c>
      <c r="AL250" s="69" t="s">
        <v>280</v>
      </c>
      <c r="AM250" s="69" t="s">
        <v>280</v>
      </c>
      <c r="AN250" s="38" t="s">
        <v>280</v>
      </c>
      <c r="AO250" s="69" t="s">
        <v>280</v>
      </c>
      <c r="AP250" s="69" t="s">
        <v>280</v>
      </c>
      <c r="AQ250" s="69" t="s">
        <v>280</v>
      </c>
      <c r="AR250" s="23" t="s">
        <v>280</v>
      </c>
      <c r="AS250" s="69" t="s">
        <v>280</v>
      </c>
      <c r="AT250" s="23" t="s">
        <v>280</v>
      </c>
      <c r="AU250" s="23" t="s">
        <v>280</v>
      </c>
      <c r="AV250" s="69">
        <v>-10000</v>
      </c>
      <c r="AW250" s="69" t="s">
        <v>280</v>
      </c>
      <c r="AX250" s="23" t="s">
        <v>282</v>
      </c>
      <c r="AY250" s="69" t="s">
        <v>280</v>
      </c>
      <c r="AZ250" s="23" t="s">
        <v>280</v>
      </c>
      <c r="BA250" s="23" t="s">
        <v>280</v>
      </c>
    </row>
    <row r="251" spans="2:53">
      <c r="B251" s="123" t="s">
        <v>323</v>
      </c>
      <c r="C251" s="109" t="s">
        <v>170</v>
      </c>
      <c r="D251" s="110" t="s">
        <v>59</v>
      </c>
      <c r="E251" s="38">
        <v>7501</v>
      </c>
      <c r="F251" s="38"/>
      <c r="G251" s="69"/>
      <c r="H251" s="111">
        <v>4972</v>
      </c>
      <c r="I251" s="38"/>
      <c r="J251" s="38"/>
      <c r="K251" s="38"/>
      <c r="L251" s="111">
        <v>435</v>
      </c>
      <c r="M251" s="38">
        <v>360</v>
      </c>
      <c r="N251" s="69">
        <v>2803</v>
      </c>
      <c r="O251" s="111" t="s">
        <v>74</v>
      </c>
      <c r="P251" s="69" t="s">
        <v>80</v>
      </c>
      <c r="Q251" s="111">
        <f t="shared" si="21"/>
        <v>75</v>
      </c>
      <c r="R251" s="38">
        <f t="shared" si="22"/>
        <v>2529</v>
      </c>
      <c r="S251" s="38" t="str">
        <f t="shared" si="23"/>
        <v>NA</v>
      </c>
      <c r="T251" s="38" t="str">
        <f t="shared" si="24"/>
        <v>NA</v>
      </c>
      <c r="U251" s="114" t="str">
        <f t="shared" si="25"/>
        <v>NA</v>
      </c>
      <c r="V251" s="69">
        <f t="shared" si="26"/>
        <v>2728</v>
      </c>
      <c r="W251" s="23">
        <f t="shared" si="27"/>
        <v>1</v>
      </c>
      <c r="X251" s="111">
        <v>160</v>
      </c>
      <c r="Y251" s="38" t="s">
        <v>280</v>
      </c>
      <c r="Z251" s="69" t="s">
        <v>281</v>
      </c>
      <c r="AA251" s="38">
        <v>415</v>
      </c>
      <c r="AB251" s="38" t="s">
        <v>280</v>
      </c>
      <c r="AC251" s="69" t="s">
        <v>281</v>
      </c>
      <c r="AD251" s="38" t="s">
        <v>280</v>
      </c>
      <c r="AE251" s="38" t="s">
        <v>280</v>
      </c>
      <c r="AF251" s="69" t="s">
        <v>280</v>
      </c>
      <c r="AG251" s="38" t="s">
        <v>280</v>
      </c>
      <c r="AH251" s="38" t="s">
        <v>280</v>
      </c>
      <c r="AI251" s="69" t="s">
        <v>280</v>
      </c>
      <c r="AJ251" s="111">
        <v>2500</v>
      </c>
      <c r="AK251" s="38" t="s">
        <v>280</v>
      </c>
      <c r="AL251" s="69" t="s">
        <v>316</v>
      </c>
      <c r="AM251" s="69" t="s">
        <v>280</v>
      </c>
      <c r="AN251" s="38" t="s">
        <v>280</v>
      </c>
      <c r="AO251" s="69" t="s">
        <v>280</v>
      </c>
      <c r="AP251" s="69" t="s">
        <v>280</v>
      </c>
      <c r="AQ251" s="69" t="s">
        <v>280</v>
      </c>
      <c r="AR251" s="23" t="s">
        <v>280</v>
      </c>
      <c r="AS251" s="69" t="s">
        <v>280</v>
      </c>
      <c r="AT251" s="23" t="s">
        <v>280</v>
      </c>
      <c r="AU251" s="23" t="s">
        <v>280</v>
      </c>
      <c r="AV251" s="69">
        <v>-10000</v>
      </c>
      <c r="AW251" s="69" t="s">
        <v>280</v>
      </c>
      <c r="AX251" s="23" t="s">
        <v>282</v>
      </c>
      <c r="AY251" s="69" t="s">
        <v>280</v>
      </c>
      <c r="AZ251" s="23" t="s">
        <v>280</v>
      </c>
      <c r="BA251" s="23" t="s">
        <v>280</v>
      </c>
    </row>
    <row r="252" spans="2:53">
      <c r="B252" s="123" t="s">
        <v>323</v>
      </c>
      <c r="C252" s="109" t="s">
        <v>170</v>
      </c>
      <c r="D252" s="110" t="s">
        <v>61</v>
      </c>
      <c r="E252" s="38">
        <v>7501</v>
      </c>
      <c r="F252" s="38"/>
      <c r="G252" s="69"/>
      <c r="H252" s="111">
        <v>6671</v>
      </c>
      <c r="I252" s="38"/>
      <c r="J252" s="38"/>
      <c r="K252" s="38"/>
      <c r="L252" s="111">
        <v>435</v>
      </c>
      <c r="M252" s="38">
        <v>360</v>
      </c>
      <c r="N252" s="69">
        <v>942</v>
      </c>
      <c r="O252" s="111" t="s">
        <v>74</v>
      </c>
      <c r="P252" s="69" t="s">
        <v>80</v>
      </c>
      <c r="Q252" s="111">
        <f t="shared" si="21"/>
        <v>75</v>
      </c>
      <c r="R252" s="38">
        <f t="shared" si="22"/>
        <v>830</v>
      </c>
      <c r="S252" s="38" t="str">
        <f t="shared" si="23"/>
        <v>NA</v>
      </c>
      <c r="T252" s="38" t="str">
        <f t="shared" si="24"/>
        <v>NA</v>
      </c>
      <c r="U252" s="114" t="str">
        <f t="shared" si="25"/>
        <v>NA</v>
      </c>
      <c r="V252" s="69">
        <f t="shared" si="26"/>
        <v>867</v>
      </c>
      <c r="W252" s="23">
        <f t="shared" si="27"/>
        <v>1</v>
      </c>
      <c r="X252" s="111">
        <v>160</v>
      </c>
      <c r="Y252" s="38" t="s">
        <v>280</v>
      </c>
      <c r="Z252" s="69" t="s">
        <v>73</v>
      </c>
      <c r="AA252" s="38">
        <v>415</v>
      </c>
      <c r="AB252" s="38" t="s">
        <v>280</v>
      </c>
      <c r="AC252" s="69" t="s">
        <v>73</v>
      </c>
      <c r="AD252" s="38" t="s">
        <v>280</v>
      </c>
      <c r="AE252" s="38" t="s">
        <v>280</v>
      </c>
      <c r="AF252" s="69" t="s">
        <v>280</v>
      </c>
      <c r="AG252" s="38" t="s">
        <v>280</v>
      </c>
      <c r="AH252" s="38" t="s">
        <v>280</v>
      </c>
      <c r="AI252" s="69" t="s">
        <v>280</v>
      </c>
      <c r="AJ252" s="111">
        <v>2500</v>
      </c>
      <c r="AK252" s="38" t="s">
        <v>280</v>
      </c>
      <c r="AL252" s="69" t="s">
        <v>316</v>
      </c>
      <c r="AM252" s="69" t="s">
        <v>280</v>
      </c>
      <c r="AN252" s="38" t="s">
        <v>280</v>
      </c>
      <c r="AO252" s="69" t="s">
        <v>280</v>
      </c>
      <c r="AP252" s="69" t="s">
        <v>280</v>
      </c>
      <c r="AQ252" s="69" t="s">
        <v>280</v>
      </c>
      <c r="AR252" s="23" t="s">
        <v>280</v>
      </c>
      <c r="AS252" s="69" t="s">
        <v>280</v>
      </c>
      <c r="AT252" s="23" t="s">
        <v>280</v>
      </c>
      <c r="AU252" s="23" t="s">
        <v>280</v>
      </c>
      <c r="AV252" s="69" t="s">
        <v>280</v>
      </c>
      <c r="AW252" s="69" t="s">
        <v>280</v>
      </c>
      <c r="AX252" s="23" t="s">
        <v>280</v>
      </c>
      <c r="AY252" s="69" t="s">
        <v>280</v>
      </c>
      <c r="AZ252" s="23" t="s">
        <v>280</v>
      </c>
      <c r="BA252" s="23" t="s">
        <v>280</v>
      </c>
    </row>
    <row r="253" spans="2:53">
      <c r="B253" s="123" t="s">
        <v>323</v>
      </c>
      <c r="C253" s="109" t="s">
        <v>170</v>
      </c>
      <c r="D253" s="110" t="s">
        <v>63</v>
      </c>
      <c r="E253" s="38">
        <v>7534</v>
      </c>
      <c r="F253" s="38"/>
      <c r="G253" s="69"/>
      <c r="H253" s="111">
        <v>7498</v>
      </c>
      <c r="I253" s="38"/>
      <c r="J253" s="38"/>
      <c r="K253" s="38"/>
      <c r="L253" s="111">
        <v>193</v>
      </c>
      <c r="M253" s="38">
        <v>193</v>
      </c>
      <c r="N253" s="69">
        <v>27</v>
      </c>
      <c r="O253" s="111" t="s">
        <v>60</v>
      </c>
      <c r="P253" s="69" t="s">
        <v>80</v>
      </c>
      <c r="Q253" s="111">
        <f t="shared" si="21"/>
        <v>0</v>
      </c>
      <c r="R253" s="38">
        <f t="shared" si="22"/>
        <v>36</v>
      </c>
      <c r="S253" s="38" t="str">
        <f t="shared" si="23"/>
        <v>NA</v>
      </c>
      <c r="T253" s="38" t="str">
        <f t="shared" si="24"/>
        <v>NA</v>
      </c>
      <c r="U253" s="114" t="str">
        <f t="shared" si="25"/>
        <v>NA</v>
      </c>
      <c r="V253" s="69">
        <f t="shared" si="26"/>
        <v>27</v>
      </c>
      <c r="W253" s="23">
        <f t="shared" si="27"/>
        <v>1</v>
      </c>
      <c r="X253" s="111">
        <v>160</v>
      </c>
      <c r="Y253" s="38" t="s">
        <v>280</v>
      </c>
      <c r="Z253" s="69" t="s">
        <v>73</v>
      </c>
      <c r="AA253" s="38">
        <v>415</v>
      </c>
      <c r="AB253" s="38" t="s">
        <v>280</v>
      </c>
      <c r="AC253" s="69" t="s">
        <v>73</v>
      </c>
      <c r="AD253" s="38" t="s">
        <v>280</v>
      </c>
      <c r="AE253" s="38" t="s">
        <v>280</v>
      </c>
      <c r="AF253" s="69" t="s">
        <v>280</v>
      </c>
      <c r="AG253" s="38" t="s">
        <v>280</v>
      </c>
      <c r="AH253" s="38" t="s">
        <v>280</v>
      </c>
      <c r="AI253" s="69" t="s">
        <v>280</v>
      </c>
      <c r="AJ253" s="111">
        <v>2500</v>
      </c>
      <c r="AK253" s="38" t="s">
        <v>280</v>
      </c>
      <c r="AL253" s="69" t="s">
        <v>316</v>
      </c>
      <c r="AM253" s="69" t="s">
        <v>280</v>
      </c>
      <c r="AN253" s="38" t="s">
        <v>280</v>
      </c>
      <c r="AO253" s="69" t="s">
        <v>280</v>
      </c>
      <c r="AP253" s="69" t="s">
        <v>280</v>
      </c>
      <c r="AQ253" s="69" t="s">
        <v>280</v>
      </c>
      <c r="AR253" s="23" t="s">
        <v>280</v>
      </c>
      <c r="AS253" s="69" t="s">
        <v>280</v>
      </c>
      <c r="AT253" s="23" t="s">
        <v>280</v>
      </c>
      <c r="AU253" s="23" t="s">
        <v>280</v>
      </c>
      <c r="AV253" s="69" t="s">
        <v>280</v>
      </c>
      <c r="AW253" s="69" t="s">
        <v>280</v>
      </c>
      <c r="AX253" s="23" t="s">
        <v>280</v>
      </c>
      <c r="AY253" s="69" t="s">
        <v>280</v>
      </c>
      <c r="AZ253" s="23" t="s">
        <v>280</v>
      </c>
      <c r="BA253" s="23" t="s">
        <v>280</v>
      </c>
    </row>
    <row r="254" spans="2:53">
      <c r="B254" s="123" t="s">
        <v>323</v>
      </c>
      <c r="C254" s="109" t="s">
        <v>170</v>
      </c>
      <c r="D254" s="110" t="s">
        <v>64</v>
      </c>
      <c r="E254" s="38">
        <v>7135</v>
      </c>
      <c r="F254" s="38"/>
      <c r="G254" s="69"/>
      <c r="H254" s="111">
        <v>7135</v>
      </c>
      <c r="I254" s="38"/>
      <c r="J254" s="38"/>
      <c r="K254" s="38"/>
      <c r="L254" s="111">
        <v>-3681</v>
      </c>
      <c r="M254" s="38">
        <v>-3681</v>
      </c>
      <c r="N254" s="69">
        <v>-3681</v>
      </c>
      <c r="O254" s="111" t="s">
        <v>283</v>
      </c>
      <c r="P254" s="69" t="s">
        <v>80</v>
      </c>
      <c r="Q254" s="111">
        <f t="shared" si="21"/>
        <v>0</v>
      </c>
      <c r="R254" s="38">
        <f t="shared" si="22"/>
        <v>0</v>
      </c>
      <c r="S254" s="38" t="str">
        <f t="shared" si="23"/>
        <v>NA</v>
      </c>
      <c r="T254" s="38" t="str">
        <f t="shared" si="24"/>
        <v>NA</v>
      </c>
      <c r="U254" s="114" t="str">
        <f t="shared" si="25"/>
        <v>NA</v>
      </c>
      <c r="V254" s="69">
        <f t="shared" si="26"/>
        <v>0</v>
      </c>
      <c r="W254" s="23">
        <f t="shared" si="27"/>
        <v>1</v>
      </c>
      <c r="X254" s="111">
        <v>160</v>
      </c>
      <c r="Y254" s="38" t="s">
        <v>280</v>
      </c>
      <c r="Z254" s="69" t="s">
        <v>280</v>
      </c>
      <c r="AA254" s="38">
        <v>300</v>
      </c>
      <c r="AB254" s="38" t="s">
        <v>280</v>
      </c>
      <c r="AC254" s="69" t="s">
        <v>280</v>
      </c>
      <c r="AD254" s="38" t="s">
        <v>280</v>
      </c>
      <c r="AE254" s="38" t="s">
        <v>280</v>
      </c>
      <c r="AF254" s="69" t="s">
        <v>280</v>
      </c>
      <c r="AG254" s="38" t="s">
        <v>280</v>
      </c>
      <c r="AH254" s="38" t="s">
        <v>280</v>
      </c>
      <c r="AI254" s="69" t="s">
        <v>280</v>
      </c>
      <c r="AJ254" s="111" t="s">
        <v>280</v>
      </c>
      <c r="AK254" s="38" t="s">
        <v>280</v>
      </c>
      <c r="AL254" s="69" t="s">
        <v>280</v>
      </c>
      <c r="AM254" s="69" t="s">
        <v>280</v>
      </c>
      <c r="AN254" s="38" t="s">
        <v>280</v>
      </c>
      <c r="AO254" s="69" t="s">
        <v>280</v>
      </c>
      <c r="AP254" s="69" t="s">
        <v>280</v>
      </c>
      <c r="AQ254" s="69" t="s">
        <v>280</v>
      </c>
      <c r="AR254" s="23" t="s">
        <v>280</v>
      </c>
      <c r="AS254" s="69" t="s">
        <v>280</v>
      </c>
      <c r="AT254" s="23" t="s">
        <v>280</v>
      </c>
      <c r="AU254" s="23" t="s">
        <v>280</v>
      </c>
      <c r="AV254" s="69" t="s">
        <v>280</v>
      </c>
      <c r="AW254" s="69" t="s">
        <v>280</v>
      </c>
      <c r="AX254" s="23" t="s">
        <v>280</v>
      </c>
      <c r="AY254" s="69" t="s">
        <v>280</v>
      </c>
      <c r="AZ254" s="23" t="s">
        <v>280</v>
      </c>
      <c r="BA254" s="23" t="s">
        <v>280</v>
      </c>
    </row>
    <row r="255" spans="2:53">
      <c r="B255" s="123" t="s">
        <v>323</v>
      </c>
      <c r="C255" s="109" t="s">
        <v>170</v>
      </c>
      <c r="D255" s="110" t="s">
        <v>66</v>
      </c>
      <c r="E255" s="38">
        <v>7135</v>
      </c>
      <c r="F255" s="38"/>
      <c r="G255" s="69"/>
      <c r="H255" s="111">
        <v>7135</v>
      </c>
      <c r="I255" s="38"/>
      <c r="J255" s="38"/>
      <c r="K255" s="38"/>
      <c r="L255" s="111">
        <v>-3681</v>
      </c>
      <c r="M255" s="38">
        <v>-3681</v>
      </c>
      <c r="N255" s="69">
        <v>-3681</v>
      </c>
      <c r="O255" s="111" t="s">
        <v>283</v>
      </c>
      <c r="P255" s="69" t="s">
        <v>80</v>
      </c>
      <c r="Q255" s="111">
        <f t="shared" si="21"/>
        <v>0</v>
      </c>
      <c r="R255" s="38">
        <f t="shared" si="22"/>
        <v>0</v>
      </c>
      <c r="S255" s="38" t="str">
        <f t="shared" si="23"/>
        <v>NA</v>
      </c>
      <c r="T255" s="38" t="str">
        <f t="shared" si="24"/>
        <v>NA</v>
      </c>
      <c r="U255" s="114" t="str">
        <f t="shared" si="25"/>
        <v>NA</v>
      </c>
      <c r="V255" s="69">
        <f t="shared" si="26"/>
        <v>0</v>
      </c>
      <c r="W255" s="23">
        <f t="shared" si="27"/>
        <v>1</v>
      </c>
      <c r="X255" s="111">
        <v>160</v>
      </c>
      <c r="Y255" s="38" t="s">
        <v>280</v>
      </c>
      <c r="Z255" s="69" t="s">
        <v>280</v>
      </c>
      <c r="AA255" s="38">
        <v>300</v>
      </c>
      <c r="AB255" s="38" t="s">
        <v>280</v>
      </c>
      <c r="AC255" s="69" t="s">
        <v>280</v>
      </c>
      <c r="AD255" s="38" t="s">
        <v>280</v>
      </c>
      <c r="AE255" s="38" t="s">
        <v>280</v>
      </c>
      <c r="AF255" s="69" t="s">
        <v>280</v>
      </c>
      <c r="AG255" s="38" t="s">
        <v>280</v>
      </c>
      <c r="AH255" s="38" t="s">
        <v>280</v>
      </c>
      <c r="AI255" s="69" t="s">
        <v>280</v>
      </c>
      <c r="AJ255" s="111" t="s">
        <v>280</v>
      </c>
      <c r="AK255" s="38" t="s">
        <v>280</v>
      </c>
      <c r="AL255" s="69" t="s">
        <v>280</v>
      </c>
      <c r="AM255" s="69" t="s">
        <v>280</v>
      </c>
      <c r="AN255" s="38" t="s">
        <v>280</v>
      </c>
      <c r="AO255" s="69" t="s">
        <v>280</v>
      </c>
      <c r="AP255" s="69" t="s">
        <v>280</v>
      </c>
      <c r="AQ255" s="69" t="s">
        <v>280</v>
      </c>
      <c r="AR255" s="23" t="s">
        <v>280</v>
      </c>
      <c r="AS255" s="69" t="s">
        <v>280</v>
      </c>
      <c r="AT255" s="23" t="s">
        <v>280</v>
      </c>
      <c r="AU255" s="23" t="s">
        <v>280</v>
      </c>
      <c r="AV255" s="69" t="s">
        <v>280</v>
      </c>
      <c r="AW255" s="69" t="s">
        <v>280</v>
      </c>
      <c r="AX255" s="23" t="s">
        <v>280</v>
      </c>
      <c r="AY255" s="69" t="s">
        <v>280</v>
      </c>
      <c r="AZ255" s="23" t="s">
        <v>280</v>
      </c>
      <c r="BA255" s="23" t="s">
        <v>280</v>
      </c>
    </row>
    <row r="256" spans="2:53">
      <c r="B256" s="123" t="s">
        <v>323</v>
      </c>
      <c r="C256" s="109" t="s">
        <v>170</v>
      </c>
      <c r="D256" s="110" t="s">
        <v>67</v>
      </c>
      <c r="E256" s="38">
        <v>7135</v>
      </c>
      <c r="F256" s="38"/>
      <c r="G256" s="69"/>
      <c r="H256" s="111">
        <v>7135</v>
      </c>
      <c r="I256" s="38"/>
      <c r="J256" s="38"/>
      <c r="K256" s="38"/>
      <c r="L256" s="111">
        <v>-3681</v>
      </c>
      <c r="M256" s="38">
        <v>-3681</v>
      </c>
      <c r="N256" s="69">
        <v>-3681</v>
      </c>
      <c r="O256" s="111" t="s">
        <v>283</v>
      </c>
      <c r="P256" s="69" t="s">
        <v>80</v>
      </c>
      <c r="Q256" s="111">
        <f t="shared" si="21"/>
        <v>0</v>
      </c>
      <c r="R256" s="38">
        <f t="shared" si="22"/>
        <v>0</v>
      </c>
      <c r="S256" s="38" t="str">
        <f t="shared" si="23"/>
        <v>NA</v>
      </c>
      <c r="T256" s="38" t="str">
        <f t="shared" si="24"/>
        <v>NA</v>
      </c>
      <c r="U256" s="114" t="str">
        <f t="shared" si="25"/>
        <v>NA</v>
      </c>
      <c r="V256" s="69">
        <f t="shared" si="26"/>
        <v>0</v>
      </c>
      <c r="W256" s="23">
        <f t="shared" si="27"/>
        <v>1</v>
      </c>
      <c r="X256" s="111">
        <v>160</v>
      </c>
      <c r="Y256" s="38" t="s">
        <v>280</v>
      </c>
      <c r="Z256" s="69" t="s">
        <v>280</v>
      </c>
      <c r="AA256" s="38">
        <v>300</v>
      </c>
      <c r="AB256" s="38" t="s">
        <v>280</v>
      </c>
      <c r="AC256" s="69" t="s">
        <v>280</v>
      </c>
      <c r="AD256" s="38" t="s">
        <v>280</v>
      </c>
      <c r="AE256" s="38" t="s">
        <v>280</v>
      </c>
      <c r="AF256" s="69" t="s">
        <v>280</v>
      </c>
      <c r="AG256" s="38" t="s">
        <v>280</v>
      </c>
      <c r="AH256" s="38" t="s">
        <v>280</v>
      </c>
      <c r="AI256" s="69" t="s">
        <v>280</v>
      </c>
      <c r="AJ256" s="111" t="s">
        <v>280</v>
      </c>
      <c r="AK256" s="38" t="s">
        <v>280</v>
      </c>
      <c r="AL256" s="69" t="s">
        <v>280</v>
      </c>
      <c r="AM256" s="69" t="s">
        <v>280</v>
      </c>
      <c r="AN256" s="38" t="s">
        <v>280</v>
      </c>
      <c r="AO256" s="69" t="s">
        <v>280</v>
      </c>
      <c r="AP256" s="69" t="s">
        <v>280</v>
      </c>
      <c r="AQ256" s="69" t="s">
        <v>280</v>
      </c>
      <c r="AR256" s="23" t="s">
        <v>280</v>
      </c>
      <c r="AS256" s="69" t="s">
        <v>280</v>
      </c>
      <c r="AT256" s="23" t="s">
        <v>280</v>
      </c>
      <c r="AU256" s="23" t="s">
        <v>280</v>
      </c>
      <c r="AV256" s="69" t="s">
        <v>280</v>
      </c>
      <c r="AW256" s="69" t="s">
        <v>280</v>
      </c>
      <c r="AX256" s="23" t="s">
        <v>280</v>
      </c>
      <c r="AY256" s="69" t="s">
        <v>280</v>
      </c>
      <c r="AZ256" s="23" t="s">
        <v>280</v>
      </c>
      <c r="BA256" s="23" t="s">
        <v>280</v>
      </c>
    </row>
    <row r="257" spans="2:53">
      <c r="B257" s="123" t="s">
        <v>323</v>
      </c>
      <c r="C257" s="109" t="s">
        <v>170</v>
      </c>
      <c r="D257" s="110" t="s">
        <v>68</v>
      </c>
      <c r="E257" s="38">
        <v>6708</v>
      </c>
      <c r="F257" s="38"/>
      <c r="G257" s="69"/>
      <c r="H257" s="111">
        <v>6707</v>
      </c>
      <c r="I257" s="38"/>
      <c r="J257" s="38"/>
      <c r="K257" s="38"/>
      <c r="L257" s="111">
        <v>-1452</v>
      </c>
      <c r="M257" s="38">
        <v>-1452</v>
      </c>
      <c r="N257" s="69">
        <v>-1451</v>
      </c>
      <c r="O257" s="111" t="s">
        <v>38</v>
      </c>
      <c r="P257" s="69" t="s">
        <v>80</v>
      </c>
      <c r="Q257" s="111">
        <f t="shared" si="21"/>
        <v>0</v>
      </c>
      <c r="R257" s="38">
        <f t="shared" si="22"/>
        <v>1</v>
      </c>
      <c r="S257" s="38" t="str">
        <f t="shared" si="23"/>
        <v>NA</v>
      </c>
      <c r="T257" s="38" t="str">
        <f t="shared" si="24"/>
        <v>NA</v>
      </c>
      <c r="U257" s="114" t="str">
        <f t="shared" si="25"/>
        <v>NA</v>
      </c>
      <c r="V257" s="69">
        <f t="shared" si="26"/>
        <v>0</v>
      </c>
      <c r="W257" s="23">
        <f t="shared" si="27"/>
        <v>1</v>
      </c>
      <c r="X257" s="111">
        <v>160</v>
      </c>
      <c r="Y257" s="38" t="s">
        <v>280</v>
      </c>
      <c r="Z257" s="69" t="s">
        <v>280</v>
      </c>
      <c r="AA257" s="38">
        <v>381</v>
      </c>
      <c r="AB257" s="38" t="s">
        <v>280</v>
      </c>
      <c r="AC257" s="69" t="s">
        <v>280</v>
      </c>
      <c r="AD257" s="38" t="s">
        <v>280</v>
      </c>
      <c r="AE257" s="38" t="s">
        <v>280</v>
      </c>
      <c r="AF257" s="69" t="s">
        <v>280</v>
      </c>
      <c r="AG257" s="38" t="s">
        <v>280</v>
      </c>
      <c r="AH257" s="38" t="s">
        <v>280</v>
      </c>
      <c r="AI257" s="69" t="s">
        <v>280</v>
      </c>
      <c r="AJ257" s="111" t="s">
        <v>280</v>
      </c>
      <c r="AK257" s="38" t="s">
        <v>280</v>
      </c>
      <c r="AL257" s="69" t="s">
        <v>280</v>
      </c>
      <c r="AM257" s="69" t="s">
        <v>280</v>
      </c>
      <c r="AN257" s="38" t="s">
        <v>280</v>
      </c>
      <c r="AO257" s="69" t="s">
        <v>280</v>
      </c>
      <c r="AP257" s="69" t="s">
        <v>280</v>
      </c>
      <c r="AQ257" s="69" t="s">
        <v>280</v>
      </c>
      <c r="AR257" s="23" t="s">
        <v>280</v>
      </c>
      <c r="AS257" s="69" t="s">
        <v>280</v>
      </c>
      <c r="AT257" s="23" t="s">
        <v>280</v>
      </c>
      <c r="AU257" s="23" t="s">
        <v>280</v>
      </c>
      <c r="AV257" s="69" t="s">
        <v>280</v>
      </c>
      <c r="AW257" s="69" t="s">
        <v>280</v>
      </c>
      <c r="AX257" s="23" t="s">
        <v>280</v>
      </c>
      <c r="AY257" s="69" t="s">
        <v>280</v>
      </c>
      <c r="AZ257" s="23" t="s">
        <v>280</v>
      </c>
      <c r="BA257" s="23" t="s">
        <v>280</v>
      </c>
    </row>
    <row r="258" spans="2:53">
      <c r="B258" s="123" t="s">
        <v>323</v>
      </c>
      <c r="C258" s="109" t="s">
        <v>170</v>
      </c>
      <c r="D258" s="110" t="s">
        <v>69</v>
      </c>
      <c r="E258" s="38">
        <v>6708</v>
      </c>
      <c r="F258" s="38"/>
      <c r="G258" s="69"/>
      <c r="H258" s="111">
        <v>6707</v>
      </c>
      <c r="I258" s="38"/>
      <c r="J258" s="38"/>
      <c r="K258" s="38"/>
      <c r="L258" s="111">
        <v>-1452</v>
      </c>
      <c r="M258" s="38">
        <v>-1452</v>
      </c>
      <c r="N258" s="69">
        <v>-1451</v>
      </c>
      <c r="O258" s="111" t="s">
        <v>38</v>
      </c>
      <c r="P258" s="69" t="s">
        <v>80</v>
      </c>
      <c r="Q258" s="111">
        <f t="shared" si="21"/>
        <v>0</v>
      </c>
      <c r="R258" s="38">
        <f t="shared" si="22"/>
        <v>1</v>
      </c>
      <c r="S258" s="38" t="str">
        <f t="shared" si="23"/>
        <v>NA</v>
      </c>
      <c r="T258" s="38" t="str">
        <f t="shared" si="24"/>
        <v>NA</v>
      </c>
      <c r="U258" s="114" t="str">
        <f t="shared" si="25"/>
        <v>NA</v>
      </c>
      <c r="V258" s="69">
        <f t="shared" si="26"/>
        <v>0</v>
      </c>
      <c r="W258" s="23">
        <f t="shared" si="27"/>
        <v>1</v>
      </c>
      <c r="X258" s="111">
        <v>160</v>
      </c>
      <c r="Y258" s="38" t="s">
        <v>280</v>
      </c>
      <c r="Z258" s="69" t="s">
        <v>280</v>
      </c>
      <c r="AA258" s="38">
        <v>381</v>
      </c>
      <c r="AB258" s="38" t="s">
        <v>280</v>
      </c>
      <c r="AC258" s="69" t="s">
        <v>280</v>
      </c>
      <c r="AD258" s="38" t="s">
        <v>280</v>
      </c>
      <c r="AE258" s="38" t="s">
        <v>280</v>
      </c>
      <c r="AF258" s="69" t="s">
        <v>280</v>
      </c>
      <c r="AG258" s="38" t="s">
        <v>280</v>
      </c>
      <c r="AH258" s="38" t="s">
        <v>280</v>
      </c>
      <c r="AI258" s="69" t="s">
        <v>280</v>
      </c>
      <c r="AJ258" s="111" t="s">
        <v>280</v>
      </c>
      <c r="AK258" s="38" t="s">
        <v>280</v>
      </c>
      <c r="AL258" s="69" t="s">
        <v>280</v>
      </c>
      <c r="AM258" s="69" t="s">
        <v>280</v>
      </c>
      <c r="AN258" s="38" t="s">
        <v>280</v>
      </c>
      <c r="AO258" s="69" t="s">
        <v>280</v>
      </c>
      <c r="AP258" s="69" t="s">
        <v>280</v>
      </c>
      <c r="AQ258" s="69" t="s">
        <v>280</v>
      </c>
      <c r="AR258" s="23" t="s">
        <v>280</v>
      </c>
      <c r="AS258" s="69" t="s">
        <v>280</v>
      </c>
      <c r="AT258" s="23" t="s">
        <v>280</v>
      </c>
      <c r="AU258" s="23" t="s">
        <v>280</v>
      </c>
      <c r="AV258" s="69" t="s">
        <v>280</v>
      </c>
      <c r="AW258" s="69" t="s">
        <v>280</v>
      </c>
      <c r="AX258" s="23" t="s">
        <v>280</v>
      </c>
      <c r="AY258" s="69" t="s">
        <v>280</v>
      </c>
      <c r="AZ258" s="23" t="s">
        <v>280</v>
      </c>
      <c r="BA258" s="23" t="s">
        <v>280</v>
      </c>
    </row>
    <row r="259" spans="2:53" ht="15" thickBot="1">
      <c r="B259" s="124" t="s">
        <v>323</v>
      </c>
      <c r="C259" s="116" t="s">
        <v>170</v>
      </c>
      <c r="D259" s="117" t="s">
        <v>70</v>
      </c>
      <c r="E259" s="118">
        <v>6708</v>
      </c>
      <c r="F259" s="118"/>
      <c r="G259" s="70"/>
      <c r="H259" s="119">
        <v>6707</v>
      </c>
      <c r="I259" s="118"/>
      <c r="J259" s="118"/>
      <c r="K259" s="118"/>
      <c r="L259" s="119">
        <v>-1452</v>
      </c>
      <c r="M259" s="118">
        <v>-1452</v>
      </c>
      <c r="N259" s="70">
        <v>-1451</v>
      </c>
      <c r="O259" s="119" t="s">
        <v>38</v>
      </c>
      <c r="P259" s="70" t="s">
        <v>80</v>
      </c>
      <c r="Q259" s="119">
        <f t="shared" si="21"/>
        <v>0</v>
      </c>
      <c r="R259" s="38">
        <f t="shared" si="22"/>
        <v>1</v>
      </c>
      <c r="S259" s="38" t="str">
        <f t="shared" si="23"/>
        <v>NA</v>
      </c>
      <c r="T259" s="38" t="str">
        <f t="shared" si="24"/>
        <v>NA</v>
      </c>
      <c r="U259" s="114" t="str">
        <f t="shared" si="25"/>
        <v>NA</v>
      </c>
      <c r="V259" s="70">
        <f t="shared" si="26"/>
        <v>0</v>
      </c>
      <c r="W259" s="23">
        <f t="shared" si="27"/>
        <v>1</v>
      </c>
      <c r="X259" s="119">
        <v>160</v>
      </c>
      <c r="Y259" s="118" t="s">
        <v>280</v>
      </c>
      <c r="Z259" s="69" t="s">
        <v>280</v>
      </c>
      <c r="AA259" s="118">
        <v>381</v>
      </c>
      <c r="AB259" s="118" t="s">
        <v>280</v>
      </c>
      <c r="AC259" s="69" t="s">
        <v>280</v>
      </c>
      <c r="AD259" s="118" t="s">
        <v>280</v>
      </c>
      <c r="AE259" s="118" t="s">
        <v>280</v>
      </c>
      <c r="AF259" s="70" t="s">
        <v>280</v>
      </c>
      <c r="AG259" s="118" t="s">
        <v>280</v>
      </c>
      <c r="AH259" s="118" t="s">
        <v>280</v>
      </c>
      <c r="AI259" s="70" t="s">
        <v>280</v>
      </c>
      <c r="AJ259" s="119" t="s">
        <v>280</v>
      </c>
      <c r="AK259" s="118" t="s">
        <v>280</v>
      </c>
      <c r="AL259" s="70" t="s">
        <v>280</v>
      </c>
      <c r="AM259" s="70" t="s">
        <v>280</v>
      </c>
      <c r="AN259" s="118" t="s">
        <v>280</v>
      </c>
      <c r="AO259" s="70" t="s">
        <v>280</v>
      </c>
      <c r="AP259" s="70" t="s">
        <v>280</v>
      </c>
      <c r="AQ259" s="70" t="s">
        <v>280</v>
      </c>
      <c r="AR259" s="22" t="s">
        <v>280</v>
      </c>
      <c r="AS259" s="70" t="s">
        <v>280</v>
      </c>
      <c r="AT259" s="22" t="s">
        <v>280</v>
      </c>
      <c r="AU259" s="22" t="s">
        <v>280</v>
      </c>
      <c r="AV259" s="70" t="s">
        <v>280</v>
      </c>
      <c r="AW259" s="70" t="s">
        <v>280</v>
      </c>
      <c r="AX259" s="22" t="s">
        <v>280</v>
      </c>
      <c r="AY259" s="70" t="s">
        <v>280</v>
      </c>
      <c r="AZ259" s="22" t="s">
        <v>280</v>
      </c>
      <c r="BA259" s="22" t="s">
        <v>280</v>
      </c>
    </row>
    <row r="260" spans="2:53">
      <c r="B260" s="120" t="s">
        <v>324</v>
      </c>
      <c r="C260" s="121" t="s">
        <v>170</v>
      </c>
      <c r="D260" s="122" t="s">
        <v>55</v>
      </c>
      <c r="E260" s="112">
        <v>6895</v>
      </c>
      <c r="F260" s="112"/>
      <c r="G260" s="68"/>
      <c r="H260" s="113">
        <v>6895</v>
      </c>
      <c r="I260" s="112"/>
      <c r="J260" s="112"/>
      <c r="K260" s="112"/>
      <c r="L260" s="113">
        <v>1954</v>
      </c>
      <c r="M260" s="112">
        <v>-56</v>
      </c>
      <c r="N260" s="68">
        <v>1954</v>
      </c>
      <c r="O260" s="113" t="s">
        <v>283</v>
      </c>
      <c r="P260" s="68" t="s">
        <v>80</v>
      </c>
      <c r="Q260" s="113">
        <f t="shared" si="21"/>
        <v>2010</v>
      </c>
      <c r="R260" s="38">
        <f t="shared" si="22"/>
        <v>0</v>
      </c>
      <c r="S260" s="38" t="str">
        <f t="shared" si="23"/>
        <v>NA</v>
      </c>
      <c r="T260" s="38" t="str">
        <f t="shared" si="24"/>
        <v>NA</v>
      </c>
      <c r="U260" s="114" t="str">
        <f t="shared" si="25"/>
        <v>NA</v>
      </c>
      <c r="V260" s="68">
        <f t="shared" si="26"/>
        <v>-56</v>
      </c>
      <c r="W260" s="23">
        <f t="shared" si="27"/>
        <v>1</v>
      </c>
      <c r="X260" s="113" t="s">
        <v>280</v>
      </c>
      <c r="Y260" s="112" t="s">
        <v>280</v>
      </c>
      <c r="Z260" s="68" t="s">
        <v>280</v>
      </c>
      <c r="AA260" s="112" t="s">
        <v>280</v>
      </c>
      <c r="AB260" s="112" t="s">
        <v>280</v>
      </c>
      <c r="AC260" s="68" t="s">
        <v>280</v>
      </c>
      <c r="AD260" s="112" t="s">
        <v>280</v>
      </c>
      <c r="AE260" s="112">
        <v>6508</v>
      </c>
      <c r="AF260" s="68" t="s">
        <v>82</v>
      </c>
      <c r="AG260" s="112" t="s">
        <v>280</v>
      </c>
      <c r="AH260" s="112" t="s">
        <v>280</v>
      </c>
      <c r="AI260" s="68" t="s">
        <v>280</v>
      </c>
      <c r="AJ260" s="113">
        <v>2500</v>
      </c>
      <c r="AK260" s="112" t="s">
        <v>280</v>
      </c>
      <c r="AL260" s="68" t="s">
        <v>325</v>
      </c>
      <c r="AM260" s="112" t="s">
        <v>280</v>
      </c>
      <c r="AN260" s="112" t="s">
        <v>280</v>
      </c>
      <c r="AO260" s="68" t="s">
        <v>280</v>
      </c>
      <c r="AP260" s="68" t="s">
        <v>280</v>
      </c>
      <c r="AQ260" s="68" t="s">
        <v>280</v>
      </c>
      <c r="AR260" s="21" t="s">
        <v>280</v>
      </c>
      <c r="AS260" s="68" t="s">
        <v>280</v>
      </c>
      <c r="AT260" s="21" t="s">
        <v>280</v>
      </c>
      <c r="AU260" s="21" t="s">
        <v>280</v>
      </c>
      <c r="AV260" s="68" t="s">
        <v>280</v>
      </c>
      <c r="AW260" s="68" t="s">
        <v>280</v>
      </c>
      <c r="AX260" s="21" t="s">
        <v>280</v>
      </c>
      <c r="AY260" s="68" t="s">
        <v>280</v>
      </c>
      <c r="AZ260" s="21" t="s">
        <v>280</v>
      </c>
      <c r="BA260" s="21" t="s">
        <v>280</v>
      </c>
    </row>
    <row r="261" spans="2:53">
      <c r="B261" s="123" t="s">
        <v>324</v>
      </c>
      <c r="C261" s="109" t="s">
        <v>170</v>
      </c>
      <c r="D261" s="110" t="s">
        <v>57</v>
      </c>
      <c r="E261" s="38">
        <v>6895</v>
      </c>
      <c r="F261" s="38"/>
      <c r="G261" s="69"/>
      <c r="H261" s="111">
        <v>6895</v>
      </c>
      <c r="I261" s="38"/>
      <c r="J261" s="38"/>
      <c r="K261" s="38"/>
      <c r="L261" s="111">
        <v>1954</v>
      </c>
      <c r="M261" s="38">
        <v>-56</v>
      </c>
      <c r="N261" s="69">
        <v>1954</v>
      </c>
      <c r="O261" s="111" t="s">
        <v>283</v>
      </c>
      <c r="P261" s="69" t="s">
        <v>80</v>
      </c>
      <c r="Q261" s="111">
        <f t="shared" si="21"/>
        <v>2010</v>
      </c>
      <c r="R261" s="38">
        <f t="shared" si="22"/>
        <v>0</v>
      </c>
      <c r="S261" s="38" t="str">
        <f t="shared" si="23"/>
        <v>NA</v>
      </c>
      <c r="T261" s="38" t="str">
        <f t="shared" si="24"/>
        <v>NA</v>
      </c>
      <c r="U261" s="114" t="str">
        <f t="shared" si="25"/>
        <v>NA</v>
      </c>
      <c r="V261" s="69">
        <f t="shared" si="26"/>
        <v>-56</v>
      </c>
      <c r="W261" s="23">
        <f t="shared" si="27"/>
        <v>1</v>
      </c>
      <c r="X261" s="111" t="s">
        <v>280</v>
      </c>
      <c r="Y261" s="38" t="s">
        <v>280</v>
      </c>
      <c r="Z261" s="69" t="s">
        <v>280</v>
      </c>
      <c r="AA261" s="38" t="s">
        <v>280</v>
      </c>
      <c r="AB261" s="38" t="s">
        <v>280</v>
      </c>
      <c r="AC261" s="69" t="s">
        <v>280</v>
      </c>
      <c r="AD261" s="38" t="s">
        <v>280</v>
      </c>
      <c r="AE261" s="38">
        <v>6644</v>
      </c>
      <c r="AF261" s="69" t="s">
        <v>326</v>
      </c>
      <c r="AG261" s="38" t="s">
        <v>280</v>
      </c>
      <c r="AH261" s="38" t="s">
        <v>280</v>
      </c>
      <c r="AI261" s="69" t="s">
        <v>280</v>
      </c>
      <c r="AJ261" s="111">
        <v>2500</v>
      </c>
      <c r="AK261" s="38" t="s">
        <v>280</v>
      </c>
      <c r="AL261" s="69" t="s">
        <v>325</v>
      </c>
      <c r="AM261" s="38" t="s">
        <v>280</v>
      </c>
      <c r="AN261" s="38" t="s">
        <v>280</v>
      </c>
      <c r="AO261" s="69" t="s">
        <v>280</v>
      </c>
      <c r="AP261" s="69" t="s">
        <v>280</v>
      </c>
      <c r="AQ261" s="69" t="s">
        <v>280</v>
      </c>
      <c r="AR261" s="23" t="s">
        <v>280</v>
      </c>
      <c r="AS261" s="69" t="s">
        <v>280</v>
      </c>
      <c r="AT261" s="23" t="s">
        <v>280</v>
      </c>
      <c r="AU261" s="23" t="s">
        <v>280</v>
      </c>
      <c r="AV261" s="69" t="s">
        <v>280</v>
      </c>
      <c r="AW261" s="69" t="s">
        <v>280</v>
      </c>
      <c r="AX261" s="23" t="s">
        <v>280</v>
      </c>
      <c r="AY261" s="69" t="s">
        <v>280</v>
      </c>
      <c r="AZ261" s="23" t="s">
        <v>280</v>
      </c>
      <c r="BA261" s="23" t="s">
        <v>280</v>
      </c>
    </row>
    <row r="262" spans="2:53">
      <c r="B262" s="123" t="s">
        <v>324</v>
      </c>
      <c r="C262" s="109" t="s">
        <v>170</v>
      </c>
      <c r="D262" s="110" t="s">
        <v>58</v>
      </c>
      <c r="E262" s="38">
        <v>6895</v>
      </c>
      <c r="F262" s="38"/>
      <c r="G262" s="69"/>
      <c r="H262" s="111">
        <v>6895</v>
      </c>
      <c r="I262" s="38"/>
      <c r="J262" s="38"/>
      <c r="K262" s="38"/>
      <c r="L262" s="111">
        <v>1954</v>
      </c>
      <c r="M262" s="38">
        <v>-56</v>
      </c>
      <c r="N262" s="69">
        <v>1954</v>
      </c>
      <c r="O262" s="111" t="s">
        <v>283</v>
      </c>
      <c r="P262" s="69" t="s">
        <v>80</v>
      </c>
      <c r="Q262" s="111">
        <f t="shared" si="21"/>
        <v>2010</v>
      </c>
      <c r="R262" s="38">
        <f t="shared" si="22"/>
        <v>0</v>
      </c>
      <c r="S262" s="38" t="str">
        <f t="shared" si="23"/>
        <v>NA</v>
      </c>
      <c r="T262" s="38" t="str">
        <f t="shared" si="24"/>
        <v>NA</v>
      </c>
      <c r="U262" s="114" t="str">
        <f t="shared" si="25"/>
        <v>NA</v>
      </c>
      <c r="V262" s="69">
        <f t="shared" si="26"/>
        <v>-56</v>
      </c>
      <c r="W262" s="23">
        <f t="shared" si="27"/>
        <v>1</v>
      </c>
      <c r="X262" s="111" t="s">
        <v>280</v>
      </c>
      <c r="Y262" s="38" t="s">
        <v>280</v>
      </c>
      <c r="Z262" s="69" t="s">
        <v>280</v>
      </c>
      <c r="AA262" s="38" t="s">
        <v>280</v>
      </c>
      <c r="AB262" s="38" t="s">
        <v>280</v>
      </c>
      <c r="AC262" s="69" t="s">
        <v>280</v>
      </c>
      <c r="AD262" s="38" t="s">
        <v>280</v>
      </c>
      <c r="AE262" s="38">
        <v>6644</v>
      </c>
      <c r="AF262" s="69" t="s">
        <v>326</v>
      </c>
      <c r="AG262" s="38" t="s">
        <v>280</v>
      </c>
      <c r="AH262" s="38" t="s">
        <v>280</v>
      </c>
      <c r="AI262" s="69" t="s">
        <v>280</v>
      </c>
      <c r="AJ262" s="111">
        <v>2500</v>
      </c>
      <c r="AK262" s="38" t="s">
        <v>280</v>
      </c>
      <c r="AL262" s="69" t="s">
        <v>325</v>
      </c>
      <c r="AM262" s="38" t="s">
        <v>280</v>
      </c>
      <c r="AN262" s="38" t="s">
        <v>280</v>
      </c>
      <c r="AO262" s="69" t="s">
        <v>280</v>
      </c>
      <c r="AP262" s="69" t="s">
        <v>280</v>
      </c>
      <c r="AQ262" s="69" t="s">
        <v>280</v>
      </c>
      <c r="AR262" s="23" t="s">
        <v>280</v>
      </c>
      <c r="AS262" s="69" t="s">
        <v>280</v>
      </c>
      <c r="AT262" s="23" t="s">
        <v>280</v>
      </c>
      <c r="AU262" s="23" t="s">
        <v>280</v>
      </c>
      <c r="AV262" s="69" t="s">
        <v>280</v>
      </c>
      <c r="AW262" s="69" t="s">
        <v>280</v>
      </c>
      <c r="AX262" s="23" t="s">
        <v>280</v>
      </c>
      <c r="AY262" s="69" t="s">
        <v>280</v>
      </c>
      <c r="AZ262" s="23" t="s">
        <v>280</v>
      </c>
      <c r="BA262" s="23" t="s">
        <v>280</v>
      </c>
    </row>
    <row r="263" spans="2:53">
      <c r="B263" s="123" t="s">
        <v>324</v>
      </c>
      <c r="C263" s="109" t="s">
        <v>170</v>
      </c>
      <c r="D263" s="110" t="s">
        <v>59</v>
      </c>
      <c r="E263" s="38">
        <v>6061</v>
      </c>
      <c r="F263" s="38"/>
      <c r="G263" s="69"/>
      <c r="H263" s="111">
        <v>6061</v>
      </c>
      <c r="I263" s="38"/>
      <c r="J263" s="38"/>
      <c r="K263" s="38"/>
      <c r="L263" s="111">
        <v>-3160</v>
      </c>
      <c r="M263" s="38">
        <v>-3160</v>
      </c>
      <c r="N263" s="69">
        <v>-3160</v>
      </c>
      <c r="O263" s="111" t="s">
        <v>283</v>
      </c>
      <c r="P263" s="69" t="s">
        <v>283</v>
      </c>
      <c r="Q263" s="111">
        <f t="shared" si="21"/>
        <v>0</v>
      </c>
      <c r="R263" s="38">
        <f t="shared" si="22"/>
        <v>0</v>
      </c>
      <c r="S263" s="38" t="str">
        <f t="shared" si="23"/>
        <v>NA</v>
      </c>
      <c r="T263" s="38" t="str">
        <f t="shared" si="24"/>
        <v>NA</v>
      </c>
      <c r="U263" s="114" t="str">
        <f t="shared" si="25"/>
        <v>NA</v>
      </c>
      <c r="V263" s="69">
        <f t="shared" si="26"/>
        <v>0</v>
      </c>
      <c r="W263" s="23">
        <f t="shared" si="27"/>
        <v>0</v>
      </c>
      <c r="X263" s="111" t="s">
        <v>280</v>
      </c>
      <c r="Y263" s="38" t="s">
        <v>280</v>
      </c>
      <c r="Z263" s="69" t="s">
        <v>280</v>
      </c>
      <c r="AA263" s="38" t="s">
        <v>280</v>
      </c>
      <c r="AB263" s="38" t="s">
        <v>280</v>
      </c>
      <c r="AC263" s="69" t="s">
        <v>280</v>
      </c>
      <c r="AD263" s="38" t="s">
        <v>280</v>
      </c>
      <c r="AE263" s="38" t="s">
        <v>280</v>
      </c>
      <c r="AF263" s="69" t="s">
        <v>280</v>
      </c>
      <c r="AG263" s="38" t="s">
        <v>280</v>
      </c>
      <c r="AH263" s="38" t="s">
        <v>280</v>
      </c>
      <c r="AI263" s="69" t="s">
        <v>280</v>
      </c>
      <c r="AJ263" s="111" t="s">
        <v>280</v>
      </c>
      <c r="AK263" s="38" t="s">
        <v>280</v>
      </c>
      <c r="AL263" s="69" t="s">
        <v>280</v>
      </c>
      <c r="AM263" s="38" t="s">
        <v>280</v>
      </c>
      <c r="AN263" s="38" t="s">
        <v>280</v>
      </c>
      <c r="AO263" s="69" t="s">
        <v>280</v>
      </c>
      <c r="AP263" s="69" t="s">
        <v>280</v>
      </c>
      <c r="AQ263" s="69" t="s">
        <v>280</v>
      </c>
      <c r="AR263" s="23" t="s">
        <v>280</v>
      </c>
      <c r="AS263" s="69" t="s">
        <v>280</v>
      </c>
      <c r="AT263" s="23" t="s">
        <v>280</v>
      </c>
      <c r="AU263" s="23" t="s">
        <v>280</v>
      </c>
      <c r="AV263" s="69" t="s">
        <v>280</v>
      </c>
      <c r="AW263" s="69" t="s">
        <v>280</v>
      </c>
      <c r="AX263" s="23" t="s">
        <v>280</v>
      </c>
      <c r="AY263" s="69" t="s">
        <v>280</v>
      </c>
      <c r="AZ263" s="23" t="s">
        <v>280</v>
      </c>
      <c r="BA263" s="23" t="s">
        <v>280</v>
      </c>
    </row>
    <row r="264" spans="2:53">
      <c r="B264" s="123" t="s">
        <v>324</v>
      </c>
      <c r="C264" s="109" t="s">
        <v>170</v>
      </c>
      <c r="D264" s="110" t="s">
        <v>61</v>
      </c>
      <c r="E264" s="38">
        <v>7061</v>
      </c>
      <c r="F264" s="38"/>
      <c r="G264" s="69"/>
      <c r="H264" s="111">
        <v>7061</v>
      </c>
      <c r="I264" s="38"/>
      <c r="J264" s="38"/>
      <c r="K264" s="38"/>
      <c r="L264" s="111">
        <v>-4153</v>
      </c>
      <c r="M264" s="38">
        <v>-4153</v>
      </c>
      <c r="N264" s="69">
        <v>-4153</v>
      </c>
      <c r="O264" s="111" t="s">
        <v>283</v>
      </c>
      <c r="P264" s="69" t="s">
        <v>283</v>
      </c>
      <c r="Q264" s="111">
        <f t="shared" ref="Q264:Q327" si="28">IFERROR(L264-M264,0)</f>
        <v>0</v>
      </c>
      <c r="R264" s="38">
        <f t="shared" ref="R264:R327" si="29">IF(AND(ISNUMBER(E264),ISNUMBER(H264),ISBLANK(F264)),E264-H264,"NA")</f>
        <v>0</v>
      </c>
      <c r="S264" s="38" t="str">
        <f t="shared" ref="S264:S327" si="30">IF(AND(ISNUMBER(F264),ISNUMBER(I264),ISBLANK(E264)),F264-I264,"NA")</f>
        <v>NA</v>
      </c>
      <c r="T264" s="38" t="str">
        <f t="shared" ref="T264:T327" si="31">IF(AND(ISNUMBER(G264),ISNUMBER(J264),ISBLANK(E264)),G264-J264,"NA")</f>
        <v>NA</v>
      </c>
      <c r="U264" s="114" t="str">
        <f t="shared" ref="U264:U327" si="32">IF(AND(ISNUMBER(S264),ISNUMBER(T264),ISBLANK(E264)),S264+T264,"NA")</f>
        <v>NA</v>
      </c>
      <c r="V264" s="69">
        <f t="shared" ref="V264:V327" si="33">IF(N264&lt;0,0,IF(M264=L264,N264,N264-(L264-M264)))</f>
        <v>0</v>
      </c>
      <c r="W264" s="23">
        <f t="shared" si="27"/>
        <v>0</v>
      </c>
      <c r="X264" s="111" t="s">
        <v>280</v>
      </c>
      <c r="Y264" s="38" t="s">
        <v>280</v>
      </c>
      <c r="Z264" s="69" t="s">
        <v>280</v>
      </c>
      <c r="AA264" s="38" t="s">
        <v>280</v>
      </c>
      <c r="AB264" s="38" t="s">
        <v>280</v>
      </c>
      <c r="AC264" s="69" t="s">
        <v>280</v>
      </c>
      <c r="AD264" s="38" t="s">
        <v>280</v>
      </c>
      <c r="AE264" s="38" t="s">
        <v>280</v>
      </c>
      <c r="AF264" s="69" t="s">
        <v>280</v>
      </c>
      <c r="AG264" s="38" t="s">
        <v>280</v>
      </c>
      <c r="AH264" s="38" t="s">
        <v>280</v>
      </c>
      <c r="AI264" s="69" t="s">
        <v>280</v>
      </c>
      <c r="AJ264" s="111" t="s">
        <v>280</v>
      </c>
      <c r="AK264" s="38" t="s">
        <v>280</v>
      </c>
      <c r="AL264" s="69" t="s">
        <v>280</v>
      </c>
      <c r="AM264" s="38" t="s">
        <v>280</v>
      </c>
      <c r="AN264" s="38" t="s">
        <v>280</v>
      </c>
      <c r="AO264" s="69" t="s">
        <v>280</v>
      </c>
      <c r="AP264" s="69" t="s">
        <v>280</v>
      </c>
      <c r="AQ264" s="69" t="s">
        <v>280</v>
      </c>
      <c r="AR264" s="23" t="s">
        <v>280</v>
      </c>
      <c r="AS264" s="69" t="s">
        <v>280</v>
      </c>
      <c r="AT264" s="23" t="s">
        <v>280</v>
      </c>
      <c r="AU264" s="23" t="s">
        <v>280</v>
      </c>
      <c r="AV264" s="69" t="s">
        <v>280</v>
      </c>
      <c r="AW264" s="69" t="s">
        <v>280</v>
      </c>
      <c r="AX264" s="23" t="s">
        <v>280</v>
      </c>
      <c r="AY264" s="69" t="s">
        <v>280</v>
      </c>
      <c r="AZ264" s="23" t="s">
        <v>280</v>
      </c>
      <c r="BA264" s="23" t="s">
        <v>280</v>
      </c>
    </row>
    <row r="265" spans="2:53">
      <c r="B265" s="123" t="s">
        <v>324</v>
      </c>
      <c r="C265" s="109" t="s">
        <v>170</v>
      </c>
      <c r="D265" s="110" t="s">
        <v>63</v>
      </c>
      <c r="E265" s="38">
        <v>6616</v>
      </c>
      <c r="F265" s="38"/>
      <c r="G265" s="69"/>
      <c r="H265" s="111">
        <v>6620</v>
      </c>
      <c r="I265" s="38"/>
      <c r="J265" s="38"/>
      <c r="K265" s="38"/>
      <c r="L265" s="111">
        <v>-3899</v>
      </c>
      <c r="M265" s="38">
        <v>-3899</v>
      </c>
      <c r="N265" s="69">
        <v>-3902</v>
      </c>
      <c r="O265" s="111" t="s">
        <v>283</v>
      </c>
      <c r="P265" s="69" t="s">
        <v>283</v>
      </c>
      <c r="Q265" s="111">
        <f t="shared" si="28"/>
        <v>0</v>
      </c>
      <c r="R265" s="38">
        <f t="shared" si="29"/>
        <v>-4</v>
      </c>
      <c r="S265" s="38" t="str">
        <f t="shared" si="30"/>
        <v>NA</v>
      </c>
      <c r="T265" s="38" t="str">
        <f t="shared" si="31"/>
        <v>NA</v>
      </c>
      <c r="U265" s="114" t="str">
        <f t="shared" si="32"/>
        <v>NA</v>
      </c>
      <c r="V265" s="69">
        <f t="shared" si="33"/>
        <v>0</v>
      </c>
      <c r="W265" s="23">
        <f t="shared" ref="W265:W328" si="34">MIN(IF(SUM(X265,AE265:AH265,AJ265,AK265:AN265,AQ265:AT265,AD265,AP265,AV265,AW265:AZ265)=0,0,1)+IF(P265="Smoothing ramp",1,0)+IF(SUM(X265,Y265:AB265)=0,0,1),1)</f>
        <v>0</v>
      </c>
      <c r="X265" s="111" t="s">
        <v>280</v>
      </c>
      <c r="Y265" s="38" t="s">
        <v>280</v>
      </c>
      <c r="Z265" s="69" t="s">
        <v>280</v>
      </c>
      <c r="AA265" s="38" t="s">
        <v>280</v>
      </c>
      <c r="AB265" s="38" t="s">
        <v>280</v>
      </c>
      <c r="AC265" s="69" t="s">
        <v>280</v>
      </c>
      <c r="AD265" s="38" t="s">
        <v>280</v>
      </c>
      <c r="AE265" s="38" t="s">
        <v>280</v>
      </c>
      <c r="AF265" s="69" t="s">
        <v>280</v>
      </c>
      <c r="AG265" s="38" t="s">
        <v>280</v>
      </c>
      <c r="AH265" s="38" t="s">
        <v>280</v>
      </c>
      <c r="AI265" s="69" t="s">
        <v>280</v>
      </c>
      <c r="AJ265" s="111" t="s">
        <v>280</v>
      </c>
      <c r="AK265" s="38" t="s">
        <v>280</v>
      </c>
      <c r="AL265" s="69" t="s">
        <v>280</v>
      </c>
      <c r="AM265" s="38" t="s">
        <v>280</v>
      </c>
      <c r="AN265" s="38" t="s">
        <v>280</v>
      </c>
      <c r="AO265" s="69" t="s">
        <v>280</v>
      </c>
      <c r="AP265" s="69" t="s">
        <v>280</v>
      </c>
      <c r="AQ265" s="69" t="s">
        <v>280</v>
      </c>
      <c r="AR265" s="23" t="s">
        <v>280</v>
      </c>
      <c r="AS265" s="69" t="s">
        <v>280</v>
      </c>
      <c r="AT265" s="23" t="s">
        <v>280</v>
      </c>
      <c r="AU265" s="23" t="s">
        <v>280</v>
      </c>
      <c r="AV265" s="69" t="s">
        <v>280</v>
      </c>
      <c r="AW265" s="69" t="s">
        <v>280</v>
      </c>
      <c r="AX265" s="23" t="s">
        <v>280</v>
      </c>
      <c r="AY265" s="69" t="s">
        <v>280</v>
      </c>
      <c r="AZ265" s="23" t="s">
        <v>280</v>
      </c>
      <c r="BA265" s="23" t="s">
        <v>280</v>
      </c>
    </row>
    <row r="266" spans="2:53">
      <c r="B266" s="123" t="s">
        <v>324</v>
      </c>
      <c r="C266" s="109" t="s">
        <v>170</v>
      </c>
      <c r="D266" s="110" t="s">
        <v>64</v>
      </c>
      <c r="E266" s="38">
        <v>4906</v>
      </c>
      <c r="F266" s="38"/>
      <c r="G266" s="69"/>
      <c r="H266" s="111">
        <v>4907</v>
      </c>
      <c r="I266" s="38"/>
      <c r="J266" s="38"/>
      <c r="K266" s="38"/>
      <c r="L266" s="111">
        <v>0</v>
      </c>
      <c r="M266" s="38">
        <v>0</v>
      </c>
      <c r="N266" s="69">
        <v>0</v>
      </c>
      <c r="O266" s="111" t="s">
        <v>283</v>
      </c>
      <c r="P266" s="69" t="s">
        <v>283</v>
      </c>
      <c r="Q266" s="111">
        <f t="shared" si="28"/>
        <v>0</v>
      </c>
      <c r="R266" s="38">
        <f t="shared" si="29"/>
        <v>-1</v>
      </c>
      <c r="S266" s="38" t="str">
        <f t="shared" si="30"/>
        <v>NA</v>
      </c>
      <c r="T266" s="38" t="str">
        <f t="shared" si="31"/>
        <v>NA</v>
      </c>
      <c r="U266" s="114" t="str">
        <f t="shared" si="32"/>
        <v>NA</v>
      </c>
      <c r="V266" s="69">
        <f t="shared" si="33"/>
        <v>0</v>
      </c>
      <c r="W266" s="23">
        <f t="shared" si="34"/>
        <v>1</v>
      </c>
      <c r="X266" s="111" t="s">
        <v>280</v>
      </c>
      <c r="Y266" s="38" t="s">
        <v>280</v>
      </c>
      <c r="Z266" s="69" t="s">
        <v>280</v>
      </c>
      <c r="AA266" s="38" t="s">
        <v>280</v>
      </c>
      <c r="AB266" s="38" t="s">
        <v>280</v>
      </c>
      <c r="AC266" s="69" t="s">
        <v>280</v>
      </c>
      <c r="AD266" s="38" t="s">
        <v>280</v>
      </c>
      <c r="AE266" s="38">
        <v>4515</v>
      </c>
      <c r="AF266" s="69" t="s">
        <v>82</v>
      </c>
      <c r="AG266" s="38" t="s">
        <v>280</v>
      </c>
      <c r="AH266" s="38" t="s">
        <v>280</v>
      </c>
      <c r="AI266" s="69" t="s">
        <v>280</v>
      </c>
      <c r="AJ266" s="111" t="s">
        <v>280</v>
      </c>
      <c r="AK266" s="38" t="s">
        <v>280</v>
      </c>
      <c r="AL266" s="69" t="s">
        <v>280</v>
      </c>
      <c r="AM266" s="38" t="s">
        <v>280</v>
      </c>
      <c r="AN266" s="38" t="s">
        <v>280</v>
      </c>
      <c r="AO266" s="69" t="s">
        <v>280</v>
      </c>
      <c r="AP266" s="69" t="s">
        <v>280</v>
      </c>
      <c r="AQ266" s="69" t="s">
        <v>280</v>
      </c>
      <c r="AR266" s="23" t="s">
        <v>280</v>
      </c>
      <c r="AS266" s="69" t="s">
        <v>280</v>
      </c>
      <c r="AT266" s="23" t="s">
        <v>280</v>
      </c>
      <c r="AU266" s="23" t="s">
        <v>280</v>
      </c>
      <c r="AV266" s="69" t="s">
        <v>280</v>
      </c>
      <c r="AW266" s="69" t="s">
        <v>280</v>
      </c>
      <c r="AX266" s="23" t="s">
        <v>280</v>
      </c>
      <c r="AY266" s="69" t="s">
        <v>280</v>
      </c>
      <c r="AZ266" s="23" t="s">
        <v>280</v>
      </c>
      <c r="BA266" s="23" t="s">
        <v>280</v>
      </c>
    </row>
    <row r="267" spans="2:53">
      <c r="B267" s="123" t="s">
        <v>324</v>
      </c>
      <c r="C267" s="109" t="s">
        <v>170</v>
      </c>
      <c r="D267" s="110" t="s">
        <v>66</v>
      </c>
      <c r="E267" s="38">
        <v>4632</v>
      </c>
      <c r="F267" s="38"/>
      <c r="G267" s="69"/>
      <c r="H267" s="111">
        <v>4632</v>
      </c>
      <c r="I267" s="38"/>
      <c r="J267" s="38"/>
      <c r="K267" s="38"/>
      <c r="L267" s="111">
        <v>0</v>
      </c>
      <c r="M267" s="38">
        <v>0</v>
      </c>
      <c r="N267" s="69">
        <v>0</v>
      </c>
      <c r="O267" s="111" t="s">
        <v>283</v>
      </c>
      <c r="P267" s="69" t="s">
        <v>283</v>
      </c>
      <c r="Q267" s="111">
        <f t="shared" si="28"/>
        <v>0</v>
      </c>
      <c r="R267" s="38">
        <f t="shared" si="29"/>
        <v>0</v>
      </c>
      <c r="S267" s="38" t="str">
        <f t="shared" si="30"/>
        <v>NA</v>
      </c>
      <c r="T267" s="38" t="str">
        <f t="shared" si="31"/>
        <v>NA</v>
      </c>
      <c r="U267" s="114" t="str">
        <f t="shared" si="32"/>
        <v>NA</v>
      </c>
      <c r="V267" s="69">
        <f t="shared" si="33"/>
        <v>0</v>
      </c>
      <c r="W267" s="23">
        <f t="shared" si="34"/>
        <v>1</v>
      </c>
      <c r="X267" s="111" t="s">
        <v>280</v>
      </c>
      <c r="Y267" s="38" t="s">
        <v>280</v>
      </c>
      <c r="Z267" s="69" t="s">
        <v>280</v>
      </c>
      <c r="AA267" s="38" t="s">
        <v>280</v>
      </c>
      <c r="AB267" s="38" t="s">
        <v>280</v>
      </c>
      <c r="AC267" s="69" t="s">
        <v>280</v>
      </c>
      <c r="AD267" s="38" t="s">
        <v>280</v>
      </c>
      <c r="AE267" s="38">
        <v>4191</v>
      </c>
      <c r="AF267" s="69" t="s">
        <v>82</v>
      </c>
      <c r="AG267" s="38" t="s">
        <v>280</v>
      </c>
      <c r="AH267" s="38" t="s">
        <v>280</v>
      </c>
      <c r="AI267" s="69" t="s">
        <v>280</v>
      </c>
      <c r="AJ267" s="111" t="s">
        <v>280</v>
      </c>
      <c r="AK267" s="38" t="s">
        <v>280</v>
      </c>
      <c r="AL267" s="69" t="s">
        <v>280</v>
      </c>
      <c r="AM267" s="38" t="s">
        <v>280</v>
      </c>
      <c r="AN267" s="38" t="s">
        <v>280</v>
      </c>
      <c r="AO267" s="69" t="s">
        <v>280</v>
      </c>
      <c r="AP267" s="69" t="s">
        <v>280</v>
      </c>
      <c r="AQ267" s="69" t="s">
        <v>280</v>
      </c>
      <c r="AR267" s="23" t="s">
        <v>280</v>
      </c>
      <c r="AS267" s="69" t="s">
        <v>280</v>
      </c>
      <c r="AT267" s="23" t="s">
        <v>280</v>
      </c>
      <c r="AU267" s="23" t="s">
        <v>280</v>
      </c>
      <c r="AV267" s="69" t="s">
        <v>280</v>
      </c>
      <c r="AW267" s="69" t="s">
        <v>280</v>
      </c>
      <c r="AX267" s="23" t="s">
        <v>280</v>
      </c>
      <c r="AY267" s="69" t="s">
        <v>280</v>
      </c>
      <c r="AZ267" s="23" t="s">
        <v>280</v>
      </c>
      <c r="BA267" s="23" t="s">
        <v>280</v>
      </c>
    </row>
    <row r="268" spans="2:53">
      <c r="B268" s="123" t="s">
        <v>324</v>
      </c>
      <c r="C268" s="109" t="s">
        <v>170</v>
      </c>
      <c r="D268" s="110" t="s">
        <v>67</v>
      </c>
      <c r="E268" s="38">
        <v>4769</v>
      </c>
      <c r="F268" s="38"/>
      <c r="G268" s="69"/>
      <c r="H268" s="111">
        <v>4769</v>
      </c>
      <c r="I268" s="38"/>
      <c r="J268" s="38"/>
      <c r="K268" s="38"/>
      <c r="L268" s="111">
        <v>0</v>
      </c>
      <c r="M268" s="38">
        <v>0</v>
      </c>
      <c r="N268" s="69">
        <v>0</v>
      </c>
      <c r="O268" s="111" t="s">
        <v>283</v>
      </c>
      <c r="P268" s="69" t="s">
        <v>283</v>
      </c>
      <c r="Q268" s="111">
        <f t="shared" si="28"/>
        <v>0</v>
      </c>
      <c r="R268" s="38">
        <f t="shared" si="29"/>
        <v>0</v>
      </c>
      <c r="S268" s="38" t="str">
        <f t="shared" si="30"/>
        <v>NA</v>
      </c>
      <c r="T268" s="38" t="str">
        <f t="shared" si="31"/>
        <v>NA</v>
      </c>
      <c r="U268" s="114" t="str">
        <f t="shared" si="32"/>
        <v>NA</v>
      </c>
      <c r="V268" s="69">
        <f t="shared" si="33"/>
        <v>0</v>
      </c>
      <c r="W268" s="23">
        <f t="shared" si="34"/>
        <v>1</v>
      </c>
      <c r="X268" s="111" t="s">
        <v>280</v>
      </c>
      <c r="Y268" s="38" t="s">
        <v>280</v>
      </c>
      <c r="Z268" s="69" t="s">
        <v>280</v>
      </c>
      <c r="AA268" s="38" t="s">
        <v>280</v>
      </c>
      <c r="AB268" s="38" t="s">
        <v>280</v>
      </c>
      <c r="AC268" s="69" t="s">
        <v>280</v>
      </c>
      <c r="AD268" s="38" t="s">
        <v>280</v>
      </c>
      <c r="AE268" s="38">
        <v>4305</v>
      </c>
      <c r="AF268" s="69" t="s">
        <v>82</v>
      </c>
      <c r="AG268" s="38" t="s">
        <v>280</v>
      </c>
      <c r="AH268" s="38" t="s">
        <v>280</v>
      </c>
      <c r="AI268" s="69" t="s">
        <v>280</v>
      </c>
      <c r="AJ268" s="111" t="s">
        <v>280</v>
      </c>
      <c r="AK268" s="38" t="s">
        <v>280</v>
      </c>
      <c r="AL268" s="69" t="s">
        <v>280</v>
      </c>
      <c r="AM268" s="38" t="s">
        <v>280</v>
      </c>
      <c r="AN268" s="38" t="s">
        <v>280</v>
      </c>
      <c r="AO268" s="69" t="s">
        <v>280</v>
      </c>
      <c r="AP268" s="69" t="s">
        <v>280</v>
      </c>
      <c r="AQ268" s="69" t="s">
        <v>280</v>
      </c>
      <c r="AR268" s="23" t="s">
        <v>280</v>
      </c>
      <c r="AS268" s="69" t="s">
        <v>280</v>
      </c>
      <c r="AT268" s="23" t="s">
        <v>280</v>
      </c>
      <c r="AU268" s="23" t="s">
        <v>280</v>
      </c>
      <c r="AV268" s="69" t="s">
        <v>280</v>
      </c>
      <c r="AW268" s="69" t="s">
        <v>280</v>
      </c>
      <c r="AX268" s="23" t="s">
        <v>280</v>
      </c>
      <c r="AY268" s="69" t="s">
        <v>280</v>
      </c>
      <c r="AZ268" s="23" t="s">
        <v>280</v>
      </c>
      <c r="BA268" s="23" t="s">
        <v>280</v>
      </c>
    </row>
    <row r="269" spans="2:53">
      <c r="B269" s="123" t="s">
        <v>324</v>
      </c>
      <c r="C269" s="109" t="s">
        <v>170</v>
      </c>
      <c r="D269" s="110" t="s">
        <v>68</v>
      </c>
      <c r="E269" s="38">
        <v>5965</v>
      </c>
      <c r="F269" s="38"/>
      <c r="G269" s="69"/>
      <c r="H269" s="111">
        <v>5968</v>
      </c>
      <c r="I269" s="38"/>
      <c r="J269" s="38"/>
      <c r="K269" s="38"/>
      <c r="L269" s="111">
        <v>-1651</v>
      </c>
      <c r="M269" s="38">
        <v>-1651</v>
      </c>
      <c r="N269" s="69">
        <v>-1652</v>
      </c>
      <c r="O269" s="111" t="s">
        <v>283</v>
      </c>
      <c r="P269" s="69" t="s">
        <v>283</v>
      </c>
      <c r="Q269" s="111">
        <f t="shared" si="28"/>
        <v>0</v>
      </c>
      <c r="R269" s="38">
        <f t="shared" si="29"/>
        <v>-3</v>
      </c>
      <c r="S269" s="38" t="str">
        <f t="shared" si="30"/>
        <v>NA</v>
      </c>
      <c r="T269" s="38" t="str">
        <f t="shared" si="31"/>
        <v>NA</v>
      </c>
      <c r="U269" s="114" t="str">
        <f t="shared" si="32"/>
        <v>NA</v>
      </c>
      <c r="V269" s="69">
        <f t="shared" si="33"/>
        <v>0</v>
      </c>
      <c r="W269" s="23">
        <f t="shared" si="34"/>
        <v>0</v>
      </c>
      <c r="X269" s="111" t="s">
        <v>280</v>
      </c>
      <c r="Y269" s="38" t="s">
        <v>280</v>
      </c>
      <c r="Z269" s="69" t="s">
        <v>280</v>
      </c>
      <c r="AA269" s="38" t="s">
        <v>280</v>
      </c>
      <c r="AB269" s="38" t="s">
        <v>280</v>
      </c>
      <c r="AC269" s="69" t="s">
        <v>280</v>
      </c>
      <c r="AD269" s="38" t="s">
        <v>280</v>
      </c>
      <c r="AE269" s="38" t="s">
        <v>280</v>
      </c>
      <c r="AF269" s="69" t="s">
        <v>280</v>
      </c>
      <c r="AG269" s="38" t="s">
        <v>280</v>
      </c>
      <c r="AH269" s="38" t="s">
        <v>280</v>
      </c>
      <c r="AI269" s="69" t="s">
        <v>280</v>
      </c>
      <c r="AJ269" s="111" t="s">
        <v>280</v>
      </c>
      <c r="AK269" s="38" t="s">
        <v>280</v>
      </c>
      <c r="AL269" s="69" t="s">
        <v>280</v>
      </c>
      <c r="AM269" s="38" t="s">
        <v>280</v>
      </c>
      <c r="AN269" s="38" t="s">
        <v>280</v>
      </c>
      <c r="AO269" s="69" t="s">
        <v>280</v>
      </c>
      <c r="AP269" s="69" t="s">
        <v>280</v>
      </c>
      <c r="AQ269" s="69" t="s">
        <v>280</v>
      </c>
      <c r="AR269" s="23" t="s">
        <v>280</v>
      </c>
      <c r="AS269" s="69" t="s">
        <v>280</v>
      </c>
      <c r="AT269" s="23" t="s">
        <v>280</v>
      </c>
      <c r="AU269" s="23" t="s">
        <v>280</v>
      </c>
      <c r="AV269" s="69" t="s">
        <v>280</v>
      </c>
      <c r="AW269" s="69" t="s">
        <v>280</v>
      </c>
      <c r="AX269" s="23" t="s">
        <v>280</v>
      </c>
      <c r="AY269" s="69" t="s">
        <v>280</v>
      </c>
      <c r="AZ269" s="23" t="s">
        <v>280</v>
      </c>
      <c r="BA269" s="23" t="s">
        <v>280</v>
      </c>
    </row>
    <row r="270" spans="2:53">
      <c r="B270" s="123" t="s">
        <v>324</v>
      </c>
      <c r="C270" s="109" t="s">
        <v>170</v>
      </c>
      <c r="D270" s="110" t="s">
        <v>69</v>
      </c>
      <c r="E270" s="38">
        <v>5822</v>
      </c>
      <c r="F270" s="38"/>
      <c r="G270" s="69"/>
      <c r="H270" s="111">
        <v>5822</v>
      </c>
      <c r="I270" s="38"/>
      <c r="J270" s="38"/>
      <c r="K270" s="38"/>
      <c r="L270" s="111">
        <v>-1564</v>
      </c>
      <c r="M270" s="38">
        <v>-1564</v>
      </c>
      <c r="N270" s="69">
        <v>-1564</v>
      </c>
      <c r="O270" s="111" t="s">
        <v>38</v>
      </c>
      <c r="P270" s="69" t="s">
        <v>283</v>
      </c>
      <c r="Q270" s="111">
        <f t="shared" si="28"/>
        <v>0</v>
      </c>
      <c r="R270" s="38">
        <f t="shared" si="29"/>
        <v>0</v>
      </c>
      <c r="S270" s="38" t="str">
        <f t="shared" si="30"/>
        <v>NA</v>
      </c>
      <c r="T270" s="38" t="str">
        <f t="shared" si="31"/>
        <v>NA</v>
      </c>
      <c r="U270" s="114" t="str">
        <f t="shared" si="32"/>
        <v>NA</v>
      </c>
      <c r="V270" s="69">
        <f t="shared" si="33"/>
        <v>0</v>
      </c>
      <c r="W270" s="23">
        <f t="shared" si="34"/>
        <v>0</v>
      </c>
      <c r="X270" s="111" t="s">
        <v>280</v>
      </c>
      <c r="Y270" s="38" t="s">
        <v>280</v>
      </c>
      <c r="Z270" s="69" t="s">
        <v>280</v>
      </c>
      <c r="AA270" s="38" t="s">
        <v>280</v>
      </c>
      <c r="AB270" s="38" t="s">
        <v>280</v>
      </c>
      <c r="AC270" s="69" t="s">
        <v>280</v>
      </c>
      <c r="AD270" s="38" t="s">
        <v>280</v>
      </c>
      <c r="AE270" s="38" t="s">
        <v>280</v>
      </c>
      <c r="AF270" s="69" t="s">
        <v>280</v>
      </c>
      <c r="AG270" s="38" t="s">
        <v>280</v>
      </c>
      <c r="AH270" s="38" t="s">
        <v>280</v>
      </c>
      <c r="AI270" s="69" t="s">
        <v>280</v>
      </c>
      <c r="AJ270" s="111" t="s">
        <v>280</v>
      </c>
      <c r="AK270" s="38" t="s">
        <v>280</v>
      </c>
      <c r="AL270" s="69" t="s">
        <v>280</v>
      </c>
      <c r="AM270" s="38" t="s">
        <v>280</v>
      </c>
      <c r="AN270" s="38" t="s">
        <v>280</v>
      </c>
      <c r="AO270" s="69" t="s">
        <v>280</v>
      </c>
      <c r="AP270" s="69" t="s">
        <v>280</v>
      </c>
      <c r="AQ270" s="69" t="s">
        <v>280</v>
      </c>
      <c r="AR270" s="23" t="s">
        <v>280</v>
      </c>
      <c r="AS270" s="69" t="s">
        <v>280</v>
      </c>
      <c r="AT270" s="23" t="s">
        <v>280</v>
      </c>
      <c r="AU270" s="23" t="s">
        <v>280</v>
      </c>
      <c r="AV270" s="69" t="s">
        <v>280</v>
      </c>
      <c r="AW270" s="69" t="s">
        <v>280</v>
      </c>
      <c r="AX270" s="23" t="s">
        <v>280</v>
      </c>
      <c r="AY270" s="69" t="s">
        <v>280</v>
      </c>
      <c r="AZ270" s="23" t="s">
        <v>280</v>
      </c>
      <c r="BA270" s="23" t="s">
        <v>280</v>
      </c>
    </row>
    <row r="271" spans="2:53" ht="15" thickBot="1">
      <c r="B271" s="124" t="s">
        <v>324</v>
      </c>
      <c r="C271" s="116" t="s">
        <v>170</v>
      </c>
      <c r="D271" s="117" t="s">
        <v>70</v>
      </c>
      <c r="E271" s="118">
        <v>5393</v>
      </c>
      <c r="F271" s="118"/>
      <c r="G271" s="70"/>
      <c r="H271" s="119">
        <v>5393</v>
      </c>
      <c r="I271" s="118"/>
      <c r="J271" s="118"/>
      <c r="K271" s="118"/>
      <c r="L271" s="119">
        <v>-1058</v>
      </c>
      <c r="M271" s="118">
        <v>-1058</v>
      </c>
      <c r="N271" s="70">
        <v>-1058</v>
      </c>
      <c r="O271" s="119" t="s">
        <v>283</v>
      </c>
      <c r="P271" s="70" t="s">
        <v>283</v>
      </c>
      <c r="Q271" s="119">
        <f t="shared" si="28"/>
        <v>0</v>
      </c>
      <c r="R271" s="38">
        <f t="shared" si="29"/>
        <v>0</v>
      </c>
      <c r="S271" s="38" t="str">
        <f t="shared" si="30"/>
        <v>NA</v>
      </c>
      <c r="T271" s="38" t="str">
        <f t="shared" si="31"/>
        <v>NA</v>
      </c>
      <c r="U271" s="114" t="str">
        <f t="shared" si="32"/>
        <v>NA</v>
      </c>
      <c r="V271" s="70">
        <f t="shared" si="33"/>
        <v>0</v>
      </c>
      <c r="W271" s="23">
        <f t="shared" si="34"/>
        <v>0</v>
      </c>
      <c r="X271" s="119" t="s">
        <v>280</v>
      </c>
      <c r="Y271" s="118" t="s">
        <v>280</v>
      </c>
      <c r="Z271" s="70" t="s">
        <v>280</v>
      </c>
      <c r="AA271" s="118" t="s">
        <v>280</v>
      </c>
      <c r="AB271" s="118" t="s">
        <v>280</v>
      </c>
      <c r="AC271" s="70" t="s">
        <v>280</v>
      </c>
      <c r="AD271" s="118" t="s">
        <v>280</v>
      </c>
      <c r="AE271" s="118" t="s">
        <v>280</v>
      </c>
      <c r="AF271" s="70" t="s">
        <v>280</v>
      </c>
      <c r="AG271" s="118" t="s">
        <v>280</v>
      </c>
      <c r="AH271" s="118" t="s">
        <v>280</v>
      </c>
      <c r="AI271" s="70" t="s">
        <v>280</v>
      </c>
      <c r="AJ271" s="119" t="s">
        <v>280</v>
      </c>
      <c r="AK271" s="118" t="s">
        <v>280</v>
      </c>
      <c r="AL271" s="70" t="s">
        <v>280</v>
      </c>
      <c r="AM271" s="118" t="s">
        <v>280</v>
      </c>
      <c r="AN271" s="118" t="s">
        <v>280</v>
      </c>
      <c r="AO271" s="70" t="s">
        <v>280</v>
      </c>
      <c r="AP271" s="70" t="s">
        <v>280</v>
      </c>
      <c r="AQ271" s="70" t="s">
        <v>280</v>
      </c>
      <c r="AR271" s="22" t="s">
        <v>280</v>
      </c>
      <c r="AS271" s="70" t="s">
        <v>280</v>
      </c>
      <c r="AT271" s="22" t="s">
        <v>280</v>
      </c>
      <c r="AU271" s="22" t="s">
        <v>280</v>
      </c>
      <c r="AV271" s="70" t="s">
        <v>280</v>
      </c>
      <c r="AW271" s="70" t="s">
        <v>280</v>
      </c>
      <c r="AX271" s="22" t="s">
        <v>280</v>
      </c>
      <c r="AY271" s="70" t="s">
        <v>280</v>
      </c>
      <c r="AZ271" s="22" t="s">
        <v>280</v>
      </c>
      <c r="BA271" s="22" t="s">
        <v>280</v>
      </c>
    </row>
    <row r="272" spans="2:53">
      <c r="B272" s="120" t="s">
        <v>327</v>
      </c>
      <c r="C272" s="121" t="s">
        <v>170</v>
      </c>
      <c r="D272" s="122" t="s">
        <v>55</v>
      </c>
      <c r="E272" s="112">
        <v>7315</v>
      </c>
      <c r="F272" s="112"/>
      <c r="G272" s="68"/>
      <c r="H272" s="113">
        <v>7315</v>
      </c>
      <c r="I272" s="112"/>
      <c r="J272" s="112"/>
      <c r="K272" s="112"/>
      <c r="L272" s="113">
        <v>-3294</v>
      </c>
      <c r="M272" s="112">
        <v>-3294</v>
      </c>
      <c r="N272" s="68">
        <v>-1894</v>
      </c>
      <c r="O272" s="113" t="s">
        <v>283</v>
      </c>
      <c r="P272" s="68" t="s">
        <v>80</v>
      </c>
      <c r="Q272" s="113">
        <f t="shared" si="28"/>
        <v>0</v>
      </c>
      <c r="R272" s="38">
        <f t="shared" si="29"/>
        <v>0</v>
      </c>
      <c r="S272" s="38" t="str">
        <f t="shared" si="30"/>
        <v>NA</v>
      </c>
      <c r="T272" s="38" t="str">
        <f t="shared" si="31"/>
        <v>NA</v>
      </c>
      <c r="U272" s="114" t="str">
        <f t="shared" si="32"/>
        <v>NA</v>
      </c>
      <c r="V272" s="68">
        <f t="shared" si="33"/>
        <v>0</v>
      </c>
      <c r="W272" s="23">
        <f t="shared" si="34"/>
        <v>1</v>
      </c>
      <c r="X272" s="113">
        <v>140</v>
      </c>
      <c r="Y272" s="112" t="s">
        <v>280</v>
      </c>
      <c r="Z272" s="68" t="s">
        <v>280</v>
      </c>
      <c r="AA272" s="112">
        <v>396</v>
      </c>
      <c r="AB272" s="112" t="s">
        <v>280</v>
      </c>
      <c r="AC272" s="68" t="s">
        <v>280</v>
      </c>
      <c r="AD272" s="112" t="s">
        <v>280</v>
      </c>
      <c r="AE272" s="112">
        <v>6569</v>
      </c>
      <c r="AF272" s="68" t="s">
        <v>82</v>
      </c>
      <c r="AG272" s="112" t="s">
        <v>280</v>
      </c>
      <c r="AH272" s="112" t="s">
        <v>280</v>
      </c>
      <c r="AI272" s="68" t="s">
        <v>280</v>
      </c>
      <c r="AJ272" s="113" t="s">
        <v>280</v>
      </c>
      <c r="AK272" s="112" t="s">
        <v>280</v>
      </c>
      <c r="AL272" s="68" t="s">
        <v>280</v>
      </c>
      <c r="AM272" s="112" t="s">
        <v>280</v>
      </c>
      <c r="AN272" s="112" t="s">
        <v>280</v>
      </c>
      <c r="AO272" s="68" t="s">
        <v>280</v>
      </c>
      <c r="AP272" s="68" t="s">
        <v>280</v>
      </c>
      <c r="AQ272" s="68" t="s">
        <v>280</v>
      </c>
      <c r="AR272" s="21" t="s">
        <v>280</v>
      </c>
      <c r="AS272" s="68" t="s">
        <v>280</v>
      </c>
      <c r="AT272" s="21" t="s">
        <v>280</v>
      </c>
      <c r="AU272" s="21" t="s">
        <v>280</v>
      </c>
      <c r="AV272" s="68">
        <v>-10000</v>
      </c>
      <c r="AW272" s="68" t="s">
        <v>280</v>
      </c>
      <c r="AX272" s="21" t="s">
        <v>282</v>
      </c>
      <c r="AY272" s="68" t="s">
        <v>280</v>
      </c>
      <c r="AZ272" s="21" t="s">
        <v>280</v>
      </c>
      <c r="BA272" s="21" t="s">
        <v>280</v>
      </c>
    </row>
    <row r="273" spans="2:53">
      <c r="B273" s="123" t="s">
        <v>327</v>
      </c>
      <c r="C273" s="109" t="s">
        <v>170</v>
      </c>
      <c r="D273" s="110" t="s">
        <v>57</v>
      </c>
      <c r="E273" s="38">
        <v>7315</v>
      </c>
      <c r="F273" s="38"/>
      <c r="G273" s="69"/>
      <c r="H273" s="111">
        <v>7315</v>
      </c>
      <c r="I273" s="38"/>
      <c r="J273" s="38"/>
      <c r="K273" s="38"/>
      <c r="L273" s="111">
        <v>-3294</v>
      </c>
      <c r="M273" s="38">
        <v>-3294</v>
      </c>
      <c r="N273" s="69">
        <v>-1909</v>
      </c>
      <c r="O273" s="111" t="s">
        <v>283</v>
      </c>
      <c r="P273" s="69" t="s">
        <v>80</v>
      </c>
      <c r="Q273" s="111">
        <f t="shared" si="28"/>
        <v>0</v>
      </c>
      <c r="R273" s="38">
        <f t="shared" si="29"/>
        <v>0</v>
      </c>
      <c r="S273" s="38" t="str">
        <f t="shared" si="30"/>
        <v>NA</v>
      </c>
      <c r="T273" s="38" t="str">
        <f t="shared" si="31"/>
        <v>NA</v>
      </c>
      <c r="U273" s="114" t="str">
        <f t="shared" si="32"/>
        <v>NA</v>
      </c>
      <c r="V273" s="69">
        <f t="shared" si="33"/>
        <v>0</v>
      </c>
      <c r="W273" s="23">
        <f t="shared" si="34"/>
        <v>1</v>
      </c>
      <c r="X273" s="111">
        <v>140</v>
      </c>
      <c r="Y273" s="38" t="s">
        <v>280</v>
      </c>
      <c r="Z273" s="69" t="s">
        <v>280</v>
      </c>
      <c r="AA273" s="38">
        <v>396</v>
      </c>
      <c r="AB273" s="38" t="s">
        <v>280</v>
      </c>
      <c r="AC273" s="69" t="s">
        <v>280</v>
      </c>
      <c r="AD273" s="38" t="s">
        <v>280</v>
      </c>
      <c r="AE273" s="38" t="s">
        <v>280</v>
      </c>
      <c r="AF273" s="69" t="s">
        <v>280</v>
      </c>
      <c r="AG273" s="38" t="s">
        <v>280</v>
      </c>
      <c r="AH273" s="38" t="s">
        <v>280</v>
      </c>
      <c r="AI273" s="69" t="s">
        <v>280</v>
      </c>
      <c r="AJ273" s="111" t="s">
        <v>280</v>
      </c>
      <c r="AK273" s="38" t="s">
        <v>280</v>
      </c>
      <c r="AL273" s="69" t="s">
        <v>280</v>
      </c>
      <c r="AM273" s="38" t="s">
        <v>280</v>
      </c>
      <c r="AN273" s="38" t="s">
        <v>280</v>
      </c>
      <c r="AO273" s="69" t="s">
        <v>280</v>
      </c>
      <c r="AP273" s="69" t="s">
        <v>280</v>
      </c>
      <c r="AQ273" s="69" t="s">
        <v>280</v>
      </c>
      <c r="AR273" s="23" t="s">
        <v>280</v>
      </c>
      <c r="AS273" s="69" t="s">
        <v>280</v>
      </c>
      <c r="AT273" s="23" t="s">
        <v>280</v>
      </c>
      <c r="AU273" s="23" t="s">
        <v>280</v>
      </c>
      <c r="AV273" s="69">
        <v>-10000</v>
      </c>
      <c r="AW273" s="69" t="s">
        <v>280</v>
      </c>
      <c r="AX273" s="23" t="s">
        <v>282</v>
      </c>
      <c r="AY273" s="69" t="s">
        <v>280</v>
      </c>
      <c r="AZ273" s="23" t="s">
        <v>280</v>
      </c>
      <c r="BA273" s="23" t="s">
        <v>280</v>
      </c>
    </row>
    <row r="274" spans="2:53">
      <c r="B274" s="123" t="s">
        <v>327</v>
      </c>
      <c r="C274" s="109" t="s">
        <v>170</v>
      </c>
      <c r="D274" s="110" t="s">
        <v>58</v>
      </c>
      <c r="E274" s="38">
        <v>7315</v>
      </c>
      <c r="F274" s="38"/>
      <c r="G274" s="69"/>
      <c r="H274" s="111">
        <v>7315</v>
      </c>
      <c r="I274" s="38"/>
      <c r="J274" s="38"/>
      <c r="K274" s="38"/>
      <c r="L274" s="111">
        <v>-3294</v>
      </c>
      <c r="M274" s="38">
        <v>-3294</v>
      </c>
      <c r="N274" s="69">
        <v>-1925</v>
      </c>
      <c r="O274" s="111" t="s">
        <v>283</v>
      </c>
      <c r="P274" s="69" t="s">
        <v>80</v>
      </c>
      <c r="Q274" s="111">
        <f t="shared" si="28"/>
        <v>0</v>
      </c>
      <c r="R274" s="38">
        <f t="shared" si="29"/>
        <v>0</v>
      </c>
      <c r="S274" s="38" t="str">
        <f t="shared" si="30"/>
        <v>NA</v>
      </c>
      <c r="T274" s="38" t="str">
        <f t="shared" si="31"/>
        <v>NA</v>
      </c>
      <c r="U274" s="114" t="str">
        <f t="shared" si="32"/>
        <v>NA</v>
      </c>
      <c r="V274" s="69">
        <f t="shared" si="33"/>
        <v>0</v>
      </c>
      <c r="W274" s="23">
        <f t="shared" si="34"/>
        <v>1</v>
      </c>
      <c r="X274" s="111">
        <v>140</v>
      </c>
      <c r="Y274" s="38" t="s">
        <v>280</v>
      </c>
      <c r="Z274" s="69" t="s">
        <v>280</v>
      </c>
      <c r="AA274" s="38">
        <v>396</v>
      </c>
      <c r="AB274" s="38" t="s">
        <v>280</v>
      </c>
      <c r="AC274" s="69" t="s">
        <v>280</v>
      </c>
      <c r="AD274" s="38" t="s">
        <v>280</v>
      </c>
      <c r="AE274" s="38">
        <v>6917</v>
      </c>
      <c r="AF274" s="69" t="s">
        <v>82</v>
      </c>
      <c r="AG274" s="38" t="s">
        <v>280</v>
      </c>
      <c r="AH274" s="38" t="s">
        <v>280</v>
      </c>
      <c r="AI274" s="69" t="s">
        <v>280</v>
      </c>
      <c r="AJ274" s="111" t="s">
        <v>280</v>
      </c>
      <c r="AK274" s="38" t="s">
        <v>280</v>
      </c>
      <c r="AL274" s="69" t="s">
        <v>280</v>
      </c>
      <c r="AM274" s="38" t="s">
        <v>280</v>
      </c>
      <c r="AN274" s="38" t="s">
        <v>280</v>
      </c>
      <c r="AO274" s="69" t="s">
        <v>280</v>
      </c>
      <c r="AP274" s="69" t="s">
        <v>280</v>
      </c>
      <c r="AQ274" s="69" t="s">
        <v>280</v>
      </c>
      <c r="AR274" s="23" t="s">
        <v>280</v>
      </c>
      <c r="AS274" s="69" t="s">
        <v>280</v>
      </c>
      <c r="AT274" s="23" t="s">
        <v>280</v>
      </c>
      <c r="AU274" s="23" t="s">
        <v>280</v>
      </c>
      <c r="AV274" s="69">
        <v>-10000</v>
      </c>
      <c r="AW274" s="69" t="s">
        <v>280</v>
      </c>
      <c r="AX274" s="23" t="s">
        <v>282</v>
      </c>
      <c r="AY274" s="69" t="s">
        <v>280</v>
      </c>
      <c r="AZ274" s="23" t="s">
        <v>280</v>
      </c>
      <c r="BA274" s="23" t="s">
        <v>280</v>
      </c>
    </row>
    <row r="275" spans="2:53">
      <c r="B275" s="123" t="s">
        <v>327</v>
      </c>
      <c r="C275" s="109" t="s">
        <v>170</v>
      </c>
      <c r="D275" s="110" t="s">
        <v>59</v>
      </c>
      <c r="E275" s="38"/>
      <c r="F275" s="38">
        <v>6270</v>
      </c>
      <c r="G275" s="69">
        <v>648</v>
      </c>
      <c r="H275" s="111"/>
      <c r="I275" s="38">
        <v>6270</v>
      </c>
      <c r="J275" s="38">
        <v>351</v>
      </c>
      <c r="K275" s="38"/>
      <c r="L275" s="111">
        <v>-3715</v>
      </c>
      <c r="M275" s="38">
        <v>-3715</v>
      </c>
      <c r="N275" s="69">
        <v>-3005</v>
      </c>
      <c r="O275" s="111" t="s">
        <v>283</v>
      </c>
      <c r="P275" s="69" t="s">
        <v>80</v>
      </c>
      <c r="Q275" s="111">
        <f t="shared" si="28"/>
        <v>0</v>
      </c>
      <c r="R275" s="38" t="str">
        <f t="shared" si="29"/>
        <v>NA</v>
      </c>
      <c r="S275" s="38">
        <f t="shared" si="30"/>
        <v>0</v>
      </c>
      <c r="T275" s="38">
        <f t="shared" si="31"/>
        <v>297</v>
      </c>
      <c r="U275" s="114">
        <f t="shared" si="32"/>
        <v>297</v>
      </c>
      <c r="V275" s="69">
        <f t="shared" si="33"/>
        <v>0</v>
      </c>
      <c r="W275" s="23">
        <f t="shared" si="34"/>
        <v>1</v>
      </c>
      <c r="X275" s="111">
        <v>107</v>
      </c>
      <c r="Y275" s="38" t="s">
        <v>280</v>
      </c>
      <c r="Z275" s="69" t="s">
        <v>280</v>
      </c>
      <c r="AA275" s="38">
        <v>391</v>
      </c>
      <c r="AB275" s="38" t="s">
        <v>280</v>
      </c>
      <c r="AC275" s="69" t="s">
        <v>280</v>
      </c>
      <c r="AD275" s="38" t="s">
        <v>280</v>
      </c>
      <c r="AE275" s="38" t="s">
        <v>280</v>
      </c>
      <c r="AF275" s="69" t="s">
        <v>280</v>
      </c>
      <c r="AG275" s="38" t="s">
        <v>280</v>
      </c>
      <c r="AH275" s="38" t="s">
        <v>280</v>
      </c>
      <c r="AI275" s="69" t="s">
        <v>280</v>
      </c>
      <c r="AJ275" s="111" t="s">
        <v>280</v>
      </c>
      <c r="AK275" s="38" t="s">
        <v>280</v>
      </c>
      <c r="AL275" s="69" t="s">
        <v>280</v>
      </c>
      <c r="AM275" s="38" t="s">
        <v>280</v>
      </c>
      <c r="AN275" s="38" t="s">
        <v>280</v>
      </c>
      <c r="AO275" s="69" t="s">
        <v>280</v>
      </c>
      <c r="AP275" s="69" t="s">
        <v>280</v>
      </c>
      <c r="AQ275" s="69" t="s">
        <v>280</v>
      </c>
      <c r="AR275" s="23" t="s">
        <v>280</v>
      </c>
      <c r="AS275" s="69" t="s">
        <v>280</v>
      </c>
      <c r="AT275" s="23" t="s">
        <v>280</v>
      </c>
      <c r="AU275" s="23" t="s">
        <v>280</v>
      </c>
      <c r="AV275" s="69" t="s">
        <v>280</v>
      </c>
      <c r="AW275" s="69" t="s">
        <v>280</v>
      </c>
      <c r="AX275" s="23" t="s">
        <v>280</v>
      </c>
      <c r="AY275" s="69">
        <v>-10000</v>
      </c>
      <c r="AZ275" s="23" t="s">
        <v>280</v>
      </c>
      <c r="BA275" s="23" t="s">
        <v>282</v>
      </c>
    </row>
    <row r="276" spans="2:53">
      <c r="B276" s="123" t="s">
        <v>327</v>
      </c>
      <c r="C276" s="109" t="s">
        <v>170</v>
      </c>
      <c r="D276" s="110" t="s">
        <v>61</v>
      </c>
      <c r="E276" s="38"/>
      <c r="F276" s="38">
        <v>6270</v>
      </c>
      <c r="G276" s="69">
        <v>680</v>
      </c>
      <c r="H276" s="111"/>
      <c r="I276" s="38">
        <v>6270</v>
      </c>
      <c r="J276" s="38">
        <v>465</v>
      </c>
      <c r="K276" s="38"/>
      <c r="L276" s="111">
        <v>-3356</v>
      </c>
      <c r="M276" s="38">
        <v>-3356</v>
      </c>
      <c r="N276" s="69">
        <v>-2950</v>
      </c>
      <c r="O276" s="111" t="s">
        <v>283</v>
      </c>
      <c r="P276" s="69" t="s">
        <v>80</v>
      </c>
      <c r="Q276" s="111">
        <f t="shared" si="28"/>
        <v>0</v>
      </c>
      <c r="R276" s="38" t="str">
        <f t="shared" si="29"/>
        <v>NA</v>
      </c>
      <c r="S276" s="38">
        <f t="shared" si="30"/>
        <v>0</v>
      </c>
      <c r="T276" s="38">
        <f t="shared" si="31"/>
        <v>215</v>
      </c>
      <c r="U276" s="114">
        <f t="shared" si="32"/>
        <v>215</v>
      </c>
      <c r="V276" s="69">
        <f t="shared" si="33"/>
        <v>0</v>
      </c>
      <c r="W276" s="23">
        <f t="shared" si="34"/>
        <v>1</v>
      </c>
      <c r="X276" s="111">
        <v>140</v>
      </c>
      <c r="Y276" s="38" t="s">
        <v>280</v>
      </c>
      <c r="Z276" s="69" t="s">
        <v>280</v>
      </c>
      <c r="AA276" s="38">
        <v>-140</v>
      </c>
      <c r="AB276" s="38" t="s">
        <v>280</v>
      </c>
      <c r="AC276" s="69" t="s">
        <v>280</v>
      </c>
      <c r="AD276" s="38" t="s">
        <v>280</v>
      </c>
      <c r="AE276" s="38" t="s">
        <v>280</v>
      </c>
      <c r="AF276" s="69" t="s">
        <v>82</v>
      </c>
      <c r="AG276" s="38" t="s">
        <v>280</v>
      </c>
      <c r="AH276" s="38">
        <v>5766</v>
      </c>
      <c r="AI276" s="69" t="s">
        <v>82</v>
      </c>
      <c r="AJ276" s="111" t="s">
        <v>280</v>
      </c>
      <c r="AK276" s="38" t="s">
        <v>280</v>
      </c>
      <c r="AL276" s="69" t="s">
        <v>280</v>
      </c>
      <c r="AM276" s="38" t="s">
        <v>280</v>
      </c>
      <c r="AN276" s="38" t="s">
        <v>280</v>
      </c>
      <c r="AO276" s="69" t="s">
        <v>280</v>
      </c>
      <c r="AP276" s="69" t="s">
        <v>280</v>
      </c>
      <c r="AQ276" s="69" t="s">
        <v>280</v>
      </c>
      <c r="AR276" s="23" t="s">
        <v>280</v>
      </c>
      <c r="AS276" s="69" t="s">
        <v>280</v>
      </c>
      <c r="AT276" s="23" t="s">
        <v>280</v>
      </c>
      <c r="AU276" s="23" t="s">
        <v>280</v>
      </c>
      <c r="AV276" s="69" t="s">
        <v>280</v>
      </c>
      <c r="AW276" s="69" t="s">
        <v>280</v>
      </c>
      <c r="AX276" s="23" t="s">
        <v>280</v>
      </c>
      <c r="AY276" s="69">
        <v>-10000</v>
      </c>
      <c r="AZ276" s="23" t="s">
        <v>280</v>
      </c>
      <c r="BA276" s="23" t="s">
        <v>282</v>
      </c>
    </row>
    <row r="277" spans="2:53">
      <c r="B277" s="123" t="s">
        <v>327</v>
      </c>
      <c r="C277" s="109" t="s">
        <v>170</v>
      </c>
      <c r="D277" s="110" t="s">
        <v>63</v>
      </c>
      <c r="E277" s="38"/>
      <c r="F277" s="38">
        <v>5897</v>
      </c>
      <c r="G277" s="69">
        <v>814</v>
      </c>
      <c r="H277" s="111"/>
      <c r="I277" s="38">
        <v>5897</v>
      </c>
      <c r="J277" s="38">
        <v>766</v>
      </c>
      <c r="K277" s="38"/>
      <c r="L277" s="111">
        <v>-2583</v>
      </c>
      <c r="M277" s="38">
        <v>-2583</v>
      </c>
      <c r="N277" s="69">
        <v>-2904</v>
      </c>
      <c r="O277" s="111" t="s">
        <v>283</v>
      </c>
      <c r="P277" s="69" t="s">
        <v>80</v>
      </c>
      <c r="Q277" s="111">
        <f t="shared" si="28"/>
        <v>0</v>
      </c>
      <c r="R277" s="38" t="str">
        <f t="shared" si="29"/>
        <v>NA</v>
      </c>
      <c r="S277" s="38">
        <f t="shared" si="30"/>
        <v>0</v>
      </c>
      <c r="T277" s="38">
        <f t="shared" si="31"/>
        <v>48</v>
      </c>
      <c r="U277" s="114">
        <f t="shared" si="32"/>
        <v>48</v>
      </c>
      <c r="V277" s="69">
        <f t="shared" si="33"/>
        <v>0</v>
      </c>
      <c r="W277" s="23">
        <f t="shared" si="34"/>
        <v>1</v>
      </c>
      <c r="X277" s="111">
        <v>137</v>
      </c>
      <c r="Y277" s="38" t="s">
        <v>280</v>
      </c>
      <c r="Z277" s="69" t="s">
        <v>280</v>
      </c>
      <c r="AA277" s="38">
        <v>-75</v>
      </c>
      <c r="AB277" s="38" t="s">
        <v>280</v>
      </c>
      <c r="AC277" s="69" t="s">
        <v>280</v>
      </c>
      <c r="AD277" s="38" t="s">
        <v>280</v>
      </c>
      <c r="AE277" s="38" t="s">
        <v>280</v>
      </c>
      <c r="AF277" s="69" t="s">
        <v>82</v>
      </c>
      <c r="AG277" s="38" t="s">
        <v>280</v>
      </c>
      <c r="AH277" s="38">
        <v>5400</v>
      </c>
      <c r="AI277" s="69" t="s">
        <v>82</v>
      </c>
      <c r="AJ277" s="111" t="s">
        <v>280</v>
      </c>
      <c r="AK277" s="38" t="s">
        <v>280</v>
      </c>
      <c r="AL277" s="69" t="s">
        <v>280</v>
      </c>
      <c r="AM277" s="38" t="s">
        <v>280</v>
      </c>
      <c r="AN277" s="38" t="s">
        <v>280</v>
      </c>
      <c r="AO277" s="69" t="s">
        <v>280</v>
      </c>
      <c r="AP277" s="69" t="s">
        <v>280</v>
      </c>
      <c r="AQ277" s="69" t="s">
        <v>280</v>
      </c>
      <c r="AR277" s="23" t="s">
        <v>280</v>
      </c>
      <c r="AS277" s="69" t="s">
        <v>280</v>
      </c>
      <c r="AT277" s="23" t="s">
        <v>280</v>
      </c>
      <c r="AU277" s="23" t="s">
        <v>280</v>
      </c>
      <c r="AV277" s="69" t="s">
        <v>280</v>
      </c>
      <c r="AW277" s="69" t="s">
        <v>280</v>
      </c>
      <c r="AX277" s="23" t="s">
        <v>280</v>
      </c>
      <c r="AY277" s="69">
        <v>-10000</v>
      </c>
      <c r="AZ277" s="23" t="s">
        <v>280</v>
      </c>
      <c r="BA277" s="23" t="s">
        <v>282</v>
      </c>
    </row>
    <row r="278" spans="2:53">
      <c r="B278" s="123" t="s">
        <v>327</v>
      </c>
      <c r="C278" s="109" t="s">
        <v>170</v>
      </c>
      <c r="D278" s="110" t="s">
        <v>64</v>
      </c>
      <c r="E278" s="38"/>
      <c r="F278" s="38">
        <v>4010</v>
      </c>
      <c r="G278" s="69">
        <v>560</v>
      </c>
      <c r="H278" s="111"/>
      <c r="I278" s="38">
        <v>4010</v>
      </c>
      <c r="J278" s="38">
        <v>560</v>
      </c>
      <c r="K278" s="38"/>
      <c r="L278" s="111">
        <v>-1575</v>
      </c>
      <c r="M278" s="38">
        <v>-1575</v>
      </c>
      <c r="N278" s="69">
        <v>-3697</v>
      </c>
      <c r="O278" s="111" t="s">
        <v>283</v>
      </c>
      <c r="P278" s="69" t="s">
        <v>80</v>
      </c>
      <c r="Q278" s="111">
        <f t="shared" si="28"/>
        <v>0</v>
      </c>
      <c r="R278" s="38" t="str">
        <f t="shared" si="29"/>
        <v>NA</v>
      </c>
      <c r="S278" s="38">
        <f t="shared" si="30"/>
        <v>0</v>
      </c>
      <c r="T278" s="38">
        <f t="shared" si="31"/>
        <v>0</v>
      </c>
      <c r="U278" s="114">
        <f t="shared" si="32"/>
        <v>0</v>
      </c>
      <c r="V278" s="69">
        <f t="shared" si="33"/>
        <v>0</v>
      </c>
      <c r="W278" s="23">
        <f t="shared" si="34"/>
        <v>1</v>
      </c>
      <c r="X278" s="111">
        <v>91</v>
      </c>
      <c r="Y278" s="38" t="s">
        <v>280</v>
      </c>
      <c r="Z278" s="69" t="s">
        <v>281</v>
      </c>
      <c r="AA278" s="38">
        <v>-91</v>
      </c>
      <c r="AB278" s="38" t="s">
        <v>280</v>
      </c>
      <c r="AC278" s="69" t="s">
        <v>281</v>
      </c>
      <c r="AD278" s="38" t="s">
        <v>280</v>
      </c>
      <c r="AE278" s="38" t="s">
        <v>280</v>
      </c>
      <c r="AF278" s="69" t="s">
        <v>175</v>
      </c>
      <c r="AG278" s="38" t="s">
        <v>280</v>
      </c>
      <c r="AH278" s="38">
        <v>3099</v>
      </c>
      <c r="AI278" s="69" t="s">
        <v>175</v>
      </c>
      <c r="AJ278" s="111" t="s">
        <v>280</v>
      </c>
      <c r="AK278" s="38" t="s">
        <v>280</v>
      </c>
      <c r="AL278" s="69" t="s">
        <v>280</v>
      </c>
      <c r="AM278" s="38" t="s">
        <v>280</v>
      </c>
      <c r="AN278" s="38" t="s">
        <v>280</v>
      </c>
      <c r="AO278" s="69" t="s">
        <v>280</v>
      </c>
      <c r="AP278" s="69" t="s">
        <v>280</v>
      </c>
      <c r="AQ278" s="69" t="s">
        <v>280</v>
      </c>
      <c r="AR278" s="23" t="s">
        <v>280</v>
      </c>
      <c r="AS278" s="69" t="s">
        <v>280</v>
      </c>
      <c r="AT278" s="23" t="s">
        <v>280</v>
      </c>
      <c r="AU278" s="23" t="s">
        <v>280</v>
      </c>
      <c r="AV278" s="69" t="s">
        <v>280</v>
      </c>
      <c r="AW278" s="69" t="s">
        <v>280</v>
      </c>
      <c r="AX278" s="23" t="s">
        <v>280</v>
      </c>
      <c r="AY278" s="69">
        <v>-10000</v>
      </c>
      <c r="AZ278" s="23" t="s">
        <v>280</v>
      </c>
      <c r="BA278" s="23" t="s">
        <v>282</v>
      </c>
    </row>
    <row r="279" spans="2:53">
      <c r="B279" s="123" t="s">
        <v>327</v>
      </c>
      <c r="C279" s="109" t="s">
        <v>170</v>
      </c>
      <c r="D279" s="110" t="s">
        <v>66</v>
      </c>
      <c r="E279" s="38"/>
      <c r="F279" s="38">
        <v>4450</v>
      </c>
      <c r="G279" s="69">
        <v>560</v>
      </c>
      <c r="H279" s="111"/>
      <c r="I279" s="38">
        <v>4450</v>
      </c>
      <c r="J279" s="38">
        <v>560</v>
      </c>
      <c r="K279" s="38"/>
      <c r="L279" s="111">
        <v>-2081</v>
      </c>
      <c r="M279" s="38">
        <v>-2081</v>
      </c>
      <c r="N279" s="69">
        <v>-4070</v>
      </c>
      <c r="O279" s="111" t="s">
        <v>283</v>
      </c>
      <c r="P279" s="69" t="s">
        <v>283</v>
      </c>
      <c r="Q279" s="111">
        <f t="shared" si="28"/>
        <v>0</v>
      </c>
      <c r="R279" s="38" t="str">
        <f t="shared" si="29"/>
        <v>NA</v>
      </c>
      <c r="S279" s="38">
        <f t="shared" si="30"/>
        <v>0</v>
      </c>
      <c r="T279" s="38">
        <f t="shared" si="31"/>
        <v>0</v>
      </c>
      <c r="U279" s="114">
        <f t="shared" si="32"/>
        <v>0</v>
      </c>
      <c r="V279" s="69">
        <f t="shared" si="33"/>
        <v>0</v>
      </c>
      <c r="W279" s="23">
        <f t="shared" si="34"/>
        <v>1</v>
      </c>
      <c r="X279" s="111">
        <v>91</v>
      </c>
      <c r="Y279" s="38" t="s">
        <v>280</v>
      </c>
      <c r="Z279" s="69" t="s">
        <v>281</v>
      </c>
      <c r="AA279" s="38">
        <v>-90</v>
      </c>
      <c r="AB279" s="38" t="s">
        <v>280</v>
      </c>
      <c r="AC279" s="69" t="s">
        <v>281</v>
      </c>
      <c r="AD279" s="38" t="s">
        <v>280</v>
      </c>
      <c r="AE279" s="38" t="s">
        <v>280</v>
      </c>
      <c r="AF279" s="69" t="s">
        <v>175</v>
      </c>
      <c r="AG279" s="38" t="s">
        <v>280</v>
      </c>
      <c r="AH279" s="38">
        <v>3219</v>
      </c>
      <c r="AI279" s="69" t="s">
        <v>175</v>
      </c>
      <c r="AJ279" s="111" t="s">
        <v>280</v>
      </c>
      <c r="AK279" s="38" t="s">
        <v>280</v>
      </c>
      <c r="AL279" s="69" t="s">
        <v>280</v>
      </c>
      <c r="AM279" s="38" t="s">
        <v>280</v>
      </c>
      <c r="AN279" s="38" t="s">
        <v>280</v>
      </c>
      <c r="AO279" s="69" t="s">
        <v>280</v>
      </c>
      <c r="AP279" s="69" t="s">
        <v>280</v>
      </c>
      <c r="AQ279" s="69" t="s">
        <v>280</v>
      </c>
      <c r="AR279" s="23" t="s">
        <v>280</v>
      </c>
      <c r="AS279" s="69" t="s">
        <v>280</v>
      </c>
      <c r="AT279" s="23" t="s">
        <v>280</v>
      </c>
      <c r="AU279" s="23" t="s">
        <v>280</v>
      </c>
      <c r="AV279" s="69" t="s">
        <v>280</v>
      </c>
      <c r="AW279" s="69" t="s">
        <v>280</v>
      </c>
      <c r="AX279" s="23" t="s">
        <v>280</v>
      </c>
      <c r="AY279" s="69">
        <v>-10000</v>
      </c>
      <c r="AZ279" s="23" t="s">
        <v>280</v>
      </c>
      <c r="BA279" s="23" t="s">
        <v>282</v>
      </c>
    </row>
    <row r="280" spans="2:53">
      <c r="B280" s="123" t="s">
        <v>327</v>
      </c>
      <c r="C280" s="109" t="s">
        <v>170</v>
      </c>
      <c r="D280" s="110" t="s">
        <v>67</v>
      </c>
      <c r="E280" s="38"/>
      <c r="F280" s="38">
        <v>4818</v>
      </c>
      <c r="G280" s="69">
        <v>529</v>
      </c>
      <c r="H280" s="111"/>
      <c r="I280" s="38">
        <v>4818</v>
      </c>
      <c r="J280" s="38">
        <v>291</v>
      </c>
      <c r="K280" s="38"/>
      <c r="L280" s="111">
        <v>-2646</v>
      </c>
      <c r="M280" s="38">
        <v>-2646</v>
      </c>
      <c r="N280" s="69">
        <v>-4150</v>
      </c>
      <c r="O280" s="111" t="s">
        <v>283</v>
      </c>
      <c r="P280" s="69" t="s">
        <v>80</v>
      </c>
      <c r="Q280" s="111">
        <f t="shared" si="28"/>
        <v>0</v>
      </c>
      <c r="R280" s="38" t="str">
        <f t="shared" si="29"/>
        <v>NA</v>
      </c>
      <c r="S280" s="38">
        <f t="shared" si="30"/>
        <v>0</v>
      </c>
      <c r="T280" s="38">
        <f t="shared" si="31"/>
        <v>238</v>
      </c>
      <c r="U280" s="114">
        <f t="shared" si="32"/>
        <v>238</v>
      </c>
      <c r="V280" s="69">
        <f t="shared" si="33"/>
        <v>0</v>
      </c>
      <c r="W280" s="23">
        <f t="shared" si="34"/>
        <v>1</v>
      </c>
      <c r="X280" s="111">
        <v>-178</v>
      </c>
      <c r="Y280" s="38" t="s">
        <v>280</v>
      </c>
      <c r="Z280" s="69" t="s">
        <v>281</v>
      </c>
      <c r="AA280" s="38">
        <v>178</v>
      </c>
      <c r="AB280" s="38" t="s">
        <v>280</v>
      </c>
      <c r="AC280" s="69" t="s">
        <v>281</v>
      </c>
      <c r="AD280" s="38" t="s">
        <v>280</v>
      </c>
      <c r="AE280" s="38" t="s">
        <v>280</v>
      </c>
      <c r="AF280" s="69" t="s">
        <v>175</v>
      </c>
      <c r="AG280" s="38" t="s">
        <v>280</v>
      </c>
      <c r="AH280" s="38">
        <v>4196</v>
      </c>
      <c r="AI280" s="69" t="s">
        <v>175</v>
      </c>
      <c r="AJ280" s="111" t="s">
        <v>280</v>
      </c>
      <c r="AK280" s="38" t="s">
        <v>280</v>
      </c>
      <c r="AL280" s="69" t="s">
        <v>280</v>
      </c>
      <c r="AM280" s="38" t="s">
        <v>280</v>
      </c>
      <c r="AN280" s="38" t="s">
        <v>280</v>
      </c>
      <c r="AO280" s="69" t="s">
        <v>280</v>
      </c>
      <c r="AP280" s="69" t="s">
        <v>280</v>
      </c>
      <c r="AQ280" s="69" t="s">
        <v>280</v>
      </c>
      <c r="AR280" s="23" t="s">
        <v>280</v>
      </c>
      <c r="AS280" s="69" t="s">
        <v>280</v>
      </c>
      <c r="AT280" s="23" t="s">
        <v>280</v>
      </c>
      <c r="AU280" s="23" t="s">
        <v>280</v>
      </c>
      <c r="AV280" s="69" t="s">
        <v>280</v>
      </c>
      <c r="AW280" s="69" t="s">
        <v>280</v>
      </c>
      <c r="AX280" s="23" t="s">
        <v>280</v>
      </c>
      <c r="AY280" s="69">
        <v>-10000</v>
      </c>
      <c r="AZ280" s="23" t="s">
        <v>280</v>
      </c>
      <c r="BA280" s="23" t="s">
        <v>282</v>
      </c>
    </row>
    <row r="281" spans="2:53">
      <c r="B281" s="123" t="s">
        <v>327</v>
      </c>
      <c r="C281" s="109" t="s">
        <v>170</v>
      </c>
      <c r="D281" s="110" t="s">
        <v>68</v>
      </c>
      <c r="E281" s="38"/>
      <c r="F281" s="38">
        <v>6199</v>
      </c>
      <c r="G281" s="69">
        <v>657</v>
      </c>
      <c r="H281" s="111"/>
      <c r="I281" s="38">
        <v>6197</v>
      </c>
      <c r="J281" s="38">
        <v>657</v>
      </c>
      <c r="K281" s="38"/>
      <c r="L281" s="111">
        <v>-2124</v>
      </c>
      <c r="M281" s="38">
        <v>-2124</v>
      </c>
      <c r="N281" s="69">
        <v>-2267</v>
      </c>
      <c r="O281" s="111" t="s">
        <v>283</v>
      </c>
      <c r="P281" s="69" t="s">
        <v>283</v>
      </c>
      <c r="Q281" s="111">
        <f t="shared" si="28"/>
        <v>0</v>
      </c>
      <c r="R281" s="38" t="str">
        <f t="shared" si="29"/>
        <v>NA</v>
      </c>
      <c r="S281" s="38">
        <f t="shared" si="30"/>
        <v>2</v>
      </c>
      <c r="T281" s="38">
        <f t="shared" si="31"/>
        <v>0</v>
      </c>
      <c r="U281" s="114">
        <f t="shared" si="32"/>
        <v>2</v>
      </c>
      <c r="V281" s="69">
        <f t="shared" si="33"/>
        <v>0</v>
      </c>
      <c r="W281" s="23">
        <f t="shared" si="34"/>
        <v>1</v>
      </c>
      <c r="X281" s="111">
        <v>139</v>
      </c>
      <c r="Y281" s="38" t="s">
        <v>280</v>
      </c>
      <c r="Z281" s="69" t="s">
        <v>280</v>
      </c>
      <c r="AA281" s="38">
        <v>322</v>
      </c>
      <c r="AB281" s="38" t="s">
        <v>280</v>
      </c>
      <c r="AC281" s="69" t="s">
        <v>280</v>
      </c>
      <c r="AD281" s="38" t="s">
        <v>280</v>
      </c>
      <c r="AE281" s="38" t="s">
        <v>280</v>
      </c>
      <c r="AF281" s="69" t="s">
        <v>280</v>
      </c>
      <c r="AG281" s="38" t="s">
        <v>280</v>
      </c>
      <c r="AH281" s="38" t="s">
        <v>280</v>
      </c>
      <c r="AI281" s="69" t="s">
        <v>280</v>
      </c>
      <c r="AJ281" s="111" t="s">
        <v>280</v>
      </c>
      <c r="AK281" s="38" t="s">
        <v>280</v>
      </c>
      <c r="AL281" s="69" t="s">
        <v>280</v>
      </c>
      <c r="AM281" s="38" t="s">
        <v>280</v>
      </c>
      <c r="AN281" s="38" t="s">
        <v>280</v>
      </c>
      <c r="AO281" s="69" t="s">
        <v>280</v>
      </c>
      <c r="AP281" s="69" t="s">
        <v>280</v>
      </c>
      <c r="AQ281" s="69" t="s">
        <v>280</v>
      </c>
      <c r="AR281" s="23" t="s">
        <v>280</v>
      </c>
      <c r="AS281" s="69" t="s">
        <v>280</v>
      </c>
      <c r="AT281" s="23" t="s">
        <v>280</v>
      </c>
      <c r="AU281" s="23" t="s">
        <v>280</v>
      </c>
      <c r="AV281" s="69" t="s">
        <v>280</v>
      </c>
      <c r="AW281" s="69" t="s">
        <v>280</v>
      </c>
      <c r="AX281" s="23" t="s">
        <v>280</v>
      </c>
      <c r="AY281" s="69">
        <v>-10000</v>
      </c>
      <c r="AZ281" s="23" t="s">
        <v>280</v>
      </c>
      <c r="BA281" s="23" t="s">
        <v>282</v>
      </c>
    </row>
    <row r="282" spans="2:53">
      <c r="B282" s="123" t="s">
        <v>327</v>
      </c>
      <c r="C282" s="109" t="s">
        <v>170</v>
      </c>
      <c r="D282" s="110" t="s">
        <v>69</v>
      </c>
      <c r="E282" s="38"/>
      <c r="F282" s="38">
        <v>6262</v>
      </c>
      <c r="G282" s="69">
        <v>626</v>
      </c>
      <c r="H282" s="111"/>
      <c r="I282" s="38">
        <v>6261</v>
      </c>
      <c r="J282" s="38">
        <v>222</v>
      </c>
      <c r="K282" s="38"/>
      <c r="L282" s="111">
        <v>-2187</v>
      </c>
      <c r="M282" s="38">
        <v>-2187</v>
      </c>
      <c r="N282" s="69">
        <v>-2294</v>
      </c>
      <c r="O282" s="111" t="s">
        <v>283</v>
      </c>
      <c r="P282" s="69" t="s">
        <v>80</v>
      </c>
      <c r="Q282" s="111">
        <f t="shared" si="28"/>
        <v>0</v>
      </c>
      <c r="R282" s="38" t="str">
        <f t="shared" si="29"/>
        <v>NA</v>
      </c>
      <c r="S282" s="38">
        <f t="shared" si="30"/>
        <v>1</v>
      </c>
      <c r="T282" s="38">
        <f t="shared" si="31"/>
        <v>404</v>
      </c>
      <c r="U282" s="114">
        <f t="shared" si="32"/>
        <v>405</v>
      </c>
      <c r="V282" s="69">
        <f t="shared" si="33"/>
        <v>0</v>
      </c>
      <c r="W282" s="23">
        <f t="shared" si="34"/>
        <v>1</v>
      </c>
      <c r="X282" s="111">
        <v>139</v>
      </c>
      <c r="Y282" s="38" t="s">
        <v>280</v>
      </c>
      <c r="Z282" s="69" t="s">
        <v>280</v>
      </c>
      <c r="AA282" s="38">
        <v>364</v>
      </c>
      <c r="AB282" s="38" t="s">
        <v>280</v>
      </c>
      <c r="AC282" s="69" t="s">
        <v>280</v>
      </c>
      <c r="AD282" s="38" t="s">
        <v>280</v>
      </c>
      <c r="AE282" s="38" t="s">
        <v>280</v>
      </c>
      <c r="AF282" s="69" t="s">
        <v>82</v>
      </c>
      <c r="AG282" s="38" t="s">
        <v>280</v>
      </c>
      <c r="AH282" s="38">
        <v>5968</v>
      </c>
      <c r="AI282" s="69" t="s">
        <v>82</v>
      </c>
      <c r="AJ282" s="111" t="s">
        <v>280</v>
      </c>
      <c r="AK282" s="38" t="s">
        <v>280</v>
      </c>
      <c r="AL282" s="69" t="s">
        <v>280</v>
      </c>
      <c r="AM282" s="38" t="s">
        <v>280</v>
      </c>
      <c r="AN282" s="38" t="s">
        <v>280</v>
      </c>
      <c r="AO282" s="69" t="s">
        <v>280</v>
      </c>
      <c r="AP282" s="69" t="s">
        <v>280</v>
      </c>
      <c r="AQ282" s="69" t="s">
        <v>280</v>
      </c>
      <c r="AR282" s="23" t="s">
        <v>280</v>
      </c>
      <c r="AS282" s="69" t="s">
        <v>280</v>
      </c>
      <c r="AT282" s="23" t="s">
        <v>280</v>
      </c>
      <c r="AU282" s="23" t="s">
        <v>280</v>
      </c>
      <c r="AV282" s="69" t="s">
        <v>280</v>
      </c>
      <c r="AW282" s="69" t="s">
        <v>280</v>
      </c>
      <c r="AX282" s="23" t="s">
        <v>280</v>
      </c>
      <c r="AY282" s="69">
        <v>-10000</v>
      </c>
      <c r="AZ282" s="23" t="s">
        <v>280</v>
      </c>
      <c r="BA282" s="23" t="s">
        <v>282</v>
      </c>
    </row>
    <row r="283" spans="2:53" ht="15" thickBot="1">
      <c r="B283" s="124" t="s">
        <v>327</v>
      </c>
      <c r="C283" s="116" t="s">
        <v>170</v>
      </c>
      <c r="D283" s="117" t="s">
        <v>70</v>
      </c>
      <c r="E283" s="118"/>
      <c r="F283" s="118">
        <v>5701</v>
      </c>
      <c r="G283" s="70">
        <v>651</v>
      </c>
      <c r="H283" s="119"/>
      <c r="I283" s="118">
        <v>5701</v>
      </c>
      <c r="J283" s="118">
        <v>97</v>
      </c>
      <c r="K283" s="118"/>
      <c r="L283" s="119">
        <v>-1649</v>
      </c>
      <c r="M283" s="118">
        <v>-1649</v>
      </c>
      <c r="N283" s="70">
        <v>-1648</v>
      </c>
      <c r="O283" s="119" t="s">
        <v>283</v>
      </c>
      <c r="P283" s="70" t="s">
        <v>80</v>
      </c>
      <c r="Q283" s="119">
        <f t="shared" si="28"/>
        <v>0</v>
      </c>
      <c r="R283" s="38" t="str">
        <f t="shared" si="29"/>
        <v>NA</v>
      </c>
      <c r="S283" s="38">
        <f t="shared" si="30"/>
        <v>0</v>
      </c>
      <c r="T283" s="38">
        <f t="shared" si="31"/>
        <v>554</v>
      </c>
      <c r="U283" s="114">
        <f t="shared" si="32"/>
        <v>554</v>
      </c>
      <c r="V283" s="70">
        <f t="shared" si="33"/>
        <v>0</v>
      </c>
      <c r="W283" s="23">
        <f t="shared" si="34"/>
        <v>1</v>
      </c>
      <c r="X283" s="119">
        <v>159</v>
      </c>
      <c r="Y283" s="118" t="s">
        <v>280</v>
      </c>
      <c r="Z283" s="70" t="s">
        <v>280</v>
      </c>
      <c r="AA283" s="118">
        <v>350</v>
      </c>
      <c r="AB283" s="118" t="s">
        <v>280</v>
      </c>
      <c r="AC283" s="70" t="s">
        <v>280</v>
      </c>
      <c r="AD283" s="118" t="s">
        <v>280</v>
      </c>
      <c r="AE283" s="118" t="s">
        <v>280</v>
      </c>
      <c r="AF283" s="70" t="s">
        <v>280</v>
      </c>
      <c r="AG283" s="118" t="s">
        <v>280</v>
      </c>
      <c r="AH283" s="118" t="s">
        <v>280</v>
      </c>
      <c r="AI283" s="70" t="s">
        <v>280</v>
      </c>
      <c r="AJ283" s="119" t="s">
        <v>280</v>
      </c>
      <c r="AK283" s="118" t="s">
        <v>280</v>
      </c>
      <c r="AL283" s="70" t="s">
        <v>280</v>
      </c>
      <c r="AM283" s="118" t="s">
        <v>280</v>
      </c>
      <c r="AN283" s="118" t="s">
        <v>280</v>
      </c>
      <c r="AO283" s="70" t="s">
        <v>280</v>
      </c>
      <c r="AP283" s="70" t="s">
        <v>280</v>
      </c>
      <c r="AQ283" s="70" t="s">
        <v>280</v>
      </c>
      <c r="AR283" s="22" t="s">
        <v>280</v>
      </c>
      <c r="AS283" s="70" t="s">
        <v>280</v>
      </c>
      <c r="AT283" s="22" t="s">
        <v>280</v>
      </c>
      <c r="AU283" s="22" t="s">
        <v>280</v>
      </c>
      <c r="AV283" s="70" t="s">
        <v>280</v>
      </c>
      <c r="AW283" s="70" t="s">
        <v>280</v>
      </c>
      <c r="AX283" s="22" t="s">
        <v>280</v>
      </c>
      <c r="AY283" s="70">
        <v>-10000</v>
      </c>
      <c r="AZ283" s="22" t="s">
        <v>280</v>
      </c>
      <c r="BA283" s="22" t="s">
        <v>282</v>
      </c>
    </row>
    <row r="284" spans="2:53">
      <c r="B284" s="120" t="s">
        <v>328</v>
      </c>
      <c r="C284" s="121" t="s">
        <v>170</v>
      </c>
      <c r="D284" s="122" t="s">
        <v>55</v>
      </c>
      <c r="E284" s="112">
        <v>7194</v>
      </c>
      <c r="F284" s="112"/>
      <c r="G284" s="68"/>
      <c r="H284" s="113">
        <v>7194</v>
      </c>
      <c r="I284" s="112"/>
      <c r="J284" s="112"/>
      <c r="K284" s="112"/>
      <c r="L284" s="113">
        <v>-2169</v>
      </c>
      <c r="M284" s="112">
        <v>-2169</v>
      </c>
      <c r="N284" s="68">
        <v>-2169</v>
      </c>
      <c r="O284" s="113" t="s">
        <v>283</v>
      </c>
      <c r="P284" s="68" t="s">
        <v>80</v>
      </c>
      <c r="Q284" s="113">
        <f t="shared" si="28"/>
        <v>0</v>
      </c>
      <c r="R284" s="38">
        <f t="shared" si="29"/>
        <v>0</v>
      </c>
      <c r="S284" s="38" t="str">
        <f t="shared" si="30"/>
        <v>NA</v>
      </c>
      <c r="T284" s="38" t="str">
        <f t="shared" si="31"/>
        <v>NA</v>
      </c>
      <c r="U284" s="114" t="str">
        <f t="shared" si="32"/>
        <v>NA</v>
      </c>
      <c r="V284" s="68">
        <f t="shared" si="33"/>
        <v>0</v>
      </c>
      <c r="W284" s="23">
        <f t="shared" si="34"/>
        <v>1</v>
      </c>
      <c r="X284" s="113">
        <v>-260</v>
      </c>
      <c r="Y284" s="112" t="s">
        <v>280</v>
      </c>
      <c r="Z284" s="68" t="s">
        <v>281</v>
      </c>
      <c r="AA284" s="112">
        <v>260</v>
      </c>
      <c r="AB284" s="112" t="s">
        <v>280</v>
      </c>
      <c r="AC284" s="68" t="s">
        <v>281</v>
      </c>
      <c r="AD284" s="112" t="s">
        <v>280</v>
      </c>
      <c r="AE284" s="112">
        <v>6555</v>
      </c>
      <c r="AF284" s="68" t="s">
        <v>82</v>
      </c>
      <c r="AG284" s="112" t="s">
        <v>280</v>
      </c>
      <c r="AH284" s="112" t="s">
        <v>280</v>
      </c>
      <c r="AI284" s="68" t="s">
        <v>280</v>
      </c>
      <c r="AJ284" s="113">
        <v>2500</v>
      </c>
      <c r="AK284" s="112" t="s">
        <v>280</v>
      </c>
      <c r="AL284" s="68" t="s">
        <v>308</v>
      </c>
      <c r="AM284" s="112" t="s">
        <v>280</v>
      </c>
      <c r="AN284" s="112" t="s">
        <v>280</v>
      </c>
      <c r="AO284" s="68" t="s">
        <v>280</v>
      </c>
      <c r="AP284" s="68" t="s">
        <v>280</v>
      </c>
      <c r="AQ284" s="68" t="s">
        <v>280</v>
      </c>
      <c r="AR284" s="21" t="s">
        <v>280</v>
      </c>
      <c r="AS284" s="68" t="s">
        <v>280</v>
      </c>
      <c r="AT284" s="21" t="s">
        <v>280</v>
      </c>
      <c r="AU284" s="21" t="s">
        <v>280</v>
      </c>
      <c r="AV284" s="68">
        <v>-10000</v>
      </c>
      <c r="AW284" s="68" t="s">
        <v>280</v>
      </c>
      <c r="AX284" s="21" t="s">
        <v>282</v>
      </c>
      <c r="AY284" s="68" t="s">
        <v>280</v>
      </c>
      <c r="AZ284" s="21" t="s">
        <v>280</v>
      </c>
      <c r="BA284" s="21" t="s">
        <v>280</v>
      </c>
    </row>
    <row r="285" spans="2:53">
      <c r="B285" s="123" t="s">
        <v>328</v>
      </c>
      <c r="C285" s="109" t="s">
        <v>170</v>
      </c>
      <c r="D285" s="110" t="s">
        <v>57</v>
      </c>
      <c r="E285" s="38">
        <v>6974</v>
      </c>
      <c r="F285" s="38"/>
      <c r="G285" s="69"/>
      <c r="H285" s="111">
        <v>6974</v>
      </c>
      <c r="I285" s="38"/>
      <c r="J285" s="38"/>
      <c r="K285" s="38"/>
      <c r="L285" s="111">
        <v>-1951</v>
      </c>
      <c r="M285" s="38">
        <v>-1951</v>
      </c>
      <c r="N285" s="69">
        <v>-1951</v>
      </c>
      <c r="O285" s="111" t="s">
        <v>283</v>
      </c>
      <c r="P285" s="69" t="s">
        <v>80</v>
      </c>
      <c r="Q285" s="111">
        <f t="shared" si="28"/>
        <v>0</v>
      </c>
      <c r="R285" s="38">
        <f t="shared" si="29"/>
        <v>0</v>
      </c>
      <c r="S285" s="38" t="str">
        <f t="shared" si="30"/>
        <v>NA</v>
      </c>
      <c r="T285" s="38" t="str">
        <f t="shared" si="31"/>
        <v>NA</v>
      </c>
      <c r="U285" s="114" t="str">
        <f t="shared" si="32"/>
        <v>NA</v>
      </c>
      <c r="V285" s="69">
        <f t="shared" si="33"/>
        <v>0</v>
      </c>
      <c r="W285" s="23">
        <f t="shared" si="34"/>
        <v>1</v>
      </c>
      <c r="X285" s="111">
        <v>140</v>
      </c>
      <c r="Y285" s="38" t="s">
        <v>280</v>
      </c>
      <c r="Z285" s="69" t="s">
        <v>280</v>
      </c>
      <c r="AA285" s="38">
        <v>216</v>
      </c>
      <c r="AB285" s="38" t="s">
        <v>280</v>
      </c>
      <c r="AC285" s="69" t="s">
        <v>280</v>
      </c>
      <c r="AD285" s="38" t="s">
        <v>280</v>
      </c>
      <c r="AE285" s="38" t="s">
        <v>280</v>
      </c>
      <c r="AF285" s="69" t="s">
        <v>280</v>
      </c>
      <c r="AG285" s="38" t="s">
        <v>280</v>
      </c>
      <c r="AH285" s="38" t="s">
        <v>280</v>
      </c>
      <c r="AI285" s="69" t="s">
        <v>280</v>
      </c>
      <c r="AJ285" s="111">
        <v>2500</v>
      </c>
      <c r="AK285" s="38" t="s">
        <v>280</v>
      </c>
      <c r="AL285" s="69" t="s">
        <v>308</v>
      </c>
      <c r="AM285" s="38" t="s">
        <v>280</v>
      </c>
      <c r="AN285" s="38" t="s">
        <v>280</v>
      </c>
      <c r="AO285" s="69" t="s">
        <v>280</v>
      </c>
      <c r="AP285" s="69" t="s">
        <v>280</v>
      </c>
      <c r="AQ285" s="69" t="s">
        <v>280</v>
      </c>
      <c r="AR285" s="23" t="s">
        <v>280</v>
      </c>
      <c r="AS285" s="69" t="s">
        <v>280</v>
      </c>
      <c r="AT285" s="23" t="s">
        <v>280</v>
      </c>
      <c r="AU285" s="23" t="s">
        <v>280</v>
      </c>
      <c r="AV285" s="69">
        <v>-10000</v>
      </c>
      <c r="AW285" s="69" t="s">
        <v>280</v>
      </c>
      <c r="AX285" s="23" t="s">
        <v>282</v>
      </c>
      <c r="AY285" s="69" t="s">
        <v>280</v>
      </c>
      <c r="AZ285" s="23" t="s">
        <v>280</v>
      </c>
      <c r="BA285" s="23" t="s">
        <v>280</v>
      </c>
    </row>
    <row r="286" spans="2:53">
      <c r="B286" s="123" t="s">
        <v>328</v>
      </c>
      <c r="C286" s="109" t="s">
        <v>170</v>
      </c>
      <c r="D286" s="110" t="s">
        <v>58</v>
      </c>
      <c r="E286" s="38">
        <v>7374</v>
      </c>
      <c r="F286" s="38"/>
      <c r="G286" s="69"/>
      <c r="H286" s="111">
        <v>7374</v>
      </c>
      <c r="I286" s="38"/>
      <c r="J286" s="38"/>
      <c r="K286" s="38"/>
      <c r="L286" s="111">
        <v>-2320</v>
      </c>
      <c r="M286" s="38">
        <v>-2320</v>
      </c>
      <c r="N286" s="69">
        <v>-2320</v>
      </c>
      <c r="O286" s="111" t="s">
        <v>283</v>
      </c>
      <c r="P286" s="69" t="s">
        <v>80</v>
      </c>
      <c r="Q286" s="111">
        <f t="shared" si="28"/>
        <v>0</v>
      </c>
      <c r="R286" s="38">
        <f t="shared" si="29"/>
        <v>0</v>
      </c>
      <c r="S286" s="38" t="str">
        <f t="shared" si="30"/>
        <v>NA</v>
      </c>
      <c r="T286" s="38" t="str">
        <f t="shared" si="31"/>
        <v>NA</v>
      </c>
      <c r="U286" s="114" t="str">
        <f t="shared" si="32"/>
        <v>NA</v>
      </c>
      <c r="V286" s="69">
        <f t="shared" si="33"/>
        <v>0</v>
      </c>
      <c r="W286" s="23">
        <f t="shared" si="34"/>
        <v>1</v>
      </c>
      <c r="X286" s="111">
        <v>140</v>
      </c>
      <c r="Y286" s="38" t="s">
        <v>280</v>
      </c>
      <c r="Z286" s="69" t="s">
        <v>280</v>
      </c>
      <c r="AA286" s="38">
        <v>348</v>
      </c>
      <c r="AB286" s="38" t="s">
        <v>280</v>
      </c>
      <c r="AC286" s="69" t="s">
        <v>280</v>
      </c>
      <c r="AD286" s="38" t="s">
        <v>280</v>
      </c>
      <c r="AE286" s="38" t="s">
        <v>280</v>
      </c>
      <c r="AF286" s="69" t="s">
        <v>280</v>
      </c>
      <c r="AG286" s="38" t="s">
        <v>280</v>
      </c>
      <c r="AH286" s="38" t="s">
        <v>280</v>
      </c>
      <c r="AI286" s="69" t="s">
        <v>280</v>
      </c>
      <c r="AJ286" s="111">
        <v>2500</v>
      </c>
      <c r="AK286" s="38" t="s">
        <v>280</v>
      </c>
      <c r="AL286" s="69" t="s">
        <v>308</v>
      </c>
      <c r="AM286" s="38" t="s">
        <v>280</v>
      </c>
      <c r="AN286" s="38" t="s">
        <v>280</v>
      </c>
      <c r="AO286" s="69" t="s">
        <v>280</v>
      </c>
      <c r="AP286" s="69" t="s">
        <v>280</v>
      </c>
      <c r="AQ286" s="69" t="s">
        <v>280</v>
      </c>
      <c r="AR286" s="23" t="s">
        <v>280</v>
      </c>
      <c r="AS286" s="69" t="s">
        <v>280</v>
      </c>
      <c r="AT286" s="23" t="s">
        <v>280</v>
      </c>
      <c r="AU286" s="23" t="s">
        <v>280</v>
      </c>
      <c r="AV286" s="69">
        <v>-10000</v>
      </c>
      <c r="AW286" s="69" t="s">
        <v>280</v>
      </c>
      <c r="AX286" s="23" t="s">
        <v>282</v>
      </c>
      <c r="AY286" s="69" t="s">
        <v>280</v>
      </c>
      <c r="AZ286" s="23" t="s">
        <v>280</v>
      </c>
      <c r="BA286" s="23" t="s">
        <v>280</v>
      </c>
    </row>
    <row r="287" spans="2:53">
      <c r="B287" s="123" t="s">
        <v>328</v>
      </c>
      <c r="C287" s="109" t="s">
        <v>170</v>
      </c>
      <c r="D287" s="110" t="s">
        <v>59</v>
      </c>
      <c r="E287" s="38"/>
      <c r="F287" s="38">
        <v>6173</v>
      </c>
      <c r="G287" s="69">
        <v>819</v>
      </c>
      <c r="H287" s="111"/>
      <c r="I287" s="38">
        <v>6107</v>
      </c>
      <c r="J287" s="38">
        <v>391</v>
      </c>
      <c r="K287" s="38"/>
      <c r="L287" s="111">
        <v>0</v>
      </c>
      <c r="M287" s="38">
        <v>0</v>
      </c>
      <c r="N287" s="69">
        <v>0</v>
      </c>
      <c r="O287" s="111" t="s">
        <v>288</v>
      </c>
      <c r="P287" s="69" t="s">
        <v>80</v>
      </c>
      <c r="Q287" s="111">
        <f t="shared" si="28"/>
        <v>0</v>
      </c>
      <c r="R287" s="38" t="str">
        <f t="shared" si="29"/>
        <v>NA</v>
      </c>
      <c r="S287" s="38">
        <f t="shared" si="30"/>
        <v>66</v>
      </c>
      <c r="T287" s="38">
        <f t="shared" si="31"/>
        <v>428</v>
      </c>
      <c r="U287" s="114">
        <f t="shared" si="32"/>
        <v>494</v>
      </c>
      <c r="V287" s="69">
        <f t="shared" si="33"/>
        <v>0</v>
      </c>
      <c r="W287" s="23">
        <f t="shared" si="34"/>
        <v>1</v>
      </c>
      <c r="X287" s="111">
        <v>-289</v>
      </c>
      <c r="Y287" s="38" t="s">
        <v>280</v>
      </c>
      <c r="Z287" s="69" t="s">
        <v>281</v>
      </c>
      <c r="AA287" s="38">
        <v>289</v>
      </c>
      <c r="AB287" s="38" t="s">
        <v>280</v>
      </c>
      <c r="AC287" s="69" t="s">
        <v>281</v>
      </c>
      <c r="AD287" s="38" t="s">
        <v>280</v>
      </c>
      <c r="AE287" s="38" t="s">
        <v>280</v>
      </c>
      <c r="AF287" s="69" t="s">
        <v>280</v>
      </c>
      <c r="AG287" s="38" t="s">
        <v>280</v>
      </c>
      <c r="AH287" s="38" t="s">
        <v>280</v>
      </c>
      <c r="AI287" s="69" t="s">
        <v>280</v>
      </c>
      <c r="AJ287" s="111" t="s">
        <v>280</v>
      </c>
      <c r="AK287" s="38" t="s">
        <v>280</v>
      </c>
      <c r="AL287" s="69" t="s">
        <v>280</v>
      </c>
      <c r="AM287" s="38" t="s">
        <v>280</v>
      </c>
      <c r="AN287" s="38" t="s">
        <v>280</v>
      </c>
      <c r="AO287" s="69" t="s">
        <v>280</v>
      </c>
      <c r="AP287" s="69" t="s">
        <v>280</v>
      </c>
      <c r="AQ287" s="69" t="s">
        <v>280</v>
      </c>
      <c r="AR287" s="23" t="s">
        <v>280</v>
      </c>
      <c r="AS287" s="69" t="s">
        <v>280</v>
      </c>
      <c r="AT287" s="23" t="s">
        <v>280</v>
      </c>
      <c r="AU287" s="23" t="s">
        <v>280</v>
      </c>
      <c r="AV287" s="69" t="s">
        <v>280</v>
      </c>
      <c r="AW287" s="69" t="s">
        <v>280</v>
      </c>
      <c r="AX287" s="23" t="s">
        <v>280</v>
      </c>
      <c r="AY287" s="69">
        <v>-10000</v>
      </c>
      <c r="AZ287" s="23" t="s">
        <v>280</v>
      </c>
      <c r="BA287" s="23" t="s">
        <v>282</v>
      </c>
    </row>
    <row r="288" spans="2:53">
      <c r="B288" s="123" t="s">
        <v>328</v>
      </c>
      <c r="C288" s="109" t="s">
        <v>170</v>
      </c>
      <c r="D288" s="110" t="s">
        <v>61</v>
      </c>
      <c r="E288" s="38"/>
      <c r="F288" s="38">
        <v>6173</v>
      </c>
      <c r="G288" s="69">
        <v>819</v>
      </c>
      <c r="H288" s="111"/>
      <c r="I288" s="38">
        <v>6107</v>
      </c>
      <c r="J288" s="38">
        <v>708</v>
      </c>
      <c r="K288" s="38"/>
      <c r="L288" s="111">
        <v>0</v>
      </c>
      <c r="M288" s="38">
        <v>0</v>
      </c>
      <c r="N288" s="69">
        <v>0</v>
      </c>
      <c r="O288" s="111" t="s">
        <v>288</v>
      </c>
      <c r="P288" s="69" t="s">
        <v>283</v>
      </c>
      <c r="Q288" s="111">
        <f t="shared" si="28"/>
        <v>0</v>
      </c>
      <c r="R288" s="38" t="str">
        <f t="shared" si="29"/>
        <v>NA</v>
      </c>
      <c r="S288" s="38">
        <f t="shared" si="30"/>
        <v>66</v>
      </c>
      <c r="T288" s="38">
        <f t="shared" si="31"/>
        <v>111</v>
      </c>
      <c r="U288" s="114">
        <f t="shared" si="32"/>
        <v>177</v>
      </c>
      <c r="V288" s="69">
        <f t="shared" si="33"/>
        <v>0</v>
      </c>
      <c r="W288" s="23">
        <f t="shared" si="34"/>
        <v>1</v>
      </c>
      <c r="X288" s="111">
        <v>28</v>
      </c>
      <c r="Y288" s="38" t="s">
        <v>280</v>
      </c>
      <c r="Z288" s="69" t="s">
        <v>281</v>
      </c>
      <c r="AA288" s="38">
        <v>-27</v>
      </c>
      <c r="AB288" s="38" t="s">
        <v>280</v>
      </c>
      <c r="AC288" s="69" t="s">
        <v>281</v>
      </c>
      <c r="AD288" s="38" t="s">
        <v>280</v>
      </c>
      <c r="AE288" s="38" t="s">
        <v>280</v>
      </c>
      <c r="AF288" s="69" t="s">
        <v>280</v>
      </c>
      <c r="AG288" s="38" t="s">
        <v>280</v>
      </c>
      <c r="AH288" s="38" t="s">
        <v>280</v>
      </c>
      <c r="AI288" s="69" t="s">
        <v>280</v>
      </c>
      <c r="AJ288" s="111" t="s">
        <v>280</v>
      </c>
      <c r="AK288" s="38" t="s">
        <v>280</v>
      </c>
      <c r="AL288" s="69" t="s">
        <v>280</v>
      </c>
      <c r="AM288" s="38" t="s">
        <v>280</v>
      </c>
      <c r="AN288" s="38" t="s">
        <v>280</v>
      </c>
      <c r="AO288" s="69" t="s">
        <v>280</v>
      </c>
      <c r="AP288" s="69" t="s">
        <v>280</v>
      </c>
      <c r="AQ288" s="69" t="s">
        <v>280</v>
      </c>
      <c r="AR288" s="23" t="s">
        <v>280</v>
      </c>
      <c r="AS288" s="69" t="s">
        <v>280</v>
      </c>
      <c r="AT288" s="23" t="s">
        <v>280</v>
      </c>
      <c r="AU288" s="23" t="s">
        <v>280</v>
      </c>
      <c r="AV288" s="69" t="s">
        <v>280</v>
      </c>
      <c r="AW288" s="69" t="s">
        <v>280</v>
      </c>
      <c r="AX288" s="23" t="s">
        <v>280</v>
      </c>
      <c r="AY288" s="69">
        <v>-10000</v>
      </c>
      <c r="AZ288" s="23" t="s">
        <v>280</v>
      </c>
      <c r="BA288" s="23" t="s">
        <v>282</v>
      </c>
    </row>
    <row r="289" spans="2:53">
      <c r="B289" s="123" t="s">
        <v>328</v>
      </c>
      <c r="C289" s="109" t="s">
        <v>170</v>
      </c>
      <c r="D289" s="110" t="s">
        <v>63</v>
      </c>
      <c r="E289" s="38"/>
      <c r="F289" s="38">
        <v>6173</v>
      </c>
      <c r="G289" s="69">
        <v>819</v>
      </c>
      <c r="H289" s="111"/>
      <c r="I289" s="38">
        <v>6107</v>
      </c>
      <c r="J289" s="38">
        <v>824</v>
      </c>
      <c r="K289" s="38"/>
      <c r="L289" s="111">
        <v>0</v>
      </c>
      <c r="M289" s="38">
        <v>0</v>
      </c>
      <c r="N289" s="69">
        <v>0</v>
      </c>
      <c r="O289" s="111" t="s">
        <v>288</v>
      </c>
      <c r="P289" s="69" t="s">
        <v>80</v>
      </c>
      <c r="Q289" s="111">
        <f t="shared" si="28"/>
        <v>0</v>
      </c>
      <c r="R289" s="38" t="str">
        <f t="shared" si="29"/>
        <v>NA</v>
      </c>
      <c r="S289" s="38">
        <f t="shared" si="30"/>
        <v>66</v>
      </c>
      <c r="T289" s="38">
        <f t="shared" si="31"/>
        <v>-5</v>
      </c>
      <c r="U289" s="114">
        <f t="shared" si="32"/>
        <v>61</v>
      </c>
      <c r="V289" s="69">
        <f t="shared" si="33"/>
        <v>0</v>
      </c>
      <c r="W289" s="23">
        <f t="shared" si="34"/>
        <v>1</v>
      </c>
      <c r="X289" s="111">
        <v>138</v>
      </c>
      <c r="Y289" s="38" t="s">
        <v>280</v>
      </c>
      <c r="Z289" s="69" t="s">
        <v>280</v>
      </c>
      <c r="AA289" s="38">
        <v>144</v>
      </c>
      <c r="AB289" s="38" t="s">
        <v>280</v>
      </c>
      <c r="AC289" s="69" t="s">
        <v>280</v>
      </c>
      <c r="AD289" s="38" t="s">
        <v>280</v>
      </c>
      <c r="AE289" s="38" t="s">
        <v>280</v>
      </c>
      <c r="AF289" s="69" t="s">
        <v>280</v>
      </c>
      <c r="AG289" s="38" t="s">
        <v>280</v>
      </c>
      <c r="AH289" s="38" t="s">
        <v>280</v>
      </c>
      <c r="AI289" s="69" t="s">
        <v>280</v>
      </c>
      <c r="AJ289" s="111" t="s">
        <v>280</v>
      </c>
      <c r="AK289" s="38" t="s">
        <v>280</v>
      </c>
      <c r="AL289" s="69" t="s">
        <v>280</v>
      </c>
      <c r="AM289" s="38" t="s">
        <v>280</v>
      </c>
      <c r="AN289" s="38" t="s">
        <v>280</v>
      </c>
      <c r="AO289" s="69" t="s">
        <v>280</v>
      </c>
      <c r="AP289" s="69" t="s">
        <v>280</v>
      </c>
      <c r="AQ289" s="69" t="s">
        <v>280</v>
      </c>
      <c r="AR289" s="23" t="s">
        <v>280</v>
      </c>
      <c r="AS289" s="69" t="s">
        <v>280</v>
      </c>
      <c r="AT289" s="23" t="s">
        <v>280</v>
      </c>
      <c r="AU289" s="23" t="s">
        <v>280</v>
      </c>
      <c r="AV289" s="69" t="s">
        <v>280</v>
      </c>
      <c r="AW289" s="69" t="s">
        <v>280</v>
      </c>
      <c r="AX289" s="23" t="s">
        <v>280</v>
      </c>
      <c r="AY289" s="69">
        <v>-10000</v>
      </c>
      <c r="AZ289" s="23" t="s">
        <v>280</v>
      </c>
      <c r="BA289" s="23" t="s">
        <v>282</v>
      </c>
    </row>
    <row r="290" spans="2:53">
      <c r="B290" s="123" t="s">
        <v>328</v>
      </c>
      <c r="C290" s="109" t="s">
        <v>170</v>
      </c>
      <c r="D290" s="110" t="s">
        <v>64</v>
      </c>
      <c r="E290" s="38"/>
      <c r="F290" s="38">
        <v>5754</v>
      </c>
      <c r="G290" s="69">
        <v>704</v>
      </c>
      <c r="H290" s="111"/>
      <c r="I290" s="38">
        <v>5754</v>
      </c>
      <c r="J290" s="38">
        <v>708</v>
      </c>
      <c r="K290" s="38"/>
      <c r="L290" s="111">
        <v>-3292</v>
      </c>
      <c r="M290" s="38">
        <v>-3292</v>
      </c>
      <c r="N290" s="69">
        <v>-3292</v>
      </c>
      <c r="O290" s="111" t="s">
        <v>283</v>
      </c>
      <c r="P290" s="69" t="s">
        <v>80</v>
      </c>
      <c r="Q290" s="111">
        <f t="shared" si="28"/>
        <v>0</v>
      </c>
      <c r="R290" s="38" t="str">
        <f t="shared" si="29"/>
        <v>NA</v>
      </c>
      <c r="S290" s="38">
        <f t="shared" si="30"/>
        <v>0</v>
      </c>
      <c r="T290" s="38">
        <f t="shared" si="31"/>
        <v>-4</v>
      </c>
      <c r="U290" s="114">
        <f t="shared" si="32"/>
        <v>-4</v>
      </c>
      <c r="V290" s="69">
        <f t="shared" si="33"/>
        <v>0</v>
      </c>
      <c r="W290" s="23">
        <f t="shared" si="34"/>
        <v>1</v>
      </c>
      <c r="X290" s="111">
        <v>117</v>
      </c>
      <c r="Y290" s="38" t="s">
        <v>280</v>
      </c>
      <c r="Z290" s="69" t="s">
        <v>280</v>
      </c>
      <c r="AA290" s="38">
        <v>300</v>
      </c>
      <c r="AB290" s="38" t="s">
        <v>280</v>
      </c>
      <c r="AC290" s="69" t="s">
        <v>280</v>
      </c>
      <c r="AD290" s="38" t="s">
        <v>280</v>
      </c>
      <c r="AE290" s="38" t="s">
        <v>280</v>
      </c>
      <c r="AF290" s="69" t="s">
        <v>280</v>
      </c>
      <c r="AG290" s="38" t="s">
        <v>280</v>
      </c>
      <c r="AH290" s="38" t="s">
        <v>280</v>
      </c>
      <c r="AI290" s="69" t="s">
        <v>280</v>
      </c>
      <c r="AJ290" s="111" t="s">
        <v>280</v>
      </c>
      <c r="AK290" s="38" t="s">
        <v>280</v>
      </c>
      <c r="AL290" s="69" t="s">
        <v>280</v>
      </c>
      <c r="AM290" s="38" t="s">
        <v>280</v>
      </c>
      <c r="AN290" s="38" t="s">
        <v>280</v>
      </c>
      <c r="AO290" s="69" t="s">
        <v>280</v>
      </c>
      <c r="AP290" s="69" t="s">
        <v>280</v>
      </c>
      <c r="AQ290" s="69" t="s">
        <v>280</v>
      </c>
      <c r="AR290" s="23" t="s">
        <v>280</v>
      </c>
      <c r="AS290" s="69" t="s">
        <v>280</v>
      </c>
      <c r="AT290" s="23" t="s">
        <v>280</v>
      </c>
      <c r="AU290" s="23" t="s">
        <v>280</v>
      </c>
      <c r="AV290" s="69" t="s">
        <v>280</v>
      </c>
      <c r="AW290" s="69" t="s">
        <v>280</v>
      </c>
      <c r="AX290" s="23" t="s">
        <v>280</v>
      </c>
      <c r="AY290" s="69">
        <v>-10000</v>
      </c>
      <c r="AZ290" s="23" t="s">
        <v>280</v>
      </c>
      <c r="BA290" s="23" t="s">
        <v>282</v>
      </c>
    </row>
    <row r="291" spans="2:53">
      <c r="B291" s="123" t="s">
        <v>328</v>
      </c>
      <c r="C291" s="109" t="s">
        <v>170</v>
      </c>
      <c r="D291" s="110" t="s">
        <v>66</v>
      </c>
      <c r="E291" s="38"/>
      <c r="F291" s="38">
        <v>5754</v>
      </c>
      <c r="G291" s="69">
        <v>748</v>
      </c>
      <c r="H291" s="111"/>
      <c r="I291" s="38">
        <v>5754</v>
      </c>
      <c r="J291" s="38">
        <v>755</v>
      </c>
      <c r="K291" s="38"/>
      <c r="L291" s="111">
        <v>-3171</v>
      </c>
      <c r="M291" s="38">
        <v>-3171</v>
      </c>
      <c r="N291" s="69">
        <v>-3171</v>
      </c>
      <c r="O291" s="111" t="s">
        <v>283</v>
      </c>
      <c r="P291" s="69" t="s">
        <v>80</v>
      </c>
      <c r="Q291" s="111">
        <f t="shared" si="28"/>
        <v>0</v>
      </c>
      <c r="R291" s="38" t="str">
        <f t="shared" si="29"/>
        <v>NA</v>
      </c>
      <c r="S291" s="38">
        <f t="shared" si="30"/>
        <v>0</v>
      </c>
      <c r="T291" s="38">
        <f t="shared" si="31"/>
        <v>-7</v>
      </c>
      <c r="U291" s="114">
        <f t="shared" si="32"/>
        <v>-7</v>
      </c>
      <c r="V291" s="69">
        <f t="shared" si="33"/>
        <v>0</v>
      </c>
      <c r="W291" s="23">
        <f t="shared" si="34"/>
        <v>1</v>
      </c>
      <c r="X291" s="111">
        <v>140</v>
      </c>
      <c r="Y291" s="38" t="s">
        <v>280</v>
      </c>
      <c r="Z291" s="69" t="s">
        <v>280</v>
      </c>
      <c r="AA291" s="38">
        <v>-73</v>
      </c>
      <c r="AB291" s="38" t="s">
        <v>280</v>
      </c>
      <c r="AC291" s="69" t="s">
        <v>280</v>
      </c>
      <c r="AD291" s="38" t="s">
        <v>280</v>
      </c>
      <c r="AE291" s="38" t="s">
        <v>280</v>
      </c>
      <c r="AF291" s="69" t="s">
        <v>175</v>
      </c>
      <c r="AG291" s="38" t="s">
        <v>280</v>
      </c>
      <c r="AH291" s="38">
        <v>5493</v>
      </c>
      <c r="AI291" s="69" t="s">
        <v>175</v>
      </c>
      <c r="AJ291" s="111" t="s">
        <v>280</v>
      </c>
      <c r="AK291" s="38" t="s">
        <v>280</v>
      </c>
      <c r="AL291" s="69" t="s">
        <v>280</v>
      </c>
      <c r="AM291" s="38" t="s">
        <v>280</v>
      </c>
      <c r="AN291" s="38" t="s">
        <v>280</v>
      </c>
      <c r="AO291" s="69" t="s">
        <v>280</v>
      </c>
      <c r="AP291" s="69" t="s">
        <v>280</v>
      </c>
      <c r="AQ291" s="69" t="s">
        <v>280</v>
      </c>
      <c r="AR291" s="23" t="s">
        <v>280</v>
      </c>
      <c r="AS291" s="69" t="s">
        <v>280</v>
      </c>
      <c r="AT291" s="23" t="s">
        <v>280</v>
      </c>
      <c r="AU291" s="23" t="s">
        <v>280</v>
      </c>
      <c r="AV291" s="69" t="s">
        <v>280</v>
      </c>
      <c r="AW291" s="69" t="s">
        <v>280</v>
      </c>
      <c r="AX291" s="23" t="s">
        <v>280</v>
      </c>
      <c r="AY291" s="69">
        <v>-10000</v>
      </c>
      <c r="AZ291" s="23" t="s">
        <v>280</v>
      </c>
      <c r="BA291" s="23" t="s">
        <v>282</v>
      </c>
    </row>
    <row r="292" spans="2:53">
      <c r="B292" s="123" t="s">
        <v>328</v>
      </c>
      <c r="C292" s="109" t="s">
        <v>170</v>
      </c>
      <c r="D292" s="110" t="s">
        <v>67</v>
      </c>
      <c r="E292" s="38"/>
      <c r="F292" s="38">
        <v>5754</v>
      </c>
      <c r="G292" s="69">
        <v>704</v>
      </c>
      <c r="H292" s="111"/>
      <c r="I292" s="38">
        <v>5754</v>
      </c>
      <c r="J292" s="38">
        <v>708</v>
      </c>
      <c r="K292" s="38"/>
      <c r="L292" s="111">
        <v>-3400</v>
      </c>
      <c r="M292" s="38">
        <v>-3400</v>
      </c>
      <c r="N292" s="69">
        <v>-3400</v>
      </c>
      <c r="O292" s="111" t="s">
        <v>283</v>
      </c>
      <c r="P292" s="69" t="s">
        <v>80</v>
      </c>
      <c r="Q292" s="111">
        <f t="shared" si="28"/>
        <v>0</v>
      </c>
      <c r="R292" s="38" t="str">
        <f t="shared" si="29"/>
        <v>NA</v>
      </c>
      <c r="S292" s="38">
        <f t="shared" si="30"/>
        <v>0</v>
      </c>
      <c r="T292" s="38">
        <f t="shared" si="31"/>
        <v>-4</v>
      </c>
      <c r="U292" s="114">
        <f t="shared" si="32"/>
        <v>-4</v>
      </c>
      <c r="V292" s="69">
        <f t="shared" si="33"/>
        <v>0</v>
      </c>
      <c r="W292" s="23">
        <f t="shared" si="34"/>
        <v>1</v>
      </c>
      <c r="X292" s="111">
        <v>117</v>
      </c>
      <c r="Y292" s="38" t="s">
        <v>280</v>
      </c>
      <c r="Z292" s="69" t="s">
        <v>280</v>
      </c>
      <c r="AA292" s="38">
        <v>356</v>
      </c>
      <c r="AB292" s="38" t="s">
        <v>280</v>
      </c>
      <c r="AC292" s="69" t="s">
        <v>280</v>
      </c>
      <c r="AD292" s="38" t="s">
        <v>280</v>
      </c>
      <c r="AE292" s="38" t="s">
        <v>280</v>
      </c>
      <c r="AF292" s="69" t="s">
        <v>280</v>
      </c>
      <c r="AG292" s="38" t="s">
        <v>280</v>
      </c>
      <c r="AH292" s="38" t="s">
        <v>280</v>
      </c>
      <c r="AI292" s="69" t="s">
        <v>280</v>
      </c>
      <c r="AJ292" s="111" t="s">
        <v>280</v>
      </c>
      <c r="AK292" s="38" t="s">
        <v>280</v>
      </c>
      <c r="AL292" s="69" t="s">
        <v>280</v>
      </c>
      <c r="AM292" s="38" t="s">
        <v>280</v>
      </c>
      <c r="AN292" s="38" t="s">
        <v>280</v>
      </c>
      <c r="AO292" s="69" t="s">
        <v>280</v>
      </c>
      <c r="AP292" s="69" t="s">
        <v>280</v>
      </c>
      <c r="AQ292" s="69" t="s">
        <v>280</v>
      </c>
      <c r="AR292" s="23" t="s">
        <v>280</v>
      </c>
      <c r="AS292" s="69" t="s">
        <v>280</v>
      </c>
      <c r="AT292" s="23" t="s">
        <v>280</v>
      </c>
      <c r="AU292" s="23" t="s">
        <v>280</v>
      </c>
      <c r="AV292" s="69" t="s">
        <v>280</v>
      </c>
      <c r="AW292" s="69" t="s">
        <v>280</v>
      </c>
      <c r="AX292" s="23" t="s">
        <v>280</v>
      </c>
      <c r="AY292" s="69">
        <v>-10000</v>
      </c>
      <c r="AZ292" s="23" t="s">
        <v>280</v>
      </c>
      <c r="BA292" s="23" t="s">
        <v>282</v>
      </c>
    </row>
    <row r="293" spans="2:53">
      <c r="B293" s="123" t="s">
        <v>328</v>
      </c>
      <c r="C293" s="109" t="s">
        <v>170</v>
      </c>
      <c r="D293" s="110" t="s">
        <v>68</v>
      </c>
      <c r="E293" s="38">
        <v>7395</v>
      </c>
      <c r="F293" s="38"/>
      <c r="G293" s="69"/>
      <c r="H293" s="111">
        <v>7395</v>
      </c>
      <c r="I293" s="38"/>
      <c r="J293" s="38"/>
      <c r="K293" s="38"/>
      <c r="L293" s="111">
        <v>-2019</v>
      </c>
      <c r="M293" s="38">
        <v>-2019</v>
      </c>
      <c r="N293" s="69">
        <v>-2019</v>
      </c>
      <c r="O293" s="111" t="s">
        <v>283</v>
      </c>
      <c r="P293" s="69" t="s">
        <v>80</v>
      </c>
      <c r="Q293" s="111">
        <f t="shared" si="28"/>
        <v>0</v>
      </c>
      <c r="R293" s="38">
        <f t="shared" si="29"/>
        <v>0</v>
      </c>
      <c r="S293" s="38" t="str">
        <f t="shared" si="30"/>
        <v>NA</v>
      </c>
      <c r="T293" s="38" t="str">
        <f t="shared" si="31"/>
        <v>NA</v>
      </c>
      <c r="U293" s="114" t="str">
        <f t="shared" si="32"/>
        <v>NA</v>
      </c>
      <c r="V293" s="69">
        <f t="shared" si="33"/>
        <v>0</v>
      </c>
      <c r="W293" s="23">
        <f t="shared" si="34"/>
        <v>1</v>
      </c>
      <c r="X293" s="111">
        <v>140</v>
      </c>
      <c r="Y293" s="38" t="s">
        <v>280</v>
      </c>
      <c r="Z293" s="69" t="s">
        <v>280</v>
      </c>
      <c r="AA293" s="38">
        <v>401</v>
      </c>
      <c r="AB293" s="38" t="s">
        <v>280</v>
      </c>
      <c r="AC293" s="69" t="s">
        <v>280</v>
      </c>
      <c r="AD293" s="38" t="s">
        <v>280</v>
      </c>
      <c r="AE293" s="38" t="s">
        <v>280</v>
      </c>
      <c r="AF293" s="69" t="s">
        <v>280</v>
      </c>
      <c r="AG293" s="38" t="s">
        <v>280</v>
      </c>
      <c r="AH293" s="38" t="s">
        <v>280</v>
      </c>
      <c r="AI293" s="69" t="s">
        <v>280</v>
      </c>
      <c r="AJ293" s="111" t="s">
        <v>280</v>
      </c>
      <c r="AK293" s="38" t="s">
        <v>280</v>
      </c>
      <c r="AL293" s="69" t="s">
        <v>280</v>
      </c>
      <c r="AM293" s="38" t="s">
        <v>280</v>
      </c>
      <c r="AN293" s="38" t="s">
        <v>280</v>
      </c>
      <c r="AO293" s="69" t="s">
        <v>280</v>
      </c>
      <c r="AP293" s="69" t="s">
        <v>280</v>
      </c>
      <c r="AQ293" s="69" t="s">
        <v>280</v>
      </c>
      <c r="AR293" s="23" t="s">
        <v>280</v>
      </c>
      <c r="AS293" s="69" t="s">
        <v>280</v>
      </c>
      <c r="AT293" s="23" t="s">
        <v>280</v>
      </c>
      <c r="AU293" s="23" t="s">
        <v>280</v>
      </c>
      <c r="AV293" s="69">
        <v>-10000</v>
      </c>
      <c r="AW293" s="69" t="s">
        <v>280</v>
      </c>
      <c r="AX293" s="23" t="s">
        <v>282</v>
      </c>
      <c r="AY293" s="69" t="s">
        <v>280</v>
      </c>
      <c r="AZ293" s="23" t="s">
        <v>280</v>
      </c>
      <c r="BA293" s="23" t="s">
        <v>280</v>
      </c>
    </row>
    <row r="294" spans="2:53">
      <c r="B294" s="123" t="s">
        <v>328</v>
      </c>
      <c r="C294" s="109" t="s">
        <v>170</v>
      </c>
      <c r="D294" s="110" t="s">
        <v>69</v>
      </c>
      <c r="E294" s="38">
        <v>7395</v>
      </c>
      <c r="F294" s="38"/>
      <c r="G294" s="69"/>
      <c r="H294" s="111">
        <v>7395</v>
      </c>
      <c r="I294" s="38"/>
      <c r="J294" s="38"/>
      <c r="K294" s="38"/>
      <c r="L294" s="111">
        <v>-2019</v>
      </c>
      <c r="M294" s="38">
        <v>-2019</v>
      </c>
      <c r="N294" s="69">
        <v>-2019</v>
      </c>
      <c r="O294" s="111" t="s">
        <v>283</v>
      </c>
      <c r="P294" s="69" t="s">
        <v>80</v>
      </c>
      <c r="Q294" s="111">
        <f t="shared" si="28"/>
        <v>0</v>
      </c>
      <c r="R294" s="38">
        <f t="shared" si="29"/>
        <v>0</v>
      </c>
      <c r="S294" s="38" t="str">
        <f t="shared" si="30"/>
        <v>NA</v>
      </c>
      <c r="T294" s="38" t="str">
        <f t="shared" si="31"/>
        <v>NA</v>
      </c>
      <c r="U294" s="114" t="str">
        <f t="shared" si="32"/>
        <v>NA</v>
      </c>
      <c r="V294" s="69">
        <f t="shared" si="33"/>
        <v>0</v>
      </c>
      <c r="W294" s="23">
        <f t="shared" si="34"/>
        <v>1</v>
      </c>
      <c r="X294" s="111">
        <v>140</v>
      </c>
      <c r="Y294" s="38" t="s">
        <v>280</v>
      </c>
      <c r="Z294" s="69" t="s">
        <v>280</v>
      </c>
      <c r="AA294" s="38">
        <v>401</v>
      </c>
      <c r="AB294" s="38" t="s">
        <v>280</v>
      </c>
      <c r="AC294" s="69" t="s">
        <v>280</v>
      </c>
      <c r="AD294" s="38" t="s">
        <v>280</v>
      </c>
      <c r="AE294" s="38" t="s">
        <v>280</v>
      </c>
      <c r="AF294" s="69" t="s">
        <v>280</v>
      </c>
      <c r="AG294" s="38" t="s">
        <v>280</v>
      </c>
      <c r="AH294" s="38" t="s">
        <v>280</v>
      </c>
      <c r="AI294" s="69" t="s">
        <v>280</v>
      </c>
      <c r="AJ294" s="111" t="s">
        <v>280</v>
      </c>
      <c r="AK294" s="38" t="s">
        <v>280</v>
      </c>
      <c r="AL294" s="69" t="s">
        <v>280</v>
      </c>
      <c r="AM294" s="38" t="s">
        <v>280</v>
      </c>
      <c r="AN294" s="38" t="s">
        <v>280</v>
      </c>
      <c r="AO294" s="69" t="s">
        <v>280</v>
      </c>
      <c r="AP294" s="69" t="s">
        <v>280</v>
      </c>
      <c r="AQ294" s="69" t="s">
        <v>280</v>
      </c>
      <c r="AR294" s="23" t="s">
        <v>280</v>
      </c>
      <c r="AS294" s="69" t="s">
        <v>280</v>
      </c>
      <c r="AT294" s="23" t="s">
        <v>280</v>
      </c>
      <c r="AU294" s="23" t="s">
        <v>280</v>
      </c>
      <c r="AV294" s="69">
        <v>-10000</v>
      </c>
      <c r="AW294" s="69" t="s">
        <v>280</v>
      </c>
      <c r="AX294" s="23" t="s">
        <v>282</v>
      </c>
      <c r="AY294" s="69" t="s">
        <v>280</v>
      </c>
      <c r="AZ294" s="23" t="s">
        <v>280</v>
      </c>
      <c r="BA294" s="23" t="s">
        <v>280</v>
      </c>
    </row>
    <row r="295" spans="2:53" ht="15" thickBot="1">
      <c r="B295" s="124" t="s">
        <v>328</v>
      </c>
      <c r="C295" s="116" t="s">
        <v>170</v>
      </c>
      <c r="D295" s="117" t="s">
        <v>70</v>
      </c>
      <c r="E295" s="118">
        <v>6796</v>
      </c>
      <c r="F295" s="118"/>
      <c r="G295" s="70"/>
      <c r="H295" s="119">
        <v>6796</v>
      </c>
      <c r="I295" s="118"/>
      <c r="J295" s="118"/>
      <c r="K295" s="118"/>
      <c r="L295" s="119">
        <v>-1408</v>
      </c>
      <c r="M295" s="118">
        <v>-1408</v>
      </c>
      <c r="N295" s="70">
        <v>-1408</v>
      </c>
      <c r="O295" s="119" t="s">
        <v>283</v>
      </c>
      <c r="P295" s="70" t="s">
        <v>80</v>
      </c>
      <c r="Q295" s="119">
        <f t="shared" si="28"/>
        <v>0</v>
      </c>
      <c r="R295" s="38">
        <f t="shared" si="29"/>
        <v>0</v>
      </c>
      <c r="S295" s="38" t="str">
        <f t="shared" si="30"/>
        <v>NA</v>
      </c>
      <c r="T295" s="38" t="str">
        <f t="shared" si="31"/>
        <v>NA</v>
      </c>
      <c r="U295" s="114" t="str">
        <f t="shared" si="32"/>
        <v>NA</v>
      </c>
      <c r="V295" s="70">
        <f t="shared" si="33"/>
        <v>0</v>
      </c>
      <c r="W295" s="23">
        <f t="shared" si="34"/>
        <v>1</v>
      </c>
      <c r="X295" s="119">
        <v>160</v>
      </c>
      <c r="Y295" s="118" t="s">
        <v>280</v>
      </c>
      <c r="Z295" s="69" t="s">
        <v>280</v>
      </c>
      <c r="AA295" s="118">
        <v>390</v>
      </c>
      <c r="AB295" s="118" t="s">
        <v>280</v>
      </c>
      <c r="AC295" s="69" t="s">
        <v>280</v>
      </c>
      <c r="AD295" s="118" t="s">
        <v>280</v>
      </c>
      <c r="AE295" s="118" t="s">
        <v>280</v>
      </c>
      <c r="AF295" s="70" t="s">
        <v>280</v>
      </c>
      <c r="AG295" s="118" t="s">
        <v>280</v>
      </c>
      <c r="AH295" s="118" t="s">
        <v>280</v>
      </c>
      <c r="AI295" s="70" t="s">
        <v>280</v>
      </c>
      <c r="AJ295" s="119" t="s">
        <v>280</v>
      </c>
      <c r="AK295" s="118" t="s">
        <v>280</v>
      </c>
      <c r="AL295" s="70" t="s">
        <v>280</v>
      </c>
      <c r="AM295" s="118" t="s">
        <v>280</v>
      </c>
      <c r="AN295" s="118" t="s">
        <v>280</v>
      </c>
      <c r="AO295" s="70" t="s">
        <v>280</v>
      </c>
      <c r="AP295" s="70" t="s">
        <v>280</v>
      </c>
      <c r="AQ295" s="70" t="s">
        <v>280</v>
      </c>
      <c r="AR295" s="22" t="s">
        <v>280</v>
      </c>
      <c r="AS295" s="70" t="s">
        <v>280</v>
      </c>
      <c r="AT295" s="22" t="s">
        <v>280</v>
      </c>
      <c r="AU295" s="22" t="s">
        <v>280</v>
      </c>
      <c r="AV295" s="70">
        <v>-10000</v>
      </c>
      <c r="AW295" s="70" t="s">
        <v>280</v>
      </c>
      <c r="AX295" s="22" t="s">
        <v>282</v>
      </c>
      <c r="AY295" s="70" t="s">
        <v>280</v>
      </c>
      <c r="AZ295" s="22" t="s">
        <v>280</v>
      </c>
      <c r="BA295" s="22" t="s">
        <v>280</v>
      </c>
    </row>
    <row r="296" spans="2:53">
      <c r="B296" s="120" t="s">
        <v>329</v>
      </c>
      <c r="C296" s="121" t="s">
        <v>170</v>
      </c>
      <c r="D296" s="122" t="s">
        <v>55</v>
      </c>
      <c r="E296" s="112"/>
      <c r="F296" s="112">
        <v>6083</v>
      </c>
      <c r="G296" s="68">
        <v>842</v>
      </c>
      <c r="H296" s="113"/>
      <c r="I296" s="112">
        <v>6082</v>
      </c>
      <c r="J296" s="112">
        <v>839</v>
      </c>
      <c r="K296" s="112"/>
      <c r="L296" s="113">
        <v>-39</v>
      </c>
      <c r="M296" s="112">
        <v>-39</v>
      </c>
      <c r="N296" s="68">
        <v>-39</v>
      </c>
      <c r="O296" s="113" t="s">
        <v>38</v>
      </c>
      <c r="P296" s="68" t="s">
        <v>80</v>
      </c>
      <c r="Q296" s="113">
        <f t="shared" si="28"/>
        <v>0</v>
      </c>
      <c r="R296" s="38" t="str">
        <f t="shared" si="29"/>
        <v>NA</v>
      </c>
      <c r="S296" s="38">
        <f t="shared" si="30"/>
        <v>1</v>
      </c>
      <c r="T296" s="38">
        <f t="shared" si="31"/>
        <v>3</v>
      </c>
      <c r="U296" s="114">
        <f t="shared" si="32"/>
        <v>4</v>
      </c>
      <c r="V296" s="68">
        <f t="shared" si="33"/>
        <v>0</v>
      </c>
      <c r="W296" s="23">
        <f t="shared" si="34"/>
        <v>1</v>
      </c>
      <c r="X296" s="113">
        <v>140</v>
      </c>
      <c r="Y296" s="112" t="s">
        <v>280</v>
      </c>
      <c r="Z296" s="68" t="s">
        <v>73</v>
      </c>
      <c r="AA296" s="112">
        <v>170</v>
      </c>
      <c r="AB296" s="112" t="s">
        <v>280</v>
      </c>
      <c r="AC296" s="68" t="s">
        <v>73</v>
      </c>
      <c r="AD296" s="112" t="s">
        <v>280</v>
      </c>
      <c r="AE296" s="112" t="s">
        <v>280</v>
      </c>
      <c r="AF296" s="68" t="s">
        <v>280</v>
      </c>
      <c r="AG296" s="112" t="s">
        <v>280</v>
      </c>
      <c r="AH296" s="112" t="s">
        <v>280</v>
      </c>
      <c r="AI296" s="68" t="s">
        <v>280</v>
      </c>
      <c r="AJ296" s="113" t="s">
        <v>280</v>
      </c>
      <c r="AK296" s="112" t="s">
        <v>280</v>
      </c>
      <c r="AL296" s="68" t="s">
        <v>280</v>
      </c>
      <c r="AM296" s="112" t="s">
        <v>280</v>
      </c>
      <c r="AN296" s="112" t="s">
        <v>280</v>
      </c>
      <c r="AO296" s="68" t="s">
        <v>280</v>
      </c>
      <c r="AP296" s="68" t="s">
        <v>280</v>
      </c>
      <c r="AQ296" s="68" t="s">
        <v>280</v>
      </c>
      <c r="AR296" s="21" t="s">
        <v>280</v>
      </c>
      <c r="AS296" s="68" t="s">
        <v>280</v>
      </c>
      <c r="AT296" s="21" t="s">
        <v>280</v>
      </c>
      <c r="AU296" s="21" t="s">
        <v>280</v>
      </c>
      <c r="AV296" s="68" t="s">
        <v>280</v>
      </c>
      <c r="AW296" s="68" t="s">
        <v>280</v>
      </c>
      <c r="AX296" s="21" t="s">
        <v>280</v>
      </c>
      <c r="AY296" s="68">
        <v>-10000</v>
      </c>
      <c r="AZ296" s="21" t="s">
        <v>280</v>
      </c>
      <c r="BA296" s="21" t="s">
        <v>282</v>
      </c>
    </row>
    <row r="297" spans="2:53">
      <c r="B297" s="123" t="s">
        <v>329</v>
      </c>
      <c r="C297" s="109" t="s">
        <v>170</v>
      </c>
      <c r="D297" s="110" t="s">
        <v>57</v>
      </c>
      <c r="E297" s="38"/>
      <c r="F297" s="38">
        <v>6084</v>
      </c>
      <c r="G297" s="69">
        <v>842</v>
      </c>
      <c r="H297" s="111"/>
      <c r="I297" s="38">
        <v>6084</v>
      </c>
      <c r="J297" s="38">
        <v>839</v>
      </c>
      <c r="K297" s="38"/>
      <c r="L297" s="111">
        <v>-39</v>
      </c>
      <c r="M297" s="38">
        <v>-39</v>
      </c>
      <c r="N297" s="69">
        <v>-39</v>
      </c>
      <c r="O297" s="111" t="s">
        <v>38</v>
      </c>
      <c r="P297" s="69" t="s">
        <v>80</v>
      </c>
      <c r="Q297" s="111">
        <f t="shared" si="28"/>
        <v>0</v>
      </c>
      <c r="R297" s="38" t="str">
        <f t="shared" si="29"/>
        <v>NA</v>
      </c>
      <c r="S297" s="38">
        <f t="shared" si="30"/>
        <v>0</v>
      </c>
      <c r="T297" s="38">
        <f t="shared" si="31"/>
        <v>3</v>
      </c>
      <c r="U297" s="114">
        <f t="shared" si="32"/>
        <v>3</v>
      </c>
      <c r="V297" s="69">
        <f t="shared" si="33"/>
        <v>0</v>
      </c>
      <c r="W297" s="23">
        <f t="shared" si="34"/>
        <v>1</v>
      </c>
      <c r="X297" s="126">
        <v>140</v>
      </c>
      <c r="Y297" s="127" t="s">
        <v>280</v>
      </c>
      <c r="Z297" s="128" t="s">
        <v>73</v>
      </c>
      <c r="AA297" s="127">
        <v>170</v>
      </c>
      <c r="AB297" s="38" t="s">
        <v>280</v>
      </c>
      <c r="AC297" s="69" t="s">
        <v>73</v>
      </c>
      <c r="AD297" s="38" t="s">
        <v>280</v>
      </c>
      <c r="AE297" s="38" t="s">
        <v>280</v>
      </c>
      <c r="AF297" s="69" t="s">
        <v>280</v>
      </c>
      <c r="AG297" s="38" t="s">
        <v>280</v>
      </c>
      <c r="AH297" s="38" t="s">
        <v>280</v>
      </c>
      <c r="AI297" s="69" t="s">
        <v>280</v>
      </c>
      <c r="AJ297" s="111" t="s">
        <v>280</v>
      </c>
      <c r="AK297" s="38" t="s">
        <v>280</v>
      </c>
      <c r="AL297" s="69" t="s">
        <v>280</v>
      </c>
      <c r="AM297" s="38" t="s">
        <v>280</v>
      </c>
      <c r="AN297" s="38" t="s">
        <v>280</v>
      </c>
      <c r="AO297" s="69" t="s">
        <v>280</v>
      </c>
      <c r="AP297" s="69" t="s">
        <v>280</v>
      </c>
      <c r="AQ297" s="69" t="s">
        <v>280</v>
      </c>
      <c r="AR297" s="23" t="s">
        <v>280</v>
      </c>
      <c r="AS297" s="69" t="s">
        <v>280</v>
      </c>
      <c r="AT297" s="23" t="s">
        <v>280</v>
      </c>
      <c r="AU297" s="23" t="s">
        <v>280</v>
      </c>
      <c r="AV297" s="69" t="s">
        <v>280</v>
      </c>
      <c r="AW297" s="69" t="s">
        <v>280</v>
      </c>
      <c r="AX297" s="23" t="s">
        <v>280</v>
      </c>
      <c r="AY297" s="69">
        <v>-10000</v>
      </c>
      <c r="AZ297" s="23" t="s">
        <v>280</v>
      </c>
      <c r="BA297" s="23" t="s">
        <v>282</v>
      </c>
    </row>
    <row r="298" spans="2:53">
      <c r="B298" s="123" t="s">
        <v>329</v>
      </c>
      <c r="C298" s="109" t="s">
        <v>170</v>
      </c>
      <c r="D298" s="110" t="s">
        <v>58</v>
      </c>
      <c r="E298" s="38"/>
      <c r="F298" s="38">
        <v>5943</v>
      </c>
      <c r="G298" s="69">
        <v>842</v>
      </c>
      <c r="H298" s="111"/>
      <c r="I298" s="38">
        <v>5890</v>
      </c>
      <c r="J298" s="38">
        <v>839</v>
      </c>
      <c r="K298" s="38"/>
      <c r="L298" s="111">
        <v>-28</v>
      </c>
      <c r="M298" s="38">
        <v>-28</v>
      </c>
      <c r="N298" s="69">
        <v>-28</v>
      </c>
      <c r="O298" s="111" t="s">
        <v>38</v>
      </c>
      <c r="P298" s="69" t="s">
        <v>80</v>
      </c>
      <c r="Q298" s="111">
        <f t="shared" si="28"/>
        <v>0</v>
      </c>
      <c r="R298" s="38" t="str">
        <f t="shared" si="29"/>
        <v>NA</v>
      </c>
      <c r="S298" s="38">
        <f t="shared" si="30"/>
        <v>53</v>
      </c>
      <c r="T298" s="38">
        <f t="shared" si="31"/>
        <v>3</v>
      </c>
      <c r="U298" s="114">
        <f t="shared" si="32"/>
        <v>56</v>
      </c>
      <c r="V298" s="69">
        <f t="shared" si="33"/>
        <v>0</v>
      </c>
      <c r="W298" s="23">
        <f t="shared" si="34"/>
        <v>1</v>
      </c>
      <c r="X298" s="126">
        <v>140</v>
      </c>
      <c r="Y298" s="127" t="s">
        <v>280</v>
      </c>
      <c r="Z298" s="128" t="s">
        <v>73</v>
      </c>
      <c r="AA298" s="127">
        <v>385</v>
      </c>
      <c r="AB298" s="38" t="s">
        <v>280</v>
      </c>
      <c r="AC298" s="69" t="s">
        <v>73</v>
      </c>
      <c r="AD298" s="38" t="s">
        <v>280</v>
      </c>
      <c r="AE298" s="38" t="s">
        <v>280</v>
      </c>
      <c r="AF298" s="69" t="s">
        <v>280</v>
      </c>
      <c r="AG298" s="38" t="s">
        <v>280</v>
      </c>
      <c r="AH298" s="38" t="s">
        <v>280</v>
      </c>
      <c r="AI298" s="69" t="s">
        <v>280</v>
      </c>
      <c r="AJ298" s="111" t="s">
        <v>280</v>
      </c>
      <c r="AK298" s="38" t="s">
        <v>280</v>
      </c>
      <c r="AL298" s="69" t="s">
        <v>280</v>
      </c>
      <c r="AM298" s="38" t="s">
        <v>280</v>
      </c>
      <c r="AN298" s="38" t="s">
        <v>280</v>
      </c>
      <c r="AO298" s="69" t="s">
        <v>280</v>
      </c>
      <c r="AP298" s="69" t="s">
        <v>280</v>
      </c>
      <c r="AQ298" s="69" t="s">
        <v>280</v>
      </c>
      <c r="AR298" s="23" t="s">
        <v>280</v>
      </c>
      <c r="AS298" s="69" t="s">
        <v>280</v>
      </c>
      <c r="AT298" s="23" t="s">
        <v>280</v>
      </c>
      <c r="AU298" s="23" t="s">
        <v>280</v>
      </c>
      <c r="AV298" s="69" t="s">
        <v>280</v>
      </c>
      <c r="AW298" s="69" t="s">
        <v>280</v>
      </c>
      <c r="AX298" s="23" t="s">
        <v>280</v>
      </c>
      <c r="AY298" s="69">
        <v>-10000</v>
      </c>
      <c r="AZ298" s="23" t="s">
        <v>280</v>
      </c>
      <c r="BA298" s="23" t="s">
        <v>282</v>
      </c>
    </row>
    <row r="299" spans="2:53">
      <c r="B299" s="123" t="s">
        <v>329</v>
      </c>
      <c r="C299" s="109" t="s">
        <v>170</v>
      </c>
      <c r="D299" s="110" t="s">
        <v>59</v>
      </c>
      <c r="E299" s="38"/>
      <c r="F299" s="38">
        <v>7117</v>
      </c>
      <c r="G299" s="69">
        <v>712</v>
      </c>
      <c r="H299" s="111"/>
      <c r="I299" s="38">
        <v>7016</v>
      </c>
      <c r="J299" s="38">
        <v>712</v>
      </c>
      <c r="K299" s="38"/>
      <c r="L299" s="111">
        <v>-413</v>
      </c>
      <c r="M299" s="38">
        <v>-413</v>
      </c>
      <c r="N299" s="69">
        <v>-413</v>
      </c>
      <c r="O299" s="111" t="s">
        <v>38</v>
      </c>
      <c r="P299" s="69" t="s">
        <v>80</v>
      </c>
      <c r="Q299" s="111">
        <f t="shared" si="28"/>
        <v>0</v>
      </c>
      <c r="R299" s="38" t="str">
        <f t="shared" si="29"/>
        <v>NA</v>
      </c>
      <c r="S299" s="38">
        <f t="shared" si="30"/>
        <v>101</v>
      </c>
      <c r="T299" s="38">
        <f t="shared" si="31"/>
        <v>0</v>
      </c>
      <c r="U299" s="114">
        <f t="shared" si="32"/>
        <v>101</v>
      </c>
      <c r="V299" s="69">
        <f t="shared" si="33"/>
        <v>0</v>
      </c>
      <c r="W299" s="23">
        <f t="shared" si="34"/>
        <v>1</v>
      </c>
      <c r="X299" s="126">
        <v>140</v>
      </c>
      <c r="Y299" s="127" t="s">
        <v>280</v>
      </c>
      <c r="Z299" s="128" t="s">
        <v>280</v>
      </c>
      <c r="AA299" s="127">
        <v>417</v>
      </c>
      <c r="AB299" s="38" t="s">
        <v>280</v>
      </c>
      <c r="AC299" s="69" t="s">
        <v>280</v>
      </c>
      <c r="AD299" s="38" t="s">
        <v>280</v>
      </c>
      <c r="AE299" s="38" t="s">
        <v>280</v>
      </c>
      <c r="AF299" s="69" t="s">
        <v>280</v>
      </c>
      <c r="AG299" s="38" t="s">
        <v>280</v>
      </c>
      <c r="AH299" s="38" t="s">
        <v>280</v>
      </c>
      <c r="AI299" s="69" t="s">
        <v>280</v>
      </c>
      <c r="AJ299" s="111" t="s">
        <v>280</v>
      </c>
      <c r="AK299" s="38" t="s">
        <v>280</v>
      </c>
      <c r="AL299" s="69" t="s">
        <v>280</v>
      </c>
      <c r="AM299" s="38">
        <v>2500</v>
      </c>
      <c r="AN299" s="38" t="s">
        <v>280</v>
      </c>
      <c r="AO299" s="69" t="s">
        <v>330</v>
      </c>
      <c r="AP299" s="69" t="s">
        <v>280</v>
      </c>
      <c r="AQ299" s="69" t="s">
        <v>280</v>
      </c>
      <c r="AR299" s="23" t="s">
        <v>280</v>
      </c>
      <c r="AS299" s="69" t="s">
        <v>280</v>
      </c>
      <c r="AT299" s="23" t="s">
        <v>280</v>
      </c>
      <c r="AU299" s="23" t="s">
        <v>280</v>
      </c>
      <c r="AV299" s="69" t="s">
        <v>280</v>
      </c>
      <c r="AW299" s="69" t="s">
        <v>280</v>
      </c>
      <c r="AX299" s="23" t="s">
        <v>280</v>
      </c>
      <c r="AY299" s="69">
        <v>-10000</v>
      </c>
      <c r="AZ299" s="23" t="s">
        <v>280</v>
      </c>
      <c r="BA299" s="23" t="s">
        <v>282</v>
      </c>
    </row>
    <row r="300" spans="2:53">
      <c r="B300" s="123" t="s">
        <v>329</v>
      </c>
      <c r="C300" s="109" t="s">
        <v>170</v>
      </c>
      <c r="D300" s="110" t="s">
        <v>61</v>
      </c>
      <c r="E300" s="38"/>
      <c r="F300" s="38">
        <v>7136</v>
      </c>
      <c r="G300" s="69">
        <v>712</v>
      </c>
      <c r="H300" s="111"/>
      <c r="I300" s="38">
        <v>7031</v>
      </c>
      <c r="J300" s="38">
        <v>712</v>
      </c>
      <c r="K300" s="38"/>
      <c r="L300" s="111">
        <v>-417</v>
      </c>
      <c r="M300" s="38">
        <v>-417</v>
      </c>
      <c r="N300" s="69">
        <v>-417</v>
      </c>
      <c r="O300" s="111" t="s">
        <v>38</v>
      </c>
      <c r="P300" s="69" t="s">
        <v>80</v>
      </c>
      <c r="Q300" s="111">
        <f t="shared" si="28"/>
        <v>0</v>
      </c>
      <c r="R300" s="38" t="str">
        <f t="shared" si="29"/>
        <v>NA</v>
      </c>
      <c r="S300" s="38">
        <f t="shared" si="30"/>
        <v>105</v>
      </c>
      <c r="T300" s="38">
        <f t="shared" si="31"/>
        <v>0</v>
      </c>
      <c r="U300" s="114">
        <f t="shared" si="32"/>
        <v>105</v>
      </c>
      <c r="V300" s="69">
        <f t="shared" si="33"/>
        <v>0</v>
      </c>
      <c r="W300" s="23">
        <f t="shared" si="34"/>
        <v>1</v>
      </c>
      <c r="X300" s="126">
        <v>136</v>
      </c>
      <c r="Y300" s="127" t="s">
        <v>280</v>
      </c>
      <c r="Z300" s="128" t="s">
        <v>280</v>
      </c>
      <c r="AA300" s="127">
        <v>425</v>
      </c>
      <c r="AB300" s="38" t="s">
        <v>280</v>
      </c>
      <c r="AC300" s="69" t="s">
        <v>280</v>
      </c>
      <c r="AD300" s="38" t="s">
        <v>280</v>
      </c>
      <c r="AE300" s="38" t="s">
        <v>280</v>
      </c>
      <c r="AF300" s="69" t="s">
        <v>280</v>
      </c>
      <c r="AG300" s="38" t="s">
        <v>280</v>
      </c>
      <c r="AH300" s="38" t="s">
        <v>280</v>
      </c>
      <c r="AI300" s="69" t="s">
        <v>280</v>
      </c>
      <c r="AJ300" s="111" t="s">
        <v>280</v>
      </c>
      <c r="AK300" s="38" t="s">
        <v>280</v>
      </c>
      <c r="AL300" s="69" t="s">
        <v>280</v>
      </c>
      <c r="AM300" s="38">
        <v>2500</v>
      </c>
      <c r="AN300" s="38" t="s">
        <v>280</v>
      </c>
      <c r="AO300" s="69" t="s">
        <v>330</v>
      </c>
      <c r="AP300" s="69" t="s">
        <v>280</v>
      </c>
      <c r="AQ300" s="69" t="s">
        <v>280</v>
      </c>
      <c r="AR300" s="23" t="s">
        <v>280</v>
      </c>
      <c r="AS300" s="69" t="s">
        <v>280</v>
      </c>
      <c r="AT300" s="23" t="s">
        <v>280</v>
      </c>
      <c r="AU300" s="23" t="s">
        <v>280</v>
      </c>
      <c r="AV300" s="69" t="s">
        <v>280</v>
      </c>
      <c r="AW300" s="69" t="s">
        <v>280</v>
      </c>
      <c r="AX300" s="23" t="s">
        <v>280</v>
      </c>
      <c r="AY300" s="69">
        <v>-10000</v>
      </c>
      <c r="AZ300" s="23" t="s">
        <v>280</v>
      </c>
      <c r="BA300" s="23" t="s">
        <v>282</v>
      </c>
    </row>
    <row r="301" spans="2:53">
      <c r="B301" s="123" t="s">
        <v>329</v>
      </c>
      <c r="C301" s="109" t="s">
        <v>170</v>
      </c>
      <c r="D301" s="110" t="s">
        <v>63</v>
      </c>
      <c r="E301" s="38"/>
      <c r="F301" s="38">
        <v>7132</v>
      </c>
      <c r="G301" s="69">
        <v>712</v>
      </c>
      <c r="H301" s="111"/>
      <c r="I301" s="38">
        <v>7025</v>
      </c>
      <c r="J301" s="38">
        <v>712</v>
      </c>
      <c r="K301" s="38"/>
      <c r="L301" s="111">
        <v>-417</v>
      </c>
      <c r="M301" s="38">
        <v>-417</v>
      </c>
      <c r="N301" s="69">
        <v>-417</v>
      </c>
      <c r="O301" s="111" t="s">
        <v>38</v>
      </c>
      <c r="P301" s="69" t="s">
        <v>80</v>
      </c>
      <c r="Q301" s="111">
        <f t="shared" si="28"/>
        <v>0</v>
      </c>
      <c r="R301" s="38" t="str">
        <f t="shared" si="29"/>
        <v>NA</v>
      </c>
      <c r="S301" s="38">
        <f t="shared" si="30"/>
        <v>107</v>
      </c>
      <c r="T301" s="38">
        <f t="shared" si="31"/>
        <v>0</v>
      </c>
      <c r="U301" s="114">
        <f t="shared" si="32"/>
        <v>107</v>
      </c>
      <c r="V301" s="69">
        <f t="shared" si="33"/>
        <v>0</v>
      </c>
      <c r="W301" s="23">
        <f t="shared" si="34"/>
        <v>1</v>
      </c>
      <c r="X301" s="126">
        <v>136</v>
      </c>
      <c r="Y301" s="127" t="s">
        <v>280</v>
      </c>
      <c r="Z301" s="128" t="s">
        <v>280</v>
      </c>
      <c r="AA301" s="127">
        <v>418</v>
      </c>
      <c r="AB301" s="38" t="s">
        <v>280</v>
      </c>
      <c r="AC301" s="69" t="s">
        <v>280</v>
      </c>
      <c r="AD301" s="38" t="s">
        <v>280</v>
      </c>
      <c r="AE301" s="38" t="s">
        <v>280</v>
      </c>
      <c r="AF301" s="69" t="s">
        <v>280</v>
      </c>
      <c r="AG301" s="38" t="s">
        <v>280</v>
      </c>
      <c r="AH301" s="38" t="s">
        <v>280</v>
      </c>
      <c r="AI301" s="69" t="s">
        <v>280</v>
      </c>
      <c r="AJ301" s="111" t="s">
        <v>280</v>
      </c>
      <c r="AK301" s="38" t="s">
        <v>280</v>
      </c>
      <c r="AL301" s="69" t="s">
        <v>280</v>
      </c>
      <c r="AM301" s="38">
        <v>2500</v>
      </c>
      <c r="AN301" s="38" t="s">
        <v>280</v>
      </c>
      <c r="AO301" s="69" t="s">
        <v>330</v>
      </c>
      <c r="AP301" s="69" t="s">
        <v>280</v>
      </c>
      <c r="AQ301" s="69" t="s">
        <v>280</v>
      </c>
      <c r="AR301" s="23" t="s">
        <v>280</v>
      </c>
      <c r="AS301" s="69" t="s">
        <v>280</v>
      </c>
      <c r="AT301" s="23" t="s">
        <v>280</v>
      </c>
      <c r="AU301" s="23" t="s">
        <v>280</v>
      </c>
      <c r="AV301" s="69" t="s">
        <v>280</v>
      </c>
      <c r="AW301" s="69" t="s">
        <v>280</v>
      </c>
      <c r="AX301" s="23" t="s">
        <v>280</v>
      </c>
      <c r="AY301" s="69">
        <v>-10000</v>
      </c>
      <c r="AZ301" s="23" t="s">
        <v>280</v>
      </c>
      <c r="BA301" s="23" t="s">
        <v>282</v>
      </c>
    </row>
    <row r="302" spans="2:53">
      <c r="B302" s="123" t="s">
        <v>329</v>
      </c>
      <c r="C302" s="109" t="s">
        <v>170</v>
      </c>
      <c r="D302" s="110" t="s">
        <v>64</v>
      </c>
      <c r="E302" s="38"/>
      <c r="F302" s="38">
        <v>7040</v>
      </c>
      <c r="G302" s="69">
        <v>725</v>
      </c>
      <c r="H302" s="111"/>
      <c r="I302" s="38">
        <v>7038</v>
      </c>
      <c r="J302" s="38">
        <v>725</v>
      </c>
      <c r="K302" s="38"/>
      <c r="L302" s="111">
        <v>-489</v>
      </c>
      <c r="M302" s="38">
        <v>-489</v>
      </c>
      <c r="N302" s="69">
        <v>-489</v>
      </c>
      <c r="O302" s="111" t="s">
        <v>38</v>
      </c>
      <c r="P302" s="69" t="s">
        <v>80</v>
      </c>
      <c r="Q302" s="111">
        <f t="shared" si="28"/>
        <v>0</v>
      </c>
      <c r="R302" s="38" t="str">
        <f t="shared" si="29"/>
        <v>NA</v>
      </c>
      <c r="S302" s="38">
        <f t="shared" si="30"/>
        <v>2</v>
      </c>
      <c r="T302" s="38">
        <f t="shared" si="31"/>
        <v>0</v>
      </c>
      <c r="U302" s="114">
        <f t="shared" si="32"/>
        <v>2</v>
      </c>
      <c r="V302" s="69">
        <f t="shared" si="33"/>
        <v>0</v>
      </c>
      <c r="W302" s="23">
        <f t="shared" si="34"/>
        <v>1</v>
      </c>
      <c r="X302" s="126">
        <v>136</v>
      </c>
      <c r="Y302" s="127" t="s">
        <v>280</v>
      </c>
      <c r="Z302" s="128" t="s">
        <v>280</v>
      </c>
      <c r="AA302" s="127">
        <v>379</v>
      </c>
      <c r="AB302" s="38" t="s">
        <v>280</v>
      </c>
      <c r="AC302" s="69" t="s">
        <v>280</v>
      </c>
      <c r="AD302" s="38" t="s">
        <v>280</v>
      </c>
      <c r="AE302" s="38" t="s">
        <v>280</v>
      </c>
      <c r="AF302" s="69" t="s">
        <v>280</v>
      </c>
      <c r="AG302" s="38" t="s">
        <v>280</v>
      </c>
      <c r="AH302" s="38" t="s">
        <v>280</v>
      </c>
      <c r="AI302" s="69" t="s">
        <v>280</v>
      </c>
      <c r="AJ302" s="111" t="s">
        <v>280</v>
      </c>
      <c r="AK302" s="38" t="s">
        <v>280</v>
      </c>
      <c r="AL302" s="69" t="s">
        <v>280</v>
      </c>
      <c r="AM302" s="38">
        <v>2500</v>
      </c>
      <c r="AN302" s="38" t="s">
        <v>280</v>
      </c>
      <c r="AO302" s="69" t="s">
        <v>330</v>
      </c>
      <c r="AP302" s="69" t="s">
        <v>280</v>
      </c>
      <c r="AQ302" s="69" t="s">
        <v>280</v>
      </c>
      <c r="AR302" s="23" t="s">
        <v>280</v>
      </c>
      <c r="AS302" s="69" t="s">
        <v>280</v>
      </c>
      <c r="AT302" s="23" t="s">
        <v>280</v>
      </c>
      <c r="AU302" s="23" t="s">
        <v>280</v>
      </c>
      <c r="AV302" s="69" t="s">
        <v>280</v>
      </c>
      <c r="AW302" s="69" t="s">
        <v>280</v>
      </c>
      <c r="AX302" s="23" t="s">
        <v>280</v>
      </c>
      <c r="AY302" s="69">
        <v>-10000</v>
      </c>
      <c r="AZ302" s="23" t="s">
        <v>280</v>
      </c>
      <c r="BA302" s="23" t="s">
        <v>282</v>
      </c>
    </row>
    <row r="303" spans="2:53">
      <c r="B303" s="123" t="s">
        <v>329</v>
      </c>
      <c r="C303" s="109" t="s">
        <v>170</v>
      </c>
      <c r="D303" s="110" t="s">
        <v>66</v>
      </c>
      <c r="E303" s="38"/>
      <c r="F303" s="38">
        <v>7058</v>
      </c>
      <c r="G303" s="69">
        <v>725</v>
      </c>
      <c r="H303" s="111"/>
      <c r="I303" s="38">
        <v>6972</v>
      </c>
      <c r="J303" s="38">
        <v>725</v>
      </c>
      <c r="K303" s="38"/>
      <c r="L303" s="111">
        <v>-493</v>
      </c>
      <c r="M303" s="38">
        <v>-493</v>
      </c>
      <c r="N303" s="69">
        <v>-493</v>
      </c>
      <c r="O303" s="111" t="s">
        <v>38</v>
      </c>
      <c r="P303" s="69" t="s">
        <v>80</v>
      </c>
      <c r="Q303" s="111">
        <f t="shared" si="28"/>
        <v>0</v>
      </c>
      <c r="R303" s="38" t="str">
        <f t="shared" si="29"/>
        <v>NA</v>
      </c>
      <c r="S303" s="38">
        <f t="shared" si="30"/>
        <v>86</v>
      </c>
      <c r="T303" s="38">
        <f t="shared" si="31"/>
        <v>0</v>
      </c>
      <c r="U303" s="114">
        <f t="shared" si="32"/>
        <v>86</v>
      </c>
      <c r="V303" s="69">
        <f t="shared" si="33"/>
        <v>0</v>
      </c>
      <c r="W303" s="23">
        <f t="shared" si="34"/>
        <v>1</v>
      </c>
      <c r="X303" s="126">
        <v>136</v>
      </c>
      <c r="Y303" s="127" t="s">
        <v>280</v>
      </c>
      <c r="Z303" s="128" t="s">
        <v>280</v>
      </c>
      <c r="AA303" s="127">
        <v>424</v>
      </c>
      <c r="AB303" s="38" t="s">
        <v>280</v>
      </c>
      <c r="AC303" s="69" t="s">
        <v>280</v>
      </c>
      <c r="AD303" s="38" t="s">
        <v>280</v>
      </c>
      <c r="AE303" s="38" t="s">
        <v>280</v>
      </c>
      <c r="AF303" s="69" t="s">
        <v>280</v>
      </c>
      <c r="AG303" s="38" t="s">
        <v>280</v>
      </c>
      <c r="AH303" s="38" t="s">
        <v>280</v>
      </c>
      <c r="AI303" s="69" t="s">
        <v>280</v>
      </c>
      <c r="AJ303" s="111" t="s">
        <v>280</v>
      </c>
      <c r="AK303" s="38" t="s">
        <v>280</v>
      </c>
      <c r="AL303" s="69" t="s">
        <v>280</v>
      </c>
      <c r="AM303" s="38" t="s">
        <v>280</v>
      </c>
      <c r="AN303" s="38" t="s">
        <v>280</v>
      </c>
      <c r="AO303" s="69" t="s">
        <v>280</v>
      </c>
      <c r="AP303" s="69" t="s">
        <v>280</v>
      </c>
      <c r="AQ303" s="69" t="s">
        <v>280</v>
      </c>
      <c r="AR303" s="23" t="s">
        <v>280</v>
      </c>
      <c r="AS303" s="69" t="s">
        <v>280</v>
      </c>
      <c r="AT303" s="23" t="s">
        <v>280</v>
      </c>
      <c r="AU303" s="23" t="s">
        <v>280</v>
      </c>
      <c r="AV303" s="69" t="s">
        <v>280</v>
      </c>
      <c r="AW303" s="69" t="s">
        <v>280</v>
      </c>
      <c r="AX303" s="23" t="s">
        <v>280</v>
      </c>
      <c r="AY303" s="69">
        <v>-10000</v>
      </c>
      <c r="AZ303" s="23" t="s">
        <v>280</v>
      </c>
      <c r="BA303" s="23" t="s">
        <v>282</v>
      </c>
    </row>
    <row r="304" spans="2:53">
      <c r="B304" s="123" t="s">
        <v>329</v>
      </c>
      <c r="C304" s="109" t="s">
        <v>170</v>
      </c>
      <c r="D304" s="110" t="s">
        <v>67</v>
      </c>
      <c r="E304" s="38"/>
      <c r="F304" s="38">
        <v>7046</v>
      </c>
      <c r="G304" s="69">
        <v>725</v>
      </c>
      <c r="H304" s="111"/>
      <c r="I304" s="38">
        <v>7046</v>
      </c>
      <c r="J304" s="38">
        <v>725</v>
      </c>
      <c r="K304" s="38"/>
      <c r="L304" s="111">
        <v>-638</v>
      </c>
      <c r="M304" s="38">
        <v>-638</v>
      </c>
      <c r="N304" s="69">
        <v>-638</v>
      </c>
      <c r="O304" s="111" t="s">
        <v>38</v>
      </c>
      <c r="P304" s="69" t="s">
        <v>80</v>
      </c>
      <c r="Q304" s="111">
        <f t="shared" si="28"/>
        <v>0</v>
      </c>
      <c r="R304" s="38" t="str">
        <f t="shared" si="29"/>
        <v>NA</v>
      </c>
      <c r="S304" s="38">
        <f t="shared" si="30"/>
        <v>0</v>
      </c>
      <c r="T304" s="38">
        <f t="shared" si="31"/>
        <v>0</v>
      </c>
      <c r="U304" s="114">
        <f t="shared" si="32"/>
        <v>0</v>
      </c>
      <c r="V304" s="69">
        <f t="shared" si="33"/>
        <v>0</v>
      </c>
      <c r="W304" s="23">
        <f t="shared" si="34"/>
        <v>1</v>
      </c>
      <c r="X304" s="126">
        <v>136</v>
      </c>
      <c r="Y304" s="127" t="s">
        <v>280</v>
      </c>
      <c r="Z304" s="128" t="s">
        <v>280</v>
      </c>
      <c r="AA304" s="127">
        <v>424</v>
      </c>
      <c r="AB304" s="38" t="s">
        <v>280</v>
      </c>
      <c r="AC304" s="69" t="s">
        <v>280</v>
      </c>
      <c r="AD304" s="38" t="s">
        <v>280</v>
      </c>
      <c r="AE304" s="38" t="s">
        <v>280</v>
      </c>
      <c r="AF304" s="69" t="s">
        <v>280</v>
      </c>
      <c r="AG304" s="38" t="s">
        <v>280</v>
      </c>
      <c r="AH304" s="38" t="s">
        <v>280</v>
      </c>
      <c r="AI304" s="69" t="s">
        <v>280</v>
      </c>
      <c r="AJ304" s="111" t="s">
        <v>280</v>
      </c>
      <c r="AK304" s="38" t="s">
        <v>280</v>
      </c>
      <c r="AL304" s="69" t="s">
        <v>280</v>
      </c>
      <c r="AM304" s="38" t="s">
        <v>280</v>
      </c>
      <c r="AN304" s="38" t="s">
        <v>280</v>
      </c>
      <c r="AO304" s="69" t="s">
        <v>280</v>
      </c>
      <c r="AP304" s="69" t="s">
        <v>280</v>
      </c>
      <c r="AQ304" s="69" t="s">
        <v>280</v>
      </c>
      <c r="AR304" s="23" t="s">
        <v>280</v>
      </c>
      <c r="AS304" s="69" t="s">
        <v>280</v>
      </c>
      <c r="AT304" s="23" t="s">
        <v>280</v>
      </c>
      <c r="AU304" s="23" t="s">
        <v>280</v>
      </c>
      <c r="AV304" s="69" t="s">
        <v>280</v>
      </c>
      <c r="AW304" s="69" t="s">
        <v>280</v>
      </c>
      <c r="AX304" s="23" t="s">
        <v>280</v>
      </c>
      <c r="AY304" s="69">
        <v>-10000</v>
      </c>
      <c r="AZ304" s="23" t="s">
        <v>280</v>
      </c>
      <c r="BA304" s="23" t="s">
        <v>282</v>
      </c>
    </row>
    <row r="305" spans="2:53">
      <c r="B305" s="123" t="s">
        <v>329</v>
      </c>
      <c r="C305" s="109" t="s">
        <v>170</v>
      </c>
      <c r="D305" s="110" t="s">
        <v>68</v>
      </c>
      <c r="E305" s="38">
        <v>8258</v>
      </c>
      <c r="F305" s="38"/>
      <c r="G305" s="69"/>
      <c r="H305" s="111">
        <v>7921</v>
      </c>
      <c r="I305" s="38"/>
      <c r="J305" s="38"/>
      <c r="K305" s="38"/>
      <c r="L305" s="111">
        <v>-1912</v>
      </c>
      <c r="M305" s="38">
        <v>-1912</v>
      </c>
      <c r="N305" s="69">
        <v>-1640</v>
      </c>
      <c r="O305" s="111" t="s">
        <v>38</v>
      </c>
      <c r="P305" s="69" t="s">
        <v>80</v>
      </c>
      <c r="Q305" s="111">
        <f t="shared" si="28"/>
        <v>0</v>
      </c>
      <c r="R305" s="38">
        <f t="shared" si="29"/>
        <v>337</v>
      </c>
      <c r="S305" s="38" t="str">
        <f t="shared" si="30"/>
        <v>NA</v>
      </c>
      <c r="T305" s="38" t="str">
        <f t="shared" si="31"/>
        <v>NA</v>
      </c>
      <c r="U305" s="114" t="str">
        <f t="shared" si="32"/>
        <v>NA</v>
      </c>
      <c r="V305" s="69">
        <f t="shared" si="33"/>
        <v>0</v>
      </c>
      <c r="W305" s="23">
        <f t="shared" si="34"/>
        <v>1</v>
      </c>
      <c r="X305" s="126">
        <v>140</v>
      </c>
      <c r="Y305" s="127" t="s">
        <v>280</v>
      </c>
      <c r="Z305" s="128" t="s">
        <v>73</v>
      </c>
      <c r="AA305" s="127">
        <v>425</v>
      </c>
      <c r="AB305" s="38" t="s">
        <v>280</v>
      </c>
      <c r="AC305" s="69" t="s">
        <v>73</v>
      </c>
      <c r="AD305" s="38" t="s">
        <v>280</v>
      </c>
      <c r="AE305" s="38" t="s">
        <v>280</v>
      </c>
      <c r="AF305" s="69" t="s">
        <v>280</v>
      </c>
      <c r="AG305" s="38" t="s">
        <v>280</v>
      </c>
      <c r="AH305" s="38" t="s">
        <v>280</v>
      </c>
      <c r="AI305" s="69" t="s">
        <v>280</v>
      </c>
      <c r="AJ305" s="111">
        <v>2500</v>
      </c>
      <c r="AK305" s="38" t="s">
        <v>280</v>
      </c>
      <c r="AL305" s="69" t="s">
        <v>330</v>
      </c>
      <c r="AM305" s="38" t="s">
        <v>280</v>
      </c>
      <c r="AN305" s="38" t="s">
        <v>280</v>
      </c>
      <c r="AO305" s="69" t="s">
        <v>280</v>
      </c>
      <c r="AP305" s="69" t="s">
        <v>280</v>
      </c>
      <c r="AQ305" s="69" t="s">
        <v>280</v>
      </c>
      <c r="AR305" s="23" t="s">
        <v>280</v>
      </c>
      <c r="AS305" s="69" t="s">
        <v>280</v>
      </c>
      <c r="AT305" s="23" t="s">
        <v>280</v>
      </c>
      <c r="AU305" s="23" t="s">
        <v>280</v>
      </c>
      <c r="AV305" s="69">
        <v>-10000</v>
      </c>
      <c r="AW305" s="69" t="s">
        <v>280</v>
      </c>
      <c r="AX305" s="23" t="s">
        <v>282</v>
      </c>
      <c r="AY305" s="69" t="s">
        <v>280</v>
      </c>
      <c r="AZ305" s="23" t="s">
        <v>280</v>
      </c>
      <c r="BA305" s="23" t="s">
        <v>280</v>
      </c>
    </row>
    <row r="306" spans="2:53">
      <c r="B306" s="123" t="s">
        <v>329</v>
      </c>
      <c r="C306" s="109" t="s">
        <v>170</v>
      </c>
      <c r="D306" s="110" t="s">
        <v>69</v>
      </c>
      <c r="E306" s="38">
        <v>8258</v>
      </c>
      <c r="F306" s="38"/>
      <c r="G306" s="69"/>
      <c r="H306" s="111">
        <v>7921</v>
      </c>
      <c r="I306" s="38"/>
      <c r="J306" s="38"/>
      <c r="K306" s="38"/>
      <c r="L306" s="111">
        <v>-1912</v>
      </c>
      <c r="M306" s="38">
        <v>-1912</v>
      </c>
      <c r="N306" s="69">
        <v>-1640</v>
      </c>
      <c r="O306" s="111" t="s">
        <v>38</v>
      </c>
      <c r="P306" s="69" t="s">
        <v>80</v>
      </c>
      <c r="Q306" s="111">
        <f t="shared" si="28"/>
        <v>0</v>
      </c>
      <c r="R306" s="38">
        <f t="shared" si="29"/>
        <v>337</v>
      </c>
      <c r="S306" s="38" t="str">
        <f t="shared" si="30"/>
        <v>NA</v>
      </c>
      <c r="T306" s="38" t="str">
        <f t="shared" si="31"/>
        <v>NA</v>
      </c>
      <c r="U306" s="114" t="str">
        <f t="shared" si="32"/>
        <v>NA</v>
      </c>
      <c r="V306" s="69">
        <f t="shared" si="33"/>
        <v>0</v>
      </c>
      <c r="W306" s="23">
        <f t="shared" si="34"/>
        <v>1</v>
      </c>
      <c r="X306" s="126">
        <v>140</v>
      </c>
      <c r="Y306" s="127" t="s">
        <v>280</v>
      </c>
      <c r="Z306" s="128" t="s">
        <v>73</v>
      </c>
      <c r="AA306" s="127">
        <v>425</v>
      </c>
      <c r="AB306" s="38" t="s">
        <v>280</v>
      </c>
      <c r="AC306" s="69" t="s">
        <v>73</v>
      </c>
      <c r="AD306" s="38" t="s">
        <v>280</v>
      </c>
      <c r="AE306" s="38" t="s">
        <v>280</v>
      </c>
      <c r="AF306" s="69" t="s">
        <v>280</v>
      </c>
      <c r="AG306" s="38" t="s">
        <v>280</v>
      </c>
      <c r="AH306" s="38" t="s">
        <v>280</v>
      </c>
      <c r="AI306" s="69" t="s">
        <v>280</v>
      </c>
      <c r="AJ306" s="111">
        <v>2500</v>
      </c>
      <c r="AK306" s="38" t="s">
        <v>280</v>
      </c>
      <c r="AL306" s="69" t="s">
        <v>330</v>
      </c>
      <c r="AM306" s="38" t="s">
        <v>280</v>
      </c>
      <c r="AN306" s="38" t="s">
        <v>280</v>
      </c>
      <c r="AO306" s="69" t="s">
        <v>280</v>
      </c>
      <c r="AP306" s="69" t="s">
        <v>280</v>
      </c>
      <c r="AQ306" s="69" t="s">
        <v>280</v>
      </c>
      <c r="AR306" s="23" t="s">
        <v>280</v>
      </c>
      <c r="AS306" s="69" t="s">
        <v>280</v>
      </c>
      <c r="AT306" s="23" t="s">
        <v>280</v>
      </c>
      <c r="AU306" s="23" t="s">
        <v>280</v>
      </c>
      <c r="AV306" s="69">
        <v>-10000</v>
      </c>
      <c r="AW306" s="69" t="s">
        <v>280</v>
      </c>
      <c r="AX306" s="23" t="s">
        <v>282</v>
      </c>
      <c r="AY306" s="69" t="s">
        <v>280</v>
      </c>
      <c r="AZ306" s="23" t="s">
        <v>280</v>
      </c>
      <c r="BA306" s="23" t="s">
        <v>280</v>
      </c>
    </row>
    <row r="307" spans="2:53" ht="15" thickBot="1">
      <c r="B307" s="124" t="s">
        <v>329</v>
      </c>
      <c r="C307" s="116" t="s">
        <v>170</v>
      </c>
      <c r="D307" s="117" t="s">
        <v>70</v>
      </c>
      <c r="E307" s="118">
        <v>7658</v>
      </c>
      <c r="F307" s="118"/>
      <c r="G307" s="70"/>
      <c r="H307" s="119">
        <v>7464</v>
      </c>
      <c r="I307" s="118"/>
      <c r="J307" s="118"/>
      <c r="K307" s="118"/>
      <c r="L307" s="119">
        <v>0</v>
      </c>
      <c r="M307" s="118">
        <v>0</v>
      </c>
      <c r="N307" s="70">
        <v>-1148</v>
      </c>
      <c r="O307" s="119" t="s">
        <v>38</v>
      </c>
      <c r="P307" s="70" t="s">
        <v>80</v>
      </c>
      <c r="Q307" s="119">
        <f t="shared" si="28"/>
        <v>0</v>
      </c>
      <c r="R307" s="38">
        <f t="shared" si="29"/>
        <v>194</v>
      </c>
      <c r="S307" s="38" t="str">
        <f t="shared" si="30"/>
        <v>NA</v>
      </c>
      <c r="T307" s="38" t="str">
        <f t="shared" si="31"/>
        <v>NA</v>
      </c>
      <c r="U307" s="114" t="str">
        <f t="shared" si="32"/>
        <v>NA</v>
      </c>
      <c r="V307" s="70">
        <f t="shared" si="33"/>
        <v>0</v>
      </c>
      <c r="W307" s="23">
        <f t="shared" si="34"/>
        <v>1</v>
      </c>
      <c r="X307" s="119">
        <v>160</v>
      </c>
      <c r="Y307" s="118" t="s">
        <v>280</v>
      </c>
      <c r="Z307" s="70" t="s">
        <v>73</v>
      </c>
      <c r="AA307" s="118">
        <v>415</v>
      </c>
      <c r="AB307" s="118" t="s">
        <v>280</v>
      </c>
      <c r="AC307" s="70" t="s">
        <v>73</v>
      </c>
      <c r="AD307" s="118" t="s">
        <v>280</v>
      </c>
      <c r="AE307" s="118" t="s">
        <v>280</v>
      </c>
      <c r="AF307" s="70" t="s">
        <v>280</v>
      </c>
      <c r="AG307" s="118" t="s">
        <v>280</v>
      </c>
      <c r="AH307" s="118" t="s">
        <v>280</v>
      </c>
      <c r="AI307" s="70" t="s">
        <v>280</v>
      </c>
      <c r="AJ307" s="119">
        <v>2500</v>
      </c>
      <c r="AK307" s="118" t="s">
        <v>280</v>
      </c>
      <c r="AL307" s="70" t="s">
        <v>330</v>
      </c>
      <c r="AM307" s="118" t="s">
        <v>280</v>
      </c>
      <c r="AN307" s="118" t="s">
        <v>280</v>
      </c>
      <c r="AO307" s="70" t="s">
        <v>280</v>
      </c>
      <c r="AP307" s="70" t="s">
        <v>280</v>
      </c>
      <c r="AQ307" s="70" t="s">
        <v>280</v>
      </c>
      <c r="AR307" s="22" t="s">
        <v>280</v>
      </c>
      <c r="AS307" s="70" t="s">
        <v>280</v>
      </c>
      <c r="AT307" s="22" t="s">
        <v>280</v>
      </c>
      <c r="AU307" s="22" t="s">
        <v>280</v>
      </c>
      <c r="AV307" s="70">
        <v>-10000</v>
      </c>
      <c r="AW307" s="70" t="s">
        <v>280</v>
      </c>
      <c r="AX307" s="22" t="s">
        <v>282</v>
      </c>
      <c r="AY307" s="70" t="s">
        <v>280</v>
      </c>
      <c r="AZ307" s="22" t="s">
        <v>280</v>
      </c>
      <c r="BA307" s="22" t="s">
        <v>280</v>
      </c>
    </row>
    <row r="308" spans="2:53">
      <c r="B308" s="120" t="s">
        <v>331</v>
      </c>
      <c r="C308" s="121" t="s">
        <v>170</v>
      </c>
      <c r="D308" s="122" t="s">
        <v>55</v>
      </c>
      <c r="E308" s="112">
        <v>7688</v>
      </c>
      <c r="F308" s="112"/>
      <c r="G308" s="68"/>
      <c r="H308" s="113">
        <v>6879</v>
      </c>
      <c r="I308" s="112"/>
      <c r="J308" s="112"/>
      <c r="K308" s="112"/>
      <c r="L308" s="113">
        <v>-411</v>
      </c>
      <c r="M308" s="112">
        <v>-411</v>
      </c>
      <c r="N308" s="68">
        <v>133</v>
      </c>
      <c r="O308" s="113" t="s">
        <v>38</v>
      </c>
      <c r="P308" s="68" t="s">
        <v>80</v>
      </c>
      <c r="Q308" s="113">
        <f t="shared" si="28"/>
        <v>0</v>
      </c>
      <c r="R308" s="38">
        <f t="shared" si="29"/>
        <v>809</v>
      </c>
      <c r="S308" s="38" t="str">
        <f t="shared" si="30"/>
        <v>NA</v>
      </c>
      <c r="T308" s="38" t="str">
        <f t="shared" si="31"/>
        <v>NA</v>
      </c>
      <c r="U308" s="114" t="str">
        <f t="shared" si="32"/>
        <v>NA</v>
      </c>
      <c r="V308" s="68">
        <f t="shared" si="33"/>
        <v>133</v>
      </c>
      <c r="W308" s="23">
        <f t="shared" si="34"/>
        <v>1</v>
      </c>
      <c r="X308" s="113">
        <v>140</v>
      </c>
      <c r="Y308" s="112" t="s">
        <v>280</v>
      </c>
      <c r="Z308" s="68" t="s">
        <v>280</v>
      </c>
      <c r="AA308" s="112">
        <v>385</v>
      </c>
      <c r="AB308" s="112" t="s">
        <v>280</v>
      </c>
      <c r="AC308" s="68" t="s">
        <v>280</v>
      </c>
      <c r="AD308" s="112" t="s">
        <v>280</v>
      </c>
      <c r="AE308" s="112">
        <v>6629</v>
      </c>
      <c r="AF308" s="68" t="s">
        <v>82</v>
      </c>
      <c r="AG308" s="112" t="s">
        <v>280</v>
      </c>
      <c r="AH308" s="112" t="s">
        <v>280</v>
      </c>
      <c r="AI308" s="68" t="s">
        <v>280</v>
      </c>
      <c r="AJ308" s="113">
        <v>2500</v>
      </c>
      <c r="AK308" s="112" t="s">
        <v>280</v>
      </c>
      <c r="AL308" s="68" t="s">
        <v>332</v>
      </c>
      <c r="AM308" s="112" t="s">
        <v>280</v>
      </c>
      <c r="AN308" s="112" t="s">
        <v>280</v>
      </c>
      <c r="AO308" s="68" t="s">
        <v>280</v>
      </c>
      <c r="AP308" s="68" t="s">
        <v>280</v>
      </c>
      <c r="AQ308" s="68" t="s">
        <v>280</v>
      </c>
      <c r="AR308" s="21" t="s">
        <v>280</v>
      </c>
      <c r="AS308" s="68" t="s">
        <v>280</v>
      </c>
      <c r="AT308" s="21" t="s">
        <v>280</v>
      </c>
      <c r="AU308" s="21" t="s">
        <v>280</v>
      </c>
      <c r="AV308" s="68" t="s">
        <v>280</v>
      </c>
      <c r="AW308" s="68" t="s">
        <v>280</v>
      </c>
      <c r="AX308" s="21" t="s">
        <v>280</v>
      </c>
      <c r="AY308" s="68" t="s">
        <v>280</v>
      </c>
      <c r="AZ308" s="21" t="s">
        <v>280</v>
      </c>
      <c r="BA308" s="21" t="s">
        <v>280</v>
      </c>
    </row>
    <row r="309" spans="2:53">
      <c r="B309" s="123" t="s">
        <v>331</v>
      </c>
      <c r="C309" s="109" t="s">
        <v>170</v>
      </c>
      <c r="D309" s="110" t="s">
        <v>57</v>
      </c>
      <c r="E309" s="38">
        <v>7688</v>
      </c>
      <c r="F309" s="38"/>
      <c r="G309" s="69"/>
      <c r="H309" s="111">
        <v>7018</v>
      </c>
      <c r="I309" s="38"/>
      <c r="J309" s="38"/>
      <c r="K309" s="38"/>
      <c r="L309" s="111">
        <v>-411</v>
      </c>
      <c r="M309" s="38">
        <v>-411</v>
      </c>
      <c r="N309" s="69">
        <v>39</v>
      </c>
      <c r="O309" s="111" t="s">
        <v>38</v>
      </c>
      <c r="P309" s="69" t="s">
        <v>80</v>
      </c>
      <c r="Q309" s="111">
        <f t="shared" si="28"/>
        <v>0</v>
      </c>
      <c r="R309" s="38">
        <f t="shared" si="29"/>
        <v>670</v>
      </c>
      <c r="S309" s="38" t="str">
        <f t="shared" si="30"/>
        <v>NA</v>
      </c>
      <c r="T309" s="38" t="str">
        <f t="shared" si="31"/>
        <v>NA</v>
      </c>
      <c r="U309" s="114" t="str">
        <f t="shared" si="32"/>
        <v>NA</v>
      </c>
      <c r="V309" s="69">
        <f t="shared" si="33"/>
        <v>39</v>
      </c>
      <c r="W309" s="23">
        <f t="shared" si="34"/>
        <v>1</v>
      </c>
      <c r="X309" s="111">
        <v>140</v>
      </c>
      <c r="Y309" s="38" t="s">
        <v>280</v>
      </c>
      <c r="Z309" s="69" t="s">
        <v>280</v>
      </c>
      <c r="AA309" s="38">
        <v>407</v>
      </c>
      <c r="AB309" s="38" t="s">
        <v>280</v>
      </c>
      <c r="AC309" s="69" t="s">
        <v>280</v>
      </c>
      <c r="AD309" s="38" t="s">
        <v>280</v>
      </c>
      <c r="AE309" s="38">
        <v>6768</v>
      </c>
      <c r="AF309" s="69" t="s">
        <v>82</v>
      </c>
      <c r="AG309" s="38" t="s">
        <v>280</v>
      </c>
      <c r="AH309" s="38" t="s">
        <v>280</v>
      </c>
      <c r="AI309" s="69" t="s">
        <v>280</v>
      </c>
      <c r="AJ309" s="111">
        <v>2500</v>
      </c>
      <c r="AK309" s="38" t="s">
        <v>280</v>
      </c>
      <c r="AL309" s="69" t="s">
        <v>332</v>
      </c>
      <c r="AM309" s="38" t="s">
        <v>280</v>
      </c>
      <c r="AN309" s="38" t="s">
        <v>280</v>
      </c>
      <c r="AO309" s="69" t="s">
        <v>280</v>
      </c>
      <c r="AP309" s="69" t="s">
        <v>280</v>
      </c>
      <c r="AQ309" s="69" t="s">
        <v>280</v>
      </c>
      <c r="AR309" s="23" t="s">
        <v>280</v>
      </c>
      <c r="AS309" s="69" t="s">
        <v>280</v>
      </c>
      <c r="AT309" s="23" t="s">
        <v>280</v>
      </c>
      <c r="AU309" s="23" t="s">
        <v>280</v>
      </c>
      <c r="AV309" s="69" t="s">
        <v>280</v>
      </c>
      <c r="AW309" s="69" t="s">
        <v>280</v>
      </c>
      <c r="AX309" s="23" t="s">
        <v>280</v>
      </c>
      <c r="AY309" s="69" t="s">
        <v>280</v>
      </c>
      <c r="AZ309" s="23" t="s">
        <v>280</v>
      </c>
      <c r="BA309" s="23" t="s">
        <v>280</v>
      </c>
    </row>
    <row r="310" spans="2:53">
      <c r="B310" s="123" t="s">
        <v>331</v>
      </c>
      <c r="C310" s="109" t="s">
        <v>170</v>
      </c>
      <c r="D310" s="110" t="s">
        <v>58</v>
      </c>
      <c r="E310" s="38">
        <v>7688</v>
      </c>
      <c r="F310" s="38"/>
      <c r="G310" s="69"/>
      <c r="H310" s="111">
        <v>7375</v>
      </c>
      <c r="I310" s="38"/>
      <c r="J310" s="38"/>
      <c r="K310" s="38"/>
      <c r="L310" s="111">
        <v>-296</v>
      </c>
      <c r="M310" s="38">
        <v>-296</v>
      </c>
      <c r="N310" s="69">
        <v>-85</v>
      </c>
      <c r="O310" s="111" t="s">
        <v>38</v>
      </c>
      <c r="P310" s="69" t="s">
        <v>80</v>
      </c>
      <c r="Q310" s="111">
        <f t="shared" si="28"/>
        <v>0</v>
      </c>
      <c r="R310" s="38">
        <f t="shared" si="29"/>
        <v>313</v>
      </c>
      <c r="S310" s="38" t="str">
        <f t="shared" si="30"/>
        <v>NA</v>
      </c>
      <c r="T310" s="38" t="str">
        <f t="shared" si="31"/>
        <v>NA</v>
      </c>
      <c r="U310" s="114" t="str">
        <f t="shared" si="32"/>
        <v>NA</v>
      </c>
      <c r="V310" s="69">
        <f t="shared" si="33"/>
        <v>0</v>
      </c>
      <c r="W310" s="23">
        <f t="shared" si="34"/>
        <v>1</v>
      </c>
      <c r="X310" s="111">
        <v>140</v>
      </c>
      <c r="Y310" s="38" t="s">
        <v>280</v>
      </c>
      <c r="Z310" s="69" t="s">
        <v>280</v>
      </c>
      <c r="AA310" s="38">
        <v>403</v>
      </c>
      <c r="AB310" s="38" t="s">
        <v>280</v>
      </c>
      <c r="AC310" s="69" t="s">
        <v>280</v>
      </c>
      <c r="AD310" s="38" t="s">
        <v>280</v>
      </c>
      <c r="AE310" s="38">
        <v>7337</v>
      </c>
      <c r="AF310" s="69" t="s">
        <v>82</v>
      </c>
      <c r="AG310" s="38" t="s">
        <v>280</v>
      </c>
      <c r="AH310" s="38" t="s">
        <v>280</v>
      </c>
      <c r="AI310" s="69" t="s">
        <v>280</v>
      </c>
      <c r="AJ310" s="111">
        <v>2500</v>
      </c>
      <c r="AK310" s="38" t="s">
        <v>280</v>
      </c>
      <c r="AL310" s="69" t="s">
        <v>332</v>
      </c>
      <c r="AM310" s="38" t="s">
        <v>280</v>
      </c>
      <c r="AN310" s="38" t="s">
        <v>280</v>
      </c>
      <c r="AO310" s="69" t="s">
        <v>280</v>
      </c>
      <c r="AP310" s="69" t="s">
        <v>280</v>
      </c>
      <c r="AQ310" s="69" t="s">
        <v>280</v>
      </c>
      <c r="AR310" s="23" t="s">
        <v>280</v>
      </c>
      <c r="AS310" s="69" t="s">
        <v>280</v>
      </c>
      <c r="AT310" s="23" t="s">
        <v>280</v>
      </c>
      <c r="AU310" s="23" t="s">
        <v>280</v>
      </c>
      <c r="AV310" s="69" t="s">
        <v>280</v>
      </c>
      <c r="AW310" s="69" t="s">
        <v>280</v>
      </c>
      <c r="AX310" s="23" t="s">
        <v>280</v>
      </c>
      <c r="AY310" s="69" t="s">
        <v>280</v>
      </c>
      <c r="AZ310" s="23" t="s">
        <v>280</v>
      </c>
      <c r="BA310" s="23" t="s">
        <v>280</v>
      </c>
    </row>
    <row r="311" spans="2:53">
      <c r="B311" s="123" t="s">
        <v>331</v>
      </c>
      <c r="C311" s="109" t="s">
        <v>170</v>
      </c>
      <c r="D311" s="110" t="s">
        <v>59</v>
      </c>
      <c r="E311" s="38"/>
      <c r="F311" s="38">
        <v>5661</v>
      </c>
      <c r="G311" s="69">
        <v>125</v>
      </c>
      <c r="H311" s="111"/>
      <c r="I311" s="38">
        <v>5656</v>
      </c>
      <c r="J311" s="38">
        <v>125</v>
      </c>
      <c r="K311" s="38"/>
      <c r="L311" s="111">
        <v>-579</v>
      </c>
      <c r="M311" s="38">
        <v>-579</v>
      </c>
      <c r="N311" s="69">
        <v>-579</v>
      </c>
      <c r="O311" s="111" t="s">
        <v>283</v>
      </c>
      <c r="P311" s="69" t="s">
        <v>80</v>
      </c>
      <c r="Q311" s="111">
        <f t="shared" si="28"/>
        <v>0</v>
      </c>
      <c r="R311" s="38" t="str">
        <f t="shared" si="29"/>
        <v>NA</v>
      </c>
      <c r="S311" s="38">
        <f t="shared" si="30"/>
        <v>5</v>
      </c>
      <c r="T311" s="38">
        <f t="shared" si="31"/>
        <v>0</v>
      </c>
      <c r="U311" s="114">
        <f t="shared" si="32"/>
        <v>5</v>
      </c>
      <c r="V311" s="69">
        <f t="shared" si="33"/>
        <v>0</v>
      </c>
      <c r="W311" s="23">
        <f t="shared" si="34"/>
        <v>1</v>
      </c>
      <c r="X311" s="111">
        <v>95</v>
      </c>
      <c r="Y311" s="38" t="s">
        <v>280</v>
      </c>
      <c r="Z311" s="69" t="s">
        <v>280</v>
      </c>
      <c r="AA311" s="38">
        <v>68</v>
      </c>
      <c r="AB311" s="38" t="s">
        <v>280</v>
      </c>
      <c r="AC311" s="69" t="s">
        <v>280</v>
      </c>
      <c r="AD311" s="38" t="s">
        <v>280</v>
      </c>
      <c r="AE311" s="38" t="s">
        <v>280</v>
      </c>
      <c r="AF311" s="69" t="s">
        <v>280</v>
      </c>
      <c r="AG311" s="38" t="s">
        <v>280</v>
      </c>
      <c r="AH311" s="38" t="s">
        <v>280</v>
      </c>
      <c r="AI311" s="69" t="s">
        <v>280</v>
      </c>
      <c r="AJ311" s="111" t="s">
        <v>280</v>
      </c>
      <c r="AK311" s="38" t="s">
        <v>280</v>
      </c>
      <c r="AL311" s="69" t="s">
        <v>280</v>
      </c>
      <c r="AM311" s="38" t="s">
        <v>280</v>
      </c>
      <c r="AN311" s="38" t="s">
        <v>280</v>
      </c>
      <c r="AO311" s="69" t="s">
        <v>280</v>
      </c>
      <c r="AP311" s="69" t="s">
        <v>280</v>
      </c>
      <c r="AQ311" s="69" t="s">
        <v>280</v>
      </c>
      <c r="AR311" s="23" t="s">
        <v>280</v>
      </c>
      <c r="AS311" s="69" t="s">
        <v>280</v>
      </c>
      <c r="AT311" s="23" t="s">
        <v>280</v>
      </c>
      <c r="AU311" s="23" t="s">
        <v>280</v>
      </c>
      <c r="AV311" s="69" t="s">
        <v>280</v>
      </c>
      <c r="AW311" s="69" t="s">
        <v>280</v>
      </c>
      <c r="AX311" s="23" t="s">
        <v>280</v>
      </c>
      <c r="AY311" s="69" t="s">
        <v>280</v>
      </c>
      <c r="AZ311" s="23" t="s">
        <v>280</v>
      </c>
      <c r="BA311" s="23" t="s">
        <v>280</v>
      </c>
    </row>
    <row r="312" spans="2:53">
      <c r="B312" s="123" t="s">
        <v>331</v>
      </c>
      <c r="C312" s="109" t="s">
        <v>170</v>
      </c>
      <c r="D312" s="110" t="s">
        <v>61</v>
      </c>
      <c r="E312" s="38"/>
      <c r="F312" s="38">
        <v>7003</v>
      </c>
      <c r="G312" s="69">
        <v>125</v>
      </c>
      <c r="H312" s="111"/>
      <c r="I312" s="38">
        <v>7003</v>
      </c>
      <c r="J312" s="38">
        <v>125</v>
      </c>
      <c r="K312" s="38"/>
      <c r="L312" s="111">
        <v>-2290</v>
      </c>
      <c r="M312" s="38">
        <v>-2290</v>
      </c>
      <c r="N312" s="69">
        <v>-2290</v>
      </c>
      <c r="O312" s="111" t="s">
        <v>283</v>
      </c>
      <c r="P312" s="69" t="s">
        <v>283</v>
      </c>
      <c r="Q312" s="111">
        <f t="shared" si="28"/>
        <v>0</v>
      </c>
      <c r="R312" s="38" t="str">
        <f t="shared" si="29"/>
        <v>NA</v>
      </c>
      <c r="S312" s="38">
        <f t="shared" si="30"/>
        <v>0</v>
      </c>
      <c r="T312" s="38">
        <f t="shared" si="31"/>
        <v>0</v>
      </c>
      <c r="U312" s="114">
        <f t="shared" si="32"/>
        <v>0</v>
      </c>
      <c r="V312" s="69">
        <f t="shared" si="33"/>
        <v>0</v>
      </c>
      <c r="W312" s="23">
        <f t="shared" si="34"/>
        <v>1</v>
      </c>
      <c r="X312" s="111">
        <v>100</v>
      </c>
      <c r="Y312" s="38" t="s">
        <v>280</v>
      </c>
      <c r="Z312" s="69" t="s">
        <v>280</v>
      </c>
      <c r="AA312" s="38">
        <v>105</v>
      </c>
      <c r="AB312" s="38" t="s">
        <v>280</v>
      </c>
      <c r="AC312" s="69" t="s">
        <v>280</v>
      </c>
      <c r="AD312" s="38" t="s">
        <v>280</v>
      </c>
      <c r="AE312" s="38" t="s">
        <v>280</v>
      </c>
      <c r="AF312" s="69" t="s">
        <v>280</v>
      </c>
      <c r="AG312" s="38" t="s">
        <v>280</v>
      </c>
      <c r="AH312" s="38" t="s">
        <v>280</v>
      </c>
      <c r="AI312" s="69" t="s">
        <v>280</v>
      </c>
      <c r="AJ312" s="111" t="s">
        <v>280</v>
      </c>
      <c r="AK312" s="38" t="s">
        <v>280</v>
      </c>
      <c r="AL312" s="69" t="s">
        <v>280</v>
      </c>
      <c r="AM312" s="38">
        <v>2500</v>
      </c>
      <c r="AN312" s="38" t="s">
        <v>280</v>
      </c>
      <c r="AO312" s="69" t="s">
        <v>333</v>
      </c>
      <c r="AP312" s="69" t="s">
        <v>280</v>
      </c>
      <c r="AQ312" s="69" t="s">
        <v>280</v>
      </c>
      <c r="AR312" s="23" t="s">
        <v>280</v>
      </c>
      <c r="AS312" s="69" t="s">
        <v>280</v>
      </c>
      <c r="AT312" s="23" t="s">
        <v>280</v>
      </c>
      <c r="AU312" s="23" t="s">
        <v>280</v>
      </c>
      <c r="AV312" s="69" t="s">
        <v>280</v>
      </c>
      <c r="AW312" s="69" t="s">
        <v>280</v>
      </c>
      <c r="AX312" s="23" t="s">
        <v>280</v>
      </c>
      <c r="AY312" s="69" t="s">
        <v>280</v>
      </c>
      <c r="AZ312" s="23" t="s">
        <v>280</v>
      </c>
      <c r="BA312" s="23" t="s">
        <v>280</v>
      </c>
    </row>
    <row r="313" spans="2:53">
      <c r="B313" s="123" t="s">
        <v>331</v>
      </c>
      <c r="C313" s="109" t="s">
        <v>170</v>
      </c>
      <c r="D313" s="110" t="s">
        <v>63</v>
      </c>
      <c r="E313" s="38"/>
      <c r="F313" s="38">
        <v>6439</v>
      </c>
      <c r="G313" s="69">
        <v>125</v>
      </c>
      <c r="H313" s="111"/>
      <c r="I313" s="38">
        <v>6439</v>
      </c>
      <c r="J313" s="38">
        <v>125</v>
      </c>
      <c r="K313" s="38"/>
      <c r="L313" s="111">
        <v>-1995</v>
      </c>
      <c r="M313" s="38">
        <v>-1995</v>
      </c>
      <c r="N313" s="69">
        <v>-1995</v>
      </c>
      <c r="O313" s="111" t="s">
        <v>283</v>
      </c>
      <c r="P313" s="69" t="s">
        <v>283</v>
      </c>
      <c r="Q313" s="111">
        <f t="shared" si="28"/>
        <v>0</v>
      </c>
      <c r="R313" s="38" t="str">
        <f t="shared" si="29"/>
        <v>NA</v>
      </c>
      <c r="S313" s="38">
        <f t="shared" si="30"/>
        <v>0</v>
      </c>
      <c r="T313" s="38">
        <f t="shared" si="31"/>
        <v>0</v>
      </c>
      <c r="U313" s="114">
        <f t="shared" si="32"/>
        <v>0</v>
      </c>
      <c r="V313" s="69">
        <f t="shared" si="33"/>
        <v>0</v>
      </c>
      <c r="W313" s="23">
        <f t="shared" si="34"/>
        <v>1</v>
      </c>
      <c r="X313" s="111">
        <v>100</v>
      </c>
      <c r="Y313" s="38" t="s">
        <v>280</v>
      </c>
      <c r="Z313" s="69" t="s">
        <v>280</v>
      </c>
      <c r="AA313" s="38">
        <v>141</v>
      </c>
      <c r="AB313" s="38" t="s">
        <v>280</v>
      </c>
      <c r="AC313" s="69" t="s">
        <v>280</v>
      </c>
      <c r="AD313" s="38" t="s">
        <v>280</v>
      </c>
      <c r="AE313" s="38" t="s">
        <v>280</v>
      </c>
      <c r="AF313" s="69" t="s">
        <v>280</v>
      </c>
      <c r="AG313" s="38" t="s">
        <v>280</v>
      </c>
      <c r="AH313" s="38" t="s">
        <v>280</v>
      </c>
      <c r="AI313" s="69" t="s">
        <v>280</v>
      </c>
      <c r="AJ313" s="111" t="s">
        <v>280</v>
      </c>
      <c r="AK313" s="38" t="s">
        <v>280</v>
      </c>
      <c r="AL313" s="69" t="s">
        <v>280</v>
      </c>
      <c r="AM313" s="38" t="s">
        <v>280</v>
      </c>
      <c r="AN313" s="38" t="s">
        <v>280</v>
      </c>
      <c r="AO313" s="69" t="s">
        <v>280</v>
      </c>
      <c r="AP313" s="69" t="s">
        <v>280</v>
      </c>
      <c r="AQ313" s="69" t="s">
        <v>280</v>
      </c>
      <c r="AR313" s="23" t="s">
        <v>280</v>
      </c>
      <c r="AS313" s="69" t="s">
        <v>280</v>
      </c>
      <c r="AT313" s="23" t="s">
        <v>280</v>
      </c>
      <c r="AU313" s="23" t="s">
        <v>280</v>
      </c>
      <c r="AV313" s="69" t="s">
        <v>280</v>
      </c>
      <c r="AW313" s="69" t="s">
        <v>280</v>
      </c>
      <c r="AX313" s="23" t="s">
        <v>280</v>
      </c>
      <c r="AY313" s="69" t="s">
        <v>280</v>
      </c>
      <c r="AZ313" s="23" t="s">
        <v>280</v>
      </c>
      <c r="BA313" s="23" t="s">
        <v>280</v>
      </c>
    </row>
    <row r="314" spans="2:53">
      <c r="B314" s="123" t="s">
        <v>331</v>
      </c>
      <c r="C314" s="109" t="s">
        <v>170</v>
      </c>
      <c r="D314" s="110" t="s">
        <v>64</v>
      </c>
      <c r="E314" s="38"/>
      <c r="F314" s="38">
        <v>7869</v>
      </c>
      <c r="G314" s="69">
        <v>893</v>
      </c>
      <c r="H314" s="111"/>
      <c r="I314" s="38">
        <v>7762</v>
      </c>
      <c r="J314" s="38">
        <v>880</v>
      </c>
      <c r="K314" s="38"/>
      <c r="L314" s="111">
        <v>-1490</v>
      </c>
      <c r="M314" s="38">
        <v>-1490</v>
      </c>
      <c r="N314" s="69">
        <v>-1490</v>
      </c>
      <c r="O314" s="111" t="s">
        <v>38</v>
      </c>
      <c r="P314" s="69" t="s">
        <v>283</v>
      </c>
      <c r="Q314" s="111">
        <f t="shared" si="28"/>
        <v>0</v>
      </c>
      <c r="R314" s="38" t="str">
        <f t="shared" si="29"/>
        <v>NA</v>
      </c>
      <c r="S314" s="38">
        <f t="shared" si="30"/>
        <v>107</v>
      </c>
      <c r="T314" s="38">
        <f t="shared" si="31"/>
        <v>13</v>
      </c>
      <c r="U314" s="114">
        <f t="shared" si="32"/>
        <v>120</v>
      </c>
      <c r="V314" s="69">
        <f t="shared" si="33"/>
        <v>0</v>
      </c>
      <c r="W314" s="23">
        <f t="shared" si="34"/>
        <v>1</v>
      </c>
      <c r="X314" s="111">
        <v>140</v>
      </c>
      <c r="Y314" s="38" t="s">
        <v>280</v>
      </c>
      <c r="Z314" s="69" t="s">
        <v>73</v>
      </c>
      <c r="AA314" s="38">
        <v>181</v>
      </c>
      <c r="AB314" s="38" t="s">
        <v>280</v>
      </c>
      <c r="AC314" s="69" t="s">
        <v>73</v>
      </c>
      <c r="AD314" s="38" t="s">
        <v>280</v>
      </c>
      <c r="AE314" s="38" t="s">
        <v>280</v>
      </c>
      <c r="AF314" s="69" t="s">
        <v>280</v>
      </c>
      <c r="AG314" s="38" t="s">
        <v>280</v>
      </c>
      <c r="AH314" s="38" t="s">
        <v>280</v>
      </c>
      <c r="AI314" s="69" t="s">
        <v>280</v>
      </c>
      <c r="AJ314" s="111" t="s">
        <v>280</v>
      </c>
      <c r="AK314" s="38" t="s">
        <v>280</v>
      </c>
      <c r="AL314" s="69" t="s">
        <v>280</v>
      </c>
      <c r="AM314" s="38">
        <v>3600</v>
      </c>
      <c r="AN314" s="38" t="s">
        <v>280</v>
      </c>
      <c r="AO314" s="69" t="s">
        <v>334</v>
      </c>
      <c r="AP314" s="69" t="s">
        <v>280</v>
      </c>
      <c r="AQ314" s="69" t="s">
        <v>280</v>
      </c>
      <c r="AR314" s="23" t="s">
        <v>280</v>
      </c>
      <c r="AS314" s="69" t="s">
        <v>280</v>
      </c>
      <c r="AT314" s="23" t="s">
        <v>280</v>
      </c>
      <c r="AU314" s="23" t="s">
        <v>280</v>
      </c>
      <c r="AV314" s="69" t="s">
        <v>280</v>
      </c>
      <c r="AW314" s="69" t="s">
        <v>280</v>
      </c>
      <c r="AX314" s="23" t="s">
        <v>280</v>
      </c>
      <c r="AY314" s="69" t="s">
        <v>280</v>
      </c>
      <c r="AZ314" s="23" t="s">
        <v>280</v>
      </c>
      <c r="BA314" s="23" t="s">
        <v>280</v>
      </c>
    </row>
    <row r="315" spans="2:53">
      <c r="B315" s="123" t="s">
        <v>331</v>
      </c>
      <c r="C315" s="109" t="s">
        <v>170</v>
      </c>
      <c r="D315" s="110" t="s">
        <v>66</v>
      </c>
      <c r="E315" s="38"/>
      <c r="F315" s="38">
        <v>7873</v>
      </c>
      <c r="G315" s="69">
        <v>893</v>
      </c>
      <c r="H315" s="111"/>
      <c r="I315" s="38">
        <v>7873</v>
      </c>
      <c r="J315" s="38">
        <v>880</v>
      </c>
      <c r="K315" s="38"/>
      <c r="L315" s="111">
        <v>-1492</v>
      </c>
      <c r="M315" s="38">
        <v>-1492</v>
      </c>
      <c r="N315" s="69">
        <v>-1492</v>
      </c>
      <c r="O315" s="111" t="s">
        <v>38</v>
      </c>
      <c r="P315" s="69" t="s">
        <v>80</v>
      </c>
      <c r="Q315" s="111">
        <f t="shared" si="28"/>
        <v>0</v>
      </c>
      <c r="R315" s="38" t="str">
        <f t="shared" si="29"/>
        <v>NA</v>
      </c>
      <c r="S315" s="38">
        <f t="shared" si="30"/>
        <v>0</v>
      </c>
      <c r="T315" s="38">
        <f t="shared" si="31"/>
        <v>13</v>
      </c>
      <c r="U315" s="114">
        <f t="shared" si="32"/>
        <v>13</v>
      </c>
      <c r="V315" s="69">
        <f t="shared" si="33"/>
        <v>0</v>
      </c>
      <c r="W315" s="23">
        <f t="shared" si="34"/>
        <v>1</v>
      </c>
      <c r="X315" s="111">
        <v>140</v>
      </c>
      <c r="Y315" s="38" t="s">
        <v>280</v>
      </c>
      <c r="Z315" s="69" t="s">
        <v>73</v>
      </c>
      <c r="AA315" s="38">
        <v>187</v>
      </c>
      <c r="AB315" s="38" t="s">
        <v>280</v>
      </c>
      <c r="AC315" s="69" t="s">
        <v>73</v>
      </c>
      <c r="AD315" s="38" t="s">
        <v>280</v>
      </c>
      <c r="AE315" s="38" t="s">
        <v>280</v>
      </c>
      <c r="AF315" s="69" t="s">
        <v>280</v>
      </c>
      <c r="AG315" s="38" t="s">
        <v>280</v>
      </c>
      <c r="AH315" s="38" t="s">
        <v>280</v>
      </c>
      <c r="AI315" s="69" t="s">
        <v>280</v>
      </c>
      <c r="AJ315" s="111" t="s">
        <v>280</v>
      </c>
      <c r="AK315" s="38" t="s">
        <v>280</v>
      </c>
      <c r="AL315" s="69" t="s">
        <v>280</v>
      </c>
      <c r="AM315" s="38">
        <v>3600</v>
      </c>
      <c r="AN315" s="38" t="s">
        <v>280</v>
      </c>
      <c r="AO315" s="69" t="s">
        <v>334</v>
      </c>
      <c r="AP315" s="69" t="s">
        <v>280</v>
      </c>
      <c r="AQ315" s="69" t="s">
        <v>280</v>
      </c>
      <c r="AR315" s="23" t="s">
        <v>280</v>
      </c>
      <c r="AS315" s="69" t="s">
        <v>280</v>
      </c>
      <c r="AT315" s="23" t="s">
        <v>280</v>
      </c>
      <c r="AU315" s="23" t="s">
        <v>280</v>
      </c>
      <c r="AV315" s="69" t="s">
        <v>280</v>
      </c>
      <c r="AW315" s="69" t="s">
        <v>280</v>
      </c>
      <c r="AX315" s="23" t="s">
        <v>280</v>
      </c>
      <c r="AY315" s="69" t="s">
        <v>280</v>
      </c>
      <c r="AZ315" s="23" t="s">
        <v>280</v>
      </c>
      <c r="BA315" s="23" t="s">
        <v>280</v>
      </c>
    </row>
    <row r="316" spans="2:53">
      <c r="B316" s="123" t="s">
        <v>331</v>
      </c>
      <c r="C316" s="109" t="s">
        <v>170</v>
      </c>
      <c r="D316" s="110" t="s">
        <v>67</v>
      </c>
      <c r="E316" s="38"/>
      <c r="F316" s="38">
        <v>7739</v>
      </c>
      <c r="G316" s="69">
        <v>892</v>
      </c>
      <c r="H316" s="111"/>
      <c r="I316" s="38">
        <v>7676</v>
      </c>
      <c r="J316" s="38">
        <v>880</v>
      </c>
      <c r="K316" s="38"/>
      <c r="L316" s="111">
        <v>-1490</v>
      </c>
      <c r="M316" s="38">
        <v>-1490</v>
      </c>
      <c r="N316" s="69">
        <v>-1490</v>
      </c>
      <c r="O316" s="111" t="s">
        <v>38</v>
      </c>
      <c r="P316" s="69" t="s">
        <v>80</v>
      </c>
      <c r="Q316" s="111">
        <f t="shared" si="28"/>
        <v>0</v>
      </c>
      <c r="R316" s="38" t="str">
        <f t="shared" si="29"/>
        <v>NA</v>
      </c>
      <c r="S316" s="38">
        <f t="shared" si="30"/>
        <v>63</v>
      </c>
      <c r="T316" s="38">
        <f t="shared" si="31"/>
        <v>12</v>
      </c>
      <c r="U316" s="114">
        <f t="shared" si="32"/>
        <v>75</v>
      </c>
      <c r="V316" s="69">
        <f t="shared" si="33"/>
        <v>0</v>
      </c>
      <c r="W316" s="23">
        <f t="shared" si="34"/>
        <v>1</v>
      </c>
      <c r="X316" s="111">
        <v>140</v>
      </c>
      <c r="Y316" s="38" t="s">
        <v>280</v>
      </c>
      <c r="Z316" s="69" t="s">
        <v>73</v>
      </c>
      <c r="AA316" s="38">
        <v>360</v>
      </c>
      <c r="AB316" s="38" t="s">
        <v>280</v>
      </c>
      <c r="AC316" s="69" t="s">
        <v>73</v>
      </c>
      <c r="AD316" s="38" t="s">
        <v>280</v>
      </c>
      <c r="AE316" s="38" t="s">
        <v>280</v>
      </c>
      <c r="AF316" s="69" t="s">
        <v>280</v>
      </c>
      <c r="AG316" s="38" t="s">
        <v>280</v>
      </c>
      <c r="AH316" s="38" t="s">
        <v>280</v>
      </c>
      <c r="AI316" s="69" t="s">
        <v>280</v>
      </c>
      <c r="AJ316" s="111" t="s">
        <v>280</v>
      </c>
      <c r="AK316" s="38" t="s">
        <v>280</v>
      </c>
      <c r="AL316" s="69" t="s">
        <v>280</v>
      </c>
      <c r="AM316" s="38" t="s">
        <v>280</v>
      </c>
      <c r="AN316" s="38" t="s">
        <v>280</v>
      </c>
      <c r="AO316" s="69" t="s">
        <v>280</v>
      </c>
      <c r="AP316" s="69" t="s">
        <v>280</v>
      </c>
      <c r="AQ316" s="69" t="s">
        <v>280</v>
      </c>
      <c r="AR316" s="23" t="s">
        <v>280</v>
      </c>
      <c r="AS316" s="69" t="s">
        <v>280</v>
      </c>
      <c r="AT316" s="23" t="s">
        <v>280</v>
      </c>
      <c r="AU316" s="23" t="s">
        <v>280</v>
      </c>
      <c r="AV316" s="69" t="s">
        <v>280</v>
      </c>
      <c r="AW316" s="69" t="s">
        <v>280</v>
      </c>
      <c r="AX316" s="23" t="s">
        <v>280</v>
      </c>
      <c r="AY316" s="69" t="s">
        <v>280</v>
      </c>
      <c r="AZ316" s="23" t="s">
        <v>280</v>
      </c>
      <c r="BA316" s="23" t="s">
        <v>280</v>
      </c>
    </row>
    <row r="317" spans="2:53">
      <c r="B317" s="123" t="s">
        <v>331</v>
      </c>
      <c r="C317" s="109" t="s">
        <v>170</v>
      </c>
      <c r="D317" s="110" t="s">
        <v>68</v>
      </c>
      <c r="E317" s="38">
        <v>9048</v>
      </c>
      <c r="F317" s="38"/>
      <c r="G317" s="69"/>
      <c r="H317" s="111">
        <v>9048</v>
      </c>
      <c r="I317" s="38"/>
      <c r="J317" s="38"/>
      <c r="K317" s="38"/>
      <c r="L317" s="111">
        <v>-2114</v>
      </c>
      <c r="M317" s="38">
        <v>-2114</v>
      </c>
      <c r="N317" s="69">
        <v>-2113</v>
      </c>
      <c r="O317" s="111" t="s">
        <v>38</v>
      </c>
      <c r="P317" s="69" t="s">
        <v>80</v>
      </c>
      <c r="Q317" s="111">
        <f t="shared" si="28"/>
        <v>0</v>
      </c>
      <c r="R317" s="38">
        <f t="shared" si="29"/>
        <v>0</v>
      </c>
      <c r="S317" s="38" t="str">
        <f t="shared" si="30"/>
        <v>NA</v>
      </c>
      <c r="T317" s="38" t="str">
        <f t="shared" si="31"/>
        <v>NA</v>
      </c>
      <c r="U317" s="114" t="str">
        <f t="shared" si="32"/>
        <v>NA</v>
      </c>
      <c r="V317" s="69">
        <f t="shared" si="33"/>
        <v>0</v>
      </c>
      <c r="W317" s="23">
        <f t="shared" si="34"/>
        <v>1</v>
      </c>
      <c r="X317" s="111">
        <v>140</v>
      </c>
      <c r="Y317" s="38" t="s">
        <v>280</v>
      </c>
      <c r="Z317" s="69" t="s">
        <v>280</v>
      </c>
      <c r="AA317" s="38">
        <v>425</v>
      </c>
      <c r="AB317" s="38" t="s">
        <v>280</v>
      </c>
      <c r="AC317" s="69" t="s">
        <v>280</v>
      </c>
      <c r="AD317" s="38" t="s">
        <v>280</v>
      </c>
      <c r="AE317" s="38" t="s">
        <v>280</v>
      </c>
      <c r="AF317" s="69" t="s">
        <v>280</v>
      </c>
      <c r="AG317" s="38" t="s">
        <v>280</v>
      </c>
      <c r="AH317" s="38" t="s">
        <v>280</v>
      </c>
      <c r="AI317" s="69" t="s">
        <v>280</v>
      </c>
      <c r="AJ317" s="111">
        <v>3600</v>
      </c>
      <c r="AK317" s="38" t="s">
        <v>280</v>
      </c>
      <c r="AL317" s="69" t="s">
        <v>335</v>
      </c>
      <c r="AM317" s="38" t="s">
        <v>280</v>
      </c>
      <c r="AN317" s="38" t="s">
        <v>280</v>
      </c>
      <c r="AO317" s="69" t="s">
        <v>280</v>
      </c>
      <c r="AP317" s="69" t="s">
        <v>280</v>
      </c>
      <c r="AQ317" s="69" t="s">
        <v>280</v>
      </c>
      <c r="AR317" s="23" t="s">
        <v>280</v>
      </c>
      <c r="AS317" s="69" t="s">
        <v>280</v>
      </c>
      <c r="AT317" s="23" t="s">
        <v>280</v>
      </c>
      <c r="AU317" s="23" t="s">
        <v>280</v>
      </c>
      <c r="AV317" s="69" t="s">
        <v>280</v>
      </c>
      <c r="AW317" s="69" t="s">
        <v>280</v>
      </c>
      <c r="AX317" s="23" t="s">
        <v>280</v>
      </c>
      <c r="AY317" s="69" t="s">
        <v>280</v>
      </c>
      <c r="AZ317" s="23" t="s">
        <v>280</v>
      </c>
      <c r="BA317" s="23" t="s">
        <v>280</v>
      </c>
    </row>
    <row r="318" spans="2:53">
      <c r="B318" s="123" t="s">
        <v>331</v>
      </c>
      <c r="C318" s="109" t="s">
        <v>170</v>
      </c>
      <c r="D318" s="110" t="s">
        <v>69</v>
      </c>
      <c r="E318" s="38">
        <v>9048</v>
      </c>
      <c r="F318" s="38"/>
      <c r="G318" s="69"/>
      <c r="H318" s="111">
        <v>9048</v>
      </c>
      <c r="I318" s="38"/>
      <c r="J318" s="38"/>
      <c r="K318" s="38"/>
      <c r="L318" s="111">
        <v>-2113</v>
      </c>
      <c r="M318" s="38">
        <v>-2113</v>
      </c>
      <c r="N318" s="69">
        <v>-2113</v>
      </c>
      <c r="O318" s="111" t="s">
        <v>38</v>
      </c>
      <c r="P318" s="69" t="s">
        <v>80</v>
      </c>
      <c r="Q318" s="111">
        <f t="shared" si="28"/>
        <v>0</v>
      </c>
      <c r="R318" s="38">
        <f t="shared" si="29"/>
        <v>0</v>
      </c>
      <c r="S318" s="38" t="str">
        <f t="shared" si="30"/>
        <v>NA</v>
      </c>
      <c r="T318" s="38" t="str">
        <f t="shared" si="31"/>
        <v>NA</v>
      </c>
      <c r="U318" s="114" t="str">
        <f t="shared" si="32"/>
        <v>NA</v>
      </c>
      <c r="V318" s="69">
        <f t="shared" si="33"/>
        <v>0</v>
      </c>
      <c r="W318" s="23">
        <f t="shared" si="34"/>
        <v>1</v>
      </c>
      <c r="X318" s="111">
        <v>140</v>
      </c>
      <c r="Y318" s="38" t="s">
        <v>280</v>
      </c>
      <c r="Z318" s="69" t="s">
        <v>280</v>
      </c>
      <c r="AA318" s="38">
        <v>425</v>
      </c>
      <c r="AB318" s="38" t="s">
        <v>280</v>
      </c>
      <c r="AC318" s="69" t="s">
        <v>280</v>
      </c>
      <c r="AD318" s="38" t="s">
        <v>280</v>
      </c>
      <c r="AE318" s="38" t="s">
        <v>280</v>
      </c>
      <c r="AF318" s="69" t="s">
        <v>280</v>
      </c>
      <c r="AG318" s="38" t="s">
        <v>280</v>
      </c>
      <c r="AH318" s="38" t="s">
        <v>280</v>
      </c>
      <c r="AI318" s="69" t="s">
        <v>280</v>
      </c>
      <c r="AJ318" s="111">
        <v>3600</v>
      </c>
      <c r="AK318" s="38" t="s">
        <v>280</v>
      </c>
      <c r="AL318" s="69" t="s">
        <v>335</v>
      </c>
      <c r="AM318" s="38" t="s">
        <v>280</v>
      </c>
      <c r="AN318" s="38" t="s">
        <v>280</v>
      </c>
      <c r="AO318" s="69" t="s">
        <v>280</v>
      </c>
      <c r="AP318" s="69" t="s">
        <v>280</v>
      </c>
      <c r="AQ318" s="69" t="s">
        <v>280</v>
      </c>
      <c r="AR318" s="23" t="s">
        <v>280</v>
      </c>
      <c r="AS318" s="69" t="s">
        <v>280</v>
      </c>
      <c r="AT318" s="23" t="s">
        <v>280</v>
      </c>
      <c r="AU318" s="23" t="s">
        <v>280</v>
      </c>
      <c r="AV318" s="69" t="s">
        <v>280</v>
      </c>
      <c r="AW318" s="69" t="s">
        <v>280</v>
      </c>
      <c r="AX318" s="23" t="s">
        <v>280</v>
      </c>
      <c r="AY318" s="69" t="s">
        <v>280</v>
      </c>
      <c r="AZ318" s="23" t="s">
        <v>280</v>
      </c>
      <c r="BA318" s="23" t="s">
        <v>280</v>
      </c>
    </row>
    <row r="319" spans="2:53" ht="15" thickBot="1">
      <c r="B319" s="124" t="s">
        <v>331</v>
      </c>
      <c r="C319" s="116" t="s">
        <v>170</v>
      </c>
      <c r="D319" s="117" t="s">
        <v>70</v>
      </c>
      <c r="E319" s="118">
        <v>8448</v>
      </c>
      <c r="F319" s="118"/>
      <c r="G319" s="70"/>
      <c r="H319" s="119">
        <v>8448</v>
      </c>
      <c r="I319" s="118"/>
      <c r="J319" s="118"/>
      <c r="K319" s="118"/>
      <c r="L319" s="119">
        <v>-1486</v>
      </c>
      <c r="M319" s="118">
        <v>-1486</v>
      </c>
      <c r="N319" s="70">
        <v>-1486</v>
      </c>
      <c r="O319" s="119" t="s">
        <v>38</v>
      </c>
      <c r="P319" s="70" t="s">
        <v>80</v>
      </c>
      <c r="Q319" s="119">
        <f t="shared" si="28"/>
        <v>0</v>
      </c>
      <c r="R319" s="38">
        <f t="shared" si="29"/>
        <v>0</v>
      </c>
      <c r="S319" s="38" t="str">
        <f t="shared" si="30"/>
        <v>NA</v>
      </c>
      <c r="T319" s="38" t="str">
        <f t="shared" si="31"/>
        <v>NA</v>
      </c>
      <c r="U319" s="114" t="str">
        <f t="shared" si="32"/>
        <v>NA</v>
      </c>
      <c r="V319" s="70">
        <f t="shared" si="33"/>
        <v>0</v>
      </c>
      <c r="W319" s="23">
        <f t="shared" si="34"/>
        <v>1</v>
      </c>
      <c r="X319" s="119">
        <v>160</v>
      </c>
      <c r="Y319" s="118" t="s">
        <v>280</v>
      </c>
      <c r="Z319" s="69" t="s">
        <v>280</v>
      </c>
      <c r="AA319" s="118">
        <v>415</v>
      </c>
      <c r="AB319" s="118" t="s">
        <v>280</v>
      </c>
      <c r="AC319" s="69" t="s">
        <v>280</v>
      </c>
      <c r="AD319" s="118" t="s">
        <v>280</v>
      </c>
      <c r="AE319" s="118" t="s">
        <v>280</v>
      </c>
      <c r="AF319" s="70" t="s">
        <v>280</v>
      </c>
      <c r="AG319" s="118" t="s">
        <v>280</v>
      </c>
      <c r="AH319" s="118" t="s">
        <v>280</v>
      </c>
      <c r="AI319" s="70" t="s">
        <v>280</v>
      </c>
      <c r="AJ319" s="119" t="s">
        <v>280</v>
      </c>
      <c r="AK319" s="118" t="s">
        <v>280</v>
      </c>
      <c r="AL319" s="70" t="s">
        <v>280</v>
      </c>
      <c r="AM319" s="118" t="s">
        <v>280</v>
      </c>
      <c r="AN319" s="118" t="s">
        <v>280</v>
      </c>
      <c r="AO319" s="70" t="s">
        <v>280</v>
      </c>
      <c r="AP319" s="70" t="s">
        <v>280</v>
      </c>
      <c r="AQ319" s="70" t="s">
        <v>280</v>
      </c>
      <c r="AR319" s="22" t="s">
        <v>280</v>
      </c>
      <c r="AS319" s="70" t="s">
        <v>280</v>
      </c>
      <c r="AT319" s="22" t="s">
        <v>280</v>
      </c>
      <c r="AU319" s="22" t="s">
        <v>280</v>
      </c>
      <c r="AV319" s="70" t="s">
        <v>280</v>
      </c>
      <c r="AW319" s="70" t="s">
        <v>280</v>
      </c>
      <c r="AX319" s="22" t="s">
        <v>280</v>
      </c>
      <c r="AY319" s="70" t="s">
        <v>280</v>
      </c>
      <c r="AZ319" s="22" t="s">
        <v>280</v>
      </c>
      <c r="BA319" s="22" t="s">
        <v>280</v>
      </c>
    </row>
    <row r="320" spans="2:53">
      <c r="B320" s="120" t="s">
        <v>336</v>
      </c>
      <c r="C320" s="121" t="s">
        <v>170</v>
      </c>
      <c r="D320" s="122" t="s">
        <v>55</v>
      </c>
      <c r="E320" s="112">
        <v>7020</v>
      </c>
      <c r="F320" s="112"/>
      <c r="G320" s="68"/>
      <c r="H320" s="113">
        <v>7020</v>
      </c>
      <c r="I320" s="112"/>
      <c r="J320" s="112"/>
      <c r="K320" s="112"/>
      <c r="L320" s="113">
        <v>-666</v>
      </c>
      <c r="M320" s="112">
        <v>-666</v>
      </c>
      <c r="N320" s="68">
        <v>-666</v>
      </c>
      <c r="O320" s="113" t="s">
        <v>38</v>
      </c>
      <c r="P320" s="68" t="s">
        <v>80</v>
      </c>
      <c r="Q320" s="113">
        <f t="shared" si="28"/>
        <v>0</v>
      </c>
      <c r="R320" s="38">
        <f t="shared" si="29"/>
        <v>0</v>
      </c>
      <c r="S320" s="38" t="str">
        <f t="shared" si="30"/>
        <v>NA</v>
      </c>
      <c r="T320" s="38" t="str">
        <f t="shared" si="31"/>
        <v>NA</v>
      </c>
      <c r="U320" s="114" t="str">
        <f t="shared" si="32"/>
        <v>NA</v>
      </c>
      <c r="V320" s="68">
        <f t="shared" si="33"/>
        <v>0</v>
      </c>
      <c r="W320" s="23">
        <f t="shared" si="34"/>
        <v>1</v>
      </c>
      <c r="X320" s="113">
        <v>140</v>
      </c>
      <c r="Y320" s="112" t="s">
        <v>280</v>
      </c>
      <c r="Z320" s="68" t="s">
        <v>280</v>
      </c>
      <c r="AA320" s="112">
        <v>374</v>
      </c>
      <c r="AB320" s="112" t="s">
        <v>280</v>
      </c>
      <c r="AC320" s="68" t="s">
        <v>280</v>
      </c>
      <c r="AD320" s="112" t="s">
        <v>280</v>
      </c>
      <c r="AE320" s="112" t="s">
        <v>280</v>
      </c>
      <c r="AF320" s="68" t="s">
        <v>280</v>
      </c>
      <c r="AG320" s="112" t="s">
        <v>280</v>
      </c>
      <c r="AH320" s="112" t="s">
        <v>280</v>
      </c>
      <c r="AI320" s="68" t="s">
        <v>280</v>
      </c>
      <c r="AJ320" s="113" t="s">
        <v>280</v>
      </c>
      <c r="AK320" s="112" t="s">
        <v>280</v>
      </c>
      <c r="AL320" s="68" t="s">
        <v>280</v>
      </c>
      <c r="AM320" s="112" t="s">
        <v>280</v>
      </c>
      <c r="AN320" s="112" t="s">
        <v>280</v>
      </c>
      <c r="AO320" s="68" t="s">
        <v>280</v>
      </c>
      <c r="AP320" s="68" t="s">
        <v>280</v>
      </c>
      <c r="AQ320" s="68" t="s">
        <v>280</v>
      </c>
      <c r="AR320" s="21" t="s">
        <v>280</v>
      </c>
      <c r="AS320" s="68" t="s">
        <v>280</v>
      </c>
      <c r="AT320" s="21" t="s">
        <v>280</v>
      </c>
      <c r="AU320" s="21" t="s">
        <v>280</v>
      </c>
      <c r="AV320" s="68" t="s">
        <v>280</v>
      </c>
      <c r="AW320" s="68" t="s">
        <v>280</v>
      </c>
      <c r="AX320" s="21" t="s">
        <v>280</v>
      </c>
      <c r="AY320" s="68" t="s">
        <v>280</v>
      </c>
      <c r="AZ320" s="21" t="s">
        <v>280</v>
      </c>
      <c r="BA320" s="21" t="s">
        <v>280</v>
      </c>
    </row>
    <row r="321" spans="2:53">
      <c r="B321" s="123" t="s">
        <v>336</v>
      </c>
      <c r="C321" s="109" t="s">
        <v>170</v>
      </c>
      <c r="D321" s="110" t="s">
        <v>57</v>
      </c>
      <c r="E321" s="38">
        <v>7020</v>
      </c>
      <c r="F321" s="38"/>
      <c r="G321" s="69"/>
      <c r="H321" s="111">
        <v>7020</v>
      </c>
      <c r="I321" s="38"/>
      <c r="J321" s="38"/>
      <c r="K321" s="38"/>
      <c r="L321" s="111">
        <v>-666</v>
      </c>
      <c r="M321" s="38">
        <v>-666</v>
      </c>
      <c r="N321" s="69">
        <v>-666</v>
      </c>
      <c r="O321" s="111" t="s">
        <v>38</v>
      </c>
      <c r="P321" s="69" t="s">
        <v>80</v>
      </c>
      <c r="Q321" s="111">
        <f t="shared" si="28"/>
        <v>0</v>
      </c>
      <c r="R321" s="38">
        <f t="shared" si="29"/>
        <v>0</v>
      </c>
      <c r="S321" s="38" t="str">
        <f t="shared" si="30"/>
        <v>NA</v>
      </c>
      <c r="T321" s="38" t="str">
        <f t="shared" si="31"/>
        <v>NA</v>
      </c>
      <c r="U321" s="114" t="str">
        <f t="shared" si="32"/>
        <v>NA</v>
      </c>
      <c r="V321" s="69">
        <f t="shared" si="33"/>
        <v>0</v>
      </c>
      <c r="W321" s="23">
        <f t="shared" si="34"/>
        <v>1</v>
      </c>
      <c r="X321" s="111">
        <v>140</v>
      </c>
      <c r="Y321" s="38" t="s">
        <v>280</v>
      </c>
      <c r="Z321" s="69" t="s">
        <v>280</v>
      </c>
      <c r="AA321" s="38">
        <v>374</v>
      </c>
      <c r="AB321" s="38" t="s">
        <v>280</v>
      </c>
      <c r="AC321" s="69" t="s">
        <v>280</v>
      </c>
      <c r="AD321" s="38" t="s">
        <v>280</v>
      </c>
      <c r="AE321" s="38" t="s">
        <v>280</v>
      </c>
      <c r="AF321" s="69" t="s">
        <v>280</v>
      </c>
      <c r="AG321" s="38" t="s">
        <v>280</v>
      </c>
      <c r="AH321" s="38" t="s">
        <v>280</v>
      </c>
      <c r="AI321" s="69" t="s">
        <v>280</v>
      </c>
      <c r="AJ321" s="111" t="s">
        <v>280</v>
      </c>
      <c r="AK321" s="38" t="s">
        <v>280</v>
      </c>
      <c r="AL321" s="69" t="s">
        <v>280</v>
      </c>
      <c r="AM321" s="38" t="s">
        <v>280</v>
      </c>
      <c r="AN321" s="38" t="s">
        <v>280</v>
      </c>
      <c r="AO321" s="69" t="s">
        <v>280</v>
      </c>
      <c r="AP321" s="69" t="s">
        <v>280</v>
      </c>
      <c r="AQ321" s="69" t="s">
        <v>280</v>
      </c>
      <c r="AR321" s="23" t="s">
        <v>280</v>
      </c>
      <c r="AS321" s="69" t="s">
        <v>280</v>
      </c>
      <c r="AT321" s="23" t="s">
        <v>280</v>
      </c>
      <c r="AU321" s="23" t="s">
        <v>280</v>
      </c>
      <c r="AV321" s="69" t="s">
        <v>280</v>
      </c>
      <c r="AW321" s="69" t="s">
        <v>280</v>
      </c>
      <c r="AX321" s="23" t="s">
        <v>280</v>
      </c>
      <c r="AY321" s="69" t="s">
        <v>280</v>
      </c>
      <c r="AZ321" s="23" t="s">
        <v>280</v>
      </c>
      <c r="BA321" s="23" t="s">
        <v>280</v>
      </c>
    </row>
    <row r="322" spans="2:53">
      <c r="B322" s="123" t="s">
        <v>336</v>
      </c>
      <c r="C322" s="109" t="s">
        <v>170</v>
      </c>
      <c r="D322" s="110" t="s">
        <v>58</v>
      </c>
      <c r="E322" s="38">
        <v>7020</v>
      </c>
      <c r="F322" s="38"/>
      <c r="G322" s="69"/>
      <c r="H322" s="111">
        <v>7020</v>
      </c>
      <c r="I322" s="38"/>
      <c r="J322" s="38"/>
      <c r="K322" s="38"/>
      <c r="L322" s="111">
        <v>-666</v>
      </c>
      <c r="M322" s="38">
        <v>-666</v>
      </c>
      <c r="N322" s="69">
        <v>-666</v>
      </c>
      <c r="O322" s="111" t="s">
        <v>38</v>
      </c>
      <c r="P322" s="69" t="s">
        <v>80</v>
      </c>
      <c r="Q322" s="111">
        <f t="shared" si="28"/>
        <v>0</v>
      </c>
      <c r="R322" s="38">
        <f t="shared" si="29"/>
        <v>0</v>
      </c>
      <c r="S322" s="38" t="str">
        <f t="shared" si="30"/>
        <v>NA</v>
      </c>
      <c r="T322" s="38" t="str">
        <f t="shared" si="31"/>
        <v>NA</v>
      </c>
      <c r="U322" s="114" t="str">
        <f t="shared" si="32"/>
        <v>NA</v>
      </c>
      <c r="V322" s="69">
        <f t="shared" si="33"/>
        <v>0</v>
      </c>
      <c r="W322" s="23">
        <f t="shared" si="34"/>
        <v>1</v>
      </c>
      <c r="X322" s="111">
        <v>140</v>
      </c>
      <c r="Y322" s="38" t="s">
        <v>280</v>
      </c>
      <c r="Z322" s="69" t="s">
        <v>280</v>
      </c>
      <c r="AA322" s="38">
        <v>374</v>
      </c>
      <c r="AB322" s="38" t="s">
        <v>280</v>
      </c>
      <c r="AC322" s="69" t="s">
        <v>280</v>
      </c>
      <c r="AD322" s="38" t="s">
        <v>280</v>
      </c>
      <c r="AE322" s="38" t="s">
        <v>280</v>
      </c>
      <c r="AF322" s="69" t="s">
        <v>280</v>
      </c>
      <c r="AG322" s="38" t="s">
        <v>280</v>
      </c>
      <c r="AH322" s="38" t="s">
        <v>280</v>
      </c>
      <c r="AI322" s="69" t="s">
        <v>280</v>
      </c>
      <c r="AJ322" s="111" t="s">
        <v>280</v>
      </c>
      <c r="AK322" s="38" t="s">
        <v>280</v>
      </c>
      <c r="AL322" s="69" t="s">
        <v>280</v>
      </c>
      <c r="AM322" s="38" t="s">
        <v>280</v>
      </c>
      <c r="AN322" s="38" t="s">
        <v>280</v>
      </c>
      <c r="AO322" s="69" t="s">
        <v>280</v>
      </c>
      <c r="AP322" s="69" t="s">
        <v>280</v>
      </c>
      <c r="AQ322" s="69" t="s">
        <v>280</v>
      </c>
      <c r="AR322" s="23" t="s">
        <v>280</v>
      </c>
      <c r="AS322" s="69" t="s">
        <v>280</v>
      </c>
      <c r="AT322" s="23" t="s">
        <v>280</v>
      </c>
      <c r="AU322" s="23" t="s">
        <v>280</v>
      </c>
      <c r="AV322" s="69" t="s">
        <v>280</v>
      </c>
      <c r="AW322" s="69" t="s">
        <v>280</v>
      </c>
      <c r="AX322" s="23" t="s">
        <v>280</v>
      </c>
      <c r="AY322" s="69" t="s">
        <v>280</v>
      </c>
      <c r="AZ322" s="23" t="s">
        <v>280</v>
      </c>
      <c r="BA322" s="23" t="s">
        <v>280</v>
      </c>
    </row>
    <row r="323" spans="2:53">
      <c r="B323" s="123" t="s">
        <v>336</v>
      </c>
      <c r="C323" s="109" t="s">
        <v>170</v>
      </c>
      <c r="D323" s="110" t="s">
        <v>59</v>
      </c>
      <c r="E323" s="38"/>
      <c r="F323" s="38">
        <v>6212</v>
      </c>
      <c r="G323" s="69">
        <v>-223</v>
      </c>
      <c r="H323" s="111"/>
      <c r="I323" s="38">
        <v>6178</v>
      </c>
      <c r="J323" s="38">
        <v>-224</v>
      </c>
      <c r="K323" s="38"/>
      <c r="L323" s="111">
        <v>0</v>
      </c>
      <c r="M323" s="38">
        <v>0</v>
      </c>
      <c r="N323" s="69">
        <v>0</v>
      </c>
      <c r="O323" s="111" t="s">
        <v>283</v>
      </c>
      <c r="P323" s="69" t="s">
        <v>80</v>
      </c>
      <c r="Q323" s="111">
        <f t="shared" si="28"/>
        <v>0</v>
      </c>
      <c r="R323" s="38" t="str">
        <f t="shared" si="29"/>
        <v>NA</v>
      </c>
      <c r="S323" s="38">
        <f t="shared" si="30"/>
        <v>34</v>
      </c>
      <c r="T323" s="38">
        <f t="shared" si="31"/>
        <v>1</v>
      </c>
      <c r="U323" s="114">
        <f t="shared" si="32"/>
        <v>35</v>
      </c>
      <c r="V323" s="69">
        <f t="shared" si="33"/>
        <v>0</v>
      </c>
      <c r="W323" s="23">
        <f t="shared" si="34"/>
        <v>1</v>
      </c>
      <c r="X323" s="111">
        <v>140</v>
      </c>
      <c r="Y323" s="38" t="s">
        <v>280</v>
      </c>
      <c r="Z323" s="69" t="s">
        <v>280</v>
      </c>
      <c r="AA323" s="38">
        <v>401</v>
      </c>
      <c r="AB323" s="38" t="s">
        <v>280</v>
      </c>
      <c r="AC323" s="69" t="s">
        <v>280</v>
      </c>
      <c r="AD323" s="38" t="s">
        <v>280</v>
      </c>
      <c r="AE323" s="38" t="s">
        <v>280</v>
      </c>
      <c r="AF323" s="69" t="s">
        <v>326</v>
      </c>
      <c r="AG323" s="38" t="s">
        <v>280</v>
      </c>
      <c r="AH323" s="38">
        <v>5619</v>
      </c>
      <c r="AI323" s="69" t="s">
        <v>326</v>
      </c>
      <c r="AJ323" s="111" t="s">
        <v>280</v>
      </c>
      <c r="AK323" s="38" t="s">
        <v>280</v>
      </c>
      <c r="AL323" s="69" t="s">
        <v>280</v>
      </c>
      <c r="AM323" s="38" t="s">
        <v>280</v>
      </c>
      <c r="AN323" s="38" t="s">
        <v>280</v>
      </c>
      <c r="AO323" s="69" t="s">
        <v>280</v>
      </c>
      <c r="AP323" s="69" t="s">
        <v>280</v>
      </c>
      <c r="AQ323" s="69" t="s">
        <v>280</v>
      </c>
      <c r="AR323" s="23" t="s">
        <v>280</v>
      </c>
      <c r="AS323" s="69" t="s">
        <v>280</v>
      </c>
      <c r="AT323" s="23" t="s">
        <v>280</v>
      </c>
      <c r="AU323" s="23" t="s">
        <v>280</v>
      </c>
      <c r="AV323" s="69" t="s">
        <v>280</v>
      </c>
      <c r="AW323" s="69" t="s">
        <v>280</v>
      </c>
      <c r="AX323" s="23" t="s">
        <v>280</v>
      </c>
      <c r="AY323" s="69" t="s">
        <v>280</v>
      </c>
      <c r="AZ323" s="23" t="s">
        <v>280</v>
      </c>
      <c r="BA323" s="23" t="s">
        <v>280</v>
      </c>
    </row>
    <row r="324" spans="2:53">
      <c r="B324" s="123" t="s">
        <v>336</v>
      </c>
      <c r="C324" s="109" t="s">
        <v>170</v>
      </c>
      <c r="D324" s="110" t="s">
        <v>61</v>
      </c>
      <c r="E324" s="38"/>
      <c r="F324" s="38">
        <v>7173</v>
      </c>
      <c r="G324" s="69">
        <v>654</v>
      </c>
      <c r="H324" s="111"/>
      <c r="I324" s="38">
        <v>7096</v>
      </c>
      <c r="J324" s="38">
        <v>654</v>
      </c>
      <c r="K324" s="38"/>
      <c r="L324" s="111">
        <v>0</v>
      </c>
      <c r="M324" s="38">
        <v>0</v>
      </c>
      <c r="N324" s="69">
        <v>0</v>
      </c>
      <c r="O324" s="111" t="s">
        <v>283</v>
      </c>
      <c r="P324" s="69" t="s">
        <v>283</v>
      </c>
      <c r="Q324" s="111">
        <f t="shared" si="28"/>
        <v>0</v>
      </c>
      <c r="R324" s="38" t="str">
        <f t="shared" si="29"/>
        <v>NA</v>
      </c>
      <c r="S324" s="38">
        <f t="shared" si="30"/>
        <v>77</v>
      </c>
      <c r="T324" s="38">
        <f t="shared" si="31"/>
        <v>0</v>
      </c>
      <c r="U324" s="114">
        <f t="shared" si="32"/>
        <v>77</v>
      </c>
      <c r="V324" s="69">
        <f t="shared" si="33"/>
        <v>0</v>
      </c>
      <c r="W324" s="23">
        <f t="shared" si="34"/>
        <v>1</v>
      </c>
      <c r="X324" s="111">
        <v>140</v>
      </c>
      <c r="Y324" s="38" t="s">
        <v>280</v>
      </c>
      <c r="Z324" s="69" t="s">
        <v>280</v>
      </c>
      <c r="AA324" s="38">
        <v>401</v>
      </c>
      <c r="AB324" s="38" t="s">
        <v>280</v>
      </c>
      <c r="AC324" s="69" t="s">
        <v>280</v>
      </c>
      <c r="AD324" s="38" t="s">
        <v>280</v>
      </c>
      <c r="AE324" s="38" t="s">
        <v>280</v>
      </c>
      <c r="AF324" s="69" t="s">
        <v>326</v>
      </c>
      <c r="AG324" s="38" t="s">
        <v>280</v>
      </c>
      <c r="AH324" s="38">
        <v>6589</v>
      </c>
      <c r="AI324" s="69" t="s">
        <v>326</v>
      </c>
      <c r="AJ324" s="111" t="s">
        <v>280</v>
      </c>
      <c r="AK324" s="38" t="s">
        <v>280</v>
      </c>
      <c r="AL324" s="69" t="s">
        <v>280</v>
      </c>
      <c r="AM324" s="38" t="s">
        <v>280</v>
      </c>
      <c r="AN324" s="38" t="s">
        <v>280</v>
      </c>
      <c r="AO324" s="69" t="s">
        <v>280</v>
      </c>
      <c r="AP324" s="69" t="s">
        <v>280</v>
      </c>
      <c r="AQ324" s="69" t="s">
        <v>280</v>
      </c>
      <c r="AR324" s="23" t="s">
        <v>280</v>
      </c>
      <c r="AS324" s="69" t="s">
        <v>280</v>
      </c>
      <c r="AT324" s="23" t="s">
        <v>280</v>
      </c>
      <c r="AU324" s="23" t="s">
        <v>280</v>
      </c>
      <c r="AV324" s="69" t="s">
        <v>280</v>
      </c>
      <c r="AW324" s="69" t="s">
        <v>280</v>
      </c>
      <c r="AX324" s="23" t="s">
        <v>280</v>
      </c>
      <c r="AY324" s="69" t="s">
        <v>280</v>
      </c>
      <c r="AZ324" s="23" t="s">
        <v>280</v>
      </c>
      <c r="BA324" s="23" t="s">
        <v>280</v>
      </c>
    </row>
    <row r="325" spans="2:53">
      <c r="B325" s="123" t="s">
        <v>336</v>
      </c>
      <c r="C325" s="109" t="s">
        <v>170</v>
      </c>
      <c r="D325" s="110" t="s">
        <v>63</v>
      </c>
      <c r="E325" s="38"/>
      <c r="F325" s="38">
        <v>6322</v>
      </c>
      <c r="G325" s="69">
        <v>-296</v>
      </c>
      <c r="H325" s="111"/>
      <c r="I325" s="38">
        <v>6289</v>
      </c>
      <c r="J325" s="38">
        <v>-296</v>
      </c>
      <c r="K325" s="38"/>
      <c r="L325" s="111">
        <v>0</v>
      </c>
      <c r="M325" s="38">
        <v>0</v>
      </c>
      <c r="N325" s="69">
        <v>0</v>
      </c>
      <c r="O325" s="111" t="s">
        <v>283</v>
      </c>
      <c r="P325" s="69" t="s">
        <v>283</v>
      </c>
      <c r="Q325" s="111">
        <f t="shared" si="28"/>
        <v>0</v>
      </c>
      <c r="R325" s="38" t="str">
        <f t="shared" si="29"/>
        <v>NA</v>
      </c>
      <c r="S325" s="38">
        <f t="shared" si="30"/>
        <v>33</v>
      </c>
      <c r="T325" s="38">
        <f t="shared" si="31"/>
        <v>0</v>
      </c>
      <c r="U325" s="114">
        <f t="shared" si="32"/>
        <v>33</v>
      </c>
      <c r="V325" s="69">
        <f t="shared" si="33"/>
        <v>0</v>
      </c>
      <c r="W325" s="23">
        <f t="shared" si="34"/>
        <v>1</v>
      </c>
      <c r="X325" s="111">
        <v>140</v>
      </c>
      <c r="Y325" s="38" t="s">
        <v>280</v>
      </c>
      <c r="Z325" s="69" t="s">
        <v>280</v>
      </c>
      <c r="AA325" s="38">
        <v>292</v>
      </c>
      <c r="AB325" s="38" t="s">
        <v>280</v>
      </c>
      <c r="AC325" s="69" t="s">
        <v>280</v>
      </c>
      <c r="AD325" s="38" t="s">
        <v>280</v>
      </c>
      <c r="AE325" s="38" t="s">
        <v>280</v>
      </c>
      <c r="AF325" s="69" t="s">
        <v>326</v>
      </c>
      <c r="AG325" s="38" t="s">
        <v>280</v>
      </c>
      <c r="AH325" s="38">
        <v>5727</v>
      </c>
      <c r="AI325" s="69" t="s">
        <v>326</v>
      </c>
      <c r="AJ325" s="111" t="s">
        <v>280</v>
      </c>
      <c r="AK325" s="38" t="s">
        <v>280</v>
      </c>
      <c r="AL325" s="69" t="s">
        <v>280</v>
      </c>
      <c r="AM325" s="38" t="s">
        <v>280</v>
      </c>
      <c r="AN325" s="38" t="s">
        <v>280</v>
      </c>
      <c r="AO325" s="69" t="s">
        <v>280</v>
      </c>
      <c r="AP325" s="69" t="s">
        <v>280</v>
      </c>
      <c r="AQ325" s="69" t="s">
        <v>280</v>
      </c>
      <c r="AR325" s="23" t="s">
        <v>280</v>
      </c>
      <c r="AS325" s="69" t="s">
        <v>280</v>
      </c>
      <c r="AT325" s="23" t="s">
        <v>280</v>
      </c>
      <c r="AU325" s="23" t="s">
        <v>280</v>
      </c>
      <c r="AV325" s="69" t="s">
        <v>280</v>
      </c>
      <c r="AW325" s="69" t="s">
        <v>280</v>
      </c>
      <c r="AX325" s="23" t="s">
        <v>280</v>
      </c>
      <c r="AY325" s="69" t="s">
        <v>280</v>
      </c>
      <c r="AZ325" s="23" t="s">
        <v>280</v>
      </c>
      <c r="BA325" s="23" t="s">
        <v>280</v>
      </c>
    </row>
    <row r="326" spans="2:53">
      <c r="B326" s="123" t="s">
        <v>336</v>
      </c>
      <c r="C326" s="109" t="s">
        <v>170</v>
      </c>
      <c r="D326" s="110" t="s">
        <v>64</v>
      </c>
      <c r="E326" s="38"/>
      <c r="F326" s="38">
        <v>7679</v>
      </c>
      <c r="G326" s="69">
        <v>907</v>
      </c>
      <c r="H326" s="111"/>
      <c r="I326" s="38">
        <v>7284</v>
      </c>
      <c r="J326" s="38">
        <v>856</v>
      </c>
      <c r="K326" s="38"/>
      <c r="L326" s="111">
        <v>-1955</v>
      </c>
      <c r="M326" s="38">
        <v>-1955</v>
      </c>
      <c r="N326" s="69">
        <v>-1955</v>
      </c>
      <c r="O326" s="111" t="s">
        <v>38</v>
      </c>
      <c r="P326" s="69" t="s">
        <v>80</v>
      </c>
      <c r="Q326" s="111">
        <f t="shared" si="28"/>
        <v>0</v>
      </c>
      <c r="R326" s="38" t="str">
        <f t="shared" si="29"/>
        <v>NA</v>
      </c>
      <c r="S326" s="38">
        <f t="shared" si="30"/>
        <v>395</v>
      </c>
      <c r="T326" s="38">
        <f t="shared" si="31"/>
        <v>51</v>
      </c>
      <c r="U326" s="114">
        <f t="shared" si="32"/>
        <v>446</v>
      </c>
      <c r="V326" s="69">
        <f t="shared" si="33"/>
        <v>0</v>
      </c>
      <c r="W326" s="23">
        <f t="shared" si="34"/>
        <v>1</v>
      </c>
      <c r="X326" s="111">
        <v>140</v>
      </c>
      <c r="Y326" s="38" t="s">
        <v>280</v>
      </c>
      <c r="Z326" s="69" t="s">
        <v>73</v>
      </c>
      <c r="AA326" s="38">
        <v>174</v>
      </c>
      <c r="AB326" s="38" t="s">
        <v>280</v>
      </c>
      <c r="AC326" s="69" t="s">
        <v>73</v>
      </c>
      <c r="AD326" s="38" t="s">
        <v>280</v>
      </c>
      <c r="AE326" s="38" t="s">
        <v>280</v>
      </c>
      <c r="AF326" s="69" t="s">
        <v>175</v>
      </c>
      <c r="AG326" s="38" t="s">
        <v>280</v>
      </c>
      <c r="AH326" s="38">
        <v>7067</v>
      </c>
      <c r="AI326" s="69" t="s">
        <v>175</v>
      </c>
      <c r="AJ326" s="111" t="s">
        <v>280</v>
      </c>
      <c r="AK326" s="38" t="s">
        <v>280</v>
      </c>
      <c r="AL326" s="69" t="s">
        <v>280</v>
      </c>
      <c r="AM326" s="38">
        <v>3800</v>
      </c>
      <c r="AN326" s="38" t="s">
        <v>280</v>
      </c>
      <c r="AO326" s="69" t="s">
        <v>337</v>
      </c>
      <c r="AP326" s="69" t="s">
        <v>280</v>
      </c>
      <c r="AQ326" s="69" t="s">
        <v>280</v>
      </c>
      <c r="AR326" s="23" t="s">
        <v>280</v>
      </c>
      <c r="AS326" s="69" t="s">
        <v>280</v>
      </c>
      <c r="AT326" s="23" t="s">
        <v>280</v>
      </c>
      <c r="AU326" s="23" t="s">
        <v>280</v>
      </c>
      <c r="AV326" s="69" t="s">
        <v>280</v>
      </c>
      <c r="AW326" s="69" t="s">
        <v>280</v>
      </c>
      <c r="AX326" s="23" t="s">
        <v>280</v>
      </c>
      <c r="AY326" s="69" t="s">
        <v>280</v>
      </c>
      <c r="AZ326" s="23" t="s">
        <v>280</v>
      </c>
      <c r="BA326" s="23" t="s">
        <v>280</v>
      </c>
    </row>
    <row r="327" spans="2:53">
      <c r="B327" s="123" t="s">
        <v>336</v>
      </c>
      <c r="C327" s="109" t="s">
        <v>170</v>
      </c>
      <c r="D327" s="110" t="s">
        <v>66</v>
      </c>
      <c r="E327" s="38"/>
      <c r="F327" s="38">
        <v>7740</v>
      </c>
      <c r="G327" s="69">
        <v>924</v>
      </c>
      <c r="H327" s="111"/>
      <c r="I327" s="38">
        <v>7654</v>
      </c>
      <c r="J327" s="38">
        <v>907</v>
      </c>
      <c r="K327" s="38"/>
      <c r="L327" s="111">
        <v>-1987</v>
      </c>
      <c r="M327" s="38">
        <v>-1987</v>
      </c>
      <c r="N327" s="69">
        <v>-1987</v>
      </c>
      <c r="O327" s="111" t="s">
        <v>283</v>
      </c>
      <c r="P327" s="69" t="s">
        <v>80</v>
      </c>
      <c r="Q327" s="111">
        <f t="shared" si="28"/>
        <v>0</v>
      </c>
      <c r="R327" s="38" t="str">
        <f t="shared" si="29"/>
        <v>NA</v>
      </c>
      <c r="S327" s="38">
        <f t="shared" si="30"/>
        <v>86</v>
      </c>
      <c r="T327" s="38">
        <f t="shared" si="31"/>
        <v>17</v>
      </c>
      <c r="U327" s="114">
        <f t="shared" si="32"/>
        <v>103</v>
      </c>
      <c r="V327" s="69">
        <f t="shared" si="33"/>
        <v>0</v>
      </c>
      <c r="W327" s="23">
        <f t="shared" si="34"/>
        <v>1</v>
      </c>
      <c r="X327" s="111">
        <v>140</v>
      </c>
      <c r="Y327" s="38" t="s">
        <v>280</v>
      </c>
      <c r="Z327" s="69" t="s">
        <v>73</v>
      </c>
      <c r="AA327" s="38">
        <v>176</v>
      </c>
      <c r="AB327" s="38" t="s">
        <v>280</v>
      </c>
      <c r="AC327" s="69" t="s">
        <v>73</v>
      </c>
      <c r="AD327" s="38" t="s">
        <v>280</v>
      </c>
      <c r="AE327" s="38" t="s">
        <v>280</v>
      </c>
      <c r="AF327" s="69" t="s">
        <v>175</v>
      </c>
      <c r="AG327" s="38" t="s">
        <v>280</v>
      </c>
      <c r="AH327" s="38">
        <v>7387</v>
      </c>
      <c r="AI327" s="69" t="s">
        <v>175</v>
      </c>
      <c r="AJ327" s="111" t="s">
        <v>280</v>
      </c>
      <c r="AK327" s="38" t="s">
        <v>280</v>
      </c>
      <c r="AL327" s="69" t="s">
        <v>280</v>
      </c>
      <c r="AM327" s="38">
        <v>3800</v>
      </c>
      <c r="AN327" s="38" t="s">
        <v>280</v>
      </c>
      <c r="AO327" s="69" t="s">
        <v>337</v>
      </c>
      <c r="AP327" s="69" t="s">
        <v>280</v>
      </c>
      <c r="AQ327" s="69" t="s">
        <v>280</v>
      </c>
      <c r="AR327" s="23" t="s">
        <v>280</v>
      </c>
      <c r="AS327" s="69" t="s">
        <v>280</v>
      </c>
      <c r="AT327" s="23" t="s">
        <v>280</v>
      </c>
      <c r="AU327" s="23" t="s">
        <v>280</v>
      </c>
      <c r="AV327" s="69" t="s">
        <v>280</v>
      </c>
      <c r="AW327" s="69" t="s">
        <v>280</v>
      </c>
      <c r="AX327" s="23" t="s">
        <v>280</v>
      </c>
      <c r="AY327" s="69" t="s">
        <v>280</v>
      </c>
      <c r="AZ327" s="23" t="s">
        <v>280</v>
      </c>
      <c r="BA327" s="23" t="s">
        <v>280</v>
      </c>
    </row>
    <row r="328" spans="2:53">
      <c r="B328" s="123" t="s">
        <v>336</v>
      </c>
      <c r="C328" s="109" t="s">
        <v>170</v>
      </c>
      <c r="D328" s="110" t="s">
        <v>67</v>
      </c>
      <c r="E328" s="38"/>
      <c r="F328" s="38">
        <v>7655</v>
      </c>
      <c r="G328" s="69">
        <v>907</v>
      </c>
      <c r="H328" s="111"/>
      <c r="I328" s="38">
        <v>7356</v>
      </c>
      <c r="J328" s="38">
        <v>867</v>
      </c>
      <c r="K328" s="38"/>
      <c r="L328" s="111">
        <v>-1952</v>
      </c>
      <c r="M328" s="38">
        <v>-1952</v>
      </c>
      <c r="N328" s="69">
        <v>-1952</v>
      </c>
      <c r="O328" s="111" t="s">
        <v>38</v>
      </c>
      <c r="P328" s="69" t="s">
        <v>80</v>
      </c>
      <c r="Q328" s="111">
        <f t="shared" ref="Q328:Q367" si="35">IFERROR(L328-M328,0)</f>
        <v>0</v>
      </c>
      <c r="R328" s="38" t="str">
        <f t="shared" ref="R328:R391" si="36">IF(AND(ISNUMBER(E328),ISNUMBER(H328),ISBLANK(F328)),E328-H328,"NA")</f>
        <v>NA</v>
      </c>
      <c r="S328" s="38">
        <f t="shared" ref="S328:S391" si="37">IF(AND(ISNUMBER(F328),ISNUMBER(I328),ISBLANK(E328)),F328-I328,"NA")</f>
        <v>299</v>
      </c>
      <c r="T328" s="38">
        <f t="shared" ref="T328:T391" si="38">IF(AND(ISNUMBER(G328),ISNUMBER(J328),ISBLANK(E328)),G328-J328,"NA")</f>
        <v>40</v>
      </c>
      <c r="U328" s="114">
        <f t="shared" ref="U328:U391" si="39">IF(AND(ISNUMBER(S328),ISNUMBER(T328),ISBLANK(E328)),S328+T328,"NA")</f>
        <v>339</v>
      </c>
      <c r="V328" s="69">
        <f t="shared" ref="V328:V391" si="40">IF(N328&lt;0,0,IF(M328=L328,N328,N328-(L328-M328)))</f>
        <v>0</v>
      </c>
      <c r="W328" s="23">
        <f t="shared" si="34"/>
        <v>1</v>
      </c>
      <c r="X328" s="111">
        <v>140</v>
      </c>
      <c r="Y328" s="38" t="s">
        <v>280</v>
      </c>
      <c r="Z328" s="69" t="s">
        <v>73</v>
      </c>
      <c r="AA328" s="38">
        <v>210</v>
      </c>
      <c r="AB328" s="38" t="s">
        <v>280</v>
      </c>
      <c r="AC328" s="69" t="s">
        <v>73</v>
      </c>
      <c r="AD328" s="38" t="s">
        <v>280</v>
      </c>
      <c r="AE328" s="38" t="s">
        <v>280</v>
      </c>
      <c r="AF328" s="69" t="s">
        <v>184</v>
      </c>
      <c r="AG328" s="38" t="s">
        <v>280</v>
      </c>
      <c r="AH328" s="38">
        <v>7175</v>
      </c>
      <c r="AI328" s="69" t="s">
        <v>184</v>
      </c>
      <c r="AJ328" s="111" t="s">
        <v>280</v>
      </c>
      <c r="AK328" s="38" t="s">
        <v>280</v>
      </c>
      <c r="AL328" s="69" t="s">
        <v>280</v>
      </c>
      <c r="AM328" s="38">
        <v>3800</v>
      </c>
      <c r="AN328" s="38" t="s">
        <v>280</v>
      </c>
      <c r="AO328" s="69" t="s">
        <v>337</v>
      </c>
      <c r="AP328" s="69" t="s">
        <v>280</v>
      </c>
      <c r="AQ328" s="69" t="s">
        <v>280</v>
      </c>
      <c r="AR328" s="23" t="s">
        <v>280</v>
      </c>
      <c r="AS328" s="69" t="s">
        <v>280</v>
      </c>
      <c r="AT328" s="23" t="s">
        <v>280</v>
      </c>
      <c r="AU328" s="23" t="s">
        <v>280</v>
      </c>
      <c r="AV328" s="69" t="s">
        <v>280</v>
      </c>
      <c r="AW328" s="69" t="s">
        <v>280</v>
      </c>
      <c r="AX328" s="23" t="s">
        <v>280</v>
      </c>
      <c r="AY328" s="69" t="s">
        <v>280</v>
      </c>
      <c r="AZ328" s="23" t="s">
        <v>280</v>
      </c>
      <c r="BA328" s="23" t="s">
        <v>280</v>
      </c>
    </row>
    <row r="329" spans="2:53">
      <c r="B329" s="123" t="s">
        <v>336</v>
      </c>
      <c r="C329" s="109" t="s">
        <v>170</v>
      </c>
      <c r="D329" s="110" t="s">
        <v>68</v>
      </c>
      <c r="E329" s="38">
        <v>8586</v>
      </c>
      <c r="F329" s="38"/>
      <c r="G329" s="69"/>
      <c r="H329" s="111">
        <v>8585</v>
      </c>
      <c r="I329" s="38"/>
      <c r="J329" s="38"/>
      <c r="K329" s="38"/>
      <c r="L329" s="111">
        <v>-4038</v>
      </c>
      <c r="M329" s="38">
        <v>-4038</v>
      </c>
      <c r="N329" s="69">
        <v>-4035</v>
      </c>
      <c r="O329" s="111" t="s">
        <v>38</v>
      </c>
      <c r="P329" s="69" t="s">
        <v>80</v>
      </c>
      <c r="Q329" s="111">
        <f t="shared" si="35"/>
        <v>0</v>
      </c>
      <c r="R329" s="38">
        <f t="shared" si="36"/>
        <v>1</v>
      </c>
      <c r="S329" s="38" t="str">
        <f t="shared" si="37"/>
        <v>NA</v>
      </c>
      <c r="T329" s="38" t="str">
        <f t="shared" si="38"/>
        <v>NA</v>
      </c>
      <c r="U329" s="114" t="str">
        <f t="shared" si="39"/>
        <v>NA</v>
      </c>
      <c r="V329" s="69">
        <f t="shared" si="40"/>
        <v>0</v>
      </c>
      <c r="W329" s="23">
        <f t="shared" ref="W329:W367" si="41">MIN(IF(SUM(X329,AE329:AH329,AJ329,AK329:AN329,AQ329:AT329,AD329,AP329,AV329,AW329:AZ329)=0,0,1)+IF(P329="Smoothing ramp",1,0)+IF(SUM(X329,Y329:AB329)=0,0,1),1)</f>
        <v>1</v>
      </c>
      <c r="X329" s="111">
        <v>140</v>
      </c>
      <c r="Y329" s="38" t="s">
        <v>280</v>
      </c>
      <c r="Z329" s="69" t="s">
        <v>280</v>
      </c>
      <c r="AA329" s="38">
        <v>401</v>
      </c>
      <c r="AB329" s="38" t="s">
        <v>280</v>
      </c>
      <c r="AC329" s="69" t="s">
        <v>280</v>
      </c>
      <c r="AD329" s="38" t="s">
        <v>280</v>
      </c>
      <c r="AE329" s="38" t="s">
        <v>280</v>
      </c>
      <c r="AF329" s="69" t="s">
        <v>280</v>
      </c>
      <c r="AG329" s="38" t="s">
        <v>280</v>
      </c>
      <c r="AH329" s="38" t="s">
        <v>280</v>
      </c>
      <c r="AI329" s="69" t="s">
        <v>280</v>
      </c>
      <c r="AJ329" s="111" t="s">
        <v>280</v>
      </c>
      <c r="AK329" s="38" t="s">
        <v>280</v>
      </c>
      <c r="AL329" s="69" t="s">
        <v>280</v>
      </c>
      <c r="AM329" s="38" t="s">
        <v>280</v>
      </c>
      <c r="AN329" s="38" t="s">
        <v>280</v>
      </c>
      <c r="AO329" s="69" t="s">
        <v>280</v>
      </c>
      <c r="AP329" s="69" t="s">
        <v>280</v>
      </c>
      <c r="AQ329" s="69" t="s">
        <v>280</v>
      </c>
      <c r="AR329" s="23" t="s">
        <v>280</v>
      </c>
      <c r="AS329" s="69" t="s">
        <v>280</v>
      </c>
      <c r="AT329" s="23" t="s">
        <v>280</v>
      </c>
      <c r="AU329" s="23" t="s">
        <v>280</v>
      </c>
      <c r="AV329" s="69" t="s">
        <v>280</v>
      </c>
      <c r="AW329" s="69" t="s">
        <v>280</v>
      </c>
      <c r="AX329" s="23" t="s">
        <v>280</v>
      </c>
      <c r="AY329" s="69" t="s">
        <v>280</v>
      </c>
      <c r="AZ329" s="23" t="s">
        <v>280</v>
      </c>
      <c r="BA329" s="23" t="s">
        <v>280</v>
      </c>
    </row>
    <row r="330" spans="2:53">
      <c r="B330" s="123" t="s">
        <v>336</v>
      </c>
      <c r="C330" s="109" t="s">
        <v>170</v>
      </c>
      <c r="D330" s="110" t="s">
        <v>69</v>
      </c>
      <c r="E330" s="38">
        <v>8586</v>
      </c>
      <c r="F330" s="38"/>
      <c r="G330" s="69"/>
      <c r="H330" s="111">
        <v>8585</v>
      </c>
      <c r="I330" s="38"/>
      <c r="J330" s="38"/>
      <c r="K330" s="38"/>
      <c r="L330" s="111">
        <v>-4038</v>
      </c>
      <c r="M330" s="38">
        <v>-4038</v>
      </c>
      <c r="N330" s="69">
        <v>-4035</v>
      </c>
      <c r="O330" s="111" t="s">
        <v>38</v>
      </c>
      <c r="P330" s="69" t="s">
        <v>80</v>
      </c>
      <c r="Q330" s="111">
        <f t="shared" si="35"/>
        <v>0</v>
      </c>
      <c r="R330" s="38">
        <f t="shared" si="36"/>
        <v>1</v>
      </c>
      <c r="S330" s="38" t="str">
        <f t="shared" si="37"/>
        <v>NA</v>
      </c>
      <c r="T330" s="38" t="str">
        <f t="shared" si="38"/>
        <v>NA</v>
      </c>
      <c r="U330" s="114" t="str">
        <f t="shared" si="39"/>
        <v>NA</v>
      </c>
      <c r="V330" s="69">
        <f t="shared" si="40"/>
        <v>0</v>
      </c>
      <c r="W330" s="23">
        <f t="shared" si="41"/>
        <v>1</v>
      </c>
      <c r="X330" s="111">
        <v>140</v>
      </c>
      <c r="Y330" s="38" t="s">
        <v>280</v>
      </c>
      <c r="Z330" s="69" t="s">
        <v>280</v>
      </c>
      <c r="AA330" s="38">
        <v>401</v>
      </c>
      <c r="AB330" s="38" t="s">
        <v>280</v>
      </c>
      <c r="AC330" s="69" t="s">
        <v>280</v>
      </c>
      <c r="AD330" s="38" t="s">
        <v>280</v>
      </c>
      <c r="AE330" s="38" t="s">
        <v>280</v>
      </c>
      <c r="AF330" s="69" t="s">
        <v>280</v>
      </c>
      <c r="AG330" s="38" t="s">
        <v>280</v>
      </c>
      <c r="AH330" s="38" t="s">
        <v>280</v>
      </c>
      <c r="AI330" s="69" t="s">
        <v>280</v>
      </c>
      <c r="AJ330" s="111" t="s">
        <v>280</v>
      </c>
      <c r="AK330" s="38" t="s">
        <v>280</v>
      </c>
      <c r="AL330" s="69" t="s">
        <v>280</v>
      </c>
      <c r="AM330" s="38" t="s">
        <v>280</v>
      </c>
      <c r="AN330" s="38" t="s">
        <v>280</v>
      </c>
      <c r="AO330" s="69" t="s">
        <v>280</v>
      </c>
      <c r="AP330" s="69" t="s">
        <v>280</v>
      </c>
      <c r="AQ330" s="69" t="s">
        <v>280</v>
      </c>
      <c r="AR330" s="23" t="s">
        <v>280</v>
      </c>
      <c r="AS330" s="69" t="s">
        <v>280</v>
      </c>
      <c r="AT330" s="23" t="s">
        <v>280</v>
      </c>
      <c r="AU330" s="23" t="s">
        <v>280</v>
      </c>
      <c r="AV330" s="69" t="s">
        <v>280</v>
      </c>
      <c r="AW330" s="69" t="s">
        <v>280</v>
      </c>
      <c r="AX330" s="23" t="s">
        <v>280</v>
      </c>
      <c r="AY330" s="69" t="s">
        <v>280</v>
      </c>
      <c r="AZ330" s="23" t="s">
        <v>280</v>
      </c>
      <c r="BA330" s="23" t="s">
        <v>280</v>
      </c>
    </row>
    <row r="331" spans="2:53" ht="15" thickBot="1">
      <c r="B331" s="124" t="s">
        <v>336</v>
      </c>
      <c r="C331" s="116" t="s">
        <v>170</v>
      </c>
      <c r="D331" s="117" t="s">
        <v>70</v>
      </c>
      <c r="E331" s="118">
        <v>7986</v>
      </c>
      <c r="F331" s="118"/>
      <c r="G331" s="70"/>
      <c r="H331" s="119">
        <v>7985</v>
      </c>
      <c r="I331" s="118"/>
      <c r="J331" s="118"/>
      <c r="K331" s="118"/>
      <c r="L331" s="119">
        <v>-3438</v>
      </c>
      <c r="M331" s="118">
        <v>-3438</v>
      </c>
      <c r="N331" s="70">
        <v>-3435</v>
      </c>
      <c r="O331" s="119" t="s">
        <v>38</v>
      </c>
      <c r="P331" s="70" t="s">
        <v>80</v>
      </c>
      <c r="Q331" s="119">
        <f t="shared" si="35"/>
        <v>0</v>
      </c>
      <c r="R331" s="38">
        <f t="shared" si="36"/>
        <v>1</v>
      </c>
      <c r="S331" s="38" t="str">
        <f t="shared" si="37"/>
        <v>NA</v>
      </c>
      <c r="T331" s="38" t="str">
        <f t="shared" si="38"/>
        <v>NA</v>
      </c>
      <c r="U331" s="114" t="str">
        <f t="shared" si="39"/>
        <v>NA</v>
      </c>
      <c r="V331" s="70">
        <f t="shared" si="40"/>
        <v>0</v>
      </c>
      <c r="W331" s="23">
        <f t="shared" si="41"/>
        <v>1</v>
      </c>
      <c r="X331" s="119">
        <v>160</v>
      </c>
      <c r="Y331" s="118" t="s">
        <v>280</v>
      </c>
      <c r="Z331" s="69" t="s">
        <v>280</v>
      </c>
      <c r="AA331" s="118">
        <v>390</v>
      </c>
      <c r="AB331" s="118" t="s">
        <v>280</v>
      </c>
      <c r="AC331" s="69" t="s">
        <v>280</v>
      </c>
      <c r="AD331" s="118" t="s">
        <v>280</v>
      </c>
      <c r="AE331" s="118" t="s">
        <v>280</v>
      </c>
      <c r="AF331" s="70" t="s">
        <v>280</v>
      </c>
      <c r="AG331" s="118" t="s">
        <v>280</v>
      </c>
      <c r="AH331" s="118" t="s">
        <v>280</v>
      </c>
      <c r="AI331" s="70" t="s">
        <v>280</v>
      </c>
      <c r="AJ331" s="119" t="s">
        <v>280</v>
      </c>
      <c r="AK331" s="118" t="s">
        <v>280</v>
      </c>
      <c r="AL331" s="70" t="s">
        <v>280</v>
      </c>
      <c r="AM331" s="118" t="s">
        <v>280</v>
      </c>
      <c r="AN331" s="118" t="s">
        <v>280</v>
      </c>
      <c r="AO331" s="70" t="s">
        <v>280</v>
      </c>
      <c r="AP331" s="70" t="s">
        <v>280</v>
      </c>
      <c r="AQ331" s="70" t="s">
        <v>280</v>
      </c>
      <c r="AR331" s="22" t="s">
        <v>280</v>
      </c>
      <c r="AS331" s="70" t="s">
        <v>280</v>
      </c>
      <c r="AT331" s="22" t="s">
        <v>280</v>
      </c>
      <c r="AU331" s="22" t="s">
        <v>280</v>
      </c>
      <c r="AV331" s="70" t="s">
        <v>280</v>
      </c>
      <c r="AW331" s="70" t="s">
        <v>280</v>
      </c>
      <c r="AX331" s="22" t="s">
        <v>280</v>
      </c>
      <c r="AY331" s="70" t="s">
        <v>280</v>
      </c>
      <c r="AZ331" s="22" t="s">
        <v>280</v>
      </c>
      <c r="BA331" s="22" t="s">
        <v>280</v>
      </c>
    </row>
    <row r="332" spans="2:53">
      <c r="B332" s="120" t="s">
        <v>338</v>
      </c>
      <c r="C332" s="121" t="s">
        <v>170</v>
      </c>
      <c r="D332" s="122" t="s">
        <v>55</v>
      </c>
      <c r="E332" s="112"/>
      <c r="F332" s="112">
        <v>2273</v>
      </c>
      <c r="G332" s="68">
        <v>347</v>
      </c>
      <c r="H332" s="113"/>
      <c r="I332" s="112">
        <v>2110</v>
      </c>
      <c r="J332" s="112">
        <v>347</v>
      </c>
      <c r="K332" s="112"/>
      <c r="L332" s="113">
        <v>0</v>
      </c>
      <c r="M332" s="112">
        <v>0</v>
      </c>
      <c r="N332" s="68">
        <v>0</v>
      </c>
      <c r="O332" s="113" t="s">
        <v>283</v>
      </c>
      <c r="P332" s="68" t="s">
        <v>283</v>
      </c>
      <c r="Q332" s="113">
        <f t="shared" si="35"/>
        <v>0</v>
      </c>
      <c r="R332" s="38" t="str">
        <f t="shared" si="36"/>
        <v>NA</v>
      </c>
      <c r="S332" s="38">
        <f t="shared" si="37"/>
        <v>163</v>
      </c>
      <c r="T332" s="38">
        <f t="shared" si="38"/>
        <v>0</v>
      </c>
      <c r="U332" s="114">
        <f t="shared" si="39"/>
        <v>163</v>
      </c>
      <c r="V332" s="68">
        <f t="shared" si="40"/>
        <v>0</v>
      </c>
      <c r="W332" s="23">
        <f t="shared" si="41"/>
        <v>1</v>
      </c>
      <c r="X332" s="113">
        <v>0</v>
      </c>
      <c r="Y332" s="112" t="s">
        <v>280</v>
      </c>
      <c r="Z332" s="68" t="s">
        <v>281</v>
      </c>
      <c r="AA332" s="112">
        <v>0</v>
      </c>
      <c r="AB332" s="112" t="s">
        <v>280</v>
      </c>
      <c r="AC332" s="68" t="s">
        <v>281</v>
      </c>
      <c r="AD332" s="112" t="s">
        <v>280</v>
      </c>
      <c r="AE332" s="112" t="s">
        <v>280</v>
      </c>
      <c r="AF332" s="68" t="s">
        <v>280</v>
      </c>
      <c r="AG332" s="112" t="s">
        <v>280</v>
      </c>
      <c r="AH332" s="112" t="s">
        <v>280</v>
      </c>
      <c r="AI332" s="68" t="s">
        <v>280</v>
      </c>
      <c r="AJ332" s="113" t="s">
        <v>280</v>
      </c>
      <c r="AK332" s="112" t="s">
        <v>280</v>
      </c>
      <c r="AL332" s="68" t="s">
        <v>280</v>
      </c>
      <c r="AM332" s="112" t="s">
        <v>280</v>
      </c>
      <c r="AN332" s="112" t="s">
        <v>280</v>
      </c>
      <c r="AO332" s="68" t="s">
        <v>280</v>
      </c>
      <c r="AP332" s="68" t="s">
        <v>280</v>
      </c>
      <c r="AQ332" s="68" t="s">
        <v>280</v>
      </c>
      <c r="AR332" s="21" t="s">
        <v>280</v>
      </c>
      <c r="AS332" s="68" t="s">
        <v>280</v>
      </c>
      <c r="AT332" s="21" t="s">
        <v>280</v>
      </c>
      <c r="AU332" s="21" t="s">
        <v>280</v>
      </c>
      <c r="AV332" s="68" t="s">
        <v>280</v>
      </c>
      <c r="AW332" s="68" t="s">
        <v>280</v>
      </c>
      <c r="AX332" s="21" t="s">
        <v>280</v>
      </c>
      <c r="AY332" s="68">
        <v>-10000</v>
      </c>
      <c r="AZ332" s="21" t="s">
        <v>280</v>
      </c>
      <c r="BA332" s="21" t="s">
        <v>282</v>
      </c>
    </row>
    <row r="333" spans="2:53">
      <c r="B333" s="123" t="s">
        <v>338</v>
      </c>
      <c r="C333" s="109" t="s">
        <v>170</v>
      </c>
      <c r="D333" s="110" t="s">
        <v>57</v>
      </c>
      <c r="E333" s="38"/>
      <c r="F333" s="38">
        <v>2530</v>
      </c>
      <c r="G333" s="69">
        <v>205</v>
      </c>
      <c r="H333" s="111"/>
      <c r="I333" s="38">
        <v>1830</v>
      </c>
      <c r="J333" s="38">
        <v>205</v>
      </c>
      <c r="K333" s="38"/>
      <c r="L333" s="111">
        <v>0</v>
      </c>
      <c r="M333" s="38">
        <v>0</v>
      </c>
      <c r="N333" s="69">
        <v>0</v>
      </c>
      <c r="O333" s="111" t="s">
        <v>288</v>
      </c>
      <c r="P333" s="69" t="s">
        <v>283</v>
      </c>
      <c r="Q333" s="111">
        <f t="shared" si="35"/>
        <v>0</v>
      </c>
      <c r="R333" s="38" t="str">
        <f t="shared" si="36"/>
        <v>NA</v>
      </c>
      <c r="S333" s="38">
        <f t="shared" si="37"/>
        <v>700</v>
      </c>
      <c r="T333" s="38">
        <f t="shared" si="38"/>
        <v>0</v>
      </c>
      <c r="U333" s="114">
        <f t="shared" si="39"/>
        <v>700</v>
      </c>
      <c r="V333" s="69">
        <f t="shared" si="40"/>
        <v>0</v>
      </c>
      <c r="W333" s="23">
        <f t="shared" si="41"/>
        <v>1</v>
      </c>
      <c r="X333" s="111">
        <v>0</v>
      </c>
      <c r="Y333" s="38" t="s">
        <v>280</v>
      </c>
      <c r="Z333" s="69" t="s">
        <v>281</v>
      </c>
      <c r="AA333" s="38">
        <v>0</v>
      </c>
      <c r="AB333" s="38" t="s">
        <v>280</v>
      </c>
      <c r="AC333" s="69" t="s">
        <v>281</v>
      </c>
      <c r="AD333" s="38" t="s">
        <v>280</v>
      </c>
      <c r="AE333" s="38" t="s">
        <v>280</v>
      </c>
      <c r="AF333" s="69" t="s">
        <v>280</v>
      </c>
      <c r="AG333" s="38" t="s">
        <v>280</v>
      </c>
      <c r="AH333" s="38" t="s">
        <v>280</v>
      </c>
      <c r="AI333" s="69" t="s">
        <v>280</v>
      </c>
      <c r="AJ333" s="111" t="s">
        <v>280</v>
      </c>
      <c r="AK333" s="38" t="s">
        <v>280</v>
      </c>
      <c r="AL333" s="69" t="s">
        <v>280</v>
      </c>
      <c r="AM333" s="38" t="s">
        <v>280</v>
      </c>
      <c r="AN333" s="38" t="s">
        <v>280</v>
      </c>
      <c r="AO333" s="69" t="s">
        <v>280</v>
      </c>
      <c r="AP333" s="69" t="s">
        <v>280</v>
      </c>
      <c r="AQ333" s="69" t="s">
        <v>280</v>
      </c>
      <c r="AR333" s="23" t="s">
        <v>280</v>
      </c>
      <c r="AS333" s="69" t="s">
        <v>280</v>
      </c>
      <c r="AT333" s="23" t="s">
        <v>280</v>
      </c>
      <c r="AU333" s="23" t="s">
        <v>280</v>
      </c>
      <c r="AV333" s="69" t="s">
        <v>280</v>
      </c>
      <c r="AW333" s="69" t="s">
        <v>280</v>
      </c>
      <c r="AX333" s="23" t="s">
        <v>280</v>
      </c>
      <c r="AY333" s="69">
        <v>-10000</v>
      </c>
      <c r="AZ333" s="23" t="s">
        <v>280</v>
      </c>
      <c r="BA333" s="23" t="s">
        <v>282</v>
      </c>
    </row>
    <row r="334" spans="2:53">
      <c r="B334" s="123" t="s">
        <v>338</v>
      </c>
      <c r="C334" s="109" t="s">
        <v>170</v>
      </c>
      <c r="D334" s="110" t="s">
        <v>58</v>
      </c>
      <c r="E334" s="38"/>
      <c r="F334" s="38">
        <v>2439</v>
      </c>
      <c r="G334" s="69">
        <v>676</v>
      </c>
      <c r="H334" s="111"/>
      <c r="I334" s="38">
        <v>2439</v>
      </c>
      <c r="J334" s="38">
        <v>676</v>
      </c>
      <c r="K334" s="38"/>
      <c r="L334" s="111">
        <v>0</v>
      </c>
      <c r="M334" s="38">
        <v>0</v>
      </c>
      <c r="N334" s="69">
        <v>0</v>
      </c>
      <c r="O334" s="111" t="s">
        <v>283</v>
      </c>
      <c r="P334" s="69" t="s">
        <v>283</v>
      </c>
      <c r="Q334" s="111">
        <f t="shared" si="35"/>
        <v>0</v>
      </c>
      <c r="R334" s="38" t="str">
        <f t="shared" si="36"/>
        <v>NA</v>
      </c>
      <c r="S334" s="38">
        <f t="shared" si="37"/>
        <v>0</v>
      </c>
      <c r="T334" s="38">
        <f t="shared" si="38"/>
        <v>0</v>
      </c>
      <c r="U334" s="114">
        <f t="shared" si="39"/>
        <v>0</v>
      </c>
      <c r="V334" s="69">
        <f t="shared" si="40"/>
        <v>0</v>
      </c>
      <c r="W334" s="23">
        <f t="shared" si="41"/>
        <v>1</v>
      </c>
      <c r="X334" s="111">
        <v>0</v>
      </c>
      <c r="Y334" s="38" t="s">
        <v>280</v>
      </c>
      <c r="Z334" s="69" t="s">
        <v>281</v>
      </c>
      <c r="AA334" s="38">
        <v>0</v>
      </c>
      <c r="AB334" s="38" t="s">
        <v>280</v>
      </c>
      <c r="AC334" s="69" t="s">
        <v>281</v>
      </c>
      <c r="AD334" s="38" t="s">
        <v>280</v>
      </c>
      <c r="AE334" s="38" t="s">
        <v>280</v>
      </c>
      <c r="AF334" s="69" t="s">
        <v>280</v>
      </c>
      <c r="AG334" s="38" t="s">
        <v>280</v>
      </c>
      <c r="AH334" s="38" t="s">
        <v>280</v>
      </c>
      <c r="AI334" s="69" t="s">
        <v>280</v>
      </c>
      <c r="AJ334" s="111" t="s">
        <v>280</v>
      </c>
      <c r="AK334" s="38" t="s">
        <v>280</v>
      </c>
      <c r="AL334" s="69" t="s">
        <v>280</v>
      </c>
      <c r="AM334" s="38" t="s">
        <v>280</v>
      </c>
      <c r="AN334" s="38" t="s">
        <v>280</v>
      </c>
      <c r="AO334" s="69" t="s">
        <v>280</v>
      </c>
      <c r="AP334" s="69" t="s">
        <v>280</v>
      </c>
      <c r="AQ334" s="69" t="s">
        <v>280</v>
      </c>
      <c r="AR334" s="23" t="s">
        <v>280</v>
      </c>
      <c r="AS334" s="69" t="s">
        <v>280</v>
      </c>
      <c r="AT334" s="23" t="s">
        <v>280</v>
      </c>
      <c r="AU334" s="23" t="s">
        <v>280</v>
      </c>
      <c r="AV334" s="69" t="s">
        <v>280</v>
      </c>
      <c r="AW334" s="69" t="s">
        <v>280</v>
      </c>
      <c r="AX334" s="23" t="s">
        <v>280</v>
      </c>
      <c r="AY334" s="69">
        <v>-10000</v>
      </c>
      <c r="AZ334" s="23" t="s">
        <v>280</v>
      </c>
      <c r="BA334" s="23" t="s">
        <v>282</v>
      </c>
    </row>
    <row r="335" spans="2:53">
      <c r="B335" s="123" t="s">
        <v>338</v>
      </c>
      <c r="C335" s="109" t="s">
        <v>170</v>
      </c>
      <c r="D335" s="110" t="s">
        <v>59</v>
      </c>
      <c r="E335" s="38"/>
      <c r="F335" s="38">
        <v>4722</v>
      </c>
      <c r="G335" s="69">
        <v>801</v>
      </c>
      <c r="H335" s="111"/>
      <c r="I335" s="38">
        <v>3642</v>
      </c>
      <c r="J335" s="38">
        <v>813</v>
      </c>
      <c r="K335" s="38"/>
      <c r="L335" s="111">
        <v>0</v>
      </c>
      <c r="M335" s="38">
        <v>0</v>
      </c>
      <c r="N335" s="69">
        <v>0</v>
      </c>
      <c r="O335" s="111" t="s">
        <v>283</v>
      </c>
      <c r="P335" s="69" t="s">
        <v>283</v>
      </c>
      <c r="Q335" s="111">
        <f t="shared" si="35"/>
        <v>0</v>
      </c>
      <c r="R335" s="38" t="str">
        <f t="shared" si="36"/>
        <v>NA</v>
      </c>
      <c r="S335" s="38">
        <f t="shared" si="37"/>
        <v>1080</v>
      </c>
      <c r="T335" s="38">
        <f t="shared" si="38"/>
        <v>-12</v>
      </c>
      <c r="U335" s="114">
        <f t="shared" si="39"/>
        <v>1068</v>
      </c>
      <c r="V335" s="69">
        <f t="shared" si="40"/>
        <v>0</v>
      </c>
      <c r="W335" s="23">
        <f t="shared" si="41"/>
        <v>1</v>
      </c>
      <c r="X335" s="111">
        <v>160</v>
      </c>
      <c r="Y335" s="38" t="s">
        <v>280</v>
      </c>
      <c r="Z335" s="69" t="s">
        <v>281</v>
      </c>
      <c r="AA335" s="38">
        <v>-160</v>
      </c>
      <c r="AB335" s="38" t="s">
        <v>280</v>
      </c>
      <c r="AC335" s="69" t="s">
        <v>281</v>
      </c>
      <c r="AD335" s="38" t="s">
        <v>280</v>
      </c>
      <c r="AE335" s="38" t="s">
        <v>280</v>
      </c>
      <c r="AF335" s="69" t="s">
        <v>280</v>
      </c>
      <c r="AG335" s="38" t="s">
        <v>280</v>
      </c>
      <c r="AH335" s="38" t="s">
        <v>280</v>
      </c>
      <c r="AI335" s="69" t="s">
        <v>280</v>
      </c>
      <c r="AJ335" s="111" t="s">
        <v>280</v>
      </c>
      <c r="AK335" s="38" t="s">
        <v>280</v>
      </c>
      <c r="AL335" s="69" t="s">
        <v>280</v>
      </c>
      <c r="AM335" s="38" t="s">
        <v>280</v>
      </c>
      <c r="AN335" s="38" t="s">
        <v>280</v>
      </c>
      <c r="AO335" s="69" t="s">
        <v>280</v>
      </c>
      <c r="AP335" s="69" t="s">
        <v>280</v>
      </c>
      <c r="AQ335" s="69" t="s">
        <v>280</v>
      </c>
      <c r="AR335" s="23" t="s">
        <v>280</v>
      </c>
      <c r="AS335" s="69" t="s">
        <v>280</v>
      </c>
      <c r="AT335" s="23" t="s">
        <v>280</v>
      </c>
      <c r="AU335" s="23" t="s">
        <v>280</v>
      </c>
      <c r="AV335" s="69" t="s">
        <v>280</v>
      </c>
      <c r="AW335" s="69" t="s">
        <v>280</v>
      </c>
      <c r="AX335" s="23" t="s">
        <v>280</v>
      </c>
      <c r="AY335" s="69">
        <v>-10000</v>
      </c>
      <c r="AZ335" s="23" t="s">
        <v>280</v>
      </c>
      <c r="BA335" s="23" t="s">
        <v>282</v>
      </c>
    </row>
    <row r="336" spans="2:53">
      <c r="B336" s="123" t="s">
        <v>338</v>
      </c>
      <c r="C336" s="109" t="s">
        <v>170</v>
      </c>
      <c r="D336" s="110" t="s">
        <v>61</v>
      </c>
      <c r="E336" s="38"/>
      <c r="F336" s="38">
        <v>5146</v>
      </c>
      <c r="G336" s="69">
        <v>801</v>
      </c>
      <c r="H336" s="111"/>
      <c r="I336" s="38">
        <v>5034</v>
      </c>
      <c r="J336" s="38">
        <v>813</v>
      </c>
      <c r="K336" s="38"/>
      <c r="L336" s="111">
        <v>0</v>
      </c>
      <c r="M336" s="38">
        <v>0</v>
      </c>
      <c r="N336" s="69">
        <v>0</v>
      </c>
      <c r="O336" s="111" t="s">
        <v>283</v>
      </c>
      <c r="P336" s="69" t="s">
        <v>283</v>
      </c>
      <c r="Q336" s="111">
        <f t="shared" si="35"/>
        <v>0</v>
      </c>
      <c r="R336" s="38" t="str">
        <f t="shared" si="36"/>
        <v>NA</v>
      </c>
      <c r="S336" s="38">
        <f t="shared" si="37"/>
        <v>112</v>
      </c>
      <c r="T336" s="38">
        <f t="shared" si="38"/>
        <v>-12</v>
      </c>
      <c r="U336" s="114">
        <f t="shared" si="39"/>
        <v>100</v>
      </c>
      <c r="V336" s="69">
        <f t="shared" si="40"/>
        <v>0</v>
      </c>
      <c r="W336" s="23">
        <f t="shared" si="41"/>
        <v>1</v>
      </c>
      <c r="X336" s="111">
        <v>160</v>
      </c>
      <c r="Y336" s="38" t="s">
        <v>280</v>
      </c>
      <c r="Z336" s="69" t="s">
        <v>281</v>
      </c>
      <c r="AA336" s="38">
        <v>-160</v>
      </c>
      <c r="AB336" s="38" t="s">
        <v>280</v>
      </c>
      <c r="AC336" s="69" t="s">
        <v>281</v>
      </c>
      <c r="AD336" s="38" t="s">
        <v>280</v>
      </c>
      <c r="AE336" s="38" t="s">
        <v>280</v>
      </c>
      <c r="AF336" s="69" t="s">
        <v>280</v>
      </c>
      <c r="AG336" s="38" t="s">
        <v>280</v>
      </c>
      <c r="AH336" s="38" t="s">
        <v>280</v>
      </c>
      <c r="AI336" s="69" t="s">
        <v>280</v>
      </c>
      <c r="AJ336" s="111" t="s">
        <v>280</v>
      </c>
      <c r="AK336" s="38" t="s">
        <v>280</v>
      </c>
      <c r="AL336" s="69" t="s">
        <v>280</v>
      </c>
      <c r="AM336" s="38" t="s">
        <v>280</v>
      </c>
      <c r="AN336" s="38" t="s">
        <v>280</v>
      </c>
      <c r="AO336" s="69" t="s">
        <v>280</v>
      </c>
      <c r="AP336" s="69" t="s">
        <v>280</v>
      </c>
      <c r="AQ336" s="69" t="s">
        <v>280</v>
      </c>
      <c r="AR336" s="23" t="s">
        <v>280</v>
      </c>
      <c r="AS336" s="69" t="s">
        <v>280</v>
      </c>
      <c r="AT336" s="23" t="s">
        <v>280</v>
      </c>
      <c r="AU336" s="23" t="s">
        <v>280</v>
      </c>
      <c r="AV336" s="69" t="s">
        <v>280</v>
      </c>
      <c r="AW336" s="69" t="s">
        <v>280</v>
      </c>
      <c r="AX336" s="23" t="s">
        <v>280</v>
      </c>
      <c r="AY336" s="69">
        <v>-10000</v>
      </c>
      <c r="AZ336" s="23" t="s">
        <v>280</v>
      </c>
      <c r="BA336" s="23" t="s">
        <v>282</v>
      </c>
    </row>
    <row r="337" spans="2:53">
      <c r="B337" s="123" t="s">
        <v>338</v>
      </c>
      <c r="C337" s="109" t="s">
        <v>170</v>
      </c>
      <c r="D337" s="110" t="s">
        <v>63</v>
      </c>
      <c r="E337" s="38"/>
      <c r="F337" s="38">
        <v>6125</v>
      </c>
      <c r="G337" s="69">
        <v>729</v>
      </c>
      <c r="H337" s="111"/>
      <c r="I337" s="38">
        <v>4882</v>
      </c>
      <c r="J337" s="38">
        <v>265</v>
      </c>
      <c r="K337" s="38"/>
      <c r="L337" s="111">
        <v>0</v>
      </c>
      <c r="M337" s="38">
        <v>0</v>
      </c>
      <c r="N337" s="69">
        <v>0</v>
      </c>
      <c r="O337" s="111" t="s">
        <v>288</v>
      </c>
      <c r="P337" s="69" t="s">
        <v>283</v>
      </c>
      <c r="Q337" s="111">
        <f t="shared" si="35"/>
        <v>0</v>
      </c>
      <c r="R337" s="38" t="str">
        <f t="shared" si="36"/>
        <v>NA</v>
      </c>
      <c r="S337" s="38">
        <f t="shared" si="37"/>
        <v>1243</v>
      </c>
      <c r="T337" s="38">
        <f t="shared" si="38"/>
        <v>464</v>
      </c>
      <c r="U337" s="114">
        <f t="shared" si="39"/>
        <v>1707</v>
      </c>
      <c r="V337" s="69">
        <f t="shared" si="40"/>
        <v>0</v>
      </c>
      <c r="W337" s="23">
        <f t="shared" si="41"/>
        <v>1</v>
      </c>
      <c r="X337" s="111">
        <v>-361</v>
      </c>
      <c r="Y337" s="38" t="s">
        <v>280</v>
      </c>
      <c r="Z337" s="69" t="s">
        <v>281</v>
      </c>
      <c r="AA337" s="38">
        <v>361</v>
      </c>
      <c r="AB337" s="38" t="s">
        <v>280</v>
      </c>
      <c r="AC337" s="69" t="s">
        <v>281</v>
      </c>
      <c r="AD337" s="38" t="s">
        <v>280</v>
      </c>
      <c r="AE337" s="38" t="s">
        <v>280</v>
      </c>
      <c r="AF337" s="69" t="s">
        <v>280</v>
      </c>
      <c r="AG337" s="38" t="s">
        <v>280</v>
      </c>
      <c r="AH337" s="38" t="s">
        <v>280</v>
      </c>
      <c r="AI337" s="69" t="s">
        <v>280</v>
      </c>
      <c r="AJ337" s="111" t="s">
        <v>280</v>
      </c>
      <c r="AK337" s="38" t="s">
        <v>280</v>
      </c>
      <c r="AL337" s="69" t="s">
        <v>280</v>
      </c>
      <c r="AM337" s="38" t="s">
        <v>280</v>
      </c>
      <c r="AN337" s="38" t="s">
        <v>280</v>
      </c>
      <c r="AO337" s="69" t="s">
        <v>280</v>
      </c>
      <c r="AP337" s="69" t="s">
        <v>280</v>
      </c>
      <c r="AQ337" s="69" t="s">
        <v>280</v>
      </c>
      <c r="AR337" s="23" t="s">
        <v>280</v>
      </c>
      <c r="AS337" s="69" t="s">
        <v>280</v>
      </c>
      <c r="AT337" s="23" t="s">
        <v>280</v>
      </c>
      <c r="AU337" s="23" t="s">
        <v>280</v>
      </c>
      <c r="AV337" s="69" t="s">
        <v>280</v>
      </c>
      <c r="AW337" s="69" t="s">
        <v>280</v>
      </c>
      <c r="AX337" s="23" t="s">
        <v>280</v>
      </c>
      <c r="AY337" s="69">
        <v>-10000</v>
      </c>
      <c r="AZ337" s="23" t="s">
        <v>280</v>
      </c>
      <c r="BA337" s="23" t="s">
        <v>282</v>
      </c>
    </row>
    <row r="338" spans="2:53">
      <c r="B338" s="123" t="s">
        <v>338</v>
      </c>
      <c r="C338" s="109" t="s">
        <v>170</v>
      </c>
      <c r="D338" s="110" t="s">
        <v>64</v>
      </c>
      <c r="E338" s="38"/>
      <c r="F338" s="38">
        <v>7403</v>
      </c>
      <c r="G338" s="69">
        <v>780</v>
      </c>
      <c r="H338" s="111"/>
      <c r="I338" s="38">
        <v>6924</v>
      </c>
      <c r="J338" s="38">
        <v>780</v>
      </c>
      <c r="K338" s="38"/>
      <c r="L338" s="111">
        <v>-1162</v>
      </c>
      <c r="M338" s="38">
        <v>-1162</v>
      </c>
      <c r="N338" s="69">
        <v>-1162</v>
      </c>
      <c r="O338" s="111" t="s">
        <v>283</v>
      </c>
      <c r="P338" s="69" t="s">
        <v>80</v>
      </c>
      <c r="Q338" s="111">
        <f t="shared" si="35"/>
        <v>0</v>
      </c>
      <c r="R338" s="38" t="str">
        <f t="shared" si="36"/>
        <v>NA</v>
      </c>
      <c r="S338" s="38">
        <f t="shared" si="37"/>
        <v>479</v>
      </c>
      <c r="T338" s="38">
        <f t="shared" si="38"/>
        <v>0</v>
      </c>
      <c r="U338" s="114">
        <f t="shared" si="39"/>
        <v>479</v>
      </c>
      <c r="V338" s="69">
        <f t="shared" si="40"/>
        <v>0</v>
      </c>
      <c r="W338" s="23">
        <f t="shared" si="41"/>
        <v>1</v>
      </c>
      <c r="X338" s="111">
        <v>-415</v>
      </c>
      <c r="Y338" s="38" t="s">
        <v>280</v>
      </c>
      <c r="Z338" s="69" t="s">
        <v>281</v>
      </c>
      <c r="AA338" s="38">
        <v>415</v>
      </c>
      <c r="AB338" s="38" t="s">
        <v>280</v>
      </c>
      <c r="AC338" s="69" t="s">
        <v>281</v>
      </c>
      <c r="AD338" s="38" t="s">
        <v>280</v>
      </c>
      <c r="AE338" s="38" t="s">
        <v>280</v>
      </c>
      <c r="AF338" s="69" t="s">
        <v>280</v>
      </c>
      <c r="AG338" s="38" t="s">
        <v>280</v>
      </c>
      <c r="AH338" s="38" t="s">
        <v>280</v>
      </c>
      <c r="AI338" s="69" t="s">
        <v>280</v>
      </c>
      <c r="AJ338" s="111" t="s">
        <v>280</v>
      </c>
      <c r="AK338" s="38" t="s">
        <v>280</v>
      </c>
      <c r="AL338" s="69" t="s">
        <v>280</v>
      </c>
      <c r="AM338" s="38">
        <v>3600</v>
      </c>
      <c r="AN338" s="38" t="s">
        <v>280</v>
      </c>
      <c r="AO338" s="69" t="s">
        <v>339</v>
      </c>
      <c r="AP338" s="69" t="s">
        <v>280</v>
      </c>
      <c r="AQ338" s="69" t="s">
        <v>280</v>
      </c>
      <c r="AR338" s="23" t="s">
        <v>280</v>
      </c>
      <c r="AS338" s="69" t="s">
        <v>280</v>
      </c>
      <c r="AT338" s="23" t="s">
        <v>280</v>
      </c>
      <c r="AU338" s="23" t="s">
        <v>280</v>
      </c>
      <c r="AV338" s="69" t="s">
        <v>280</v>
      </c>
      <c r="AW338" s="69" t="s">
        <v>280</v>
      </c>
      <c r="AX338" s="23" t="s">
        <v>280</v>
      </c>
      <c r="AY338" s="69">
        <v>-10000</v>
      </c>
      <c r="AZ338" s="23" t="s">
        <v>280</v>
      </c>
      <c r="BA338" s="23" t="s">
        <v>282</v>
      </c>
    </row>
    <row r="339" spans="2:53">
      <c r="B339" s="123" t="s">
        <v>338</v>
      </c>
      <c r="C339" s="109" t="s">
        <v>170</v>
      </c>
      <c r="D339" s="110" t="s">
        <v>66</v>
      </c>
      <c r="E339" s="38"/>
      <c r="F339" s="38">
        <v>7436</v>
      </c>
      <c r="G339" s="69">
        <v>780</v>
      </c>
      <c r="H339" s="111"/>
      <c r="I339" s="38">
        <v>7436</v>
      </c>
      <c r="J339" s="38">
        <v>780</v>
      </c>
      <c r="K339" s="38"/>
      <c r="L339" s="111">
        <v>-1179</v>
      </c>
      <c r="M339" s="38">
        <v>-1179</v>
      </c>
      <c r="N339" s="69">
        <v>-1179</v>
      </c>
      <c r="O339" s="111" t="s">
        <v>283</v>
      </c>
      <c r="P339" s="69" t="s">
        <v>283</v>
      </c>
      <c r="Q339" s="111">
        <f t="shared" si="35"/>
        <v>0</v>
      </c>
      <c r="R339" s="38" t="str">
        <f t="shared" si="36"/>
        <v>NA</v>
      </c>
      <c r="S339" s="38">
        <f t="shared" si="37"/>
        <v>0</v>
      </c>
      <c r="T339" s="38">
        <f t="shared" si="38"/>
        <v>0</v>
      </c>
      <c r="U339" s="114">
        <f t="shared" si="39"/>
        <v>0</v>
      </c>
      <c r="V339" s="69">
        <f t="shared" si="40"/>
        <v>0</v>
      </c>
      <c r="W339" s="23">
        <f t="shared" si="41"/>
        <v>1</v>
      </c>
      <c r="X339" s="111">
        <v>-415</v>
      </c>
      <c r="Y339" s="38" t="s">
        <v>280</v>
      </c>
      <c r="Z339" s="69" t="s">
        <v>281</v>
      </c>
      <c r="AA339" s="38">
        <v>415</v>
      </c>
      <c r="AB339" s="38" t="s">
        <v>280</v>
      </c>
      <c r="AC339" s="69" t="s">
        <v>281</v>
      </c>
      <c r="AD339" s="38" t="s">
        <v>280</v>
      </c>
      <c r="AE339" s="38" t="s">
        <v>280</v>
      </c>
      <c r="AF339" s="69" t="s">
        <v>280</v>
      </c>
      <c r="AG339" s="38" t="s">
        <v>280</v>
      </c>
      <c r="AH339" s="38" t="s">
        <v>280</v>
      </c>
      <c r="AI339" s="69" t="s">
        <v>280</v>
      </c>
      <c r="AJ339" s="111" t="s">
        <v>280</v>
      </c>
      <c r="AK339" s="38" t="s">
        <v>280</v>
      </c>
      <c r="AL339" s="69" t="s">
        <v>280</v>
      </c>
      <c r="AM339" s="38">
        <v>3600</v>
      </c>
      <c r="AN339" s="38" t="s">
        <v>280</v>
      </c>
      <c r="AO339" s="69" t="s">
        <v>340</v>
      </c>
      <c r="AP339" s="69" t="s">
        <v>280</v>
      </c>
      <c r="AQ339" s="69" t="s">
        <v>280</v>
      </c>
      <c r="AR339" s="23" t="s">
        <v>280</v>
      </c>
      <c r="AS339" s="69" t="s">
        <v>280</v>
      </c>
      <c r="AT339" s="23" t="s">
        <v>280</v>
      </c>
      <c r="AU339" s="23" t="s">
        <v>280</v>
      </c>
      <c r="AV339" s="69" t="s">
        <v>280</v>
      </c>
      <c r="AW339" s="69" t="s">
        <v>280</v>
      </c>
      <c r="AX339" s="23" t="s">
        <v>280</v>
      </c>
      <c r="AY339" s="69">
        <v>-10000</v>
      </c>
      <c r="AZ339" s="23" t="s">
        <v>280</v>
      </c>
      <c r="BA339" s="23" t="s">
        <v>282</v>
      </c>
    </row>
    <row r="340" spans="2:53">
      <c r="B340" s="123" t="s">
        <v>338</v>
      </c>
      <c r="C340" s="109" t="s">
        <v>170</v>
      </c>
      <c r="D340" s="110" t="s">
        <v>67</v>
      </c>
      <c r="E340" s="38"/>
      <c r="F340" s="38">
        <v>7364</v>
      </c>
      <c r="G340" s="69">
        <v>754</v>
      </c>
      <c r="H340" s="111"/>
      <c r="I340" s="38">
        <v>7364</v>
      </c>
      <c r="J340" s="38">
        <v>754</v>
      </c>
      <c r="K340" s="38"/>
      <c r="L340" s="111">
        <v>-1143</v>
      </c>
      <c r="M340" s="38">
        <v>-1143</v>
      </c>
      <c r="N340" s="69">
        <v>-1143</v>
      </c>
      <c r="O340" s="111" t="s">
        <v>38</v>
      </c>
      <c r="P340" s="69" t="s">
        <v>283</v>
      </c>
      <c r="Q340" s="111">
        <f t="shared" si="35"/>
        <v>0</v>
      </c>
      <c r="R340" s="38" t="str">
        <f t="shared" si="36"/>
        <v>NA</v>
      </c>
      <c r="S340" s="38">
        <f t="shared" si="37"/>
        <v>0</v>
      </c>
      <c r="T340" s="38">
        <f t="shared" si="38"/>
        <v>0</v>
      </c>
      <c r="U340" s="114">
        <f t="shared" si="39"/>
        <v>0</v>
      </c>
      <c r="V340" s="69">
        <f t="shared" si="40"/>
        <v>0</v>
      </c>
      <c r="W340" s="23">
        <f t="shared" si="41"/>
        <v>1</v>
      </c>
      <c r="X340" s="111">
        <v>-415</v>
      </c>
      <c r="Y340" s="38" t="s">
        <v>280</v>
      </c>
      <c r="Z340" s="69" t="s">
        <v>281</v>
      </c>
      <c r="AA340" s="38">
        <v>415</v>
      </c>
      <c r="AB340" s="38" t="s">
        <v>280</v>
      </c>
      <c r="AC340" s="69" t="s">
        <v>281</v>
      </c>
      <c r="AD340" s="38" t="s">
        <v>280</v>
      </c>
      <c r="AE340" s="38" t="s">
        <v>280</v>
      </c>
      <c r="AF340" s="69" t="s">
        <v>280</v>
      </c>
      <c r="AG340" s="38" t="s">
        <v>280</v>
      </c>
      <c r="AH340" s="38" t="s">
        <v>280</v>
      </c>
      <c r="AI340" s="69" t="s">
        <v>280</v>
      </c>
      <c r="AJ340" s="111" t="s">
        <v>280</v>
      </c>
      <c r="AK340" s="38" t="s">
        <v>280</v>
      </c>
      <c r="AL340" s="69" t="s">
        <v>280</v>
      </c>
      <c r="AM340" s="38">
        <v>3600</v>
      </c>
      <c r="AN340" s="38" t="s">
        <v>280</v>
      </c>
      <c r="AO340" s="69" t="s">
        <v>340</v>
      </c>
      <c r="AP340" s="69" t="s">
        <v>280</v>
      </c>
      <c r="AQ340" s="69" t="s">
        <v>280</v>
      </c>
      <c r="AR340" s="23" t="s">
        <v>280</v>
      </c>
      <c r="AS340" s="69" t="s">
        <v>280</v>
      </c>
      <c r="AT340" s="23" t="s">
        <v>280</v>
      </c>
      <c r="AU340" s="23" t="s">
        <v>280</v>
      </c>
      <c r="AV340" s="69" t="s">
        <v>280</v>
      </c>
      <c r="AW340" s="69" t="s">
        <v>280</v>
      </c>
      <c r="AX340" s="23" t="s">
        <v>280</v>
      </c>
      <c r="AY340" s="69">
        <v>-10000</v>
      </c>
      <c r="AZ340" s="23" t="s">
        <v>280</v>
      </c>
      <c r="BA340" s="23" t="s">
        <v>282</v>
      </c>
    </row>
    <row r="341" spans="2:53">
      <c r="B341" s="123" t="s">
        <v>338</v>
      </c>
      <c r="C341" s="109" t="s">
        <v>170</v>
      </c>
      <c r="D341" s="110" t="s">
        <v>68</v>
      </c>
      <c r="E341" s="38">
        <v>8555</v>
      </c>
      <c r="F341" s="38"/>
      <c r="G341" s="69"/>
      <c r="H341" s="111">
        <v>8485</v>
      </c>
      <c r="I341" s="38"/>
      <c r="J341" s="38"/>
      <c r="K341" s="38"/>
      <c r="L341" s="111">
        <v>-254</v>
      </c>
      <c r="M341" s="38">
        <v>-254</v>
      </c>
      <c r="N341" s="69">
        <v>-189</v>
      </c>
      <c r="O341" s="111" t="s">
        <v>38</v>
      </c>
      <c r="P341" s="69" t="s">
        <v>283</v>
      </c>
      <c r="Q341" s="111">
        <f t="shared" si="35"/>
        <v>0</v>
      </c>
      <c r="R341" s="38">
        <f t="shared" si="36"/>
        <v>70</v>
      </c>
      <c r="S341" s="38" t="str">
        <f t="shared" si="37"/>
        <v>NA</v>
      </c>
      <c r="T341" s="38" t="str">
        <f t="shared" si="38"/>
        <v>NA</v>
      </c>
      <c r="U341" s="114" t="str">
        <f t="shared" si="39"/>
        <v>NA</v>
      </c>
      <c r="V341" s="69">
        <f t="shared" si="40"/>
        <v>0</v>
      </c>
      <c r="W341" s="23">
        <f t="shared" si="41"/>
        <v>1</v>
      </c>
      <c r="X341" s="111">
        <v>-415</v>
      </c>
      <c r="Y341" s="38" t="s">
        <v>280</v>
      </c>
      <c r="Z341" s="69" t="s">
        <v>281</v>
      </c>
      <c r="AA341" s="38">
        <v>415</v>
      </c>
      <c r="AB341" s="38" t="s">
        <v>280</v>
      </c>
      <c r="AC341" s="69" t="s">
        <v>281</v>
      </c>
      <c r="AD341" s="38" t="s">
        <v>280</v>
      </c>
      <c r="AE341" s="38" t="s">
        <v>280</v>
      </c>
      <c r="AF341" s="69" t="s">
        <v>280</v>
      </c>
      <c r="AG341" s="38" t="s">
        <v>280</v>
      </c>
      <c r="AH341" s="38" t="s">
        <v>280</v>
      </c>
      <c r="AI341" s="69" t="s">
        <v>280</v>
      </c>
      <c r="AJ341" s="111">
        <v>3600</v>
      </c>
      <c r="AK341" s="38" t="s">
        <v>280</v>
      </c>
      <c r="AL341" s="69" t="s">
        <v>341</v>
      </c>
      <c r="AM341" s="38" t="s">
        <v>280</v>
      </c>
      <c r="AN341" s="38" t="s">
        <v>280</v>
      </c>
      <c r="AO341" s="69" t="s">
        <v>280</v>
      </c>
      <c r="AP341" s="69" t="s">
        <v>280</v>
      </c>
      <c r="AQ341" s="69" t="s">
        <v>280</v>
      </c>
      <c r="AR341" s="23" t="s">
        <v>280</v>
      </c>
      <c r="AS341" s="69" t="s">
        <v>280</v>
      </c>
      <c r="AT341" s="23" t="s">
        <v>280</v>
      </c>
      <c r="AU341" s="23" t="s">
        <v>280</v>
      </c>
      <c r="AV341" s="69">
        <v>-10000</v>
      </c>
      <c r="AW341" s="69" t="s">
        <v>280</v>
      </c>
      <c r="AX341" s="23" t="s">
        <v>282</v>
      </c>
      <c r="AY341" s="69" t="s">
        <v>280</v>
      </c>
      <c r="AZ341" s="23" t="s">
        <v>280</v>
      </c>
      <c r="BA341" s="23" t="s">
        <v>280</v>
      </c>
    </row>
    <row r="342" spans="2:53">
      <c r="B342" s="123" t="s">
        <v>338</v>
      </c>
      <c r="C342" s="109" t="s">
        <v>170</v>
      </c>
      <c r="D342" s="110" t="s">
        <v>69</v>
      </c>
      <c r="E342" s="38">
        <v>8555</v>
      </c>
      <c r="F342" s="38"/>
      <c r="G342" s="69"/>
      <c r="H342" s="111">
        <v>8485</v>
      </c>
      <c r="I342" s="38"/>
      <c r="J342" s="38"/>
      <c r="K342" s="38"/>
      <c r="L342" s="111">
        <v>-254</v>
      </c>
      <c r="M342" s="38">
        <v>-254</v>
      </c>
      <c r="N342" s="69">
        <v>-189</v>
      </c>
      <c r="O342" s="111" t="s">
        <v>38</v>
      </c>
      <c r="P342" s="69" t="s">
        <v>283</v>
      </c>
      <c r="Q342" s="111">
        <f t="shared" si="35"/>
        <v>0</v>
      </c>
      <c r="R342" s="38">
        <f t="shared" si="36"/>
        <v>70</v>
      </c>
      <c r="S342" s="38" t="str">
        <f t="shared" si="37"/>
        <v>NA</v>
      </c>
      <c r="T342" s="38" t="str">
        <f t="shared" si="38"/>
        <v>NA</v>
      </c>
      <c r="U342" s="114" t="str">
        <f t="shared" si="39"/>
        <v>NA</v>
      </c>
      <c r="V342" s="69">
        <f t="shared" si="40"/>
        <v>0</v>
      </c>
      <c r="W342" s="23">
        <f t="shared" si="41"/>
        <v>1</v>
      </c>
      <c r="X342" s="111">
        <v>-415</v>
      </c>
      <c r="Y342" s="38" t="s">
        <v>280</v>
      </c>
      <c r="Z342" s="69" t="s">
        <v>281</v>
      </c>
      <c r="AA342" s="38">
        <v>415</v>
      </c>
      <c r="AB342" s="38" t="s">
        <v>280</v>
      </c>
      <c r="AC342" s="69" t="s">
        <v>281</v>
      </c>
      <c r="AD342" s="38" t="s">
        <v>280</v>
      </c>
      <c r="AE342" s="38" t="s">
        <v>280</v>
      </c>
      <c r="AF342" s="69" t="s">
        <v>280</v>
      </c>
      <c r="AG342" s="38" t="s">
        <v>280</v>
      </c>
      <c r="AH342" s="38" t="s">
        <v>280</v>
      </c>
      <c r="AI342" s="69" t="s">
        <v>280</v>
      </c>
      <c r="AJ342" s="111">
        <v>3600</v>
      </c>
      <c r="AK342" s="38" t="s">
        <v>280</v>
      </c>
      <c r="AL342" s="69" t="s">
        <v>341</v>
      </c>
      <c r="AM342" s="38" t="s">
        <v>280</v>
      </c>
      <c r="AN342" s="38" t="s">
        <v>280</v>
      </c>
      <c r="AO342" s="69" t="s">
        <v>280</v>
      </c>
      <c r="AP342" s="69" t="s">
        <v>280</v>
      </c>
      <c r="AQ342" s="69" t="s">
        <v>280</v>
      </c>
      <c r="AR342" s="23" t="s">
        <v>280</v>
      </c>
      <c r="AS342" s="69" t="s">
        <v>280</v>
      </c>
      <c r="AT342" s="23" t="s">
        <v>280</v>
      </c>
      <c r="AU342" s="23" t="s">
        <v>280</v>
      </c>
      <c r="AV342" s="69">
        <v>-10000</v>
      </c>
      <c r="AW342" s="69" t="s">
        <v>280</v>
      </c>
      <c r="AX342" s="23" t="s">
        <v>282</v>
      </c>
      <c r="AY342" s="69" t="s">
        <v>280</v>
      </c>
      <c r="AZ342" s="23" t="s">
        <v>280</v>
      </c>
      <c r="BA342" s="23" t="s">
        <v>280</v>
      </c>
    </row>
    <row r="343" spans="2:53" ht="15" thickBot="1">
      <c r="B343" s="124" t="s">
        <v>338</v>
      </c>
      <c r="C343" s="116" t="s">
        <v>170</v>
      </c>
      <c r="D343" s="117" t="s">
        <v>70</v>
      </c>
      <c r="E343" s="118">
        <v>8555</v>
      </c>
      <c r="F343" s="118"/>
      <c r="G343" s="70"/>
      <c r="H343" s="119">
        <v>8302</v>
      </c>
      <c r="I343" s="118"/>
      <c r="J343" s="118"/>
      <c r="K343" s="118"/>
      <c r="L343" s="119">
        <v>-254</v>
      </c>
      <c r="M343" s="118">
        <v>-254</v>
      </c>
      <c r="N343" s="70">
        <v>-69</v>
      </c>
      <c r="O343" s="119" t="s">
        <v>38</v>
      </c>
      <c r="P343" s="70" t="s">
        <v>283</v>
      </c>
      <c r="Q343" s="119">
        <f t="shared" si="35"/>
        <v>0</v>
      </c>
      <c r="R343" s="38">
        <f t="shared" si="36"/>
        <v>253</v>
      </c>
      <c r="S343" s="38" t="str">
        <f t="shared" si="37"/>
        <v>NA</v>
      </c>
      <c r="T343" s="38" t="str">
        <f t="shared" si="38"/>
        <v>NA</v>
      </c>
      <c r="U343" s="114" t="str">
        <f t="shared" si="39"/>
        <v>NA</v>
      </c>
      <c r="V343" s="70">
        <f t="shared" si="40"/>
        <v>0</v>
      </c>
      <c r="W343" s="23">
        <f t="shared" si="41"/>
        <v>1</v>
      </c>
      <c r="X343" s="119">
        <v>-232</v>
      </c>
      <c r="Y343" s="118" t="s">
        <v>280</v>
      </c>
      <c r="Z343" s="69" t="s">
        <v>281</v>
      </c>
      <c r="AA343" s="118">
        <v>232</v>
      </c>
      <c r="AB343" s="118" t="s">
        <v>280</v>
      </c>
      <c r="AC343" s="69" t="s">
        <v>281</v>
      </c>
      <c r="AD343" s="118" t="s">
        <v>280</v>
      </c>
      <c r="AE343" s="118" t="s">
        <v>280</v>
      </c>
      <c r="AF343" s="70" t="s">
        <v>280</v>
      </c>
      <c r="AG343" s="118" t="s">
        <v>280</v>
      </c>
      <c r="AH343" s="118" t="s">
        <v>280</v>
      </c>
      <c r="AI343" s="70" t="s">
        <v>280</v>
      </c>
      <c r="AJ343" s="119">
        <v>3600</v>
      </c>
      <c r="AK343" s="118" t="s">
        <v>280</v>
      </c>
      <c r="AL343" s="70" t="s">
        <v>341</v>
      </c>
      <c r="AM343" s="118" t="s">
        <v>280</v>
      </c>
      <c r="AN343" s="118" t="s">
        <v>280</v>
      </c>
      <c r="AO343" s="70" t="s">
        <v>280</v>
      </c>
      <c r="AP343" s="70" t="s">
        <v>280</v>
      </c>
      <c r="AQ343" s="70" t="s">
        <v>280</v>
      </c>
      <c r="AR343" s="22" t="s">
        <v>280</v>
      </c>
      <c r="AS343" s="70" t="s">
        <v>280</v>
      </c>
      <c r="AT343" s="22" t="s">
        <v>280</v>
      </c>
      <c r="AU343" s="22" t="s">
        <v>280</v>
      </c>
      <c r="AV343" s="70">
        <v>-10000</v>
      </c>
      <c r="AW343" s="70" t="s">
        <v>280</v>
      </c>
      <c r="AX343" s="22" t="s">
        <v>282</v>
      </c>
      <c r="AY343" s="70" t="s">
        <v>280</v>
      </c>
      <c r="AZ343" s="22" t="s">
        <v>280</v>
      </c>
      <c r="BA343" s="22" t="s">
        <v>280</v>
      </c>
    </row>
    <row r="344" spans="2:53">
      <c r="B344" s="120" t="s">
        <v>342</v>
      </c>
      <c r="C344" s="121" t="s">
        <v>170</v>
      </c>
      <c r="D344" s="122" t="s">
        <v>55</v>
      </c>
      <c r="E344" s="112"/>
      <c r="F344" s="112">
        <v>6597</v>
      </c>
      <c r="G344" s="68">
        <v>651</v>
      </c>
      <c r="H344" s="113"/>
      <c r="I344" s="112">
        <v>6592</v>
      </c>
      <c r="J344" s="112">
        <v>651</v>
      </c>
      <c r="K344" s="112"/>
      <c r="L344" s="113">
        <v>0</v>
      </c>
      <c r="M344" s="112">
        <v>0</v>
      </c>
      <c r="N344" s="68">
        <v>0</v>
      </c>
      <c r="O344" s="113" t="s">
        <v>283</v>
      </c>
      <c r="P344" s="68" t="s">
        <v>80</v>
      </c>
      <c r="Q344" s="113">
        <f t="shared" si="35"/>
        <v>0</v>
      </c>
      <c r="R344" s="38" t="str">
        <f t="shared" si="36"/>
        <v>NA</v>
      </c>
      <c r="S344" s="38">
        <f t="shared" si="37"/>
        <v>5</v>
      </c>
      <c r="T344" s="38">
        <f t="shared" si="38"/>
        <v>0</v>
      </c>
      <c r="U344" s="114">
        <f t="shared" si="39"/>
        <v>5</v>
      </c>
      <c r="V344" s="68">
        <f t="shared" si="40"/>
        <v>0</v>
      </c>
      <c r="W344" s="23">
        <f t="shared" si="41"/>
        <v>1</v>
      </c>
      <c r="X344" s="113">
        <v>140</v>
      </c>
      <c r="Y344" s="112" t="s">
        <v>280</v>
      </c>
      <c r="Z344" s="68" t="s">
        <v>280</v>
      </c>
      <c r="AA344" s="112">
        <v>196</v>
      </c>
      <c r="AB344" s="112" t="s">
        <v>280</v>
      </c>
      <c r="AC344" s="68" t="s">
        <v>280</v>
      </c>
      <c r="AD344" s="112" t="s">
        <v>280</v>
      </c>
      <c r="AE344" s="112" t="s">
        <v>280</v>
      </c>
      <c r="AF344" s="68" t="s">
        <v>280</v>
      </c>
      <c r="AG344" s="112" t="s">
        <v>280</v>
      </c>
      <c r="AH344" s="112" t="s">
        <v>280</v>
      </c>
      <c r="AI344" s="68" t="s">
        <v>280</v>
      </c>
      <c r="AJ344" s="113" t="s">
        <v>280</v>
      </c>
      <c r="AK344" s="112" t="s">
        <v>280</v>
      </c>
      <c r="AL344" s="68" t="s">
        <v>280</v>
      </c>
      <c r="AM344" s="129">
        <v>3600</v>
      </c>
      <c r="AN344" s="129" t="s">
        <v>280</v>
      </c>
      <c r="AO344" s="130" t="s">
        <v>280</v>
      </c>
      <c r="AP344" s="68" t="s">
        <v>280</v>
      </c>
      <c r="AQ344" s="68" t="s">
        <v>280</v>
      </c>
      <c r="AR344" s="21" t="s">
        <v>280</v>
      </c>
      <c r="AS344" s="68" t="s">
        <v>280</v>
      </c>
      <c r="AT344" s="21" t="s">
        <v>280</v>
      </c>
      <c r="AU344" s="21" t="s">
        <v>280</v>
      </c>
      <c r="AV344" s="68" t="s">
        <v>280</v>
      </c>
      <c r="AW344" s="68" t="s">
        <v>280</v>
      </c>
      <c r="AX344" s="21" t="s">
        <v>280</v>
      </c>
      <c r="AY344" s="68" t="s">
        <v>280</v>
      </c>
      <c r="AZ344" s="21" t="s">
        <v>280</v>
      </c>
      <c r="BA344" s="21" t="s">
        <v>280</v>
      </c>
    </row>
    <row r="345" spans="2:53">
      <c r="B345" s="123" t="s">
        <v>342</v>
      </c>
      <c r="C345" s="109" t="s">
        <v>170</v>
      </c>
      <c r="D345" s="110" t="s">
        <v>57</v>
      </c>
      <c r="E345" s="38"/>
      <c r="F345" s="38">
        <v>6654</v>
      </c>
      <c r="G345" s="69">
        <v>651</v>
      </c>
      <c r="H345" s="111"/>
      <c r="I345" s="38">
        <v>6672</v>
      </c>
      <c r="J345" s="38">
        <v>651</v>
      </c>
      <c r="K345" s="38"/>
      <c r="L345" s="111">
        <v>0</v>
      </c>
      <c r="M345" s="38">
        <v>0</v>
      </c>
      <c r="N345" s="69">
        <v>0</v>
      </c>
      <c r="O345" s="111" t="s">
        <v>283</v>
      </c>
      <c r="P345" s="69" t="s">
        <v>80</v>
      </c>
      <c r="Q345" s="111">
        <f t="shared" si="35"/>
        <v>0</v>
      </c>
      <c r="R345" s="38" t="str">
        <f t="shared" si="36"/>
        <v>NA</v>
      </c>
      <c r="S345" s="38">
        <f t="shared" si="37"/>
        <v>-18</v>
      </c>
      <c r="T345" s="38">
        <f t="shared" si="38"/>
        <v>0</v>
      </c>
      <c r="U345" s="114">
        <f t="shared" si="39"/>
        <v>-18</v>
      </c>
      <c r="V345" s="69">
        <f t="shared" si="40"/>
        <v>0</v>
      </c>
      <c r="W345" s="23">
        <f t="shared" si="41"/>
        <v>1</v>
      </c>
      <c r="X345" s="111">
        <v>140</v>
      </c>
      <c r="Y345" s="38" t="s">
        <v>280</v>
      </c>
      <c r="Z345" s="69" t="s">
        <v>280</v>
      </c>
      <c r="AA345" s="38">
        <v>208</v>
      </c>
      <c r="AB345" s="38" t="s">
        <v>280</v>
      </c>
      <c r="AC345" s="69" t="s">
        <v>280</v>
      </c>
      <c r="AD345" s="38" t="s">
        <v>280</v>
      </c>
      <c r="AE345" s="38" t="s">
        <v>280</v>
      </c>
      <c r="AF345" s="69" t="s">
        <v>280</v>
      </c>
      <c r="AG345" s="38" t="s">
        <v>280</v>
      </c>
      <c r="AH345" s="38" t="s">
        <v>280</v>
      </c>
      <c r="AI345" s="69" t="s">
        <v>280</v>
      </c>
      <c r="AJ345" s="111" t="s">
        <v>280</v>
      </c>
      <c r="AK345" s="38" t="s">
        <v>280</v>
      </c>
      <c r="AL345" s="69" t="s">
        <v>280</v>
      </c>
      <c r="AM345" s="38">
        <v>3600</v>
      </c>
      <c r="AN345" s="38" t="s">
        <v>280</v>
      </c>
      <c r="AO345" s="69" t="s">
        <v>280</v>
      </c>
      <c r="AP345" s="69" t="s">
        <v>280</v>
      </c>
      <c r="AQ345" s="69" t="s">
        <v>280</v>
      </c>
      <c r="AR345" s="23" t="s">
        <v>280</v>
      </c>
      <c r="AS345" s="69" t="s">
        <v>280</v>
      </c>
      <c r="AT345" s="23" t="s">
        <v>280</v>
      </c>
      <c r="AU345" s="23" t="s">
        <v>280</v>
      </c>
      <c r="AV345" s="69" t="s">
        <v>280</v>
      </c>
      <c r="AW345" s="69" t="s">
        <v>280</v>
      </c>
      <c r="AX345" s="23" t="s">
        <v>280</v>
      </c>
      <c r="AY345" s="69" t="s">
        <v>280</v>
      </c>
      <c r="AZ345" s="23" t="s">
        <v>280</v>
      </c>
      <c r="BA345" s="23" t="s">
        <v>280</v>
      </c>
    </row>
    <row r="346" spans="2:53">
      <c r="B346" s="123" t="s">
        <v>342</v>
      </c>
      <c r="C346" s="109" t="s">
        <v>170</v>
      </c>
      <c r="D346" s="110" t="s">
        <v>58</v>
      </c>
      <c r="E346" s="38"/>
      <c r="F346" s="38">
        <v>6817</v>
      </c>
      <c r="G346" s="69">
        <v>651</v>
      </c>
      <c r="H346" s="111"/>
      <c r="I346" s="38">
        <v>6826</v>
      </c>
      <c r="J346" s="38">
        <v>651</v>
      </c>
      <c r="K346" s="38"/>
      <c r="L346" s="111">
        <v>0</v>
      </c>
      <c r="M346" s="38">
        <v>0</v>
      </c>
      <c r="N346" s="69">
        <v>0</v>
      </c>
      <c r="O346" s="111" t="s">
        <v>283</v>
      </c>
      <c r="P346" s="69" t="s">
        <v>80</v>
      </c>
      <c r="Q346" s="111">
        <f t="shared" si="35"/>
        <v>0</v>
      </c>
      <c r="R346" s="38" t="str">
        <f t="shared" si="36"/>
        <v>NA</v>
      </c>
      <c r="S346" s="38">
        <f t="shared" si="37"/>
        <v>-9</v>
      </c>
      <c r="T346" s="38">
        <f t="shared" si="38"/>
        <v>0</v>
      </c>
      <c r="U346" s="114">
        <f t="shared" si="39"/>
        <v>-9</v>
      </c>
      <c r="V346" s="69">
        <f t="shared" si="40"/>
        <v>0</v>
      </c>
      <c r="W346" s="23">
        <f t="shared" si="41"/>
        <v>1</v>
      </c>
      <c r="X346" s="111">
        <v>140</v>
      </c>
      <c r="Y346" s="38" t="s">
        <v>280</v>
      </c>
      <c r="Z346" s="69" t="s">
        <v>280</v>
      </c>
      <c r="AA346" s="38">
        <v>321</v>
      </c>
      <c r="AB346" s="38" t="s">
        <v>280</v>
      </c>
      <c r="AC346" s="69" t="s">
        <v>280</v>
      </c>
      <c r="AD346" s="38" t="s">
        <v>280</v>
      </c>
      <c r="AE346" s="38" t="s">
        <v>280</v>
      </c>
      <c r="AF346" s="69" t="s">
        <v>280</v>
      </c>
      <c r="AG346" s="38" t="s">
        <v>280</v>
      </c>
      <c r="AH346" s="38" t="s">
        <v>280</v>
      </c>
      <c r="AI346" s="69" t="s">
        <v>280</v>
      </c>
      <c r="AJ346" s="111" t="s">
        <v>280</v>
      </c>
      <c r="AK346" s="38" t="s">
        <v>280</v>
      </c>
      <c r="AL346" s="69" t="s">
        <v>280</v>
      </c>
      <c r="AM346" s="38">
        <v>3600</v>
      </c>
      <c r="AN346" s="38" t="s">
        <v>280</v>
      </c>
      <c r="AO346" s="69" t="s">
        <v>280</v>
      </c>
      <c r="AP346" s="69" t="s">
        <v>280</v>
      </c>
      <c r="AQ346" s="69" t="s">
        <v>280</v>
      </c>
      <c r="AR346" s="23" t="s">
        <v>280</v>
      </c>
      <c r="AS346" s="69" t="s">
        <v>280</v>
      </c>
      <c r="AT346" s="23" t="s">
        <v>280</v>
      </c>
      <c r="AU346" s="23" t="s">
        <v>280</v>
      </c>
      <c r="AV346" s="69" t="s">
        <v>280</v>
      </c>
      <c r="AW346" s="69" t="s">
        <v>280</v>
      </c>
      <c r="AX346" s="23" t="s">
        <v>280</v>
      </c>
      <c r="AY346" s="69" t="s">
        <v>280</v>
      </c>
      <c r="AZ346" s="23" t="s">
        <v>280</v>
      </c>
      <c r="BA346" s="23" t="s">
        <v>280</v>
      </c>
    </row>
    <row r="347" spans="2:53">
      <c r="B347" s="123" t="s">
        <v>342</v>
      </c>
      <c r="C347" s="109" t="s">
        <v>170</v>
      </c>
      <c r="D347" s="110" t="s">
        <v>59</v>
      </c>
      <c r="E347" s="38"/>
      <c r="F347" s="38">
        <v>7109</v>
      </c>
      <c r="G347" s="69">
        <v>800</v>
      </c>
      <c r="H347" s="111"/>
      <c r="I347" s="38">
        <v>7109</v>
      </c>
      <c r="J347" s="38">
        <v>699</v>
      </c>
      <c r="K347" s="38"/>
      <c r="L347" s="111">
        <v>-3055</v>
      </c>
      <c r="M347" s="38">
        <v>-3055</v>
      </c>
      <c r="N347" s="69">
        <v>-3055</v>
      </c>
      <c r="O347" s="111" t="s">
        <v>38</v>
      </c>
      <c r="P347" s="69" t="s">
        <v>80</v>
      </c>
      <c r="Q347" s="111">
        <f t="shared" si="35"/>
        <v>0</v>
      </c>
      <c r="R347" s="38" t="str">
        <f t="shared" si="36"/>
        <v>NA</v>
      </c>
      <c r="S347" s="38">
        <f t="shared" si="37"/>
        <v>0</v>
      </c>
      <c r="T347" s="38">
        <f t="shared" si="38"/>
        <v>101</v>
      </c>
      <c r="U347" s="114">
        <f t="shared" si="39"/>
        <v>101</v>
      </c>
      <c r="V347" s="69">
        <f t="shared" si="40"/>
        <v>0</v>
      </c>
      <c r="W347" s="23">
        <f t="shared" si="41"/>
        <v>1</v>
      </c>
      <c r="X347" s="111">
        <v>137</v>
      </c>
      <c r="Y347" s="38" t="s">
        <v>280</v>
      </c>
      <c r="Z347" s="69" t="s">
        <v>280</v>
      </c>
      <c r="AA347" s="38">
        <v>149</v>
      </c>
      <c r="AB347" s="38" t="s">
        <v>280</v>
      </c>
      <c r="AC347" s="69" t="s">
        <v>280</v>
      </c>
      <c r="AD347" s="38" t="s">
        <v>280</v>
      </c>
      <c r="AE347" s="38" t="s">
        <v>280</v>
      </c>
      <c r="AF347" s="69" t="s">
        <v>280</v>
      </c>
      <c r="AG347" s="38" t="s">
        <v>280</v>
      </c>
      <c r="AH347" s="38" t="s">
        <v>280</v>
      </c>
      <c r="AI347" s="69" t="s">
        <v>280</v>
      </c>
      <c r="AJ347" s="111" t="s">
        <v>280</v>
      </c>
      <c r="AK347" s="38" t="s">
        <v>280</v>
      </c>
      <c r="AL347" s="69" t="s">
        <v>280</v>
      </c>
      <c r="AM347" s="38">
        <v>3600</v>
      </c>
      <c r="AN347" s="38" t="s">
        <v>280</v>
      </c>
      <c r="AO347" s="69" t="s">
        <v>343</v>
      </c>
      <c r="AP347" s="69" t="s">
        <v>280</v>
      </c>
      <c r="AQ347" s="69" t="s">
        <v>280</v>
      </c>
      <c r="AR347" s="23" t="s">
        <v>280</v>
      </c>
      <c r="AS347" s="69" t="s">
        <v>280</v>
      </c>
      <c r="AT347" s="23" t="s">
        <v>280</v>
      </c>
      <c r="AU347" s="23" t="s">
        <v>280</v>
      </c>
      <c r="AV347" s="69" t="s">
        <v>280</v>
      </c>
      <c r="AW347" s="69" t="s">
        <v>280</v>
      </c>
      <c r="AX347" s="23" t="s">
        <v>280</v>
      </c>
      <c r="AY347" s="69" t="s">
        <v>280</v>
      </c>
      <c r="AZ347" s="23" t="s">
        <v>280</v>
      </c>
      <c r="BA347" s="23" t="s">
        <v>280</v>
      </c>
    </row>
    <row r="348" spans="2:53">
      <c r="B348" s="123" t="s">
        <v>342</v>
      </c>
      <c r="C348" s="109" t="s">
        <v>170</v>
      </c>
      <c r="D348" s="110" t="s">
        <v>61</v>
      </c>
      <c r="E348" s="38"/>
      <c r="F348" s="38">
        <v>7076</v>
      </c>
      <c r="G348" s="69">
        <v>803</v>
      </c>
      <c r="H348" s="111"/>
      <c r="I348" s="38">
        <v>7076</v>
      </c>
      <c r="J348" s="38">
        <v>705</v>
      </c>
      <c r="K348" s="38"/>
      <c r="L348" s="111">
        <v>-3032</v>
      </c>
      <c r="M348" s="38">
        <v>-3032</v>
      </c>
      <c r="N348" s="69">
        <v>-3032</v>
      </c>
      <c r="O348" s="111" t="s">
        <v>38</v>
      </c>
      <c r="P348" s="69" t="s">
        <v>80</v>
      </c>
      <c r="Q348" s="111">
        <f t="shared" si="35"/>
        <v>0</v>
      </c>
      <c r="R348" s="38" t="str">
        <f t="shared" si="36"/>
        <v>NA</v>
      </c>
      <c r="S348" s="38">
        <f t="shared" si="37"/>
        <v>0</v>
      </c>
      <c r="T348" s="38">
        <f t="shared" si="38"/>
        <v>98</v>
      </c>
      <c r="U348" s="114">
        <f t="shared" si="39"/>
        <v>98</v>
      </c>
      <c r="V348" s="69">
        <f t="shared" si="40"/>
        <v>0</v>
      </c>
      <c r="W348" s="23">
        <f t="shared" si="41"/>
        <v>1</v>
      </c>
      <c r="X348" s="111">
        <v>140</v>
      </c>
      <c r="Y348" s="38" t="s">
        <v>280</v>
      </c>
      <c r="Z348" s="69" t="s">
        <v>280</v>
      </c>
      <c r="AA348" s="38">
        <v>132</v>
      </c>
      <c r="AB348" s="38" t="s">
        <v>280</v>
      </c>
      <c r="AC348" s="69" t="s">
        <v>280</v>
      </c>
      <c r="AD348" s="38" t="s">
        <v>280</v>
      </c>
      <c r="AE348" s="38" t="s">
        <v>280</v>
      </c>
      <c r="AF348" s="69" t="s">
        <v>280</v>
      </c>
      <c r="AG348" s="38" t="s">
        <v>280</v>
      </c>
      <c r="AH348" s="38" t="s">
        <v>280</v>
      </c>
      <c r="AI348" s="69" t="s">
        <v>280</v>
      </c>
      <c r="AJ348" s="111" t="s">
        <v>280</v>
      </c>
      <c r="AK348" s="38" t="s">
        <v>280</v>
      </c>
      <c r="AL348" s="69" t="s">
        <v>280</v>
      </c>
      <c r="AM348" s="38">
        <v>3600</v>
      </c>
      <c r="AN348" s="38" t="s">
        <v>280</v>
      </c>
      <c r="AO348" s="69" t="s">
        <v>343</v>
      </c>
      <c r="AP348" s="69" t="s">
        <v>280</v>
      </c>
      <c r="AQ348" s="69" t="s">
        <v>280</v>
      </c>
      <c r="AR348" s="23" t="s">
        <v>280</v>
      </c>
      <c r="AS348" s="69" t="s">
        <v>280</v>
      </c>
      <c r="AT348" s="23" t="s">
        <v>280</v>
      </c>
      <c r="AU348" s="23" t="s">
        <v>280</v>
      </c>
      <c r="AV348" s="69" t="s">
        <v>280</v>
      </c>
      <c r="AW348" s="69" t="s">
        <v>280</v>
      </c>
      <c r="AX348" s="23" t="s">
        <v>280</v>
      </c>
      <c r="AY348" s="69" t="s">
        <v>280</v>
      </c>
      <c r="AZ348" s="23" t="s">
        <v>280</v>
      </c>
      <c r="BA348" s="23" t="s">
        <v>280</v>
      </c>
    </row>
    <row r="349" spans="2:53">
      <c r="B349" s="123" t="s">
        <v>342</v>
      </c>
      <c r="C349" s="109" t="s">
        <v>170</v>
      </c>
      <c r="D349" s="110" t="s">
        <v>63</v>
      </c>
      <c r="E349" s="38"/>
      <c r="F349" s="38">
        <v>7059</v>
      </c>
      <c r="G349" s="69">
        <v>803</v>
      </c>
      <c r="H349" s="111"/>
      <c r="I349" s="38">
        <v>6778</v>
      </c>
      <c r="J349" s="38">
        <v>793</v>
      </c>
      <c r="K349" s="38"/>
      <c r="L349" s="111">
        <v>-3022</v>
      </c>
      <c r="M349" s="38">
        <v>-3022</v>
      </c>
      <c r="N349" s="69">
        <v>-3022</v>
      </c>
      <c r="O349" s="111" t="s">
        <v>38</v>
      </c>
      <c r="P349" s="69" t="s">
        <v>80</v>
      </c>
      <c r="Q349" s="111">
        <f t="shared" si="35"/>
        <v>0</v>
      </c>
      <c r="R349" s="38" t="str">
        <f t="shared" si="36"/>
        <v>NA</v>
      </c>
      <c r="S349" s="38">
        <f t="shared" si="37"/>
        <v>281</v>
      </c>
      <c r="T349" s="38">
        <f t="shared" si="38"/>
        <v>10</v>
      </c>
      <c r="U349" s="114">
        <f t="shared" si="39"/>
        <v>291</v>
      </c>
      <c r="V349" s="69">
        <f t="shared" si="40"/>
        <v>0</v>
      </c>
      <c r="W349" s="23">
        <f t="shared" si="41"/>
        <v>1</v>
      </c>
      <c r="X349" s="111">
        <v>140</v>
      </c>
      <c r="Y349" s="38" t="s">
        <v>280</v>
      </c>
      <c r="Z349" s="69" t="s">
        <v>280</v>
      </c>
      <c r="AA349" s="38">
        <v>149</v>
      </c>
      <c r="AB349" s="38" t="s">
        <v>280</v>
      </c>
      <c r="AC349" s="69" t="s">
        <v>280</v>
      </c>
      <c r="AD349" s="38" t="s">
        <v>280</v>
      </c>
      <c r="AE349" s="38" t="s">
        <v>280</v>
      </c>
      <c r="AF349" s="69" t="s">
        <v>280</v>
      </c>
      <c r="AG349" s="38" t="s">
        <v>280</v>
      </c>
      <c r="AH349" s="38" t="s">
        <v>280</v>
      </c>
      <c r="AI349" s="69" t="s">
        <v>280</v>
      </c>
      <c r="AJ349" s="111" t="s">
        <v>280</v>
      </c>
      <c r="AK349" s="38" t="s">
        <v>280</v>
      </c>
      <c r="AL349" s="69" t="s">
        <v>280</v>
      </c>
      <c r="AM349" s="38">
        <v>3600</v>
      </c>
      <c r="AN349" s="38" t="s">
        <v>280</v>
      </c>
      <c r="AO349" s="69" t="s">
        <v>343</v>
      </c>
      <c r="AP349" s="69" t="s">
        <v>280</v>
      </c>
      <c r="AQ349" s="69" t="s">
        <v>280</v>
      </c>
      <c r="AR349" s="23" t="s">
        <v>280</v>
      </c>
      <c r="AS349" s="69" t="s">
        <v>280</v>
      </c>
      <c r="AT349" s="23" t="s">
        <v>280</v>
      </c>
      <c r="AU349" s="23" t="s">
        <v>280</v>
      </c>
      <c r="AV349" s="69" t="s">
        <v>280</v>
      </c>
      <c r="AW349" s="69" t="s">
        <v>280</v>
      </c>
      <c r="AX349" s="23" t="s">
        <v>280</v>
      </c>
      <c r="AY349" s="69" t="s">
        <v>280</v>
      </c>
      <c r="AZ349" s="23" t="s">
        <v>280</v>
      </c>
      <c r="BA349" s="23" t="s">
        <v>280</v>
      </c>
    </row>
    <row r="350" spans="2:53">
      <c r="B350" s="123" t="s">
        <v>342</v>
      </c>
      <c r="C350" s="109" t="s">
        <v>170</v>
      </c>
      <c r="D350" s="110" t="s">
        <v>64</v>
      </c>
      <c r="E350" s="38"/>
      <c r="F350" s="38">
        <v>5713</v>
      </c>
      <c r="G350" s="69">
        <v>894</v>
      </c>
      <c r="H350" s="111"/>
      <c r="I350" s="38">
        <v>5410</v>
      </c>
      <c r="J350" s="38">
        <v>882</v>
      </c>
      <c r="K350" s="38"/>
      <c r="L350" s="111">
        <v>0</v>
      </c>
      <c r="M350" s="38">
        <v>0</v>
      </c>
      <c r="N350" s="69">
        <v>0</v>
      </c>
      <c r="O350" s="111" t="s">
        <v>283</v>
      </c>
      <c r="P350" s="69" t="s">
        <v>80</v>
      </c>
      <c r="Q350" s="111">
        <f t="shared" si="35"/>
        <v>0</v>
      </c>
      <c r="R350" s="38" t="str">
        <f t="shared" si="36"/>
        <v>NA</v>
      </c>
      <c r="S350" s="38">
        <f t="shared" si="37"/>
        <v>303</v>
      </c>
      <c r="T350" s="38">
        <f t="shared" si="38"/>
        <v>12</v>
      </c>
      <c r="U350" s="114">
        <f t="shared" si="39"/>
        <v>315</v>
      </c>
      <c r="V350" s="69">
        <f t="shared" si="40"/>
        <v>0</v>
      </c>
      <c r="W350" s="23">
        <f t="shared" si="41"/>
        <v>1</v>
      </c>
      <c r="X350" s="111">
        <v>140</v>
      </c>
      <c r="Y350" s="38" t="s">
        <v>280</v>
      </c>
      <c r="Z350" s="69" t="s">
        <v>281</v>
      </c>
      <c r="AA350" s="38">
        <v>157</v>
      </c>
      <c r="AB350" s="38" t="s">
        <v>280</v>
      </c>
      <c r="AC350" s="69" t="s">
        <v>281</v>
      </c>
      <c r="AD350" s="38" t="s">
        <v>280</v>
      </c>
      <c r="AE350" s="38" t="s">
        <v>280</v>
      </c>
      <c r="AF350" s="69" t="s">
        <v>175</v>
      </c>
      <c r="AG350" s="38" t="s">
        <v>280</v>
      </c>
      <c r="AH350" s="38">
        <v>4700</v>
      </c>
      <c r="AI350" s="69" t="s">
        <v>175</v>
      </c>
      <c r="AJ350" s="111" t="s">
        <v>280</v>
      </c>
      <c r="AK350" s="38" t="s">
        <v>280</v>
      </c>
      <c r="AL350" s="69" t="s">
        <v>280</v>
      </c>
      <c r="AM350" s="131">
        <v>3600</v>
      </c>
      <c r="AN350" s="131" t="s">
        <v>280</v>
      </c>
      <c r="AO350" s="132" t="s">
        <v>280</v>
      </c>
      <c r="AP350" s="69" t="s">
        <v>280</v>
      </c>
      <c r="AQ350" s="69" t="s">
        <v>280</v>
      </c>
      <c r="AR350" s="23" t="s">
        <v>280</v>
      </c>
      <c r="AS350" s="69" t="s">
        <v>280</v>
      </c>
      <c r="AT350" s="23" t="s">
        <v>280</v>
      </c>
      <c r="AU350" s="23" t="s">
        <v>280</v>
      </c>
      <c r="AV350" s="69" t="s">
        <v>280</v>
      </c>
      <c r="AW350" s="69" t="s">
        <v>280</v>
      </c>
      <c r="AX350" s="23" t="s">
        <v>280</v>
      </c>
      <c r="AY350" s="69">
        <v>-10000</v>
      </c>
      <c r="AZ350" s="23" t="s">
        <v>280</v>
      </c>
      <c r="BA350" s="23" t="s">
        <v>282</v>
      </c>
    </row>
    <row r="351" spans="2:53">
      <c r="B351" s="123" t="s">
        <v>342</v>
      </c>
      <c r="C351" s="109" t="s">
        <v>170</v>
      </c>
      <c r="D351" s="110" t="s">
        <v>66</v>
      </c>
      <c r="E351" s="38"/>
      <c r="F351" s="38">
        <v>5750</v>
      </c>
      <c r="G351" s="69">
        <v>894</v>
      </c>
      <c r="H351" s="111"/>
      <c r="I351" s="38">
        <v>5659</v>
      </c>
      <c r="J351" s="38">
        <v>882</v>
      </c>
      <c r="K351" s="38"/>
      <c r="L351" s="111">
        <v>0</v>
      </c>
      <c r="M351" s="38">
        <v>0</v>
      </c>
      <c r="N351" s="69">
        <v>0</v>
      </c>
      <c r="O351" s="111" t="s">
        <v>283</v>
      </c>
      <c r="P351" s="69" t="s">
        <v>80</v>
      </c>
      <c r="Q351" s="111">
        <f t="shared" si="35"/>
        <v>0</v>
      </c>
      <c r="R351" s="38" t="str">
        <f t="shared" si="36"/>
        <v>NA</v>
      </c>
      <c r="S351" s="38">
        <f t="shared" si="37"/>
        <v>91</v>
      </c>
      <c r="T351" s="38">
        <f t="shared" si="38"/>
        <v>12</v>
      </c>
      <c r="U351" s="114">
        <f t="shared" si="39"/>
        <v>103</v>
      </c>
      <c r="V351" s="69">
        <f t="shared" si="40"/>
        <v>0</v>
      </c>
      <c r="W351" s="23">
        <f t="shared" si="41"/>
        <v>1</v>
      </c>
      <c r="X351" s="111">
        <v>140</v>
      </c>
      <c r="Y351" s="38" t="s">
        <v>280</v>
      </c>
      <c r="Z351" s="69" t="s">
        <v>281</v>
      </c>
      <c r="AA351" s="38">
        <v>139</v>
      </c>
      <c r="AB351" s="38" t="s">
        <v>280</v>
      </c>
      <c r="AC351" s="69" t="s">
        <v>281</v>
      </c>
      <c r="AD351" s="38" t="s">
        <v>280</v>
      </c>
      <c r="AE351" s="38" t="s">
        <v>280</v>
      </c>
      <c r="AF351" s="69" t="s">
        <v>175</v>
      </c>
      <c r="AG351" s="38" t="s">
        <v>280</v>
      </c>
      <c r="AH351" s="38">
        <v>4991</v>
      </c>
      <c r="AI351" s="69" t="s">
        <v>175</v>
      </c>
      <c r="AJ351" s="111" t="s">
        <v>280</v>
      </c>
      <c r="AK351" s="38" t="s">
        <v>280</v>
      </c>
      <c r="AL351" s="69" t="s">
        <v>280</v>
      </c>
      <c r="AM351" s="131">
        <v>3600</v>
      </c>
      <c r="AN351" s="131" t="s">
        <v>280</v>
      </c>
      <c r="AO351" s="132" t="s">
        <v>280</v>
      </c>
      <c r="AP351" s="69" t="s">
        <v>280</v>
      </c>
      <c r="AQ351" s="69" t="s">
        <v>280</v>
      </c>
      <c r="AR351" s="23" t="s">
        <v>280</v>
      </c>
      <c r="AS351" s="69" t="s">
        <v>280</v>
      </c>
      <c r="AT351" s="23" t="s">
        <v>280</v>
      </c>
      <c r="AU351" s="23" t="s">
        <v>280</v>
      </c>
      <c r="AV351" s="69" t="s">
        <v>280</v>
      </c>
      <c r="AW351" s="69" t="s">
        <v>280</v>
      </c>
      <c r="AX351" s="23" t="s">
        <v>280</v>
      </c>
      <c r="AY351" s="69">
        <v>-10000</v>
      </c>
      <c r="AZ351" s="23" t="s">
        <v>280</v>
      </c>
      <c r="BA351" s="23" t="s">
        <v>282</v>
      </c>
    </row>
    <row r="352" spans="2:53">
      <c r="B352" s="123" t="s">
        <v>342</v>
      </c>
      <c r="C352" s="109" t="s">
        <v>170</v>
      </c>
      <c r="D352" s="110" t="s">
        <v>67</v>
      </c>
      <c r="E352" s="38"/>
      <c r="F352" s="38">
        <v>5761</v>
      </c>
      <c r="G352" s="69">
        <v>894</v>
      </c>
      <c r="H352" s="111"/>
      <c r="I352" s="38">
        <v>5556</v>
      </c>
      <c r="J352" s="38">
        <v>882</v>
      </c>
      <c r="K352" s="38"/>
      <c r="L352" s="111">
        <v>0</v>
      </c>
      <c r="M352" s="38">
        <v>0</v>
      </c>
      <c r="N352" s="69">
        <v>0</v>
      </c>
      <c r="O352" s="111" t="s">
        <v>283</v>
      </c>
      <c r="P352" s="69" t="s">
        <v>80</v>
      </c>
      <c r="Q352" s="111">
        <f t="shared" si="35"/>
        <v>0</v>
      </c>
      <c r="R352" s="38" t="str">
        <f t="shared" si="36"/>
        <v>NA</v>
      </c>
      <c r="S352" s="38">
        <f t="shared" si="37"/>
        <v>205</v>
      </c>
      <c r="T352" s="38">
        <f t="shared" si="38"/>
        <v>12</v>
      </c>
      <c r="U352" s="114">
        <f t="shared" si="39"/>
        <v>217</v>
      </c>
      <c r="V352" s="69">
        <f t="shared" si="40"/>
        <v>0</v>
      </c>
      <c r="W352" s="23">
        <f t="shared" si="41"/>
        <v>1</v>
      </c>
      <c r="X352" s="111">
        <v>140</v>
      </c>
      <c r="Y352" s="38" t="s">
        <v>280</v>
      </c>
      <c r="Z352" s="69" t="s">
        <v>281</v>
      </c>
      <c r="AA352" s="38">
        <v>134</v>
      </c>
      <c r="AB352" s="38" t="s">
        <v>280</v>
      </c>
      <c r="AC352" s="69" t="s">
        <v>281</v>
      </c>
      <c r="AD352" s="38" t="s">
        <v>280</v>
      </c>
      <c r="AE352" s="38" t="s">
        <v>280</v>
      </c>
      <c r="AF352" s="69" t="s">
        <v>175</v>
      </c>
      <c r="AG352" s="38" t="s">
        <v>280</v>
      </c>
      <c r="AH352" s="38">
        <v>4829</v>
      </c>
      <c r="AI352" s="69" t="s">
        <v>175</v>
      </c>
      <c r="AJ352" s="111" t="s">
        <v>280</v>
      </c>
      <c r="AK352" s="38" t="s">
        <v>280</v>
      </c>
      <c r="AL352" s="69" t="s">
        <v>280</v>
      </c>
      <c r="AM352" s="131">
        <v>3600</v>
      </c>
      <c r="AN352" s="131" t="s">
        <v>280</v>
      </c>
      <c r="AO352" s="132" t="s">
        <v>280</v>
      </c>
      <c r="AP352" s="69" t="s">
        <v>280</v>
      </c>
      <c r="AQ352" s="69" t="s">
        <v>280</v>
      </c>
      <c r="AR352" s="23" t="s">
        <v>280</v>
      </c>
      <c r="AS352" s="69" t="s">
        <v>280</v>
      </c>
      <c r="AT352" s="23" t="s">
        <v>280</v>
      </c>
      <c r="AU352" s="23" t="s">
        <v>280</v>
      </c>
      <c r="AV352" s="69" t="s">
        <v>280</v>
      </c>
      <c r="AW352" s="69" t="s">
        <v>280</v>
      </c>
      <c r="AX352" s="23" t="s">
        <v>280</v>
      </c>
      <c r="AY352" s="69">
        <v>-10000</v>
      </c>
      <c r="AZ352" s="23" t="s">
        <v>280</v>
      </c>
      <c r="BA352" s="23" t="s">
        <v>282</v>
      </c>
    </row>
    <row r="353" spans="2:53">
      <c r="B353" s="123" t="s">
        <v>342</v>
      </c>
      <c r="C353" s="109" t="s">
        <v>170</v>
      </c>
      <c r="D353" s="110" t="s">
        <v>68</v>
      </c>
      <c r="E353" s="38"/>
      <c r="F353" s="38">
        <v>7347</v>
      </c>
      <c r="G353" s="69">
        <v>651</v>
      </c>
      <c r="H353" s="111"/>
      <c r="I353" s="38">
        <v>7092</v>
      </c>
      <c r="J353" s="38">
        <v>651</v>
      </c>
      <c r="K353" s="38"/>
      <c r="L353" s="111">
        <v>-2654</v>
      </c>
      <c r="M353" s="38">
        <v>-2654</v>
      </c>
      <c r="N353" s="69">
        <v>-2654</v>
      </c>
      <c r="O353" s="111" t="s">
        <v>283</v>
      </c>
      <c r="P353" s="69" t="s">
        <v>80</v>
      </c>
      <c r="Q353" s="111">
        <f t="shared" si="35"/>
        <v>0</v>
      </c>
      <c r="R353" s="38" t="str">
        <f t="shared" si="36"/>
        <v>NA</v>
      </c>
      <c r="S353" s="38">
        <f t="shared" si="37"/>
        <v>255</v>
      </c>
      <c r="T353" s="38">
        <f t="shared" si="38"/>
        <v>0</v>
      </c>
      <c r="U353" s="114">
        <f t="shared" si="39"/>
        <v>255</v>
      </c>
      <c r="V353" s="69">
        <f t="shared" si="40"/>
        <v>0</v>
      </c>
      <c r="W353" s="23">
        <f t="shared" si="41"/>
        <v>1</v>
      </c>
      <c r="X353" s="111">
        <v>140</v>
      </c>
      <c r="Y353" s="38" t="s">
        <v>280</v>
      </c>
      <c r="Z353" s="69" t="s">
        <v>280</v>
      </c>
      <c r="AA353" s="38">
        <v>391</v>
      </c>
      <c r="AB353" s="38" t="s">
        <v>280</v>
      </c>
      <c r="AC353" s="69" t="s">
        <v>280</v>
      </c>
      <c r="AD353" s="38" t="s">
        <v>280</v>
      </c>
      <c r="AE353" s="38" t="s">
        <v>280</v>
      </c>
      <c r="AF353" s="69" t="s">
        <v>280</v>
      </c>
      <c r="AG353" s="38" t="s">
        <v>280</v>
      </c>
      <c r="AH353" s="38" t="s">
        <v>280</v>
      </c>
      <c r="AI353" s="69" t="s">
        <v>280</v>
      </c>
      <c r="AJ353" s="111" t="s">
        <v>280</v>
      </c>
      <c r="AK353" s="38" t="s">
        <v>280</v>
      </c>
      <c r="AL353" s="69" t="s">
        <v>280</v>
      </c>
      <c r="AM353" s="38" t="s">
        <v>280</v>
      </c>
      <c r="AN353" s="38" t="s">
        <v>280</v>
      </c>
      <c r="AO353" s="69" t="s">
        <v>280</v>
      </c>
      <c r="AP353" s="69" t="s">
        <v>280</v>
      </c>
      <c r="AQ353" s="69" t="s">
        <v>280</v>
      </c>
      <c r="AR353" s="23" t="s">
        <v>280</v>
      </c>
      <c r="AS353" s="69" t="s">
        <v>280</v>
      </c>
      <c r="AT353" s="23" t="s">
        <v>280</v>
      </c>
      <c r="AU353" s="23" t="s">
        <v>280</v>
      </c>
      <c r="AV353" s="69" t="s">
        <v>280</v>
      </c>
      <c r="AW353" s="69" t="s">
        <v>280</v>
      </c>
      <c r="AX353" s="23" t="s">
        <v>280</v>
      </c>
      <c r="AY353" s="69" t="s">
        <v>280</v>
      </c>
      <c r="AZ353" s="23" t="s">
        <v>280</v>
      </c>
      <c r="BA353" s="23" t="s">
        <v>280</v>
      </c>
    </row>
    <row r="354" spans="2:53">
      <c r="B354" s="123" t="s">
        <v>342</v>
      </c>
      <c r="C354" s="109" t="s">
        <v>170</v>
      </c>
      <c r="D354" s="110" t="s">
        <v>69</v>
      </c>
      <c r="E354" s="38"/>
      <c r="F354" s="38">
        <v>7341</v>
      </c>
      <c r="G354" s="69">
        <v>651</v>
      </c>
      <c r="H354" s="111"/>
      <c r="I354" s="38">
        <v>7341</v>
      </c>
      <c r="J354" s="38">
        <v>651</v>
      </c>
      <c r="K354" s="38"/>
      <c r="L354" s="111">
        <v>-2649</v>
      </c>
      <c r="M354" s="38">
        <v>-2649</v>
      </c>
      <c r="N354" s="69">
        <v>-2649</v>
      </c>
      <c r="O354" s="111" t="s">
        <v>283</v>
      </c>
      <c r="P354" s="69" t="s">
        <v>80</v>
      </c>
      <c r="Q354" s="111">
        <f t="shared" si="35"/>
        <v>0</v>
      </c>
      <c r="R354" s="38" t="str">
        <f t="shared" si="36"/>
        <v>NA</v>
      </c>
      <c r="S354" s="38">
        <f t="shared" si="37"/>
        <v>0</v>
      </c>
      <c r="T354" s="38">
        <f t="shared" si="38"/>
        <v>0</v>
      </c>
      <c r="U354" s="114">
        <f t="shared" si="39"/>
        <v>0</v>
      </c>
      <c r="V354" s="69">
        <f t="shared" si="40"/>
        <v>0</v>
      </c>
      <c r="W354" s="23">
        <f t="shared" si="41"/>
        <v>1</v>
      </c>
      <c r="X354" s="111">
        <v>140</v>
      </c>
      <c r="Y354" s="38" t="s">
        <v>280</v>
      </c>
      <c r="Z354" s="69" t="s">
        <v>280</v>
      </c>
      <c r="AA354" s="38">
        <v>391</v>
      </c>
      <c r="AB354" s="38" t="s">
        <v>280</v>
      </c>
      <c r="AC354" s="69" t="s">
        <v>280</v>
      </c>
      <c r="AD354" s="38" t="s">
        <v>280</v>
      </c>
      <c r="AE354" s="38" t="s">
        <v>280</v>
      </c>
      <c r="AF354" s="69" t="s">
        <v>280</v>
      </c>
      <c r="AG354" s="38" t="s">
        <v>280</v>
      </c>
      <c r="AH354" s="38" t="s">
        <v>280</v>
      </c>
      <c r="AI354" s="69" t="s">
        <v>280</v>
      </c>
      <c r="AJ354" s="111" t="s">
        <v>280</v>
      </c>
      <c r="AK354" s="38" t="s">
        <v>280</v>
      </c>
      <c r="AL354" s="69" t="s">
        <v>280</v>
      </c>
      <c r="AM354" s="38" t="s">
        <v>280</v>
      </c>
      <c r="AN354" s="38" t="s">
        <v>280</v>
      </c>
      <c r="AO354" s="69" t="s">
        <v>280</v>
      </c>
      <c r="AP354" s="69" t="s">
        <v>280</v>
      </c>
      <c r="AQ354" s="69" t="s">
        <v>280</v>
      </c>
      <c r="AR354" s="23" t="s">
        <v>280</v>
      </c>
      <c r="AS354" s="69" t="s">
        <v>280</v>
      </c>
      <c r="AT354" s="23" t="s">
        <v>280</v>
      </c>
      <c r="AU354" s="23" t="s">
        <v>280</v>
      </c>
      <c r="AV354" s="69" t="s">
        <v>280</v>
      </c>
      <c r="AW354" s="69" t="s">
        <v>280</v>
      </c>
      <c r="AX354" s="23" t="s">
        <v>280</v>
      </c>
      <c r="AY354" s="69" t="s">
        <v>280</v>
      </c>
      <c r="AZ354" s="23" t="s">
        <v>280</v>
      </c>
      <c r="BA354" s="23" t="s">
        <v>280</v>
      </c>
    </row>
    <row r="355" spans="2:53" ht="15" thickBot="1">
      <c r="B355" s="124" t="s">
        <v>342</v>
      </c>
      <c r="C355" s="116" t="s">
        <v>170</v>
      </c>
      <c r="D355" s="117" t="s">
        <v>70</v>
      </c>
      <c r="E355" s="118"/>
      <c r="F355" s="118">
        <v>6724</v>
      </c>
      <c r="G355" s="70">
        <v>664</v>
      </c>
      <c r="H355" s="119"/>
      <c r="I355" s="118">
        <v>6686</v>
      </c>
      <c r="J355" s="118">
        <v>278</v>
      </c>
      <c r="K355" s="118"/>
      <c r="L355" s="119">
        <v>-2003</v>
      </c>
      <c r="M355" s="118">
        <v>-2003</v>
      </c>
      <c r="N355" s="70">
        <v>-2003</v>
      </c>
      <c r="O355" s="119" t="s">
        <v>38</v>
      </c>
      <c r="P355" s="70" t="s">
        <v>80</v>
      </c>
      <c r="Q355" s="119">
        <f t="shared" si="35"/>
        <v>0</v>
      </c>
      <c r="R355" s="38" t="str">
        <f t="shared" si="36"/>
        <v>NA</v>
      </c>
      <c r="S355" s="38">
        <f t="shared" si="37"/>
        <v>38</v>
      </c>
      <c r="T355" s="38">
        <f t="shared" si="38"/>
        <v>386</v>
      </c>
      <c r="U355" s="114">
        <f t="shared" si="39"/>
        <v>424</v>
      </c>
      <c r="V355" s="70">
        <f t="shared" si="40"/>
        <v>0</v>
      </c>
      <c r="W355" s="23">
        <f t="shared" si="41"/>
        <v>1</v>
      </c>
      <c r="X355" s="119">
        <v>159</v>
      </c>
      <c r="Y355" s="118" t="s">
        <v>280</v>
      </c>
      <c r="Z355" s="70" t="s">
        <v>280</v>
      </c>
      <c r="AA355" s="118">
        <v>379</v>
      </c>
      <c r="AB355" s="118" t="s">
        <v>280</v>
      </c>
      <c r="AC355" s="70" t="s">
        <v>280</v>
      </c>
      <c r="AD355" s="118" t="s">
        <v>280</v>
      </c>
      <c r="AE355" s="118" t="s">
        <v>280</v>
      </c>
      <c r="AF355" s="70" t="s">
        <v>280</v>
      </c>
      <c r="AG355" s="118" t="s">
        <v>280</v>
      </c>
      <c r="AH355" s="118" t="s">
        <v>280</v>
      </c>
      <c r="AI355" s="70" t="s">
        <v>280</v>
      </c>
      <c r="AJ355" s="119" t="s">
        <v>280</v>
      </c>
      <c r="AK355" s="118" t="s">
        <v>280</v>
      </c>
      <c r="AL355" s="70" t="s">
        <v>280</v>
      </c>
      <c r="AM355" s="118" t="s">
        <v>280</v>
      </c>
      <c r="AN355" s="118" t="s">
        <v>280</v>
      </c>
      <c r="AO355" s="70" t="s">
        <v>280</v>
      </c>
      <c r="AP355" s="70" t="s">
        <v>280</v>
      </c>
      <c r="AQ355" s="70" t="s">
        <v>280</v>
      </c>
      <c r="AR355" s="22" t="s">
        <v>280</v>
      </c>
      <c r="AS355" s="70" t="s">
        <v>280</v>
      </c>
      <c r="AT355" s="22" t="s">
        <v>280</v>
      </c>
      <c r="AU355" s="22" t="s">
        <v>280</v>
      </c>
      <c r="AV355" s="70" t="s">
        <v>280</v>
      </c>
      <c r="AW355" s="70" t="s">
        <v>280</v>
      </c>
      <c r="AX355" s="22" t="s">
        <v>280</v>
      </c>
      <c r="AY355" s="70" t="s">
        <v>280</v>
      </c>
      <c r="AZ355" s="22" t="s">
        <v>280</v>
      </c>
      <c r="BA355" s="22" t="s">
        <v>280</v>
      </c>
    </row>
    <row r="356" spans="2:53">
      <c r="B356" s="120" t="s">
        <v>344</v>
      </c>
      <c r="C356" s="121" t="s">
        <v>170</v>
      </c>
      <c r="D356" s="122" t="s">
        <v>55</v>
      </c>
      <c r="E356" s="112"/>
      <c r="F356" s="112">
        <v>6794</v>
      </c>
      <c r="G356" s="68">
        <v>777</v>
      </c>
      <c r="H356" s="113"/>
      <c r="I356" s="112">
        <v>6814</v>
      </c>
      <c r="J356" s="112">
        <v>793</v>
      </c>
      <c r="K356" s="112"/>
      <c r="L356" s="113">
        <v>-1894</v>
      </c>
      <c r="M356" s="112">
        <v>-1894</v>
      </c>
      <c r="N356" s="68">
        <v>-1058</v>
      </c>
      <c r="O356" s="113" t="s">
        <v>38</v>
      </c>
      <c r="P356" s="68" t="s">
        <v>80</v>
      </c>
      <c r="Q356" s="113">
        <f t="shared" si="35"/>
        <v>0</v>
      </c>
      <c r="R356" s="38" t="str">
        <f t="shared" si="36"/>
        <v>NA</v>
      </c>
      <c r="S356" s="38">
        <f t="shared" si="37"/>
        <v>-20</v>
      </c>
      <c r="T356" s="38">
        <f t="shared" si="38"/>
        <v>-16</v>
      </c>
      <c r="U356" s="114">
        <f t="shared" si="39"/>
        <v>-36</v>
      </c>
      <c r="V356" s="68">
        <f t="shared" si="40"/>
        <v>0</v>
      </c>
      <c r="W356" s="23">
        <f t="shared" si="41"/>
        <v>1</v>
      </c>
      <c r="X356" s="113" t="s">
        <v>280</v>
      </c>
      <c r="Y356" s="112" t="s">
        <v>280</v>
      </c>
      <c r="Z356" s="68" t="s">
        <v>280</v>
      </c>
      <c r="AA356" s="112" t="s">
        <v>280</v>
      </c>
      <c r="AB356" s="112" t="s">
        <v>280</v>
      </c>
      <c r="AC356" s="68" t="s">
        <v>280</v>
      </c>
      <c r="AD356" s="112" t="s">
        <v>280</v>
      </c>
      <c r="AE356" s="112" t="s">
        <v>280</v>
      </c>
      <c r="AF356" s="68" t="s">
        <v>280</v>
      </c>
      <c r="AG356" s="112" t="s">
        <v>280</v>
      </c>
      <c r="AH356" s="112" t="s">
        <v>280</v>
      </c>
      <c r="AI356" s="68" t="s">
        <v>280</v>
      </c>
      <c r="AJ356" s="113" t="s">
        <v>280</v>
      </c>
      <c r="AK356" s="112" t="s">
        <v>280</v>
      </c>
      <c r="AL356" s="68" t="s">
        <v>280</v>
      </c>
      <c r="AM356" s="112">
        <v>3600</v>
      </c>
      <c r="AN356" s="112" t="s">
        <v>280</v>
      </c>
      <c r="AO356" s="68" t="s">
        <v>345</v>
      </c>
      <c r="AP356" s="68" t="s">
        <v>280</v>
      </c>
      <c r="AQ356" s="68" t="s">
        <v>280</v>
      </c>
      <c r="AR356" s="21" t="s">
        <v>280</v>
      </c>
      <c r="AS356" s="68" t="s">
        <v>280</v>
      </c>
      <c r="AT356" s="21" t="s">
        <v>280</v>
      </c>
      <c r="AU356" s="21" t="s">
        <v>280</v>
      </c>
      <c r="AV356" s="68" t="s">
        <v>280</v>
      </c>
      <c r="AW356" s="68" t="s">
        <v>280</v>
      </c>
      <c r="AX356" s="21" t="s">
        <v>280</v>
      </c>
      <c r="AY356" s="68" t="s">
        <v>280</v>
      </c>
      <c r="AZ356" s="21" t="s">
        <v>280</v>
      </c>
      <c r="BA356" s="21" t="s">
        <v>280</v>
      </c>
    </row>
    <row r="357" spans="2:53">
      <c r="B357" s="123" t="s">
        <v>344</v>
      </c>
      <c r="C357" s="109" t="s">
        <v>170</v>
      </c>
      <c r="D357" s="110" t="s">
        <v>57</v>
      </c>
      <c r="E357" s="38"/>
      <c r="F357" s="38">
        <v>6822</v>
      </c>
      <c r="G357" s="69">
        <v>777</v>
      </c>
      <c r="H357" s="111"/>
      <c r="I357" s="38">
        <v>6838</v>
      </c>
      <c r="J357" s="38">
        <v>788</v>
      </c>
      <c r="K357" s="38"/>
      <c r="L357" s="111">
        <v>-1909</v>
      </c>
      <c r="M357" s="38">
        <v>-1909</v>
      </c>
      <c r="N357" s="69">
        <v>-1894</v>
      </c>
      <c r="O357" s="111" t="s">
        <v>38</v>
      </c>
      <c r="P357" s="69" t="s">
        <v>80</v>
      </c>
      <c r="Q357" s="111">
        <f t="shared" si="35"/>
        <v>0</v>
      </c>
      <c r="R357" s="38" t="str">
        <f t="shared" si="36"/>
        <v>NA</v>
      </c>
      <c r="S357" s="38">
        <f t="shared" si="37"/>
        <v>-16</v>
      </c>
      <c r="T357" s="38">
        <f t="shared" si="38"/>
        <v>-11</v>
      </c>
      <c r="U357" s="114">
        <f t="shared" si="39"/>
        <v>-27</v>
      </c>
      <c r="V357" s="69">
        <f t="shared" si="40"/>
        <v>0</v>
      </c>
      <c r="W357" s="23">
        <f t="shared" si="41"/>
        <v>1</v>
      </c>
      <c r="X357" s="111" t="s">
        <v>280</v>
      </c>
      <c r="Y357" s="38" t="s">
        <v>280</v>
      </c>
      <c r="Z357" s="69" t="s">
        <v>280</v>
      </c>
      <c r="AA357" s="38" t="s">
        <v>280</v>
      </c>
      <c r="AB357" s="38" t="s">
        <v>280</v>
      </c>
      <c r="AC357" s="69" t="s">
        <v>280</v>
      </c>
      <c r="AD357" s="38" t="s">
        <v>280</v>
      </c>
      <c r="AE357" s="38" t="s">
        <v>280</v>
      </c>
      <c r="AF357" s="69" t="s">
        <v>280</v>
      </c>
      <c r="AG357" s="38" t="s">
        <v>280</v>
      </c>
      <c r="AH357" s="38" t="s">
        <v>280</v>
      </c>
      <c r="AI357" s="69" t="s">
        <v>280</v>
      </c>
      <c r="AJ357" s="111" t="s">
        <v>280</v>
      </c>
      <c r="AK357" s="38" t="s">
        <v>280</v>
      </c>
      <c r="AL357" s="69" t="s">
        <v>280</v>
      </c>
      <c r="AM357" s="38">
        <v>3600</v>
      </c>
      <c r="AN357" s="38" t="s">
        <v>280</v>
      </c>
      <c r="AO357" s="69" t="s">
        <v>345</v>
      </c>
      <c r="AP357" s="69" t="s">
        <v>280</v>
      </c>
      <c r="AQ357" s="69" t="s">
        <v>280</v>
      </c>
      <c r="AR357" s="23" t="s">
        <v>280</v>
      </c>
      <c r="AS357" s="69" t="s">
        <v>280</v>
      </c>
      <c r="AT357" s="23" t="s">
        <v>280</v>
      </c>
      <c r="AU357" s="23" t="s">
        <v>280</v>
      </c>
      <c r="AV357" s="69" t="s">
        <v>280</v>
      </c>
      <c r="AW357" s="69" t="s">
        <v>280</v>
      </c>
      <c r="AX357" s="23" t="s">
        <v>280</v>
      </c>
      <c r="AY357" s="69" t="s">
        <v>280</v>
      </c>
      <c r="AZ357" s="23" t="s">
        <v>280</v>
      </c>
      <c r="BA357" s="23" t="s">
        <v>280</v>
      </c>
    </row>
    <row r="358" spans="2:53">
      <c r="B358" s="123" t="s">
        <v>344</v>
      </c>
      <c r="C358" s="109" t="s">
        <v>170</v>
      </c>
      <c r="D358" s="110" t="s">
        <v>58</v>
      </c>
      <c r="E358" s="38"/>
      <c r="F358" s="38">
        <v>6861</v>
      </c>
      <c r="G358" s="69">
        <v>793</v>
      </c>
      <c r="H358" s="111"/>
      <c r="I358" s="38">
        <v>6859</v>
      </c>
      <c r="J358" s="38">
        <v>793</v>
      </c>
      <c r="K358" s="38"/>
      <c r="L358" s="111">
        <v>-1925</v>
      </c>
      <c r="M358" s="38">
        <v>-1925</v>
      </c>
      <c r="N358" s="69">
        <v>-1909</v>
      </c>
      <c r="O358" s="111" t="s">
        <v>283</v>
      </c>
      <c r="P358" s="69" t="s">
        <v>80</v>
      </c>
      <c r="Q358" s="111">
        <f t="shared" si="35"/>
        <v>0</v>
      </c>
      <c r="R358" s="38" t="str">
        <f t="shared" si="36"/>
        <v>NA</v>
      </c>
      <c r="S358" s="38">
        <f t="shared" si="37"/>
        <v>2</v>
      </c>
      <c r="T358" s="38">
        <f t="shared" si="38"/>
        <v>0</v>
      </c>
      <c r="U358" s="114">
        <f t="shared" si="39"/>
        <v>2</v>
      </c>
      <c r="V358" s="69">
        <f t="shared" si="40"/>
        <v>0</v>
      </c>
      <c r="W358" s="23">
        <f t="shared" si="41"/>
        <v>1</v>
      </c>
      <c r="X358" s="111" t="s">
        <v>280</v>
      </c>
      <c r="Y358" s="38" t="s">
        <v>280</v>
      </c>
      <c r="Z358" s="69" t="s">
        <v>280</v>
      </c>
      <c r="AA358" s="38" t="s">
        <v>280</v>
      </c>
      <c r="AB358" s="38" t="s">
        <v>280</v>
      </c>
      <c r="AC358" s="69" t="s">
        <v>280</v>
      </c>
      <c r="AD358" s="38" t="s">
        <v>280</v>
      </c>
      <c r="AE358" s="38" t="s">
        <v>280</v>
      </c>
      <c r="AF358" s="69" t="s">
        <v>280</v>
      </c>
      <c r="AG358" s="38" t="s">
        <v>280</v>
      </c>
      <c r="AH358" s="38" t="s">
        <v>280</v>
      </c>
      <c r="AI358" s="69" t="s">
        <v>280</v>
      </c>
      <c r="AJ358" s="111" t="s">
        <v>280</v>
      </c>
      <c r="AK358" s="38" t="s">
        <v>280</v>
      </c>
      <c r="AL358" s="69" t="s">
        <v>280</v>
      </c>
      <c r="AM358" s="38">
        <v>3600</v>
      </c>
      <c r="AN358" s="38" t="s">
        <v>280</v>
      </c>
      <c r="AO358" s="69" t="s">
        <v>346</v>
      </c>
      <c r="AP358" s="69" t="s">
        <v>280</v>
      </c>
      <c r="AQ358" s="69" t="s">
        <v>280</v>
      </c>
      <c r="AR358" s="23" t="s">
        <v>280</v>
      </c>
      <c r="AS358" s="69" t="s">
        <v>280</v>
      </c>
      <c r="AT358" s="23" t="s">
        <v>280</v>
      </c>
      <c r="AU358" s="23" t="s">
        <v>280</v>
      </c>
      <c r="AV358" s="69" t="s">
        <v>280</v>
      </c>
      <c r="AW358" s="69" t="s">
        <v>280</v>
      </c>
      <c r="AX358" s="23" t="s">
        <v>280</v>
      </c>
      <c r="AY358" s="69" t="s">
        <v>280</v>
      </c>
      <c r="AZ358" s="23" t="s">
        <v>280</v>
      </c>
      <c r="BA358" s="23" t="s">
        <v>280</v>
      </c>
    </row>
    <row r="359" spans="2:53">
      <c r="B359" s="123" t="s">
        <v>344</v>
      </c>
      <c r="C359" s="109" t="s">
        <v>170</v>
      </c>
      <c r="D359" s="110" t="s">
        <v>59</v>
      </c>
      <c r="E359" s="38"/>
      <c r="F359" s="38">
        <v>6791</v>
      </c>
      <c r="G359" s="69">
        <v>764</v>
      </c>
      <c r="H359" s="111"/>
      <c r="I359" s="38">
        <v>6790</v>
      </c>
      <c r="J359" s="38">
        <v>764</v>
      </c>
      <c r="K359" s="38"/>
      <c r="L359" s="111">
        <v>-3005</v>
      </c>
      <c r="M359" s="38">
        <v>-3005</v>
      </c>
      <c r="N359" s="69">
        <v>-1925</v>
      </c>
      <c r="O359" s="111" t="s">
        <v>283</v>
      </c>
      <c r="P359" s="69" t="s">
        <v>80</v>
      </c>
      <c r="Q359" s="111">
        <f t="shared" si="35"/>
        <v>0</v>
      </c>
      <c r="R359" s="38" t="str">
        <f t="shared" si="36"/>
        <v>NA</v>
      </c>
      <c r="S359" s="38">
        <f t="shared" si="37"/>
        <v>1</v>
      </c>
      <c r="T359" s="38">
        <f t="shared" si="38"/>
        <v>0</v>
      </c>
      <c r="U359" s="114">
        <f t="shared" si="39"/>
        <v>1</v>
      </c>
      <c r="V359" s="69">
        <f t="shared" si="40"/>
        <v>0</v>
      </c>
      <c r="W359" s="23">
        <f t="shared" si="41"/>
        <v>1</v>
      </c>
      <c r="X359" s="111" t="s">
        <v>280</v>
      </c>
      <c r="Y359" s="38" t="s">
        <v>280</v>
      </c>
      <c r="Z359" s="69" t="s">
        <v>280</v>
      </c>
      <c r="AA359" s="38" t="s">
        <v>280</v>
      </c>
      <c r="AB359" s="38" t="s">
        <v>280</v>
      </c>
      <c r="AC359" s="69" t="s">
        <v>280</v>
      </c>
      <c r="AD359" s="38" t="s">
        <v>280</v>
      </c>
      <c r="AE359" s="38" t="s">
        <v>280</v>
      </c>
      <c r="AF359" s="69" t="s">
        <v>280</v>
      </c>
      <c r="AG359" s="38" t="s">
        <v>280</v>
      </c>
      <c r="AH359" s="38" t="s">
        <v>280</v>
      </c>
      <c r="AI359" s="69" t="s">
        <v>280</v>
      </c>
      <c r="AJ359" s="111" t="s">
        <v>280</v>
      </c>
      <c r="AK359" s="38" t="s">
        <v>280</v>
      </c>
      <c r="AL359" s="69" t="s">
        <v>280</v>
      </c>
      <c r="AM359" s="38">
        <v>3600</v>
      </c>
      <c r="AN359" s="38" t="s">
        <v>280</v>
      </c>
      <c r="AO359" s="69" t="s">
        <v>343</v>
      </c>
      <c r="AP359" s="69" t="s">
        <v>280</v>
      </c>
      <c r="AQ359" s="69" t="s">
        <v>280</v>
      </c>
      <c r="AR359" s="23" t="s">
        <v>280</v>
      </c>
      <c r="AS359" s="69" t="s">
        <v>280</v>
      </c>
      <c r="AT359" s="23" t="s">
        <v>280</v>
      </c>
      <c r="AU359" s="23" t="s">
        <v>280</v>
      </c>
      <c r="AV359" s="69" t="s">
        <v>280</v>
      </c>
      <c r="AW359" s="69" t="s">
        <v>280</v>
      </c>
      <c r="AX359" s="23" t="s">
        <v>280</v>
      </c>
      <c r="AY359" s="69" t="s">
        <v>280</v>
      </c>
      <c r="AZ359" s="23" t="s">
        <v>280</v>
      </c>
      <c r="BA359" s="23" t="s">
        <v>280</v>
      </c>
    </row>
    <row r="360" spans="2:53">
      <c r="B360" s="123" t="s">
        <v>344</v>
      </c>
      <c r="C360" s="109" t="s">
        <v>170</v>
      </c>
      <c r="D360" s="110" t="s">
        <v>61</v>
      </c>
      <c r="E360" s="38"/>
      <c r="F360" s="38">
        <v>6708</v>
      </c>
      <c r="G360" s="69">
        <v>497</v>
      </c>
      <c r="H360" s="111"/>
      <c r="I360" s="38">
        <v>6703</v>
      </c>
      <c r="J360" s="38">
        <v>497</v>
      </c>
      <c r="K360" s="38"/>
      <c r="L360" s="111">
        <v>-2950</v>
      </c>
      <c r="M360" s="38">
        <v>-2950</v>
      </c>
      <c r="N360" s="69">
        <v>-3005</v>
      </c>
      <c r="O360" s="111" t="s">
        <v>283</v>
      </c>
      <c r="P360" s="69" t="s">
        <v>80</v>
      </c>
      <c r="Q360" s="111">
        <f t="shared" si="35"/>
        <v>0</v>
      </c>
      <c r="R360" s="38" t="str">
        <f t="shared" si="36"/>
        <v>NA</v>
      </c>
      <c r="S360" s="38">
        <f t="shared" si="37"/>
        <v>5</v>
      </c>
      <c r="T360" s="38">
        <f t="shared" si="38"/>
        <v>0</v>
      </c>
      <c r="U360" s="114">
        <f t="shared" si="39"/>
        <v>5</v>
      </c>
      <c r="V360" s="69">
        <f t="shared" si="40"/>
        <v>0</v>
      </c>
      <c r="W360" s="23">
        <f t="shared" si="41"/>
        <v>1</v>
      </c>
      <c r="X360" s="111" t="s">
        <v>280</v>
      </c>
      <c r="Y360" s="38" t="s">
        <v>280</v>
      </c>
      <c r="Z360" s="69" t="s">
        <v>280</v>
      </c>
      <c r="AA360" s="38" t="s">
        <v>280</v>
      </c>
      <c r="AB360" s="38" t="s">
        <v>280</v>
      </c>
      <c r="AC360" s="69" t="s">
        <v>280</v>
      </c>
      <c r="AD360" s="38" t="s">
        <v>280</v>
      </c>
      <c r="AE360" s="38" t="s">
        <v>280</v>
      </c>
      <c r="AF360" s="69" t="s">
        <v>280</v>
      </c>
      <c r="AG360" s="38" t="s">
        <v>280</v>
      </c>
      <c r="AH360" s="38" t="s">
        <v>280</v>
      </c>
      <c r="AI360" s="69" t="s">
        <v>280</v>
      </c>
      <c r="AJ360" s="111" t="s">
        <v>280</v>
      </c>
      <c r="AK360" s="38" t="s">
        <v>280</v>
      </c>
      <c r="AL360" s="69" t="s">
        <v>280</v>
      </c>
      <c r="AM360" s="38">
        <v>3600</v>
      </c>
      <c r="AN360" s="38" t="s">
        <v>280</v>
      </c>
      <c r="AO360" s="69" t="s">
        <v>343</v>
      </c>
      <c r="AP360" s="69" t="s">
        <v>280</v>
      </c>
      <c r="AQ360" s="69" t="s">
        <v>280</v>
      </c>
      <c r="AR360" s="23" t="s">
        <v>280</v>
      </c>
      <c r="AS360" s="69" t="s">
        <v>280</v>
      </c>
      <c r="AT360" s="23" t="s">
        <v>280</v>
      </c>
      <c r="AU360" s="23" t="s">
        <v>280</v>
      </c>
      <c r="AV360" s="69" t="s">
        <v>280</v>
      </c>
      <c r="AW360" s="69" t="s">
        <v>280</v>
      </c>
      <c r="AX360" s="23" t="s">
        <v>280</v>
      </c>
      <c r="AY360" s="69" t="s">
        <v>280</v>
      </c>
      <c r="AZ360" s="23" t="s">
        <v>280</v>
      </c>
      <c r="BA360" s="23" t="s">
        <v>280</v>
      </c>
    </row>
    <row r="361" spans="2:53">
      <c r="B361" s="123" t="s">
        <v>344</v>
      </c>
      <c r="C361" s="109" t="s">
        <v>170</v>
      </c>
      <c r="D361" s="110" t="s">
        <v>63</v>
      </c>
      <c r="E361" s="38"/>
      <c r="F361" s="38">
        <v>6638</v>
      </c>
      <c r="G361" s="69">
        <v>425</v>
      </c>
      <c r="H361" s="111"/>
      <c r="I361" s="38">
        <v>6638</v>
      </c>
      <c r="J361" s="38">
        <v>418</v>
      </c>
      <c r="K361" s="38"/>
      <c r="L361" s="111">
        <v>-2904</v>
      </c>
      <c r="M361" s="38">
        <v>-2904</v>
      </c>
      <c r="N361" s="69">
        <v>-2950</v>
      </c>
      <c r="O361" s="111" t="s">
        <v>38</v>
      </c>
      <c r="P361" s="69" t="s">
        <v>80</v>
      </c>
      <c r="Q361" s="111">
        <f t="shared" si="35"/>
        <v>0</v>
      </c>
      <c r="R361" s="38" t="str">
        <f t="shared" si="36"/>
        <v>NA</v>
      </c>
      <c r="S361" s="38">
        <f t="shared" si="37"/>
        <v>0</v>
      </c>
      <c r="T361" s="38">
        <f t="shared" si="38"/>
        <v>7</v>
      </c>
      <c r="U361" s="114">
        <f t="shared" si="39"/>
        <v>7</v>
      </c>
      <c r="V361" s="69">
        <f t="shared" si="40"/>
        <v>0</v>
      </c>
      <c r="W361" s="23">
        <f t="shared" si="41"/>
        <v>1</v>
      </c>
      <c r="X361" s="111" t="s">
        <v>280</v>
      </c>
      <c r="Y361" s="38" t="s">
        <v>280</v>
      </c>
      <c r="Z361" s="69" t="s">
        <v>280</v>
      </c>
      <c r="AA361" s="38" t="s">
        <v>280</v>
      </c>
      <c r="AB361" s="38" t="s">
        <v>280</v>
      </c>
      <c r="AC361" s="69" t="s">
        <v>280</v>
      </c>
      <c r="AD361" s="38" t="s">
        <v>280</v>
      </c>
      <c r="AE361" s="38" t="s">
        <v>280</v>
      </c>
      <c r="AF361" s="69" t="s">
        <v>82</v>
      </c>
      <c r="AG361" s="38" t="s">
        <v>280</v>
      </c>
      <c r="AH361" s="38">
        <v>6373</v>
      </c>
      <c r="AI361" s="69" t="s">
        <v>82</v>
      </c>
      <c r="AJ361" s="111" t="s">
        <v>280</v>
      </c>
      <c r="AK361" s="38" t="s">
        <v>280</v>
      </c>
      <c r="AL361" s="69" t="s">
        <v>280</v>
      </c>
      <c r="AM361" s="38">
        <v>3600</v>
      </c>
      <c r="AN361" s="38" t="s">
        <v>280</v>
      </c>
      <c r="AO361" s="69" t="s">
        <v>343</v>
      </c>
      <c r="AP361" s="69" t="s">
        <v>280</v>
      </c>
      <c r="AQ361" s="69" t="s">
        <v>280</v>
      </c>
      <c r="AR361" s="23" t="s">
        <v>280</v>
      </c>
      <c r="AS361" s="69" t="s">
        <v>280</v>
      </c>
      <c r="AT361" s="23" t="s">
        <v>280</v>
      </c>
      <c r="AU361" s="23" t="s">
        <v>280</v>
      </c>
      <c r="AV361" s="69" t="s">
        <v>280</v>
      </c>
      <c r="AW361" s="69" t="s">
        <v>280</v>
      </c>
      <c r="AX361" s="23" t="s">
        <v>280</v>
      </c>
      <c r="AY361" s="69" t="s">
        <v>280</v>
      </c>
      <c r="AZ361" s="23" t="s">
        <v>280</v>
      </c>
      <c r="BA361" s="23" t="s">
        <v>280</v>
      </c>
    </row>
    <row r="362" spans="2:53">
      <c r="B362" s="123" t="s">
        <v>344</v>
      </c>
      <c r="C362" s="109" t="s">
        <v>170</v>
      </c>
      <c r="D362" s="110" t="s">
        <v>64</v>
      </c>
      <c r="E362" s="38"/>
      <c r="F362" s="38">
        <v>4896</v>
      </c>
      <c r="G362" s="69">
        <v>235</v>
      </c>
      <c r="H362" s="111"/>
      <c r="I362" s="38">
        <v>5273</v>
      </c>
      <c r="J362" s="38">
        <v>235</v>
      </c>
      <c r="K362" s="38"/>
      <c r="L362" s="111">
        <v>-3697</v>
      </c>
      <c r="M362" s="38">
        <v>-3697</v>
      </c>
      <c r="N362" s="69">
        <v>-2904</v>
      </c>
      <c r="O362" s="111" t="s">
        <v>283</v>
      </c>
      <c r="P362" s="69" t="s">
        <v>283</v>
      </c>
      <c r="Q362" s="111">
        <f t="shared" si="35"/>
        <v>0</v>
      </c>
      <c r="R362" s="38" t="str">
        <f t="shared" si="36"/>
        <v>NA</v>
      </c>
      <c r="S362" s="38">
        <f t="shared" si="37"/>
        <v>-377</v>
      </c>
      <c r="T362" s="38">
        <f t="shared" si="38"/>
        <v>0</v>
      </c>
      <c r="U362" s="114">
        <f t="shared" si="39"/>
        <v>-377</v>
      </c>
      <c r="V362" s="69">
        <f t="shared" si="40"/>
        <v>0</v>
      </c>
      <c r="W362" s="23">
        <f t="shared" si="41"/>
        <v>1</v>
      </c>
      <c r="X362" s="111" t="s">
        <v>280</v>
      </c>
      <c r="Y362" s="38" t="s">
        <v>280</v>
      </c>
      <c r="Z362" s="69" t="s">
        <v>280</v>
      </c>
      <c r="AA362" s="38" t="s">
        <v>280</v>
      </c>
      <c r="AB362" s="38" t="s">
        <v>280</v>
      </c>
      <c r="AC362" s="69" t="s">
        <v>280</v>
      </c>
      <c r="AD362" s="38" t="s">
        <v>280</v>
      </c>
      <c r="AE362" s="38" t="s">
        <v>280</v>
      </c>
      <c r="AF362" s="69" t="s">
        <v>175</v>
      </c>
      <c r="AG362" s="38" t="s">
        <v>280</v>
      </c>
      <c r="AH362" s="38">
        <v>4912</v>
      </c>
      <c r="AI362" s="69" t="s">
        <v>175</v>
      </c>
      <c r="AJ362" s="111" t="s">
        <v>280</v>
      </c>
      <c r="AK362" s="38" t="s">
        <v>280</v>
      </c>
      <c r="AL362" s="69" t="s">
        <v>280</v>
      </c>
      <c r="AM362" s="38" t="s">
        <v>280</v>
      </c>
      <c r="AN362" s="38" t="s">
        <v>280</v>
      </c>
      <c r="AO362" s="69" t="s">
        <v>280</v>
      </c>
      <c r="AP362" s="69" t="s">
        <v>280</v>
      </c>
      <c r="AQ362" s="69" t="s">
        <v>280</v>
      </c>
      <c r="AR362" s="23" t="s">
        <v>280</v>
      </c>
      <c r="AS362" s="69" t="s">
        <v>280</v>
      </c>
      <c r="AT362" s="23" t="s">
        <v>280</v>
      </c>
      <c r="AU362" s="23" t="s">
        <v>280</v>
      </c>
      <c r="AV362" s="69" t="s">
        <v>280</v>
      </c>
      <c r="AW362" s="69" t="s">
        <v>280</v>
      </c>
      <c r="AX362" s="23" t="s">
        <v>280</v>
      </c>
      <c r="AY362" s="69" t="s">
        <v>280</v>
      </c>
      <c r="AZ362" s="23" t="s">
        <v>280</v>
      </c>
      <c r="BA362" s="23" t="s">
        <v>280</v>
      </c>
    </row>
    <row r="363" spans="2:53">
      <c r="B363" s="123" t="s">
        <v>344</v>
      </c>
      <c r="C363" s="109" t="s">
        <v>170</v>
      </c>
      <c r="D363" s="110" t="s">
        <v>66</v>
      </c>
      <c r="E363" s="38"/>
      <c r="F363" s="38">
        <v>5203</v>
      </c>
      <c r="G363" s="69">
        <v>235</v>
      </c>
      <c r="H363" s="111"/>
      <c r="I363" s="38">
        <v>5480</v>
      </c>
      <c r="J363" s="38">
        <v>235</v>
      </c>
      <c r="K363" s="38"/>
      <c r="L363" s="111">
        <v>-4070</v>
      </c>
      <c r="M363" s="38">
        <v>-4070</v>
      </c>
      <c r="N363" s="69">
        <v>-3697</v>
      </c>
      <c r="O363" s="111" t="s">
        <v>283</v>
      </c>
      <c r="P363" s="69" t="s">
        <v>283</v>
      </c>
      <c r="Q363" s="111">
        <f t="shared" si="35"/>
        <v>0</v>
      </c>
      <c r="R363" s="38" t="str">
        <f t="shared" si="36"/>
        <v>NA</v>
      </c>
      <c r="S363" s="38">
        <f t="shared" si="37"/>
        <v>-277</v>
      </c>
      <c r="T363" s="38">
        <f t="shared" si="38"/>
        <v>0</v>
      </c>
      <c r="U363" s="114">
        <f t="shared" si="39"/>
        <v>-277</v>
      </c>
      <c r="V363" s="69">
        <f t="shared" si="40"/>
        <v>0</v>
      </c>
      <c r="W363" s="23">
        <f t="shared" si="41"/>
        <v>1</v>
      </c>
      <c r="X363" s="111" t="s">
        <v>280</v>
      </c>
      <c r="Y363" s="38" t="s">
        <v>280</v>
      </c>
      <c r="Z363" s="69" t="s">
        <v>280</v>
      </c>
      <c r="AA363" s="38" t="s">
        <v>280</v>
      </c>
      <c r="AB363" s="38" t="s">
        <v>280</v>
      </c>
      <c r="AC363" s="69" t="s">
        <v>280</v>
      </c>
      <c r="AD363" s="38" t="s">
        <v>280</v>
      </c>
      <c r="AE363" s="38" t="s">
        <v>280</v>
      </c>
      <c r="AF363" s="69" t="s">
        <v>175</v>
      </c>
      <c r="AG363" s="38" t="s">
        <v>280</v>
      </c>
      <c r="AH363" s="38">
        <v>5268</v>
      </c>
      <c r="AI363" s="69" t="s">
        <v>175</v>
      </c>
      <c r="AJ363" s="111" t="s">
        <v>280</v>
      </c>
      <c r="AK363" s="38" t="s">
        <v>280</v>
      </c>
      <c r="AL363" s="69" t="s">
        <v>280</v>
      </c>
      <c r="AM363" s="38" t="s">
        <v>280</v>
      </c>
      <c r="AN363" s="38" t="s">
        <v>280</v>
      </c>
      <c r="AO363" s="69" t="s">
        <v>280</v>
      </c>
      <c r="AP363" s="69" t="s">
        <v>280</v>
      </c>
      <c r="AQ363" s="69" t="s">
        <v>280</v>
      </c>
      <c r="AR363" s="23" t="s">
        <v>280</v>
      </c>
      <c r="AS363" s="69" t="s">
        <v>280</v>
      </c>
      <c r="AT363" s="23" t="s">
        <v>280</v>
      </c>
      <c r="AU363" s="23" t="s">
        <v>280</v>
      </c>
      <c r="AV363" s="69" t="s">
        <v>280</v>
      </c>
      <c r="AW363" s="69" t="s">
        <v>280</v>
      </c>
      <c r="AX363" s="23" t="s">
        <v>280</v>
      </c>
      <c r="AY363" s="69" t="s">
        <v>280</v>
      </c>
      <c r="AZ363" s="23" t="s">
        <v>280</v>
      </c>
      <c r="BA363" s="23" t="s">
        <v>280</v>
      </c>
    </row>
    <row r="364" spans="2:53">
      <c r="B364" s="123" t="s">
        <v>344</v>
      </c>
      <c r="C364" s="109" t="s">
        <v>170</v>
      </c>
      <c r="D364" s="110" t="s">
        <v>67</v>
      </c>
      <c r="E364" s="38"/>
      <c r="F364" s="38">
        <v>5264</v>
      </c>
      <c r="G364" s="69">
        <v>235</v>
      </c>
      <c r="H364" s="111"/>
      <c r="I364" s="38">
        <v>5501</v>
      </c>
      <c r="J364" s="38">
        <v>235</v>
      </c>
      <c r="K364" s="38"/>
      <c r="L364" s="111">
        <v>-4150</v>
      </c>
      <c r="M364" s="38">
        <v>-4150</v>
      </c>
      <c r="N364" s="69">
        <v>-4070</v>
      </c>
      <c r="O364" s="111" t="s">
        <v>283</v>
      </c>
      <c r="P364" s="69" t="s">
        <v>283</v>
      </c>
      <c r="Q364" s="111">
        <f t="shared" si="35"/>
        <v>0</v>
      </c>
      <c r="R364" s="38" t="str">
        <f t="shared" si="36"/>
        <v>NA</v>
      </c>
      <c r="S364" s="38">
        <f t="shared" si="37"/>
        <v>-237</v>
      </c>
      <c r="T364" s="38">
        <f t="shared" si="38"/>
        <v>0</v>
      </c>
      <c r="U364" s="114">
        <f t="shared" si="39"/>
        <v>-237</v>
      </c>
      <c r="V364" s="69">
        <f t="shared" si="40"/>
        <v>0</v>
      </c>
      <c r="W364" s="23">
        <f t="shared" si="41"/>
        <v>0</v>
      </c>
      <c r="X364" s="111" t="s">
        <v>280</v>
      </c>
      <c r="Y364" s="38" t="s">
        <v>280</v>
      </c>
      <c r="Z364" s="69" t="s">
        <v>280</v>
      </c>
      <c r="AA364" s="38" t="s">
        <v>280</v>
      </c>
      <c r="AB364" s="38" t="s">
        <v>280</v>
      </c>
      <c r="AC364" s="69" t="s">
        <v>280</v>
      </c>
      <c r="AD364" s="38" t="s">
        <v>280</v>
      </c>
      <c r="AE364" s="38" t="s">
        <v>280</v>
      </c>
      <c r="AF364" s="69" t="s">
        <v>280</v>
      </c>
      <c r="AG364" s="38" t="s">
        <v>280</v>
      </c>
      <c r="AH364" s="38" t="s">
        <v>280</v>
      </c>
      <c r="AI364" s="69" t="s">
        <v>280</v>
      </c>
      <c r="AJ364" s="111" t="s">
        <v>280</v>
      </c>
      <c r="AK364" s="38" t="s">
        <v>280</v>
      </c>
      <c r="AL364" s="69" t="s">
        <v>280</v>
      </c>
      <c r="AM364" s="38" t="s">
        <v>280</v>
      </c>
      <c r="AN364" s="38" t="s">
        <v>280</v>
      </c>
      <c r="AO364" s="69" t="s">
        <v>280</v>
      </c>
      <c r="AP364" s="69" t="s">
        <v>280</v>
      </c>
      <c r="AQ364" s="69" t="s">
        <v>280</v>
      </c>
      <c r="AR364" s="23" t="s">
        <v>280</v>
      </c>
      <c r="AS364" s="69" t="s">
        <v>280</v>
      </c>
      <c r="AT364" s="23" t="s">
        <v>280</v>
      </c>
      <c r="AU364" s="23" t="s">
        <v>280</v>
      </c>
      <c r="AV364" s="69" t="s">
        <v>280</v>
      </c>
      <c r="AW364" s="69" t="s">
        <v>280</v>
      </c>
      <c r="AX364" s="23" t="s">
        <v>280</v>
      </c>
      <c r="AY364" s="69" t="s">
        <v>280</v>
      </c>
      <c r="AZ364" s="23" t="s">
        <v>280</v>
      </c>
      <c r="BA364" s="23" t="s">
        <v>280</v>
      </c>
    </row>
    <row r="365" spans="2:53">
      <c r="B365" s="123" t="s">
        <v>344</v>
      </c>
      <c r="C365" s="109" t="s">
        <v>170</v>
      </c>
      <c r="D365" s="110" t="s">
        <v>68</v>
      </c>
      <c r="E365" s="38"/>
      <c r="F365" s="38">
        <v>7278</v>
      </c>
      <c r="G365" s="69">
        <v>381</v>
      </c>
      <c r="H365" s="111"/>
      <c r="I365" s="38">
        <v>7119</v>
      </c>
      <c r="J365" s="38">
        <v>381</v>
      </c>
      <c r="K365" s="38"/>
      <c r="L365" s="111">
        <v>-2267</v>
      </c>
      <c r="M365" s="38">
        <v>-2267</v>
      </c>
      <c r="N365" s="69">
        <v>-4150</v>
      </c>
      <c r="O365" s="111" t="s">
        <v>38</v>
      </c>
      <c r="P365" s="69" t="s">
        <v>80</v>
      </c>
      <c r="Q365" s="111">
        <f t="shared" si="35"/>
        <v>0</v>
      </c>
      <c r="R365" s="38" t="str">
        <f t="shared" si="36"/>
        <v>NA</v>
      </c>
      <c r="S365" s="38">
        <f t="shared" si="37"/>
        <v>159</v>
      </c>
      <c r="T365" s="38">
        <f t="shared" si="38"/>
        <v>0</v>
      </c>
      <c r="U365" s="114">
        <f t="shared" si="39"/>
        <v>159</v>
      </c>
      <c r="V365" s="69">
        <f t="shared" si="40"/>
        <v>0</v>
      </c>
      <c r="W365" s="23">
        <f t="shared" si="41"/>
        <v>1</v>
      </c>
      <c r="X365" s="111" t="s">
        <v>280</v>
      </c>
      <c r="Y365" s="38" t="s">
        <v>280</v>
      </c>
      <c r="Z365" s="69" t="s">
        <v>280</v>
      </c>
      <c r="AA365" s="38" t="s">
        <v>280</v>
      </c>
      <c r="AB365" s="38" t="s">
        <v>280</v>
      </c>
      <c r="AC365" s="69" t="s">
        <v>280</v>
      </c>
      <c r="AD365" s="38" t="s">
        <v>280</v>
      </c>
      <c r="AE365" s="38" t="s">
        <v>280</v>
      </c>
      <c r="AF365" s="69" t="s">
        <v>280</v>
      </c>
      <c r="AG365" s="38" t="s">
        <v>280</v>
      </c>
      <c r="AH365" s="38" t="s">
        <v>280</v>
      </c>
      <c r="AI365" s="69" t="s">
        <v>280</v>
      </c>
      <c r="AJ365" s="111" t="s">
        <v>280</v>
      </c>
      <c r="AK365" s="38" t="s">
        <v>280</v>
      </c>
      <c r="AL365" s="69" t="s">
        <v>280</v>
      </c>
      <c r="AM365" s="38">
        <v>3600</v>
      </c>
      <c r="AN365" s="38" t="s">
        <v>280</v>
      </c>
      <c r="AO365" s="69" t="s">
        <v>343</v>
      </c>
      <c r="AP365" s="69" t="s">
        <v>280</v>
      </c>
      <c r="AQ365" s="69" t="s">
        <v>280</v>
      </c>
      <c r="AR365" s="23" t="s">
        <v>280</v>
      </c>
      <c r="AS365" s="69" t="s">
        <v>280</v>
      </c>
      <c r="AT365" s="23" t="s">
        <v>280</v>
      </c>
      <c r="AU365" s="23" t="s">
        <v>280</v>
      </c>
      <c r="AV365" s="69" t="s">
        <v>280</v>
      </c>
      <c r="AW365" s="69" t="s">
        <v>280</v>
      </c>
      <c r="AX365" s="23" t="s">
        <v>280</v>
      </c>
      <c r="AY365" s="69" t="s">
        <v>280</v>
      </c>
      <c r="AZ365" s="23" t="s">
        <v>280</v>
      </c>
      <c r="BA365" s="23" t="s">
        <v>280</v>
      </c>
    </row>
    <row r="366" spans="2:53">
      <c r="B366" s="123" t="s">
        <v>344</v>
      </c>
      <c r="C366" s="109" t="s">
        <v>170</v>
      </c>
      <c r="D366" s="110" t="s">
        <v>69</v>
      </c>
      <c r="E366" s="38"/>
      <c r="F366" s="38">
        <v>7319</v>
      </c>
      <c r="G366" s="69">
        <v>381</v>
      </c>
      <c r="H366" s="111"/>
      <c r="I366" s="38">
        <v>7319</v>
      </c>
      <c r="J366" s="38">
        <v>381</v>
      </c>
      <c r="K366" s="38"/>
      <c r="L366" s="111">
        <v>-2294</v>
      </c>
      <c r="M366" s="38">
        <v>-2294</v>
      </c>
      <c r="N366" s="69">
        <v>-2267</v>
      </c>
      <c r="O366" s="111" t="s">
        <v>38</v>
      </c>
      <c r="P366" s="69" t="s">
        <v>80</v>
      </c>
      <c r="Q366" s="111">
        <f t="shared" si="35"/>
        <v>0</v>
      </c>
      <c r="R366" s="38" t="str">
        <f t="shared" si="36"/>
        <v>NA</v>
      </c>
      <c r="S366" s="38">
        <f t="shared" si="37"/>
        <v>0</v>
      </c>
      <c r="T366" s="38">
        <f t="shared" si="38"/>
        <v>0</v>
      </c>
      <c r="U366" s="114">
        <f t="shared" si="39"/>
        <v>0</v>
      </c>
      <c r="V366" s="69">
        <f t="shared" si="40"/>
        <v>0</v>
      </c>
      <c r="W366" s="23">
        <f t="shared" si="41"/>
        <v>1</v>
      </c>
      <c r="X366" s="111" t="s">
        <v>280</v>
      </c>
      <c r="Y366" s="38" t="s">
        <v>280</v>
      </c>
      <c r="Z366" s="69" t="s">
        <v>280</v>
      </c>
      <c r="AA366" s="38" t="s">
        <v>280</v>
      </c>
      <c r="AB366" s="38" t="s">
        <v>280</v>
      </c>
      <c r="AC366" s="69" t="s">
        <v>280</v>
      </c>
      <c r="AD366" s="38" t="s">
        <v>280</v>
      </c>
      <c r="AE366" s="38" t="s">
        <v>280</v>
      </c>
      <c r="AF366" s="69" t="s">
        <v>280</v>
      </c>
      <c r="AG366" s="38" t="s">
        <v>280</v>
      </c>
      <c r="AH366" s="38" t="s">
        <v>280</v>
      </c>
      <c r="AI366" s="69" t="s">
        <v>280</v>
      </c>
      <c r="AJ366" s="111" t="s">
        <v>280</v>
      </c>
      <c r="AK366" s="38" t="s">
        <v>280</v>
      </c>
      <c r="AL366" s="69" t="s">
        <v>280</v>
      </c>
      <c r="AM366" s="38">
        <v>3600</v>
      </c>
      <c r="AN366" s="38" t="s">
        <v>280</v>
      </c>
      <c r="AO366" s="69" t="s">
        <v>347</v>
      </c>
      <c r="AP366" s="69" t="s">
        <v>280</v>
      </c>
      <c r="AQ366" s="69" t="s">
        <v>280</v>
      </c>
      <c r="AR366" s="23" t="s">
        <v>280</v>
      </c>
      <c r="AS366" s="69" t="s">
        <v>280</v>
      </c>
      <c r="AT366" s="23" t="s">
        <v>280</v>
      </c>
      <c r="AU366" s="23" t="s">
        <v>280</v>
      </c>
      <c r="AV366" s="69" t="s">
        <v>280</v>
      </c>
      <c r="AW366" s="69" t="s">
        <v>280</v>
      </c>
      <c r="AX366" s="23" t="s">
        <v>280</v>
      </c>
      <c r="AY366" s="69" t="s">
        <v>280</v>
      </c>
      <c r="AZ366" s="23" t="s">
        <v>280</v>
      </c>
      <c r="BA366" s="23" t="s">
        <v>280</v>
      </c>
    </row>
    <row r="367" spans="2:53" ht="15" thickBot="1">
      <c r="B367" s="124" t="s">
        <v>344</v>
      </c>
      <c r="C367" s="116" t="s">
        <v>170</v>
      </c>
      <c r="D367" s="117" t="s">
        <v>70</v>
      </c>
      <c r="E367" s="118"/>
      <c r="F367" s="118">
        <v>6772</v>
      </c>
      <c r="G367" s="70">
        <v>406</v>
      </c>
      <c r="H367" s="119"/>
      <c r="I367" s="118">
        <v>6731</v>
      </c>
      <c r="J367" s="118">
        <v>406</v>
      </c>
      <c r="K367" s="118"/>
      <c r="L367" s="119">
        <v>-1648</v>
      </c>
      <c r="M367" s="118">
        <v>-1648</v>
      </c>
      <c r="N367" s="70">
        <v>-2294</v>
      </c>
      <c r="O367" s="119" t="s">
        <v>38</v>
      </c>
      <c r="P367" s="70" t="s">
        <v>283</v>
      </c>
      <c r="Q367" s="119">
        <f t="shared" si="35"/>
        <v>0</v>
      </c>
      <c r="R367" s="38" t="str">
        <f t="shared" si="36"/>
        <v>NA</v>
      </c>
      <c r="S367" s="38">
        <f t="shared" si="37"/>
        <v>41</v>
      </c>
      <c r="T367" s="38">
        <f t="shared" si="38"/>
        <v>0</v>
      </c>
      <c r="U367" s="114">
        <f t="shared" si="39"/>
        <v>41</v>
      </c>
      <c r="V367" s="70">
        <f t="shared" si="40"/>
        <v>0</v>
      </c>
      <c r="W367" s="23">
        <f t="shared" si="41"/>
        <v>0</v>
      </c>
      <c r="X367" s="119" t="s">
        <v>280</v>
      </c>
      <c r="Y367" s="118" t="s">
        <v>280</v>
      </c>
      <c r="Z367" s="69" t="s">
        <v>280</v>
      </c>
      <c r="AA367" s="118" t="s">
        <v>280</v>
      </c>
      <c r="AB367" s="118" t="s">
        <v>280</v>
      </c>
      <c r="AC367" s="69" t="s">
        <v>280</v>
      </c>
      <c r="AD367" s="118" t="s">
        <v>280</v>
      </c>
      <c r="AE367" s="118" t="s">
        <v>280</v>
      </c>
      <c r="AF367" s="70" t="s">
        <v>280</v>
      </c>
      <c r="AG367" s="118" t="s">
        <v>280</v>
      </c>
      <c r="AH367" s="118" t="s">
        <v>280</v>
      </c>
      <c r="AI367" s="70" t="s">
        <v>280</v>
      </c>
      <c r="AJ367" s="119" t="s">
        <v>280</v>
      </c>
      <c r="AK367" s="118" t="s">
        <v>280</v>
      </c>
      <c r="AL367" s="70" t="s">
        <v>280</v>
      </c>
      <c r="AM367" s="118" t="s">
        <v>280</v>
      </c>
      <c r="AN367" s="118" t="s">
        <v>280</v>
      </c>
      <c r="AO367" s="70" t="s">
        <v>280</v>
      </c>
      <c r="AP367" s="70" t="s">
        <v>280</v>
      </c>
      <c r="AQ367" s="70" t="s">
        <v>280</v>
      </c>
      <c r="AR367" s="22" t="s">
        <v>280</v>
      </c>
      <c r="AS367" s="70" t="s">
        <v>280</v>
      </c>
      <c r="AT367" s="22" t="s">
        <v>280</v>
      </c>
      <c r="AU367" s="22" t="s">
        <v>280</v>
      </c>
      <c r="AV367" s="70" t="s">
        <v>280</v>
      </c>
      <c r="AW367" s="70" t="s">
        <v>280</v>
      </c>
      <c r="AX367" s="22" t="s">
        <v>280</v>
      </c>
      <c r="AY367" s="70" t="s">
        <v>280</v>
      </c>
      <c r="AZ367" s="22" t="s">
        <v>280</v>
      </c>
      <c r="BA367" s="22" t="s">
        <v>280</v>
      </c>
    </row>
    <row r="368" spans="2:53">
      <c r="B368" s="120" t="s">
        <v>348</v>
      </c>
      <c r="C368" s="121" t="s">
        <v>36</v>
      </c>
      <c r="D368" s="122" t="s">
        <v>55</v>
      </c>
      <c r="E368" s="112">
        <v>5327</v>
      </c>
      <c r="F368" s="112"/>
      <c r="G368" s="68"/>
      <c r="H368" s="113">
        <v>5320</v>
      </c>
      <c r="I368" s="112"/>
      <c r="J368" s="112"/>
      <c r="K368" s="112"/>
      <c r="L368" s="113">
        <v>0</v>
      </c>
      <c r="M368" s="112">
        <v>0</v>
      </c>
      <c r="N368" s="68">
        <v>-1648</v>
      </c>
      <c r="O368" s="113" t="s">
        <v>38</v>
      </c>
      <c r="P368" s="68" t="s">
        <v>80</v>
      </c>
      <c r="Q368" s="113">
        <f>IFERROR(L368-M368,0)</f>
        <v>0</v>
      </c>
      <c r="R368" s="38">
        <f t="shared" si="36"/>
        <v>7</v>
      </c>
      <c r="S368" s="38" t="str">
        <f t="shared" si="37"/>
        <v>NA</v>
      </c>
      <c r="T368" s="38" t="str">
        <f t="shared" si="38"/>
        <v>NA</v>
      </c>
      <c r="U368" s="114" t="str">
        <f t="shared" si="39"/>
        <v>NA</v>
      </c>
      <c r="V368" s="68">
        <f t="shared" si="40"/>
        <v>0</v>
      </c>
      <c r="W368" s="23">
        <f>MIN(IF(SUM(X368,AE368:AH368,AJ368,AK368:AN368,AQ368:AT368,AD368,AP368,AV368,AW368:AZ368)=0,0,1)+IF(P368="Smoothing ramp",1,0)+IF(SUM(X368,Y368:AB368)=0,0,1),1)</f>
        <v>1</v>
      </c>
      <c r="X368" s="113">
        <v>54</v>
      </c>
      <c r="Y368" s="112" t="s">
        <v>280</v>
      </c>
      <c r="Z368" s="68" t="s">
        <v>281</v>
      </c>
      <c r="AA368" s="112">
        <v>129</v>
      </c>
      <c r="AB368" s="112" t="s">
        <v>280</v>
      </c>
      <c r="AC368" s="68" t="s">
        <v>281</v>
      </c>
      <c r="AD368" s="112" t="s">
        <v>280</v>
      </c>
      <c r="AE368" s="112">
        <v>7845</v>
      </c>
      <c r="AF368" s="68" t="s">
        <v>72</v>
      </c>
      <c r="AG368" s="112" t="s">
        <v>280</v>
      </c>
      <c r="AH368" s="112" t="s">
        <v>280</v>
      </c>
      <c r="AI368" s="68" t="s">
        <v>280</v>
      </c>
      <c r="AJ368" s="113" t="s">
        <v>280</v>
      </c>
      <c r="AK368" s="112" t="s">
        <v>280</v>
      </c>
      <c r="AL368" s="68" t="s">
        <v>280</v>
      </c>
      <c r="AM368" s="112" t="s">
        <v>280</v>
      </c>
      <c r="AN368" s="112" t="s">
        <v>280</v>
      </c>
      <c r="AO368" s="68" t="s">
        <v>280</v>
      </c>
      <c r="AP368" s="68" t="s">
        <v>280</v>
      </c>
      <c r="AQ368" s="68" t="s">
        <v>280</v>
      </c>
      <c r="AR368" s="21" t="s">
        <v>280</v>
      </c>
      <c r="AS368" s="68" t="s">
        <v>280</v>
      </c>
      <c r="AT368" s="21" t="s">
        <v>280</v>
      </c>
      <c r="AU368" s="21" t="s">
        <v>280</v>
      </c>
      <c r="AV368" s="68">
        <v>-10000</v>
      </c>
      <c r="AW368" s="68" t="s">
        <v>280</v>
      </c>
      <c r="AX368" s="21" t="s">
        <v>282</v>
      </c>
      <c r="AY368" s="68" t="s">
        <v>280</v>
      </c>
      <c r="AZ368" s="21" t="s">
        <v>280</v>
      </c>
      <c r="BA368" s="21" t="s">
        <v>280</v>
      </c>
    </row>
    <row r="369" spans="2:53">
      <c r="B369" s="123" t="s">
        <v>348</v>
      </c>
      <c r="C369" s="109" t="s">
        <v>36</v>
      </c>
      <c r="D369" s="110" t="s">
        <v>57</v>
      </c>
      <c r="E369" s="38">
        <v>5327</v>
      </c>
      <c r="F369" s="38"/>
      <c r="G369" s="69"/>
      <c r="H369" s="111">
        <v>5320</v>
      </c>
      <c r="I369" s="38"/>
      <c r="J369" s="38"/>
      <c r="K369" s="38"/>
      <c r="L369" s="111">
        <v>0</v>
      </c>
      <c r="M369" s="38">
        <v>0</v>
      </c>
      <c r="N369" s="69">
        <v>-2583</v>
      </c>
      <c r="O369" s="111" t="s">
        <v>38</v>
      </c>
      <c r="P369" s="69" t="s">
        <v>80</v>
      </c>
      <c r="Q369" s="111">
        <f t="shared" ref="Q369:Q432" si="42">IFERROR(L369-M369,0)</f>
        <v>0</v>
      </c>
      <c r="R369" s="38">
        <f t="shared" si="36"/>
        <v>7</v>
      </c>
      <c r="S369" s="38" t="str">
        <f t="shared" si="37"/>
        <v>NA</v>
      </c>
      <c r="T369" s="38" t="str">
        <f t="shared" si="38"/>
        <v>NA</v>
      </c>
      <c r="U369" s="114" t="str">
        <f t="shared" si="39"/>
        <v>NA</v>
      </c>
      <c r="V369" s="69">
        <f t="shared" si="40"/>
        <v>0</v>
      </c>
      <c r="W369" s="23">
        <f t="shared" ref="W369:W432" si="43">MIN(IF(SUM(X369,AE369:AH369,AJ369,AK369:AN369,AQ369:AT369,AD369,AP369,AV369,AW369:AZ369)=0,0,1)+IF(P369="Smoothing ramp",1,0)+IF(SUM(X369,Y369:AB369)=0,0,1),1)</f>
        <v>1</v>
      </c>
      <c r="X369" s="111">
        <v>54</v>
      </c>
      <c r="Y369" s="38" t="s">
        <v>280</v>
      </c>
      <c r="Z369" s="69" t="s">
        <v>281</v>
      </c>
      <c r="AA369" s="38">
        <v>129</v>
      </c>
      <c r="AB369" s="38" t="s">
        <v>280</v>
      </c>
      <c r="AC369" s="69" t="s">
        <v>281</v>
      </c>
      <c r="AD369" s="38" t="s">
        <v>280</v>
      </c>
      <c r="AE369" s="38">
        <v>7845</v>
      </c>
      <c r="AF369" s="69" t="s">
        <v>72</v>
      </c>
      <c r="AG369" s="38" t="s">
        <v>280</v>
      </c>
      <c r="AH369" s="38" t="s">
        <v>280</v>
      </c>
      <c r="AI369" s="69" t="s">
        <v>280</v>
      </c>
      <c r="AJ369" s="111" t="s">
        <v>280</v>
      </c>
      <c r="AK369" s="38" t="s">
        <v>280</v>
      </c>
      <c r="AL369" s="69" t="s">
        <v>280</v>
      </c>
      <c r="AM369" s="38" t="s">
        <v>280</v>
      </c>
      <c r="AN369" s="38" t="s">
        <v>280</v>
      </c>
      <c r="AO369" s="69" t="s">
        <v>280</v>
      </c>
      <c r="AP369" s="69" t="s">
        <v>280</v>
      </c>
      <c r="AQ369" s="69" t="s">
        <v>280</v>
      </c>
      <c r="AR369" s="23" t="s">
        <v>280</v>
      </c>
      <c r="AS369" s="69" t="s">
        <v>280</v>
      </c>
      <c r="AT369" s="23" t="s">
        <v>280</v>
      </c>
      <c r="AU369" s="23" t="s">
        <v>280</v>
      </c>
      <c r="AV369" s="69">
        <v>-10000</v>
      </c>
      <c r="AW369" s="69" t="s">
        <v>280</v>
      </c>
      <c r="AX369" s="23" t="s">
        <v>282</v>
      </c>
      <c r="AY369" s="69" t="s">
        <v>280</v>
      </c>
      <c r="AZ369" s="23" t="s">
        <v>280</v>
      </c>
      <c r="BA369" s="23" t="s">
        <v>280</v>
      </c>
    </row>
    <row r="370" spans="2:53">
      <c r="B370" s="123" t="s">
        <v>348</v>
      </c>
      <c r="C370" s="109" t="s">
        <v>36</v>
      </c>
      <c r="D370" s="110" t="s">
        <v>58</v>
      </c>
      <c r="E370" s="38">
        <v>5327</v>
      </c>
      <c r="F370" s="38"/>
      <c r="G370" s="69"/>
      <c r="H370" s="111">
        <v>5320</v>
      </c>
      <c r="I370" s="38"/>
      <c r="J370" s="38"/>
      <c r="K370" s="38"/>
      <c r="L370" s="111">
        <v>0</v>
      </c>
      <c r="M370" s="38">
        <v>0</v>
      </c>
      <c r="N370" s="69">
        <v>-2583</v>
      </c>
      <c r="O370" s="111" t="s">
        <v>38</v>
      </c>
      <c r="P370" s="69" t="s">
        <v>80</v>
      </c>
      <c r="Q370" s="111">
        <f t="shared" si="42"/>
        <v>0</v>
      </c>
      <c r="R370" s="38">
        <f t="shared" si="36"/>
        <v>7</v>
      </c>
      <c r="S370" s="38" t="str">
        <f t="shared" si="37"/>
        <v>NA</v>
      </c>
      <c r="T370" s="38" t="str">
        <f t="shared" si="38"/>
        <v>NA</v>
      </c>
      <c r="U370" s="114" t="str">
        <f t="shared" si="39"/>
        <v>NA</v>
      </c>
      <c r="V370" s="69">
        <f t="shared" si="40"/>
        <v>0</v>
      </c>
      <c r="W370" s="23">
        <f t="shared" si="43"/>
        <v>1</v>
      </c>
      <c r="X370" s="111">
        <v>54</v>
      </c>
      <c r="Y370" s="38" t="s">
        <v>280</v>
      </c>
      <c r="Z370" s="69" t="s">
        <v>281</v>
      </c>
      <c r="AA370" s="38">
        <v>129</v>
      </c>
      <c r="AB370" s="38" t="s">
        <v>280</v>
      </c>
      <c r="AC370" s="69" t="s">
        <v>281</v>
      </c>
      <c r="AD370" s="38" t="s">
        <v>280</v>
      </c>
      <c r="AE370" s="38">
        <v>7845</v>
      </c>
      <c r="AF370" s="69" t="s">
        <v>72</v>
      </c>
      <c r="AG370" s="38" t="s">
        <v>280</v>
      </c>
      <c r="AH370" s="38" t="s">
        <v>280</v>
      </c>
      <c r="AI370" s="69" t="s">
        <v>280</v>
      </c>
      <c r="AJ370" s="111" t="s">
        <v>280</v>
      </c>
      <c r="AK370" s="38" t="s">
        <v>280</v>
      </c>
      <c r="AL370" s="69" t="s">
        <v>280</v>
      </c>
      <c r="AM370" s="38" t="s">
        <v>280</v>
      </c>
      <c r="AN370" s="38" t="s">
        <v>280</v>
      </c>
      <c r="AO370" s="69" t="s">
        <v>280</v>
      </c>
      <c r="AP370" s="69" t="s">
        <v>280</v>
      </c>
      <c r="AQ370" s="69" t="s">
        <v>280</v>
      </c>
      <c r="AR370" s="23" t="s">
        <v>280</v>
      </c>
      <c r="AS370" s="69" t="s">
        <v>280</v>
      </c>
      <c r="AT370" s="23" t="s">
        <v>280</v>
      </c>
      <c r="AU370" s="23" t="s">
        <v>280</v>
      </c>
      <c r="AV370" s="69">
        <v>-10000</v>
      </c>
      <c r="AW370" s="69" t="s">
        <v>280</v>
      </c>
      <c r="AX370" s="23" t="s">
        <v>282</v>
      </c>
      <c r="AY370" s="69" t="s">
        <v>280</v>
      </c>
      <c r="AZ370" s="23" t="s">
        <v>280</v>
      </c>
      <c r="BA370" s="23" t="s">
        <v>280</v>
      </c>
    </row>
    <row r="371" spans="2:53">
      <c r="B371" s="123" t="s">
        <v>348</v>
      </c>
      <c r="C371" s="109" t="s">
        <v>36</v>
      </c>
      <c r="D371" s="110" t="s">
        <v>59</v>
      </c>
      <c r="E371" s="38">
        <v>6759</v>
      </c>
      <c r="F371" s="38"/>
      <c r="G371" s="69"/>
      <c r="H371" s="111">
        <v>6758</v>
      </c>
      <c r="I371" s="38"/>
      <c r="J371" s="38"/>
      <c r="K371" s="38"/>
      <c r="L371" s="111">
        <v>11</v>
      </c>
      <c r="M371" s="38">
        <v>11</v>
      </c>
      <c r="N371" s="69">
        <v>2</v>
      </c>
      <c r="O371" s="111" t="s">
        <v>60</v>
      </c>
      <c r="P371" s="69" t="s">
        <v>50</v>
      </c>
      <c r="Q371" s="111">
        <f t="shared" si="42"/>
        <v>0</v>
      </c>
      <c r="R371" s="38">
        <f t="shared" si="36"/>
        <v>1</v>
      </c>
      <c r="S371" s="38" t="str">
        <f t="shared" si="37"/>
        <v>NA</v>
      </c>
      <c r="T371" s="38" t="str">
        <f t="shared" si="38"/>
        <v>NA</v>
      </c>
      <c r="U371" s="114" t="str">
        <f t="shared" si="39"/>
        <v>NA</v>
      </c>
      <c r="V371" s="69">
        <f t="shared" si="40"/>
        <v>2</v>
      </c>
      <c r="W371" s="23">
        <f t="shared" si="43"/>
        <v>1</v>
      </c>
      <c r="X371" s="111">
        <v>54</v>
      </c>
      <c r="Y371" s="38" t="s">
        <v>280</v>
      </c>
      <c r="Z371" s="69" t="s">
        <v>280</v>
      </c>
      <c r="AA371" s="38">
        <v>156</v>
      </c>
      <c r="AB371" s="38" t="s">
        <v>280</v>
      </c>
      <c r="AC371" s="69" t="s">
        <v>280</v>
      </c>
      <c r="AD371" s="38" t="s">
        <v>280</v>
      </c>
      <c r="AE371" s="38">
        <v>7845</v>
      </c>
      <c r="AF371" s="69" t="s">
        <v>72</v>
      </c>
      <c r="AG371" s="38" t="s">
        <v>280</v>
      </c>
      <c r="AH371" s="38" t="s">
        <v>280</v>
      </c>
      <c r="AI371" s="69" t="s">
        <v>280</v>
      </c>
      <c r="AJ371" s="111" t="s">
        <v>280</v>
      </c>
      <c r="AK371" s="38" t="s">
        <v>280</v>
      </c>
      <c r="AL371" s="69" t="s">
        <v>280</v>
      </c>
      <c r="AM371" s="38" t="s">
        <v>280</v>
      </c>
      <c r="AN371" s="38" t="s">
        <v>280</v>
      </c>
      <c r="AO371" s="69" t="s">
        <v>280</v>
      </c>
      <c r="AP371" s="69" t="s">
        <v>280</v>
      </c>
      <c r="AQ371" s="69" t="s">
        <v>280</v>
      </c>
      <c r="AR371" s="23" t="s">
        <v>280</v>
      </c>
      <c r="AS371" s="69" t="s">
        <v>280</v>
      </c>
      <c r="AT371" s="23" t="s">
        <v>280</v>
      </c>
      <c r="AU371" s="23" t="s">
        <v>280</v>
      </c>
      <c r="AV371" s="69" t="s">
        <v>280</v>
      </c>
      <c r="AW371" s="69" t="s">
        <v>280</v>
      </c>
      <c r="AX371" s="23" t="s">
        <v>280</v>
      </c>
      <c r="AY371" s="69" t="s">
        <v>280</v>
      </c>
      <c r="AZ371" s="23" t="s">
        <v>280</v>
      </c>
      <c r="BA371" s="23" t="s">
        <v>280</v>
      </c>
    </row>
    <row r="372" spans="2:53">
      <c r="B372" s="123" t="s">
        <v>348</v>
      </c>
      <c r="C372" s="109" t="s">
        <v>36</v>
      </c>
      <c r="D372" s="110" t="s">
        <v>61</v>
      </c>
      <c r="E372" s="38">
        <v>6804</v>
      </c>
      <c r="F372" s="38"/>
      <c r="G372" s="69"/>
      <c r="H372" s="111">
        <v>6804</v>
      </c>
      <c r="I372" s="38"/>
      <c r="J372" s="38"/>
      <c r="K372" s="38"/>
      <c r="L372" s="111">
        <v>-77</v>
      </c>
      <c r="M372" s="38">
        <v>-77</v>
      </c>
      <c r="N372" s="69">
        <v>-77</v>
      </c>
      <c r="O372" s="111" t="s">
        <v>283</v>
      </c>
      <c r="P372" s="69" t="s">
        <v>80</v>
      </c>
      <c r="Q372" s="111">
        <f t="shared" si="42"/>
        <v>0</v>
      </c>
      <c r="R372" s="38">
        <f t="shared" si="36"/>
        <v>0</v>
      </c>
      <c r="S372" s="38" t="str">
        <f t="shared" si="37"/>
        <v>NA</v>
      </c>
      <c r="T372" s="38" t="str">
        <f t="shared" si="38"/>
        <v>NA</v>
      </c>
      <c r="U372" s="114" t="str">
        <f t="shared" si="39"/>
        <v>NA</v>
      </c>
      <c r="V372" s="69">
        <f t="shared" si="40"/>
        <v>0</v>
      </c>
      <c r="W372" s="23">
        <f t="shared" si="43"/>
        <v>1</v>
      </c>
      <c r="X372" s="111">
        <v>54</v>
      </c>
      <c r="Y372" s="38" t="s">
        <v>280</v>
      </c>
      <c r="Z372" s="69" t="s">
        <v>280</v>
      </c>
      <c r="AA372" s="38">
        <v>160</v>
      </c>
      <c r="AB372" s="38" t="s">
        <v>280</v>
      </c>
      <c r="AC372" s="69" t="s">
        <v>280</v>
      </c>
      <c r="AD372" s="38" t="s">
        <v>280</v>
      </c>
      <c r="AE372" s="38">
        <v>7845</v>
      </c>
      <c r="AF372" s="69" t="s">
        <v>72</v>
      </c>
      <c r="AG372" s="38" t="s">
        <v>280</v>
      </c>
      <c r="AH372" s="38" t="s">
        <v>280</v>
      </c>
      <c r="AI372" s="69" t="s">
        <v>280</v>
      </c>
      <c r="AJ372" s="111" t="s">
        <v>280</v>
      </c>
      <c r="AK372" s="38" t="s">
        <v>280</v>
      </c>
      <c r="AL372" s="69" t="s">
        <v>280</v>
      </c>
      <c r="AM372" s="38" t="s">
        <v>280</v>
      </c>
      <c r="AN372" s="38" t="s">
        <v>280</v>
      </c>
      <c r="AO372" s="69" t="s">
        <v>280</v>
      </c>
      <c r="AP372" s="69" t="s">
        <v>280</v>
      </c>
      <c r="AQ372" s="69" t="s">
        <v>280</v>
      </c>
      <c r="AR372" s="23" t="s">
        <v>280</v>
      </c>
      <c r="AS372" s="69" t="s">
        <v>280</v>
      </c>
      <c r="AT372" s="23" t="s">
        <v>280</v>
      </c>
      <c r="AU372" s="23" t="s">
        <v>280</v>
      </c>
      <c r="AV372" s="69" t="s">
        <v>280</v>
      </c>
      <c r="AW372" s="69" t="s">
        <v>280</v>
      </c>
      <c r="AX372" s="23" t="s">
        <v>280</v>
      </c>
      <c r="AY372" s="69" t="s">
        <v>280</v>
      </c>
      <c r="AZ372" s="23" t="s">
        <v>280</v>
      </c>
      <c r="BA372" s="23" t="s">
        <v>280</v>
      </c>
    </row>
    <row r="373" spans="2:53">
      <c r="B373" s="123" t="s">
        <v>348</v>
      </c>
      <c r="C373" s="109" t="s">
        <v>36</v>
      </c>
      <c r="D373" s="110" t="s">
        <v>63</v>
      </c>
      <c r="E373" s="38">
        <v>6804</v>
      </c>
      <c r="F373" s="38"/>
      <c r="G373" s="69"/>
      <c r="H373" s="111">
        <v>6804</v>
      </c>
      <c r="I373" s="38"/>
      <c r="J373" s="38"/>
      <c r="K373" s="38"/>
      <c r="L373" s="111">
        <v>-77</v>
      </c>
      <c r="M373" s="38">
        <v>-77</v>
      </c>
      <c r="N373" s="69">
        <v>-77</v>
      </c>
      <c r="O373" s="111" t="s">
        <v>283</v>
      </c>
      <c r="P373" s="69" t="s">
        <v>283</v>
      </c>
      <c r="Q373" s="111">
        <f t="shared" si="42"/>
        <v>0</v>
      </c>
      <c r="R373" s="38">
        <f t="shared" si="36"/>
        <v>0</v>
      </c>
      <c r="S373" s="38" t="str">
        <f t="shared" si="37"/>
        <v>NA</v>
      </c>
      <c r="T373" s="38" t="str">
        <f t="shared" si="38"/>
        <v>NA</v>
      </c>
      <c r="U373" s="114" t="str">
        <f t="shared" si="39"/>
        <v>NA</v>
      </c>
      <c r="V373" s="69">
        <f t="shared" si="40"/>
        <v>0</v>
      </c>
      <c r="W373" s="23">
        <f t="shared" si="43"/>
        <v>1</v>
      </c>
      <c r="X373" s="111">
        <v>54</v>
      </c>
      <c r="Y373" s="38" t="s">
        <v>280</v>
      </c>
      <c r="Z373" s="69" t="s">
        <v>281</v>
      </c>
      <c r="AA373" s="38">
        <v>160</v>
      </c>
      <c r="AB373" s="38" t="s">
        <v>280</v>
      </c>
      <c r="AC373" s="69" t="s">
        <v>281</v>
      </c>
      <c r="AD373" s="38" t="s">
        <v>280</v>
      </c>
      <c r="AE373" s="38">
        <v>7845</v>
      </c>
      <c r="AF373" s="69" t="s">
        <v>72</v>
      </c>
      <c r="AG373" s="38" t="s">
        <v>280</v>
      </c>
      <c r="AH373" s="38" t="s">
        <v>280</v>
      </c>
      <c r="AI373" s="69" t="s">
        <v>280</v>
      </c>
      <c r="AJ373" s="111" t="s">
        <v>280</v>
      </c>
      <c r="AK373" s="38" t="s">
        <v>280</v>
      </c>
      <c r="AL373" s="69" t="s">
        <v>280</v>
      </c>
      <c r="AM373" s="38" t="s">
        <v>280</v>
      </c>
      <c r="AN373" s="38" t="s">
        <v>280</v>
      </c>
      <c r="AO373" s="69" t="s">
        <v>280</v>
      </c>
      <c r="AP373" s="69" t="s">
        <v>280</v>
      </c>
      <c r="AQ373" s="69" t="s">
        <v>280</v>
      </c>
      <c r="AR373" s="23" t="s">
        <v>280</v>
      </c>
      <c r="AS373" s="69" t="s">
        <v>280</v>
      </c>
      <c r="AT373" s="23" t="s">
        <v>280</v>
      </c>
      <c r="AU373" s="23" t="s">
        <v>280</v>
      </c>
      <c r="AV373" s="69">
        <v>-10000</v>
      </c>
      <c r="AW373" s="69" t="s">
        <v>280</v>
      </c>
      <c r="AX373" s="23" t="s">
        <v>282</v>
      </c>
      <c r="AY373" s="69" t="s">
        <v>280</v>
      </c>
      <c r="AZ373" s="23" t="s">
        <v>280</v>
      </c>
      <c r="BA373" s="23" t="s">
        <v>280</v>
      </c>
    </row>
    <row r="374" spans="2:53">
      <c r="B374" s="123" t="s">
        <v>348</v>
      </c>
      <c r="C374" s="109" t="s">
        <v>36</v>
      </c>
      <c r="D374" s="110" t="s">
        <v>64</v>
      </c>
      <c r="E374" s="38"/>
      <c r="F374" s="38">
        <v>4488</v>
      </c>
      <c r="G374" s="69">
        <v>3008</v>
      </c>
      <c r="H374" s="111"/>
      <c r="I374" s="38">
        <v>4488</v>
      </c>
      <c r="J374" s="38">
        <v>1709</v>
      </c>
      <c r="K374" s="38"/>
      <c r="L374" s="111">
        <v>0</v>
      </c>
      <c r="M374" s="38">
        <v>0</v>
      </c>
      <c r="N374" s="69">
        <v>0</v>
      </c>
      <c r="O374" s="111" t="s">
        <v>288</v>
      </c>
      <c r="P374" s="69" t="s">
        <v>283</v>
      </c>
      <c r="Q374" s="111">
        <f t="shared" si="42"/>
        <v>0</v>
      </c>
      <c r="R374" s="38" t="str">
        <f t="shared" si="36"/>
        <v>NA</v>
      </c>
      <c r="S374" s="38">
        <f t="shared" si="37"/>
        <v>0</v>
      </c>
      <c r="T374" s="38">
        <f t="shared" si="38"/>
        <v>1299</v>
      </c>
      <c r="U374" s="114">
        <f t="shared" si="39"/>
        <v>1299</v>
      </c>
      <c r="V374" s="69">
        <f t="shared" si="40"/>
        <v>0</v>
      </c>
      <c r="W374" s="23">
        <f t="shared" si="43"/>
        <v>1</v>
      </c>
      <c r="X374" s="111">
        <v>55</v>
      </c>
      <c r="Y374" s="38" t="s">
        <v>280</v>
      </c>
      <c r="Z374" s="69" t="s">
        <v>281</v>
      </c>
      <c r="AA374" s="38">
        <v>-55</v>
      </c>
      <c r="AB374" s="38" t="s">
        <v>280</v>
      </c>
      <c r="AC374" s="69" t="s">
        <v>281</v>
      </c>
      <c r="AD374" s="38" t="s">
        <v>280</v>
      </c>
      <c r="AE374" s="38">
        <v>7995</v>
      </c>
      <c r="AF374" s="69" t="s">
        <v>72</v>
      </c>
      <c r="AG374" s="38" t="s">
        <v>280</v>
      </c>
      <c r="AH374" s="38" t="s">
        <v>280</v>
      </c>
      <c r="AI374" s="69" t="s">
        <v>280</v>
      </c>
      <c r="AJ374" s="111" t="s">
        <v>280</v>
      </c>
      <c r="AK374" s="38" t="s">
        <v>280</v>
      </c>
      <c r="AL374" s="69" t="s">
        <v>280</v>
      </c>
      <c r="AM374" s="38" t="s">
        <v>280</v>
      </c>
      <c r="AN374" s="38" t="s">
        <v>280</v>
      </c>
      <c r="AO374" s="69" t="s">
        <v>280</v>
      </c>
      <c r="AP374" s="69" t="s">
        <v>280</v>
      </c>
      <c r="AQ374" s="69" t="s">
        <v>280</v>
      </c>
      <c r="AR374" s="23" t="s">
        <v>280</v>
      </c>
      <c r="AS374" s="69" t="s">
        <v>280</v>
      </c>
      <c r="AT374" s="23" t="s">
        <v>280</v>
      </c>
      <c r="AU374" s="23" t="s">
        <v>280</v>
      </c>
      <c r="AV374" s="69" t="s">
        <v>280</v>
      </c>
      <c r="AW374" s="69" t="s">
        <v>280</v>
      </c>
      <c r="AX374" s="23" t="s">
        <v>280</v>
      </c>
      <c r="AY374" s="69">
        <v>-10000</v>
      </c>
      <c r="AZ374" s="23" t="s">
        <v>280</v>
      </c>
      <c r="BA374" s="23" t="s">
        <v>282</v>
      </c>
    </row>
    <row r="375" spans="2:53">
      <c r="B375" s="123" t="s">
        <v>348</v>
      </c>
      <c r="C375" s="109" t="s">
        <v>36</v>
      </c>
      <c r="D375" s="110" t="s">
        <v>66</v>
      </c>
      <c r="E375" s="38"/>
      <c r="F375" s="38">
        <v>4488</v>
      </c>
      <c r="G375" s="69">
        <v>3008</v>
      </c>
      <c r="H375" s="111"/>
      <c r="I375" s="38">
        <v>4488</v>
      </c>
      <c r="J375" s="38">
        <v>2337</v>
      </c>
      <c r="K375" s="38"/>
      <c r="L375" s="111">
        <v>0</v>
      </c>
      <c r="M375" s="38">
        <v>0</v>
      </c>
      <c r="N375" s="69">
        <v>0</v>
      </c>
      <c r="O375" s="111" t="s">
        <v>288</v>
      </c>
      <c r="P375" s="69" t="s">
        <v>80</v>
      </c>
      <c r="Q375" s="111">
        <f t="shared" si="42"/>
        <v>0</v>
      </c>
      <c r="R375" s="38" t="str">
        <f t="shared" si="36"/>
        <v>NA</v>
      </c>
      <c r="S375" s="38">
        <f t="shared" si="37"/>
        <v>0</v>
      </c>
      <c r="T375" s="38">
        <f t="shared" si="38"/>
        <v>671</v>
      </c>
      <c r="U375" s="114">
        <f t="shared" si="39"/>
        <v>671</v>
      </c>
      <c r="V375" s="69">
        <f t="shared" si="40"/>
        <v>0</v>
      </c>
      <c r="W375" s="23">
        <f t="shared" si="43"/>
        <v>1</v>
      </c>
      <c r="X375" s="111">
        <v>55</v>
      </c>
      <c r="Y375" s="38" t="s">
        <v>280</v>
      </c>
      <c r="Z375" s="69" t="s">
        <v>281</v>
      </c>
      <c r="AA375" s="38">
        <v>121</v>
      </c>
      <c r="AB375" s="38" t="s">
        <v>280</v>
      </c>
      <c r="AC375" s="69" t="s">
        <v>281</v>
      </c>
      <c r="AD375" s="38" t="s">
        <v>280</v>
      </c>
      <c r="AE375" s="38">
        <v>7995</v>
      </c>
      <c r="AF375" s="69" t="s">
        <v>72</v>
      </c>
      <c r="AG375" s="38" t="s">
        <v>280</v>
      </c>
      <c r="AH375" s="38" t="s">
        <v>280</v>
      </c>
      <c r="AI375" s="69" t="s">
        <v>280</v>
      </c>
      <c r="AJ375" s="111" t="s">
        <v>280</v>
      </c>
      <c r="AK375" s="38" t="s">
        <v>280</v>
      </c>
      <c r="AL375" s="69" t="s">
        <v>280</v>
      </c>
      <c r="AM375" s="38" t="s">
        <v>280</v>
      </c>
      <c r="AN375" s="38" t="s">
        <v>280</v>
      </c>
      <c r="AO375" s="69" t="s">
        <v>280</v>
      </c>
      <c r="AP375" s="69" t="s">
        <v>280</v>
      </c>
      <c r="AQ375" s="69" t="s">
        <v>280</v>
      </c>
      <c r="AR375" s="23" t="s">
        <v>280</v>
      </c>
      <c r="AS375" s="69" t="s">
        <v>280</v>
      </c>
      <c r="AT375" s="23" t="s">
        <v>280</v>
      </c>
      <c r="AU375" s="23" t="s">
        <v>280</v>
      </c>
      <c r="AV375" s="69" t="s">
        <v>280</v>
      </c>
      <c r="AW375" s="69" t="s">
        <v>280</v>
      </c>
      <c r="AX375" s="23" t="s">
        <v>280</v>
      </c>
      <c r="AY375" s="69">
        <v>-10000</v>
      </c>
      <c r="AZ375" s="23" t="s">
        <v>280</v>
      </c>
      <c r="BA375" s="23" t="s">
        <v>282</v>
      </c>
    </row>
    <row r="376" spans="2:53">
      <c r="B376" s="123" t="s">
        <v>348</v>
      </c>
      <c r="C376" s="109" t="s">
        <v>36</v>
      </c>
      <c r="D376" s="110" t="s">
        <v>67</v>
      </c>
      <c r="E376" s="38"/>
      <c r="F376" s="38">
        <v>4488</v>
      </c>
      <c r="G376" s="69">
        <v>3008</v>
      </c>
      <c r="H376" s="111"/>
      <c r="I376" s="38">
        <v>4488</v>
      </c>
      <c r="J376" s="38">
        <v>2667</v>
      </c>
      <c r="K376" s="38"/>
      <c r="L376" s="111">
        <v>0</v>
      </c>
      <c r="M376" s="38">
        <v>0</v>
      </c>
      <c r="N376" s="69">
        <v>0</v>
      </c>
      <c r="O376" s="111" t="s">
        <v>288</v>
      </c>
      <c r="P376" s="69" t="s">
        <v>80</v>
      </c>
      <c r="Q376" s="111">
        <f t="shared" si="42"/>
        <v>0</v>
      </c>
      <c r="R376" s="38" t="str">
        <f t="shared" si="36"/>
        <v>NA</v>
      </c>
      <c r="S376" s="38">
        <f t="shared" si="37"/>
        <v>0</v>
      </c>
      <c r="T376" s="38">
        <f t="shared" si="38"/>
        <v>341</v>
      </c>
      <c r="U376" s="114">
        <f t="shared" si="39"/>
        <v>341</v>
      </c>
      <c r="V376" s="69">
        <f t="shared" si="40"/>
        <v>0</v>
      </c>
      <c r="W376" s="23">
        <f t="shared" si="43"/>
        <v>1</v>
      </c>
      <c r="X376" s="111">
        <v>55</v>
      </c>
      <c r="Y376" s="38" t="s">
        <v>280</v>
      </c>
      <c r="Z376" s="69" t="s">
        <v>281</v>
      </c>
      <c r="AA376" s="38">
        <v>121</v>
      </c>
      <c r="AB376" s="38" t="s">
        <v>280</v>
      </c>
      <c r="AC376" s="69" t="s">
        <v>281</v>
      </c>
      <c r="AD376" s="38" t="s">
        <v>280</v>
      </c>
      <c r="AE376" s="38">
        <v>7995</v>
      </c>
      <c r="AF376" s="69" t="s">
        <v>72</v>
      </c>
      <c r="AG376" s="38" t="s">
        <v>280</v>
      </c>
      <c r="AH376" s="38" t="s">
        <v>280</v>
      </c>
      <c r="AI376" s="69" t="s">
        <v>280</v>
      </c>
      <c r="AJ376" s="111" t="s">
        <v>280</v>
      </c>
      <c r="AK376" s="38" t="s">
        <v>280</v>
      </c>
      <c r="AL376" s="69" t="s">
        <v>280</v>
      </c>
      <c r="AM376" s="38" t="s">
        <v>280</v>
      </c>
      <c r="AN376" s="38" t="s">
        <v>280</v>
      </c>
      <c r="AO376" s="69" t="s">
        <v>280</v>
      </c>
      <c r="AP376" s="69" t="s">
        <v>280</v>
      </c>
      <c r="AQ376" s="69" t="s">
        <v>280</v>
      </c>
      <c r="AR376" s="23" t="s">
        <v>280</v>
      </c>
      <c r="AS376" s="69" t="s">
        <v>280</v>
      </c>
      <c r="AT376" s="23" t="s">
        <v>280</v>
      </c>
      <c r="AU376" s="23" t="s">
        <v>280</v>
      </c>
      <c r="AV376" s="69" t="s">
        <v>280</v>
      </c>
      <c r="AW376" s="69" t="s">
        <v>280</v>
      </c>
      <c r="AX376" s="23" t="s">
        <v>280</v>
      </c>
      <c r="AY376" s="69">
        <v>-10000</v>
      </c>
      <c r="AZ376" s="23" t="s">
        <v>280</v>
      </c>
      <c r="BA376" s="23" t="s">
        <v>282</v>
      </c>
    </row>
    <row r="377" spans="2:53">
      <c r="B377" s="123" t="s">
        <v>348</v>
      </c>
      <c r="C377" s="109" t="s">
        <v>36</v>
      </c>
      <c r="D377" s="110" t="s">
        <v>68</v>
      </c>
      <c r="E377" s="38"/>
      <c r="F377" s="38">
        <v>4923</v>
      </c>
      <c r="G377" s="69">
        <v>3264</v>
      </c>
      <c r="H377" s="111"/>
      <c r="I377" s="38">
        <v>4875</v>
      </c>
      <c r="J377" s="38">
        <v>1778</v>
      </c>
      <c r="K377" s="38"/>
      <c r="L377" s="111">
        <v>0</v>
      </c>
      <c r="M377" s="38">
        <v>0</v>
      </c>
      <c r="N377" s="69">
        <v>0</v>
      </c>
      <c r="O377" s="111" t="s">
        <v>288</v>
      </c>
      <c r="P377" s="69" t="s">
        <v>283</v>
      </c>
      <c r="Q377" s="111">
        <f t="shared" si="42"/>
        <v>0</v>
      </c>
      <c r="R377" s="38" t="str">
        <f t="shared" si="36"/>
        <v>NA</v>
      </c>
      <c r="S377" s="38">
        <f t="shared" si="37"/>
        <v>48</v>
      </c>
      <c r="T377" s="38">
        <f t="shared" si="38"/>
        <v>1486</v>
      </c>
      <c r="U377" s="114">
        <f t="shared" si="39"/>
        <v>1534</v>
      </c>
      <c r="V377" s="69">
        <f t="shared" si="40"/>
        <v>0</v>
      </c>
      <c r="W377" s="23">
        <f t="shared" si="43"/>
        <v>1</v>
      </c>
      <c r="X377" s="111">
        <v>55</v>
      </c>
      <c r="Y377" s="38" t="s">
        <v>280</v>
      </c>
      <c r="Z377" s="69" t="s">
        <v>281</v>
      </c>
      <c r="AA377" s="38">
        <v>78</v>
      </c>
      <c r="AB377" s="38" t="s">
        <v>280</v>
      </c>
      <c r="AC377" s="69" t="s">
        <v>281</v>
      </c>
      <c r="AD377" s="38" t="s">
        <v>280</v>
      </c>
      <c r="AE377" s="38">
        <v>7995</v>
      </c>
      <c r="AF377" s="69" t="s">
        <v>72</v>
      </c>
      <c r="AG377" s="38" t="s">
        <v>280</v>
      </c>
      <c r="AH377" s="38" t="s">
        <v>280</v>
      </c>
      <c r="AI377" s="69" t="s">
        <v>280</v>
      </c>
      <c r="AJ377" s="111" t="s">
        <v>280</v>
      </c>
      <c r="AK377" s="38" t="s">
        <v>280</v>
      </c>
      <c r="AL377" s="69" t="s">
        <v>280</v>
      </c>
      <c r="AM377" s="38" t="s">
        <v>280</v>
      </c>
      <c r="AN377" s="38" t="s">
        <v>280</v>
      </c>
      <c r="AO377" s="69" t="s">
        <v>280</v>
      </c>
      <c r="AP377" s="69" t="s">
        <v>280</v>
      </c>
      <c r="AQ377" s="69" t="s">
        <v>280</v>
      </c>
      <c r="AR377" s="23" t="s">
        <v>280</v>
      </c>
      <c r="AS377" s="69" t="s">
        <v>280</v>
      </c>
      <c r="AT377" s="23" t="s">
        <v>280</v>
      </c>
      <c r="AU377" s="23" t="s">
        <v>280</v>
      </c>
      <c r="AV377" s="69" t="s">
        <v>280</v>
      </c>
      <c r="AW377" s="69" t="s">
        <v>280</v>
      </c>
      <c r="AX377" s="23" t="s">
        <v>280</v>
      </c>
      <c r="AY377" s="69">
        <v>-10000</v>
      </c>
      <c r="AZ377" s="23" t="s">
        <v>280</v>
      </c>
      <c r="BA377" s="23" t="s">
        <v>282</v>
      </c>
    </row>
    <row r="378" spans="2:53">
      <c r="B378" s="123" t="s">
        <v>348</v>
      </c>
      <c r="C378" s="109" t="s">
        <v>36</v>
      </c>
      <c r="D378" s="110" t="s">
        <v>69</v>
      </c>
      <c r="E378" s="38"/>
      <c r="F378" s="38">
        <v>4923</v>
      </c>
      <c r="G378" s="69">
        <v>3264</v>
      </c>
      <c r="H378" s="111"/>
      <c r="I378" s="38">
        <v>4875</v>
      </c>
      <c r="J378" s="38">
        <v>1219</v>
      </c>
      <c r="K378" s="38"/>
      <c r="L378" s="111">
        <v>0</v>
      </c>
      <c r="M378" s="38">
        <v>0</v>
      </c>
      <c r="N378" s="69">
        <v>0</v>
      </c>
      <c r="O378" s="111" t="s">
        <v>288</v>
      </c>
      <c r="P378" s="69" t="s">
        <v>283</v>
      </c>
      <c r="Q378" s="111">
        <f t="shared" si="42"/>
        <v>0</v>
      </c>
      <c r="R378" s="38" t="str">
        <f t="shared" si="36"/>
        <v>NA</v>
      </c>
      <c r="S378" s="38">
        <f t="shared" si="37"/>
        <v>48</v>
      </c>
      <c r="T378" s="38">
        <f t="shared" si="38"/>
        <v>2045</v>
      </c>
      <c r="U378" s="114">
        <f t="shared" si="39"/>
        <v>2093</v>
      </c>
      <c r="V378" s="69">
        <f t="shared" si="40"/>
        <v>0</v>
      </c>
      <c r="W378" s="23">
        <f t="shared" si="43"/>
        <v>1</v>
      </c>
      <c r="X378" s="111">
        <v>40</v>
      </c>
      <c r="Y378" s="38" t="s">
        <v>280</v>
      </c>
      <c r="Z378" s="69" t="s">
        <v>281</v>
      </c>
      <c r="AA378" s="38">
        <v>78</v>
      </c>
      <c r="AB378" s="38" t="s">
        <v>280</v>
      </c>
      <c r="AC378" s="69" t="s">
        <v>281</v>
      </c>
      <c r="AD378" s="38" t="s">
        <v>280</v>
      </c>
      <c r="AE378" s="38">
        <v>7995</v>
      </c>
      <c r="AF378" s="69" t="s">
        <v>72</v>
      </c>
      <c r="AG378" s="38" t="s">
        <v>280</v>
      </c>
      <c r="AH378" s="38" t="s">
        <v>280</v>
      </c>
      <c r="AI378" s="69" t="s">
        <v>280</v>
      </c>
      <c r="AJ378" s="111" t="s">
        <v>280</v>
      </c>
      <c r="AK378" s="38" t="s">
        <v>280</v>
      </c>
      <c r="AL378" s="69" t="s">
        <v>280</v>
      </c>
      <c r="AM378" s="38" t="s">
        <v>280</v>
      </c>
      <c r="AN378" s="38" t="s">
        <v>280</v>
      </c>
      <c r="AO378" s="69" t="s">
        <v>280</v>
      </c>
      <c r="AP378" s="69" t="s">
        <v>280</v>
      </c>
      <c r="AQ378" s="69" t="s">
        <v>280</v>
      </c>
      <c r="AR378" s="23" t="s">
        <v>280</v>
      </c>
      <c r="AS378" s="69" t="s">
        <v>280</v>
      </c>
      <c r="AT378" s="23" t="s">
        <v>280</v>
      </c>
      <c r="AU378" s="23" t="s">
        <v>280</v>
      </c>
      <c r="AV378" s="69" t="s">
        <v>280</v>
      </c>
      <c r="AW378" s="69" t="s">
        <v>280</v>
      </c>
      <c r="AX378" s="23" t="s">
        <v>280</v>
      </c>
      <c r="AY378" s="69">
        <v>-10000</v>
      </c>
      <c r="AZ378" s="23" t="s">
        <v>280</v>
      </c>
      <c r="BA378" s="23" t="s">
        <v>282</v>
      </c>
    </row>
    <row r="379" spans="2:53" ht="15" thickBot="1">
      <c r="B379" s="124" t="s">
        <v>348</v>
      </c>
      <c r="C379" s="116" t="s">
        <v>36</v>
      </c>
      <c r="D379" s="117" t="s">
        <v>70</v>
      </c>
      <c r="E379" s="118"/>
      <c r="F379" s="118">
        <v>4600</v>
      </c>
      <c r="G379" s="70">
        <v>3479</v>
      </c>
      <c r="H379" s="119"/>
      <c r="I379" s="118">
        <v>4424</v>
      </c>
      <c r="J379" s="118">
        <v>1161</v>
      </c>
      <c r="K379" s="118"/>
      <c r="L379" s="119">
        <v>0</v>
      </c>
      <c r="M379" s="118">
        <v>0</v>
      </c>
      <c r="N379" s="70">
        <v>0</v>
      </c>
      <c r="O379" s="119" t="s">
        <v>288</v>
      </c>
      <c r="P379" s="70" t="s">
        <v>283</v>
      </c>
      <c r="Q379" s="119">
        <f t="shared" si="42"/>
        <v>0</v>
      </c>
      <c r="R379" s="38" t="str">
        <f t="shared" si="36"/>
        <v>NA</v>
      </c>
      <c r="S379" s="38">
        <f t="shared" si="37"/>
        <v>176</v>
      </c>
      <c r="T379" s="38">
        <f t="shared" si="38"/>
        <v>2318</v>
      </c>
      <c r="U379" s="114">
        <f t="shared" si="39"/>
        <v>2494</v>
      </c>
      <c r="V379" s="70">
        <f t="shared" si="40"/>
        <v>0</v>
      </c>
      <c r="W379" s="23">
        <f t="shared" si="43"/>
        <v>1</v>
      </c>
      <c r="X379" s="119">
        <v>52</v>
      </c>
      <c r="Y379" s="118" t="s">
        <v>280</v>
      </c>
      <c r="Z379" s="70" t="s">
        <v>281</v>
      </c>
      <c r="AA379" s="118">
        <v>79</v>
      </c>
      <c r="AB379" s="118" t="s">
        <v>280</v>
      </c>
      <c r="AC379" s="70" t="s">
        <v>281</v>
      </c>
      <c r="AD379" s="118" t="s">
        <v>280</v>
      </c>
      <c r="AE379" s="118">
        <v>7415</v>
      </c>
      <c r="AF379" s="70" t="s">
        <v>72</v>
      </c>
      <c r="AG379" s="118" t="s">
        <v>280</v>
      </c>
      <c r="AH379" s="118" t="s">
        <v>280</v>
      </c>
      <c r="AI379" s="70" t="s">
        <v>280</v>
      </c>
      <c r="AJ379" s="119" t="s">
        <v>280</v>
      </c>
      <c r="AK379" s="118" t="s">
        <v>280</v>
      </c>
      <c r="AL379" s="70" t="s">
        <v>280</v>
      </c>
      <c r="AM379" s="118" t="s">
        <v>280</v>
      </c>
      <c r="AN379" s="118" t="s">
        <v>280</v>
      </c>
      <c r="AO379" s="70" t="s">
        <v>280</v>
      </c>
      <c r="AP379" s="70" t="s">
        <v>280</v>
      </c>
      <c r="AQ379" s="70" t="s">
        <v>280</v>
      </c>
      <c r="AR379" s="22" t="s">
        <v>280</v>
      </c>
      <c r="AS379" s="70" t="s">
        <v>280</v>
      </c>
      <c r="AT379" s="22" t="s">
        <v>280</v>
      </c>
      <c r="AU379" s="22" t="s">
        <v>280</v>
      </c>
      <c r="AV379" s="70" t="s">
        <v>280</v>
      </c>
      <c r="AW379" s="70" t="s">
        <v>280</v>
      </c>
      <c r="AX379" s="22" t="s">
        <v>280</v>
      </c>
      <c r="AY379" s="70">
        <v>-10000</v>
      </c>
      <c r="AZ379" s="22" t="s">
        <v>280</v>
      </c>
      <c r="BA379" s="22" t="s">
        <v>282</v>
      </c>
    </row>
    <row r="380" spans="2:53">
      <c r="B380" s="125" t="s">
        <v>349</v>
      </c>
      <c r="C380" s="121" t="s">
        <v>36</v>
      </c>
      <c r="D380" s="122" t="s">
        <v>55</v>
      </c>
      <c r="E380" s="112">
        <v>5497</v>
      </c>
      <c r="F380" s="112"/>
      <c r="G380" s="68"/>
      <c r="H380" s="113">
        <v>5497</v>
      </c>
      <c r="I380" s="112"/>
      <c r="J380" s="112"/>
      <c r="K380" s="112"/>
      <c r="L380" s="113">
        <v>0</v>
      </c>
      <c r="M380" s="112">
        <v>0</v>
      </c>
      <c r="N380" s="68">
        <v>-5062</v>
      </c>
      <c r="O380" s="113" t="s">
        <v>283</v>
      </c>
      <c r="P380" s="68" t="s">
        <v>80</v>
      </c>
      <c r="Q380" s="113">
        <f t="shared" si="42"/>
        <v>0</v>
      </c>
      <c r="R380" s="38">
        <f t="shared" si="36"/>
        <v>0</v>
      </c>
      <c r="S380" s="38" t="str">
        <f t="shared" si="37"/>
        <v>NA</v>
      </c>
      <c r="T380" s="38" t="str">
        <f t="shared" si="38"/>
        <v>NA</v>
      </c>
      <c r="U380" s="114" t="str">
        <f t="shared" si="39"/>
        <v>NA</v>
      </c>
      <c r="V380" s="68">
        <f t="shared" si="40"/>
        <v>0</v>
      </c>
      <c r="W380" s="23">
        <f t="shared" si="43"/>
        <v>1</v>
      </c>
      <c r="X380" s="113">
        <v>70</v>
      </c>
      <c r="Y380" s="112" t="s">
        <v>280</v>
      </c>
      <c r="Z380" s="68" t="s">
        <v>280</v>
      </c>
      <c r="AA380" s="112">
        <v>156</v>
      </c>
      <c r="AB380" s="112" t="s">
        <v>280</v>
      </c>
      <c r="AC380" s="68" t="s">
        <v>280</v>
      </c>
      <c r="AD380" s="112" t="s">
        <v>280</v>
      </c>
      <c r="AE380" s="112" t="s">
        <v>280</v>
      </c>
      <c r="AF380" s="68" t="s">
        <v>280</v>
      </c>
      <c r="AG380" s="112" t="s">
        <v>280</v>
      </c>
      <c r="AH380" s="112" t="s">
        <v>280</v>
      </c>
      <c r="AI380" s="68" t="s">
        <v>280</v>
      </c>
      <c r="AJ380" s="113" t="s">
        <v>280</v>
      </c>
      <c r="AK380" s="112" t="s">
        <v>280</v>
      </c>
      <c r="AL380" s="68" t="s">
        <v>280</v>
      </c>
      <c r="AM380" s="112" t="s">
        <v>280</v>
      </c>
      <c r="AN380" s="112" t="s">
        <v>280</v>
      </c>
      <c r="AO380" s="68" t="s">
        <v>280</v>
      </c>
      <c r="AP380" s="68" t="s">
        <v>280</v>
      </c>
      <c r="AQ380" s="68" t="s">
        <v>280</v>
      </c>
      <c r="AR380" s="21" t="s">
        <v>280</v>
      </c>
      <c r="AS380" s="68" t="s">
        <v>280</v>
      </c>
      <c r="AT380" s="21" t="s">
        <v>280</v>
      </c>
      <c r="AU380" s="21" t="s">
        <v>280</v>
      </c>
      <c r="AV380" s="68" t="s">
        <v>280</v>
      </c>
      <c r="AW380" s="68" t="s">
        <v>280</v>
      </c>
      <c r="AX380" s="21" t="s">
        <v>280</v>
      </c>
      <c r="AY380" s="68" t="s">
        <v>280</v>
      </c>
      <c r="AZ380" s="21" t="s">
        <v>280</v>
      </c>
      <c r="BA380" s="21" t="s">
        <v>280</v>
      </c>
    </row>
    <row r="381" spans="2:53">
      <c r="B381" s="108" t="s">
        <v>349</v>
      </c>
      <c r="C381" s="109" t="s">
        <v>36</v>
      </c>
      <c r="D381" s="110" t="s">
        <v>57</v>
      </c>
      <c r="E381" s="38">
        <v>5497</v>
      </c>
      <c r="F381" s="38"/>
      <c r="G381" s="69"/>
      <c r="H381" s="111">
        <v>5497</v>
      </c>
      <c r="I381" s="38"/>
      <c r="J381" s="38"/>
      <c r="K381" s="38"/>
      <c r="L381" s="111">
        <v>0</v>
      </c>
      <c r="M381" s="38">
        <v>0</v>
      </c>
      <c r="N381" s="69">
        <v>-5062</v>
      </c>
      <c r="O381" s="111" t="s">
        <v>283</v>
      </c>
      <c r="P381" s="69" t="s">
        <v>80</v>
      </c>
      <c r="Q381" s="111">
        <f t="shared" si="42"/>
        <v>0</v>
      </c>
      <c r="R381" s="38">
        <f t="shared" si="36"/>
        <v>0</v>
      </c>
      <c r="S381" s="38" t="str">
        <f t="shared" si="37"/>
        <v>NA</v>
      </c>
      <c r="T381" s="38" t="str">
        <f t="shared" si="38"/>
        <v>NA</v>
      </c>
      <c r="U381" s="114" t="str">
        <f t="shared" si="39"/>
        <v>NA</v>
      </c>
      <c r="V381" s="69">
        <f t="shared" si="40"/>
        <v>0</v>
      </c>
      <c r="W381" s="23">
        <f t="shared" si="43"/>
        <v>1</v>
      </c>
      <c r="X381" s="111">
        <v>70</v>
      </c>
      <c r="Y381" s="38" t="s">
        <v>280</v>
      </c>
      <c r="Z381" s="69" t="s">
        <v>280</v>
      </c>
      <c r="AA381" s="38">
        <v>156</v>
      </c>
      <c r="AB381" s="38" t="s">
        <v>280</v>
      </c>
      <c r="AC381" s="69" t="s">
        <v>280</v>
      </c>
      <c r="AD381" s="38" t="s">
        <v>280</v>
      </c>
      <c r="AE381" s="38" t="s">
        <v>280</v>
      </c>
      <c r="AF381" s="69" t="s">
        <v>280</v>
      </c>
      <c r="AG381" s="38" t="s">
        <v>280</v>
      </c>
      <c r="AH381" s="38" t="s">
        <v>280</v>
      </c>
      <c r="AI381" s="69" t="s">
        <v>280</v>
      </c>
      <c r="AJ381" s="111" t="s">
        <v>280</v>
      </c>
      <c r="AK381" s="38" t="s">
        <v>280</v>
      </c>
      <c r="AL381" s="69" t="s">
        <v>280</v>
      </c>
      <c r="AM381" s="38" t="s">
        <v>280</v>
      </c>
      <c r="AN381" s="38" t="s">
        <v>280</v>
      </c>
      <c r="AO381" s="69" t="s">
        <v>280</v>
      </c>
      <c r="AP381" s="69" t="s">
        <v>280</v>
      </c>
      <c r="AQ381" s="69" t="s">
        <v>280</v>
      </c>
      <c r="AR381" s="23" t="s">
        <v>280</v>
      </c>
      <c r="AS381" s="69" t="s">
        <v>280</v>
      </c>
      <c r="AT381" s="23" t="s">
        <v>280</v>
      </c>
      <c r="AU381" s="23" t="s">
        <v>280</v>
      </c>
      <c r="AV381" s="69" t="s">
        <v>280</v>
      </c>
      <c r="AW381" s="69" t="s">
        <v>280</v>
      </c>
      <c r="AX381" s="23" t="s">
        <v>280</v>
      </c>
      <c r="AY381" s="69" t="s">
        <v>280</v>
      </c>
      <c r="AZ381" s="23" t="s">
        <v>280</v>
      </c>
      <c r="BA381" s="23" t="s">
        <v>280</v>
      </c>
    </row>
    <row r="382" spans="2:53">
      <c r="B382" s="108" t="s">
        <v>349</v>
      </c>
      <c r="C382" s="109" t="s">
        <v>36</v>
      </c>
      <c r="D382" s="110" t="s">
        <v>58</v>
      </c>
      <c r="E382" s="38">
        <v>5497</v>
      </c>
      <c r="F382" s="38"/>
      <c r="G382" s="69"/>
      <c r="H382" s="111">
        <v>5497</v>
      </c>
      <c r="I382" s="38"/>
      <c r="J382" s="38"/>
      <c r="K382" s="38"/>
      <c r="L382" s="111">
        <v>0</v>
      </c>
      <c r="M382" s="38">
        <v>0</v>
      </c>
      <c r="N382" s="69">
        <v>-5062</v>
      </c>
      <c r="O382" s="111" t="s">
        <v>283</v>
      </c>
      <c r="P382" s="69" t="s">
        <v>80</v>
      </c>
      <c r="Q382" s="111">
        <f t="shared" si="42"/>
        <v>0</v>
      </c>
      <c r="R382" s="38">
        <f t="shared" si="36"/>
        <v>0</v>
      </c>
      <c r="S382" s="38" t="str">
        <f t="shared" si="37"/>
        <v>NA</v>
      </c>
      <c r="T382" s="38" t="str">
        <f t="shared" si="38"/>
        <v>NA</v>
      </c>
      <c r="U382" s="114" t="str">
        <f t="shared" si="39"/>
        <v>NA</v>
      </c>
      <c r="V382" s="69">
        <f t="shared" si="40"/>
        <v>0</v>
      </c>
      <c r="W382" s="23">
        <f t="shared" si="43"/>
        <v>1</v>
      </c>
      <c r="X382" s="111">
        <v>70</v>
      </c>
      <c r="Y382" s="38" t="s">
        <v>280</v>
      </c>
      <c r="Z382" s="69" t="s">
        <v>280</v>
      </c>
      <c r="AA382" s="38">
        <v>156</v>
      </c>
      <c r="AB382" s="38" t="s">
        <v>280</v>
      </c>
      <c r="AC382" s="69" t="s">
        <v>280</v>
      </c>
      <c r="AD382" s="38" t="s">
        <v>280</v>
      </c>
      <c r="AE382" s="38" t="s">
        <v>280</v>
      </c>
      <c r="AF382" s="69" t="s">
        <v>280</v>
      </c>
      <c r="AG382" s="38" t="s">
        <v>280</v>
      </c>
      <c r="AH382" s="38" t="s">
        <v>280</v>
      </c>
      <c r="AI382" s="69" t="s">
        <v>280</v>
      </c>
      <c r="AJ382" s="111" t="s">
        <v>280</v>
      </c>
      <c r="AK382" s="38" t="s">
        <v>280</v>
      </c>
      <c r="AL382" s="69" t="s">
        <v>280</v>
      </c>
      <c r="AM382" s="38" t="s">
        <v>280</v>
      </c>
      <c r="AN382" s="38" t="s">
        <v>280</v>
      </c>
      <c r="AO382" s="69" t="s">
        <v>280</v>
      </c>
      <c r="AP382" s="69" t="s">
        <v>280</v>
      </c>
      <c r="AQ382" s="69" t="s">
        <v>280</v>
      </c>
      <c r="AR382" s="23" t="s">
        <v>280</v>
      </c>
      <c r="AS382" s="69" t="s">
        <v>280</v>
      </c>
      <c r="AT382" s="23" t="s">
        <v>280</v>
      </c>
      <c r="AU382" s="23" t="s">
        <v>280</v>
      </c>
      <c r="AV382" s="69" t="s">
        <v>280</v>
      </c>
      <c r="AW382" s="69" t="s">
        <v>280</v>
      </c>
      <c r="AX382" s="23" t="s">
        <v>280</v>
      </c>
      <c r="AY382" s="69" t="s">
        <v>280</v>
      </c>
      <c r="AZ382" s="23" t="s">
        <v>280</v>
      </c>
      <c r="BA382" s="23" t="s">
        <v>280</v>
      </c>
    </row>
    <row r="383" spans="2:53">
      <c r="B383" s="108" t="s">
        <v>349</v>
      </c>
      <c r="C383" s="109" t="s">
        <v>36</v>
      </c>
      <c r="D383" s="110" t="s">
        <v>59</v>
      </c>
      <c r="E383" s="38">
        <v>8457</v>
      </c>
      <c r="F383" s="38"/>
      <c r="G383" s="69"/>
      <c r="H383" s="111">
        <v>6952</v>
      </c>
      <c r="I383" s="38"/>
      <c r="J383" s="38"/>
      <c r="K383" s="38"/>
      <c r="L383" s="111">
        <v>0</v>
      </c>
      <c r="M383" s="38">
        <v>0</v>
      </c>
      <c r="N383" s="69">
        <v>1205</v>
      </c>
      <c r="O383" s="111" t="s">
        <v>38</v>
      </c>
      <c r="P383" s="69" t="s">
        <v>50</v>
      </c>
      <c r="Q383" s="111">
        <f t="shared" si="42"/>
        <v>0</v>
      </c>
      <c r="R383" s="38">
        <f t="shared" si="36"/>
        <v>1505</v>
      </c>
      <c r="S383" s="38" t="str">
        <f t="shared" si="37"/>
        <v>NA</v>
      </c>
      <c r="T383" s="38" t="str">
        <f t="shared" si="38"/>
        <v>NA</v>
      </c>
      <c r="U383" s="114" t="str">
        <f t="shared" si="39"/>
        <v>NA</v>
      </c>
      <c r="V383" s="69">
        <f t="shared" si="40"/>
        <v>1205</v>
      </c>
      <c r="W383" s="23">
        <f t="shared" si="43"/>
        <v>1</v>
      </c>
      <c r="X383" s="111">
        <v>70</v>
      </c>
      <c r="Y383" s="38" t="s">
        <v>280</v>
      </c>
      <c r="Z383" s="69" t="s">
        <v>280</v>
      </c>
      <c r="AA383" s="38">
        <v>172</v>
      </c>
      <c r="AB383" s="38" t="s">
        <v>280</v>
      </c>
      <c r="AC383" s="69" t="s">
        <v>280</v>
      </c>
      <c r="AD383" s="38" t="s">
        <v>280</v>
      </c>
      <c r="AE383" s="38">
        <v>6649</v>
      </c>
      <c r="AF383" s="69" t="s">
        <v>350</v>
      </c>
      <c r="AG383" s="38" t="s">
        <v>280</v>
      </c>
      <c r="AH383" s="38" t="s">
        <v>280</v>
      </c>
      <c r="AI383" s="69" t="s">
        <v>280</v>
      </c>
      <c r="AJ383" s="111" t="s">
        <v>280</v>
      </c>
      <c r="AK383" s="38" t="s">
        <v>280</v>
      </c>
      <c r="AL383" s="69" t="s">
        <v>280</v>
      </c>
      <c r="AM383" s="38" t="s">
        <v>280</v>
      </c>
      <c r="AN383" s="38" t="s">
        <v>280</v>
      </c>
      <c r="AO383" s="69" t="s">
        <v>280</v>
      </c>
      <c r="AP383" s="69" t="s">
        <v>280</v>
      </c>
      <c r="AQ383" s="69" t="s">
        <v>280</v>
      </c>
      <c r="AR383" s="23" t="s">
        <v>280</v>
      </c>
      <c r="AS383" s="69" t="s">
        <v>280</v>
      </c>
      <c r="AT383" s="23" t="s">
        <v>280</v>
      </c>
      <c r="AU383" s="23" t="s">
        <v>280</v>
      </c>
      <c r="AV383" s="69" t="s">
        <v>280</v>
      </c>
      <c r="AW383" s="69" t="s">
        <v>280</v>
      </c>
      <c r="AX383" s="23" t="s">
        <v>280</v>
      </c>
      <c r="AY383" s="69" t="s">
        <v>280</v>
      </c>
      <c r="AZ383" s="23" t="s">
        <v>280</v>
      </c>
      <c r="BA383" s="23" t="s">
        <v>280</v>
      </c>
    </row>
    <row r="384" spans="2:53">
      <c r="B384" s="108" t="s">
        <v>349</v>
      </c>
      <c r="C384" s="109" t="s">
        <v>36</v>
      </c>
      <c r="D384" s="110" t="s">
        <v>61</v>
      </c>
      <c r="E384" s="38">
        <v>8457</v>
      </c>
      <c r="F384" s="38"/>
      <c r="G384" s="69"/>
      <c r="H384" s="111">
        <v>8390</v>
      </c>
      <c r="I384" s="38"/>
      <c r="J384" s="38"/>
      <c r="K384" s="38"/>
      <c r="L384" s="111">
        <v>0</v>
      </c>
      <c r="M384" s="38">
        <v>0</v>
      </c>
      <c r="N384" s="69">
        <v>-233</v>
      </c>
      <c r="O384" s="111" t="s">
        <v>38</v>
      </c>
      <c r="P384" s="69" t="s">
        <v>80</v>
      </c>
      <c r="Q384" s="111">
        <f t="shared" si="42"/>
        <v>0</v>
      </c>
      <c r="R384" s="38">
        <f t="shared" si="36"/>
        <v>67</v>
      </c>
      <c r="S384" s="38" t="str">
        <f t="shared" si="37"/>
        <v>NA</v>
      </c>
      <c r="T384" s="38" t="str">
        <f t="shared" si="38"/>
        <v>NA</v>
      </c>
      <c r="U384" s="114" t="str">
        <f t="shared" si="39"/>
        <v>NA</v>
      </c>
      <c r="V384" s="69">
        <f t="shared" si="40"/>
        <v>0</v>
      </c>
      <c r="W384" s="23">
        <f t="shared" si="43"/>
        <v>1</v>
      </c>
      <c r="X384" s="111">
        <v>70</v>
      </c>
      <c r="Y384" s="38" t="s">
        <v>280</v>
      </c>
      <c r="Z384" s="69" t="s">
        <v>73</v>
      </c>
      <c r="AA384" s="38">
        <v>210</v>
      </c>
      <c r="AB384" s="38" t="s">
        <v>280</v>
      </c>
      <c r="AC384" s="69" t="s">
        <v>73</v>
      </c>
      <c r="AD384" s="38" t="s">
        <v>280</v>
      </c>
      <c r="AE384" s="38">
        <v>8075</v>
      </c>
      <c r="AF384" s="69" t="s">
        <v>65</v>
      </c>
      <c r="AG384" s="38" t="s">
        <v>280</v>
      </c>
      <c r="AH384" s="38" t="s">
        <v>280</v>
      </c>
      <c r="AI384" s="69" t="s">
        <v>280</v>
      </c>
      <c r="AJ384" s="111" t="s">
        <v>280</v>
      </c>
      <c r="AK384" s="38" t="s">
        <v>280</v>
      </c>
      <c r="AL384" s="69" t="s">
        <v>280</v>
      </c>
      <c r="AM384" s="38" t="s">
        <v>280</v>
      </c>
      <c r="AN384" s="38" t="s">
        <v>280</v>
      </c>
      <c r="AO384" s="69" t="s">
        <v>280</v>
      </c>
      <c r="AP384" s="69" t="s">
        <v>280</v>
      </c>
      <c r="AQ384" s="69" t="s">
        <v>280</v>
      </c>
      <c r="AR384" s="23" t="s">
        <v>280</v>
      </c>
      <c r="AS384" s="69" t="s">
        <v>280</v>
      </c>
      <c r="AT384" s="23" t="s">
        <v>280</v>
      </c>
      <c r="AU384" s="23" t="s">
        <v>280</v>
      </c>
      <c r="AV384" s="69" t="s">
        <v>280</v>
      </c>
      <c r="AW384" s="69" t="s">
        <v>280</v>
      </c>
      <c r="AX384" s="23" t="s">
        <v>280</v>
      </c>
      <c r="AY384" s="69" t="s">
        <v>280</v>
      </c>
      <c r="AZ384" s="23" t="s">
        <v>280</v>
      </c>
      <c r="BA384" s="23" t="s">
        <v>280</v>
      </c>
    </row>
    <row r="385" spans="2:53">
      <c r="B385" s="108" t="s">
        <v>349</v>
      </c>
      <c r="C385" s="109" t="s">
        <v>36</v>
      </c>
      <c r="D385" s="110" t="s">
        <v>63</v>
      </c>
      <c r="E385" s="38">
        <v>8757</v>
      </c>
      <c r="F385" s="38"/>
      <c r="G385" s="69"/>
      <c r="H385" s="111">
        <v>8231</v>
      </c>
      <c r="I385" s="38"/>
      <c r="J385" s="38"/>
      <c r="K385" s="38"/>
      <c r="L385" s="111">
        <v>-666</v>
      </c>
      <c r="M385" s="38">
        <v>-666</v>
      </c>
      <c r="N385" s="69">
        <v>-140</v>
      </c>
      <c r="O385" s="111" t="s">
        <v>38</v>
      </c>
      <c r="P385" s="69" t="s">
        <v>283</v>
      </c>
      <c r="Q385" s="111">
        <f t="shared" si="42"/>
        <v>0</v>
      </c>
      <c r="R385" s="38">
        <f t="shared" si="36"/>
        <v>526</v>
      </c>
      <c r="S385" s="38" t="str">
        <f t="shared" si="37"/>
        <v>NA</v>
      </c>
      <c r="T385" s="38" t="str">
        <f t="shared" si="38"/>
        <v>NA</v>
      </c>
      <c r="U385" s="114" t="str">
        <f t="shared" si="39"/>
        <v>NA</v>
      </c>
      <c r="V385" s="69">
        <f t="shared" si="40"/>
        <v>0</v>
      </c>
      <c r="W385" s="23">
        <f t="shared" si="43"/>
        <v>1</v>
      </c>
      <c r="X385" s="111">
        <v>-162</v>
      </c>
      <c r="Y385" s="38" t="s">
        <v>280</v>
      </c>
      <c r="Z385" s="69" t="s">
        <v>281</v>
      </c>
      <c r="AA385" s="38">
        <v>197</v>
      </c>
      <c r="AB385" s="38" t="s">
        <v>280</v>
      </c>
      <c r="AC385" s="69" t="s">
        <v>281</v>
      </c>
      <c r="AD385" s="38" t="s">
        <v>280</v>
      </c>
      <c r="AE385" s="38">
        <v>8435</v>
      </c>
      <c r="AF385" s="69" t="s">
        <v>65</v>
      </c>
      <c r="AG385" s="38" t="s">
        <v>280</v>
      </c>
      <c r="AH385" s="38" t="s">
        <v>280</v>
      </c>
      <c r="AI385" s="69" t="s">
        <v>280</v>
      </c>
      <c r="AJ385" s="111" t="s">
        <v>280</v>
      </c>
      <c r="AK385" s="38" t="s">
        <v>280</v>
      </c>
      <c r="AL385" s="69" t="s">
        <v>280</v>
      </c>
      <c r="AM385" s="38" t="s">
        <v>280</v>
      </c>
      <c r="AN385" s="38" t="s">
        <v>280</v>
      </c>
      <c r="AO385" s="69" t="s">
        <v>280</v>
      </c>
      <c r="AP385" s="69" t="s">
        <v>280</v>
      </c>
      <c r="AQ385" s="69" t="s">
        <v>280</v>
      </c>
      <c r="AR385" s="23" t="s">
        <v>280</v>
      </c>
      <c r="AS385" s="69" t="s">
        <v>280</v>
      </c>
      <c r="AT385" s="23" t="s">
        <v>280</v>
      </c>
      <c r="AU385" s="23" t="s">
        <v>280</v>
      </c>
      <c r="AV385" s="69">
        <v>-10000</v>
      </c>
      <c r="AW385" s="69" t="s">
        <v>280</v>
      </c>
      <c r="AX385" s="23" t="s">
        <v>282</v>
      </c>
      <c r="AY385" s="69" t="s">
        <v>280</v>
      </c>
      <c r="AZ385" s="23" t="s">
        <v>280</v>
      </c>
      <c r="BA385" s="23" t="s">
        <v>280</v>
      </c>
    </row>
    <row r="386" spans="2:53">
      <c r="B386" s="108" t="s">
        <v>349</v>
      </c>
      <c r="C386" s="109" t="s">
        <v>36</v>
      </c>
      <c r="D386" s="110" t="s">
        <v>64</v>
      </c>
      <c r="E386" s="38"/>
      <c r="F386" s="38">
        <v>6247</v>
      </c>
      <c r="G386" s="69">
        <v>612</v>
      </c>
      <c r="H386" s="111"/>
      <c r="I386" s="38">
        <v>6247</v>
      </c>
      <c r="J386" s="38">
        <v>564</v>
      </c>
      <c r="K386" s="38"/>
      <c r="L386" s="111">
        <v>0</v>
      </c>
      <c r="M386" s="38">
        <v>0</v>
      </c>
      <c r="N386" s="69">
        <v>0</v>
      </c>
      <c r="O386" s="111" t="s">
        <v>288</v>
      </c>
      <c r="P386" s="69" t="s">
        <v>283</v>
      </c>
      <c r="Q386" s="111">
        <f t="shared" si="42"/>
        <v>0</v>
      </c>
      <c r="R386" s="38" t="str">
        <f t="shared" si="36"/>
        <v>NA</v>
      </c>
      <c r="S386" s="38">
        <f t="shared" si="37"/>
        <v>0</v>
      </c>
      <c r="T386" s="38">
        <f t="shared" si="38"/>
        <v>48</v>
      </c>
      <c r="U386" s="114">
        <f t="shared" si="39"/>
        <v>48</v>
      </c>
      <c r="V386" s="69">
        <f t="shared" si="40"/>
        <v>0</v>
      </c>
      <c r="W386" s="23">
        <f t="shared" si="43"/>
        <v>1</v>
      </c>
      <c r="X386" s="111">
        <v>-162</v>
      </c>
      <c r="Y386" s="38" t="s">
        <v>280</v>
      </c>
      <c r="Z386" s="69" t="s">
        <v>281</v>
      </c>
      <c r="AA386" s="38">
        <v>172</v>
      </c>
      <c r="AB386" s="38" t="s">
        <v>280</v>
      </c>
      <c r="AC386" s="69" t="s">
        <v>281</v>
      </c>
      <c r="AD386" s="38" t="s">
        <v>280</v>
      </c>
      <c r="AE386" s="38" t="s">
        <v>280</v>
      </c>
      <c r="AF386" s="69" t="s">
        <v>280</v>
      </c>
      <c r="AG386" s="38" t="s">
        <v>280</v>
      </c>
      <c r="AH386" s="38" t="s">
        <v>280</v>
      </c>
      <c r="AI386" s="69" t="s">
        <v>280</v>
      </c>
      <c r="AJ386" s="111" t="s">
        <v>280</v>
      </c>
      <c r="AK386" s="38" t="s">
        <v>280</v>
      </c>
      <c r="AL386" s="69" t="s">
        <v>280</v>
      </c>
      <c r="AM386" s="38" t="s">
        <v>280</v>
      </c>
      <c r="AN386" s="38" t="s">
        <v>280</v>
      </c>
      <c r="AO386" s="69" t="s">
        <v>280</v>
      </c>
      <c r="AP386" s="69" t="s">
        <v>280</v>
      </c>
      <c r="AQ386" s="69" t="s">
        <v>280</v>
      </c>
      <c r="AR386" s="23" t="s">
        <v>280</v>
      </c>
      <c r="AS386" s="69" t="s">
        <v>280</v>
      </c>
      <c r="AT386" s="23" t="s">
        <v>280</v>
      </c>
      <c r="AU386" s="23" t="s">
        <v>280</v>
      </c>
      <c r="AV386" s="69" t="s">
        <v>280</v>
      </c>
      <c r="AW386" s="69" t="s">
        <v>280</v>
      </c>
      <c r="AX386" s="23" t="s">
        <v>280</v>
      </c>
      <c r="AY386" s="69">
        <v>-10000</v>
      </c>
      <c r="AZ386" s="23" t="s">
        <v>280</v>
      </c>
      <c r="BA386" s="23" t="s">
        <v>282</v>
      </c>
    </row>
    <row r="387" spans="2:53">
      <c r="B387" s="108" t="s">
        <v>349</v>
      </c>
      <c r="C387" s="109" t="s">
        <v>36</v>
      </c>
      <c r="D387" s="110" t="s">
        <v>66</v>
      </c>
      <c r="E387" s="38"/>
      <c r="F387" s="38">
        <v>6247</v>
      </c>
      <c r="G387" s="69">
        <v>612</v>
      </c>
      <c r="H387" s="111"/>
      <c r="I387" s="38">
        <v>6247</v>
      </c>
      <c r="J387" s="38">
        <v>101</v>
      </c>
      <c r="K387" s="38"/>
      <c r="L387" s="111">
        <v>0</v>
      </c>
      <c r="M387" s="38">
        <v>0</v>
      </c>
      <c r="N387" s="69">
        <v>0</v>
      </c>
      <c r="O387" s="111" t="s">
        <v>288</v>
      </c>
      <c r="P387" s="69" t="s">
        <v>283</v>
      </c>
      <c r="Q387" s="111">
        <f t="shared" si="42"/>
        <v>0</v>
      </c>
      <c r="R387" s="38" t="str">
        <f t="shared" si="36"/>
        <v>NA</v>
      </c>
      <c r="S387" s="38">
        <f t="shared" si="37"/>
        <v>0</v>
      </c>
      <c r="T387" s="38">
        <f t="shared" si="38"/>
        <v>511</v>
      </c>
      <c r="U387" s="114">
        <f t="shared" si="39"/>
        <v>511</v>
      </c>
      <c r="V387" s="69">
        <f t="shared" si="40"/>
        <v>0</v>
      </c>
      <c r="W387" s="23">
        <f t="shared" si="43"/>
        <v>1</v>
      </c>
      <c r="X387" s="111">
        <v>-107</v>
      </c>
      <c r="Y387" s="38" t="s">
        <v>280</v>
      </c>
      <c r="Z387" s="69" t="s">
        <v>281</v>
      </c>
      <c r="AA387" s="38">
        <v>172</v>
      </c>
      <c r="AB387" s="38" t="s">
        <v>280</v>
      </c>
      <c r="AC387" s="69" t="s">
        <v>281</v>
      </c>
      <c r="AD387" s="38" t="s">
        <v>280</v>
      </c>
      <c r="AE387" s="38" t="s">
        <v>280</v>
      </c>
      <c r="AF387" s="69" t="s">
        <v>280</v>
      </c>
      <c r="AG387" s="38" t="s">
        <v>280</v>
      </c>
      <c r="AH387" s="38" t="s">
        <v>280</v>
      </c>
      <c r="AI387" s="69" t="s">
        <v>280</v>
      </c>
      <c r="AJ387" s="111" t="s">
        <v>280</v>
      </c>
      <c r="AK387" s="38" t="s">
        <v>280</v>
      </c>
      <c r="AL387" s="69" t="s">
        <v>280</v>
      </c>
      <c r="AM387" s="38" t="s">
        <v>280</v>
      </c>
      <c r="AN387" s="38" t="s">
        <v>280</v>
      </c>
      <c r="AO387" s="69" t="s">
        <v>280</v>
      </c>
      <c r="AP387" s="69" t="s">
        <v>280</v>
      </c>
      <c r="AQ387" s="69" t="s">
        <v>280</v>
      </c>
      <c r="AR387" s="23" t="s">
        <v>280</v>
      </c>
      <c r="AS387" s="69" t="s">
        <v>280</v>
      </c>
      <c r="AT387" s="23" t="s">
        <v>280</v>
      </c>
      <c r="AU387" s="23" t="s">
        <v>280</v>
      </c>
      <c r="AV387" s="69" t="s">
        <v>280</v>
      </c>
      <c r="AW387" s="69" t="s">
        <v>280</v>
      </c>
      <c r="AX387" s="23" t="s">
        <v>280</v>
      </c>
      <c r="AY387" s="69">
        <v>-10000</v>
      </c>
      <c r="AZ387" s="23" t="s">
        <v>280</v>
      </c>
      <c r="BA387" s="23" t="s">
        <v>282</v>
      </c>
    </row>
    <row r="388" spans="2:53">
      <c r="B388" s="108" t="s">
        <v>349</v>
      </c>
      <c r="C388" s="109" t="s">
        <v>36</v>
      </c>
      <c r="D388" s="110" t="s">
        <v>67</v>
      </c>
      <c r="E388" s="38"/>
      <c r="F388" s="38">
        <v>6247</v>
      </c>
      <c r="G388" s="69">
        <v>612</v>
      </c>
      <c r="H388" s="111"/>
      <c r="I388" s="38">
        <v>6247</v>
      </c>
      <c r="J388" s="38">
        <v>101</v>
      </c>
      <c r="K388" s="38"/>
      <c r="L388" s="111">
        <v>0</v>
      </c>
      <c r="M388" s="38">
        <v>0</v>
      </c>
      <c r="N388" s="69">
        <v>0</v>
      </c>
      <c r="O388" s="111" t="s">
        <v>288</v>
      </c>
      <c r="P388" s="69" t="s">
        <v>283</v>
      </c>
      <c r="Q388" s="111">
        <f t="shared" si="42"/>
        <v>0</v>
      </c>
      <c r="R388" s="38" t="str">
        <f t="shared" si="36"/>
        <v>NA</v>
      </c>
      <c r="S388" s="38">
        <f t="shared" si="37"/>
        <v>0</v>
      </c>
      <c r="T388" s="38">
        <f t="shared" si="38"/>
        <v>511</v>
      </c>
      <c r="U388" s="114">
        <f t="shared" si="39"/>
        <v>511</v>
      </c>
      <c r="V388" s="69">
        <f t="shared" si="40"/>
        <v>0</v>
      </c>
      <c r="W388" s="23">
        <f t="shared" si="43"/>
        <v>1</v>
      </c>
      <c r="X388" s="111">
        <v>-162</v>
      </c>
      <c r="Y388" s="38" t="s">
        <v>280</v>
      </c>
      <c r="Z388" s="69" t="s">
        <v>281</v>
      </c>
      <c r="AA388" s="38">
        <v>172</v>
      </c>
      <c r="AB388" s="38" t="s">
        <v>280</v>
      </c>
      <c r="AC388" s="69" t="s">
        <v>281</v>
      </c>
      <c r="AD388" s="38" t="s">
        <v>280</v>
      </c>
      <c r="AE388" s="38" t="s">
        <v>280</v>
      </c>
      <c r="AF388" s="69" t="s">
        <v>280</v>
      </c>
      <c r="AG388" s="38" t="s">
        <v>280</v>
      </c>
      <c r="AH388" s="38" t="s">
        <v>280</v>
      </c>
      <c r="AI388" s="69" t="s">
        <v>280</v>
      </c>
      <c r="AJ388" s="111" t="s">
        <v>280</v>
      </c>
      <c r="AK388" s="38" t="s">
        <v>280</v>
      </c>
      <c r="AL388" s="69" t="s">
        <v>280</v>
      </c>
      <c r="AM388" s="38" t="s">
        <v>280</v>
      </c>
      <c r="AN388" s="38" t="s">
        <v>280</v>
      </c>
      <c r="AO388" s="69" t="s">
        <v>280</v>
      </c>
      <c r="AP388" s="69" t="s">
        <v>280</v>
      </c>
      <c r="AQ388" s="69" t="s">
        <v>280</v>
      </c>
      <c r="AR388" s="23" t="s">
        <v>280</v>
      </c>
      <c r="AS388" s="69" t="s">
        <v>280</v>
      </c>
      <c r="AT388" s="23" t="s">
        <v>280</v>
      </c>
      <c r="AU388" s="23" t="s">
        <v>280</v>
      </c>
      <c r="AV388" s="69" t="s">
        <v>280</v>
      </c>
      <c r="AW388" s="69" t="s">
        <v>280</v>
      </c>
      <c r="AX388" s="23" t="s">
        <v>280</v>
      </c>
      <c r="AY388" s="69">
        <v>-10000</v>
      </c>
      <c r="AZ388" s="23" t="s">
        <v>280</v>
      </c>
      <c r="BA388" s="23" t="s">
        <v>282</v>
      </c>
    </row>
    <row r="389" spans="2:53">
      <c r="B389" s="108" t="s">
        <v>349</v>
      </c>
      <c r="C389" s="109" t="s">
        <v>36</v>
      </c>
      <c r="D389" s="110" t="s">
        <v>68</v>
      </c>
      <c r="E389" s="38"/>
      <c r="F389" s="38">
        <v>7236</v>
      </c>
      <c r="G389" s="69">
        <v>160</v>
      </c>
      <c r="H389" s="111"/>
      <c r="I389" s="38">
        <v>7235</v>
      </c>
      <c r="J389" s="38">
        <v>101</v>
      </c>
      <c r="K389" s="38"/>
      <c r="L389" s="111">
        <v>0</v>
      </c>
      <c r="M389" s="38">
        <v>0</v>
      </c>
      <c r="N389" s="69">
        <v>0</v>
      </c>
      <c r="O389" s="111" t="s">
        <v>288</v>
      </c>
      <c r="P389" s="69" t="s">
        <v>80</v>
      </c>
      <c r="Q389" s="111">
        <f t="shared" si="42"/>
        <v>0</v>
      </c>
      <c r="R389" s="38" t="str">
        <f t="shared" si="36"/>
        <v>NA</v>
      </c>
      <c r="S389" s="38">
        <f t="shared" si="37"/>
        <v>1</v>
      </c>
      <c r="T389" s="38">
        <f t="shared" si="38"/>
        <v>59</v>
      </c>
      <c r="U389" s="114">
        <f t="shared" si="39"/>
        <v>60</v>
      </c>
      <c r="V389" s="69">
        <f t="shared" si="40"/>
        <v>0</v>
      </c>
      <c r="W389" s="23">
        <f t="shared" si="43"/>
        <v>1</v>
      </c>
      <c r="X389" s="111">
        <v>0</v>
      </c>
      <c r="Y389" s="38" t="s">
        <v>280</v>
      </c>
      <c r="Z389" s="69" t="s">
        <v>281</v>
      </c>
      <c r="AA389" s="38">
        <v>190</v>
      </c>
      <c r="AB389" s="38" t="s">
        <v>280</v>
      </c>
      <c r="AC389" s="69" t="s">
        <v>281</v>
      </c>
      <c r="AD389" s="38" t="s">
        <v>280</v>
      </c>
      <c r="AE389" s="38" t="s">
        <v>280</v>
      </c>
      <c r="AF389" s="69" t="s">
        <v>280</v>
      </c>
      <c r="AG389" s="38" t="s">
        <v>280</v>
      </c>
      <c r="AH389" s="38" t="s">
        <v>280</v>
      </c>
      <c r="AI389" s="69" t="s">
        <v>280</v>
      </c>
      <c r="AJ389" s="111" t="s">
        <v>280</v>
      </c>
      <c r="AK389" s="38" t="s">
        <v>280</v>
      </c>
      <c r="AL389" s="69" t="s">
        <v>280</v>
      </c>
      <c r="AM389" s="38" t="s">
        <v>280</v>
      </c>
      <c r="AN389" s="38" t="s">
        <v>280</v>
      </c>
      <c r="AO389" s="69" t="s">
        <v>280</v>
      </c>
      <c r="AP389" s="69" t="s">
        <v>280</v>
      </c>
      <c r="AQ389" s="69" t="s">
        <v>280</v>
      </c>
      <c r="AR389" s="23" t="s">
        <v>280</v>
      </c>
      <c r="AS389" s="69" t="s">
        <v>280</v>
      </c>
      <c r="AT389" s="23" t="s">
        <v>280</v>
      </c>
      <c r="AU389" s="23" t="s">
        <v>280</v>
      </c>
      <c r="AV389" s="69" t="s">
        <v>280</v>
      </c>
      <c r="AW389" s="69" t="s">
        <v>280</v>
      </c>
      <c r="AX389" s="23" t="s">
        <v>280</v>
      </c>
      <c r="AY389" s="69">
        <v>-10000</v>
      </c>
      <c r="AZ389" s="23" t="s">
        <v>280</v>
      </c>
      <c r="BA389" s="23" t="s">
        <v>282</v>
      </c>
    </row>
    <row r="390" spans="2:53">
      <c r="B390" s="108" t="s">
        <v>349</v>
      </c>
      <c r="C390" s="109" t="s">
        <v>36</v>
      </c>
      <c r="D390" s="110" t="s">
        <v>69</v>
      </c>
      <c r="E390" s="38"/>
      <c r="F390" s="38">
        <v>7236</v>
      </c>
      <c r="G390" s="69">
        <v>576</v>
      </c>
      <c r="H390" s="111"/>
      <c r="I390" s="38">
        <v>7235</v>
      </c>
      <c r="J390" s="38">
        <v>541</v>
      </c>
      <c r="K390" s="38"/>
      <c r="L390" s="111">
        <v>0</v>
      </c>
      <c r="M390" s="38">
        <v>0</v>
      </c>
      <c r="N390" s="69">
        <v>0</v>
      </c>
      <c r="O390" s="111" t="s">
        <v>283</v>
      </c>
      <c r="P390" s="69" t="s">
        <v>80</v>
      </c>
      <c r="Q390" s="111">
        <f t="shared" si="42"/>
        <v>0</v>
      </c>
      <c r="R390" s="38" t="str">
        <f t="shared" si="36"/>
        <v>NA</v>
      </c>
      <c r="S390" s="38">
        <f t="shared" si="37"/>
        <v>1</v>
      </c>
      <c r="T390" s="38">
        <f t="shared" si="38"/>
        <v>35</v>
      </c>
      <c r="U390" s="114">
        <f t="shared" si="39"/>
        <v>36</v>
      </c>
      <c r="V390" s="69">
        <f t="shared" si="40"/>
        <v>0</v>
      </c>
      <c r="W390" s="23">
        <f t="shared" si="43"/>
        <v>1</v>
      </c>
      <c r="X390" s="111">
        <v>-180</v>
      </c>
      <c r="Y390" s="38" t="s">
        <v>280</v>
      </c>
      <c r="Z390" s="69" t="s">
        <v>281</v>
      </c>
      <c r="AA390" s="38">
        <v>190</v>
      </c>
      <c r="AB390" s="38" t="s">
        <v>280</v>
      </c>
      <c r="AC390" s="69" t="s">
        <v>281</v>
      </c>
      <c r="AD390" s="38" t="s">
        <v>280</v>
      </c>
      <c r="AE390" s="38" t="s">
        <v>280</v>
      </c>
      <c r="AF390" s="69" t="s">
        <v>280</v>
      </c>
      <c r="AG390" s="38" t="s">
        <v>280</v>
      </c>
      <c r="AH390" s="38" t="s">
        <v>280</v>
      </c>
      <c r="AI390" s="69" t="s">
        <v>280</v>
      </c>
      <c r="AJ390" s="111" t="s">
        <v>280</v>
      </c>
      <c r="AK390" s="38" t="s">
        <v>280</v>
      </c>
      <c r="AL390" s="69" t="s">
        <v>280</v>
      </c>
      <c r="AM390" s="38" t="s">
        <v>280</v>
      </c>
      <c r="AN390" s="38" t="s">
        <v>280</v>
      </c>
      <c r="AO390" s="69" t="s">
        <v>280</v>
      </c>
      <c r="AP390" s="69" t="s">
        <v>280</v>
      </c>
      <c r="AQ390" s="69" t="s">
        <v>280</v>
      </c>
      <c r="AR390" s="23" t="s">
        <v>280</v>
      </c>
      <c r="AS390" s="69" t="s">
        <v>280</v>
      </c>
      <c r="AT390" s="23" t="s">
        <v>280</v>
      </c>
      <c r="AU390" s="23" t="s">
        <v>280</v>
      </c>
      <c r="AV390" s="69" t="s">
        <v>280</v>
      </c>
      <c r="AW390" s="69" t="s">
        <v>280</v>
      </c>
      <c r="AX390" s="23" t="s">
        <v>280</v>
      </c>
      <c r="AY390" s="69">
        <v>-10000</v>
      </c>
      <c r="AZ390" s="23" t="s">
        <v>280</v>
      </c>
      <c r="BA390" s="23" t="s">
        <v>282</v>
      </c>
    </row>
    <row r="391" spans="2:53" ht="15" thickBot="1">
      <c r="B391" s="115" t="s">
        <v>349</v>
      </c>
      <c r="C391" s="116" t="s">
        <v>36</v>
      </c>
      <c r="D391" s="117" t="s">
        <v>70</v>
      </c>
      <c r="E391" s="118"/>
      <c r="F391" s="118">
        <v>7728</v>
      </c>
      <c r="G391" s="70">
        <v>509</v>
      </c>
      <c r="H391" s="119"/>
      <c r="I391" s="118">
        <v>7728</v>
      </c>
      <c r="J391" s="118">
        <v>600</v>
      </c>
      <c r="K391" s="118"/>
      <c r="L391" s="119">
        <v>0</v>
      </c>
      <c r="M391" s="118">
        <v>0</v>
      </c>
      <c r="N391" s="70">
        <v>0</v>
      </c>
      <c r="O391" s="119" t="s">
        <v>283</v>
      </c>
      <c r="P391" s="70" t="s">
        <v>80</v>
      </c>
      <c r="Q391" s="119">
        <f t="shared" si="42"/>
        <v>0</v>
      </c>
      <c r="R391" s="38" t="str">
        <f t="shared" si="36"/>
        <v>NA</v>
      </c>
      <c r="S391" s="38">
        <f t="shared" si="37"/>
        <v>0</v>
      </c>
      <c r="T391" s="38">
        <f t="shared" si="38"/>
        <v>-91</v>
      </c>
      <c r="U391" s="114">
        <f t="shared" si="39"/>
        <v>-91</v>
      </c>
      <c r="V391" s="70">
        <f t="shared" si="40"/>
        <v>0</v>
      </c>
      <c r="W391" s="23">
        <f t="shared" si="43"/>
        <v>1</v>
      </c>
      <c r="X391" s="119">
        <v>69</v>
      </c>
      <c r="Y391" s="118" t="s">
        <v>280</v>
      </c>
      <c r="Z391" s="70" t="s">
        <v>280</v>
      </c>
      <c r="AA391" s="118">
        <v>210</v>
      </c>
      <c r="AB391" s="118" t="s">
        <v>280</v>
      </c>
      <c r="AC391" s="70" t="s">
        <v>280</v>
      </c>
      <c r="AD391" s="118" t="s">
        <v>280</v>
      </c>
      <c r="AE391" s="118" t="s">
        <v>280</v>
      </c>
      <c r="AF391" s="70" t="s">
        <v>280</v>
      </c>
      <c r="AG391" s="118" t="s">
        <v>280</v>
      </c>
      <c r="AH391" s="118" t="s">
        <v>280</v>
      </c>
      <c r="AI391" s="70" t="s">
        <v>280</v>
      </c>
      <c r="AJ391" s="119" t="s">
        <v>280</v>
      </c>
      <c r="AK391" s="118" t="s">
        <v>280</v>
      </c>
      <c r="AL391" s="70" t="s">
        <v>280</v>
      </c>
      <c r="AM391" s="118" t="s">
        <v>280</v>
      </c>
      <c r="AN391" s="118" t="s">
        <v>280</v>
      </c>
      <c r="AO391" s="70" t="s">
        <v>280</v>
      </c>
      <c r="AP391" s="70" t="s">
        <v>280</v>
      </c>
      <c r="AQ391" s="70" t="s">
        <v>280</v>
      </c>
      <c r="AR391" s="22" t="s">
        <v>280</v>
      </c>
      <c r="AS391" s="70" t="s">
        <v>280</v>
      </c>
      <c r="AT391" s="22" t="s">
        <v>280</v>
      </c>
      <c r="AU391" s="22" t="s">
        <v>280</v>
      </c>
      <c r="AV391" s="70" t="s">
        <v>280</v>
      </c>
      <c r="AW391" s="70" t="s">
        <v>280</v>
      </c>
      <c r="AX391" s="22" t="s">
        <v>280</v>
      </c>
      <c r="AY391" s="70" t="s">
        <v>280</v>
      </c>
      <c r="AZ391" s="22" t="s">
        <v>280</v>
      </c>
      <c r="BA391" s="22" t="s">
        <v>280</v>
      </c>
    </row>
    <row r="392" spans="2:53">
      <c r="B392" s="120" t="s">
        <v>351</v>
      </c>
      <c r="C392" s="121" t="s">
        <v>36</v>
      </c>
      <c r="D392" s="122" t="s">
        <v>55</v>
      </c>
      <c r="E392" s="112">
        <v>7063</v>
      </c>
      <c r="F392" s="112"/>
      <c r="G392" s="68"/>
      <c r="H392" s="113">
        <v>7063</v>
      </c>
      <c r="I392" s="112"/>
      <c r="J392" s="112"/>
      <c r="K392" s="112"/>
      <c r="L392" s="113">
        <v>0</v>
      </c>
      <c r="M392" s="38">
        <v>0</v>
      </c>
      <c r="N392" s="68">
        <v>-2709</v>
      </c>
      <c r="O392" s="113" t="s">
        <v>283</v>
      </c>
      <c r="P392" s="68" t="s">
        <v>283</v>
      </c>
      <c r="Q392" s="113">
        <f t="shared" si="42"/>
        <v>0</v>
      </c>
      <c r="R392" s="38">
        <f t="shared" ref="R392:R455" si="44">IF(AND(ISNUMBER(E392),ISNUMBER(H392),ISBLANK(F392)),E392-H392,"NA")</f>
        <v>0</v>
      </c>
      <c r="S392" s="38" t="str">
        <f t="shared" ref="S392:S455" si="45">IF(AND(ISNUMBER(F392),ISNUMBER(I392),ISBLANK(E392)),F392-I392,"NA")</f>
        <v>NA</v>
      </c>
      <c r="T392" s="38" t="str">
        <f t="shared" ref="T392:T455" si="46">IF(AND(ISNUMBER(G392),ISNUMBER(J392),ISBLANK(E392)),G392-J392,"NA")</f>
        <v>NA</v>
      </c>
      <c r="U392" s="114" t="str">
        <f t="shared" ref="U392:U455" si="47">IF(AND(ISNUMBER(S392),ISNUMBER(T392),ISBLANK(E392)),S392+T392,"NA")</f>
        <v>NA</v>
      </c>
      <c r="V392" s="68">
        <f t="shared" ref="V392:V455" si="48">IF(N392&lt;0,0,IF(M392=L392,N392,N392-(L392-M392)))</f>
        <v>0</v>
      </c>
      <c r="W392" s="23">
        <f t="shared" si="43"/>
        <v>0</v>
      </c>
      <c r="X392" s="113" t="s">
        <v>280</v>
      </c>
      <c r="Y392" s="112" t="s">
        <v>280</v>
      </c>
      <c r="Z392" s="68" t="s">
        <v>280</v>
      </c>
      <c r="AA392" s="112" t="s">
        <v>280</v>
      </c>
      <c r="AB392" s="112" t="s">
        <v>280</v>
      </c>
      <c r="AC392" s="68" t="s">
        <v>280</v>
      </c>
      <c r="AD392" s="112" t="s">
        <v>280</v>
      </c>
      <c r="AE392" s="112" t="s">
        <v>280</v>
      </c>
      <c r="AF392" s="68" t="s">
        <v>280</v>
      </c>
      <c r="AG392" s="112" t="s">
        <v>280</v>
      </c>
      <c r="AH392" s="112" t="s">
        <v>280</v>
      </c>
      <c r="AI392" s="68" t="s">
        <v>280</v>
      </c>
      <c r="AJ392" s="113" t="s">
        <v>280</v>
      </c>
      <c r="AK392" s="112" t="s">
        <v>280</v>
      </c>
      <c r="AL392" s="68" t="s">
        <v>280</v>
      </c>
      <c r="AM392" s="112" t="s">
        <v>280</v>
      </c>
      <c r="AN392" s="112" t="s">
        <v>280</v>
      </c>
      <c r="AO392" s="68" t="s">
        <v>280</v>
      </c>
      <c r="AP392" s="68" t="s">
        <v>280</v>
      </c>
      <c r="AQ392" s="68" t="s">
        <v>280</v>
      </c>
      <c r="AR392" s="21" t="s">
        <v>280</v>
      </c>
      <c r="AS392" s="68" t="s">
        <v>280</v>
      </c>
      <c r="AT392" s="21" t="s">
        <v>280</v>
      </c>
      <c r="AU392" s="21" t="s">
        <v>280</v>
      </c>
      <c r="AV392" s="68" t="s">
        <v>280</v>
      </c>
      <c r="AW392" s="68" t="s">
        <v>280</v>
      </c>
      <c r="AX392" s="21" t="s">
        <v>280</v>
      </c>
      <c r="AY392" s="68" t="s">
        <v>280</v>
      </c>
      <c r="AZ392" s="21" t="s">
        <v>280</v>
      </c>
      <c r="BA392" s="21" t="s">
        <v>280</v>
      </c>
    </row>
    <row r="393" spans="2:53">
      <c r="B393" s="123" t="s">
        <v>351</v>
      </c>
      <c r="C393" s="109" t="s">
        <v>36</v>
      </c>
      <c r="D393" s="110" t="s">
        <v>57</v>
      </c>
      <c r="E393" s="38">
        <v>7063</v>
      </c>
      <c r="F393" s="38"/>
      <c r="G393" s="69"/>
      <c r="H393" s="111">
        <v>7063</v>
      </c>
      <c r="I393" s="38"/>
      <c r="J393" s="38"/>
      <c r="K393" s="38"/>
      <c r="L393" s="111">
        <v>0</v>
      </c>
      <c r="M393" s="38">
        <v>0</v>
      </c>
      <c r="N393" s="69">
        <v>-2709</v>
      </c>
      <c r="O393" s="111" t="s">
        <v>283</v>
      </c>
      <c r="P393" s="69" t="s">
        <v>283</v>
      </c>
      <c r="Q393" s="111">
        <f t="shared" si="42"/>
        <v>0</v>
      </c>
      <c r="R393" s="38">
        <f t="shared" si="44"/>
        <v>0</v>
      </c>
      <c r="S393" s="38" t="str">
        <f t="shared" si="45"/>
        <v>NA</v>
      </c>
      <c r="T393" s="38" t="str">
        <f t="shared" si="46"/>
        <v>NA</v>
      </c>
      <c r="U393" s="114" t="str">
        <f t="shared" si="47"/>
        <v>NA</v>
      </c>
      <c r="V393" s="69">
        <f t="shared" si="48"/>
        <v>0</v>
      </c>
      <c r="W393" s="23">
        <f t="shared" si="43"/>
        <v>1</v>
      </c>
      <c r="X393" s="111" t="s">
        <v>280</v>
      </c>
      <c r="Y393" s="38" t="s">
        <v>280</v>
      </c>
      <c r="Z393" s="69" t="s">
        <v>280</v>
      </c>
      <c r="AA393" s="38" t="s">
        <v>280</v>
      </c>
      <c r="AB393" s="38" t="s">
        <v>280</v>
      </c>
      <c r="AC393" s="69" t="s">
        <v>280</v>
      </c>
      <c r="AD393" s="38" t="s">
        <v>280</v>
      </c>
      <c r="AE393" s="38">
        <v>6741</v>
      </c>
      <c r="AF393" s="69" t="s">
        <v>65</v>
      </c>
      <c r="AG393" s="38" t="s">
        <v>280</v>
      </c>
      <c r="AH393" s="38" t="s">
        <v>280</v>
      </c>
      <c r="AI393" s="69" t="s">
        <v>280</v>
      </c>
      <c r="AJ393" s="111" t="s">
        <v>280</v>
      </c>
      <c r="AK393" s="38" t="s">
        <v>280</v>
      </c>
      <c r="AL393" s="69" t="s">
        <v>280</v>
      </c>
      <c r="AM393" s="38" t="s">
        <v>280</v>
      </c>
      <c r="AN393" s="38" t="s">
        <v>280</v>
      </c>
      <c r="AO393" s="69" t="s">
        <v>280</v>
      </c>
      <c r="AP393" s="69" t="s">
        <v>280</v>
      </c>
      <c r="AQ393" s="69" t="s">
        <v>280</v>
      </c>
      <c r="AR393" s="23" t="s">
        <v>280</v>
      </c>
      <c r="AS393" s="69" t="s">
        <v>280</v>
      </c>
      <c r="AT393" s="23" t="s">
        <v>280</v>
      </c>
      <c r="AU393" s="23" t="s">
        <v>280</v>
      </c>
      <c r="AV393" s="69" t="s">
        <v>280</v>
      </c>
      <c r="AW393" s="69" t="s">
        <v>280</v>
      </c>
      <c r="AX393" s="23" t="s">
        <v>280</v>
      </c>
      <c r="AY393" s="69" t="s">
        <v>280</v>
      </c>
      <c r="AZ393" s="23" t="s">
        <v>280</v>
      </c>
      <c r="BA393" s="23" t="s">
        <v>280</v>
      </c>
    </row>
    <row r="394" spans="2:53">
      <c r="B394" s="123" t="s">
        <v>351</v>
      </c>
      <c r="C394" s="109" t="s">
        <v>36</v>
      </c>
      <c r="D394" s="110" t="s">
        <v>58</v>
      </c>
      <c r="E394" s="38">
        <v>7063</v>
      </c>
      <c r="F394" s="38"/>
      <c r="G394" s="69"/>
      <c r="H394" s="111">
        <v>7063</v>
      </c>
      <c r="I394" s="38"/>
      <c r="J394" s="38"/>
      <c r="K394" s="38"/>
      <c r="L394" s="111">
        <v>0</v>
      </c>
      <c r="M394" s="38">
        <v>0</v>
      </c>
      <c r="N394" s="69">
        <v>-2709</v>
      </c>
      <c r="O394" s="111" t="s">
        <v>283</v>
      </c>
      <c r="P394" s="69" t="s">
        <v>283</v>
      </c>
      <c r="Q394" s="111">
        <f t="shared" si="42"/>
        <v>0</v>
      </c>
      <c r="R394" s="38">
        <f t="shared" si="44"/>
        <v>0</v>
      </c>
      <c r="S394" s="38" t="str">
        <f t="shared" si="45"/>
        <v>NA</v>
      </c>
      <c r="T394" s="38" t="str">
        <f t="shared" si="46"/>
        <v>NA</v>
      </c>
      <c r="U394" s="114" t="str">
        <f t="shared" si="47"/>
        <v>NA</v>
      </c>
      <c r="V394" s="69">
        <f t="shared" si="48"/>
        <v>0</v>
      </c>
      <c r="W394" s="23">
        <f t="shared" si="43"/>
        <v>1</v>
      </c>
      <c r="X394" s="111" t="s">
        <v>280</v>
      </c>
      <c r="Y394" s="38" t="s">
        <v>280</v>
      </c>
      <c r="Z394" s="69" t="s">
        <v>280</v>
      </c>
      <c r="AA394" s="38" t="s">
        <v>280</v>
      </c>
      <c r="AB394" s="38" t="s">
        <v>280</v>
      </c>
      <c r="AC394" s="69" t="s">
        <v>280</v>
      </c>
      <c r="AD394" s="38" t="s">
        <v>280</v>
      </c>
      <c r="AE394" s="38">
        <v>6497</v>
      </c>
      <c r="AF394" s="69" t="s">
        <v>65</v>
      </c>
      <c r="AG394" s="38" t="s">
        <v>280</v>
      </c>
      <c r="AH394" s="38" t="s">
        <v>280</v>
      </c>
      <c r="AI394" s="69" t="s">
        <v>280</v>
      </c>
      <c r="AJ394" s="111" t="s">
        <v>280</v>
      </c>
      <c r="AK394" s="38" t="s">
        <v>280</v>
      </c>
      <c r="AL394" s="69" t="s">
        <v>280</v>
      </c>
      <c r="AM394" s="38" t="s">
        <v>280</v>
      </c>
      <c r="AN394" s="38" t="s">
        <v>280</v>
      </c>
      <c r="AO394" s="69" t="s">
        <v>280</v>
      </c>
      <c r="AP394" s="69" t="s">
        <v>280</v>
      </c>
      <c r="AQ394" s="69" t="s">
        <v>280</v>
      </c>
      <c r="AR394" s="23" t="s">
        <v>280</v>
      </c>
      <c r="AS394" s="69" t="s">
        <v>280</v>
      </c>
      <c r="AT394" s="23" t="s">
        <v>280</v>
      </c>
      <c r="AU394" s="23" t="s">
        <v>280</v>
      </c>
      <c r="AV394" s="69" t="s">
        <v>280</v>
      </c>
      <c r="AW394" s="69" t="s">
        <v>280</v>
      </c>
      <c r="AX394" s="23" t="s">
        <v>280</v>
      </c>
      <c r="AY394" s="69" t="s">
        <v>280</v>
      </c>
      <c r="AZ394" s="23" t="s">
        <v>280</v>
      </c>
      <c r="BA394" s="23" t="s">
        <v>280</v>
      </c>
    </row>
    <row r="395" spans="2:53">
      <c r="B395" s="123" t="s">
        <v>351</v>
      </c>
      <c r="C395" s="109" t="s">
        <v>36</v>
      </c>
      <c r="D395" s="110" t="s">
        <v>59</v>
      </c>
      <c r="E395" s="38">
        <v>8213</v>
      </c>
      <c r="F395" s="38"/>
      <c r="G395" s="69"/>
      <c r="H395" s="111">
        <v>7845</v>
      </c>
      <c r="I395" s="38"/>
      <c r="J395" s="38"/>
      <c r="K395" s="38"/>
      <c r="L395" s="111">
        <v>-2618</v>
      </c>
      <c r="M395" s="38">
        <v>-2618</v>
      </c>
      <c r="N395" s="69">
        <v>-2250</v>
      </c>
      <c r="O395" s="111" t="s">
        <v>38</v>
      </c>
      <c r="P395" s="69" t="s">
        <v>283</v>
      </c>
      <c r="Q395" s="111">
        <f t="shared" si="42"/>
        <v>0</v>
      </c>
      <c r="R395" s="38">
        <f t="shared" si="44"/>
        <v>368</v>
      </c>
      <c r="S395" s="38" t="str">
        <f t="shared" si="45"/>
        <v>NA</v>
      </c>
      <c r="T395" s="38" t="str">
        <f t="shared" si="46"/>
        <v>NA</v>
      </c>
      <c r="U395" s="114" t="str">
        <f t="shared" si="47"/>
        <v>NA</v>
      </c>
      <c r="V395" s="69">
        <f t="shared" si="48"/>
        <v>0</v>
      </c>
      <c r="W395" s="23">
        <f t="shared" si="43"/>
        <v>1</v>
      </c>
      <c r="X395" s="111" t="s">
        <v>280</v>
      </c>
      <c r="Y395" s="38" t="s">
        <v>280</v>
      </c>
      <c r="Z395" s="69" t="s">
        <v>280</v>
      </c>
      <c r="AA395" s="38" t="s">
        <v>280</v>
      </c>
      <c r="AB395" s="38" t="s">
        <v>280</v>
      </c>
      <c r="AC395" s="69" t="s">
        <v>280</v>
      </c>
      <c r="AD395" s="38" t="s">
        <v>280</v>
      </c>
      <c r="AE395" s="38">
        <v>7435</v>
      </c>
      <c r="AF395" s="69" t="s">
        <v>65</v>
      </c>
      <c r="AG395" s="38" t="s">
        <v>280</v>
      </c>
      <c r="AH395" s="38" t="s">
        <v>280</v>
      </c>
      <c r="AI395" s="69" t="s">
        <v>280</v>
      </c>
      <c r="AJ395" s="111" t="s">
        <v>280</v>
      </c>
      <c r="AK395" s="38" t="s">
        <v>280</v>
      </c>
      <c r="AL395" s="69" t="s">
        <v>280</v>
      </c>
      <c r="AM395" s="38" t="s">
        <v>280</v>
      </c>
      <c r="AN395" s="38" t="s">
        <v>280</v>
      </c>
      <c r="AO395" s="69" t="s">
        <v>280</v>
      </c>
      <c r="AP395" s="69" t="s">
        <v>280</v>
      </c>
      <c r="AQ395" s="69" t="s">
        <v>280</v>
      </c>
      <c r="AR395" s="23" t="s">
        <v>280</v>
      </c>
      <c r="AS395" s="69" t="s">
        <v>280</v>
      </c>
      <c r="AT395" s="23" t="s">
        <v>280</v>
      </c>
      <c r="AU395" s="23" t="s">
        <v>280</v>
      </c>
      <c r="AV395" s="69" t="s">
        <v>280</v>
      </c>
      <c r="AW395" s="69" t="s">
        <v>280</v>
      </c>
      <c r="AX395" s="23" t="s">
        <v>280</v>
      </c>
      <c r="AY395" s="69" t="s">
        <v>280</v>
      </c>
      <c r="AZ395" s="23" t="s">
        <v>280</v>
      </c>
      <c r="BA395" s="23" t="s">
        <v>280</v>
      </c>
    </row>
    <row r="396" spans="2:53">
      <c r="B396" s="123" t="s">
        <v>351</v>
      </c>
      <c r="C396" s="109" t="s">
        <v>36</v>
      </c>
      <c r="D396" s="110" t="s">
        <v>61</v>
      </c>
      <c r="E396" s="38">
        <v>8213</v>
      </c>
      <c r="F396" s="38"/>
      <c r="G396" s="69"/>
      <c r="H396" s="111">
        <v>8213</v>
      </c>
      <c r="I396" s="38"/>
      <c r="J396" s="38"/>
      <c r="K396" s="38"/>
      <c r="L396" s="111">
        <v>-2618</v>
      </c>
      <c r="M396" s="38">
        <v>-2618</v>
      </c>
      <c r="N396" s="69">
        <v>-2616</v>
      </c>
      <c r="O396" s="111" t="s">
        <v>38</v>
      </c>
      <c r="P396" s="69" t="s">
        <v>38</v>
      </c>
      <c r="Q396" s="111">
        <f t="shared" si="42"/>
        <v>0</v>
      </c>
      <c r="R396" s="38">
        <f t="shared" si="44"/>
        <v>0</v>
      </c>
      <c r="S396" s="38" t="str">
        <f t="shared" si="45"/>
        <v>NA</v>
      </c>
      <c r="T396" s="38" t="str">
        <f t="shared" si="46"/>
        <v>NA</v>
      </c>
      <c r="U396" s="114" t="str">
        <f t="shared" si="47"/>
        <v>NA</v>
      </c>
      <c r="V396" s="69">
        <f t="shared" si="48"/>
        <v>0</v>
      </c>
      <c r="W396" s="23">
        <f t="shared" si="43"/>
        <v>0</v>
      </c>
      <c r="X396" s="111" t="s">
        <v>280</v>
      </c>
      <c r="Y396" s="38" t="s">
        <v>280</v>
      </c>
      <c r="Z396" s="69" t="s">
        <v>280</v>
      </c>
      <c r="AA396" s="38" t="s">
        <v>280</v>
      </c>
      <c r="AB396" s="38" t="s">
        <v>280</v>
      </c>
      <c r="AC396" s="69" t="s">
        <v>280</v>
      </c>
      <c r="AD396" s="38" t="s">
        <v>280</v>
      </c>
      <c r="AE396" s="38" t="s">
        <v>280</v>
      </c>
      <c r="AF396" s="69" t="s">
        <v>280</v>
      </c>
      <c r="AG396" s="38" t="s">
        <v>280</v>
      </c>
      <c r="AH396" s="38" t="s">
        <v>280</v>
      </c>
      <c r="AI396" s="69" t="s">
        <v>280</v>
      </c>
      <c r="AJ396" s="111" t="s">
        <v>280</v>
      </c>
      <c r="AK396" s="38" t="s">
        <v>280</v>
      </c>
      <c r="AL396" s="69" t="s">
        <v>280</v>
      </c>
      <c r="AM396" s="38" t="s">
        <v>280</v>
      </c>
      <c r="AN396" s="38" t="s">
        <v>280</v>
      </c>
      <c r="AO396" s="69" t="s">
        <v>280</v>
      </c>
      <c r="AP396" s="69" t="s">
        <v>280</v>
      </c>
      <c r="AQ396" s="69" t="s">
        <v>280</v>
      </c>
      <c r="AR396" s="23" t="s">
        <v>280</v>
      </c>
      <c r="AS396" s="69" t="s">
        <v>280</v>
      </c>
      <c r="AT396" s="23" t="s">
        <v>280</v>
      </c>
      <c r="AU396" s="23" t="s">
        <v>280</v>
      </c>
      <c r="AV396" s="69" t="s">
        <v>280</v>
      </c>
      <c r="AW396" s="69" t="s">
        <v>280</v>
      </c>
      <c r="AX396" s="23" t="s">
        <v>280</v>
      </c>
      <c r="AY396" s="69" t="s">
        <v>280</v>
      </c>
      <c r="AZ396" s="23" t="s">
        <v>280</v>
      </c>
      <c r="BA396" s="23" t="s">
        <v>280</v>
      </c>
    </row>
    <row r="397" spans="2:53">
      <c r="B397" s="123" t="s">
        <v>351</v>
      </c>
      <c r="C397" s="109" t="s">
        <v>36</v>
      </c>
      <c r="D397" s="110" t="s">
        <v>63</v>
      </c>
      <c r="E397" s="38">
        <v>8213</v>
      </c>
      <c r="F397" s="38"/>
      <c r="G397" s="69"/>
      <c r="H397" s="111">
        <v>8213</v>
      </c>
      <c r="I397" s="38"/>
      <c r="J397" s="38"/>
      <c r="K397" s="38"/>
      <c r="L397" s="111">
        <v>-2618</v>
      </c>
      <c r="M397" s="38">
        <v>-2618</v>
      </c>
      <c r="N397" s="69">
        <v>-2616</v>
      </c>
      <c r="O397" s="111" t="s">
        <v>38</v>
      </c>
      <c r="P397" s="69" t="s">
        <v>283</v>
      </c>
      <c r="Q397" s="111">
        <f t="shared" si="42"/>
        <v>0</v>
      </c>
      <c r="R397" s="38">
        <f t="shared" si="44"/>
        <v>0</v>
      </c>
      <c r="S397" s="38" t="str">
        <f t="shared" si="45"/>
        <v>NA</v>
      </c>
      <c r="T397" s="38" t="str">
        <f t="shared" si="46"/>
        <v>NA</v>
      </c>
      <c r="U397" s="114" t="str">
        <f t="shared" si="47"/>
        <v>NA</v>
      </c>
      <c r="V397" s="69">
        <f t="shared" si="48"/>
        <v>0</v>
      </c>
      <c r="W397" s="23">
        <f t="shared" si="43"/>
        <v>0</v>
      </c>
      <c r="X397" s="111" t="s">
        <v>280</v>
      </c>
      <c r="Y397" s="38" t="s">
        <v>280</v>
      </c>
      <c r="Z397" s="69" t="s">
        <v>280</v>
      </c>
      <c r="AA397" s="38" t="s">
        <v>280</v>
      </c>
      <c r="AB397" s="38" t="s">
        <v>280</v>
      </c>
      <c r="AC397" s="69" t="s">
        <v>280</v>
      </c>
      <c r="AD397" s="38" t="s">
        <v>280</v>
      </c>
      <c r="AE397" s="38" t="s">
        <v>280</v>
      </c>
      <c r="AF397" s="69" t="s">
        <v>280</v>
      </c>
      <c r="AG397" s="38" t="s">
        <v>280</v>
      </c>
      <c r="AH397" s="38" t="s">
        <v>280</v>
      </c>
      <c r="AI397" s="69" t="s">
        <v>280</v>
      </c>
      <c r="AJ397" s="111" t="s">
        <v>280</v>
      </c>
      <c r="AK397" s="38" t="s">
        <v>280</v>
      </c>
      <c r="AL397" s="69" t="s">
        <v>280</v>
      </c>
      <c r="AM397" s="38" t="s">
        <v>280</v>
      </c>
      <c r="AN397" s="38" t="s">
        <v>280</v>
      </c>
      <c r="AO397" s="69" t="s">
        <v>280</v>
      </c>
      <c r="AP397" s="69" t="s">
        <v>280</v>
      </c>
      <c r="AQ397" s="69" t="s">
        <v>280</v>
      </c>
      <c r="AR397" s="23" t="s">
        <v>280</v>
      </c>
      <c r="AS397" s="69" t="s">
        <v>280</v>
      </c>
      <c r="AT397" s="23" t="s">
        <v>280</v>
      </c>
      <c r="AU397" s="23" t="s">
        <v>280</v>
      </c>
      <c r="AV397" s="69" t="s">
        <v>280</v>
      </c>
      <c r="AW397" s="69" t="s">
        <v>280</v>
      </c>
      <c r="AX397" s="23" t="s">
        <v>280</v>
      </c>
      <c r="AY397" s="69" t="s">
        <v>280</v>
      </c>
      <c r="AZ397" s="23" t="s">
        <v>280</v>
      </c>
      <c r="BA397" s="23" t="s">
        <v>280</v>
      </c>
    </row>
    <row r="398" spans="2:53">
      <c r="B398" s="123" t="s">
        <v>351</v>
      </c>
      <c r="C398" s="109" t="s">
        <v>36</v>
      </c>
      <c r="D398" s="110" t="s">
        <v>64</v>
      </c>
      <c r="E398" s="38">
        <v>8683</v>
      </c>
      <c r="F398" s="38"/>
      <c r="G398" s="69"/>
      <c r="H398" s="111">
        <v>8683</v>
      </c>
      <c r="I398" s="38"/>
      <c r="J398" s="38"/>
      <c r="K398" s="38"/>
      <c r="L398" s="111">
        <v>-2334</v>
      </c>
      <c r="M398" s="38">
        <v>-2334</v>
      </c>
      <c r="N398" s="69">
        <v>-2334</v>
      </c>
      <c r="O398" s="111" t="s">
        <v>38</v>
      </c>
      <c r="P398" s="69" t="s">
        <v>283</v>
      </c>
      <c r="Q398" s="111">
        <f t="shared" si="42"/>
        <v>0</v>
      </c>
      <c r="R398" s="38">
        <f t="shared" si="44"/>
        <v>0</v>
      </c>
      <c r="S398" s="38" t="str">
        <f t="shared" si="45"/>
        <v>NA</v>
      </c>
      <c r="T398" s="38" t="str">
        <f t="shared" si="46"/>
        <v>NA</v>
      </c>
      <c r="U398" s="114" t="str">
        <f t="shared" si="47"/>
        <v>NA</v>
      </c>
      <c r="V398" s="69">
        <f t="shared" si="48"/>
        <v>0</v>
      </c>
      <c r="W398" s="23">
        <f t="shared" si="43"/>
        <v>0</v>
      </c>
      <c r="X398" s="111" t="s">
        <v>280</v>
      </c>
      <c r="Y398" s="38" t="s">
        <v>280</v>
      </c>
      <c r="Z398" s="69" t="s">
        <v>280</v>
      </c>
      <c r="AA398" s="38" t="s">
        <v>280</v>
      </c>
      <c r="AB398" s="38" t="s">
        <v>280</v>
      </c>
      <c r="AC398" s="69" t="s">
        <v>280</v>
      </c>
      <c r="AD398" s="38" t="s">
        <v>280</v>
      </c>
      <c r="AE398" s="38" t="s">
        <v>280</v>
      </c>
      <c r="AF398" s="69" t="s">
        <v>280</v>
      </c>
      <c r="AG398" s="38" t="s">
        <v>280</v>
      </c>
      <c r="AH398" s="38" t="s">
        <v>280</v>
      </c>
      <c r="AI398" s="69" t="s">
        <v>280</v>
      </c>
      <c r="AJ398" s="111" t="s">
        <v>280</v>
      </c>
      <c r="AK398" s="38" t="s">
        <v>280</v>
      </c>
      <c r="AL398" s="69" t="s">
        <v>280</v>
      </c>
      <c r="AM398" s="38" t="s">
        <v>280</v>
      </c>
      <c r="AN398" s="38" t="s">
        <v>280</v>
      </c>
      <c r="AO398" s="69" t="s">
        <v>280</v>
      </c>
      <c r="AP398" s="69" t="s">
        <v>280</v>
      </c>
      <c r="AQ398" s="69" t="s">
        <v>280</v>
      </c>
      <c r="AR398" s="23" t="s">
        <v>280</v>
      </c>
      <c r="AS398" s="69" t="s">
        <v>280</v>
      </c>
      <c r="AT398" s="23" t="s">
        <v>280</v>
      </c>
      <c r="AU398" s="23" t="s">
        <v>280</v>
      </c>
      <c r="AV398" s="69" t="s">
        <v>280</v>
      </c>
      <c r="AW398" s="69" t="s">
        <v>280</v>
      </c>
      <c r="AX398" s="23" t="s">
        <v>280</v>
      </c>
      <c r="AY398" s="69" t="s">
        <v>280</v>
      </c>
      <c r="AZ398" s="23" t="s">
        <v>280</v>
      </c>
      <c r="BA398" s="23" t="s">
        <v>280</v>
      </c>
    </row>
    <row r="399" spans="2:53">
      <c r="B399" s="123" t="s">
        <v>351</v>
      </c>
      <c r="C399" s="109" t="s">
        <v>36</v>
      </c>
      <c r="D399" s="110" t="s">
        <v>66</v>
      </c>
      <c r="E399" s="38">
        <v>8810</v>
      </c>
      <c r="F399" s="38"/>
      <c r="G399" s="69"/>
      <c r="H399" s="111">
        <v>8810</v>
      </c>
      <c r="I399" s="38"/>
      <c r="J399" s="38"/>
      <c r="K399" s="38"/>
      <c r="L399" s="111">
        <v>-2422</v>
      </c>
      <c r="M399" s="38">
        <v>-2422</v>
      </c>
      <c r="N399" s="69">
        <v>-2422</v>
      </c>
      <c r="O399" s="111" t="s">
        <v>283</v>
      </c>
      <c r="P399" s="69" t="s">
        <v>283</v>
      </c>
      <c r="Q399" s="111">
        <f t="shared" si="42"/>
        <v>0</v>
      </c>
      <c r="R399" s="38">
        <f t="shared" si="44"/>
        <v>0</v>
      </c>
      <c r="S399" s="38" t="str">
        <f t="shared" si="45"/>
        <v>NA</v>
      </c>
      <c r="T399" s="38" t="str">
        <f t="shared" si="46"/>
        <v>NA</v>
      </c>
      <c r="U399" s="114" t="str">
        <f t="shared" si="47"/>
        <v>NA</v>
      </c>
      <c r="V399" s="69">
        <f t="shared" si="48"/>
        <v>0</v>
      </c>
      <c r="W399" s="23">
        <f t="shared" si="43"/>
        <v>1</v>
      </c>
      <c r="X399" s="111" t="s">
        <v>280</v>
      </c>
      <c r="Y399" s="38" t="s">
        <v>280</v>
      </c>
      <c r="Z399" s="69" t="s">
        <v>280</v>
      </c>
      <c r="AA399" s="38" t="s">
        <v>280</v>
      </c>
      <c r="AB399" s="38" t="s">
        <v>280</v>
      </c>
      <c r="AC399" s="69" t="s">
        <v>280</v>
      </c>
      <c r="AD399" s="38" t="s">
        <v>280</v>
      </c>
      <c r="AE399" s="38">
        <v>8427</v>
      </c>
      <c r="AF399" s="69" t="s">
        <v>65</v>
      </c>
      <c r="AG399" s="38" t="s">
        <v>280</v>
      </c>
      <c r="AH399" s="38" t="s">
        <v>280</v>
      </c>
      <c r="AI399" s="69" t="s">
        <v>280</v>
      </c>
      <c r="AJ399" s="111" t="s">
        <v>280</v>
      </c>
      <c r="AK399" s="38" t="s">
        <v>280</v>
      </c>
      <c r="AL399" s="69" t="s">
        <v>280</v>
      </c>
      <c r="AM399" s="38" t="s">
        <v>280</v>
      </c>
      <c r="AN399" s="38" t="s">
        <v>280</v>
      </c>
      <c r="AO399" s="69" t="s">
        <v>280</v>
      </c>
      <c r="AP399" s="69" t="s">
        <v>280</v>
      </c>
      <c r="AQ399" s="69" t="s">
        <v>280</v>
      </c>
      <c r="AR399" s="23" t="s">
        <v>280</v>
      </c>
      <c r="AS399" s="69" t="s">
        <v>280</v>
      </c>
      <c r="AT399" s="23" t="s">
        <v>280</v>
      </c>
      <c r="AU399" s="23" t="s">
        <v>280</v>
      </c>
      <c r="AV399" s="69" t="s">
        <v>280</v>
      </c>
      <c r="AW399" s="69" t="s">
        <v>280</v>
      </c>
      <c r="AX399" s="23" t="s">
        <v>280</v>
      </c>
      <c r="AY399" s="69" t="s">
        <v>280</v>
      </c>
      <c r="AZ399" s="23" t="s">
        <v>280</v>
      </c>
      <c r="BA399" s="23" t="s">
        <v>280</v>
      </c>
    </row>
    <row r="400" spans="2:53">
      <c r="B400" s="123" t="s">
        <v>351</v>
      </c>
      <c r="C400" s="109" t="s">
        <v>36</v>
      </c>
      <c r="D400" s="110" t="s">
        <v>67</v>
      </c>
      <c r="E400" s="38">
        <v>8683</v>
      </c>
      <c r="F400" s="38"/>
      <c r="G400" s="69"/>
      <c r="H400" s="111">
        <v>8683</v>
      </c>
      <c r="I400" s="38"/>
      <c r="J400" s="38"/>
      <c r="K400" s="38"/>
      <c r="L400" s="111">
        <v>-2109</v>
      </c>
      <c r="M400" s="38">
        <v>-2109</v>
      </c>
      <c r="N400" s="69">
        <v>-2108</v>
      </c>
      <c r="O400" s="111" t="s">
        <v>38</v>
      </c>
      <c r="P400" s="69" t="s">
        <v>283</v>
      </c>
      <c r="Q400" s="111">
        <f t="shared" si="42"/>
        <v>0</v>
      </c>
      <c r="R400" s="38">
        <f t="shared" si="44"/>
        <v>0</v>
      </c>
      <c r="S400" s="38" t="str">
        <f t="shared" si="45"/>
        <v>NA</v>
      </c>
      <c r="T400" s="38" t="str">
        <f t="shared" si="46"/>
        <v>NA</v>
      </c>
      <c r="U400" s="114" t="str">
        <f t="shared" si="47"/>
        <v>NA</v>
      </c>
      <c r="V400" s="69">
        <f t="shared" si="48"/>
        <v>0</v>
      </c>
      <c r="W400" s="23">
        <f t="shared" si="43"/>
        <v>0</v>
      </c>
      <c r="X400" s="111" t="s">
        <v>280</v>
      </c>
      <c r="Y400" s="38" t="s">
        <v>280</v>
      </c>
      <c r="Z400" s="69" t="s">
        <v>280</v>
      </c>
      <c r="AA400" s="38" t="s">
        <v>280</v>
      </c>
      <c r="AB400" s="38" t="s">
        <v>280</v>
      </c>
      <c r="AC400" s="69" t="s">
        <v>280</v>
      </c>
      <c r="AD400" s="38" t="s">
        <v>280</v>
      </c>
      <c r="AE400" s="38" t="s">
        <v>280</v>
      </c>
      <c r="AF400" s="69" t="s">
        <v>280</v>
      </c>
      <c r="AG400" s="38" t="s">
        <v>280</v>
      </c>
      <c r="AH400" s="38" t="s">
        <v>280</v>
      </c>
      <c r="AI400" s="69" t="s">
        <v>280</v>
      </c>
      <c r="AJ400" s="111" t="s">
        <v>280</v>
      </c>
      <c r="AK400" s="38" t="s">
        <v>280</v>
      </c>
      <c r="AL400" s="69" t="s">
        <v>280</v>
      </c>
      <c r="AM400" s="38" t="s">
        <v>280</v>
      </c>
      <c r="AN400" s="38" t="s">
        <v>280</v>
      </c>
      <c r="AO400" s="69" t="s">
        <v>280</v>
      </c>
      <c r="AP400" s="69" t="s">
        <v>280</v>
      </c>
      <c r="AQ400" s="69" t="s">
        <v>280</v>
      </c>
      <c r="AR400" s="23" t="s">
        <v>280</v>
      </c>
      <c r="AS400" s="69" t="s">
        <v>280</v>
      </c>
      <c r="AT400" s="23" t="s">
        <v>280</v>
      </c>
      <c r="AU400" s="23" t="s">
        <v>280</v>
      </c>
      <c r="AV400" s="69" t="s">
        <v>280</v>
      </c>
      <c r="AW400" s="69" t="s">
        <v>280</v>
      </c>
      <c r="AX400" s="23" t="s">
        <v>280</v>
      </c>
      <c r="AY400" s="69" t="s">
        <v>280</v>
      </c>
      <c r="AZ400" s="23" t="s">
        <v>280</v>
      </c>
      <c r="BA400" s="23" t="s">
        <v>280</v>
      </c>
    </row>
    <row r="401" spans="2:53">
      <c r="B401" s="123" t="s">
        <v>351</v>
      </c>
      <c r="C401" s="109" t="s">
        <v>36</v>
      </c>
      <c r="D401" s="110" t="s">
        <v>68</v>
      </c>
      <c r="E401" s="38"/>
      <c r="F401" s="38">
        <v>8426</v>
      </c>
      <c r="G401" s="69">
        <v>162</v>
      </c>
      <c r="H401" s="111"/>
      <c r="I401" s="38">
        <v>8110</v>
      </c>
      <c r="J401" s="38">
        <v>134</v>
      </c>
      <c r="K401" s="38"/>
      <c r="L401" s="111">
        <v>-2413</v>
      </c>
      <c r="M401" s="38">
        <v>-2413</v>
      </c>
      <c r="N401" s="69">
        <v>-2413</v>
      </c>
      <c r="O401" s="111" t="s">
        <v>38</v>
      </c>
      <c r="P401" s="69" t="s">
        <v>283</v>
      </c>
      <c r="Q401" s="111">
        <f t="shared" si="42"/>
        <v>0</v>
      </c>
      <c r="R401" s="38" t="str">
        <f t="shared" si="44"/>
        <v>NA</v>
      </c>
      <c r="S401" s="38">
        <f t="shared" si="45"/>
        <v>316</v>
      </c>
      <c r="T401" s="38">
        <f t="shared" si="46"/>
        <v>28</v>
      </c>
      <c r="U401" s="114">
        <f t="shared" si="47"/>
        <v>344</v>
      </c>
      <c r="V401" s="69">
        <f t="shared" si="48"/>
        <v>0</v>
      </c>
      <c r="W401" s="23">
        <f t="shared" si="43"/>
        <v>1</v>
      </c>
      <c r="X401" s="111" t="s">
        <v>280</v>
      </c>
      <c r="Y401" s="38" t="s">
        <v>280</v>
      </c>
      <c r="Z401" s="69" t="s">
        <v>280</v>
      </c>
      <c r="AA401" s="38" t="s">
        <v>280</v>
      </c>
      <c r="AB401" s="38" t="s">
        <v>280</v>
      </c>
      <c r="AC401" s="69" t="s">
        <v>280</v>
      </c>
      <c r="AD401" s="38" t="s">
        <v>280</v>
      </c>
      <c r="AE401" s="38" t="s">
        <v>280</v>
      </c>
      <c r="AF401" s="69" t="s">
        <v>65</v>
      </c>
      <c r="AG401" s="38" t="s">
        <v>280</v>
      </c>
      <c r="AH401" s="38">
        <v>7750</v>
      </c>
      <c r="AI401" s="69" t="s">
        <v>65</v>
      </c>
      <c r="AJ401" s="111" t="s">
        <v>280</v>
      </c>
      <c r="AK401" s="38" t="s">
        <v>280</v>
      </c>
      <c r="AL401" s="69" t="s">
        <v>280</v>
      </c>
      <c r="AM401" s="38" t="s">
        <v>280</v>
      </c>
      <c r="AN401" s="38" t="s">
        <v>280</v>
      </c>
      <c r="AO401" s="69" t="s">
        <v>280</v>
      </c>
      <c r="AP401" s="69" t="s">
        <v>280</v>
      </c>
      <c r="AQ401" s="69" t="s">
        <v>280</v>
      </c>
      <c r="AR401" s="23" t="s">
        <v>280</v>
      </c>
      <c r="AS401" s="69" t="s">
        <v>280</v>
      </c>
      <c r="AT401" s="23" t="s">
        <v>280</v>
      </c>
      <c r="AU401" s="23" t="s">
        <v>280</v>
      </c>
      <c r="AV401" s="69" t="s">
        <v>280</v>
      </c>
      <c r="AW401" s="69" t="s">
        <v>280</v>
      </c>
      <c r="AX401" s="23" t="s">
        <v>280</v>
      </c>
      <c r="AY401" s="69" t="s">
        <v>280</v>
      </c>
      <c r="AZ401" s="23" t="s">
        <v>280</v>
      </c>
      <c r="BA401" s="23" t="s">
        <v>280</v>
      </c>
    </row>
    <row r="402" spans="2:53">
      <c r="B402" s="123" t="s">
        <v>351</v>
      </c>
      <c r="C402" s="109" t="s">
        <v>36</v>
      </c>
      <c r="D402" s="110" t="s">
        <v>69</v>
      </c>
      <c r="E402" s="38"/>
      <c r="F402" s="38">
        <v>8735</v>
      </c>
      <c r="G402" s="69">
        <v>395</v>
      </c>
      <c r="H402" s="111"/>
      <c r="I402" s="38">
        <v>8735</v>
      </c>
      <c r="J402" s="38">
        <v>395</v>
      </c>
      <c r="K402" s="38"/>
      <c r="L402" s="111">
        <v>-2620</v>
      </c>
      <c r="M402" s="38">
        <v>-2620</v>
      </c>
      <c r="N402" s="69">
        <v>-2620</v>
      </c>
      <c r="O402" s="111" t="s">
        <v>283</v>
      </c>
      <c r="P402" s="69" t="s">
        <v>283</v>
      </c>
      <c r="Q402" s="111">
        <f t="shared" si="42"/>
        <v>0</v>
      </c>
      <c r="R402" s="38" t="str">
        <f t="shared" si="44"/>
        <v>NA</v>
      </c>
      <c r="S402" s="38">
        <f t="shared" si="45"/>
        <v>0</v>
      </c>
      <c r="T402" s="38">
        <f t="shared" si="46"/>
        <v>0</v>
      </c>
      <c r="U402" s="114">
        <f t="shared" si="47"/>
        <v>0</v>
      </c>
      <c r="V402" s="69">
        <f t="shared" si="48"/>
        <v>0</v>
      </c>
      <c r="W402" s="23">
        <f t="shared" si="43"/>
        <v>1</v>
      </c>
      <c r="X402" s="111" t="s">
        <v>280</v>
      </c>
      <c r="Y402" s="38" t="s">
        <v>280</v>
      </c>
      <c r="Z402" s="69" t="s">
        <v>280</v>
      </c>
      <c r="AA402" s="38" t="s">
        <v>280</v>
      </c>
      <c r="AB402" s="38" t="s">
        <v>280</v>
      </c>
      <c r="AC402" s="69" t="s">
        <v>280</v>
      </c>
      <c r="AD402" s="38" t="s">
        <v>280</v>
      </c>
      <c r="AE402" s="38" t="s">
        <v>280</v>
      </c>
      <c r="AF402" s="69" t="s">
        <v>40</v>
      </c>
      <c r="AG402" s="38" t="s">
        <v>280</v>
      </c>
      <c r="AH402" s="38">
        <v>7839</v>
      </c>
      <c r="AI402" s="69" t="s">
        <v>40</v>
      </c>
      <c r="AJ402" s="111" t="s">
        <v>280</v>
      </c>
      <c r="AK402" s="38" t="s">
        <v>280</v>
      </c>
      <c r="AL402" s="69" t="s">
        <v>280</v>
      </c>
      <c r="AM402" s="38" t="s">
        <v>280</v>
      </c>
      <c r="AN402" s="38" t="s">
        <v>280</v>
      </c>
      <c r="AO402" s="69" t="s">
        <v>280</v>
      </c>
      <c r="AP402" s="69" t="s">
        <v>280</v>
      </c>
      <c r="AQ402" s="69" t="s">
        <v>280</v>
      </c>
      <c r="AR402" s="23" t="s">
        <v>280</v>
      </c>
      <c r="AS402" s="69" t="s">
        <v>280</v>
      </c>
      <c r="AT402" s="23" t="s">
        <v>280</v>
      </c>
      <c r="AU402" s="23" t="s">
        <v>280</v>
      </c>
      <c r="AV402" s="69" t="s">
        <v>280</v>
      </c>
      <c r="AW402" s="69" t="s">
        <v>280</v>
      </c>
      <c r="AX402" s="23" t="s">
        <v>280</v>
      </c>
      <c r="AY402" s="69" t="s">
        <v>280</v>
      </c>
      <c r="AZ402" s="23" t="s">
        <v>280</v>
      </c>
      <c r="BA402" s="23" t="s">
        <v>280</v>
      </c>
    </row>
    <row r="403" spans="2:53" ht="15" thickBot="1">
      <c r="B403" s="124" t="s">
        <v>351</v>
      </c>
      <c r="C403" s="116" t="s">
        <v>36</v>
      </c>
      <c r="D403" s="117" t="s">
        <v>70</v>
      </c>
      <c r="E403" s="118"/>
      <c r="F403" s="118">
        <v>8183</v>
      </c>
      <c r="G403" s="70">
        <v>187</v>
      </c>
      <c r="H403" s="119"/>
      <c r="I403" s="118">
        <v>8183</v>
      </c>
      <c r="J403" s="118">
        <v>187</v>
      </c>
      <c r="K403" s="118"/>
      <c r="L403" s="111">
        <v>-2179</v>
      </c>
      <c r="M403" s="38">
        <v>-2179</v>
      </c>
      <c r="N403" s="70">
        <v>-2179</v>
      </c>
      <c r="O403" s="119" t="s">
        <v>283</v>
      </c>
      <c r="P403" s="70" t="s">
        <v>283</v>
      </c>
      <c r="Q403" s="119">
        <f t="shared" si="42"/>
        <v>0</v>
      </c>
      <c r="R403" s="38" t="str">
        <f t="shared" si="44"/>
        <v>NA</v>
      </c>
      <c r="S403" s="38">
        <f t="shared" si="45"/>
        <v>0</v>
      </c>
      <c r="T403" s="38">
        <f t="shared" si="46"/>
        <v>0</v>
      </c>
      <c r="U403" s="114">
        <f t="shared" si="47"/>
        <v>0</v>
      </c>
      <c r="V403" s="70">
        <f t="shared" si="48"/>
        <v>0</v>
      </c>
      <c r="W403" s="23">
        <f t="shared" si="43"/>
        <v>0</v>
      </c>
      <c r="X403" s="119" t="s">
        <v>280</v>
      </c>
      <c r="Y403" s="118" t="s">
        <v>280</v>
      </c>
      <c r="Z403" s="70" t="s">
        <v>280</v>
      </c>
      <c r="AA403" s="118" t="s">
        <v>280</v>
      </c>
      <c r="AB403" s="118" t="s">
        <v>280</v>
      </c>
      <c r="AC403" s="70" t="s">
        <v>280</v>
      </c>
      <c r="AD403" s="118" t="s">
        <v>280</v>
      </c>
      <c r="AE403" s="118" t="s">
        <v>280</v>
      </c>
      <c r="AF403" s="70" t="s">
        <v>280</v>
      </c>
      <c r="AG403" s="118" t="s">
        <v>280</v>
      </c>
      <c r="AH403" s="118" t="s">
        <v>280</v>
      </c>
      <c r="AI403" s="70" t="s">
        <v>280</v>
      </c>
      <c r="AJ403" s="119" t="s">
        <v>280</v>
      </c>
      <c r="AK403" s="118" t="s">
        <v>280</v>
      </c>
      <c r="AL403" s="70" t="s">
        <v>280</v>
      </c>
      <c r="AM403" s="118" t="s">
        <v>280</v>
      </c>
      <c r="AN403" s="118" t="s">
        <v>280</v>
      </c>
      <c r="AO403" s="70" t="s">
        <v>280</v>
      </c>
      <c r="AP403" s="70" t="s">
        <v>280</v>
      </c>
      <c r="AQ403" s="70" t="s">
        <v>280</v>
      </c>
      <c r="AR403" s="22" t="s">
        <v>280</v>
      </c>
      <c r="AS403" s="70" t="s">
        <v>280</v>
      </c>
      <c r="AT403" s="22" t="s">
        <v>280</v>
      </c>
      <c r="AU403" s="22" t="s">
        <v>280</v>
      </c>
      <c r="AV403" s="70" t="s">
        <v>280</v>
      </c>
      <c r="AW403" s="70" t="s">
        <v>280</v>
      </c>
      <c r="AX403" s="22" t="s">
        <v>280</v>
      </c>
      <c r="AY403" s="70" t="s">
        <v>280</v>
      </c>
      <c r="AZ403" s="22" t="s">
        <v>280</v>
      </c>
      <c r="BA403" s="22" t="s">
        <v>280</v>
      </c>
    </row>
    <row r="404" spans="2:53">
      <c r="B404" s="120" t="s">
        <v>352</v>
      </c>
      <c r="C404" s="121" t="s">
        <v>36</v>
      </c>
      <c r="D404" s="122" t="s">
        <v>55</v>
      </c>
      <c r="E404" s="112">
        <v>6385</v>
      </c>
      <c r="F404" s="112"/>
      <c r="G404" s="68"/>
      <c r="H404" s="113">
        <v>6321</v>
      </c>
      <c r="I404" s="112"/>
      <c r="J404" s="112"/>
      <c r="K404" s="112"/>
      <c r="L404" s="113">
        <v>0</v>
      </c>
      <c r="M404" s="112">
        <v>0</v>
      </c>
      <c r="N404" s="68">
        <v>-15</v>
      </c>
      <c r="O404" s="113" t="s">
        <v>38</v>
      </c>
      <c r="P404" s="68" t="s">
        <v>283</v>
      </c>
      <c r="Q404" s="113">
        <f t="shared" si="42"/>
        <v>0</v>
      </c>
      <c r="R404" s="38">
        <f t="shared" si="44"/>
        <v>64</v>
      </c>
      <c r="S404" s="38" t="str">
        <f t="shared" si="45"/>
        <v>NA</v>
      </c>
      <c r="T404" s="38" t="str">
        <f t="shared" si="46"/>
        <v>NA</v>
      </c>
      <c r="U404" s="114" t="str">
        <f t="shared" si="47"/>
        <v>NA</v>
      </c>
      <c r="V404" s="68">
        <f t="shared" si="48"/>
        <v>0</v>
      </c>
      <c r="W404" s="23">
        <f t="shared" si="43"/>
        <v>1</v>
      </c>
      <c r="X404" s="113" t="s">
        <v>280</v>
      </c>
      <c r="Y404" s="112" t="s">
        <v>280</v>
      </c>
      <c r="Z404" s="68" t="s">
        <v>280</v>
      </c>
      <c r="AA404" s="112" t="s">
        <v>280</v>
      </c>
      <c r="AB404" s="112" t="s">
        <v>280</v>
      </c>
      <c r="AC404" s="68" t="s">
        <v>280</v>
      </c>
      <c r="AD404" s="112" t="s">
        <v>280</v>
      </c>
      <c r="AE404" s="112" t="s">
        <v>280</v>
      </c>
      <c r="AF404" s="68" t="s">
        <v>280</v>
      </c>
      <c r="AG404" s="112" t="s">
        <v>280</v>
      </c>
      <c r="AH404" s="112" t="s">
        <v>280</v>
      </c>
      <c r="AI404" s="68" t="s">
        <v>280</v>
      </c>
      <c r="AJ404" s="113" t="s">
        <v>280</v>
      </c>
      <c r="AK404" s="112" t="s">
        <v>280</v>
      </c>
      <c r="AL404" s="68" t="s">
        <v>280</v>
      </c>
      <c r="AM404" s="112" t="s">
        <v>280</v>
      </c>
      <c r="AN404" s="112" t="s">
        <v>280</v>
      </c>
      <c r="AO404" s="68" t="s">
        <v>280</v>
      </c>
      <c r="AP404" s="68" t="s">
        <v>280</v>
      </c>
      <c r="AQ404" s="68" t="s">
        <v>280</v>
      </c>
      <c r="AR404" s="21" t="s">
        <v>280</v>
      </c>
      <c r="AS404" s="68" t="s">
        <v>280</v>
      </c>
      <c r="AT404" s="21" t="s">
        <v>280</v>
      </c>
      <c r="AU404" s="21" t="s">
        <v>280</v>
      </c>
      <c r="AV404" s="68">
        <v>-10000</v>
      </c>
      <c r="AW404" s="68" t="s">
        <v>280</v>
      </c>
      <c r="AX404" s="21" t="s">
        <v>282</v>
      </c>
      <c r="AY404" s="68" t="s">
        <v>280</v>
      </c>
      <c r="AZ404" s="21" t="s">
        <v>280</v>
      </c>
      <c r="BA404" s="21" t="s">
        <v>280</v>
      </c>
    </row>
    <row r="405" spans="2:53">
      <c r="B405" s="123" t="s">
        <v>352</v>
      </c>
      <c r="C405" s="109" t="s">
        <v>36</v>
      </c>
      <c r="D405" s="110" t="s">
        <v>57</v>
      </c>
      <c r="E405" s="38">
        <v>6385</v>
      </c>
      <c r="F405" s="38"/>
      <c r="G405" s="69"/>
      <c r="H405" s="111">
        <v>6321</v>
      </c>
      <c r="I405" s="38"/>
      <c r="J405" s="38"/>
      <c r="K405" s="38"/>
      <c r="L405" s="111">
        <v>0</v>
      </c>
      <c r="M405" s="38">
        <v>0</v>
      </c>
      <c r="N405" s="69">
        <v>-15</v>
      </c>
      <c r="O405" s="111" t="s">
        <v>38</v>
      </c>
      <c r="P405" s="69" t="s">
        <v>283</v>
      </c>
      <c r="Q405" s="111">
        <f t="shared" si="42"/>
        <v>0</v>
      </c>
      <c r="R405" s="38">
        <f t="shared" si="44"/>
        <v>64</v>
      </c>
      <c r="S405" s="38" t="str">
        <f t="shared" si="45"/>
        <v>NA</v>
      </c>
      <c r="T405" s="38" t="str">
        <f t="shared" si="46"/>
        <v>NA</v>
      </c>
      <c r="U405" s="114" t="str">
        <f t="shared" si="47"/>
        <v>NA</v>
      </c>
      <c r="V405" s="69">
        <f t="shared" si="48"/>
        <v>0</v>
      </c>
      <c r="W405" s="23">
        <f t="shared" si="43"/>
        <v>1</v>
      </c>
      <c r="X405" s="111" t="s">
        <v>280</v>
      </c>
      <c r="Y405" s="38" t="s">
        <v>280</v>
      </c>
      <c r="Z405" s="69" t="s">
        <v>280</v>
      </c>
      <c r="AA405" s="38" t="s">
        <v>280</v>
      </c>
      <c r="AB405" s="38" t="s">
        <v>280</v>
      </c>
      <c r="AC405" s="69" t="s">
        <v>280</v>
      </c>
      <c r="AD405" s="38" t="s">
        <v>280</v>
      </c>
      <c r="AE405" s="38" t="s">
        <v>280</v>
      </c>
      <c r="AF405" s="69" t="s">
        <v>280</v>
      </c>
      <c r="AG405" s="38" t="s">
        <v>280</v>
      </c>
      <c r="AH405" s="38" t="s">
        <v>280</v>
      </c>
      <c r="AI405" s="69" t="s">
        <v>280</v>
      </c>
      <c r="AJ405" s="111" t="s">
        <v>280</v>
      </c>
      <c r="AK405" s="38" t="s">
        <v>280</v>
      </c>
      <c r="AL405" s="69" t="s">
        <v>280</v>
      </c>
      <c r="AM405" s="38" t="s">
        <v>280</v>
      </c>
      <c r="AN405" s="38" t="s">
        <v>280</v>
      </c>
      <c r="AO405" s="69" t="s">
        <v>280</v>
      </c>
      <c r="AP405" s="69" t="s">
        <v>280</v>
      </c>
      <c r="AQ405" s="69" t="s">
        <v>280</v>
      </c>
      <c r="AR405" s="23" t="s">
        <v>280</v>
      </c>
      <c r="AS405" s="69" t="s">
        <v>280</v>
      </c>
      <c r="AT405" s="23" t="s">
        <v>280</v>
      </c>
      <c r="AU405" s="23" t="s">
        <v>280</v>
      </c>
      <c r="AV405" s="69">
        <v>-10000</v>
      </c>
      <c r="AW405" s="69" t="s">
        <v>280</v>
      </c>
      <c r="AX405" s="23" t="s">
        <v>282</v>
      </c>
      <c r="AY405" s="69" t="s">
        <v>280</v>
      </c>
      <c r="AZ405" s="23" t="s">
        <v>280</v>
      </c>
      <c r="BA405" s="23" t="s">
        <v>280</v>
      </c>
    </row>
    <row r="406" spans="2:53">
      <c r="B406" s="123" t="s">
        <v>352</v>
      </c>
      <c r="C406" s="109" t="s">
        <v>36</v>
      </c>
      <c r="D406" s="110" t="s">
        <v>58</v>
      </c>
      <c r="E406" s="38">
        <v>6385</v>
      </c>
      <c r="F406" s="38"/>
      <c r="G406" s="69"/>
      <c r="H406" s="111">
        <v>6321</v>
      </c>
      <c r="I406" s="38"/>
      <c r="J406" s="38"/>
      <c r="K406" s="38"/>
      <c r="L406" s="111">
        <v>0</v>
      </c>
      <c r="M406" s="38">
        <v>0</v>
      </c>
      <c r="N406" s="69">
        <v>-15</v>
      </c>
      <c r="O406" s="111" t="s">
        <v>38</v>
      </c>
      <c r="P406" s="69" t="s">
        <v>283</v>
      </c>
      <c r="Q406" s="111">
        <f t="shared" si="42"/>
        <v>0</v>
      </c>
      <c r="R406" s="38">
        <f t="shared" si="44"/>
        <v>64</v>
      </c>
      <c r="S406" s="38" t="str">
        <f t="shared" si="45"/>
        <v>NA</v>
      </c>
      <c r="T406" s="38" t="str">
        <f t="shared" si="46"/>
        <v>NA</v>
      </c>
      <c r="U406" s="114" t="str">
        <f t="shared" si="47"/>
        <v>NA</v>
      </c>
      <c r="V406" s="69">
        <f t="shared" si="48"/>
        <v>0</v>
      </c>
      <c r="W406" s="23">
        <f t="shared" si="43"/>
        <v>1</v>
      </c>
      <c r="X406" s="111" t="s">
        <v>280</v>
      </c>
      <c r="Y406" s="38" t="s">
        <v>280</v>
      </c>
      <c r="Z406" s="69" t="s">
        <v>280</v>
      </c>
      <c r="AA406" s="38" t="s">
        <v>280</v>
      </c>
      <c r="AB406" s="38" t="s">
        <v>280</v>
      </c>
      <c r="AC406" s="69" t="s">
        <v>280</v>
      </c>
      <c r="AD406" s="38" t="s">
        <v>280</v>
      </c>
      <c r="AE406" s="38" t="s">
        <v>280</v>
      </c>
      <c r="AF406" s="69" t="s">
        <v>280</v>
      </c>
      <c r="AG406" s="38" t="s">
        <v>280</v>
      </c>
      <c r="AH406" s="38" t="s">
        <v>280</v>
      </c>
      <c r="AI406" s="69" t="s">
        <v>280</v>
      </c>
      <c r="AJ406" s="111" t="s">
        <v>280</v>
      </c>
      <c r="AK406" s="38" t="s">
        <v>280</v>
      </c>
      <c r="AL406" s="69" t="s">
        <v>280</v>
      </c>
      <c r="AM406" s="38" t="s">
        <v>280</v>
      </c>
      <c r="AN406" s="38" t="s">
        <v>280</v>
      </c>
      <c r="AO406" s="69" t="s">
        <v>280</v>
      </c>
      <c r="AP406" s="69" t="s">
        <v>280</v>
      </c>
      <c r="AQ406" s="69" t="s">
        <v>280</v>
      </c>
      <c r="AR406" s="23" t="s">
        <v>280</v>
      </c>
      <c r="AS406" s="69" t="s">
        <v>280</v>
      </c>
      <c r="AT406" s="23" t="s">
        <v>280</v>
      </c>
      <c r="AU406" s="23" t="s">
        <v>280</v>
      </c>
      <c r="AV406" s="69">
        <v>-10000</v>
      </c>
      <c r="AW406" s="69" t="s">
        <v>280</v>
      </c>
      <c r="AX406" s="23" t="s">
        <v>282</v>
      </c>
      <c r="AY406" s="69" t="s">
        <v>280</v>
      </c>
      <c r="AZ406" s="23" t="s">
        <v>280</v>
      </c>
      <c r="BA406" s="23" t="s">
        <v>280</v>
      </c>
    </row>
    <row r="407" spans="2:53">
      <c r="B407" s="123" t="s">
        <v>352</v>
      </c>
      <c r="C407" s="109" t="s">
        <v>36</v>
      </c>
      <c r="D407" s="110" t="s">
        <v>59</v>
      </c>
      <c r="E407" s="38">
        <v>7411</v>
      </c>
      <c r="F407" s="38"/>
      <c r="G407" s="69"/>
      <c r="H407" s="111">
        <v>7353</v>
      </c>
      <c r="I407" s="38"/>
      <c r="J407" s="38"/>
      <c r="K407" s="38"/>
      <c r="L407" s="111">
        <v>0</v>
      </c>
      <c r="M407" s="38">
        <v>0</v>
      </c>
      <c r="N407" s="69">
        <v>-112</v>
      </c>
      <c r="O407" s="111" t="s">
        <v>38</v>
      </c>
      <c r="P407" s="69" t="s">
        <v>283</v>
      </c>
      <c r="Q407" s="111">
        <f t="shared" si="42"/>
        <v>0</v>
      </c>
      <c r="R407" s="38">
        <f t="shared" si="44"/>
        <v>58</v>
      </c>
      <c r="S407" s="38" t="str">
        <f t="shared" si="45"/>
        <v>NA</v>
      </c>
      <c r="T407" s="38" t="str">
        <f t="shared" si="46"/>
        <v>NA</v>
      </c>
      <c r="U407" s="114" t="str">
        <f t="shared" si="47"/>
        <v>NA</v>
      </c>
      <c r="V407" s="69">
        <f t="shared" si="48"/>
        <v>0</v>
      </c>
      <c r="W407" s="23">
        <f t="shared" si="43"/>
        <v>1</v>
      </c>
      <c r="X407" s="111" t="s">
        <v>280</v>
      </c>
      <c r="Y407" s="38" t="s">
        <v>280</v>
      </c>
      <c r="Z407" s="69" t="s">
        <v>280</v>
      </c>
      <c r="AA407" s="38" t="s">
        <v>280</v>
      </c>
      <c r="AB407" s="38" t="s">
        <v>280</v>
      </c>
      <c r="AC407" s="69" t="s">
        <v>280</v>
      </c>
      <c r="AD407" s="38" t="s">
        <v>280</v>
      </c>
      <c r="AE407" s="38" t="s">
        <v>280</v>
      </c>
      <c r="AF407" s="69" t="s">
        <v>280</v>
      </c>
      <c r="AG407" s="38" t="s">
        <v>280</v>
      </c>
      <c r="AH407" s="38" t="s">
        <v>280</v>
      </c>
      <c r="AI407" s="69" t="s">
        <v>280</v>
      </c>
      <c r="AJ407" s="111" t="s">
        <v>280</v>
      </c>
      <c r="AK407" s="38" t="s">
        <v>280</v>
      </c>
      <c r="AL407" s="69" t="s">
        <v>280</v>
      </c>
      <c r="AM407" s="38" t="s">
        <v>280</v>
      </c>
      <c r="AN407" s="38" t="s">
        <v>280</v>
      </c>
      <c r="AO407" s="69" t="s">
        <v>280</v>
      </c>
      <c r="AP407" s="69" t="s">
        <v>280</v>
      </c>
      <c r="AQ407" s="69" t="s">
        <v>280</v>
      </c>
      <c r="AR407" s="23" t="s">
        <v>280</v>
      </c>
      <c r="AS407" s="69" t="s">
        <v>280</v>
      </c>
      <c r="AT407" s="23" t="s">
        <v>280</v>
      </c>
      <c r="AU407" s="23" t="s">
        <v>280</v>
      </c>
      <c r="AV407" s="69">
        <v>-10000</v>
      </c>
      <c r="AW407" s="69" t="s">
        <v>280</v>
      </c>
      <c r="AX407" s="23" t="s">
        <v>282</v>
      </c>
      <c r="AY407" s="69" t="s">
        <v>280</v>
      </c>
      <c r="AZ407" s="23" t="s">
        <v>280</v>
      </c>
      <c r="BA407" s="23" t="s">
        <v>280</v>
      </c>
    </row>
    <row r="408" spans="2:53">
      <c r="B408" s="123" t="s">
        <v>352</v>
      </c>
      <c r="C408" s="109" t="s">
        <v>36</v>
      </c>
      <c r="D408" s="110" t="s">
        <v>61</v>
      </c>
      <c r="E408" s="38">
        <v>7411</v>
      </c>
      <c r="F408" s="38"/>
      <c r="G408" s="69"/>
      <c r="H408" s="111">
        <v>7353</v>
      </c>
      <c r="I408" s="38"/>
      <c r="J408" s="38"/>
      <c r="K408" s="38"/>
      <c r="L408" s="111">
        <v>0</v>
      </c>
      <c r="M408" s="38">
        <v>0</v>
      </c>
      <c r="N408" s="69">
        <v>-112</v>
      </c>
      <c r="O408" s="111" t="s">
        <v>38</v>
      </c>
      <c r="P408" s="69" t="s">
        <v>283</v>
      </c>
      <c r="Q408" s="111">
        <f t="shared" si="42"/>
        <v>0</v>
      </c>
      <c r="R408" s="38">
        <f t="shared" si="44"/>
        <v>58</v>
      </c>
      <c r="S408" s="38" t="str">
        <f t="shared" si="45"/>
        <v>NA</v>
      </c>
      <c r="T408" s="38" t="str">
        <f t="shared" si="46"/>
        <v>NA</v>
      </c>
      <c r="U408" s="114" t="str">
        <f t="shared" si="47"/>
        <v>NA</v>
      </c>
      <c r="V408" s="69">
        <f t="shared" si="48"/>
        <v>0</v>
      </c>
      <c r="W408" s="23">
        <f t="shared" si="43"/>
        <v>1</v>
      </c>
      <c r="X408" s="111" t="s">
        <v>280</v>
      </c>
      <c r="Y408" s="38" t="s">
        <v>280</v>
      </c>
      <c r="Z408" s="69" t="s">
        <v>280</v>
      </c>
      <c r="AA408" s="38" t="s">
        <v>280</v>
      </c>
      <c r="AB408" s="38" t="s">
        <v>280</v>
      </c>
      <c r="AC408" s="69" t="s">
        <v>280</v>
      </c>
      <c r="AD408" s="38" t="s">
        <v>280</v>
      </c>
      <c r="AE408" s="38" t="s">
        <v>280</v>
      </c>
      <c r="AF408" s="69" t="s">
        <v>280</v>
      </c>
      <c r="AG408" s="38" t="s">
        <v>280</v>
      </c>
      <c r="AH408" s="38" t="s">
        <v>280</v>
      </c>
      <c r="AI408" s="69" t="s">
        <v>280</v>
      </c>
      <c r="AJ408" s="111" t="s">
        <v>280</v>
      </c>
      <c r="AK408" s="38" t="s">
        <v>280</v>
      </c>
      <c r="AL408" s="69" t="s">
        <v>280</v>
      </c>
      <c r="AM408" s="38" t="s">
        <v>280</v>
      </c>
      <c r="AN408" s="38" t="s">
        <v>280</v>
      </c>
      <c r="AO408" s="69" t="s">
        <v>280</v>
      </c>
      <c r="AP408" s="69" t="s">
        <v>280</v>
      </c>
      <c r="AQ408" s="69" t="s">
        <v>280</v>
      </c>
      <c r="AR408" s="23" t="s">
        <v>280</v>
      </c>
      <c r="AS408" s="69" t="s">
        <v>280</v>
      </c>
      <c r="AT408" s="23" t="s">
        <v>280</v>
      </c>
      <c r="AU408" s="23" t="s">
        <v>280</v>
      </c>
      <c r="AV408" s="69">
        <v>-10000</v>
      </c>
      <c r="AW408" s="69" t="s">
        <v>280</v>
      </c>
      <c r="AX408" s="23" t="s">
        <v>282</v>
      </c>
      <c r="AY408" s="69" t="s">
        <v>280</v>
      </c>
      <c r="AZ408" s="23" t="s">
        <v>280</v>
      </c>
      <c r="BA408" s="23" t="s">
        <v>280</v>
      </c>
    </row>
    <row r="409" spans="2:53">
      <c r="B409" s="123" t="s">
        <v>352</v>
      </c>
      <c r="C409" s="109" t="s">
        <v>36</v>
      </c>
      <c r="D409" s="110" t="s">
        <v>63</v>
      </c>
      <c r="E409" s="38">
        <v>7411</v>
      </c>
      <c r="F409" s="38"/>
      <c r="G409" s="69"/>
      <c r="H409" s="111">
        <v>7353</v>
      </c>
      <c r="I409" s="38"/>
      <c r="J409" s="38"/>
      <c r="K409" s="38"/>
      <c r="L409" s="111">
        <v>0</v>
      </c>
      <c r="M409" s="38">
        <v>0</v>
      </c>
      <c r="N409" s="69">
        <v>-112</v>
      </c>
      <c r="O409" s="111" t="s">
        <v>38</v>
      </c>
      <c r="P409" s="69" t="s">
        <v>283</v>
      </c>
      <c r="Q409" s="111">
        <f t="shared" si="42"/>
        <v>0</v>
      </c>
      <c r="R409" s="38">
        <f t="shared" si="44"/>
        <v>58</v>
      </c>
      <c r="S409" s="38" t="str">
        <f t="shared" si="45"/>
        <v>NA</v>
      </c>
      <c r="T409" s="38" t="str">
        <f t="shared" si="46"/>
        <v>NA</v>
      </c>
      <c r="U409" s="114" t="str">
        <f t="shared" si="47"/>
        <v>NA</v>
      </c>
      <c r="V409" s="69">
        <f t="shared" si="48"/>
        <v>0</v>
      </c>
      <c r="W409" s="23">
        <f t="shared" si="43"/>
        <v>1</v>
      </c>
      <c r="X409" s="111" t="s">
        <v>280</v>
      </c>
      <c r="Y409" s="38" t="s">
        <v>280</v>
      </c>
      <c r="Z409" s="69" t="s">
        <v>280</v>
      </c>
      <c r="AA409" s="38" t="s">
        <v>280</v>
      </c>
      <c r="AB409" s="38" t="s">
        <v>280</v>
      </c>
      <c r="AC409" s="69" t="s">
        <v>280</v>
      </c>
      <c r="AD409" s="38" t="s">
        <v>280</v>
      </c>
      <c r="AE409" s="38" t="s">
        <v>280</v>
      </c>
      <c r="AF409" s="69" t="s">
        <v>280</v>
      </c>
      <c r="AG409" s="38" t="s">
        <v>280</v>
      </c>
      <c r="AH409" s="38" t="s">
        <v>280</v>
      </c>
      <c r="AI409" s="69" t="s">
        <v>280</v>
      </c>
      <c r="AJ409" s="111" t="s">
        <v>280</v>
      </c>
      <c r="AK409" s="38" t="s">
        <v>280</v>
      </c>
      <c r="AL409" s="69" t="s">
        <v>280</v>
      </c>
      <c r="AM409" s="38" t="s">
        <v>280</v>
      </c>
      <c r="AN409" s="38" t="s">
        <v>280</v>
      </c>
      <c r="AO409" s="69" t="s">
        <v>280</v>
      </c>
      <c r="AP409" s="69" t="s">
        <v>280</v>
      </c>
      <c r="AQ409" s="69" t="s">
        <v>280</v>
      </c>
      <c r="AR409" s="23" t="s">
        <v>280</v>
      </c>
      <c r="AS409" s="69" t="s">
        <v>280</v>
      </c>
      <c r="AT409" s="23" t="s">
        <v>280</v>
      </c>
      <c r="AU409" s="23" t="s">
        <v>280</v>
      </c>
      <c r="AV409" s="69">
        <v>-10000</v>
      </c>
      <c r="AW409" s="69" t="s">
        <v>280</v>
      </c>
      <c r="AX409" s="23" t="s">
        <v>282</v>
      </c>
      <c r="AY409" s="69" t="s">
        <v>280</v>
      </c>
      <c r="AZ409" s="23" t="s">
        <v>280</v>
      </c>
      <c r="BA409" s="23" t="s">
        <v>280</v>
      </c>
    </row>
    <row r="410" spans="2:53">
      <c r="B410" s="123" t="s">
        <v>352</v>
      </c>
      <c r="C410" s="109" t="s">
        <v>36</v>
      </c>
      <c r="D410" s="110" t="s">
        <v>64</v>
      </c>
      <c r="E410" s="38"/>
      <c r="F410" s="38">
        <v>7340</v>
      </c>
      <c r="G410" s="69">
        <v>458</v>
      </c>
      <c r="H410" s="111"/>
      <c r="I410" s="38">
        <v>7332</v>
      </c>
      <c r="J410" s="38">
        <v>437</v>
      </c>
      <c r="K410" s="38"/>
      <c r="L410" s="111">
        <v>0</v>
      </c>
      <c r="M410" s="38">
        <v>0</v>
      </c>
      <c r="N410" s="69">
        <v>0</v>
      </c>
      <c r="O410" s="111" t="s">
        <v>283</v>
      </c>
      <c r="P410" s="69" t="s">
        <v>283</v>
      </c>
      <c r="Q410" s="111">
        <f t="shared" si="42"/>
        <v>0</v>
      </c>
      <c r="R410" s="38" t="str">
        <f t="shared" si="44"/>
        <v>NA</v>
      </c>
      <c r="S410" s="38">
        <f t="shared" si="45"/>
        <v>8</v>
      </c>
      <c r="T410" s="38">
        <f t="shared" si="46"/>
        <v>21</v>
      </c>
      <c r="U410" s="114">
        <f t="shared" si="47"/>
        <v>29</v>
      </c>
      <c r="V410" s="69">
        <f t="shared" si="48"/>
        <v>0</v>
      </c>
      <c r="W410" s="23">
        <f t="shared" si="43"/>
        <v>1</v>
      </c>
      <c r="X410" s="111" t="s">
        <v>280</v>
      </c>
      <c r="Y410" s="38" t="s">
        <v>280</v>
      </c>
      <c r="Z410" s="69" t="s">
        <v>280</v>
      </c>
      <c r="AA410" s="38" t="s">
        <v>280</v>
      </c>
      <c r="AB410" s="38" t="s">
        <v>280</v>
      </c>
      <c r="AC410" s="69" t="s">
        <v>280</v>
      </c>
      <c r="AD410" s="38" t="s">
        <v>280</v>
      </c>
      <c r="AE410" s="38" t="s">
        <v>280</v>
      </c>
      <c r="AF410" s="69" t="s">
        <v>280</v>
      </c>
      <c r="AG410" s="38" t="s">
        <v>280</v>
      </c>
      <c r="AH410" s="38" t="s">
        <v>280</v>
      </c>
      <c r="AI410" s="69" t="s">
        <v>280</v>
      </c>
      <c r="AJ410" s="111" t="s">
        <v>280</v>
      </c>
      <c r="AK410" s="38" t="s">
        <v>280</v>
      </c>
      <c r="AL410" s="69" t="s">
        <v>280</v>
      </c>
      <c r="AM410" s="38" t="s">
        <v>280</v>
      </c>
      <c r="AN410" s="38" t="s">
        <v>280</v>
      </c>
      <c r="AO410" s="69" t="s">
        <v>280</v>
      </c>
      <c r="AP410" s="69" t="s">
        <v>280</v>
      </c>
      <c r="AQ410" s="69" t="s">
        <v>280</v>
      </c>
      <c r="AR410" s="23" t="s">
        <v>280</v>
      </c>
      <c r="AS410" s="69" t="s">
        <v>280</v>
      </c>
      <c r="AT410" s="23" t="s">
        <v>280</v>
      </c>
      <c r="AU410" s="23" t="s">
        <v>280</v>
      </c>
      <c r="AV410" s="69" t="s">
        <v>280</v>
      </c>
      <c r="AW410" s="69" t="s">
        <v>280</v>
      </c>
      <c r="AX410" s="23" t="s">
        <v>280</v>
      </c>
      <c r="AY410" s="69">
        <v>-10000</v>
      </c>
      <c r="AZ410" s="23" t="s">
        <v>280</v>
      </c>
      <c r="BA410" s="23" t="s">
        <v>282</v>
      </c>
    </row>
    <row r="411" spans="2:53">
      <c r="B411" s="123" t="s">
        <v>352</v>
      </c>
      <c r="C411" s="109" t="s">
        <v>36</v>
      </c>
      <c r="D411" s="110" t="s">
        <v>66</v>
      </c>
      <c r="E411" s="38"/>
      <c r="F411" s="38">
        <v>8353</v>
      </c>
      <c r="G411" s="69">
        <v>332</v>
      </c>
      <c r="H411" s="111"/>
      <c r="I411" s="38">
        <v>8353</v>
      </c>
      <c r="J411" s="38">
        <v>244</v>
      </c>
      <c r="K411" s="38"/>
      <c r="L411" s="111">
        <v>0</v>
      </c>
      <c r="M411" s="38">
        <v>0</v>
      </c>
      <c r="N411" s="69">
        <v>0</v>
      </c>
      <c r="O411" s="111" t="s">
        <v>283</v>
      </c>
      <c r="P411" s="69" t="s">
        <v>80</v>
      </c>
      <c r="Q411" s="111">
        <f t="shared" si="42"/>
        <v>0</v>
      </c>
      <c r="R411" s="38" t="str">
        <f t="shared" si="44"/>
        <v>NA</v>
      </c>
      <c r="S411" s="38">
        <f t="shared" si="45"/>
        <v>0</v>
      </c>
      <c r="T411" s="38">
        <f t="shared" si="46"/>
        <v>88</v>
      </c>
      <c r="U411" s="114">
        <f t="shared" si="47"/>
        <v>88</v>
      </c>
      <c r="V411" s="69">
        <f t="shared" si="48"/>
        <v>0</v>
      </c>
      <c r="W411" s="23">
        <f t="shared" si="43"/>
        <v>1</v>
      </c>
      <c r="X411" s="111" t="s">
        <v>280</v>
      </c>
      <c r="Y411" s="38" t="s">
        <v>280</v>
      </c>
      <c r="Z411" s="69" t="s">
        <v>280</v>
      </c>
      <c r="AA411" s="38" t="s">
        <v>280</v>
      </c>
      <c r="AB411" s="38" t="s">
        <v>280</v>
      </c>
      <c r="AC411" s="69" t="s">
        <v>280</v>
      </c>
      <c r="AD411" s="38" t="s">
        <v>280</v>
      </c>
      <c r="AE411" s="38" t="s">
        <v>280</v>
      </c>
      <c r="AF411" s="69" t="s">
        <v>280</v>
      </c>
      <c r="AG411" s="38" t="s">
        <v>280</v>
      </c>
      <c r="AH411" s="38" t="s">
        <v>280</v>
      </c>
      <c r="AI411" s="69" t="s">
        <v>280</v>
      </c>
      <c r="AJ411" s="111" t="s">
        <v>280</v>
      </c>
      <c r="AK411" s="38" t="s">
        <v>280</v>
      </c>
      <c r="AL411" s="69" t="s">
        <v>280</v>
      </c>
      <c r="AM411" s="38" t="s">
        <v>280</v>
      </c>
      <c r="AN411" s="38" t="s">
        <v>280</v>
      </c>
      <c r="AO411" s="69" t="s">
        <v>280</v>
      </c>
      <c r="AP411" s="69" t="s">
        <v>280</v>
      </c>
      <c r="AQ411" s="69" t="s">
        <v>280</v>
      </c>
      <c r="AR411" s="23" t="s">
        <v>280</v>
      </c>
      <c r="AS411" s="69" t="s">
        <v>280</v>
      </c>
      <c r="AT411" s="23" t="s">
        <v>280</v>
      </c>
      <c r="AU411" s="23" t="s">
        <v>280</v>
      </c>
      <c r="AV411" s="69" t="s">
        <v>280</v>
      </c>
      <c r="AW411" s="69" t="s">
        <v>280</v>
      </c>
      <c r="AX411" s="23" t="s">
        <v>280</v>
      </c>
      <c r="AY411" s="69">
        <v>-10000</v>
      </c>
      <c r="AZ411" s="23" t="s">
        <v>280</v>
      </c>
      <c r="BA411" s="23" t="s">
        <v>282</v>
      </c>
    </row>
    <row r="412" spans="2:53">
      <c r="B412" s="123" t="s">
        <v>352</v>
      </c>
      <c r="C412" s="109" t="s">
        <v>36</v>
      </c>
      <c r="D412" s="110" t="s">
        <v>67</v>
      </c>
      <c r="E412" s="38"/>
      <c r="F412" s="38">
        <v>7866</v>
      </c>
      <c r="G412" s="69">
        <v>332</v>
      </c>
      <c r="H412" s="111"/>
      <c r="I412" s="38">
        <v>7950</v>
      </c>
      <c r="J412" s="38">
        <v>244</v>
      </c>
      <c r="K412" s="38"/>
      <c r="L412" s="111">
        <v>0</v>
      </c>
      <c r="M412" s="38">
        <v>0</v>
      </c>
      <c r="N412" s="69">
        <v>0</v>
      </c>
      <c r="O412" s="111" t="s">
        <v>283</v>
      </c>
      <c r="P412" s="69" t="s">
        <v>80</v>
      </c>
      <c r="Q412" s="111">
        <f t="shared" si="42"/>
        <v>0</v>
      </c>
      <c r="R412" s="38" t="str">
        <f t="shared" si="44"/>
        <v>NA</v>
      </c>
      <c r="S412" s="38">
        <f t="shared" si="45"/>
        <v>-84</v>
      </c>
      <c r="T412" s="38">
        <f t="shared" si="46"/>
        <v>88</v>
      </c>
      <c r="U412" s="114">
        <f t="shared" si="47"/>
        <v>4</v>
      </c>
      <c r="V412" s="69">
        <f t="shared" si="48"/>
        <v>0</v>
      </c>
      <c r="W412" s="23">
        <f t="shared" si="43"/>
        <v>1</v>
      </c>
      <c r="X412" s="111" t="s">
        <v>280</v>
      </c>
      <c r="Y412" s="38" t="s">
        <v>280</v>
      </c>
      <c r="Z412" s="69" t="s">
        <v>280</v>
      </c>
      <c r="AA412" s="38" t="s">
        <v>280</v>
      </c>
      <c r="AB412" s="38" t="s">
        <v>280</v>
      </c>
      <c r="AC412" s="69" t="s">
        <v>280</v>
      </c>
      <c r="AD412" s="38" t="s">
        <v>280</v>
      </c>
      <c r="AE412" s="38" t="s">
        <v>280</v>
      </c>
      <c r="AF412" s="69" t="s">
        <v>280</v>
      </c>
      <c r="AG412" s="38" t="s">
        <v>280</v>
      </c>
      <c r="AH412" s="38" t="s">
        <v>280</v>
      </c>
      <c r="AI412" s="69" t="s">
        <v>280</v>
      </c>
      <c r="AJ412" s="111" t="s">
        <v>280</v>
      </c>
      <c r="AK412" s="38" t="s">
        <v>280</v>
      </c>
      <c r="AL412" s="69" t="s">
        <v>280</v>
      </c>
      <c r="AM412" s="38" t="s">
        <v>280</v>
      </c>
      <c r="AN412" s="38" t="s">
        <v>280</v>
      </c>
      <c r="AO412" s="69" t="s">
        <v>280</v>
      </c>
      <c r="AP412" s="69" t="s">
        <v>280</v>
      </c>
      <c r="AQ412" s="69" t="s">
        <v>280</v>
      </c>
      <c r="AR412" s="23" t="s">
        <v>280</v>
      </c>
      <c r="AS412" s="69" t="s">
        <v>280</v>
      </c>
      <c r="AT412" s="23" t="s">
        <v>280</v>
      </c>
      <c r="AU412" s="23" t="s">
        <v>280</v>
      </c>
      <c r="AV412" s="69" t="s">
        <v>280</v>
      </c>
      <c r="AW412" s="69" t="s">
        <v>280</v>
      </c>
      <c r="AX412" s="23" t="s">
        <v>280</v>
      </c>
      <c r="AY412" s="69">
        <v>-10000</v>
      </c>
      <c r="AZ412" s="23" t="s">
        <v>280</v>
      </c>
      <c r="BA412" s="23" t="s">
        <v>282</v>
      </c>
    </row>
    <row r="413" spans="2:53">
      <c r="B413" s="123" t="s">
        <v>352</v>
      </c>
      <c r="C413" s="109" t="s">
        <v>36</v>
      </c>
      <c r="D413" s="110" t="s">
        <v>68</v>
      </c>
      <c r="E413" s="38">
        <v>8534</v>
      </c>
      <c r="F413" s="38"/>
      <c r="G413" s="69"/>
      <c r="H413" s="111">
        <v>8426</v>
      </c>
      <c r="I413" s="38"/>
      <c r="J413" s="38"/>
      <c r="K413" s="38"/>
      <c r="L413" s="111">
        <v>-2130</v>
      </c>
      <c r="M413" s="38">
        <v>-2130</v>
      </c>
      <c r="N413" s="69">
        <v>-2045</v>
      </c>
      <c r="O413" s="111" t="s">
        <v>38</v>
      </c>
      <c r="P413" s="69" t="s">
        <v>80</v>
      </c>
      <c r="Q413" s="111">
        <f t="shared" si="42"/>
        <v>0</v>
      </c>
      <c r="R413" s="38">
        <f t="shared" si="44"/>
        <v>108</v>
      </c>
      <c r="S413" s="38" t="str">
        <f t="shared" si="45"/>
        <v>NA</v>
      </c>
      <c r="T413" s="38" t="str">
        <f t="shared" si="46"/>
        <v>NA</v>
      </c>
      <c r="U413" s="114" t="str">
        <f t="shared" si="47"/>
        <v>NA</v>
      </c>
      <c r="V413" s="69">
        <f t="shared" si="48"/>
        <v>0</v>
      </c>
      <c r="W413" s="23">
        <f t="shared" si="43"/>
        <v>1</v>
      </c>
      <c r="X413" s="111" t="s">
        <v>280</v>
      </c>
      <c r="Y413" s="38" t="s">
        <v>280</v>
      </c>
      <c r="Z413" s="69" t="s">
        <v>280</v>
      </c>
      <c r="AA413" s="38" t="s">
        <v>280</v>
      </c>
      <c r="AB413" s="38" t="s">
        <v>280</v>
      </c>
      <c r="AC413" s="69" t="s">
        <v>280</v>
      </c>
      <c r="AD413" s="38" t="s">
        <v>280</v>
      </c>
      <c r="AE413" s="38" t="s">
        <v>280</v>
      </c>
      <c r="AF413" s="69" t="s">
        <v>280</v>
      </c>
      <c r="AG413" s="38" t="s">
        <v>280</v>
      </c>
      <c r="AH413" s="38" t="s">
        <v>280</v>
      </c>
      <c r="AI413" s="69" t="s">
        <v>280</v>
      </c>
      <c r="AJ413" s="111" t="s">
        <v>280</v>
      </c>
      <c r="AK413" s="38" t="s">
        <v>280</v>
      </c>
      <c r="AL413" s="69" t="s">
        <v>280</v>
      </c>
      <c r="AM413" s="38" t="s">
        <v>280</v>
      </c>
      <c r="AN413" s="38" t="s">
        <v>280</v>
      </c>
      <c r="AO413" s="69" t="s">
        <v>280</v>
      </c>
      <c r="AP413" s="69" t="s">
        <v>280</v>
      </c>
      <c r="AQ413" s="69" t="s">
        <v>280</v>
      </c>
      <c r="AR413" s="23" t="s">
        <v>280</v>
      </c>
      <c r="AS413" s="69" t="s">
        <v>280</v>
      </c>
      <c r="AT413" s="23" t="s">
        <v>280</v>
      </c>
      <c r="AU413" s="23" t="s">
        <v>280</v>
      </c>
      <c r="AV413" s="69">
        <v>-10000</v>
      </c>
      <c r="AW413" s="69" t="s">
        <v>280</v>
      </c>
      <c r="AX413" s="23" t="s">
        <v>282</v>
      </c>
      <c r="AY413" s="69" t="s">
        <v>280</v>
      </c>
      <c r="AZ413" s="23" t="s">
        <v>280</v>
      </c>
      <c r="BA413" s="23" t="s">
        <v>280</v>
      </c>
    </row>
    <row r="414" spans="2:53">
      <c r="B414" s="123" t="s">
        <v>352</v>
      </c>
      <c r="C414" s="109" t="s">
        <v>36</v>
      </c>
      <c r="D414" s="110" t="s">
        <v>69</v>
      </c>
      <c r="E414" s="38">
        <v>8685</v>
      </c>
      <c r="F414" s="38"/>
      <c r="G414" s="69"/>
      <c r="H414" s="111">
        <v>8685</v>
      </c>
      <c r="I414" s="38"/>
      <c r="J414" s="38"/>
      <c r="K414" s="38"/>
      <c r="L414" s="111">
        <v>-2382</v>
      </c>
      <c r="M414" s="38">
        <v>-2382</v>
      </c>
      <c r="N414" s="69">
        <v>-2382</v>
      </c>
      <c r="O414" s="111" t="s">
        <v>283</v>
      </c>
      <c r="P414" s="69" t="s">
        <v>283</v>
      </c>
      <c r="Q414" s="111">
        <f t="shared" si="42"/>
        <v>0</v>
      </c>
      <c r="R414" s="38">
        <f t="shared" si="44"/>
        <v>0</v>
      </c>
      <c r="S414" s="38" t="str">
        <f t="shared" si="45"/>
        <v>NA</v>
      </c>
      <c r="T414" s="38" t="str">
        <f t="shared" si="46"/>
        <v>NA</v>
      </c>
      <c r="U414" s="114" t="str">
        <f t="shared" si="47"/>
        <v>NA</v>
      </c>
      <c r="V414" s="69">
        <f t="shared" si="48"/>
        <v>0</v>
      </c>
      <c r="W414" s="23">
        <f t="shared" si="43"/>
        <v>1</v>
      </c>
      <c r="X414" s="111" t="s">
        <v>280</v>
      </c>
      <c r="Y414" s="38" t="s">
        <v>280</v>
      </c>
      <c r="Z414" s="69" t="s">
        <v>280</v>
      </c>
      <c r="AA414" s="38" t="s">
        <v>280</v>
      </c>
      <c r="AB414" s="38" t="s">
        <v>280</v>
      </c>
      <c r="AC414" s="69" t="s">
        <v>280</v>
      </c>
      <c r="AD414" s="38" t="s">
        <v>280</v>
      </c>
      <c r="AE414" s="38" t="s">
        <v>280</v>
      </c>
      <c r="AF414" s="69" t="s">
        <v>280</v>
      </c>
      <c r="AG414" s="38" t="s">
        <v>280</v>
      </c>
      <c r="AH414" s="38" t="s">
        <v>280</v>
      </c>
      <c r="AI414" s="69" t="s">
        <v>280</v>
      </c>
      <c r="AJ414" s="111" t="s">
        <v>280</v>
      </c>
      <c r="AK414" s="38" t="s">
        <v>280</v>
      </c>
      <c r="AL414" s="69" t="s">
        <v>280</v>
      </c>
      <c r="AM414" s="38" t="s">
        <v>280</v>
      </c>
      <c r="AN414" s="38" t="s">
        <v>280</v>
      </c>
      <c r="AO414" s="69" t="s">
        <v>280</v>
      </c>
      <c r="AP414" s="69" t="s">
        <v>280</v>
      </c>
      <c r="AQ414" s="69" t="s">
        <v>280</v>
      </c>
      <c r="AR414" s="23" t="s">
        <v>280</v>
      </c>
      <c r="AS414" s="69" t="s">
        <v>280</v>
      </c>
      <c r="AT414" s="23" t="s">
        <v>280</v>
      </c>
      <c r="AU414" s="23" t="s">
        <v>280</v>
      </c>
      <c r="AV414" s="69">
        <v>-10000</v>
      </c>
      <c r="AW414" s="69" t="s">
        <v>280</v>
      </c>
      <c r="AX414" s="23" t="s">
        <v>282</v>
      </c>
      <c r="AY414" s="69" t="s">
        <v>280</v>
      </c>
      <c r="AZ414" s="23" t="s">
        <v>280</v>
      </c>
      <c r="BA414" s="23" t="s">
        <v>280</v>
      </c>
    </row>
    <row r="415" spans="2:53" ht="15" thickBot="1">
      <c r="B415" s="124" t="s">
        <v>352</v>
      </c>
      <c r="C415" s="116" t="s">
        <v>36</v>
      </c>
      <c r="D415" s="117" t="s">
        <v>70</v>
      </c>
      <c r="E415" s="118">
        <v>8207</v>
      </c>
      <c r="F415" s="118"/>
      <c r="G415" s="70"/>
      <c r="H415" s="119">
        <v>8207</v>
      </c>
      <c r="I415" s="118"/>
      <c r="J415" s="118"/>
      <c r="K415" s="118"/>
      <c r="L415" s="119">
        <v>-1902</v>
      </c>
      <c r="M415" s="118">
        <v>-1902</v>
      </c>
      <c r="N415" s="70">
        <v>-1902</v>
      </c>
      <c r="O415" s="119" t="s">
        <v>283</v>
      </c>
      <c r="P415" s="70" t="s">
        <v>283</v>
      </c>
      <c r="Q415" s="119">
        <f t="shared" si="42"/>
        <v>0</v>
      </c>
      <c r="R415" s="38">
        <f t="shared" si="44"/>
        <v>0</v>
      </c>
      <c r="S415" s="38" t="str">
        <f t="shared" si="45"/>
        <v>NA</v>
      </c>
      <c r="T415" s="38" t="str">
        <f t="shared" si="46"/>
        <v>NA</v>
      </c>
      <c r="U415" s="114" t="str">
        <f t="shared" si="47"/>
        <v>NA</v>
      </c>
      <c r="V415" s="70">
        <f t="shared" si="48"/>
        <v>0</v>
      </c>
      <c r="W415" s="23">
        <f t="shared" si="43"/>
        <v>1</v>
      </c>
      <c r="X415" s="119" t="s">
        <v>280</v>
      </c>
      <c r="Y415" s="118" t="s">
        <v>280</v>
      </c>
      <c r="Z415" s="70" t="s">
        <v>280</v>
      </c>
      <c r="AA415" s="118" t="s">
        <v>280</v>
      </c>
      <c r="AB415" s="118" t="s">
        <v>280</v>
      </c>
      <c r="AC415" s="70" t="s">
        <v>280</v>
      </c>
      <c r="AD415" s="118" t="s">
        <v>280</v>
      </c>
      <c r="AE415" s="118" t="s">
        <v>280</v>
      </c>
      <c r="AF415" s="70" t="s">
        <v>280</v>
      </c>
      <c r="AG415" s="118" t="s">
        <v>280</v>
      </c>
      <c r="AH415" s="118" t="s">
        <v>280</v>
      </c>
      <c r="AI415" s="70" t="s">
        <v>280</v>
      </c>
      <c r="AJ415" s="119" t="s">
        <v>280</v>
      </c>
      <c r="AK415" s="118" t="s">
        <v>280</v>
      </c>
      <c r="AL415" s="70" t="s">
        <v>280</v>
      </c>
      <c r="AM415" s="118" t="s">
        <v>280</v>
      </c>
      <c r="AN415" s="118" t="s">
        <v>280</v>
      </c>
      <c r="AO415" s="70" t="s">
        <v>280</v>
      </c>
      <c r="AP415" s="70" t="s">
        <v>280</v>
      </c>
      <c r="AQ415" s="70" t="s">
        <v>280</v>
      </c>
      <c r="AR415" s="22" t="s">
        <v>280</v>
      </c>
      <c r="AS415" s="70" t="s">
        <v>280</v>
      </c>
      <c r="AT415" s="22" t="s">
        <v>280</v>
      </c>
      <c r="AU415" s="22" t="s">
        <v>280</v>
      </c>
      <c r="AV415" s="70">
        <v>-10000</v>
      </c>
      <c r="AW415" s="70" t="s">
        <v>280</v>
      </c>
      <c r="AX415" s="22" t="s">
        <v>282</v>
      </c>
      <c r="AY415" s="70" t="s">
        <v>280</v>
      </c>
      <c r="AZ415" s="22" t="s">
        <v>280</v>
      </c>
      <c r="BA415" s="22" t="s">
        <v>280</v>
      </c>
    </row>
    <row r="416" spans="2:53">
      <c r="B416" s="108" t="s">
        <v>353</v>
      </c>
      <c r="C416" s="121" t="s">
        <v>36</v>
      </c>
      <c r="D416" s="122" t="s">
        <v>55</v>
      </c>
      <c r="E416" s="112">
        <v>6877</v>
      </c>
      <c r="F416" s="112"/>
      <c r="G416" s="68"/>
      <c r="H416" s="113">
        <v>6877</v>
      </c>
      <c r="I416" s="112"/>
      <c r="J416" s="112"/>
      <c r="K416" s="112"/>
      <c r="L416" s="113">
        <v>-1439</v>
      </c>
      <c r="M416" s="112">
        <v>-1439</v>
      </c>
      <c r="N416" s="68">
        <v>-1439</v>
      </c>
      <c r="O416" s="113" t="s">
        <v>283</v>
      </c>
      <c r="P416" s="68" t="s">
        <v>283</v>
      </c>
      <c r="Q416" s="113">
        <f t="shared" si="42"/>
        <v>0</v>
      </c>
      <c r="R416" s="38">
        <f t="shared" si="44"/>
        <v>0</v>
      </c>
      <c r="S416" s="38" t="str">
        <f t="shared" si="45"/>
        <v>NA</v>
      </c>
      <c r="T416" s="38" t="str">
        <f t="shared" si="46"/>
        <v>NA</v>
      </c>
      <c r="U416" s="114" t="str">
        <f t="shared" si="47"/>
        <v>NA</v>
      </c>
      <c r="V416" s="68">
        <f t="shared" si="48"/>
        <v>0</v>
      </c>
      <c r="W416" s="23">
        <f t="shared" si="43"/>
        <v>1</v>
      </c>
      <c r="X416" s="113">
        <v>-332</v>
      </c>
      <c r="Y416" s="112" t="s">
        <v>280</v>
      </c>
      <c r="Z416" s="68" t="s">
        <v>281</v>
      </c>
      <c r="AA416" s="112">
        <v>332</v>
      </c>
      <c r="AB416" s="112" t="s">
        <v>280</v>
      </c>
      <c r="AC416" s="68" t="s">
        <v>281</v>
      </c>
      <c r="AD416" s="112" t="s">
        <v>280</v>
      </c>
      <c r="AE416" s="112" t="s">
        <v>280</v>
      </c>
      <c r="AF416" s="68" t="s">
        <v>280</v>
      </c>
      <c r="AG416" s="112" t="s">
        <v>280</v>
      </c>
      <c r="AH416" s="112" t="s">
        <v>280</v>
      </c>
      <c r="AI416" s="68" t="s">
        <v>280</v>
      </c>
      <c r="AJ416" s="113" t="s">
        <v>280</v>
      </c>
      <c r="AK416" s="112" t="s">
        <v>280</v>
      </c>
      <c r="AL416" s="68" t="s">
        <v>280</v>
      </c>
      <c r="AM416" s="112" t="s">
        <v>280</v>
      </c>
      <c r="AN416" s="112" t="s">
        <v>280</v>
      </c>
      <c r="AO416" s="68" t="s">
        <v>280</v>
      </c>
      <c r="AP416" s="68" t="s">
        <v>280</v>
      </c>
      <c r="AQ416" s="68" t="s">
        <v>280</v>
      </c>
      <c r="AR416" s="21" t="s">
        <v>280</v>
      </c>
      <c r="AS416" s="68" t="s">
        <v>280</v>
      </c>
      <c r="AT416" s="21" t="s">
        <v>280</v>
      </c>
      <c r="AU416" s="21" t="s">
        <v>280</v>
      </c>
      <c r="AV416" s="68">
        <v>-10000</v>
      </c>
      <c r="AW416" s="68" t="s">
        <v>280</v>
      </c>
      <c r="AX416" s="21" t="s">
        <v>282</v>
      </c>
      <c r="AY416" s="68" t="s">
        <v>280</v>
      </c>
      <c r="AZ416" s="21" t="s">
        <v>280</v>
      </c>
      <c r="BA416" s="21" t="s">
        <v>280</v>
      </c>
    </row>
    <row r="417" spans="2:53">
      <c r="B417" s="108" t="s">
        <v>353</v>
      </c>
      <c r="C417" s="109" t="s">
        <v>36</v>
      </c>
      <c r="D417" s="110" t="s">
        <v>57</v>
      </c>
      <c r="E417" s="38">
        <v>6877</v>
      </c>
      <c r="F417" s="38"/>
      <c r="G417" s="69"/>
      <c r="H417" s="111">
        <v>6877</v>
      </c>
      <c r="I417" s="38"/>
      <c r="J417" s="38"/>
      <c r="K417" s="38"/>
      <c r="L417" s="111">
        <v>-1439</v>
      </c>
      <c r="M417" s="38">
        <v>-1439</v>
      </c>
      <c r="N417" s="69">
        <v>-1439</v>
      </c>
      <c r="O417" s="111" t="s">
        <v>283</v>
      </c>
      <c r="P417" s="69" t="s">
        <v>283</v>
      </c>
      <c r="Q417" s="111">
        <f t="shared" si="42"/>
        <v>0</v>
      </c>
      <c r="R417" s="38">
        <f t="shared" si="44"/>
        <v>0</v>
      </c>
      <c r="S417" s="38" t="str">
        <f t="shared" si="45"/>
        <v>NA</v>
      </c>
      <c r="T417" s="38" t="str">
        <f t="shared" si="46"/>
        <v>NA</v>
      </c>
      <c r="U417" s="114" t="str">
        <f t="shared" si="47"/>
        <v>NA</v>
      </c>
      <c r="V417" s="69">
        <f t="shared" si="48"/>
        <v>0</v>
      </c>
      <c r="W417" s="23">
        <f t="shared" si="43"/>
        <v>1</v>
      </c>
      <c r="X417" s="111">
        <v>-332</v>
      </c>
      <c r="Y417" s="38" t="s">
        <v>280</v>
      </c>
      <c r="Z417" s="69" t="s">
        <v>281</v>
      </c>
      <c r="AA417" s="38">
        <v>332</v>
      </c>
      <c r="AB417" s="38" t="s">
        <v>280</v>
      </c>
      <c r="AC417" s="69" t="s">
        <v>281</v>
      </c>
      <c r="AD417" s="38" t="s">
        <v>280</v>
      </c>
      <c r="AE417" s="38" t="s">
        <v>280</v>
      </c>
      <c r="AF417" s="69" t="s">
        <v>280</v>
      </c>
      <c r="AG417" s="38" t="s">
        <v>280</v>
      </c>
      <c r="AH417" s="38" t="s">
        <v>280</v>
      </c>
      <c r="AI417" s="69" t="s">
        <v>280</v>
      </c>
      <c r="AJ417" s="111" t="s">
        <v>280</v>
      </c>
      <c r="AK417" s="38" t="s">
        <v>280</v>
      </c>
      <c r="AL417" s="69" t="s">
        <v>280</v>
      </c>
      <c r="AM417" s="38" t="s">
        <v>280</v>
      </c>
      <c r="AN417" s="38" t="s">
        <v>280</v>
      </c>
      <c r="AO417" s="69" t="s">
        <v>280</v>
      </c>
      <c r="AP417" s="69" t="s">
        <v>280</v>
      </c>
      <c r="AQ417" s="69" t="s">
        <v>280</v>
      </c>
      <c r="AR417" s="23" t="s">
        <v>280</v>
      </c>
      <c r="AS417" s="69" t="s">
        <v>280</v>
      </c>
      <c r="AT417" s="23" t="s">
        <v>280</v>
      </c>
      <c r="AU417" s="23" t="s">
        <v>280</v>
      </c>
      <c r="AV417" s="69">
        <v>-10000</v>
      </c>
      <c r="AW417" s="69" t="s">
        <v>280</v>
      </c>
      <c r="AX417" s="23" t="s">
        <v>282</v>
      </c>
      <c r="AY417" s="69" t="s">
        <v>280</v>
      </c>
      <c r="AZ417" s="23" t="s">
        <v>280</v>
      </c>
      <c r="BA417" s="23" t="s">
        <v>280</v>
      </c>
    </row>
    <row r="418" spans="2:53">
      <c r="B418" s="108" t="s">
        <v>353</v>
      </c>
      <c r="C418" s="109" t="s">
        <v>36</v>
      </c>
      <c r="D418" s="110" t="s">
        <v>58</v>
      </c>
      <c r="E418" s="38">
        <v>6877</v>
      </c>
      <c r="F418" s="38"/>
      <c r="G418" s="69"/>
      <c r="H418" s="111">
        <v>6877</v>
      </c>
      <c r="I418" s="38"/>
      <c r="J418" s="38"/>
      <c r="K418" s="38"/>
      <c r="L418" s="111">
        <v>-1439</v>
      </c>
      <c r="M418" s="38">
        <v>-1439</v>
      </c>
      <c r="N418" s="69">
        <v>-1439</v>
      </c>
      <c r="O418" s="111" t="s">
        <v>283</v>
      </c>
      <c r="P418" s="69" t="s">
        <v>283</v>
      </c>
      <c r="Q418" s="111">
        <f t="shared" si="42"/>
        <v>0</v>
      </c>
      <c r="R418" s="38">
        <f t="shared" si="44"/>
        <v>0</v>
      </c>
      <c r="S418" s="38" t="str">
        <f t="shared" si="45"/>
        <v>NA</v>
      </c>
      <c r="T418" s="38" t="str">
        <f t="shared" si="46"/>
        <v>NA</v>
      </c>
      <c r="U418" s="114" t="str">
        <f t="shared" si="47"/>
        <v>NA</v>
      </c>
      <c r="V418" s="69">
        <f t="shared" si="48"/>
        <v>0</v>
      </c>
      <c r="W418" s="23">
        <f t="shared" si="43"/>
        <v>1</v>
      </c>
      <c r="X418" s="111">
        <v>-332</v>
      </c>
      <c r="Y418" s="38" t="s">
        <v>280</v>
      </c>
      <c r="Z418" s="69" t="s">
        <v>281</v>
      </c>
      <c r="AA418" s="38">
        <v>332</v>
      </c>
      <c r="AB418" s="38" t="s">
        <v>280</v>
      </c>
      <c r="AC418" s="69" t="s">
        <v>281</v>
      </c>
      <c r="AD418" s="38" t="s">
        <v>280</v>
      </c>
      <c r="AE418" s="38" t="s">
        <v>280</v>
      </c>
      <c r="AF418" s="69" t="s">
        <v>280</v>
      </c>
      <c r="AG418" s="38" t="s">
        <v>280</v>
      </c>
      <c r="AH418" s="38" t="s">
        <v>280</v>
      </c>
      <c r="AI418" s="69" t="s">
        <v>280</v>
      </c>
      <c r="AJ418" s="111" t="s">
        <v>280</v>
      </c>
      <c r="AK418" s="38" t="s">
        <v>280</v>
      </c>
      <c r="AL418" s="69" t="s">
        <v>280</v>
      </c>
      <c r="AM418" s="38" t="s">
        <v>280</v>
      </c>
      <c r="AN418" s="38" t="s">
        <v>280</v>
      </c>
      <c r="AO418" s="69" t="s">
        <v>280</v>
      </c>
      <c r="AP418" s="69" t="s">
        <v>280</v>
      </c>
      <c r="AQ418" s="69" t="s">
        <v>280</v>
      </c>
      <c r="AR418" s="23" t="s">
        <v>280</v>
      </c>
      <c r="AS418" s="69" t="s">
        <v>280</v>
      </c>
      <c r="AT418" s="23" t="s">
        <v>280</v>
      </c>
      <c r="AU418" s="23" t="s">
        <v>280</v>
      </c>
      <c r="AV418" s="69">
        <v>-10000</v>
      </c>
      <c r="AW418" s="69" t="s">
        <v>280</v>
      </c>
      <c r="AX418" s="23" t="s">
        <v>282</v>
      </c>
      <c r="AY418" s="69" t="s">
        <v>280</v>
      </c>
      <c r="AZ418" s="23" t="s">
        <v>280</v>
      </c>
      <c r="BA418" s="23" t="s">
        <v>280</v>
      </c>
    </row>
    <row r="419" spans="2:53">
      <c r="B419" s="108" t="s">
        <v>353</v>
      </c>
      <c r="C419" s="109" t="s">
        <v>36</v>
      </c>
      <c r="D419" s="110" t="s">
        <v>59</v>
      </c>
      <c r="E419" s="38">
        <v>8365</v>
      </c>
      <c r="F419" s="38"/>
      <c r="G419" s="69"/>
      <c r="H419" s="111">
        <v>7029</v>
      </c>
      <c r="I419" s="38"/>
      <c r="J419" s="38"/>
      <c r="K419" s="38"/>
      <c r="L419" s="111">
        <v>-658</v>
      </c>
      <c r="M419" s="38">
        <v>-658</v>
      </c>
      <c r="N419" s="69">
        <v>678</v>
      </c>
      <c r="O419" s="111" t="s">
        <v>38</v>
      </c>
      <c r="P419" s="69" t="s">
        <v>283</v>
      </c>
      <c r="Q419" s="111">
        <f t="shared" si="42"/>
        <v>0</v>
      </c>
      <c r="R419" s="38">
        <f t="shared" si="44"/>
        <v>1336</v>
      </c>
      <c r="S419" s="38" t="str">
        <f t="shared" si="45"/>
        <v>NA</v>
      </c>
      <c r="T419" s="38" t="str">
        <f t="shared" si="46"/>
        <v>NA</v>
      </c>
      <c r="U419" s="114" t="str">
        <f t="shared" si="47"/>
        <v>NA</v>
      </c>
      <c r="V419" s="69">
        <f t="shared" si="48"/>
        <v>678</v>
      </c>
      <c r="W419" s="23">
        <f t="shared" si="43"/>
        <v>1</v>
      </c>
      <c r="X419" s="111">
        <v>-339</v>
      </c>
      <c r="Y419" s="38" t="s">
        <v>280</v>
      </c>
      <c r="Z419" s="69" t="s">
        <v>281</v>
      </c>
      <c r="AA419" s="38">
        <v>339</v>
      </c>
      <c r="AB419" s="38" t="s">
        <v>280</v>
      </c>
      <c r="AC419" s="69" t="s">
        <v>281</v>
      </c>
      <c r="AD419" s="38" t="s">
        <v>280</v>
      </c>
      <c r="AE419" s="38" t="s">
        <v>280</v>
      </c>
      <c r="AF419" s="69" t="s">
        <v>280</v>
      </c>
      <c r="AG419" s="38" t="s">
        <v>280</v>
      </c>
      <c r="AH419" s="38" t="s">
        <v>280</v>
      </c>
      <c r="AI419" s="69" t="s">
        <v>280</v>
      </c>
      <c r="AJ419" s="111" t="s">
        <v>280</v>
      </c>
      <c r="AK419" s="38" t="s">
        <v>280</v>
      </c>
      <c r="AL419" s="69" t="s">
        <v>280</v>
      </c>
      <c r="AM419" s="38" t="s">
        <v>280</v>
      </c>
      <c r="AN419" s="38" t="s">
        <v>280</v>
      </c>
      <c r="AO419" s="69" t="s">
        <v>280</v>
      </c>
      <c r="AP419" s="69" t="s">
        <v>280</v>
      </c>
      <c r="AQ419" s="69" t="s">
        <v>280</v>
      </c>
      <c r="AR419" s="23" t="s">
        <v>280</v>
      </c>
      <c r="AS419" s="69" t="s">
        <v>280</v>
      </c>
      <c r="AT419" s="23" t="s">
        <v>280</v>
      </c>
      <c r="AU419" s="23" t="s">
        <v>280</v>
      </c>
      <c r="AV419" s="69">
        <v>-10000</v>
      </c>
      <c r="AW419" s="69" t="s">
        <v>280</v>
      </c>
      <c r="AX419" s="23" t="s">
        <v>282</v>
      </c>
      <c r="AY419" s="69" t="s">
        <v>280</v>
      </c>
      <c r="AZ419" s="23" t="s">
        <v>280</v>
      </c>
      <c r="BA419" s="23" t="s">
        <v>280</v>
      </c>
    </row>
    <row r="420" spans="2:53">
      <c r="B420" s="108" t="s">
        <v>353</v>
      </c>
      <c r="C420" s="109" t="s">
        <v>36</v>
      </c>
      <c r="D420" s="110" t="s">
        <v>61</v>
      </c>
      <c r="E420" s="38">
        <v>8365</v>
      </c>
      <c r="F420" s="38"/>
      <c r="G420" s="69"/>
      <c r="H420" s="111">
        <v>7029</v>
      </c>
      <c r="I420" s="38"/>
      <c r="J420" s="38"/>
      <c r="K420" s="38"/>
      <c r="L420" s="111">
        <v>-658</v>
      </c>
      <c r="M420" s="38">
        <v>-658</v>
      </c>
      <c r="N420" s="69">
        <v>678</v>
      </c>
      <c r="O420" s="111" t="s">
        <v>38</v>
      </c>
      <c r="P420" s="69" t="s">
        <v>80</v>
      </c>
      <c r="Q420" s="111">
        <f t="shared" si="42"/>
        <v>0</v>
      </c>
      <c r="R420" s="38">
        <f t="shared" si="44"/>
        <v>1336</v>
      </c>
      <c r="S420" s="38" t="str">
        <f t="shared" si="45"/>
        <v>NA</v>
      </c>
      <c r="T420" s="38" t="str">
        <f t="shared" si="46"/>
        <v>NA</v>
      </c>
      <c r="U420" s="114" t="str">
        <f t="shared" si="47"/>
        <v>NA</v>
      </c>
      <c r="V420" s="69">
        <f t="shared" si="48"/>
        <v>678</v>
      </c>
      <c r="W420" s="23">
        <f t="shared" si="43"/>
        <v>1</v>
      </c>
      <c r="X420" s="111">
        <v>140</v>
      </c>
      <c r="Y420" s="38" t="s">
        <v>280</v>
      </c>
      <c r="Z420" s="69" t="s">
        <v>280</v>
      </c>
      <c r="AA420" s="38">
        <v>395</v>
      </c>
      <c r="AB420" s="38" t="s">
        <v>280</v>
      </c>
      <c r="AC420" s="69" t="s">
        <v>280</v>
      </c>
      <c r="AD420" s="38" t="s">
        <v>280</v>
      </c>
      <c r="AE420" s="38" t="s">
        <v>280</v>
      </c>
      <c r="AF420" s="69" t="s">
        <v>280</v>
      </c>
      <c r="AG420" s="38" t="s">
        <v>280</v>
      </c>
      <c r="AH420" s="38" t="s">
        <v>280</v>
      </c>
      <c r="AI420" s="69" t="s">
        <v>280</v>
      </c>
      <c r="AJ420" s="111" t="s">
        <v>280</v>
      </c>
      <c r="AK420" s="38" t="s">
        <v>280</v>
      </c>
      <c r="AL420" s="69" t="s">
        <v>280</v>
      </c>
      <c r="AM420" s="38" t="s">
        <v>280</v>
      </c>
      <c r="AN420" s="38" t="s">
        <v>280</v>
      </c>
      <c r="AO420" s="69" t="s">
        <v>280</v>
      </c>
      <c r="AP420" s="69" t="s">
        <v>280</v>
      </c>
      <c r="AQ420" s="69" t="s">
        <v>280</v>
      </c>
      <c r="AR420" s="23" t="s">
        <v>280</v>
      </c>
      <c r="AS420" s="69" t="s">
        <v>280</v>
      </c>
      <c r="AT420" s="23" t="s">
        <v>280</v>
      </c>
      <c r="AU420" s="23" t="s">
        <v>280</v>
      </c>
      <c r="AV420" s="69">
        <v>-10000</v>
      </c>
      <c r="AW420" s="69" t="s">
        <v>280</v>
      </c>
      <c r="AX420" s="23" t="s">
        <v>282</v>
      </c>
      <c r="AY420" s="69" t="s">
        <v>280</v>
      </c>
      <c r="AZ420" s="23" t="s">
        <v>280</v>
      </c>
      <c r="BA420" s="23" t="s">
        <v>280</v>
      </c>
    </row>
    <row r="421" spans="2:53">
      <c r="B421" s="108" t="s">
        <v>353</v>
      </c>
      <c r="C421" s="109" t="s">
        <v>36</v>
      </c>
      <c r="D421" s="110" t="s">
        <v>63</v>
      </c>
      <c r="E421" s="38">
        <v>8365</v>
      </c>
      <c r="F421" s="38"/>
      <c r="G421" s="69"/>
      <c r="H421" s="111">
        <v>6750</v>
      </c>
      <c r="I421" s="38"/>
      <c r="J421" s="38"/>
      <c r="K421" s="38"/>
      <c r="L421" s="111">
        <v>-658</v>
      </c>
      <c r="M421" s="38">
        <v>-658</v>
      </c>
      <c r="N421" s="69">
        <v>862</v>
      </c>
      <c r="O421" s="111" t="s">
        <v>38</v>
      </c>
      <c r="P421" s="69" t="s">
        <v>80</v>
      </c>
      <c r="Q421" s="111">
        <f t="shared" si="42"/>
        <v>0</v>
      </c>
      <c r="R421" s="38">
        <f t="shared" si="44"/>
        <v>1615</v>
      </c>
      <c r="S421" s="38" t="str">
        <f t="shared" si="45"/>
        <v>NA</v>
      </c>
      <c r="T421" s="38" t="str">
        <f t="shared" si="46"/>
        <v>NA</v>
      </c>
      <c r="U421" s="114" t="str">
        <f t="shared" si="47"/>
        <v>NA</v>
      </c>
      <c r="V421" s="69">
        <f t="shared" si="48"/>
        <v>862</v>
      </c>
      <c r="W421" s="23">
        <f t="shared" si="43"/>
        <v>1</v>
      </c>
      <c r="X421" s="111">
        <v>140</v>
      </c>
      <c r="Y421" s="38" t="s">
        <v>280</v>
      </c>
      <c r="Z421" s="69" t="s">
        <v>280</v>
      </c>
      <c r="AA421" s="38">
        <v>395</v>
      </c>
      <c r="AB421" s="38" t="s">
        <v>280</v>
      </c>
      <c r="AC421" s="69" t="s">
        <v>280</v>
      </c>
      <c r="AD421" s="38" t="s">
        <v>280</v>
      </c>
      <c r="AE421" s="38" t="s">
        <v>280</v>
      </c>
      <c r="AF421" s="69" t="s">
        <v>280</v>
      </c>
      <c r="AG421" s="38" t="s">
        <v>280</v>
      </c>
      <c r="AH421" s="38" t="s">
        <v>280</v>
      </c>
      <c r="AI421" s="69" t="s">
        <v>280</v>
      </c>
      <c r="AJ421" s="111" t="s">
        <v>280</v>
      </c>
      <c r="AK421" s="38" t="s">
        <v>280</v>
      </c>
      <c r="AL421" s="69" t="s">
        <v>280</v>
      </c>
      <c r="AM421" s="38" t="s">
        <v>280</v>
      </c>
      <c r="AN421" s="38" t="s">
        <v>280</v>
      </c>
      <c r="AO421" s="69" t="s">
        <v>280</v>
      </c>
      <c r="AP421" s="69" t="s">
        <v>280</v>
      </c>
      <c r="AQ421" s="69" t="s">
        <v>280</v>
      </c>
      <c r="AR421" s="23" t="s">
        <v>280</v>
      </c>
      <c r="AS421" s="69" t="s">
        <v>280</v>
      </c>
      <c r="AT421" s="23" t="s">
        <v>280</v>
      </c>
      <c r="AU421" s="23" t="s">
        <v>280</v>
      </c>
      <c r="AV421" s="69">
        <v>-10000</v>
      </c>
      <c r="AW421" s="69" t="s">
        <v>280</v>
      </c>
      <c r="AX421" s="23" t="s">
        <v>282</v>
      </c>
      <c r="AY421" s="69" t="s">
        <v>280</v>
      </c>
      <c r="AZ421" s="23" t="s">
        <v>280</v>
      </c>
      <c r="BA421" s="23" t="s">
        <v>280</v>
      </c>
    </row>
    <row r="422" spans="2:53">
      <c r="B422" s="108" t="s">
        <v>353</v>
      </c>
      <c r="C422" s="109" t="s">
        <v>36</v>
      </c>
      <c r="D422" s="110" t="s">
        <v>64</v>
      </c>
      <c r="E422" s="38"/>
      <c r="F422" s="38">
        <v>8361</v>
      </c>
      <c r="G422" s="69">
        <v>781</v>
      </c>
      <c r="H422" s="111"/>
      <c r="I422" s="38">
        <v>8244</v>
      </c>
      <c r="J422" s="38">
        <v>781</v>
      </c>
      <c r="K422" s="38"/>
      <c r="L422" s="111">
        <v>-3377</v>
      </c>
      <c r="M422" s="38">
        <v>-3377</v>
      </c>
      <c r="N422" s="69">
        <v>-3377</v>
      </c>
      <c r="O422" s="111" t="s">
        <v>38</v>
      </c>
      <c r="P422" s="69" t="s">
        <v>80</v>
      </c>
      <c r="Q422" s="111">
        <f t="shared" si="42"/>
        <v>0</v>
      </c>
      <c r="R422" s="38" t="str">
        <f t="shared" si="44"/>
        <v>NA</v>
      </c>
      <c r="S422" s="38">
        <f t="shared" si="45"/>
        <v>117</v>
      </c>
      <c r="T422" s="38">
        <f t="shared" si="46"/>
        <v>0</v>
      </c>
      <c r="U422" s="114">
        <f t="shared" si="47"/>
        <v>117</v>
      </c>
      <c r="V422" s="69">
        <f t="shared" si="48"/>
        <v>0</v>
      </c>
      <c r="W422" s="23">
        <f t="shared" si="43"/>
        <v>1</v>
      </c>
      <c r="X422" s="111">
        <v>135</v>
      </c>
      <c r="Y422" s="38" t="s">
        <v>280</v>
      </c>
      <c r="Z422" s="69" t="s">
        <v>280</v>
      </c>
      <c r="AA422" s="38">
        <v>419</v>
      </c>
      <c r="AB422" s="38" t="s">
        <v>280</v>
      </c>
      <c r="AC422" s="69" t="s">
        <v>280</v>
      </c>
      <c r="AD422" s="38" t="s">
        <v>280</v>
      </c>
      <c r="AE422" s="38" t="s">
        <v>280</v>
      </c>
      <c r="AF422" s="69" t="s">
        <v>280</v>
      </c>
      <c r="AG422" s="38" t="s">
        <v>280</v>
      </c>
      <c r="AH422" s="38" t="s">
        <v>280</v>
      </c>
      <c r="AI422" s="69" t="s">
        <v>280</v>
      </c>
      <c r="AJ422" s="111" t="s">
        <v>280</v>
      </c>
      <c r="AK422" s="38" t="s">
        <v>280</v>
      </c>
      <c r="AL422" s="69" t="s">
        <v>280</v>
      </c>
      <c r="AM422" s="38" t="s">
        <v>280</v>
      </c>
      <c r="AN422" s="38" t="s">
        <v>280</v>
      </c>
      <c r="AO422" s="69" t="s">
        <v>280</v>
      </c>
      <c r="AP422" s="69" t="s">
        <v>280</v>
      </c>
      <c r="AQ422" s="69" t="s">
        <v>280</v>
      </c>
      <c r="AR422" s="23" t="s">
        <v>280</v>
      </c>
      <c r="AS422" s="69" t="s">
        <v>280</v>
      </c>
      <c r="AT422" s="23" t="s">
        <v>280</v>
      </c>
      <c r="AU422" s="23" t="s">
        <v>280</v>
      </c>
      <c r="AV422" s="69" t="s">
        <v>280</v>
      </c>
      <c r="AW422" s="69" t="s">
        <v>280</v>
      </c>
      <c r="AX422" s="23" t="s">
        <v>280</v>
      </c>
      <c r="AY422" s="69">
        <v>-10000</v>
      </c>
      <c r="AZ422" s="23" t="s">
        <v>280</v>
      </c>
      <c r="BA422" s="23" t="s">
        <v>282</v>
      </c>
    </row>
    <row r="423" spans="2:53">
      <c r="B423" s="108" t="s">
        <v>353</v>
      </c>
      <c r="C423" s="109" t="s">
        <v>36</v>
      </c>
      <c r="D423" s="110" t="s">
        <v>66</v>
      </c>
      <c r="E423" s="38"/>
      <c r="F423" s="38">
        <v>8361</v>
      </c>
      <c r="G423" s="69">
        <v>781</v>
      </c>
      <c r="H423" s="111"/>
      <c r="I423" s="38">
        <v>8361</v>
      </c>
      <c r="J423" s="38">
        <v>781</v>
      </c>
      <c r="K423" s="38"/>
      <c r="L423" s="111">
        <v>-3377</v>
      </c>
      <c r="M423" s="38">
        <v>-3377</v>
      </c>
      <c r="N423" s="69">
        <v>-3377</v>
      </c>
      <c r="O423" s="111" t="s">
        <v>38</v>
      </c>
      <c r="P423" s="69" t="s">
        <v>80</v>
      </c>
      <c r="Q423" s="111">
        <f t="shared" si="42"/>
        <v>0</v>
      </c>
      <c r="R423" s="38" t="str">
        <f t="shared" si="44"/>
        <v>NA</v>
      </c>
      <c r="S423" s="38">
        <f t="shared" si="45"/>
        <v>0</v>
      </c>
      <c r="T423" s="38">
        <f t="shared" si="46"/>
        <v>0</v>
      </c>
      <c r="U423" s="114">
        <f t="shared" si="47"/>
        <v>0</v>
      </c>
      <c r="V423" s="69">
        <f t="shared" si="48"/>
        <v>0</v>
      </c>
      <c r="W423" s="23">
        <f t="shared" si="43"/>
        <v>1</v>
      </c>
      <c r="X423" s="111">
        <v>135</v>
      </c>
      <c r="Y423" s="38" t="s">
        <v>280</v>
      </c>
      <c r="Z423" s="69" t="s">
        <v>280</v>
      </c>
      <c r="AA423" s="38">
        <v>419</v>
      </c>
      <c r="AB423" s="38" t="s">
        <v>280</v>
      </c>
      <c r="AC423" s="69" t="s">
        <v>280</v>
      </c>
      <c r="AD423" s="38" t="s">
        <v>280</v>
      </c>
      <c r="AE423" s="38" t="s">
        <v>280</v>
      </c>
      <c r="AF423" s="69" t="s">
        <v>280</v>
      </c>
      <c r="AG423" s="38" t="s">
        <v>280</v>
      </c>
      <c r="AH423" s="38" t="s">
        <v>280</v>
      </c>
      <c r="AI423" s="69" t="s">
        <v>280</v>
      </c>
      <c r="AJ423" s="111" t="s">
        <v>280</v>
      </c>
      <c r="AK423" s="38" t="s">
        <v>280</v>
      </c>
      <c r="AL423" s="69" t="s">
        <v>280</v>
      </c>
      <c r="AM423" s="38" t="s">
        <v>280</v>
      </c>
      <c r="AN423" s="38" t="s">
        <v>280</v>
      </c>
      <c r="AO423" s="69" t="s">
        <v>280</v>
      </c>
      <c r="AP423" s="69" t="s">
        <v>280</v>
      </c>
      <c r="AQ423" s="69" t="s">
        <v>280</v>
      </c>
      <c r="AR423" s="23" t="s">
        <v>280</v>
      </c>
      <c r="AS423" s="69" t="s">
        <v>280</v>
      </c>
      <c r="AT423" s="23" t="s">
        <v>280</v>
      </c>
      <c r="AU423" s="23" t="s">
        <v>280</v>
      </c>
      <c r="AV423" s="69" t="s">
        <v>280</v>
      </c>
      <c r="AW423" s="69" t="s">
        <v>280</v>
      </c>
      <c r="AX423" s="23" t="s">
        <v>280</v>
      </c>
      <c r="AY423" s="69" t="s">
        <v>280</v>
      </c>
      <c r="AZ423" s="23" t="s">
        <v>280</v>
      </c>
      <c r="BA423" s="23" t="s">
        <v>280</v>
      </c>
    </row>
    <row r="424" spans="2:53">
      <c r="B424" s="108" t="s">
        <v>353</v>
      </c>
      <c r="C424" s="109" t="s">
        <v>36</v>
      </c>
      <c r="D424" s="110" t="s">
        <v>67</v>
      </c>
      <c r="E424" s="38"/>
      <c r="F424" s="38">
        <v>8361</v>
      </c>
      <c r="G424" s="69">
        <v>781</v>
      </c>
      <c r="H424" s="111"/>
      <c r="I424" s="38">
        <v>8361</v>
      </c>
      <c r="J424" s="38">
        <v>781</v>
      </c>
      <c r="K424" s="38"/>
      <c r="L424" s="111">
        <v>-3377</v>
      </c>
      <c r="M424" s="38">
        <v>-3377</v>
      </c>
      <c r="N424" s="69">
        <v>-3377</v>
      </c>
      <c r="O424" s="111" t="s">
        <v>38</v>
      </c>
      <c r="P424" s="69" t="s">
        <v>80</v>
      </c>
      <c r="Q424" s="111">
        <f t="shared" si="42"/>
        <v>0</v>
      </c>
      <c r="R424" s="38" t="str">
        <f t="shared" si="44"/>
        <v>NA</v>
      </c>
      <c r="S424" s="38">
        <f t="shared" si="45"/>
        <v>0</v>
      </c>
      <c r="T424" s="38">
        <f t="shared" si="46"/>
        <v>0</v>
      </c>
      <c r="U424" s="114">
        <f t="shared" si="47"/>
        <v>0</v>
      </c>
      <c r="V424" s="69">
        <f t="shared" si="48"/>
        <v>0</v>
      </c>
      <c r="W424" s="23">
        <f t="shared" si="43"/>
        <v>1</v>
      </c>
      <c r="X424" s="111">
        <v>135</v>
      </c>
      <c r="Y424" s="38" t="s">
        <v>280</v>
      </c>
      <c r="Z424" s="69" t="s">
        <v>280</v>
      </c>
      <c r="AA424" s="38">
        <v>419</v>
      </c>
      <c r="AB424" s="38" t="s">
        <v>280</v>
      </c>
      <c r="AC424" s="69" t="s">
        <v>280</v>
      </c>
      <c r="AD424" s="38" t="s">
        <v>280</v>
      </c>
      <c r="AE424" s="38" t="s">
        <v>280</v>
      </c>
      <c r="AF424" s="69" t="s">
        <v>280</v>
      </c>
      <c r="AG424" s="38" t="s">
        <v>280</v>
      </c>
      <c r="AH424" s="38" t="s">
        <v>280</v>
      </c>
      <c r="AI424" s="69" t="s">
        <v>280</v>
      </c>
      <c r="AJ424" s="111" t="s">
        <v>280</v>
      </c>
      <c r="AK424" s="38" t="s">
        <v>280</v>
      </c>
      <c r="AL424" s="69" t="s">
        <v>280</v>
      </c>
      <c r="AM424" s="38" t="s">
        <v>280</v>
      </c>
      <c r="AN424" s="38" t="s">
        <v>280</v>
      </c>
      <c r="AO424" s="69" t="s">
        <v>280</v>
      </c>
      <c r="AP424" s="69" t="s">
        <v>280</v>
      </c>
      <c r="AQ424" s="69" t="s">
        <v>280</v>
      </c>
      <c r="AR424" s="23" t="s">
        <v>280</v>
      </c>
      <c r="AS424" s="69" t="s">
        <v>280</v>
      </c>
      <c r="AT424" s="23" t="s">
        <v>280</v>
      </c>
      <c r="AU424" s="23" t="s">
        <v>280</v>
      </c>
      <c r="AV424" s="69" t="s">
        <v>280</v>
      </c>
      <c r="AW424" s="69" t="s">
        <v>280</v>
      </c>
      <c r="AX424" s="23" t="s">
        <v>280</v>
      </c>
      <c r="AY424" s="69" t="s">
        <v>280</v>
      </c>
      <c r="AZ424" s="23" t="s">
        <v>280</v>
      </c>
      <c r="BA424" s="23" t="s">
        <v>280</v>
      </c>
    </row>
    <row r="425" spans="2:53">
      <c r="B425" s="108" t="s">
        <v>353</v>
      </c>
      <c r="C425" s="109" t="s">
        <v>36</v>
      </c>
      <c r="D425" s="110" t="s">
        <v>68</v>
      </c>
      <c r="E425" s="38"/>
      <c r="F425" s="38">
        <v>8497</v>
      </c>
      <c r="G425" s="69">
        <v>688</v>
      </c>
      <c r="H425" s="111"/>
      <c r="I425" s="38">
        <v>8497</v>
      </c>
      <c r="J425" s="38">
        <v>688</v>
      </c>
      <c r="K425" s="38"/>
      <c r="L425" s="111">
        <v>-986</v>
      </c>
      <c r="M425" s="38">
        <v>-986</v>
      </c>
      <c r="N425" s="69">
        <v>-986</v>
      </c>
      <c r="O425" s="111" t="s">
        <v>38</v>
      </c>
      <c r="P425" s="69" t="s">
        <v>80</v>
      </c>
      <c r="Q425" s="111">
        <f t="shared" si="42"/>
        <v>0</v>
      </c>
      <c r="R425" s="38" t="str">
        <f t="shared" si="44"/>
        <v>NA</v>
      </c>
      <c r="S425" s="38">
        <f t="shared" si="45"/>
        <v>0</v>
      </c>
      <c r="T425" s="38">
        <f t="shared" si="46"/>
        <v>0</v>
      </c>
      <c r="U425" s="114">
        <f t="shared" si="47"/>
        <v>0</v>
      </c>
      <c r="V425" s="69">
        <f t="shared" si="48"/>
        <v>0</v>
      </c>
      <c r="W425" s="23">
        <f t="shared" si="43"/>
        <v>1</v>
      </c>
      <c r="X425" s="111">
        <v>138</v>
      </c>
      <c r="Y425" s="38" t="s">
        <v>280</v>
      </c>
      <c r="Z425" s="69" t="s">
        <v>280</v>
      </c>
      <c r="AA425" s="38">
        <v>425</v>
      </c>
      <c r="AB425" s="38" t="s">
        <v>280</v>
      </c>
      <c r="AC425" s="69" t="s">
        <v>280</v>
      </c>
      <c r="AD425" s="38" t="s">
        <v>280</v>
      </c>
      <c r="AE425" s="38" t="s">
        <v>280</v>
      </c>
      <c r="AF425" s="69" t="s">
        <v>280</v>
      </c>
      <c r="AG425" s="38" t="s">
        <v>280</v>
      </c>
      <c r="AH425" s="38" t="s">
        <v>280</v>
      </c>
      <c r="AI425" s="69" t="s">
        <v>280</v>
      </c>
      <c r="AJ425" s="111" t="s">
        <v>280</v>
      </c>
      <c r="AK425" s="38" t="s">
        <v>280</v>
      </c>
      <c r="AL425" s="69" t="s">
        <v>280</v>
      </c>
      <c r="AM425" s="38" t="s">
        <v>280</v>
      </c>
      <c r="AN425" s="38" t="s">
        <v>280</v>
      </c>
      <c r="AO425" s="69" t="s">
        <v>280</v>
      </c>
      <c r="AP425" s="69" t="s">
        <v>280</v>
      </c>
      <c r="AQ425" s="69" t="s">
        <v>280</v>
      </c>
      <c r="AR425" s="23" t="s">
        <v>280</v>
      </c>
      <c r="AS425" s="69" t="s">
        <v>280</v>
      </c>
      <c r="AT425" s="23" t="s">
        <v>280</v>
      </c>
      <c r="AU425" s="23" t="s">
        <v>280</v>
      </c>
      <c r="AV425" s="69" t="s">
        <v>280</v>
      </c>
      <c r="AW425" s="69" t="s">
        <v>280</v>
      </c>
      <c r="AX425" s="23" t="s">
        <v>280</v>
      </c>
      <c r="AY425" s="69" t="s">
        <v>280</v>
      </c>
      <c r="AZ425" s="23" t="s">
        <v>280</v>
      </c>
      <c r="BA425" s="23" t="s">
        <v>280</v>
      </c>
    </row>
    <row r="426" spans="2:53">
      <c r="B426" s="108" t="s">
        <v>353</v>
      </c>
      <c r="C426" s="109" t="s">
        <v>36</v>
      </c>
      <c r="D426" s="110" t="s">
        <v>69</v>
      </c>
      <c r="E426" s="38"/>
      <c r="F426" s="38">
        <v>8497</v>
      </c>
      <c r="G426" s="69">
        <v>688</v>
      </c>
      <c r="H426" s="111"/>
      <c r="I426" s="38">
        <v>8497</v>
      </c>
      <c r="J426" s="38">
        <v>688</v>
      </c>
      <c r="K426" s="38"/>
      <c r="L426" s="111">
        <v>-986</v>
      </c>
      <c r="M426" s="38">
        <v>-986</v>
      </c>
      <c r="N426" s="69">
        <v>-986</v>
      </c>
      <c r="O426" s="111" t="s">
        <v>38</v>
      </c>
      <c r="P426" s="69" t="s">
        <v>80</v>
      </c>
      <c r="Q426" s="111">
        <f t="shared" si="42"/>
        <v>0</v>
      </c>
      <c r="R426" s="38" t="str">
        <f t="shared" si="44"/>
        <v>NA</v>
      </c>
      <c r="S426" s="38">
        <f t="shared" si="45"/>
        <v>0</v>
      </c>
      <c r="T426" s="38">
        <f t="shared" si="46"/>
        <v>0</v>
      </c>
      <c r="U426" s="114">
        <f t="shared" si="47"/>
        <v>0</v>
      </c>
      <c r="V426" s="69">
        <f t="shared" si="48"/>
        <v>0</v>
      </c>
      <c r="W426" s="23">
        <f t="shared" si="43"/>
        <v>1</v>
      </c>
      <c r="X426" s="111">
        <v>138</v>
      </c>
      <c r="Y426" s="38" t="s">
        <v>280</v>
      </c>
      <c r="Z426" s="69" t="s">
        <v>280</v>
      </c>
      <c r="AA426" s="38">
        <v>425</v>
      </c>
      <c r="AB426" s="38" t="s">
        <v>280</v>
      </c>
      <c r="AC426" s="69" t="s">
        <v>280</v>
      </c>
      <c r="AD426" s="38" t="s">
        <v>280</v>
      </c>
      <c r="AE426" s="38" t="s">
        <v>280</v>
      </c>
      <c r="AF426" s="69" t="s">
        <v>280</v>
      </c>
      <c r="AG426" s="38" t="s">
        <v>280</v>
      </c>
      <c r="AH426" s="38" t="s">
        <v>280</v>
      </c>
      <c r="AI426" s="69" t="s">
        <v>280</v>
      </c>
      <c r="AJ426" s="111" t="s">
        <v>280</v>
      </c>
      <c r="AK426" s="38" t="s">
        <v>280</v>
      </c>
      <c r="AL426" s="69" t="s">
        <v>280</v>
      </c>
      <c r="AM426" s="38" t="s">
        <v>280</v>
      </c>
      <c r="AN426" s="38" t="s">
        <v>280</v>
      </c>
      <c r="AO426" s="69" t="s">
        <v>280</v>
      </c>
      <c r="AP426" s="69" t="s">
        <v>280</v>
      </c>
      <c r="AQ426" s="69" t="s">
        <v>280</v>
      </c>
      <c r="AR426" s="23" t="s">
        <v>280</v>
      </c>
      <c r="AS426" s="69" t="s">
        <v>280</v>
      </c>
      <c r="AT426" s="23" t="s">
        <v>280</v>
      </c>
      <c r="AU426" s="23" t="s">
        <v>280</v>
      </c>
      <c r="AV426" s="69" t="s">
        <v>280</v>
      </c>
      <c r="AW426" s="69" t="s">
        <v>280</v>
      </c>
      <c r="AX426" s="23" t="s">
        <v>280</v>
      </c>
      <c r="AY426" s="69" t="s">
        <v>280</v>
      </c>
      <c r="AZ426" s="23" t="s">
        <v>280</v>
      </c>
      <c r="BA426" s="23" t="s">
        <v>280</v>
      </c>
    </row>
    <row r="427" spans="2:53" ht="15" thickBot="1">
      <c r="B427" s="108" t="s">
        <v>353</v>
      </c>
      <c r="C427" s="116" t="s">
        <v>36</v>
      </c>
      <c r="D427" s="117" t="s">
        <v>70</v>
      </c>
      <c r="E427" s="118"/>
      <c r="F427" s="118">
        <v>7937</v>
      </c>
      <c r="G427" s="70">
        <v>713</v>
      </c>
      <c r="H427" s="119"/>
      <c r="I427" s="118">
        <v>7937</v>
      </c>
      <c r="J427" s="118">
        <v>713</v>
      </c>
      <c r="K427" s="118"/>
      <c r="L427" s="119">
        <v>-559</v>
      </c>
      <c r="M427" s="118">
        <v>-559</v>
      </c>
      <c r="N427" s="70">
        <v>-559</v>
      </c>
      <c r="O427" s="119" t="s">
        <v>38</v>
      </c>
      <c r="P427" s="70" t="s">
        <v>80</v>
      </c>
      <c r="Q427" s="119">
        <f t="shared" si="42"/>
        <v>0</v>
      </c>
      <c r="R427" s="38" t="str">
        <f t="shared" si="44"/>
        <v>NA</v>
      </c>
      <c r="S427" s="38">
        <f t="shared" si="45"/>
        <v>0</v>
      </c>
      <c r="T427" s="38">
        <f t="shared" si="46"/>
        <v>0</v>
      </c>
      <c r="U427" s="114">
        <f t="shared" si="47"/>
        <v>0</v>
      </c>
      <c r="V427" s="70">
        <f t="shared" si="48"/>
        <v>0</v>
      </c>
      <c r="W427" s="23">
        <f t="shared" si="43"/>
        <v>1</v>
      </c>
      <c r="X427" s="119">
        <v>158</v>
      </c>
      <c r="Y427" s="118" t="s">
        <v>280</v>
      </c>
      <c r="Z427" s="70" t="s">
        <v>280</v>
      </c>
      <c r="AA427" s="118">
        <v>415</v>
      </c>
      <c r="AB427" s="118" t="s">
        <v>280</v>
      </c>
      <c r="AC427" s="70" t="s">
        <v>280</v>
      </c>
      <c r="AD427" s="118" t="s">
        <v>280</v>
      </c>
      <c r="AE427" s="118" t="s">
        <v>280</v>
      </c>
      <c r="AF427" s="70" t="s">
        <v>280</v>
      </c>
      <c r="AG427" s="118" t="s">
        <v>280</v>
      </c>
      <c r="AH427" s="118" t="s">
        <v>280</v>
      </c>
      <c r="AI427" s="70" t="s">
        <v>280</v>
      </c>
      <c r="AJ427" s="119" t="s">
        <v>280</v>
      </c>
      <c r="AK427" s="118" t="s">
        <v>280</v>
      </c>
      <c r="AL427" s="70" t="s">
        <v>280</v>
      </c>
      <c r="AM427" s="118" t="s">
        <v>280</v>
      </c>
      <c r="AN427" s="118" t="s">
        <v>280</v>
      </c>
      <c r="AO427" s="70" t="s">
        <v>280</v>
      </c>
      <c r="AP427" s="70" t="s">
        <v>280</v>
      </c>
      <c r="AQ427" s="70" t="s">
        <v>280</v>
      </c>
      <c r="AR427" s="22" t="s">
        <v>280</v>
      </c>
      <c r="AS427" s="70" t="s">
        <v>280</v>
      </c>
      <c r="AT427" s="22" t="s">
        <v>280</v>
      </c>
      <c r="AU427" s="22" t="s">
        <v>280</v>
      </c>
      <c r="AV427" s="70" t="s">
        <v>280</v>
      </c>
      <c r="AW427" s="70" t="s">
        <v>280</v>
      </c>
      <c r="AX427" s="22" t="s">
        <v>280</v>
      </c>
      <c r="AY427" s="70" t="s">
        <v>280</v>
      </c>
      <c r="AZ427" s="22" t="s">
        <v>280</v>
      </c>
      <c r="BA427" s="22" t="s">
        <v>280</v>
      </c>
    </row>
    <row r="428" spans="2:53">
      <c r="B428" s="120" t="s">
        <v>354</v>
      </c>
      <c r="C428" s="121" t="s">
        <v>36</v>
      </c>
      <c r="D428" s="122" t="s">
        <v>55</v>
      </c>
      <c r="E428" s="112">
        <v>4694</v>
      </c>
      <c r="F428" s="112"/>
      <c r="G428" s="68"/>
      <c r="H428" s="113">
        <v>4694</v>
      </c>
      <c r="I428" s="112"/>
      <c r="J428" s="112"/>
      <c r="K428" s="112"/>
      <c r="L428" s="113">
        <v>0</v>
      </c>
      <c r="M428" s="112">
        <v>0</v>
      </c>
      <c r="N428" s="68">
        <v>0</v>
      </c>
      <c r="O428" s="113" t="s">
        <v>283</v>
      </c>
      <c r="P428" s="68" t="s">
        <v>80</v>
      </c>
      <c r="Q428" s="113">
        <f t="shared" si="42"/>
        <v>0</v>
      </c>
      <c r="R428" s="38">
        <f t="shared" si="44"/>
        <v>0</v>
      </c>
      <c r="S428" s="38" t="str">
        <f t="shared" si="45"/>
        <v>NA</v>
      </c>
      <c r="T428" s="38" t="str">
        <f t="shared" si="46"/>
        <v>NA</v>
      </c>
      <c r="U428" s="114" t="str">
        <f t="shared" si="47"/>
        <v>NA</v>
      </c>
      <c r="V428" s="68">
        <f t="shared" si="48"/>
        <v>0</v>
      </c>
      <c r="W428" s="23">
        <f t="shared" si="43"/>
        <v>1</v>
      </c>
      <c r="X428" s="113">
        <v>160</v>
      </c>
      <c r="Y428" s="112" t="s">
        <v>280</v>
      </c>
      <c r="Z428" s="68" t="s">
        <v>281</v>
      </c>
      <c r="AA428" s="112">
        <v>272</v>
      </c>
      <c r="AB428" s="112" t="s">
        <v>280</v>
      </c>
      <c r="AC428" s="68" t="s">
        <v>281</v>
      </c>
      <c r="AD428" s="112" t="s">
        <v>280</v>
      </c>
      <c r="AE428" s="112" t="s">
        <v>280</v>
      </c>
      <c r="AF428" s="68" t="s">
        <v>280</v>
      </c>
      <c r="AG428" s="112" t="s">
        <v>280</v>
      </c>
      <c r="AH428" s="112" t="s">
        <v>280</v>
      </c>
      <c r="AI428" s="68" t="s">
        <v>280</v>
      </c>
      <c r="AJ428" s="113" t="s">
        <v>280</v>
      </c>
      <c r="AK428" s="112" t="s">
        <v>280</v>
      </c>
      <c r="AL428" s="68" t="s">
        <v>280</v>
      </c>
      <c r="AM428" s="112" t="s">
        <v>280</v>
      </c>
      <c r="AN428" s="112" t="s">
        <v>280</v>
      </c>
      <c r="AO428" s="68" t="s">
        <v>280</v>
      </c>
      <c r="AP428" s="68" t="s">
        <v>280</v>
      </c>
      <c r="AQ428" s="68" t="s">
        <v>280</v>
      </c>
      <c r="AR428" s="21" t="s">
        <v>280</v>
      </c>
      <c r="AS428" s="68" t="s">
        <v>280</v>
      </c>
      <c r="AT428" s="21" t="s">
        <v>280</v>
      </c>
      <c r="AU428" s="21" t="s">
        <v>280</v>
      </c>
      <c r="AV428" s="68">
        <v>-10000</v>
      </c>
      <c r="AW428" s="68" t="s">
        <v>280</v>
      </c>
      <c r="AX428" s="21" t="s">
        <v>282</v>
      </c>
      <c r="AY428" s="68" t="s">
        <v>280</v>
      </c>
      <c r="AZ428" s="21" t="s">
        <v>280</v>
      </c>
      <c r="BA428" s="21" t="s">
        <v>280</v>
      </c>
    </row>
    <row r="429" spans="2:53">
      <c r="B429" s="123" t="s">
        <v>354</v>
      </c>
      <c r="C429" s="109" t="s">
        <v>36</v>
      </c>
      <c r="D429" s="110" t="s">
        <v>57</v>
      </c>
      <c r="E429" s="38">
        <v>4639</v>
      </c>
      <c r="F429" s="38"/>
      <c r="G429" s="69"/>
      <c r="H429" s="111">
        <v>4639</v>
      </c>
      <c r="I429" s="38"/>
      <c r="J429" s="38"/>
      <c r="K429" s="38"/>
      <c r="L429" s="111">
        <v>0</v>
      </c>
      <c r="M429" s="38">
        <v>0</v>
      </c>
      <c r="N429" s="69">
        <v>0</v>
      </c>
      <c r="O429" s="111" t="s">
        <v>283</v>
      </c>
      <c r="P429" s="69" t="s">
        <v>80</v>
      </c>
      <c r="Q429" s="111">
        <f t="shared" si="42"/>
        <v>0</v>
      </c>
      <c r="R429" s="38">
        <f t="shared" si="44"/>
        <v>0</v>
      </c>
      <c r="S429" s="38" t="str">
        <f t="shared" si="45"/>
        <v>NA</v>
      </c>
      <c r="T429" s="38" t="str">
        <f t="shared" si="46"/>
        <v>NA</v>
      </c>
      <c r="U429" s="114" t="str">
        <f t="shared" si="47"/>
        <v>NA</v>
      </c>
      <c r="V429" s="69">
        <f t="shared" si="48"/>
        <v>0</v>
      </c>
      <c r="W429" s="23">
        <f t="shared" si="43"/>
        <v>1</v>
      </c>
      <c r="X429" s="111">
        <v>160</v>
      </c>
      <c r="Y429" s="38" t="s">
        <v>280</v>
      </c>
      <c r="Z429" s="69" t="s">
        <v>281</v>
      </c>
      <c r="AA429" s="38">
        <v>272</v>
      </c>
      <c r="AB429" s="38" t="s">
        <v>280</v>
      </c>
      <c r="AC429" s="69" t="s">
        <v>281</v>
      </c>
      <c r="AD429" s="38" t="s">
        <v>280</v>
      </c>
      <c r="AE429" s="38" t="s">
        <v>280</v>
      </c>
      <c r="AF429" s="69" t="s">
        <v>280</v>
      </c>
      <c r="AG429" s="38" t="s">
        <v>280</v>
      </c>
      <c r="AH429" s="38" t="s">
        <v>280</v>
      </c>
      <c r="AI429" s="69" t="s">
        <v>280</v>
      </c>
      <c r="AJ429" s="111" t="s">
        <v>280</v>
      </c>
      <c r="AK429" s="38" t="s">
        <v>280</v>
      </c>
      <c r="AL429" s="69" t="s">
        <v>280</v>
      </c>
      <c r="AM429" s="38" t="s">
        <v>280</v>
      </c>
      <c r="AN429" s="38" t="s">
        <v>280</v>
      </c>
      <c r="AO429" s="69" t="s">
        <v>280</v>
      </c>
      <c r="AP429" s="69" t="s">
        <v>280</v>
      </c>
      <c r="AQ429" s="69" t="s">
        <v>280</v>
      </c>
      <c r="AR429" s="23" t="s">
        <v>280</v>
      </c>
      <c r="AS429" s="69" t="s">
        <v>280</v>
      </c>
      <c r="AT429" s="23" t="s">
        <v>280</v>
      </c>
      <c r="AU429" s="23" t="s">
        <v>280</v>
      </c>
      <c r="AV429" s="69">
        <v>-10000</v>
      </c>
      <c r="AW429" s="69" t="s">
        <v>280</v>
      </c>
      <c r="AX429" s="23" t="s">
        <v>282</v>
      </c>
      <c r="AY429" s="69" t="s">
        <v>280</v>
      </c>
      <c r="AZ429" s="23" t="s">
        <v>280</v>
      </c>
      <c r="BA429" s="23" t="s">
        <v>280</v>
      </c>
    </row>
    <row r="430" spans="2:53">
      <c r="B430" s="123" t="s">
        <v>354</v>
      </c>
      <c r="C430" s="109" t="s">
        <v>36</v>
      </c>
      <c r="D430" s="110" t="s">
        <v>58</v>
      </c>
      <c r="E430" s="38">
        <v>4609</v>
      </c>
      <c r="F430" s="38"/>
      <c r="G430" s="69"/>
      <c r="H430" s="111">
        <v>4609</v>
      </c>
      <c r="I430" s="38"/>
      <c r="J430" s="38"/>
      <c r="K430" s="38"/>
      <c r="L430" s="111">
        <v>0</v>
      </c>
      <c r="M430" s="38">
        <v>0</v>
      </c>
      <c r="N430" s="69">
        <v>0</v>
      </c>
      <c r="O430" s="111" t="s">
        <v>283</v>
      </c>
      <c r="P430" s="69" t="s">
        <v>80</v>
      </c>
      <c r="Q430" s="111">
        <f t="shared" si="42"/>
        <v>0</v>
      </c>
      <c r="R430" s="38">
        <f t="shared" si="44"/>
        <v>0</v>
      </c>
      <c r="S430" s="38" t="str">
        <f t="shared" si="45"/>
        <v>NA</v>
      </c>
      <c r="T430" s="38" t="str">
        <f t="shared" si="46"/>
        <v>NA</v>
      </c>
      <c r="U430" s="114" t="str">
        <f t="shared" si="47"/>
        <v>NA</v>
      </c>
      <c r="V430" s="69">
        <f t="shared" si="48"/>
        <v>0</v>
      </c>
      <c r="W430" s="23">
        <f t="shared" si="43"/>
        <v>1</v>
      </c>
      <c r="X430" s="111">
        <v>160</v>
      </c>
      <c r="Y430" s="38" t="s">
        <v>280</v>
      </c>
      <c r="Z430" s="69" t="s">
        <v>281</v>
      </c>
      <c r="AA430" s="38">
        <v>272</v>
      </c>
      <c r="AB430" s="38" t="s">
        <v>280</v>
      </c>
      <c r="AC430" s="69" t="s">
        <v>281</v>
      </c>
      <c r="AD430" s="38" t="s">
        <v>280</v>
      </c>
      <c r="AE430" s="38" t="s">
        <v>280</v>
      </c>
      <c r="AF430" s="69" t="s">
        <v>280</v>
      </c>
      <c r="AG430" s="38" t="s">
        <v>280</v>
      </c>
      <c r="AH430" s="38" t="s">
        <v>280</v>
      </c>
      <c r="AI430" s="69" t="s">
        <v>280</v>
      </c>
      <c r="AJ430" s="111" t="s">
        <v>280</v>
      </c>
      <c r="AK430" s="38" t="s">
        <v>280</v>
      </c>
      <c r="AL430" s="69" t="s">
        <v>280</v>
      </c>
      <c r="AM430" s="38" t="s">
        <v>280</v>
      </c>
      <c r="AN430" s="38" t="s">
        <v>280</v>
      </c>
      <c r="AO430" s="69" t="s">
        <v>280</v>
      </c>
      <c r="AP430" s="69" t="s">
        <v>280</v>
      </c>
      <c r="AQ430" s="69" t="s">
        <v>280</v>
      </c>
      <c r="AR430" s="23" t="s">
        <v>280</v>
      </c>
      <c r="AS430" s="69" t="s">
        <v>280</v>
      </c>
      <c r="AT430" s="23" t="s">
        <v>280</v>
      </c>
      <c r="AU430" s="23" t="s">
        <v>280</v>
      </c>
      <c r="AV430" s="69">
        <v>-10000</v>
      </c>
      <c r="AW430" s="69" t="s">
        <v>280</v>
      </c>
      <c r="AX430" s="23" t="s">
        <v>282</v>
      </c>
      <c r="AY430" s="69" t="s">
        <v>280</v>
      </c>
      <c r="AZ430" s="23" t="s">
        <v>280</v>
      </c>
      <c r="BA430" s="23" t="s">
        <v>280</v>
      </c>
    </row>
    <row r="431" spans="2:53">
      <c r="B431" s="123" t="s">
        <v>354</v>
      </c>
      <c r="C431" s="109" t="s">
        <v>36</v>
      </c>
      <c r="D431" s="110" t="s">
        <v>59</v>
      </c>
      <c r="E431" s="38">
        <v>6180</v>
      </c>
      <c r="F431" s="38"/>
      <c r="G431" s="69"/>
      <c r="H431" s="111">
        <v>5153</v>
      </c>
      <c r="I431" s="38"/>
      <c r="J431" s="38"/>
      <c r="K431" s="38"/>
      <c r="L431" s="111">
        <v>0</v>
      </c>
      <c r="M431" s="38">
        <v>0</v>
      </c>
      <c r="N431" s="69">
        <v>0</v>
      </c>
      <c r="O431" s="111" t="s">
        <v>288</v>
      </c>
      <c r="P431" s="69" t="s">
        <v>80</v>
      </c>
      <c r="Q431" s="111">
        <f t="shared" si="42"/>
        <v>0</v>
      </c>
      <c r="R431" s="38">
        <f t="shared" si="44"/>
        <v>1027</v>
      </c>
      <c r="S431" s="38" t="str">
        <f t="shared" si="45"/>
        <v>NA</v>
      </c>
      <c r="T431" s="38" t="str">
        <f t="shared" si="46"/>
        <v>NA</v>
      </c>
      <c r="U431" s="114" t="str">
        <f t="shared" si="47"/>
        <v>NA</v>
      </c>
      <c r="V431" s="69">
        <f t="shared" si="48"/>
        <v>0</v>
      </c>
      <c r="W431" s="23">
        <f t="shared" si="43"/>
        <v>1</v>
      </c>
      <c r="X431" s="111">
        <v>160</v>
      </c>
      <c r="Y431" s="38" t="s">
        <v>280</v>
      </c>
      <c r="Z431" s="69" t="s">
        <v>281</v>
      </c>
      <c r="AA431" s="38">
        <v>304</v>
      </c>
      <c r="AB431" s="38" t="s">
        <v>280</v>
      </c>
      <c r="AC431" s="69" t="s">
        <v>281</v>
      </c>
      <c r="AD431" s="38" t="s">
        <v>280</v>
      </c>
      <c r="AE431" s="38" t="s">
        <v>280</v>
      </c>
      <c r="AF431" s="69" t="s">
        <v>280</v>
      </c>
      <c r="AG431" s="38" t="s">
        <v>280</v>
      </c>
      <c r="AH431" s="38" t="s">
        <v>280</v>
      </c>
      <c r="AI431" s="69" t="s">
        <v>280</v>
      </c>
      <c r="AJ431" s="111" t="s">
        <v>280</v>
      </c>
      <c r="AK431" s="38" t="s">
        <v>280</v>
      </c>
      <c r="AL431" s="69" t="s">
        <v>280</v>
      </c>
      <c r="AM431" s="38" t="s">
        <v>280</v>
      </c>
      <c r="AN431" s="38" t="s">
        <v>280</v>
      </c>
      <c r="AO431" s="69" t="s">
        <v>280</v>
      </c>
      <c r="AP431" s="69" t="s">
        <v>280</v>
      </c>
      <c r="AQ431" s="69" t="s">
        <v>280</v>
      </c>
      <c r="AR431" s="23" t="s">
        <v>280</v>
      </c>
      <c r="AS431" s="69" t="s">
        <v>280</v>
      </c>
      <c r="AT431" s="23" t="s">
        <v>280</v>
      </c>
      <c r="AU431" s="23" t="s">
        <v>280</v>
      </c>
      <c r="AV431" s="69">
        <v>-10000</v>
      </c>
      <c r="AW431" s="69" t="s">
        <v>280</v>
      </c>
      <c r="AX431" s="23" t="s">
        <v>282</v>
      </c>
      <c r="AY431" s="69" t="s">
        <v>280</v>
      </c>
      <c r="AZ431" s="23" t="s">
        <v>280</v>
      </c>
      <c r="BA431" s="23" t="s">
        <v>280</v>
      </c>
    </row>
    <row r="432" spans="2:53">
      <c r="B432" s="123" t="s">
        <v>354</v>
      </c>
      <c r="C432" s="109" t="s">
        <v>36</v>
      </c>
      <c r="D432" s="110" t="s">
        <v>61</v>
      </c>
      <c r="E432" s="38">
        <v>6180</v>
      </c>
      <c r="F432" s="38"/>
      <c r="G432" s="69"/>
      <c r="H432" s="111">
        <v>5377</v>
      </c>
      <c r="I432" s="38"/>
      <c r="J432" s="38"/>
      <c r="K432" s="38"/>
      <c r="L432" s="111">
        <v>0</v>
      </c>
      <c r="M432" s="38">
        <v>0</v>
      </c>
      <c r="N432" s="69">
        <v>0</v>
      </c>
      <c r="O432" s="111" t="s">
        <v>288</v>
      </c>
      <c r="P432" s="69" t="s">
        <v>80</v>
      </c>
      <c r="Q432" s="111">
        <f t="shared" si="42"/>
        <v>0</v>
      </c>
      <c r="R432" s="38">
        <f t="shared" si="44"/>
        <v>803</v>
      </c>
      <c r="S432" s="38" t="str">
        <f t="shared" si="45"/>
        <v>NA</v>
      </c>
      <c r="T432" s="38" t="str">
        <f t="shared" si="46"/>
        <v>NA</v>
      </c>
      <c r="U432" s="114" t="str">
        <f t="shared" si="47"/>
        <v>NA</v>
      </c>
      <c r="V432" s="69">
        <f t="shared" si="48"/>
        <v>0</v>
      </c>
      <c r="W432" s="23">
        <f t="shared" si="43"/>
        <v>1</v>
      </c>
      <c r="X432" s="111">
        <v>160</v>
      </c>
      <c r="Y432" s="38" t="s">
        <v>280</v>
      </c>
      <c r="Z432" s="69" t="s">
        <v>281</v>
      </c>
      <c r="AA432" s="38">
        <v>304</v>
      </c>
      <c r="AB432" s="38" t="s">
        <v>280</v>
      </c>
      <c r="AC432" s="69" t="s">
        <v>281</v>
      </c>
      <c r="AD432" s="38" t="s">
        <v>280</v>
      </c>
      <c r="AE432" s="38" t="s">
        <v>280</v>
      </c>
      <c r="AF432" s="69" t="s">
        <v>280</v>
      </c>
      <c r="AG432" s="38" t="s">
        <v>280</v>
      </c>
      <c r="AH432" s="38" t="s">
        <v>280</v>
      </c>
      <c r="AI432" s="69" t="s">
        <v>280</v>
      </c>
      <c r="AJ432" s="111" t="s">
        <v>280</v>
      </c>
      <c r="AK432" s="38" t="s">
        <v>280</v>
      </c>
      <c r="AL432" s="69" t="s">
        <v>280</v>
      </c>
      <c r="AM432" s="38" t="s">
        <v>280</v>
      </c>
      <c r="AN432" s="38" t="s">
        <v>280</v>
      </c>
      <c r="AO432" s="69" t="s">
        <v>280</v>
      </c>
      <c r="AP432" s="69" t="s">
        <v>280</v>
      </c>
      <c r="AQ432" s="69" t="s">
        <v>280</v>
      </c>
      <c r="AR432" s="23" t="s">
        <v>280</v>
      </c>
      <c r="AS432" s="69" t="s">
        <v>280</v>
      </c>
      <c r="AT432" s="23" t="s">
        <v>280</v>
      </c>
      <c r="AU432" s="23" t="s">
        <v>280</v>
      </c>
      <c r="AV432" s="69">
        <v>-10000</v>
      </c>
      <c r="AW432" s="69" t="s">
        <v>280</v>
      </c>
      <c r="AX432" s="23" t="s">
        <v>282</v>
      </c>
      <c r="AY432" s="69" t="s">
        <v>280</v>
      </c>
      <c r="AZ432" s="23" t="s">
        <v>280</v>
      </c>
      <c r="BA432" s="23" t="s">
        <v>280</v>
      </c>
    </row>
    <row r="433" spans="2:53">
      <c r="B433" s="123" t="s">
        <v>354</v>
      </c>
      <c r="C433" s="109" t="s">
        <v>36</v>
      </c>
      <c r="D433" s="110" t="s">
        <v>63</v>
      </c>
      <c r="E433" s="38">
        <v>6180</v>
      </c>
      <c r="F433" s="38"/>
      <c r="G433" s="69"/>
      <c r="H433" s="111">
        <v>5895</v>
      </c>
      <c r="I433" s="38"/>
      <c r="J433" s="38"/>
      <c r="K433" s="38"/>
      <c r="L433" s="111">
        <v>0</v>
      </c>
      <c r="M433" s="38">
        <v>0</v>
      </c>
      <c r="N433" s="69">
        <v>0</v>
      </c>
      <c r="O433" s="111" t="s">
        <v>288</v>
      </c>
      <c r="P433" s="69" t="s">
        <v>80</v>
      </c>
      <c r="Q433" s="111">
        <f t="shared" ref="Q433:Q496" si="49">IFERROR(L433-M433,0)</f>
        <v>0</v>
      </c>
      <c r="R433" s="38">
        <f t="shared" si="44"/>
        <v>285</v>
      </c>
      <c r="S433" s="38" t="str">
        <f t="shared" si="45"/>
        <v>NA</v>
      </c>
      <c r="T433" s="38" t="str">
        <f t="shared" si="46"/>
        <v>NA</v>
      </c>
      <c r="U433" s="114" t="str">
        <f t="shared" si="47"/>
        <v>NA</v>
      </c>
      <c r="V433" s="69">
        <f t="shared" si="48"/>
        <v>0</v>
      </c>
      <c r="W433" s="23">
        <f t="shared" ref="W433:W496" si="50">MIN(IF(SUM(X433,AE433:AH433,AJ433,AK433:AN433,AQ433:AT433,AD433,AP433,AV433,AW433:AZ433)=0,0,1)+IF(P433="Smoothing ramp",1,0)+IF(SUM(X433,Y433:AB433)=0,0,1),1)</f>
        <v>1</v>
      </c>
      <c r="X433" s="111">
        <v>160</v>
      </c>
      <c r="Y433" s="38" t="s">
        <v>280</v>
      </c>
      <c r="Z433" s="69" t="s">
        <v>281</v>
      </c>
      <c r="AA433" s="38">
        <v>324</v>
      </c>
      <c r="AB433" s="38" t="s">
        <v>280</v>
      </c>
      <c r="AC433" s="69" t="s">
        <v>281</v>
      </c>
      <c r="AD433" s="38" t="s">
        <v>280</v>
      </c>
      <c r="AE433" s="38" t="s">
        <v>280</v>
      </c>
      <c r="AF433" s="69" t="s">
        <v>280</v>
      </c>
      <c r="AG433" s="38" t="s">
        <v>280</v>
      </c>
      <c r="AH433" s="38" t="s">
        <v>280</v>
      </c>
      <c r="AI433" s="69" t="s">
        <v>280</v>
      </c>
      <c r="AJ433" s="111" t="s">
        <v>280</v>
      </c>
      <c r="AK433" s="38" t="s">
        <v>280</v>
      </c>
      <c r="AL433" s="69" t="s">
        <v>280</v>
      </c>
      <c r="AM433" s="38" t="s">
        <v>280</v>
      </c>
      <c r="AN433" s="38" t="s">
        <v>280</v>
      </c>
      <c r="AO433" s="69" t="s">
        <v>280</v>
      </c>
      <c r="AP433" s="69" t="s">
        <v>280</v>
      </c>
      <c r="AQ433" s="69" t="s">
        <v>280</v>
      </c>
      <c r="AR433" s="23" t="s">
        <v>280</v>
      </c>
      <c r="AS433" s="69" t="s">
        <v>280</v>
      </c>
      <c r="AT433" s="23" t="s">
        <v>280</v>
      </c>
      <c r="AU433" s="23" t="s">
        <v>280</v>
      </c>
      <c r="AV433" s="69">
        <v>-10000</v>
      </c>
      <c r="AW433" s="69" t="s">
        <v>280</v>
      </c>
      <c r="AX433" s="23" t="s">
        <v>282</v>
      </c>
      <c r="AY433" s="69" t="s">
        <v>280</v>
      </c>
      <c r="AZ433" s="23" t="s">
        <v>280</v>
      </c>
      <c r="BA433" s="23" t="s">
        <v>280</v>
      </c>
    </row>
    <row r="434" spans="2:53">
      <c r="B434" s="123" t="s">
        <v>354</v>
      </c>
      <c r="C434" s="109" t="s">
        <v>36</v>
      </c>
      <c r="D434" s="110" t="s">
        <v>64</v>
      </c>
      <c r="E434" s="38"/>
      <c r="F434" s="38">
        <v>7436</v>
      </c>
      <c r="G434" s="69">
        <v>803</v>
      </c>
      <c r="H434" s="111"/>
      <c r="I434" s="38">
        <v>7436</v>
      </c>
      <c r="J434" s="38">
        <v>803</v>
      </c>
      <c r="K434" s="38"/>
      <c r="L434" s="111">
        <v>-4248</v>
      </c>
      <c r="M434" s="38">
        <v>-4248</v>
      </c>
      <c r="N434" s="69">
        <v>-4248</v>
      </c>
      <c r="O434" s="111" t="s">
        <v>38</v>
      </c>
      <c r="P434" s="69" t="s">
        <v>80</v>
      </c>
      <c r="Q434" s="111">
        <f t="shared" si="49"/>
        <v>0</v>
      </c>
      <c r="R434" s="38" t="str">
        <f t="shared" si="44"/>
        <v>NA</v>
      </c>
      <c r="S434" s="38">
        <f t="shared" si="45"/>
        <v>0</v>
      </c>
      <c r="T434" s="38">
        <f t="shared" si="46"/>
        <v>0</v>
      </c>
      <c r="U434" s="114">
        <f t="shared" si="47"/>
        <v>0</v>
      </c>
      <c r="V434" s="69">
        <f t="shared" si="48"/>
        <v>0</v>
      </c>
      <c r="W434" s="23">
        <f t="shared" si="50"/>
        <v>1</v>
      </c>
      <c r="X434" s="111">
        <v>155</v>
      </c>
      <c r="Y434" s="38" t="s">
        <v>280</v>
      </c>
      <c r="Z434" s="69" t="s">
        <v>280</v>
      </c>
      <c r="AA434" s="38">
        <v>345</v>
      </c>
      <c r="AB434" s="38" t="s">
        <v>280</v>
      </c>
      <c r="AC434" s="69" t="s">
        <v>280</v>
      </c>
      <c r="AD434" s="38" t="s">
        <v>280</v>
      </c>
      <c r="AE434" s="38" t="s">
        <v>280</v>
      </c>
      <c r="AF434" s="69" t="s">
        <v>280</v>
      </c>
      <c r="AG434" s="38" t="s">
        <v>280</v>
      </c>
      <c r="AH434" s="38" t="s">
        <v>280</v>
      </c>
      <c r="AI434" s="69" t="s">
        <v>280</v>
      </c>
      <c r="AJ434" s="111" t="s">
        <v>280</v>
      </c>
      <c r="AK434" s="38" t="s">
        <v>280</v>
      </c>
      <c r="AL434" s="69" t="s">
        <v>280</v>
      </c>
      <c r="AM434" s="38" t="s">
        <v>280</v>
      </c>
      <c r="AN434" s="38" t="s">
        <v>280</v>
      </c>
      <c r="AO434" s="69" t="s">
        <v>280</v>
      </c>
      <c r="AP434" s="69" t="s">
        <v>280</v>
      </c>
      <c r="AQ434" s="69" t="s">
        <v>280</v>
      </c>
      <c r="AR434" s="23" t="s">
        <v>280</v>
      </c>
      <c r="AS434" s="69" t="s">
        <v>280</v>
      </c>
      <c r="AT434" s="23" t="s">
        <v>280</v>
      </c>
      <c r="AU434" s="23" t="s">
        <v>280</v>
      </c>
      <c r="AV434" s="69" t="s">
        <v>280</v>
      </c>
      <c r="AW434" s="69" t="s">
        <v>280</v>
      </c>
      <c r="AX434" s="23" t="s">
        <v>280</v>
      </c>
      <c r="AY434" s="69" t="s">
        <v>280</v>
      </c>
      <c r="AZ434" s="23" t="s">
        <v>280</v>
      </c>
      <c r="BA434" s="23" t="s">
        <v>280</v>
      </c>
    </row>
    <row r="435" spans="2:53">
      <c r="B435" s="123" t="s">
        <v>354</v>
      </c>
      <c r="C435" s="109" t="s">
        <v>36</v>
      </c>
      <c r="D435" s="110" t="s">
        <v>66</v>
      </c>
      <c r="E435" s="38"/>
      <c r="F435" s="38">
        <v>8266</v>
      </c>
      <c r="G435" s="69">
        <v>803</v>
      </c>
      <c r="H435" s="111"/>
      <c r="I435" s="38">
        <v>8266</v>
      </c>
      <c r="J435" s="38">
        <v>803</v>
      </c>
      <c r="K435" s="38"/>
      <c r="L435" s="111">
        <v>-4916</v>
      </c>
      <c r="M435" s="38">
        <v>-4916</v>
      </c>
      <c r="N435" s="69">
        <v>-4916</v>
      </c>
      <c r="O435" s="111" t="s">
        <v>38</v>
      </c>
      <c r="P435" s="69" t="s">
        <v>80</v>
      </c>
      <c r="Q435" s="111">
        <f t="shared" si="49"/>
        <v>0</v>
      </c>
      <c r="R435" s="38" t="str">
        <f t="shared" si="44"/>
        <v>NA</v>
      </c>
      <c r="S435" s="38">
        <f t="shared" si="45"/>
        <v>0</v>
      </c>
      <c r="T435" s="38">
        <f t="shared" si="46"/>
        <v>0</v>
      </c>
      <c r="U435" s="114">
        <f t="shared" si="47"/>
        <v>0</v>
      </c>
      <c r="V435" s="69">
        <f t="shared" si="48"/>
        <v>0</v>
      </c>
      <c r="W435" s="23">
        <f t="shared" si="50"/>
        <v>1</v>
      </c>
      <c r="X435" s="111">
        <v>155</v>
      </c>
      <c r="Y435" s="38" t="s">
        <v>280</v>
      </c>
      <c r="Z435" s="69" t="s">
        <v>280</v>
      </c>
      <c r="AA435" s="38">
        <v>415</v>
      </c>
      <c r="AB435" s="38" t="s">
        <v>280</v>
      </c>
      <c r="AC435" s="69" t="s">
        <v>280</v>
      </c>
      <c r="AD435" s="38" t="s">
        <v>280</v>
      </c>
      <c r="AE435" s="38" t="s">
        <v>280</v>
      </c>
      <c r="AF435" s="69" t="s">
        <v>280</v>
      </c>
      <c r="AG435" s="38" t="s">
        <v>280</v>
      </c>
      <c r="AH435" s="38" t="s">
        <v>280</v>
      </c>
      <c r="AI435" s="69" t="s">
        <v>280</v>
      </c>
      <c r="AJ435" s="111" t="s">
        <v>280</v>
      </c>
      <c r="AK435" s="38" t="s">
        <v>280</v>
      </c>
      <c r="AL435" s="69" t="s">
        <v>280</v>
      </c>
      <c r="AM435" s="38" t="s">
        <v>280</v>
      </c>
      <c r="AN435" s="38" t="s">
        <v>280</v>
      </c>
      <c r="AO435" s="69" t="s">
        <v>280</v>
      </c>
      <c r="AP435" s="69" t="s">
        <v>280</v>
      </c>
      <c r="AQ435" s="69" t="s">
        <v>280</v>
      </c>
      <c r="AR435" s="23" t="s">
        <v>280</v>
      </c>
      <c r="AS435" s="69" t="s">
        <v>280</v>
      </c>
      <c r="AT435" s="23" t="s">
        <v>280</v>
      </c>
      <c r="AU435" s="23" t="s">
        <v>280</v>
      </c>
      <c r="AV435" s="69" t="s">
        <v>280</v>
      </c>
      <c r="AW435" s="69" t="s">
        <v>280</v>
      </c>
      <c r="AX435" s="23" t="s">
        <v>280</v>
      </c>
      <c r="AY435" s="69" t="s">
        <v>280</v>
      </c>
      <c r="AZ435" s="23" t="s">
        <v>280</v>
      </c>
      <c r="BA435" s="23" t="s">
        <v>280</v>
      </c>
    </row>
    <row r="436" spans="2:53">
      <c r="B436" s="123" t="s">
        <v>354</v>
      </c>
      <c r="C436" s="109" t="s">
        <v>36</v>
      </c>
      <c r="D436" s="110" t="s">
        <v>67</v>
      </c>
      <c r="E436" s="38"/>
      <c r="F436" s="38">
        <v>7965</v>
      </c>
      <c r="G436" s="69">
        <v>803</v>
      </c>
      <c r="H436" s="111"/>
      <c r="I436" s="38">
        <v>8004</v>
      </c>
      <c r="J436" s="38">
        <v>803</v>
      </c>
      <c r="K436" s="38"/>
      <c r="L436" s="111">
        <v>-4631</v>
      </c>
      <c r="M436" s="38">
        <v>-4631</v>
      </c>
      <c r="N436" s="69">
        <v>-4631</v>
      </c>
      <c r="O436" s="111" t="s">
        <v>38</v>
      </c>
      <c r="P436" s="69" t="s">
        <v>283</v>
      </c>
      <c r="Q436" s="111">
        <f t="shared" si="49"/>
        <v>0</v>
      </c>
      <c r="R436" s="38" t="str">
        <f t="shared" si="44"/>
        <v>NA</v>
      </c>
      <c r="S436" s="38">
        <f t="shared" si="45"/>
        <v>-39</v>
      </c>
      <c r="T436" s="38">
        <f t="shared" si="46"/>
        <v>0</v>
      </c>
      <c r="U436" s="114">
        <f t="shared" si="47"/>
        <v>-39</v>
      </c>
      <c r="V436" s="69">
        <f t="shared" si="48"/>
        <v>0</v>
      </c>
      <c r="W436" s="23">
        <f t="shared" si="50"/>
        <v>1</v>
      </c>
      <c r="X436" s="111">
        <v>155</v>
      </c>
      <c r="Y436" s="38" t="s">
        <v>280</v>
      </c>
      <c r="Z436" s="69" t="s">
        <v>280</v>
      </c>
      <c r="AA436" s="38">
        <v>275</v>
      </c>
      <c r="AB436" s="38" t="s">
        <v>280</v>
      </c>
      <c r="AC436" s="69" t="s">
        <v>280</v>
      </c>
      <c r="AD436" s="38" t="s">
        <v>280</v>
      </c>
      <c r="AE436" s="38" t="s">
        <v>280</v>
      </c>
      <c r="AF436" s="69" t="s">
        <v>280</v>
      </c>
      <c r="AG436" s="38" t="s">
        <v>280</v>
      </c>
      <c r="AH436" s="38" t="s">
        <v>280</v>
      </c>
      <c r="AI436" s="69" t="s">
        <v>280</v>
      </c>
      <c r="AJ436" s="111" t="s">
        <v>280</v>
      </c>
      <c r="AK436" s="38" t="s">
        <v>280</v>
      </c>
      <c r="AL436" s="69" t="s">
        <v>280</v>
      </c>
      <c r="AM436" s="38" t="s">
        <v>280</v>
      </c>
      <c r="AN436" s="38" t="s">
        <v>280</v>
      </c>
      <c r="AO436" s="69" t="s">
        <v>280</v>
      </c>
      <c r="AP436" s="69" t="s">
        <v>280</v>
      </c>
      <c r="AQ436" s="69" t="s">
        <v>280</v>
      </c>
      <c r="AR436" s="23" t="s">
        <v>280</v>
      </c>
      <c r="AS436" s="69" t="s">
        <v>280</v>
      </c>
      <c r="AT436" s="23" t="s">
        <v>280</v>
      </c>
      <c r="AU436" s="23" t="s">
        <v>280</v>
      </c>
      <c r="AV436" s="69" t="s">
        <v>280</v>
      </c>
      <c r="AW436" s="69" t="s">
        <v>280</v>
      </c>
      <c r="AX436" s="23" t="s">
        <v>280</v>
      </c>
      <c r="AY436" s="69" t="s">
        <v>280</v>
      </c>
      <c r="AZ436" s="23" t="s">
        <v>280</v>
      </c>
      <c r="BA436" s="23" t="s">
        <v>280</v>
      </c>
    </row>
    <row r="437" spans="2:53">
      <c r="B437" s="123" t="s">
        <v>354</v>
      </c>
      <c r="C437" s="109" t="s">
        <v>36</v>
      </c>
      <c r="D437" s="110" t="s">
        <v>68</v>
      </c>
      <c r="E437" s="38"/>
      <c r="F437" s="38">
        <v>8537</v>
      </c>
      <c r="G437" s="69">
        <v>721</v>
      </c>
      <c r="H437" s="111"/>
      <c r="I437" s="38">
        <v>8508</v>
      </c>
      <c r="J437" s="38">
        <v>721</v>
      </c>
      <c r="K437" s="38"/>
      <c r="L437" s="111">
        <v>-6262</v>
      </c>
      <c r="M437" s="38">
        <v>-6262</v>
      </c>
      <c r="N437" s="69">
        <v>-6262</v>
      </c>
      <c r="O437" s="111" t="s">
        <v>38</v>
      </c>
      <c r="P437" s="69" t="s">
        <v>80</v>
      </c>
      <c r="Q437" s="111">
        <f t="shared" si="49"/>
        <v>0</v>
      </c>
      <c r="R437" s="38" t="str">
        <f t="shared" si="44"/>
        <v>NA</v>
      </c>
      <c r="S437" s="38">
        <f t="shared" si="45"/>
        <v>29</v>
      </c>
      <c r="T437" s="38">
        <f t="shared" si="46"/>
        <v>0</v>
      </c>
      <c r="U437" s="114">
        <f t="shared" si="47"/>
        <v>29</v>
      </c>
      <c r="V437" s="69">
        <f t="shared" si="48"/>
        <v>0</v>
      </c>
      <c r="W437" s="23">
        <f t="shared" si="50"/>
        <v>1</v>
      </c>
      <c r="X437" s="111">
        <v>158</v>
      </c>
      <c r="Y437" s="38" t="s">
        <v>280</v>
      </c>
      <c r="Z437" s="69" t="s">
        <v>73</v>
      </c>
      <c r="AA437" s="38">
        <v>415</v>
      </c>
      <c r="AB437" s="38" t="s">
        <v>280</v>
      </c>
      <c r="AC437" s="69" t="s">
        <v>73</v>
      </c>
      <c r="AD437" s="38" t="s">
        <v>280</v>
      </c>
      <c r="AE437" s="38" t="s">
        <v>280</v>
      </c>
      <c r="AF437" s="69" t="s">
        <v>280</v>
      </c>
      <c r="AG437" s="38" t="s">
        <v>280</v>
      </c>
      <c r="AH437" s="38" t="s">
        <v>280</v>
      </c>
      <c r="AI437" s="69" t="s">
        <v>280</v>
      </c>
      <c r="AJ437" s="111" t="s">
        <v>280</v>
      </c>
      <c r="AK437" s="38" t="s">
        <v>280</v>
      </c>
      <c r="AL437" s="69" t="s">
        <v>280</v>
      </c>
      <c r="AM437" s="38" t="s">
        <v>280</v>
      </c>
      <c r="AN437" s="38" t="s">
        <v>280</v>
      </c>
      <c r="AO437" s="69" t="s">
        <v>280</v>
      </c>
      <c r="AP437" s="69" t="s">
        <v>280</v>
      </c>
      <c r="AQ437" s="69" t="s">
        <v>280</v>
      </c>
      <c r="AR437" s="23" t="s">
        <v>280</v>
      </c>
      <c r="AS437" s="69" t="s">
        <v>280</v>
      </c>
      <c r="AT437" s="23" t="s">
        <v>280</v>
      </c>
      <c r="AU437" s="23" t="s">
        <v>280</v>
      </c>
      <c r="AV437" s="69" t="s">
        <v>280</v>
      </c>
      <c r="AW437" s="69" t="s">
        <v>280</v>
      </c>
      <c r="AX437" s="23" t="s">
        <v>280</v>
      </c>
      <c r="AY437" s="69" t="s">
        <v>280</v>
      </c>
      <c r="AZ437" s="23" t="s">
        <v>280</v>
      </c>
      <c r="BA437" s="23" t="s">
        <v>280</v>
      </c>
    </row>
    <row r="438" spans="2:53">
      <c r="B438" s="123" t="s">
        <v>354</v>
      </c>
      <c r="C438" s="109" t="s">
        <v>36</v>
      </c>
      <c r="D438" s="110" t="s">
        <v>69</v>
      </c>
      <c r="E438" s="38"/>
      <c r="F438" s="38">
        <v>8537</v>
      </c>
      <c r="G438" s="69">
        <v>721</v>
      </c>
      <c r="H438" s="111"/>
      <c r="I438" s="38">
        <v>8508</v>
      </c>
      <c r="J438" s="38">
        <v>721</v>
      </c>
      <c r="K438" s="38"/>
      <c r="L438" s="111">
        <v>-6262</v>
      </c>
      <c r="M438" s="38">
        <v>-6262</v>
      </c>
      <c r="N438" s="69">
        <v>-6262</v>
      </c>
      <c r="O438" s="111" t="s">
        <v>38</v>
      </c>
      <c r="P438" s="69" t="s">
        <v>80</v>
      </c>
      <c r="Q438" s="111">
        <f t="shared" si="49"/>
        <v>0</v>
      </c>
      <c r="R438" s="38" t="str">
        <f t="shared" si="44"/>
        <v>NA</v>
      </c>
      <c r="S438" s="38">
        <f t="shared" si="45"/>
        <v>29</v>
      </c>
      <c r="T438" s="38">
        <f t="shared" si="46"/>
        <v>0</v>
      </c>
      <c r="U438" s="114">
        <f t="shared" si="47"/>
        <v>29</v>
      </c>
      <c r="V438" s="69">
        <f t="shared" si="48"/>
        <v>0</v>
      </c>
      <c r="W438" s="23">
        <f t="shared" si="50"/>
        <v>1</v>
      </c>
      <c r="X438" s="111">
        <v>158</v>
      </c>
      <c r="Y438" s="38" t="s">
        <v>280</v>
      </c>
      <c r="Z438" s="69" t="s">
        <v>73</v>
      </c>
      <c r="AA438" s="38">
        <v>415</v>
      </c>
      <c r="AB438" s="38" t="s">
        <v>280</v>
      </c>
      <c r="AC438" s="69" t="s">
        <v>73</v>
      </c>
      <c r="AD438" s="38" t="s">
        <v>280</v>
      </c>
      <c r="AE438" s="38" t="s">
        <v>280</v>
      </c>
      <c r="AF438" s="69" t="s">
        <v>280</v>
      </c>
      <c r="AG438" s="38" t="s">
        <v>280</v>
      </c>
      <c r="AH438" s="38" t="s">
        <v>280</v>
      </c>
      <c r="AI438" s="69" t="s">
        <v>280</v>
      </c>
      <c r="AJ438" s="111" t="s">
        <v>280</v>
      </c>
      <c r="AK438" s="38" t="s">
        <v>280</v>
      </c>
      <c r="AL438" s="69" t="s">
        <v>280</v>
      </c>
      <c r="AM438" s="38" t="s">
        <v>280</v>
      </c>
      <c r="AN438" s="38" t="s">
        <v>280</v>
      </c>
      <c r="AO438" s="69" t="s">
        <v>280</v>
      </c>
      <c r="AP438" s="69" t="s">
        <v>280</v>
      </c>
      <c r="AQ438" s="69" t="s">
        <v>280</v>
      </c>
      <c r="AR438" s="23" t="s">
        <v>280</v>
      </c>
      <c r="AS438" s="69" t="s">
        <v>280</v>
      </c>
      <c r="AT438" s="23" t="s">
        <v>280</v>
      </c>
      <c r="AU438" s="23" t="s">
        <v>280</v>
      </c>
      <c r="AV438" s="69" t="s">
        <v>280</v>
      </c>
      <c r="AW438" s="69" t="s">
        <v>280</v>
      </c>
      <c r="AX438" s="23" t="s">
        <v>280</v>
      </c>
      <c r="AY438" s="69" t="s">
        <v>280</v>
      </c>
      <c r="AZ438" s="23" t="s">
        <v>280</v>
      </c>
      <c r="BA438" s="23" t="s">
        <v>280</v>
      </c>
    </row>
    <row r="439" spans="2:53" ht="15" thickBot="1">
      <c r="B439" s="124" t="s">
        <v>354</v>
      </c>
      <c r="C439" s="116" t="s">
        <v>36</v>
      </c>
      <c r="D439" s="117" t="s">
        <v>70</v>
      </c>
      <c r="E439" s="118"/>
      <c r="F439" s="118">
        <v>8306</v>
      </c>
      <c r="G439" s="70">
        <v>721</v>
      </c>
      <c r="H439" s="119"/>
      <c r="I439" s="118">
        <v>8287</v>
      </c>
      <c r="J439" s="118">
        <v>721</v>
      </c>
      <c r="K439" s="118"/>
      <c r="L439" s="119">
        <v>-6146</v>
      </c>
      <c r="M439" s="118">
        <v>-6146</v>
      </c>
      <c r="N439" s="70">
        <v>-6146</v>
      </c>
      <c r="O439" s="119" t="s">
        <v>38</v>
      </c>
      <c r="P439" s="70" t="s">
        <v>80</v>
      </c>
      <c r="Q439" s="119">
        <f t="shared" si="49"/>
        <v>0</v>
      </c>
      <c r="R439" s="38" t="str">
        <f t="shared" si="44"/>
        <v>NA</v>
      </c>
      <c r="S439" s="38">
        <f t="shared" si="45"/>
        <v>19</v>
      </c>
      <c r="T439" s="38">
        <f t="shared" si="46"/>
        <v>0</v>
      </c>
      <c r="U439" s="114">
        <f t="shared" si="47"/>
        <v>19</v>
      </c>
      <c r="V439" s="70">
        <f t="shared" si="48"/>
        <v>0</v>
      </c>
      <c r="W439" s="23">
        <f t="shared" si="50"/>
        <v>1</v>
      </c>
      <c r="X439" s="119">
        <v>158</v>
      </c>
      <c r="Y439" s="118" t="s">
        <v>280</v>
      </c>
      <c r="Z439" s="70" t="s">
        <v>73</v>
      </c>
      <c r="AA439" s="118">
        <v>415</v>
      </c>
      <c r="AB439" s="118" t="s">
        <v>280</v>
      </c>
      <c r="AC439" s="70" t="s">
        <v>73</v>
      </c>
      <c r="AD439" s="118" t="s">
        <v>280</v>
      </c>
      <c r="AE439" s="118" t="s">
        <v>280</v>
      </c>
      <c r="AF439" s="70" t="s">
        <v>280</v>
      </c>
      <c r="AG439" s="118" t="s">
        <v>280</v>
      </c>
      <c r="AH439" s="118" t="s">
        <v>280</v>
      </c>
      <c r="AI439" s="70" t="s">
        <v>280</v>
      </c>
      <c r="AJ439" s="119" t="s">
        <v>280</v>
      </c>
      <c r="AK439" s="118" t="s">
        <v>280</v>
      </c>
      <c r="AL439" s="70" t="s">
        <v>280</v>
      </c>
      <c r="AM439" s="118" t="s">
        <v>280</v>
      </c>
      <c r="AN439" s="118" t="s">
        <v>280</v>
      </c>
      <c r="AO439" s="70" t="s">
        <v>280</v>
      </c>
      <c r="AP439" s="70" t="s">
        <v>280</v>
      </c>
      <c r="AQ439" s="70" t="s">
        <v>280</v>
      </c>
      <c r="AR439" s="22" t="s">
        <v>280</v>
      </c>
      <c r="AS439" s="70" t="s">
        <v>280</v>
      </c>
      <c r="AT439" s="22" t="s">
        <v>280</v>
      </c>
      <c r="AU439" s="22" t="s">
        <v>280</v>
      </c>
      <c r="AV439" s="70" t="s">
        <v>280</v>
      </c>
      <c r="AW439" s="70" t="s">
        <v>280</v>
      </c>
      <c r="AX439" s="22" t="s">
        <v>280</v>
      </c>
      <c r="AY439" s="70" t="s">
        <v>280</v>
      </c>
      <c r="AZ439" s="22" t="s">
        <v>280</v>
      </c>
      <c r="BA439" s="22" t="s">
        <v>280</v>
      </c>
    </row>
    <row r="440" spans="2:53">
      <c r="B440" s="120" t="s">
        <v>355</v>
      </c>
      <c r="C440" s="121" t="s">
        <v>36</v>
      </c>
      <c r="D440" s="122" t="s">
        <v>55</v>
      </c>
      <c r="E440" s="112">
        <v>7066</v>
      </c>
      <c r="F440" s="112"/>
      <c r="G440" s="68"/>
      <c r="H440" s="113">
        <v>7066</v>
      </c>
      <c r="I440" s="112"/>
      <c r="J440" s="112"/>
      <c r="K440" s="112"/>
      <c r="L440" s="113">
        <v>-2775</v>
      </c>
      <c r="M440" s="112">
        <v>-2775</v>
      </c>
      <c r="N440" s="68">
        <v>-2775</v>
      </c>
      <c r="O440" s="113" t="s">
        <v>283</v>
      </c>
      <c r="P440" s="68" t="s">
        <v>283</v>
      </c>
      <c r="Q440" s="113">
        <f t="shared" si="49"/>
        <v>0</v>
      </c>
      <c r="R440" s="38">
        <f t="shared" si="44"/>
        <v>0</v>
      </c>
      <c r="S440" s="38" t="str">
        <f t="shared" si="45"/>
        <v>NA</v>
      </c>
      <c r="T440" s="38" t="str">
        <f t="shared" si="46"/>
        <v>NA</v>
      </c>
      <c r="U440" s="114" t="str">
        <f t="shared" si="47"/>
        <v>NA</v>
      </c>
      <c r="V440" s="68">
        <f t="shared" si="48"/>
        <v>0</v>
      </c>
      <c r="W440" s="23">
        <f t="shared" si="50"/>
        <v>1</v>
      </c>
      <c r="X440" s="113" t="s">
        <v>280</v>
      </c>
      <c r="Y440" s="112" t="s">
        <v>280</v>
      </c>
      <c r="Z440" s="68" t="s">
        <v>280</v>
      </c>
      <c r="AA440" s="112" t="s">
        <v>280</v>
      </c>
      <c r="AB440" s="112" t="s">
        <v>280</v>
      </c>
      <c r="AC440" s="68" t="s">
        <v>280</v>
      </c>
      <c r="AD440" s="112" t="s">
        <v>280</v>
      </c>
      <c r="AE440" s="112" t="s">
        <v>280</v>
      </c>
      <c r="AF440" s="68" t="s">
        <v>280</v>
      </c>
      <c r="AG440" s="112" t="s">
        <v>280</v>
      </c>
      <c r="AH440" s="112" t="s">
        <v>280</v>
      </c>
      <c r="AI440" s="68" t="s">
        <v>280</v>
      </c>
      <c r="AJ440" s="113" t="s">
        <v>280</v>
      </c>
      <c r="AK440" s="112" t="s">
        <v>280</v>
      </c>
      <c r="AL440" s="68" t="s">
        <v>280</v>
      </c>
      <c r="AM440" s="112" t="s">
        <v>280</v>
      </c>
      <c r="AN440" s="112" t="s">
        <v>280</v>
      </c>
      <c r="AO440" s="68" t="s">
        <v>280</v>
      </c>
      <c r="AP440" s="68" t="s">
        <v>280</v>
      </c>
      <c r="AQ440" s="68" t="s">
        <v>280</v>
      </c>
      <c r="AR440" s="21" t="s">
        <v>280</v>
      </c>
      <c r="AS440" s="68" t="s">
        <v>280</v>
      </c>
      <c r="AT440" s="21" t="s">
        <v>280</v>
      </c>
      <c r="AU440" s="21" t="s">
        <v>280</v>
      </c>
      <c r="AV440" s="68">
        <v>-10000</v>
      </c>
      <c r="AW440" s="68" t="s">
        <v>280</v>
      </c>
      <c r="AX440" s="21" t="s">
        <v>282</v>
      </c>
      <c r="AY440" s="68" t="s">
        <v>280</v>
      </c>
      <c r="AZ440" s="21" t="s">
        <v>280</v>
      </c>
      <c r="BA440" s="21" t="s">
        <v>280</v>
      </c>
    </row>
    <row r="441" spans="2:53">
      <c r="B441" s="123" t="s">
        <v>355</v>
      </c>
      <c r="C441" s="109" t="s">
        <v>36</v>
      </c>
      <c r="D441" s="110" t="s">
        <v>57</v>
      </c>
      <c r="E441" s="38">
        <v>7086</v>
      </c>
      <c r="F441" s="38"/>
      <c r="G441" s="69"/>
      <c r="H441" s="111">
        <v>7086</v>
      </c>
      <c r="I441" s="38"/>
      <c r="J441" s="38"/>
      <c r="K441" s="38"/>
      <c r="L441" s="111">
        <v>-2798</v>
      </c>
      <c r="M441" s="38">
        <v>-2798</v>
      </c>
      <c r="N441" s="69">
        <v>-2798</v>
      </c>
      <c r="O441" s="111" t="s">
        <v>283</v>
      </c>
      <c r="P441" s="69" t="s">
        <v>283</v>
      </c>
      <c r="Q441" s="111">
        <f t="shared" si="49"/>
        <v>0</v>
      </c>
      <c r="R441" s="38">
        <f t="shared" si="44"/>
        <v>0</v>
      </c>
      <c r="S441" s="38" t="str">
        <f t="shared" si="45"/>
        <v>NA</v>
      </c>
      <c r="T441" s="38" t="str">
        <f t="shared" si="46"/>
        <v>NA</v>
      </c>
      <c r="U441" s="114" t="str">
        <f t="shared" si="47"/>
        <v>NA</v>
      </c>
      <c r="V441" s="69">
        <f t="shared" si="48"/>
        <v>0</v>
      </c>
      <c r="W441" s="23">
        <f t="shared" si="50"/>
        <v>1</v>
      </c>
      <c r="X441" s="111" t="s">
        <v>280</v>
      </c>
      <c r="Y441" s="38" t="s">
        <v>280</v>
      </c>
      <c r="Z441" s="69" t="s">
        <v>280</v>
      </c>
      <c r="AA441" s="38" t="s">
        <v>280</v>
      </c>
      <c r="AB441" s="38" t="s">
        <v>280</v>
      </c>
      <c r="AC441" s="69" t="s">
        <v>280</v>
      </c>
      <c r="AD441" s="38" t="s">
        <v>280</v>
      </c>
      <c r="AE441" s="38" t="s">
        <v>280</v>
      </c>
      <c r="AF441" s="69" t="s">
        <v>280</v>
      </c>
      <c r="AG441" s="38" t="s">
        <v>280</v>
      </c>
      <c r="AH441" s="38" t="s">
        <v>280</v>
      </c>
      <c r="AI441" s="69" t="s">
        <v>280</v>
      </c>
      <c r="AJ441" s="111" t="s">
        <v>280</v>
      </c>
      <c r="AK441" s="38" t="s">
        <v>280</v>
      </c>
      <c r="AL441" s="69" t="s">
        <v>280</v>
      </c>
      <c r="AM441" s="38" t="s">
        <v>280</v>
      </c>
      <c r="AN441" s="38" t="s">
        <v>280</v>
      </c>
      <c r="AO441" s="69" t="s">
        <v>280</v>
      </c>
      <c r="AP441" s="69" t="s">
        <v>280</v>
      </c>
      <c r="AQ441" s="69" t="s">
        <v>280</v>
      </c>
      <c r="AR441" s="23" t="s">
        <v>280</v>
      </c>
      <c r="AS441" s="69" t="s">
        <v>280</v>
      </c>
      <c r="AT441" s="23" t="s">
        <v>280</v>
      </c>
      <c r="AU441" s="23" t="s">
        <v>280</v>
      </c>
      <c r="AV441" s="69">
        <v>-10000</v>
      </c>
      <c r="AW441" s="69" t="s">
        <v>280</v>
      </c>
      <c r="AX441" s="23" t="s">
        <v>282</v>
      </c>
      <c r="AY441" s="69" t="s">
        <v>280</v>
      </c>
      <c r="AZ441" s="23" t="s">
        <v>280</v>
      </c>
      <c r="BA441" s="23" t="s">
        <v>280</v>
      </c>
    </row>
    <row r="442" spans="2:53">
      <c r="B442" s="123" t="s">
        <v>355</v>
      </c>
      <c r="C442" s="109" t="s">
        <v>36</v>
      </c>
      <c r="D442" s="110" t="s">
        <v>58</v>
      </c>
      <c r="E442" s="38">
        <v>7086</v>
      </c>
      <c r="F442" s="38"/>
      <c r="G442" s="69"/>
      <c r="H442" s="111">
        <v>7086</v>
      </c>
      <c r="I442" s="38"/>
      <c r="J442" s="38"/>
      <c r="K442" s="38"/>
      <c r="L442" s="111">
        <v>-2798</v>
      </c>
      <c r="M442" s="38">
        <v>-2798</v>
      </c>
      <c r="N442" s="69">
        <v>-2798</v>
      </c>
      <c r="O442" s="111" t="s">
        <v>283</v>
      </c>
      <c r="P442" s="69" t="s">
        <v>283</v>
      </c>
      <c r="Q442" s="111">
        <f t="shared" si="49"/>
        <v>0</v>
      </c>
      <c r="R442" s="38">
        <f t="shared" si="44"/>
        <v>0</v>
      </c>
      <c r="S442" s="38" t="str">
        <f t="shared" si="45"/>
        <v>NA</v>
      </c>
      <c r="T442" s="38" t="str">
        <f t="shared" si="46"/>
        <v>NA</v>
      </c>
      <c r="U442" s="114" t="str">
        <f t="shared" si="47"/>
        <v>NA</v>
      </c>
      <c r="V442" s="69">
        <f t="shared" si="48"/>
        <v>0</v>
      </c>
      <c r="W442" s="23">
        <f t="shared" si="50"/>
        <v>1</v>
      </c>
      <c r="X442" s="111" t="s">
        <v>280</v>
      </c>
      <c r="Y442" s="38" t="s">
        <v>280</v>
      </c>
      <c r="Z442" s="69" t="s">
        <v>280</v>
      </c>
      <c r="AA442" s="38" t="s">
        <v>280</v>
      </c>
      <c r="AB442" s="38" t="s">
        <v>280</v>
      </c>
      <c r="AC442" s="69" t="s">
        <v>280</v>
      </c>
      <c r="AD442" s="38" t="s">
        <v>280</v>
      </c>
      <c r="AE442" s="38" t="s">
        <v>280</v>
      </c>
      <c r="AF442" s="69" t="s">
        <v>280</v>
      </c>
      <c r="AG442" s="38" t="s">
        <v>280</v>
      </c>
      <c r="AH442" s="38" t="s">
        <v>280</v>
      </c>
      <c r="AI442" s="69" t="s">
        <v>280</v>
      </c>
      <c r="AJ442" s="111" t="s">
        <v>280</v>
      </c>
      <c r="AK442" s="38" t="s">
        <v>280</v>
      </c>
      <c r="AL442" s="69" t="s">
        <v>280</v>
      </c>
      <c r="AM442" s="38" t="s">
        <v>280</v>
      </c>
      <c r="AN442" s="38" t="s">
        <v>280</v>
      </c>
      <c r="AO442" s="69" t="s">
        <v>280</v>
      </c>
      <c r="AP442" s="69" t="s">
        <v>280</v>
      </c>
      <c r="AQ442" s="69" t="s">
        <v>280</v>
      </c>
      <c r="AR442" s="23" t="s">
        <v>280</v>
      </c>
      <c r="AS442" s="69" t="s">
        <v>280</v>
      </c>
      <c r="AT442" s="23" t="s">
        <v>280</v>
      </c>
      <c r="AU442" s="23" t="s">
        <v>280</v>
      </c>
      <c r="AV442" s="69">
        <v>-10000</v>
      </c>
      <c r="AW442" s="69" t="s">
        <v>280</v>
      </c>
      <c r="AX442" s="23" t="s">
        <v>282</v>
      </c>
      <c r="AY442" s="69" t="s">
        <v>280</v>
      </c>
      <c r="AZ442" s="23" t="s">
        <v>280</v>
      </c>
      <c r="BA442" s="23" t="s">
        <v>280</v>
      </c>
    </row>
    <row r="443" spans="2:53">
      <c r="B443" s="123" t="s">
        <v>355</v>
      </c>
      <c r="C443" s="109" t="s">
        <v>36</v>
      </c>
      <c r="D443" s="110" t="s">
        <v>59</v>
      </c>
      <c r="E443" s="38">
        <v>7695</v>
      </c>
      <c r="F443" s="38"/>
      <c r="G443" s="69"/>
      <c r="H443" s="111">
        <v>7695</v>
      </c>
      <c r="I443" s="38"/>
      <c r="J443" s="38"/>
      <c r="K443" s="38"/>
      <c r="L443" s="111">
        <v>-4525</v>
      </c>
      <c r="M443" s="38">
        <v>-4525</v>
      </c>
      <c r="N443" s="69">
        <v>-4525</v>
      </c>
      <c r="O443" s="111" t="s">
        <v>283</v>
      </c>
      <c r="P443" s="69" t="s">
        <v>283</v>
      </c>
      <c r="Q443" s="111">
        <f t="shared" si="49"/>
        <v>0</v>
      </c>
      <c r="R443" s="38">
        <f t="shared" si="44"/>
        <v>0</v>
      </c>
      <c r="S443" s="38" t="str">
        <f t="shared" si="45"/>
        <v>NA</v>
      </c>
      <c r="T443" s="38" t="str">
        <f t="shared" si="46"/>
        <v>NA</v>
      </c>
      <c r="U443" s="114" t="str">
        <f t="shared" si="47"/>
        <v>NA</v>
      </c>
      <c r="V443" s="69">
        <f t="shared" si="48"/>
        <v>0</v>
      </c>
      <c r="W443" s="23">
        <f t="shared" si="50"/>
        <v>1</v>
      </c>
      <c r="X443" s="111" t="s">
        <v>280</v>
      </c>
      <c r="Y443" s="38" t="s">
        <v>280</v>
      </c>
      <c r="Z443" s="69" t="s">
        <v>280</v>
      </c>
      <c r="AA443" s="38" t="s">
        <v>280</v>
      </c>
      <c r="AB443" s="38" t="s">
        <v>280</v>
      </c>
      <c r="AC443" s="69" t="s">
        <v>280</v>
      </c>
      <c r="AD443" s="38" t="s">
        <v>280</v>
      </c>
      <c r="AE443" s="38" t="s">
        <v>280</v>
      </c>
      <c r="AF443" s="69" t="s">
        <v>280</v>
      </c>
      <c r="AG443" s="38" t="s">
        <v>280</v>
      </c>
      <c r="AH443" s="38" t="s">
        <v>280</v>
      </c>
      <c r="AI443" s="69" t="s">
        <v>280</v>
      </c>
      <c r="AJ443" s="111" t="s">
        <v>280</v>
      </c>
      <c r="AK443" s="38" t="s">
        <v>280</v>
      </c>
      <c r="AL443" s="69" t="s">
        <v>280</v>
      </c>
      <c r="AM443" s="38" t="s">
        <v>280</v>
      </c>
      <c r="AN443" s="38" t="s">
        <v>280</v>
      </c>
      <c r="AO443" s="69" t="s">
        <v>280</v>
      </c>
      <c r="AP443" s="69" t="s">
        <v>280</v>
      </c>
      <c r="AQ443" s="69" t="s">
        <v>280</v>
      </c>
      <c r="AR443" s="23" t="s">
        <v>280</v>
      </c>
      <c r="AS443" s="69" t="s">
        <v>280</v>
      </c>
      <c r="AT443" s="23" t="s">
        <v>280</v>
      </c>
      <c r="AU443" s="23" t="s">
        <v>280</v>
      </c>
      <c r="AV443" s="69">
        <v>-10000</v>
      </c>
      <c r="AW443" s="69" t="s">
        <v>280</v>
      </c>
      <c r="AX443" s="23" t="s">
        <v>282</v>
      </c>
      <c r="AY443" s="69" t="s">
        <v>280</v>
      </c>
      <c r="AZ443" s="23" t="s">
        <v>280</v>
      </c>
      <c r="BA443" s="23" t="s">
        <v>280</v>
      </c>
    </row>
    <row r="444" spans="2:53">
      <c r="B444" s="123" t="s">
        <v>355</v>
      </c>
      <c r="C444" s="109" t="s">
        <v>36</v>
      </c>
      <c r="D444" s="110" t="s">
        <v>61</v>
      </c>
      <c r="E444" s="38">
        <v>7705</v>
      </c>
      <c r="F444" s="38"/>
      <c r="G444" s="69"/>
      <c r="H444" s="111">
        <v>7705</v>
      </c>
      <c r="I444" s="38"/>
      <c r="J444" s="38"/>
      <c r="K444" s="38"/>
      <c r="L444" s="111">
        <v>-4537</v>
      </c>
      <c r="M444" s="38">
        <v>-4537</v>
      </c>
      <c r="N444" s="69">
        <v>-4537</v>
      </c>
      <c r="O444" s="111" t="s">
        <v>283</v>
      </c>
      <c r="P444" s="69" t="s">
        <v>283</v>
      </c>
      <c r="Q444" s="111">
        <f t="shared" si="49"/>
        <v>0</v>
      </c>
      <c r="R444" s="38">
        <f t="shared" si="44"/>
        <v>0</v>
      </c>
      <c r="S444" s="38" t="str">
        <f t="shared" si="45"/>
        <v>NA</v>
      </c>
      <c r="T444" s="38" t="str">
        <f t="shared" si="46"/>
        <v>NA</v>
      </c>
      <c r="U444" s="114" t="str">
        <f t="shared" si="47"/>
        <v>NA</v>
      </c>
      <c r="V444" s="69">
        <f t="shared" si="48"/>
        <v>0</v>
      </c>
      <c r="W444" s="23">
        <f t="shared" si="50"/>
        <v>1</v>
      </c>
      <c r="X444" s="111" t="s">
        <v>280</v>
      </c>
      <c r="Y444" s="38" t="s">
        <v>280</v>
      </c>
      <c r="Z444" s="69" t="s">
        <v>280</v>
      </c>
      <c r="AA444" s="38" t="s">
        <v>280</v>
      </c>
      <c r="AB444" s="38" t="s">
        <v>280</v>
      </c>
      <c r="AC444" s="69" t="s">
        <v>280</v>
      </c>
      <c r="AD444" s="38" t="s">
        <v>280</v>
      </c>
      <c r="AE444" s="38" t="s">
        <v>280</v>
      </c>
      <c r="AF444" s="69" t="s">
        <v>280</v>
      </c>
      <c r="AG444" s="38" t="s">
        <v>280</v>
      </c>
      <c r="AH444" s="38" t="s">
        <v>280</v>
      </c>
      <c r="AI444" s="69" t="s">
        <v>280</v>
      </c>
      <c r="AJ444" s="111" t="s">
        <v>280</v>
      </c>
      <c r="AK444" s="38" t="s">
        <v>280</v>
      </c>
      <c r="AL444" s="69" t="s">
        <v>280</v>
      </c>
      <c r="AM444" s="38" t="s">
        <v>280</v>
      </c>
      <c r="AN444" s="38" t="s">
        <v>280</v>
      </c>
      <c r="AO444" s="69" t="s">
        <v>280</v>
      </c>
      <c r="AP444" s="69" t="s">
        <v>280</v>
      </c>
      <c r="AQ444" s="69" t="s">
        <v>280</v>
      </c>
      <c r="AR444" s="23" t="s">
        <v>280</v>
      </c>
      <c r="AS444" s="69" t="s">
        <v>280</v>
      </c>
      <c r="AT444" s="23" t="s">
        <v>280</v>
      </c>
      <c r="AU444" s="23" t="s">
        <v>280</v>
      </c>
      <c r="AV444" s="69">
        <v>-10000</v>
      </c>
      <c r="AW444" s="69" t="s">
        <v>280</v>
      </c>
      <c r="AX444" s="23" t="s">
        <v>282</v>
      </c>
      <c r="AY444" s="69" t="s">
        <v>280</v>
      </c>
      <c r="AZ444" s="23" t="s">
        <v>280</v>
      </c>
      <c r="BA444" s="23" t="s">
        <v>280</v>
      </c>
    </row>
    <row r="445" spans="2:53">
      <c r="B445" s="123" t="s">
        <v>355</v>
      </c>
      <c r="C445" s="109" t="s">
        <v>36</v>
      </c>
      <c r="D445" s="110" t="s">
        <v>63</v>
      </c>
      <c r="E445" s="38">
        <v>7553</v>
      </c>
      <c r="F445" s="38"/>
      <c r="G445" s="69"/>
      <c r="H445" s="111">
        <v>7568</v>
      </c>
      <c r="I445" s="38"/>
      <c r="J445" s="38"/>
      <c r="K445" s="38"/>
      <c r="L445" s="111">
        <v>-4460</v>
      </c>
      <c r="M445" s="38">
        <v>-4460</v>
      </c>
      <c r="N445" s="69">
        <v>-4468</v>
      </c>
      <c r="O445" s="111" t="s">
        <v>283</v>
      </c>
      <c r="P445" s="69" t="s">
        <v>283</v>
      </c>
      <c r="Q445" s="111">
        <f t="shared" si="49"/>
        <v>0</v>
      </c>
      <c r="R445" s="38">
        <f t="shared" si="44"/>
        <v>-15</v>
      </c>
      <c r="S445" s="38" t="str">
        <f t="shared" si="45"/>
        <v>NA</v>
      </c>
      <c r="T445" s="38" t="str">
        <f t="shared" si="46"/>
        <v>NA</v>
      </c>
      <c r="U445" s="114" t="str">
        <f t="shared" si="47"/>
        <v>NA</v>
      </c>
      <c r="V445" s="69">
        <f t="shared" si="48"/>
        <v>0</v>
      </c>
      <c r="W445" s="23">
        <f t="shared" si="50"/>
        <v>1</v>
      </c>
      <c r="X445" s="111" t="s">
        <v>280</v>
      </c>
      <c r="Y445" s="38" t="s">
        <v>280</v>
      </c>
      <c r="Z445" s="69" t="s">
        <v>280</v>
      </c>
      <c r="AA445" s="38" t="s">
        <v>280</v>
      </c>
      <c r="AB445" s="38" t="s">
        <v>280</v>
      </c>
      <c r="AC445" s="69" t="s">
        <v>280</v>
      </c>
      <c r="AD445" s="38" t="s">
        <v>280</v>
      </c>
      <c r="AE445" s="38" t="s">
        <v>280</v>
      </c>
      <c r="AF445" s="69" t="s">
        <v>280</v>
      </c>
      <c r="AG445" s="38" t="s">
        <v>280</v>
      </c>
      <c r="AH445" s="38" t="s">
        <v>280</v>
      </c>
      <c r="AI445" s="69" t="s">
        <v>280</v>
      </c>
      <c r="AJ445" s="111" t="s">
        <v>280</v>
      </c>
      <c r="AK445" s="38" t="s">
        <v>280</v>
      </c>
      <c r="AL445" s="69" t="s">
        <v>280</v>
      </c>
      <c r="AM445" s="38" t="s">
        <v>280</v>
      </c>
      <c r="AN445" s="38" t="s">
        <v>280</v>
      </c>
      <c r="AO445" s="69" t="s">
        <v>280</v>
      </c>
      <c r="AP445" s="69" t="s">
        <v>280</v>
      </c>
      <c r="AQ445" s="69" t="s">
        <v>280</v>
      </c>
      <c r="AR445" s="23" t="s">
        <v>280</v>
      </c>
      <c r="AS445" s="69" t="s">
        <v>280</v>
      </c>
      <c r="AT445" s="23" t="s">
        <v>280</v>
      </c>
      <c r="AU445" s="23" t="s">
        <v>280</v>
      </c>
      <c r="AV445" s="69">
        <v>-10000</v>
      </c>
      <c r="AW445" s="69" t="s">
        <v>280</v>
      </c>
      <c r="AX445" s="23" t="s">
        <v>282</v>
      </c>
      <c r="AY445" s="69" t="s">
        <v>280</v>
      </c>
      <c r="AZ445" s="23" t="s">
        <v>280</v>
      </c>
      <c r="BA445" s="23" t="s">
        <v>280</v>
      </c>
    </row>
    <row r="446" spans="2:53">
      <c r="B446" s="123" t="s">
        <v>355</v>
      </c>
      <c r="C446" s="109" t="s">
        <v>36</v>
      </c>
      <c r="D446" s="110" t="s">
        <v>64</v>
      </c>
      <c r="E446" s="38"/>
      <c r="F446" s="38">
        <v>6766</v>
      </c>
      <c r="G446" s="69">
        <v>636</v>
      </c>
      <c r="H446" s="111"/>
      <c r="I446" s="38">
        <v>6766</v>
      </c>
      <c r="J446" s="38">
        <v>636</v>
      </c>
      <c r="K446" s="38"/>
      <c r="L446" s="111">
        <v>-3327</v>
      </c>
      <c r="M446" s="38">
        <v>-3327</v>
      </c>
      <c r="N446" s="69">
        <v>-3327</v>
      </c>
      <c r="O446" s="111" t="s">
        <v>283</v>
      </c>
      <c r="P446" s="69" t="s">
        <v>283</v>
      </c>
      <c r="Q446" s="111">
        <f t="shared" si="49"/>
        <v>0</v>
      </c>
      <c r="R446" s="38" t="str">
        <f t="shared" si="44"/>
        <v>NA</v>
      </c>
      <c r="S446" s="38">
        <f t="shared" si="45"/>
        <v>0</v>
      </c>
      <c r="T446" s="38">
        <f t="shared" si="46"/>
        <v>0</v>
      </c>
      <c r="U446" s="114">
        <f t="shared" si="47"/>
        <v>0</v>
      </c>
      <c r="V446" s="69">
        <f t="shared" si="48"/>
        <v>0</v>
      </c>
      <c r="W446" s="23">
        <f t="shared" si="50"/>
        <v>1</v>
      </c>
      <c r="X446" s="111" t="s">
        <v>280</v>
      </c>
      <c r="Y446" s="38" t="s">
        <v>280</v>
      </c>
      <c r="Z446" s="69" t="s">
        <v>280</v>
      </c>
      <c r="AA446" s="38" t="s">
        <v>280</v>
      </c>
      <c r="AB446" s="38" t="s">
        <v>280</v>
      </c>
      <c r="AC446" s="69" t="s">
        <v>280</v>
      </c>
      <c r="AD446" s="38" t="s">
        <v>280</v>
      </c>
      <c r="AE446" s="38" t="s">
        <v>280</v>
      </c>
      <c r="AF446" s="69" t="s">
        <v>280</v>
      </c>
      <c r="AG446" s="38" t="s">
        <v>280</v>
      </c>
      <c r="AH446" s="38" t="s">
        <v>280</v>
      </c>
      <c r="AI446" s="69" t="s">
        <v>280</v>
      </c>
      <c r="AJ446" s="111" t="s">
        <v>280</v>
      </c>
      <c r="AK446" s="38" t="s">
        <v>280</v>
      </c>
      <c r="AL446" s="69" t="s">
        <v>280</v>
      </c>
      <c r="AM446" s="38" t="s">
        <v>280</v>
      </c>
      <c r="AN446" s="38" t="s">
        <v>280</v>
      </c>
      <c r="AO446" s="69" t="s">
        <v>280</v>
      </c>
      <c r="AP446" s="69" t="s">
        <v>280</v>
      </c>
      <c r="AQ446" s="69" t="s">
        <v>280</v>
      </c>
      <c r="AR446" s="23" t="s">
        <v>280</v>
      </c>
      <c r="AS446" s="69" t="s">
        <v>280</v>
      </c>
      <c r="AT446" s="23" t="s">
        <v>280</v>
      </c>
      <c r="AU446" s="23" t="s">
        <v>280</v>
      </c>
      <c r="AV446" s="69" t="s">
        <v>280</v>
      </c>
      <c r="AW446" s="69" t="s">
        <v>280</v>
      </c>
      <c r="AX446" s="23" t="s">
        <v>280</v>
      </c>
      <c r="AY446" s="69">
        <v>-10000</v>
      </c>
      <c r="AZ446" s="23" t="s">
        <v>280</v>
      </c>
      <c r="BA446" s="23" t="s">
        <v>282</v>
      </c>
    </row>
    <row r="447" spans="2:53">
      <c r="B447" s="123" t="s">
        <v>355</v>
      </c>
      <c r="C447" s="109" t="s">
        <v>36</v>
      </c>
      <c r="D447" s="110" t="s">
        <v>66</v>
      </c>
      <c r="E447" s="38"/>
      <c r="F447" s="38">
        <v>6502</v>
      </c>
      <c r="G447" s="69">
        <v>636</v>
      </c>
      <c r="H447" s="111"/>
      <c r="I447" s="38">
        <v>6506</v>
      </c>
      <c r="J447" s="38">
        <v>636</v>
      </c>
      <c r="K447" s="38"/>
      <c r="L447" s="111">
        <v>-3109</v>
      </c>
      <c r="M447" s="38">
        <v>-3109</v>
      </c>
      <c r="N447" s="69">
        <v>-3109</v>
      </c>
      <c r="O447" s="111" t="s">
        <v>283</v>
      </c>
      <c r="P447" s="69" t="s">
        <v>283</v>
      </c>
      <c r="Q447" s="111">
        <f t="shared" si="49"/>
        <v>0</v>
      </c>
      <c r="R447" s="38" t="str">
        <f t="shared" si="44"/>
        <v>NA</v>
      </c>
      <c r="S447" s="38">
        <f t="shared" si="45"/>
        <v>-4</v>
      </c>
      <c r="T447" s="38">
        <f t="shared" si="46"/>
        <v>0</v>
      </c>
      <c r="U447" s="114">
        <f t="shared" si="47"/>
        <v>-4</v>
      </c>
      <c r="V447" s="69">
        <f t="shared" si="48"/>
        <v>0</v>
      </c>
      <c r="W447" s="23">
        <f t="shared" si="50"/>
        <v>1</v>
      </c>
      <c r="X447" s="111" t="s">
        <v>280</v>
      </c>
      <c r="Y447" s="38" t="s">
        <v>280</v>
      </c>
      <c r="Z447" s="69" t="s">
        <v>280</v>
      </c>
      <c r="AA447" s="38" t="s">
        <v>280</v>
      </c>
      <c r="AB447" s="38" t="s">
        <v>280</v>
      </c>
      <c r="AC447" s="69" t="s">
        <v>280</v>
      </c>
      <c r="AD447" s="38" t="s">
        <v>280</v>
      </c>
      <c r="AE447" s="38" t="s">
        <v>280</v>
      </c>
      <c r="AF447" s="69" t="s">
        <v>82</v>
      </c>
      <c r="AG447" s="38" t="s">
        <v>280</v>
      </c>
      <c r="AH447" s="38">
        <v>5991</v>
      </c>
      <c r="AI447" s="69" t="s">
        <v>82</v>
      </c>
      <c r="AJ447" s="111" t="s">
        <v>280</v>
      </c>
      <c r="AK447" s="38" t="s">
        <v>280</v>
      </c>
      <c r="AL447" s="69" t="s">
        <v>280</v>
      </c>
      <c r="AM447" s="38" t="s">
        <v>280</v>
      </c>
      <c r="AN447" s="38" t="s">
        <v>280</v>
      </c>
      <c r="AO447" s="69" t="s">
        <v>280</v>
      </c>
      <c r="AP447" s="69" t="s">
        <v>280</v>
      </c>
      <c r="AQ447" s="69" t="s">
        <v>280</v>
      </c>
      <c r="AR447" s="23" t="s">
        <v>280</v>
      </c>
      <c r="AS447" s="69" t="s">
        <v>280</v>
      </c>
      <c r="AT447" s="23" t="s">
        <v>280</v>
      </c>
      <c r="AU447" s="23" t="s">
        <v>280</v>
      </c>
      <c r="AV447" s="69" t="s">
        <v>280</v>
      </c>
      <c r="AW447" s="69" t="s">
        <v>280</v>
      </c>
      <c r="AX447" s="23" t="s">
        <v>280</v>
      </c>
      <c r="AY447" s="69">
        <v>-10000</v>
      </c>
      <c r="AZ447" s="23" t="s">
        <v>280</v>
      </c>
      <c r="BA447" s="23" t="s">
        <v>282</v>
      </c>
    </row>
    <row r="448" spans="2:53">
      <c r="B448" s="123" t="s">
        <v>355</v>
      </c>
      <c r="C448" s="109" t="s">
        <v>36</v>
      </c>
      <c r="D448" s="110" t="s">
        <v>67</v>
      </c>
      <c r="E448" s="38"/>
      <c r="F448" s="38">
        <v>6227</v>
      </c>
      <c r="G448" s="69">
        <v>636</v>
      </c>
      <c r="H448" s="111"/>
      <c r="I448" s="38">
        <v>6228</v>
      </c>
      <c r="J448" s="38">
        <v>636</v>
      </c>
      <c r="K448" s="38"/>
      <c r="L448" s="111">
        <v>-2978</v>
      </c>
      <c r="M448" s="38">
        <v>-2978</v>
      </c>
      <c r="N448" s="69">
        <v>-2978</v>
      </c>
      <c r="O448" s="111" t="s">
        <v>283</v>
      </c>
      <c r="P448" s="69" t="s">
        <v>283</v>
      </c>
      <c r="Q448" s="111">
        <f t="shared" si="49"/>
        <v>0</v>
      </c>
      <c r="R448" s="38" t="str">
        <f t="shared" si="44"/>
        <v>NA</v>
      </c>
      <c r="S448" s="38">
        <f t="shared" si="45"/>
        <v>-1</v>
      </c>
      <c r="T448" s="38">
        <f t="shared" si="46"/>
        <v>0</v>
      </c>
      <c r="U448" s="114">
        <f t="shared" si="47"/>
        <v>-1</v>
      </c>
      <c r="V448" s="69">
        <f t="shared" si="48"/>
        <v>0</v>
      </c>
      <c r="W448" s="23">
        <f t="shared" si="50"/>
        <v>1</v>
      </c>
      <c r="X448" s="111" t="s">
        <v>280</v>
      </c>
      <c r="Y448" s="38" t="s">
        <v>280</v>
      </c>
      <c r="Z448" s="69" t="s">
        <v>280</v>
      </c>
      <c r="AA448" s="38" t="s">
        <v>280</v>
      </c>
      <c r="AB448" s="38" t="s">
        <v>280</v>
      </c>
      <c r="AC448" s="69" t="s">
        <v>280</v>
      </c>
      <c r="AD448" s="38" t="s">
        <v>280</v>
      </c>
      <c r="AE448" s="38" t="s">
        <v>280</v>
      </c>
      <c r="AF448" s="69" t="s">
        <v>82</v>
      </c>
      <c r="AG448" s="38" t="s">
        <v>280</v>
      </c>
      <c r="AH448" s="38">
        <v>5651</v>
      </c>
      <c r="AI448" s="69" t="s">
        <v>82</v>
      </c>
      <c r="AJ448" s="111" t="s">
        <v>280</v>
      </c>
      <c r="AK448" s="38" t="s">
        <v>280</v>
      </c>
      <c r="AL448" s="69" t="s">
        <v>280</v>
      </c>
      <c r="AM448" s="38" t="s">
        <v>280</v>
      </c>
      <c r="AN448" s="38" t="s">
        <v>280</v>
      </c>
      <c r="AO448" s="69" t="s">
        <v>280</v>
      </c>
      <c r="AP448" s="69" t="s">
        <v>280</v>
      </c>
      <c r="AQ448" s="69" t="s">
        <v>280</v>
      </c>
      <c r="AR448" s="23" t="s">
        <v>280</v>
      </c>
      <c r="AS448" s="69" t="s">
        <v>280</v>
      </c>
      <c r="AT448" s="23" t="s">
        <v>280</v>
      </c>
      <c r="AU448" s="23" t="s">
        <v>280</v>
      </c>
      <c r="AV448" s="69" t="s">
        <v>280</v>
      </c>
      <c r="AW448" s="69" t="s">
        <v>280</v>
      </c>
      <c r="AX448" s="23" t="s">
        <v>280</v>
      </c>
      <c r="AY448" s="69">
        <v>-10000</v>
      </c>
      <c r="AZ448" s="23" t="s">
        <v>280</v>
      </c>
      <c r="BA448" s="23" t="s">
        <v>282</v>
      </c>
    </row>
    <row r="449" spans="2:53">
      <c r="B449" s="123" t="s">
        <v>355</v>
      </c>
      <c r="C449" s="109" t="s">
        <v>36</v>
      </c>
      <c r="D449" s="110" t="s">
        <v>68</v>
      </c>
      <c r="E449" s="38"/>
      <c r="F449" s="38">
        <v>6847</v>
      </c>
      <c r="G449" s="69">
        <v>584</v>
      </c>
      <c r="H449" s="111"/>
      <c r="I449" s="38">
        <v>6834</v>
      </c>
      <c r="J449" s="38">
        <v>584</v>
      </c>
      <c r="K449" s="38"/>
      <c r="L449" s="111">
        <v>-3047</v>
      </c>
      <c r="M449" s="38">
        <v>-3047</v>
      </c>
      <c r="N449" s="69">
        <v>-3047</v>
      </c>
      <c r="O449" s="111" t="s">
        <v>283</v>
      </c>
      <c r="P449" s="69" t="s">
        <v>283</v>
      </c>
      <c r="Q449" s="111">
        <f t="shared" si="49"/>
        <v>0</v>
      </c>
      <c r="R449" s="38" t="str">
        <f t="shared" si="44"/>
        <v>NA</v>
      </c>
      <c r="S449" s="38">
        <f t="shared" si="45"/>
        <v>13</v>
      </c>
      <c r="T449" s="38">
        <f t="shared" si="46"/>
        <v>0</v>
      </c>
      <c r="U449" s="114">
        <f t="shared" si="47"/>
        <v>13</v>
      </c>
      <c r="V449" s="69">
        <f t="shared" si="48"/>
        <v>0</v>
      </c>
      <c r="W449" s="23">
        <f t="shared" si="50"/>
        <v>1</v>
      </c>
      <c r="X449" s="111" t="s">
        <v>280</v>
      </c>
      <c r="Y449" s="38" t="s">
        <v>280</v>
      </c>
      <c r="Z449" s="69" t="s">
        <v>280</v>
      </c>
      <c r="AA449" s="38" t="s">
        <v>280</v>
      </c>
      <c r="AB449" s="38" t="s">
        <v>280</v>
      </c>
      <c r="AC449" s="69" t="s">
        <v>280</v>
      </c>
      <c r="AD449" s="38" t="s">
        <v>280</v>
      </c>
      <c r="AE449" s="38" t="s">
        <v>280</v>
      </c>
      <c r="AF449" s="69" t="s">
        <v>280</v>
      </c>
      <c r="AG449" s="38" t="s">
        <v>280</v>
      </c>
      <c r="AH449" s="38" t="s">
        <v>280</v>
      </c>
      <c r="AI449" s="69" t="s">
        <v>280</v>
      </c>
      <c r="AJ449" s="111" t="s">
        <v>280</v>
      </c>
      <c r="AK449" s="38" t="s">
        <v>280</v>
      </c>
      <c r="AL449" s="69" t="s">
        <v>280</v>
      </c>
      <c r="AM449" s="38" t="s">
        <v>280</v>
      </c>
      <c r="AN449" s="38" t="s">
        <v>280</v>
      </c>
      <c r="AO449" s="69" t="s">
        <v>280</v>
      </c>
      <c r="AP449" s="69" t="s">
        <v>280</v>
      </c>
      <c r="AQ449" s="69" t="s">
        <v>280</v>
      </c>
      <c r="AR449" s="23" t="s">
        <v>280</v>
      </c>
      <c r="AS449" s="69" t="s">
        <v>280</v>
      </c>
      <c r="AT449" s="23" t="s">
        <v>280</v>
      </c>
      <c r="AU449" s="23" t="s">
        <v>280</v>
      </c>
      <c r="AV449" s="69" t="s">
        <v>280</v>
      </c>
      <c r="AW449" s="69" t="s">
        <v>280</v>
      </c>
      <c r="AX449" s="23" t="s">
        <v>280</v>
      </c>
      <c r="AY449" s="69">
        <v>-10000</v>
      </c>
      <c r="AZ449" s="23" t="s">
        <v>280</v>
      </c>
      <c r="BA449" s="23" t="s">
        <v>282</v>
      </c>
    </row>
    <row r="450" spans="2:53">
      <c r="B450" s="123" t="s">
        <v>355</v>
      </c>
      <c r="C450" s="109" t="s">
        <v>36</v>
      </c>
      <c r="D450" s="110" t="s">
        <v>69</v>
      </c>
      <c r="E450" s="38"/>
      <c r="F450" s="38">
        <v>6744</v>
      </c>
      <c r="G450" s="69">
        <v>584</v>
      </c>
      <c r="H450" s="111"/>
      <c r="I450" s="38">
        <v>6738</v>
      </c>
      <c r="J450" s="38">
        <v>566</v>
      </c>
      <c r="K450" s="38"/>
      <c r="L450" s="111">
        <v>-2997</v>
      </c>
      <c r="M450" s="38">
        <v>-2997</v>
      </c>
      <c r="N450" s="69">
        <v>-2997</v>
      </c>
      <c r="O450" s="111" t="s">
        <v>283</v>
      </c>
      <c r="P450" s="69" t="s">
        <v>283</v>
      </c>
      <c r="Q450" s="111">
        <f t="shared" si="49"/>
        <v>0</v>
      </c>
      <c r="R450" s="38" t="str">
        <f t="shared" si="44"/>
        <v>NA</v>
      </c>
      <c r="S450" s="38">
        <f t="shared" si="45"/>
        <v>6</v>
      </c>
      <c r="T450" s="38">
        <f t="shared" si="46"/>
        <v>18</v>
      </c>
      <c r="U450" s="114">
        <f t="shared" si="47"/>
        <v>24</v>
      </c>
      <c r="V450" s="69">
        <f t="shared" si="48"/>
        <v>0</v>
      </c>
      <c r="W450" s="23">
        <f t="shared" si="50"/>
        <v>1</v>
      </c>
      <c r="X450" s="111" t="s">
        <v>280</v>
      </c>
      <c r="Y450" s="38" t="s">
        <v>280</v>
      </c>
      <c r="Z450" s="69" t="s">
        <v>280</v>
      </c>
      <c r="AA450" s="38" t="s">
        <v>280</v>
      </c>
      <c r="AB450" s="38" t="s">
        <v>280</v>
      </c>
      <c r="AC450" s="69" t="s">
        <v>280</v>
      </c>
      <c r="AD450" s="38" t="s">
        <v>280</v>
      </c>
      <c r="AE450" s="38" t="s">
        <v>280</v>
      </c>
      <c r="AF450" s="69" t="s">
        <v>82</v>
      </c>
      <c r="AG450" s="38" t="s">
        <v>280</v>
      </c>
      <c r="AH450" s="38">
        <v>6237</v>
      </c>
      <c r="AI450" s="69" t="s">
        <v>82</v>
      </c>
      <c r="AJ450" s="111" t="s">
        <v>280</v>
      </c>
      <c r="AK450" s="38" t="s">
        <v>280</v>
      </c>
      <c r="AL450" s="69" t="s">
        <v>280</v>
      </c>
      <c r="AM450" s="38" t="s">
        <v>280</v>
      </c>
      <c r="AN450" s="38" t="s">
        <v>280</v>
      </c>
      <c r="AO450" s="69" t="s">
        <v>280</v>
      </c>
      <c r="AP450" s="69" t="s">
        <v>280</v>
      </c>
      <c r="AQ450" s="69" t="s">
        <v>280</v>
      </c>
      <c r="AR450" s="23" t="s">
        <v>280</v>
      </c>
      <c r="AS450" s="69" t="s">
        <v>280</v>
      </c>
      <c r="AT450" s="23" t="s">
        <v>280</v>
      </c>
      <c r="AU450" s="23" t="s">
        <v>280</v>
      </c>
      <c r="AV450" s="69" t="s">
        <v>280</v>
      </c>
      <c r="AW450" s="69" t="s">
        <v>280</v>
      </c>
      <c r="AX450" s="23" t="s">
        <v>280</v>
      </c>
      <c r="AY450" s="69">
        <v>-10000</v>
      </c>
      <c r="AZ450" s="23" t="s">
        <v>280</v>
      </c>
      <c r="BA450" s="23" t="s">
        <v>282</v>
      </c>
    </row>
    <row r="451" spans="2:53" ht="15" thickBot="1">
      <c r="B451" s="124" t="s">
        <v>355</v>
      </c>
      <c r="C451" s="116" t="s">
        <v>36</v>
      </c>
      <c r="D451" s="117" t="s">
        <v>70</v>
      </c>
      <c r="E451" s="118"/>
      <c r="F451" s="118">
        <v>6066</v>
      </c>
      <c r="G451" s="70">
        <v>609</v>
      </c>
      <c r="H451" s="119"/>
      <c r="I451" s="118">
        <v>6066</v>
      </c>
      <c r="J451" s="118">
        <v>609</v>
      </c>
      <c r="K451" s="118"/>
      <c r="L451" s="119">
        <v>-2462</v>
      </c>
      <c r="M451" s="118">
        <v>-2462</v>
      </c>
      <c r="N451" s="70">
        <v>-2462</v>
      </c>
      <c r="O451" s="119" t="s">
        <v>283</v>
      </c>
      <c r="P451" s="70" t="s">
        <v>283</v>
      </c>
      <c r="Q451" s="119">
        <f t="shared" si="49"/>
        <v>0</v>
      </c>
      <c r="R451" s="38" t="str">
        <f t="shared" si="44"/>
        <v>NA</v>
      </c>
      <c r="S451" s="38">
        <f t="shared" si="45"/>
        <v>0</v>
      </c>
      <c r="T451" s="38">
        <f t="shared" si="46"/>
        <v>0</v>
      </c>
      <c r="U451" s="114">
        <f t="shared" si="47"/>
        <v>0</v>
      </c>
      <c r="V451" s="70">
        <f t="shared" si="48"/>
        <v>0</v>
      </c>
      <c r="W451" s="23">
        <f t="shared" si="50"/>
        <v>1</v>
      </c>
      <c r="X451" s="119" t="s">
        <v>280</v>
      </c>
      <c r="Y451" s="118" t="s">
        <v>280</v>
      </c>
      <c r="Z451" s="70" t="s">
        <v>280</v>
      </c>
      <c r="AA451" s="118" t="s">
        <v>280</v>
      </c>
      <c r="AB451" s="118" t="s">
        <v>280</v>
      </c>
      <c r="AC451" s="70" t="s">
        <v>280</v>
      </c>
      <c r="AD451" s="118" t="s">
        <v>280</v>
      </c>
      <c r="AE451" s="118" t="s">
        <v>280</v>
      </c>
      <c r="AF451" s="70" t="s">
        <v>280</v>
      </c>
      <c r="AG451" s="118" t="s">
        <v>280</v>
      </c>
      <c r="AH451" s="118" t="s">
        <v>280</v>
      </c>
      <c r="AI451" s="70" t="s">
        <v>280</v>
      </c>
      <c r="AJ451" s="119" t="s">
        <v>280</v>
      </c>
      <c r="AK451" s="118" t="s">
        <v>280</v>
      </c>
      <c r="AL451" s="70" t="s">
        <v>280</v>
      </c>
      <c r="AM451" s="118" t="s">
        <v>280</v>
      </c>
      <c r="AN451" s="118" t="s">
        <v>280</v>
      </c>
      <c r="AO451" s="70" t="s">
        <v>280</v>
      </c>
      <c r="AP451" s="70" t="s">
        <v>280</v>
      </c>
      <c r="AQ451" s="70" t="s">
        <v>280</v>
      </c>
      <c r="AR451" s="22" t="s">
        <v>280</v>
      </c>
      <c r="AS451" s="70" t="s">
        <v>280</v>
      </c>
      <c r="AT451" s="22" t="s">
        <v>280</v>
      </c>
      <c r="AU451" s="22" t="s">
        <v>280</v>
      </c>
      <c r="AV451" s="70" t="s">
        <v>280</v>
      </c>
      <c r="AW451" s="70" t="s">
        <v>280</v>
      </c>
      <c r="AX451" s="22" t="s">
        <v>280</v>
      </c>
      <c r="AY451" s="70">
        <v>-10000</v>
      </c>
      <c r="AZ451" s="22" t="s">
        <v>280</v>
      </c>
      <c r="BA451" s="22" t="s">
        <v>282</v>
      </c>
    </row>
    <row r="452" spans="2:53">
      <c r="B452" s="125" t="s">
        <v>356</v>
      </c>
      <c r="C452" s="121" t="s">
        <v>36</v>
      </c>
      <c r="D452" s="122" t="s">
        <v>55</v>
      </c>
      <c r="E452" s="112">
        <v>6782</v>
      </c>
      <c r="F452" s="112"/>
      <c r="G452" s="68"/>
      <c r="H452" s="113">
        <v>6782</v>
      </c>
      <c r="I452" s="112"/>
      <c r="J452" s="112"/>
      <c r="K452" s="112"/>
      <c r="L452" s="113">
        <v>-3276</v>
      </c>
      <c r="M452" s="112">
        <v>-3276</v>
      </c>
      <c r="N452" s="68">
        <v>-3260</v>
      </c>
      <c r="O452" s="113" t="s">
        <v>38</v>
      </c>
      <c r="P452" s="68" t="s">
        <v>283</v>
      </c>
      <c r="Q452" s="113">
        <f t="shared" si="49"/>
        <v>0</v>
      </c>
      <c r="R452" s="38">
        <f t="shared" si="44"/>
        <v>0</v>
      </c>
      <c r="S452" s="38" t="str">
        <f t="shared" si="45"/>
        <v>NA</v>
      </c>
      <c r="T452" s="38" t="str">
        <f t="shared" si="46"/>
        <v>NA</v>
      </c>
      <c r="U452" s="114" t="str">
        <f t="shared" si="47"/>
        <v>NA</v>
      </c>
      <c r="V452" s="68">
        <f t="shared" si="48"/>
        <v>0</v>
      </c>
      <c r="W452" s="23">
        <f t="shared" si="50"/>
        <v>1</v>
      </c>
      <c r="X452" s="113" t="s">
        <v>280</v>
      </c>
      <c r="Y452" s="112" t="s">
        <v>280</v>
      </c>
      <c r="Z452" s="68" t="s">
        <v>280</v>
      </c>
      <c r="AA452" s="112" t="s">
        <v>280</v>
      </c>
      <c r="AB452" s="112" t="s">
        <v>280</v>
      </c>
      <c r="AC452" s="68" t="s">
        <v>280</v>
      </c>
      <c r="AD452" s="112" t="s">
        <v>280</v>
      </c>
      <c r="AE452" s="112" t="s">
        <v>280</v>
      </c>
      <c r="AF452" s="68" t="s">
        <v>280</v>
      </c>
      <c r="AG452" s="112" t="s">
        <v>280</v>
      </c>
      <c r="AH452" s="112" t="s">
        <v>280</v>
      </c>
      <c r="AI452" s="68" t="s">
        <v>280</v>
      </c>
      <c r="AJ452" s="113" t="s">
        <v>280</v>
      </c>
      <c r="AK452" s="112" t="s">
        <v>280</v>
      </c>
      <c r="AL452" s="68" t="s">
        <v>280</v>
      </c>
      <c r="AM452" s="112" t="s">
        <v>280</v>
      </c>
      <c r="AN452" s="112" t="s">
        <v>280</v>
      </c>
      <c r="AO452" s="68" t="s">
        <v>280</v>
      </c>
      <c r="AP452" s="68" t="s">
        <v>280</v>
      </c>
      <c r="AQ452" s="68" t="s">
        <v>280</v>
      </c>
      <c r="AR452" s="21" t="s">
        <v>280</v>
      </c>
      <c r="AS452" s="68" t="s">
        <v>280</v>
      </c>
      <c r="AT452" s="21" t="s">
        <v>280</v>
      </c>
      <c r="AU452" s="21" t="s">
        <v>280</v>
      </c>
      <c r="AV452" s="68">
        <v>-10000</v>
      </c>
      <c r="AW452" s="68" t="s">
        <v>280</v>
      </c>
      <c r="AX452" s="21" t="s">
        <v>282</v>
      </c>
      <c r="AY452" s="68" t="s">
        <v>280</v>
      </c>
      <c r="AZ452" s="21" t="s">
        <v>280</v>
      </c>
      <c r="BA452" s="21" t="s">
        <v>280</v>
      </c>
    </row>
    <row r="453" spans="2:53">
      <c r="B453" s="108" t="s">
        <v>356</v>
      </c>
      <c r="C453" s="109" t="s">
        <v>36</v>
      </c>
      <c r="D453" s="110" t="s">
        <v>57</v>
      </c>
      <c r="E453" s="38">
        <v>6567</v>
      </c>
      <c r="F453" s="38"/>
      <c r="G453" s="69"/>
      <c r="H453" s="111">
        <v>6567</v>
      </c>
      <c r="I453" s="38"/>
      <c r="J453" s="38"/>
      <c r="K453" s="38"/>
      <c r="L453" s="111">
        <v>-3084</v>
      </c>
      <c r="M453" s="38">
        <v>-3084</v>
      </c>
      <c r="N453" s="69">
        <v>-3084</v>
      </c>
      <c r="O453" s="111" t="s">
        <v>38</v>
      </c>
      <c r="P453" s="69" t="s">
        <v>283</v>
      </c>
      <c r="Q453" s="111">
        <f t="shared" si="49"/>
        <v>0</v>
      </c>
      <c r="R453" s="38">
        <f t="shared" si="44"/>
        <v>0</v>
      </c>
      <c r="S453" s="38" t="str">
        <f t="shared" si="45"/>
        <v>NA</v>
      </c>
      <c r="T453" s="38" t="str">
        <f t="shared" si="46"/>
        <v>NA</v>
      </c>
      <c r="U453" s="114" t="str">
        <f t="shared" si="47"/>
        <v>NA</v>
      </c>
      <c r="V453" s="69">
        <f t="shared" si="48"/>
        <v>0</v>
      </c>
      <c r="W453" s="23">
        <f t="shared" si="50"/>
        <v>1</v>
      </c>
      <c r="X453" s="111" t="s">
        <v>280</v>
      </c>
      <c r="Y453" s="38" t="s">
        <v>280</v>
      </c>
      <c r="Z453" s="69" t="s">
        <v>280</v>
      </c>
      <c r="AA453" s="38" t="s">
        <v>280</v>
      </c>
      <c r="AB453" s="38" t="s">
        <v>280</v>
      </c>
      <c r="AC453" s="69" t="s">
        <v>280</v>
      </c>
      <c r="AD453" s="38" t="s">
        <v>280</v>
      </c>
      <c r="AE453" s="38" t="s">
        <v>280</v>
      </c>
      <c r="AF453" s="69" t="s">
        <v>280</v>
      </c>
      <c r="AG453" s="38" t="s">
        <v>280</v>
      </c>
      <c r="AH453" s="38" t="s">
        <v>280</v>
      </c>
      <c r="AI453" s="69" t="s">
        <v>280</v>
      </c>
      <c r="AJ453" s="111" t="s">
        <v>280</v>
      </c>
      <c r="AK453" s="38" t="s">
        <v>280</v>
      </c>
      <c r="AL453" s="69" t="s">
        <v>280</v>
      </c>
      <c r="AM453" s="38" t="s">
        <v>280</v>
      </c>
      <c r="AN453" s="38" t="s">
        <v>280</v>
      </c>
      <c r="AO453" s="69" t="s">
        <v>280</v>
      </c>
      <c r="AP453" s="69" t="s">
        <v>280</v>
      </c>
      <c r="AQ453" s="69" t="s">
        <v>280</v>
      </c>
      <c r="AR453" s="23" t="s">
        <v>280</v>
      </c>
      <c r="AS453" s="69" t="s">
        <v>280</v>
      </c>
      <c r="AT453" s="23" t="s">
        <v>280</v>
      </c>
      <c r="AU453" s="23" t="s">
        <v>280</v>
      </c>
      <c r="AV453" s="69">
        <v>-10000</v>
      </c>
      <c r="AW453" s="69" t="s">
        <v>280</v>
      </c>
      <c r="AX453" s="23" t="s">
        <v>282</v>
      </c>
      <c r="AY453" s="69" t="s">
        <v>280</v>
      </c>
      <c r="AZ453" s="23" t="s">
        <v>280</v>
      </c>
      <c r="BA453" s="23" t="s">
        <v>280</v>
      </c>
    </row>
    <row r="454" spans="2:53">
      <c r="B454" s="108" t="s">
        <v>356</v>
      </c>
      <c r="C454" s="109" t="s">
        <v>36</v>
      </c>
      <c r="D454" s="110" t="s">
        <v>58</v>
      </c>
      <c r="E454" s="38">
        <v>6581</v>
      </c>
      <c r="F454" s="38"/>
      <c r="G454" s="69"/>
      <c r="H454" s="111">
        <v>6581</v>
      </c>
      <c r="I454" s="38"/>
      <c r="J454" s="38"/>
      <c r="K454" s="38"/>
      <c r="L454" s="111">
        <v>-3100</v>
      </c>
      <c r="M454" s="38">
        <v>-3100</v>
      </c>
      <c r="N454" s="69">
        <v>-3100</v>
      </c>
      <c r="O454" s="111" t="s">
        <v>283</v>
      </c>
      <c r="P454" s="69" t="s">
        <v>283</v>
      </c>
      <c r="Q454" s="111">
        <f t="shared" si="49"/>
        <v>0</v>
      </c>
      <c r="R454" s="38">
        <f t="shared" si="44"/>
        <v>0</v>
      </c>
      <c r="S454" s="38" t="str">
        <f t="shared" si="45"/>
        <v>NA</v>
      </c>
      <c r="T454" s="38" t="str">
        <f t="shared" si="46"/>
        <v>NA</v>
      </c>
      <c r="U454" s="114" t="str">
        <f t="shared" si="47"/>
        <v>NA</v>
      </c>
      <c r="V454" s="69">
        <f t="shared" si="48"/>
        <v>0</v>
      </c>
      <c r="W454" s="23">
        <f t="shared" si="50"/>
        <v>1</v>
      </c>
      <c r="X454" s="111" t="s">
        <v>280</v>
      </c>
      <c r="Y454" s="38" t="s">
        <v>280</v>
      </c>
      <c r="Z454" s="69" t="s">
        <v>280</v>
      </c>
      <c r="AA454" s="38" t="s">
        <v>280</v>
      </c>
      <c r="AB454" s="38" t="s">
        <v>280</v>
      </c>
      <c r="AC454" s="69" t="s">
        <v>280</v>
      </c>
      <c r="AD454" s="38" t="s">
        <v>280</v>
      </c>
      <c r="AE454" s="38" t="s">
        <v>280</v>
      </c>
      <c r="AF454" s="69" t="s">
        <v>280</v>
      </c>
      <c r="AG454" s="38" t="s">
        <v>280</v>
      </c>
      <c r="AH454" s="38" t="s">
        <v>280</v>
      </c>
      <c r="AI454" s="69" t="s">
        <v>280</v>
      </c>
      <c r="AJ454" s="111" t="s">
        <v>280</v>
      </c>
      <c r="AK454" s="38" t="s">
        <v>280</v>
      </c>
      <c r="AL454" s="69" t="s">
        <v>280</v>
      </c>
      <c r="AM454" s="38" t="s">
        <v>280</v>
      </c>
      <c r="AN454" s="38" t="s">
        <v>280</v>
      </c>
      <c r="AO454" s="69" t="s">
        <v>280</v>
      </c>
      <c r="AP454" s="69" t="s">
        <v>280</v>
      </c>
      <c r="AQ454" s="69" t="s">
        <v>280</v>
      </c>
      <c r="AR454" s="23" t="s">
        <v>280</v>
      </c>
      <c r="AS454" s="69" t="s">
        <v>280</v>
      </c>
      <c r="AT454" s="23" t="s">
        <v>280</v>
      </c>
      <c r="AU454" s="23" t="s">
        <v>280</v>
      </c>
      <c r="AV454" s="69">
        <v>-10000</v>
      </c>
      <c r="AW454" s="69" t="s">
        <v>280</v>
      </c>
      <c r="AX454" s="23" t="s">
        <v>282</v>
      </c>
      <c r="AY454" s="69" t="s">
        <v>280</v>
      </c>
      <c r="AZ454" s="23" t="s">
        <v>280</v>
      </c>
      <c r="BA454" s="23" t="s">
        <v>280</v>
      </c>
    </row>
    <row r="455" spans="2:53">
      <c r="B455" s="108" t="s">
        <v>356</v>
      </c>
      <c r="C455" s="109" t="s">
        <v>36</v>
      </c>
      <c r="D455" s="110" t="s">
        <v>59</v>
      </c>
      <c r="E455" s="38">
        <v>6408</v>
      </c>
      <c r="F455" s="38"/>
      <c r="G455" s="69"/>
      <c r="H455" s="111">
        <v>6332</v>
      </c>
      <c r="I455" s="38"/>
      <c r="J455" s="38"/>
      <c r="K455" s="38"/>
      <c r="L455" s="111">
        <v>-2455</v>
      </c>
      <c r="M455" s="38">
        <v>-2455</v>
      </c>
      <c r="N455" s="69">
        <v>-2383</v>
      </c>
      <c r="O455" s="111" t="s">
        <v>38</v>
      </c>
      <c r="P455" s="69" t="s">
        <v>283</v>
      </c>
      <c r="Q455" s="111">
        <f t="shared" si="49"/>
        <v>0</v>
      </c>
      <c r="R455" s="38">
        <f t="shared" si="44"/>
        <v>76</v>
      </c>
      <c r="S455" s="38" t="str">
        <f t="shared" si="45"/>
        <v>NA</v>
      </c>
      <c r="T455" s="38" t="str">
        <f t="shared" si="46"/>
        <v>NA</v>
      </c>
      <c r="U455" s="114" t="str">
        <f t="shared" si="47"/>
        <v>NA</v>
      </c>
      <c r="V455" s="69">
        <f t="shared" si="48"/>
        <v>0</v>
      </c>
      <c r="W455" s="23">
        <f t="shared" si="50"/>
        <v>1</v>
      </c>
      <c r="X455" s="111" t="s">
        <v>280</v>
      </c>
      <c r="Y455" s="38" t="s">
        <v>280</v>
      </c>
      <c r="Z455" s="69" t="s">
        <v>280</v>
      </c>
      <c r="AA455" s="38" t="s">
        <v>280</v>
      </c>
      <c r="AB455" s="38" t="s">
        <v>280</v>
      </c>
      <c r="AC455" s="69" t="s">
        <v>280</v>
      </c>
      <c r="AD455" s="38" t="s">
        <v>280</v>
      </c>
      <c r="AE455" s="38" t="s">
        <v>280</v>
      </c>
      <c r="AF455" s="69" t="s">
        <v>280</v>
      </c>
      <c r="AG455" s="38" t="s">
        <v>280</v>
      </c>
      <c r="AH455" s="38" t="s">
        <v>280</v>
      </c>
      <c r="AI455" s="69" t="s">
        <v>280</v>
      </c>
      <c r="AJ455" s="111" t="s">
        <v>280</v>
      </c>
      <c r="AK455" s="38" t="s">
        <v>280</v>
      </c>
      <c r="AL455" s="69" t="s">
        <v>280</v>
      </c>
      <c r="AM455" s="38" t="s">
        <v>280</v>
      </c>
      <c r="AN455" s="38" t="s">
        <v>280</v>
      </c>
      <c r="AO455" s="69" t="s">
        <v>280</v>
      </c>
      <c r="AP455" s="69" t="s">
        <v>280</v>
      </c>
      <c r="AQ455" s="69" t="s">
        <v>280</v>
      </c>
      <c r="AR455" s="23" t="s">
        <v>280</v>
      </c>
      <c r="AS455" s="69" t="s">
        <v>280</v>
      </c>
      <c r="AT455" s="23" t="s">
        <v>280</v>
      </c>
      <c r="AU455" s="23" t="s">
        <v>280</v>
      </c>
      <c r="AV455" s="69">
        <v>-10000</v>
      </c>
      <c r="AW455" s="69" t="s">
        <v>280</v>
      </c>
      <c r="AX455" s="23" t="s">
        <v>282</v>
      </c>
      <c r="AY455" s="69" t="s">
        <v>280</v>
      </c>
      <c r="AZ455" s="23" t="s">
        <v>280</v>
      </c>
      <c r="BA455" s="23" t="s">
        <v>280</v>
      </c>
    </row>
    <row r="456" spans="2:53">
      <c r="B456" s="108" t="s">
        <v>356</v>
      </c>
      <c r="C456" s="109" t="s">
        <v>36</v>
      </c>
      <c r="D456" s="110" t="s">
        <v>61</v>
      </c>
      <c r="E456" s="38">
        <v>6408</v>
      </c>
      <c r="F456" s="38"/>
      <c r="G456" s="69"/>
      <c r="H456" s="111">
        <v>6332</v>
      </c>
      <c r="I456" s="38"/>
      <c r="J456" s="38"/>
      <c r="K456" s="38"/>
      <c r="L456" s="111">
        <v>-2455</v>
      </c>
      <c r="M456" s="38">
        <v>-2455</v>
      </c>
      <c r="N456" s="69">
        <v>-2383</v>
      </c>
      <c r="O456" s="111" t="s">
        <v>38</v>
      </c>
      <c r="P456" s="69" t="s">
        <v>283</v>
      </c>
      <c r="Q456" s="111">
        <f t="shared" si="49"/>
        <v>0</v>
      </c>
      <c r="R456" s="38">
        <f t="shared" ref="R456:R519" si="51">IF(AND(ISNUMBER(E456),ISNUMBER(H456),ISBLANK(F456)),E456-H456,"NA")</f>
        <v>76</v>
      </c>
      <c r="S456" s="38" t="str">
        <f t="shared" ref="S456:S519" si="52">IF(AND(ISNUMBER(F456),ISNUMBER(I456),ISBLANK(E456)),F456-I456,"NA")</f>
        <v>NA</v>
      </c>
      <c r="T456" s="38" t="str">
        <f t="shared" ref="T456:T519" si="53">IF(AND(ISNUMBER(G456),ISNUMBER(J456),ISBLANK(E456)),G456-J456,"NA")</f>
        <v>NA</v>
      </c>
      <c r="U456" s="114" t="str">
        <f t="shared" ref="U456:U519" si="54">IF(AND(ISNUMBER(S456),ISNUMBER(T456),ISBLANK(E456)),S456+T456,"NA")</f>
        <v>NA</v>
      </c>
      <c r="V456" s="69">
        <f t="shared" ref="V456:V519" si="55">IF(N456&lt;0,0,IF(M456=L456,N456,N456-(L456-M456)))</f>
        <v>0</v>
      </c>
      <c r="W456" s="23">
        <f t="shared" si="50"/>
        <v>1</v>
      </c>
      <c r="X456" s="111" t="s">
        <v>280</v>
      </c>
      <c r="Y456" s="38" t="s">
        <v>280</v>
      </c>
      <c r="Z456" s="69" t="s">
        <v>280</v>
      </c>
      <c r="AA456" s="38" t="s">
        <v>280</v>
      </c>
      <c r="AB456" s="38" t="s">
        <v>280</v>
      </c>
      <c r="AC456" s="69" t="s">
        <v>280</v>
      </c>
      <c r="AD456" s="38" t="s">
        <v>280</v>
      </c>
      <c r="AE456" s="38" t="s">
        <v>280</v>
      </c>
      <c r="AF456" s="69" t="s">
        <v>280</v>
      </c>
      <c r="AG456" s="38" t="s">
        <v>280</v>
      </c>
      <c r="AH456" s="38" t="s">
        <v>280</v>
      </c>
      <c r="AI456" s="69" t="s">
        <v>280</v>
      </c>
      <c r="AJ456" s="111" t="s">
        <v>280</v>
      </c>
      <c r="AK456" s="38" t="s">
        <v>280</v>
      </c>
      <c r="AL456" s="69" t="s">
        <v>280</v>
      </c>
      <c r="AM456" s="38" t="s">
        <v>280</v>
      </c>
      <c r="AN456" s="38" t="s">
        <v>280</v>
      </c>
      <c r="AO456" s="69" t="s">
        <v>280</v>
      </c>
      <c r="AP456" s="69" t="s">
        <v>280</v>
      </c>
      <c r="AQ456" s="69" t="s">
        <v>280</v>
      </c>
      <c r="AR456" s="23" t="s">
        <v>280</v>
      </c>
      <c r="AS456" s="69" t="s">
        <v>280</v>
      </c>
      <c r="AT456" s="23" t="s">
        <v>280</v>
      </c>
      <c r="AU456" s="23" t="s">
        <v>280</v>
      </c>
      <c r="AV456" s="69">
        <v>-10000</v>
      </c>
      <c r="AW456" s="69" t="s">
        <v>280</v>
      </c>
      <c r="AX456" s="23" t="s">
        <v>282</v>
      </c>
      <c r="AY456" s="69" t="s">
        <v>280</v>
      </c>
      <c r="AZ456" s="23" t="s">
        <v>280</v>
      </c>
      <c r="BA456" s="23" t="s">
        <v>280</v>
      </c>
    </row>
    <row r="457" spans="2:53">
      <c r="B457" s="108" t="s">
        <v>356</v>
      </c>
      <c r="C457" s="109" t="s">
        <v>36</v>
      </c>
      <c r="D457" s="110" t="s">
        <v>63</v>
      </c>
      <c r="E457" s="38">
        <v>6623</v>
      </c>
      <c r="F457" s="38"/>
      <c r="G457" s="69"/>
      <c r="H457" s="111">
        <v>6539</v>
      </c>
      <c r="I457" s="38"/>
      <c r="J457" s="38"/>
      <c r="K457" s="38"/>
      <c r="L457" s="111">
        <v>-2620</v>
      </c>
      <c r="M457" s="38">
        <v>-2620</v>
      </c>
      <c r="N457" s="69">
        <v>-2544</v>
      </c>
      <c r="O457" s="111" t="s">
        <v>38</v>
      </c>
      <c r="P457" s="69" t="s">
        <v>283</v>
      </c>
      <c r="Q457" s="111">
        <f t="shared" si="49"/>
        <v>0</v>
      </c>
      <c r="R457" s="38">
        <f t="shared" si="51"/>
        <v>84</v>
      </c>
      <c r="S457" s="38" t="str">
        <f t="shared" si="52"/>
        <v>NA</v>
      </c>
      <c r="T457" s="38" t="str">
        <f t="shared" si="53"/>
        <v>NA</v>
      </c>
      <c r="U457" s="114" t="str">
        <f t="shared" si="54"/>
        <v>NA</v>
      </c>
      <c r="V457" s="69">
        <f t="shared" si="55"/>
        <v>0</v>
      </c>
      <c r="W457" s="23">
        <f t="shared" si="50"/>
        <v>1</v>
      </c>
      <c r="X457" s="111" t="s">
        <v>280</v>
      </c>
      <c r="Y457" s="38" t="s">
        <v>280</v>
      </c>
      <c r="Z457" s="69" t="s">
        <v>280</v>
      </c>
      <c r="AA457" s="38" t="s">
        <v>280</v>
      </c>
      <c r="AB457" s="38" t="s">
        <v>280</v>
      </c>
      <c r="AC457" s="69" t="s">
        <v>280</v>
      </c>
      <c r="AD457" s="38" t="s">
        <v>280</v>
      </c>
      <c r="AE457" s="38" t="s">
        <v>280</v>
      </c>
      <c r="AF457" s="69" t="s">
        <v>280</v>
      </c>
      <c r="AG457" s="38" t="s">
        <v>280</v>
      </c>
      <c r="AH457" s="38" t="s">
        <v>280</v>
      </c>
      <c r="AI457" s="69" t="s">
        <v>280</v>
      </c>
      <c r="AJ457" s="111" t="s">
        <v>280</v>
      </c>
      <c r="AK457" s="38" t="s">
        <v>280</v>
      </c>
      <c r="AL457" s="69" t="s">
        <v>280</v>
      </c>
      <c r="AM457" s="38" t="s">
        <v>280</v>
      </c>
      <c r="AN457" s="38" t="s">
        <v>280</v>
      </c>
      <c r="AO457" s="69" t="s">
        <v>280</v>
      </c>
      <c r="AP457" s="69" t="s">
        <v>280</v>
      </c>
      <c r="AQ457" s="69" t="s">
        <v>280</v>
      </c>
      <c r="AR457" s="23" t="s">
        <v>280</v>
      </c>
      <c r="AS457" s="69" t="s">
        <v>280</v>
      </c>
      <c r="AT457" s="23" t="s">
        <v>280</v>
      </c>
      <c r="AU457" s="23" t="s">
        <v>280</v>
      </c>
      <c r="AV457" s="69">
        <v>-10000</v>
      </c>
      <c r="AW457" s="69" t="s">
        <v>280</v>
      </c>
      <c r="AX457" s="23" t="s">
        <v>282</v>
      </c>
      <c r="AY457" s="69" t="s">
        <v>280</v>
      </c>
      <c r="AZ457" s="23" t="s">
        <v>280</v>
      </c>
      <c r="BA457" s="23" t="s">
        <v>280</v>
      </c>
    </row>
    <row r="458" spans="2:53">
      <c r="B458" s="108" t="s">
        <v>356</v>
      </c>
      <c r="C458" s="109" t="s">
        <v>36</v>
      </c>
      <c r="D458" s="110" t="s">
        <v>64</v>
      </c>
      <c r="E458" s="38">
        <v>5696</v>
      </c>
      <c r="F458" s="38"/>
      <c r="G458" s="69"/>
      <c r="H458" s="111">
        <v>5696</v>
      </c>
      <c r="I458" s="38"/>
      <c r="J458" s="38"/>
      <c r="K458" s="38"/>
      <c r="L458" s="111">
        <v>-2860</v>
      </c>
      <c r="M458" s="38">
        <v>-2860</v>
      </c>
      <c r="N458" s="69">
        <v>-2860</v>
      </c>
      <c r="O458" s="111" t="s">
        <v>283</v>
      </c>
      <c r="P458" s="69" t="s">
        <v>283</v>
      </c>
      <c r="Q458" s="111">
        <f t="shared" si="49"/>
        <v>0</v>
      </c>
      <c r="R458" s="38">
        <f t="shared" si="51"/>
        <v>0</v>
      </c>
      <c r="S458" s="38" t="str">
        <f t="shared" si="52"/>
        <v>NA</v>
      </c>
      <c r="T458" s="38" t="str">
        <f t="shared" si="53"/>
        <v>NA</v>
      </c>
      <c r="U458" s="114" t="str">
        <f t="shared" si="54"/>
        <v>NA</v>
      </c>
      <c r="V458" s="69">
        <f t="shared" si="55"/>
        <v>0</v>
      </c>
      <c r="W458" s="23">
        <f t="shared" si="50"/>
        <v>1</v>
      </c>
      <c r="X458" s="111" t="s">
        <v>280</v>
      </c>
      <c r="Y458" s="38" t="s">
        <v>280</v>
      </c>
      <c r="Z458" s="69" t="s">
        <v>280</v>
      </c>
      <c r="AA458" s="38" t="s">
        <v>280</v>
      </c>
      <c r="AB458" s="38" t="s">
        <v>280</v>
      </c>
      <c r="AC458" s="69" t="s">
        <v>280</v>
      </c>
      <c r="AD458" s="38" t="s">
        <v>280</v>
      </c>
      <c r="AE458" s="38" t="s">
        <v>280</v>
      </c>
      <c r="AF458" s="69" t="s">
        <v>280</v>
      </c>
      <c r="AG458" s="38" t="s">
        <v>280</v>
      </c>
      <c r="AH458" s="38" t="s">
        <v>280</v>
      </c>
      <c r="AI458" s="69" t="s">
        <v>280</v>
      </c>
      <c r="AJ458" s="111" t="s">
        <v>280</v>
      </c>
      <c r="AK458" s="38" t="s">
        <v>280</v>
      </c>
      <c r="AL458" s="69" t="s">
        <v>280</v>
      </c>
      <c r="AM458" s="38" t="s">
        <v>280</v>
      </c>
      <c r="AN458" s="38" t="s">
        <v>280</v>
      </c>
      <c r="AO458" s="69" t="s">
        <v>280</v>
      </c>
      <c r="AP458" s="69" t="s">
        <v>280</v>
      </c>
      <c r="AQ458" s="69" t="s">
        <v>280</v>
      </c>
      <c r="AR458" s="23" t="s">
        <v>280</v>
      </c>
      <c r="AS458" s="69" t="s">
        <v>280</v>
      </c>
      <c r="AT458" s="23" t="s">
        <v>280</v>
      </c>
      <c r="AU458" s="23" t="s">
        <v>280</v>
      </c>
      <c r="AV458" s="69">
        <v>-10000</v>
      </c>
      <c r="AW458" s="69" t="s">
        <v>280</v>
      </c>
      <c r="AX458" s="23" t="s">
        <v>282</v>
      </c>
      <c r="AY458" s="69" t="s">
        <v>280</v>
      </c>
      <c r="AZ458" s="23" t="s">
        <v>280</v>
      </c>
      <c r="BA458" s="23" t="s">
        <v>280</v>
      </c>
    </row>
    <row r="459" spans="2:53">
      <c r="B459" s="108" t="s">
        <v>356</v>
      </c>
      <c r="C459" s="109" t="s">
        <v>36</v>
      </c>
      <c r="D459" s="110" t="s">
        <v>66</v>
      </c>
      <c r="E459" s="38">
        <v>5696</v>
      </c>
      <c r="F459" s="38"/>
      <c r="G459" s="69"/>
      <c r="H459" s="111">
        <v>5696</v>
      </c>
      <c r="I459" s="38"/>
      <c r="J459" s="38"/>
      <c r="K459" s="38"/>
      <c r="L459" s="111">
        <v>-2860</v>
      </c>
      <c r="M459" s="38">
        <v>-2860</v>
      </c>
      <c r="N459" s="69">
        <v>-2860</v>
      </c>
      <c r="O459" s="111" t="s">
        <v>283</v>
      </c>
      <c r="P459" s="69" t="s">
        <v>283</v>
      </c>
      <c r="Q459" s="111">
        <f t="shared" si="49"/>
        <v>0</v>
      </c>
      <c r="R459" s="38">
        <f t="shared" si="51"/>
        <v>0</v>
      </c>
      <c r="S459" s="38" t="str">
        <f t="shared" si="52"/>
        <v>NA</v>
      </c>
      <c r="T459" s="38" t="str">
        <f t="shared" si="53"/>
        <v>NA</v>
      </c>
      <c r="U459" s="114" t="str">
        <f t="shared" si="54"/>
        <v>NA</v>
      </c>
      <c r="V459" s="69">
        <f t="shared" si="55"/>
        <v>0</v>
      </c>
      <c r="W459" s="23">
        <f t="shared" si="50"/>
        <v>1</v>
      </c>
      <c r="X459" s="111" t="s">
        <v>280</v>
      </c>
      <c r="Y459" s="38" t="s">
        <v>280</v>
      </c>
      <c r="Z459" s="69" t="s">
        <v>280</v>
      </c>
      <c r="AA459" s="38" t="s">
        <v>280</v>
      </c>
      <c r="AB459" s="38" t="s">
        <v>280</v>
      </c>
      <c r="AC459" s="69" t="s">
        <v>280</v>
      </c>
      <c r="AD459" s="38" t="s">
        <v>280</v>
      </c>
      <c r="AE459" s="38" t="s">
        <v>280</v>
      </c>
      <c r="AF459" s="69" t="s">
        <v>280</v>
      </c>
      <c r="AG459" s="38" t="s">
        <v>280</v>
      </c>
      <c r="AH459" s="38" t="s">
        <v>280</v>
      </c>
      <c r="AI459" s="69" t="s">
        <v>280</v>
      </c>
      <c r="AJ459" s="111" t="s">
        <v>280</v>
      </c>
      <c r="AK459" s="38" t="s">
        <v>280</v>
      </c>
      <c r="AL459" s="69" t="s">
        <v>280</v>
      </c>
      <c r="AM459" s="38" t="s">
        <v>280</v>
      </c>
      <c r="AN459" s="38" t="s">
        <v>280</v>
      </c>
      <c r="AO459" s="69" t="s">
        <v>280</v>
      </c>
      <c r="AP459" s="69" t="s">
        <v>280</v>
      </c>
      <c r="AQ459" s="69" t="s">
        <v>280</v>
      </c>
      <c r="AR459" s="23" t="s">
        <v>280</v>
      </c>
      <c r="AS459" s="69" t="s">
        <v>280</v>
      </c>
      <c r="AT459" s="23" t="s">
        <v>280</v>
      </c>
      <c r="AU459" s="23" t="s">
        <v>280</v>
      </c>
      <c r="AV459" s="69">
        <v>-10000</v>
      </c>
      <c r="AW459" s="69" t="s">
        <v>280</v>
      </c>
      <c r="AX459" s="23" t="s">
        <v>282</v>
      </c>
      <c r="AY459" s="69" t="s">
        <v>280</v>
      </c>
      <c r="AZ459" s="23" t="s">
        <v>280</v>
      </c>
      <c r="BA459" s="23" t="s">
        <v>280</v>
      </c>
    </row>
    <row r="460" spans="2:53">
      <c r="B460" s="108" t="s">
        <v>356</v>
      </c>
      <c r="C460" s="109" t="s">
        <v>36</v>
      </c>
      <c r="D460" s="110" t="s">
        <v>67</v>
      </c>
      <c r="E460" s="38">
        <v>5696</v>
      </c>
      <c r="F460" s="38"/>
      <c r="G460" s="69"/>
      <c r="H460" s="111">
        <v>5696</v>
      </c>
      <c r="I460" s="38"/>
      <c r="J460" s="38"/>
      <c r="K460" s="38"/>
      <c r="L460" s="111">
        <v>-2860</v>
      </c>
      <c r="M460" s="38">
        <v>-2860</v>
      </c>
      <c r="N460" s="69">
        <v>-2860</v>
      </c>
      <c r="O460" s="111" t="s">
        <v>283</v>
      </c>
      <c r="P460" s="69" t="s">
        <v>283</v>
      </c>
      <c r="Q460" s="111">
        <f t="shared" si="49"/>
        <v>0</v>
      </c>
      <c r="R460" s="38">
        <f t="shared" si="51"/>
        <v>0</v>
      </c>
      <c r="S460" s="38" t="str">
        <f t="shared" si="52"/>
        <v>NA</v>
      </c>
      <c r="T460" s="38" t="str">
        <f t="shared" si="53"/>
        <v>NA</v>
      </c>
      <c r="U460" s="114" t="str">
        <f t="shared" si="54"/>
        <v>NA</v>
      </c>
      <c r="V460" s="69">
        <f t="shared" si="55"/>
        <v>0</v>
      </c>
      <c r="W460" s="23">
        <f t="shared" si="50"/>
        <v>1</v>
      </c>
      <c r="X460" s="111" t="s">
        <v>280</v>
      </c>
      <c r="Y460" s="38" t="s">
        <v>280</v>
      </c>
      <c r="Z460" s="69" t="s">
        <v>280</v>
      </c>
      <c r="AA460" s="38" t="s">
        <v>280</v>
      </c>
      <c r="AB460" s="38" t="s">
        <v>280</v>
      </c>
      <c r="AC460" s="69" t="s">
        <v>280</v>
      </c>
      <c r="AD460" s="38" t="s">
        <v>280</v>
      </c>
      <c r="AE460" s="38" t="s">
        <v>280</v>
      </c>
      <c r="AF460" s="69" t="s">
        <v>280</v>
      </c>
      <c r="AG460" s="38" t="s">
        <v>280</v>
      </c>
      <c r="AH460" s="38" t="s">
        <v>280</v>
      </c>
      <c r="AI460" s="69" t="s">
        <v>280</v>
      </c>
      <c r="AJ460" s="111" t="s">
        <v>280</v>
      </c>
      <c r="AK460" s="38" t="s">
        <v>280</v>
      </c>
      <c r="AL460" s="69" t="s">
        <v>280</v>
      </c>
      <c r="AM460" s="38" t="s">
        <v>280</v>
      </c>
      <c r="AN460" s="38" t="s">
        <v>280</v>
      </c>
      <c r="AO460" s="69" t="s">
        <v>280</v>
      </c>
      <c r="AP460" s="69" t="s">
        <v>280</v>
      </c>
      <c r="AQ460" s="69" t="s">
        <v>280</v>
      </c>
      <c r="AR460" s="23" t="s">
        <v>280</v>
      </c>
      <c r="AS460" s="69" t="s">
        <v>280</v>
      </c>
      <c r="AT460" s="23" t="s">
        <v>280</v>
      </c>
      <c r="AU460" s="23" t="s">
        <v>280</v>
      </c>
      <c r="AV460" s="69">
        <v>-10000</v>
      </c>
      <c r="AW460" s="69" t="s">
        <v>280</v>
      </c>
      <c r="AX460" s="23" t="s">
        <v>282</v>
      </c>
      <c r="AY460" s="69" t="s">
        <v>280</v>
      </c>
      <c r="AZ460" s="23" t="s">
        <v>280</v>
      </c>
      <c r="BA460" s="23" t="s">
        <v>280</v>
      </c>
    </row>
    <row r="461" spans="2:53">
      <c r="B461" s="108" t="s">
        <v>356</v>
      </c>
      <c r="C461" s="109" t="s">
        <v>36</v>
      </c>
      <c r="D461" s="110" t="s">
        <v>68</v>
      </c>
      <c r="E461" s="38">
        <v>5836</v>
      </c>
      <c r="F461" s="38"/>
      <c r="G461" s="69"/>
      <c r="H461" s="111">
        <v>5836</v>
      </c>
      <c r="I461" s="38"/>
      <c r="J461" s="38"/>
      <c r="K461" s="38"/>
      <c r="L461" s="111">
        <v>-3157</v>
      </c>
      <c r="M461" s="38">
        <v>-3157</v>
      </c>
      <c r="N461" s="69">
        <v>-3157</v>
      </c>
      <c r="O461" s="111" t="s">
        <v>283</v>
      </c>
      <c r="P461" s="69" t="s">
        <v>283</v>
      </c>
      <c r="Q461" s="111">
        <f t="shared" si="49"/>
        <v>0</v>
      </c>
      <c r="R461" s="38">
        <f t="shared" si="51"/>
        <v>0</v>
      </c>
      <c r="S461" s="38" t="str">
        <f t="shared" si="52"/>
        <v>NA</v>
      </c>
      <c r="T461" s="38" t="str">
        <f t="shared" si="53"/>
        <v>NA</v>
      </c>
      <c r="U461" s="114" t="str">
        <f t="shared" si="54"/>
        <v>NA</v>
      </c>
      <c r="V461" s="69">
        <f t="shared" si="55"/>
        <v>0</v>
      </c>
      <c r="W461" s="23">
        <f t="shared" si="50"/>
        <v>1</v>
      </c>
      <c r="X461" s="111" t="s">
        <v>280</v>
      </c>
      <c r="Y461" s="38" t="s">
        <v>280</v>
      </c>
      <c r="Z461" s="69" t="s">
        <v>280</v>
      </c>
      <c r="AA461" s="38" t="s">
        <v>280</v>
      </c>
      <c r="AB461" s="38" t="s">
        <v>280</v>
      </c>
      <c r="AC461" s="69" t="s">
        <v>280</v>
      </c>
      <c r="AD461" s="38" t="s">
        <v>280</v>
      </c>
      <c r="AE461" s="38" t="s">
        <v>280</v>
      </c>
      <c r="AF461" s="69" t="s">
        <v>280</v>
      </c>
      <c r="AG461" s="38" t="s">
        <v>280</v>
      </c>
      <c r="AH461" s="38" t="s">
        <v>280</v>
      </c>
      <c r="AI461" s="69" t="s">
        <v>280</v>
      </c>
      <c r="AJ461" s="111" t="s">
        <v>280</v>
      </c>
      <c r="AK461" s="38" t="s">
        <v>280</v>
      </c>
      <c r="AL461" s="69" t="s">
        <v>280</v>
      </c>
      <c r="AM461" s="38" t="s">
        <v>280</v>
      </c>
      <c r="AN461" s="38" t="s">
        <v>280</v>
      </c>
      <c r="AO461" s="69" t="s">
        <v>280</v>
      </c>
      <c r="AP461" s="69" t="s">
        <v>280</v>
      </c>
      <c r="AQ461" s="69" t="s">
        <v>280</v>
      </c>
      <c r="AR461" s="23" t="s">
        <v>280</v>
      </c>
      <c r="AS461" s="69" t="s">
        <v>280</v>
      </c>
      <c r="AT461" s="23" t="s">
        <v>280</v>
      </c>
      <c r="AU461" s="23" t="s">
        <v>280</v>
      </c>
      <c r="AV461" s="69">
        <v>-10000</v>
      </c>
      <c r="AW461" s="69" t="s">
        <v>280</v>
      </c>
      <c r="AX461" s="23" t="s">
        <v>282</v>
      </c>
      <c r="AY461" s="69" t="s">
        <v>280</v>
      </c>
      <c r="AZ461" s="23" t="s">
        <v>280</v>
      </c>
      <c r="BA461" s="23" t="s">
        <v>280</v>
      </c>
    </row>
    <row r="462" spans="2:53">
      <c r="B462" s="108" t="s">
        <v>356</v>
      </c>
      <c r="C462" s="109" t="s">
        <v>36</v>
      </c>
      <c r="D462" s="110" t="s">
        <v>69</v>
      </c>
      <c r="E462" s="38">
        <v>5836</v>
      </c>
      <c r="F462" s="38"/>
      <c r="G462" s="69"/>
      <c r="H462" s="111">
        <v>5836</v>
      </c>
      <c r="I462" s="38"/>
      <c r="J462" s="38"/>
      <c r="K462" s="38"/>
      <c r="L462" s="111">
        <v>-3157</v>
      </c>
      <c r="M462" s="38">
        <v>-3157</v>
      </c>
      <c r="N462" s="69">
        <v>-3157</v>
      </c>
      <c r="O462" s="111" t="s">
        <v>283</v>
      </c>
      <c r="P462" s="69" t="s">
        <v>283</v>
      </c>
      <c r="Q462" s="111">
        <f t="shared" si="49"/>
        <v>0</v>
      </c>
      <c r="R462" s="38">
        <f t="shared" si="51"/>
        <v>0</v>
      </c>
      <c r="S462" s="38" t="str">
        <f t="shared" si="52"/>
        <v>NA</v>
      </c>
      <c r="T462" s="38" t="str">
        <f t="shared" si="53"/>
        <v>NA</v>
      </c>
      <c r="U462" s="114" t="str">
        <f t="shared" si="54"/>
        <v>NA</v>
      </c>
      <c r="V462" s="69">
        <f t="shared" si="55"/>
        <v>0</v>
      </c>
      <c r="W462" s="23">
        <f t="shared" si="50"/>
        <v>1</v>
      </c>
      <c r="X462" s="111" t="s">
        <v>280</v>
      </c>
      <c r="Y462" s="38" t="s">
        <v>280</v>
      </c>
      <c r="Z462" s="69" t="s">
        <v>280</v>
      </c>
      <c r="AA462" s="38" t="s">
        <v>280</v>
      </c>
      <c r="AB462" s="38" t="s">
        <v>280</v>
      </c>
      <c r="AC462" s="69" t="s">
        <v>280</v>
      </c>
      <c r="AD462" s="38" t="s">
        <v>280</v>
      </c>
      <c r="AE462" s="38" t="s">
        <v>280</v>
      </c>
      <c r="AF462" s="69" t="s">
        <v>280</v>
      </c>
      <c r="AG462" s="38" t="s">
        <v>280</v>
      </c>
      <c r="AH462" s="38" t="s">
        <v>280</v>
      </c>
      <c r="AI462" s="69" t="s">
        <v>280</v>
      </c>
      <c r="AJ462" s="111" t="s">
        <v>280</v>
      </c>
      <c r="AK462" s="38" t="s">
        <v>280</v>
      </c>
      <c r="AL462" s="69" t="s">
        <v>280</v>
      </c>
      <c r="AM462" s="38" t="s">
        <v>280</v>
      </c>
      <c r="AN462" s="38" t="s">
        <v>280</v>
      </c>
      <c r="AO462" s="69" t="s">
        <v>280</v>
      </c>
      <c r="AP462" s="69" t="s">
        <v>280</v>
      </c>
      <c r="AQ462" s="69" t="s">
        <v>280</v>
      </c>
      <c r="AR462" s="23" t="s">
        <v>280</v>
      </c>
      <c r="AS462" s="69" t="s">
        <v>280</v>
      </c>
      <c r="AT462" s="23" t="s">
        <v>280</v>
      </c>
      <c r="AU462" s="23" t="s">
        <v>280</v>
      </c>
      <c r="AV462" s="69">
        <v>-10000</v>
      </c>
      <c r="AW462" s="69" t="s">
        <v>280</v>
      </c>
      <c r="AX462" s="23" t="s">
        <v>282</v>
      </c>
      <c r="AY462" s="69" t="s">
        <v>280</v>
      </c>
      <c r="AZ462" s="23" t="s">
        <v>280</v>
      </c>
      <c r="BA462" s="23" t="s">
        <v>280</v>
      </c>
    </row>
    <row r="463" spans="2:53" ht="15" thickBot="1">
      <c r="B463" s="115" t="s">
        <v>356</v>
      </c>
      <c r="C463" s="116" t="s">
        <v>36</v>
      </c>
      <c r="D463" s="117" t="s">
        <v>70</v>
      </c>
      <c r="E463" s="118">
        <v>5236</v>
      </c>
      <c r="F463" s="118"/>
      <c r="G463" s="70"/>
      <c r="H463" s="119">
        <v>5236</v>
      </c>
      <c r="I463" s="118"/>
      <c r="J463" s="118"/>
      <c r="K463" s="118"/>
      <c r="L463" s="119">
        <v>-2554</v>
      </c>
      <c r="M463" s="118">
        <v>-2554</v>
      </c>
      <c r="N463" s="70">
        <v>-2554</v>
      </c>
      <c r="O463" s="119" t="s">
        <v>283</v>
      </c>
      <c r="P463" s="70" t="s">
        <v>283</v>
      </c>
      <c r="Q463" s="119">
        <f t="shared" si="49"/>
        <v>0</v>
      </c>
      <c r="R463" s="38">
        <f t="shared" si="51"/>
        <v>0</v>
      </c>
      <c r="S463" s="38" t="str">
        <f t="shared" si="52"/>
        <v>NA</v>
      </c>
      <c r="T463" s="38" t="str">
        <f t="shared" si="53"/>
        <v>NA</v>
      </c>
      <c r="U463" s="114" t="str">
        <f t="shared" si="54"/>
        <v>NA</v>
      </c>
      <c r="V463" s="70">
        <f t="shared" si="55"/>
        <v>0</v>
      </c>
      <c r="W463" s="23">
        <f t="shared" si="50"/>
        <v>1</v>
      </c>
      <c r="X463" s="119" t="s">
        <v>280</v>
      </c>
      <c r="Y463" s="118" t="s">
        <v>280</v>
      </c>
      <c r="Z463" s="70" t="s">
        <v>280</v>
      </c>
      <c r="AA463" s="118" t="s">
        <v>280</v>
      </c>
      <c r="AB463" s="118" t="s">
        <v>280</v>
      </c>
      <c r="AC463" s="70" t="s">
        <v>280</v>
      </c>
      <c r="AD463" s="118" t="s">
        <v>280</v>
      </c>
      <c r="AE463" s="118" t="s">
        <v>280</v>
      </c>
      <c r="AF463" s="70" t="s">
        <v>280</v>
      </c>
      <c r="AG463" s="118" t="s">
        <v>280</v>
      </c>
      <c r="AH463" s="118" t="s">
        <v>280</v>
      </c>
      <c r="AI463" s="70" t="s">
        <v>280</v>
      </c>
      <c r="AJ463" s="119" t="s">
        <v>280</v>
      </c>
      <c r="AK463" s="118" t="s">
        <v>280</v>
      </c>
      <c r="AL463" s="70" t="s">
        <v>280</v>
      </c>
      <c r="AM463" s="118" t="s">
        <v>280</v>
      </c>
      <c r="AN463" s="118" t="s">
        <v>280</v>
      </c>
      <c r="AO463" s="70" t="s">
        <v>280</v>
      </c>
      <c r="AP463" s="70" t="s">
        <v>280</v>
      </c>
      <c r="AQ463" s="70" t="s">
        <v>280</v>
      </c>
      <c r="AR463" s="22" t="s">
        <v>280</v>
      </c>
      <c r="AS463" s="70" t="s">
        <v>280</v>
      </c>
      <c r="AT463" s="22" t="s">
        <v>280</v>
      </c>
      <c r="AU463" s="22" t="s">
        <v>280</v>
      </c>
      <c r="AV463" s="70">
        <v>-10000</v>
      </c>
      <c r="AW463" s="70" t="s">
        <v>280</v>
      </c>
      <c r="AX463" s="22" t="s">
        <v>282</v>
      </c>
      <c r="AY463" s="70" t="s">
        <v>280</v>
      </c>
      <c r="AZ463" s="22" t="s">
        <v>280</v>
      </c>
      <c r="BA463" s="22" t="s">
        <v>280</v>
      </c>
    </row>
    <row r="464" spans="2:53">
      <c r="B464" s="120" t="s">
        <v>357</v>
      </c>
      <c r="C464" s="121" t="s">
        <v>36</v>
      </c>
      <c r="D464" s="122" t="s">
        <v>55</v>
      </c>
      <c r="E464" s="112">
        <v>7445</v>
      </c>
      <c r="F464" s="112"/>
      <c r="G464" s="68"/>
      <c r="H464" s="113">
        <v>7445</v>
      </c>
      <c r="I464" s="112"/>
      <c r="J464" s="112"/>
      <c r="K464" s="112"/>
      <c r="L464" s="113">
        <v>-4259</v>
      </c>
      <c r="M464" s="112">
        <v>-4259</v>
      </c>
      <c r="N464" s="68">
        <v>-4259</v>
      </c>
      <c r="O464" s="113" t="s">
        <v>283</v>
      </c>
      <c r="P464" s="68" t="s">
        <v>283</v>
      </c>
      <c r="Q464" s="113">
        <f t="shared" si="49"/>
        <v>0</v>
      </c>
      <c r="R464" s="38">
        <f t="shared" si="51"/>
        <v>0</v>
      </c>
      <c r="S464" s="38" t="str">
        <f t="shared" si="52"/>
        <v>NA</v>
      </c>
      <c r="T464" s="38" t="str">
        <f t="shared" si="53"/>
        <v>NA</v>
      </c>
      <c r="U464" s="114" t="str">
        <f t="shared" si="54"/>
        <v>NA</v>
      </c>
      <c r="V464" s="68">
        <f t="shared" si="55"/>
        <v>0</v>
      </c>
      <c r="W464" s="23">
        <f t="shared" si="50"/>
        <v>1</v>
      </c>
      <c r="X464" s="113" t="s">
        <v>280</v>
      </c>
      <c r="Y464" s="112" t="s">
        <v>280</v>
      </c>
      <c r="Z464" s="68" t="s">
        <v>280</v>
      </c>
      <c r="AA464" s="112" t="s">
        <v>280</v>
      </c>
      <c r="AB464" s="112" t="s">
        <v>280</v>
      </c>
      <c r="AC464" s="68" t="s">
        <v>280</v>
      </c>
      <c r="AD464" s="112" t="s">
        <v>280</v>
      </c>
      <c r="AE464" s="112" t="s">
        <v>280</v>
      </c>
      <c r="AF464" s="68" t="s">
        <v>280</v>
      </c>
      <c r="AG464" s="112" t="s">
        <v>280</v>
      </c>
      <c r="AH464" s="112" t="s">
        <v>280</v>
      </c>
      <c r="AI464" s="68" t="s">
        <v>280</v>
      </c>
      <c r="AJ464" s="113" t="s">
        <v>280</v>
      </c>
      <c r="AK464" s="112" t="s">
        <v>280</v>
      </c>
      <c r="AL464" s="68" t="s">
        <v>280</v>
      </c>
      <c r="AM464" s="112" t="s">
        <v>280</v>
      </c>
      <c r="AN464" s="112" t="s">
        <v>280</v>
      </c>
      <c r="AO464" s="68" t="s">
        <v>280</v>
      </c>
      <c r="AP464" s="68" t="s">
        <v>280</v>
      </c>
      <c r="AQ464" s="68" t="s">
        <v>280</v>
      </c>
      <c r="AR464" s="21" t="s">
        <v>280</v>
      </c>
      <c r="AS464" s="68" t="s">
        <v>280</v>
      </c>
      <c r="AT464" s="21" t="s">
        <v>280</v>
      </c>
      <c r="AU464" s="21" t="s">
        <v>280</v>
      </c>
      <c r="AV464" s="68">
        <v>-10000</v>
      </c>
      <c r="AW464" s="68" t="s">
        <v>280</v>
      </c>
      <c r="AX464" s="21" t="s">
        <v>282</v>
      </c>
      <c r="AY464" s="68" t="s">
        <v>280</v>
      </c>
      <c r="AZ464" s="21" t="s">
        <v>280</v>
      </c>
      <c r="BA464" s="21" t="s">
        <v>280</v>
      </c>
    </row>
    <row r="465" spans="2:53">
      <c r="B465" s="123" t="s">
        <v>357</v>
      </c>
      <c r="C465" s="109" t="s">
        <v>36</v>
      </c>
      <c r="D465" s="110" t="s">
        <v>57</v>
      </c>
      <c r="E465" s="38">
        <v>7458</v>
      </c>
      <c r="F465" s="38"/>
      <c r="G465" s="69"/>
      <c r="H465" s="111">
        <v>7458</v>
      </c>
      <c r="I465" s="38"/>
      <c r="J465" s="38"/>
      <c r="K465" s="38"/>
      <c r="L465" s="111">
        <v>-4273</v>
      </c>
      <c r="M465" s="38">
        <v>-4273</v>
      </c>
      <c r="N465" s="69">
        <v>-4273</v>
      </c>
      <c r="O465" s="111" t="s">
        <v>283</v>
      </c>
      <c r="P465" s="69" t="s">
        <v>283</v>
      </c>
      <c r="Q465" s="111">
        <f t="shared" si="49"/>
        <v>0</v>
      </c>
      <c r="R465" s="38">
        <f t="shared" si="51"/>
        <v>0</v>
      </c>
      <c r="S465" s="38" t="str">
        <f t="shared" si="52"/>
        <v>NA</v>
      </c>
      <c r="T465" s="38" t="str">
        <f t="shared" si="53"/>
        <v>NA</v>
      </c>
      <c r="U465" s="114" t="str">
        <f t="shared" si="54"/>
        <v>NA</v>
      </c>
      <c r="V465" s="69">
        <f t="shared" si="55"/>
        <v>0</v>
      </c>
      <c r="W465" s="23">
        <f t="shared" si="50"/>
        <v>1</v>
      </c>
      <c r="X465" s="111" t="s">
        <v>280</v>
      </c>
      <c r="Y465" s="38" t="s">
        <v>280</v>
      </c>
      <c r="Z465" s="69" t="s">
        <v>280</v>
      </c>
      <c r="AA465" s="38" t="s">
        <v>280</v>
      </c>
      <c r="AB465" s="38" t="s">
        <v>280</v>
      </c>
      <c r="AC465" s="69" t="s">
        <v>280</v>
      </c>
      <c r="AD465" s="38" t="s">
        <v>280</v>
      </c>
      <c r="AE465" s="38" t="s">
        <v>280</v>
      </c>
      <c r="AF465" s="69" t="s">
        <v>280</v>
      </c>
      <c r="AG465" s="38" t="s">
        <v>280</v>
      </c>
      <c r="AH465" s="38" t="s">
        <v>280</v>
      </c>
      <c r="AI465" s="69" t="s">
        <v>280</v>
      </c>
      <c r="AJ465" s="111" t="s">
        <v>280</v>
      </c>
      <c r="AK465" s="38" t="s">
        <v>280</v>
      </c>
      <c r="AL465" s="69" t="s">
        <v>280</v>
      </c>
      <c r="AM465" s="38" t="s">
        <v>280</v>
      </c>
      <c r="AN465" s="38" t="s">
        <v>280</v>
      </c>
      <c r="AO465" s="69" t="s">
        <v>280</v>
      </c>
      <c r="AP465" s="69" t="s">
        <v>280</v>
      </c>
      <c r="AQ465" s="69" t="s">
        <v>280</v>
      </c>
      <c r="AR465" s="23" t="s">
        <v>280</v>
      </c>
      <c r="AS465" s="69" t="s">
        <v>280</v>
      </c>
      <c r="AT465" s="23" t="s">
        <v>280</v>
      </c>
      <c r="AU465" s="23" t="s">
        <v>280</v>
      </c>
      <c r="AV465" s="69">
        <v>-10000</v>
      </c>
      <c r="AW465" s="69" t="s">
        <v>280</v>
      </c>
      <c r="AX465" s="23" t="s">
        <v>282</v>
      </c>
      <c r="AY465" s="69" t="s">
        <v>280</v>
      </c>
      <c r="AZ465" s="23" t="s">
        <v>280</v>
      </c>
      <c r="BA465" s="23" t="s">
        <v>280</v>
      </c>
    </row>
    <row r="466" spans="2:53">
      <c r="B466" s="123" t="s">
        <v>357</v>
      </c>
      <c r="C466" s="109" t="s">
        <v>36</v>
      </c>
      <c r="D466" s="110" t="s">
        <v>58</v>
      </c>
      <c r="E466" s="38">
        <v>7611</v>
      </c>
      <c r="F466" s="38"/>
      <c r="G466" s="69"/>
      <c r="H466" s="111">
        <v>7611</v>
      </c>
      <c r="I466" s="38"/>
      <c r="J466" s="38"/>
      <c r="K466" s="38"/>
      <c r="L466" s="111">
        <v>-4439</v>
      </c>
      <c r="M466" s="38">
        <v>-4439</v>
      </c>
      <c r="N466" s="69">
        <v>-4439</v>
      </c>
      <c r="O466" s="111" t="s">
        <v>283</v>
      </c>
      <c r="P466" s="69" t="s">
        <v>283</v>
      </c>
      <c r="Q466" s="111">
        <f t="shared" si="49"/>
        <v>0</v>
      </c>
      <c r="R466" s="38">
        <f t="shared" si="51"/>
        <v>0</v>
      </c>
      <c r="S466" s="38" t="str">
        <f t="shared" si="52"/>
        <v>NA</v>
      </c>
      <c r="T466" s="38" t="str">
        <f t="shared" si="53"/>
        <v>NA</v>
      </c>
      <c r="U466" s="114" t="str">
        <f t="shared" si="54"/>
        <v>NA</v>
      </c>
      <c r="V466" s="69">
        <f t="shared" si="55"/>
        <v>0</v>
      </c>
      <c r="W466" s="23">
        <f t="shared" si="50"/>
        <v>1</v>
      </c>
      <c r="X466" s="111" t="s">
        <v>280</v>
      </c>
      <c r="Y466" s="38" t="s">
        <v>280</v>
      </c>
      <c r="Z466" s="69" t="s">
        <v>280</v>
      </c>
      <c r="AA466" s="38" t="s">
        <v>280</v>
      </c>
      <c r="AB466" s="38" t="s">
        <v>280</v>
      </c>
      <c r="AC466" s="69" t="s">
        <v>280</v>
      </c>
      <c r="AD466" s="38" t="s">
        <v>280</v>
      </c>
      <c r="AE466" s="38" t="s">
        <v>280</v>
      </c>
      <c r="AF466" s="69" t="s">
        <v>280</v>
      </c>
      <c r="AG466" s="38" t="s">
        <v>280</v>
      </c>
      <c r="AH466" s="38" t="s">
        <v>280</v>
      </c>
      <c r="AI466" s="69" t="s">
        <v>280</v>
      </c>
      <c r="AJ466" s="111" t="s">
        <v>280</v>
      </c>
      <c r="AK466" s="38" t="s">
        <v>280</v>
      </c>
      <c r="AL466" s="69" t="s">
        <v>280</v>
      </c>
      <c r="AM466" s="38" t="s">
        <v>280</v>
      </c>
      <c r="AN466" s="38" t="s">
        <v>280</v>
      </c>
      <c r="AO466" s="69" t="s">
        <v>280</v>
      </c>
      <c r="AP466" s="69" t="s">
        <v>280</v>
      </c>
      <c r="AQ466" s="69" t="s">
        <v>280</v>
      </c>
      <c r="AR466" s="23" t="s">
        <v>280</v>
      </c>
      <c r="AS466" s="69" t="s">
        <v>280</v>
      </c>
      <c r="AT466" s="23" t="s">
        <v>280</v>
      </c>
      <c r="AU466" s="23" t="s">
        <v>280</v>
      </c>
      <c r="AV466" s="69">
        <v>-10000</v>
      </c>
      <c r="AW466" s="69" t="s">
        <v>280</v>
      </c>
      <c r="AX466" s="23" t="s">
        <v>282</v>
      </c>
      <c r="AY466" s="69" t="s">
        <v>280</v>
      </c>
      <c r="AZ466" s="23" t="s">
        <v>280</v>
      </c>
      <c r="BA466" s="23" t="s">
        <v>280</v>
      </c>
    </row>
    <row r="467" spans="2:53">
      <c r="B467" s="123" t="s">
        <v>357</v>
      </c>
      <c r="C467" s="109" t="s">
        <v>36</v>
      </c>
      <c r="D467" s="110" t="s">
        <v>59</v>
      </c>
      <c r="E467" s="38">
        <v>6955</v>
      </c>
      <c r="F467" s="38"/>
      <c r="G467" s="69"/>
      <c r="H467" s="111">
        <v>6955</v>
      </c>
      <c r="I467" s="38"/>
      <c r="J467" s="38"/>
      <c r="K467" s="38"/>
      <c r="L467" s="111">
        <v>-3854</v>
      </c>
      <c r="M467" s="38">
        <v>-3854</v>
      </c>
      <c r="N467" s="69">
        <v>-3854</v>
      </c>
      <c r="O467" s="111" t="s">
        <v>283</v>
      </c>
      <c r="P467" s="69" t="s">
        <v>283</v>
      </c>
      <c r="Q467" s="111">
        <f t="shared" si="49"/>
        <v>0</v>
      </c>
      <c r="R467" s="38">
        <f t="shared" si="51"/>
        <v>0</v>
      </c>
      <c r="S467" s="38" t="str">
        <f t="shared" si="52"/>
        <v>NA</v>
      </c>
      <c r="T467" s="38" t="str">
        <f t="shared" si="53"/>
        <v>NA</v>
      </c>
      <c r="U467" s="114" t="str">
        <f t="shared" si="54"/>
        <v>NA</v>
      </c>
      <c r="V467" s="69">
        <f t="shared" si="55"/>
        <v>0</v>
      </c>
      <c r="W467" s="23">
        <f t="shared" si="50"/>
        <v>0</v>
      </c>
      <c r="X467" s="111" t="s">
        <v>280</v>
      </c>
      <c r="Y467" s="38" t="s">
        <v>280</v>
      </c>
      <c r="Z467" s="69" t="s">
        <v>280</v>
      </c>
      <c r="AA467" s="38" t="s">
        <v>280</v>
      </c>
      <c r="AB467" s="38" t="s">
        <v>280</v>
      </c>
      <c r="AC467" s="69" t="s">
        <v>280</v>
      </c>
      <c r="AD467" s="38" t="s">
        <v>280</v>
      </c>
      <c r="AE467" s="38" t="s">
        <v>280</v>
      </c>
      <c r="AF467" s="69" t="s">
        <v>280</v>
      </c>
      <c r="AG467" s="38" t="s">
        <v>280</v>
      </c>
      <c r="AH467" s="38" t="s">
        <v>280</v>
      </c>
      <c r="AI467" s="69" t="s">
        <v>280</v>
      </c>
      <c r="AJ467" s="111" t="s">
        <v>280</v>
      </c>
      <c r="AK467" s="38" t="s">
        <v>280</v>
      </c>
      <c r="AL467" s="69" t="s">
        <v>280</v>
      </c>
      <c r="AM467" s="38" t="s">
        <v>280</v>
      </c>
      <c r="AN467" s="38" t="s">
        <v>280</v>
      </c>
      <c r="AO467" s="69" t="s">
        <v>280</v>
      </c>
      <c r="AP467" s="69" t="s">
        <v>280</v>
      </c>
      <c r="AQ467" s="69" t="s">
        <v>280</v>
      </c>
      <c r="AR467" s="23" t="s">
        <v>280</v>
      </c>
      <c r="AS467" s="69" t="s">
        <v>280</v>
      </c>
      <c r="AT467" s="23" t="s">
        <v>280</v>
      </c>
      <c r="AU467" s="23" t="s">
        <v>280</v>
      </c>
      <c r="AV467" s="69" t="s">
        <v>280</v>
      </c>
      <c r="AW467" s="69" t="s">
        <v>280</v>
      </c>
      <c r="AX467" s="23" t="s">
        <v>280</v>
      </c>
      <c r="AY467" s="69" t="s">
        <v>280</v>
      </c>
      <c r="AZ467" s="23" t="s">
        <v>280</v>
      </c>
      <c r="BA467" s="23" t="s">
        <v>280</v>
      </c>
    </row>
    <row r="468" spans="2:53">
      <c r="B468" s="123" t="s">
        <v>357</v>
      </c>
      <c r="C468" s="109" t="s">
        <v>36</v>
      </c>
      <c r="D468" s="110" t="s">
        <v>61</v>
      </c>
      <c r="E468" s="38">
        <v>6955</v>
      </c>
      <c r="F468" s="38"/>
      <c r="G468" s="69"/>
      <c r="H468" s="111">
        <v>6955</v>
      </c>
      <c r="I468" s="38"/>
      <c r="J468" s="38"/>
      <c r="K468" s="38"/>
      <c r="L468" s="111">
        <v>-3854</v>
      </c>
      <c r="M468" s="38">
        <v>-3854</v>
      </c>
      <c r="N468" s="69">
        <v>-3854</v>
      </c>
      <c r="O468" s="111" t="s">
        <v>283</v>
      </c>
      <c r="P468" s="69" t="s">
        <v>283</v>
      </c>
      <c r="Q468" s="111">
        <f t="shared" si="49"/>
        <v>0</v>
      </c>
      <c r="R468" s="38">
        <f t="shared" si="51"/>
        <v>0</v>
      </c>
      <c r="S468" s="38" t="str">
        <f t="shared" si="52"/>
        <v>NA</v>
      </c>
      <c r="T468" s="38" t="str">
        <f t="shared" si="53"/>
        <v>NA</v>
      </c>
      <c r="U468" s="114" t="str">
        <f t="shared" si="54"/>
        <v>NA</v>
      </c>
      <c r="V468" s="69">
        <f t="shared" si="55"/>
        <v>0</v>
      </c>
      <c r="W468" s="23">
        <f t="shared" si="50"/>
        <v>0</v>
      </c>
      <c r="X468" s="111" t="s">
        <v>280</v>
      </c>
      <c r="Y468" s="38" t="s">
        <v>280</v>
      </c>
      <c r="Z468" s="69" t="s">
        <v>280</v>
      </c>
      <c r="AA468" s="38" t="s">
        <v>280</v>
      </c>
      <c r="AB468" s="38" t="s">
        <v>280</v>
      </c>
      <c r="AC468" s="69" t="s">
        <v>280</v>
      </c>
      <c r="AD468" s="38" t="s">
        <v>280</v>
      </c>
      <c r="AE468" s="38" t="s">
        <v>280</v>
      </c>
      <c r="AF468" s="69" t="s">
        <v>280</v>
      </c>
      <c r="AG468" s="38" t="s">
        <v>280</v>
      </c>
      <c r="AH468" s="38" t="s">
        <v>280</v>
      </c>
      <c r="AI468" s="69" t="s">
        <v>280</v>
      </c>
      <c r="AJ468" s="111" t="s">
        <v>280</v>
      </c>
      <c r="AK468" s="38" t="s">
        <v>280</v>
      </c>
      <c r="AL468" s="69" t="s">
        <v>280</v>
      </c>
      <c r="AM468" s="38" t="s">
        <v>280</v>
      </c>
      <c r="AN468" s="38" t="s">
        <v>280</v>
      </c>
      <c r="AO468" s="69" t="s">
        <v>280</v>
      </c>
      <c r="AP468" s="69" t="s">
        <v>280</v>
      </c>
      <c r="AQ468" s="69" t="s">
        <v>280</v>
      </c>
      <c r="AR468" s="23" t="s">
        <v>280</v>
      </c>
      <c r="AS468" s="69" t="s">
        <v>280</v>
      </c>
      <c r="AT468" s="23" t="s">
        <v>280</v>
      </c>
      <c r="AU468" s="23" t="s">
        <v>280</v>
      </c>
      <c r="AV468" s="69" t="s">
        <v>280</v>
      </c>
      <c r="AW468" s="69" t="s">
        <v>280</v>
      </c>
      <c r="AX468" s="23" t="s">
        <v>280</v>
      </c>
      <c r="AY468" s="69" t="s">
        <v>280</v>
      </c>
      <c r="AZ468" s="23" t="s">
        <v>280</v>
      </c>
      <c r="BA468" s="23" t="s">
        <v>280</v>
      </c>
    </row>
    <row r="469" spans="2:53">
      <c r="B469" s="123" t="s">
        <v>357</v>
      </c>
      <c r="C469" s="109" t="s">
        <v>36</v>
      </c>
      <c r="D469" s="110" t="s">
        <v>63</v>
      </c>
      <c r="E469" s="38">
        <v>6955</v>
      </c>
      <c r="F469" s="38"/>
      <c r="G469" s="69"/>
      <c r="H469" s="111">
        <v>6955</v>
      </c>
      <c r="I469" s="38"/>
      <c r="J469" s="38"/>
      <c r="K469" s="38"/>
      <c r="L469" s="111">
        <v>-3854</v>
      </c>
      <c r="M469" s="38">
        <v>-3854</v>
      </c>
      <c r="N469" s="69">
        <v>-3854</v>
      </c>
      <c r="O469" s="111" t="s">
        <v>283</v>
      </c>
      <c r="P469" s="69" t="s">
        <v>283</v>
      </c>
      <c r="Q469" s="111">
        <f t="shared" si="49"/>
        <v>0</v>
      </c>
      <c r="R469" s="38">
        <f t="shared" si="51"/>
        <v>0</v>
      </c>
      <c r="S469" s="38" t="str">
        <f t="shared" si="52"/>
        <v>NA</v>
      </c>
      <c r="T469" s="38" t="str">
        <f t="shared" si="53"/>
        <v>NA</v>
      </c>
      <c r="U469" s="114" t="str">
        <f t="shared" si="54"/>
        <v>NA</v>
      </c>
      <c r="V469" s="69">
        <f t="shared" si="55"/>
        <v>0</v>
      </c>
      <c r="W469" s="23">
        <f t="shared" si="50"/>
        <v>1</v>
      </c>
      <c r="X469" s="111" t="s">
        <v>280</v>
      </c>
      <c r="Y469" s="38" t="s">
        <v>280</v>
      </c>
      <c r="Z469" s="69" t="s">
        <v>280</v>
      </c>
      <c r="AA469" s="38" t="s">
        <v>280</v>
      </c>
      <c r="AB469" s="38" t="s">
        <v>280</v>
      </c>
      <c r="AC469" s="69" t="s">
        <v>280</v>
      </c>
      <c r="AD469" s="38" t="s">
        <v>280</v>
      </c>
      <c r="AE469" s="38">
        <v>6553</v>
      </c>
      <c r="AF469" s="69" t="s">
        <v>82</v>
      </c>
      <c r="AG469" s="38" t="s">
        <v>280</v>
      </c>
      <c r="AH469" s="38" t="s">
        <v>280</v>
      </c>
      <c r="AI469" s="69" t="s">
        <v>280</v>
      </c>
      <c r="AJ469" s="111" t="s">
        <v>280</v>
      </c>
      <c r="AK469" s="38" t="s">
        <v>280</v>
      </c>
      <c r="AL469" s="69" t="s">
        <v>280</v>
      </c>
      <c r="AM469" s="38" t="s">
        <v>280</v>
      </c>
      <c r="AN469" s="38" t="s">
        <v>280</v>
      </c>
      <c r="AO469" s="69" t="s">
        <v>280</v>
      </c>
      <c r="AP469" s="69" t="s">
        <v>280</v>
      </c>
      <c r="AQ469" s="69" t="s">
        <v>280</v>
      </c>
      <c r="AR469" s="23" t="s">
        <v>280</v>
      </c>
      <c r="AS469" s="69" t="s">
        <v>280</v>
      </c>
      <c r="AT469" s="23" t="s">
        <v>280</v>
      </c>
      <c r="AU469" s="23" t="s">
        <v>280</v>
      </c>
      <c r="AV469" s="69" t="s">
        <v>280</v>
      </c>
      <c r="AW469" s="69" t="s">
        <v>280</v>
      </c>
      <c r="AX469" s="23" t="s">
        <v>280</v>
      </c>
      <c r="AY469" s="69" t="s">
        <v>280</v>
      </c>
      <c r="AZ469" s="23" t="s">
        <v>280</v>
      </c>
      <c r="BA469" s="23" t="s">
        <v>280</v>
      </c>
    </row>
    <row r="470" spans="2:53">
      <c r="B470" s="123" t="s">
        <v>357</v>
      </c>
      <c r="C470" s="109" t="s">
        <v>36</v>
      </c>
      <c r="D470" s="110" t="s">
        <v>64</v>
      </c>
      <c r="E470" s="38">
        <v>7081</v>
      </c>
      <c r="F470" s="38"/>
      <c r="G470" s="69"/>
      <c r="H470" s="111">
        <v>7081</v>
      </c>
      <c r="I470" s="38"/>
      <c r="J470" s="38"/>
      <c r="K470" s="38"/>
      <c r="L470" s="111">
        <v>-4148</v>
      </c>
      <c r="M470" s="38">
        <v>-4148</v>
      </c>
      <c r="N470" s="69">
        <v>-4148</v>
      </c>
      <c r="O470" s="111" t="s">
        <v>283</v>
      </c>
      <c r="P470" s="69" t="s">
        <v>283</v>
      </c>
      <c r="Q470" s="111">
        <f t="shared" si="49"/>
        <v>0</v>
      </c>
      <c r="R470" s="38">
        <f t="shared" si="51"/>
        <v>0</v>
      </c>
      <c r="S470" s="38" t="str">
        <f t="shared" si="52"/>
        <v>NA</v>
      </c>
      <c r="T470" s="38" t="str">
        <f t="shared" si="53"/>
        <v>NA</v>
      </c>
      <c r="U470" s="114" t="str">
        <f t="shared" si="54"/>
        <v>NA</v>
      </c>
      <c r="V470" s="69">
        <f t="shared" si="55"/>
        <v>0</v>
      </c>
      <c r="W470" s="23">
        <f t="shared" si="50"/>
        <v>0</v>
      </c>
      <c r="X470" s="111" t="s">
        <v>280</v>
      </c>
      <c r="Y470" s="38" t="s">
        <v>280</v>
      </c>
      <c r="Z470" s="69" t="s">
        <v>280</v>
      </c>
      <c r="AA470" s="38" t="s">
        <v>280</v>
      </c>
      <c r="AB470" s="38" t="s">
        <v>280</v>
      </c>
      <c r="AC470" s="69" t="s">
        <v>280</v>
      </c>
      <c r="AD470" s="38" t="s">
        <v>280</v>
      </c>
      <c r="AE470" s="38" t="s">
        <v>280</v>
      </c>
      <c r="AF470" s="69" t="s">
        <v>280</v>
      </c>
      <c r="AG470" s="38" t="s">
        <v>280</v>
      </c>
      <c r="AH470" s="38" t="s">
        <v>280</v>
      </c>
      <c r="AI470" s="69" t="s">
        <v>280</v>
      </c>
      <c r="AJ470" s="111" t="s">
        <v>280</v>
      </c>
      <c r="AK470" s="38" t="s">
        <v>280</v>
      </c>
      <c r="AL470" s="69" t="s">
        <v>280</v>
      </c>
      <c r="AM470" s="38" t="s">
        <v>280</v>
      </c>
      <c r="AN470" s="38" t="s">
        <v>280</v>
      </c>
      <c r="AO470" s="69" t="s">
        <v>280</v>
      </c>
      <c r="AP470" s="69" t="s">
        <v>280</v>
      </c>
      <c r="AQ470" s="69" t="s">
        <v>280</v>
      </c>
      <c r="AR470" s="23" t="s">
        <v>280</v>
      </c>
      <c r="AS470" s="69" t="s">
        <v>280</v>
      </c>
      <c r="AT470" s="23" t="s">
        <v>280</v>
      </c>
      <c r="AU470" s="23" t="s">
        <v>280</v>
      </c>
      <c r="AV470" s="69" t="s">
        <v>280</v>
      </c>
      <c r="AW470" s="69" t="s">
        <v>280</v>
      </c>
      <c r="AX470" s="23" t="s">
        <v>280</v>
      </c>
      <c r="AY470" s="69" t="s">
        <v>280</v>
      </c>
      <c r="AZ470" s="23" t="s">
        <v>280</v>
      </c>
      <c r="BA470" s="23" t="s">
        <v>280</v>
      </c>
    </row>
    <row r="471" spans="2:53">
      <c r="B471" s="123" t="s">
        <v>357</v>
      </c>
      <c r="C471" s="109" t="s">
        <v>36</v>
      </c>
      <c r="D471" s="110" t="s">
        <v>66</v>
      </c>
      <c r="E471" s="38">
        <v>6745</v>
      </c>
      <c r="F471" s="38"/>
      <c r="G471" s="69"/>
      <c r="H471" s="111">
        <v>6745</v>
      </c>
      <c r="I471" s="38"/>
      <c r="J471" s="38"/>
      <c r="K471" s="38"/>
      <c r="L471" s="111">
        <v>-3978</v>
      </c>
      <c r="M471" s="38">
        <v>-3978</v>
      </c>
      <c r="N471" s="69">
        <v>-3978</v>
      </c>
      <c r="O471" s="111" t="s">
        <v>283</v>
      </c>
      <c r="P471" s="69" t="s">
        <v>283</v>
      </c>
      <c r="Q471" s="111">
        <f t="shared" si="49"/>
        <v>0</v>
      </c>
      <c r="R471" s="38">
        <f t="shared" si="51"/>
        <v>0</v>
      </c>
      <c r="S471" s="38" t="str">
        <f t="shared" si="52"/>
        <v>NA</v>
      </c>
      <c r="T471" s="38" t="str">
        <f t="shared" si="53"/>
        <v>NA</v>
      </c>
      <c r="U471" s="114" t="str">
        <f t="shared" si="54"/>
        <v>NA</v>
      </c>
      <c r="V471" s="69">
        <f t="shared" si="55"/>
        <v>0</v>
      </c>
      <c r="W471" s="23">
        <f t="shared" si="50"/>
        <v>0</v>
      </c>
      <c r="X471" s="111" t="s">
        <v>280</v>
      </c>
      <c r="Y471" s="38" t="s">
        <v>280</v>
      </c>
      <c r="Z471" s="69" t="s">
        <v>280</v>
      </c>
      <c r="AA471" s="38" t="s">
        <v>280</v>
      </c>
      <c r="AB471" s="38" t="s">
        <v>280</v>
      </c>
      <c r="AC471" s="69" t="s">
        <v>280</v>
      </c>
      <c r="AD471" s="38" t="s">
        <v>280</v>
      </c>
      <c r="AE471" s="38" t="s">
        <v>280</v>
      </c>
      <c r="AF471" s="69" t="s">
        <v>280</v>
      </c>
      <c r="AG471" s="38" t="s">
        <v>280</v>
      </c>
      <c r="AH471" s="38" t="s">
        <v>280</v>
      </c>
      <c r="AI471" s="69" t="s">
        <v>280</v>
      </c>
      <c r="AJ471" s="111" t="s">
        <v>280</v>
      </c>
      <c r="AK471" s="38" t="s">
        <v>280</v>
      </c>
      <c r="AL471" s="69" t="s">
        <v>280</v>
      </c>
      <c r="AM471" s="38" t="s">
        <v>280</v>
      </c>
      <c r="AN471" s="38" t="s">
        <v>280</v>
      </c>
      <c r="AO471" s="69" t="s">
        <v>280</v>
      </c>
      <c r="AP471" s="69" t="s">
        <v>280</v>
      </c>
      <c r="AQ471" s="69" t="s">
        <v>280</v>
      </c>
      <c r="AR471" s="23" t="s">
        <v>280</v>
      </c>
      <c r="AS471" s="69" t="s">
        <v>280</v>
      </c>
      <c r="AT471" s="23" t="s">
        <v>280</v>
      </c>
      <c r="AU471" s="23" t="s">
        <v>280</v>
      </c>
      <c r="AV471" s="69" t="s">
        <v>280</v>
      </c>
      <c r="AW471" s="69" t="s">
        <v>280</v>
      </c>
      <c r="AX471" s="23" t="s">
        <v>280</v>
      </c>
      <c r="AY471" s="69" t="s">
        <v>280</v>
      </c>
      <c r="AZ471" s="23" t="s">
        <v>280</v>
      </c>
      <c r="BA471" s="23" t="s">
        <v>280</v>
      </c>
    </row>
    <row r="472" spans="2:53">
      <c r="B472" s="123" t="s">
        <v>357</v>
      </c>
      <c r="C472" s="109" t="s">
        <v>36</v>
      </c>
      <c r="D472" s="110" t="s">
        <v>67</v>
      </c>
      <c r="E472" s="38">
        <v>6302</v>
      </c>
      <c r="F472" s="38"/>
      <c r="G472" s="69"/>
      <c r="H472" s="111">
        <v>6302</v>
      </c>
      <c r="I472" s="38"/>
      <c r="J472" s="38"/>
      <c r="K472" s="38"/>
      <c r="L472" s="111">
        <v>-3750</v>
      </c>
      <c r="M472" s="38">
        <v>-3750</v>
      </c>
      <c r="N472" s="69">
        <v>-3750</v>
      </c>
      <c r="O472" s="111" t="s">
        <v>38</v>
      </c>
      <c r="P472" s="69" t="s">
        <v>283</v>
      </c>
      <c r="Q472" s="111">
        <f t="shared" si="49"/>
        <v>0</v>
      </c>
      <c r="R472" s="38">
        <f t="shared" si="51"/>
        <v>0</v>
      </c>
      <c r="S472" s="38" t="str">
        <f t="shared" si="52"/>
        <v>NA</v>
      </c>
      <c r="T472" s="38" t="str">
        <f t="shared" si="53"/>
        <v>NA</v>
      </c>
      <c r="U472" s="114" t="str">
        <f t="shared" si="54"/>
        <v>NA</v>
      </c>
      <c r="V472" s="69">
        <f t="shared" si="55"/>
        <v>0</v>
      </c>
      <c r="W472" s="23">
        <f t="shared" si="50"/>
        <v>0</v>
      </c>
      <c r="X472" s="111" t="s">
        <v>280</v>
      </c>
      <c r="Y472" s="38" t="s">
        <v>280</v>
      </c>
      <c r="Z472" s="69" t="s">
        <v>280</v>
      </c>
      <c r="AA472" s="38" t="s">
        <v>280</v>
      </c>
      <c r="AB472" s="38" t="s">
        <v>280</v>
      </c>
      <c r="AC472" s="69" t="s">
        <v>280</v>
      </c>
      <c r="AD472" s="38" t="s">
        <v>280</v>
      </c>
      <c r="AE472" s="38" t="s">
        <v>280</v>
      </c>
      <c r="AF472" s="69" t="s">
        <v>280</v>
      </c>
      <c r="AG472" s="38" t="s">
        <v>280</v>
      </c>
      <c r="AH472" s="38" t="s">
        <v>280</v>
      </c>
      <c r="AI472" s="69" t="s">
        <v>280</v>
      </c>
      <c r="AJ472" s="111" t="s">
        <v>280</v>
      </c>
      <c r="AK472" s="38" t="s">
        <v>280</v>
      </c>
      <c r="AL472" s="69" t="s">
        <v>280</v>
      </c>
      <c r="AM472" s="38" t="s">
        <v>280</v>
      </c>
      <c r="AN472" s="38" t="s">
        <v>280</v>
      </c>
      <c r="AO472" s="69" t="s">
        <v>280</v>
      </c>
      <c r="AP472" s="69" t="s">
        <v>280</v>
      </c>
      <c r="AQ472" s="69" t="s">
        <v>280</v>
      </c>
      <c r="AR472" s="23" t="s">
        <v>280</v>
      </c>
      <c r="AS472" s="69" t="s">
        <v>280</v>
      </c>
      <c r="AT472" s="23" t="s">
        <v>280</v>
      </c>
      <c r="AU472" s="23" t="s">
        <v>280</v>
      </c>
      <c r="AV472" s="69" t="s">
        <v>280</v>
      </c>
      <c r="AW472" s="69" t="s">
        <v>280</v>
      </c>
      <c r="AX472" s="23" t="s">
        <v>280</v>
      </c>
      <c r="AY472" s="69" t="s">
        <v>280</v>
      </c>
      <c r="AZ472" s="23" t="s">
        <v>280</v>
      </c>
      <c r="BA472" s="23" t="s">
        <v>280</v>
      </c>
    </row>
    <row r="473" spans="2:53">
      <c r="B473" s="123" t="s">
        <v>357</v>
      </c>
      <c r="C473" s="109" t="s">
        <v>36</v>
      </c>
      <c r="D473" s="110" t="s">
        <v>68</v>
      </c>
      <c r="E473" s="38">
        <v>6650</v>
      </c>
      <c r="F473" s="38"/>
      <c r="G473" s="69"/>
      <c r="H473" s="111">
        <v>6650</v>
      </c>
      <c r="I473" s="38"/>
      <c r="J473" s="38"/>
      <c r="K473" s="38"/>
      <c r="L473" s="111">
        <v>-4827</v>
      </c>
      <c r="M473" s="38">
        <v>-4827</v>
      </c>
      <c r="N473" s="69">
        <v>-4827</v>
      </c>
      <c r="O473" s="111" t="s">
        <v>38</v>
      </c>
      <c r="P473" s="69" t="s">
        <v>283</v>
      </c>
      <c r="Q473" s="111">
        <f t="shared" si="49"/>
        <v>0</v>
      </c>
      <c r="R473" s="38">
        <f t="shared" si="51"/>
        <v>0</v>
      </c>
      <c r="S473" s="38" t="str">
        <f t="shared" si="52"/>
        <v>NA</v>
      </c>
      <c r="T473" s="38" t="str">
        <f t="shared" si="53"/>
        <v>NA</v>
      </c>
      <c r="U473" s="114" t="str">
        <f t="shared" si="54"/>
        <v>NA</v>
      </c>
      <c r="V473" s="69">
        <f t="shared" si="55"/>
        <v>0</v>
      </c>
      <c r="W473" s="23">
        <f t="shared" si="50"/>
        <v>0</v>
      </c>
      <c r="X473" s="111" t="s">
        <v>280</v>
      </c>
      <c r="Y473" s="38" t="s">
        <v>280</v>
      </c>
      <c r="Z473" s="69" t="s">
        <v>280</v>
      </c>
      <c r="AA473" s="38" t="s">
        <v>280</v>
      </c>
      <c r="AB473" s="38" t="s">
        <v>280</v>
      </c>
      <c r="AC473" s="69" t="s">
        <v>280</v>
      </c>
      <c r="AD473" s="38" t="s">
        <v>280</v>
      </c>
      <c r="AE473" s="38" t="s">
        <v>280</v>
      </c>
      <c r="AF473" s="69" t="s">
        <v>280</v>
      </c>
      <c r="AG473" s="38" t="s">
        <v>280</v>
      </c>
      <c r="AH473" s="38" t="s">
        <v>280</v>
      </c>
      <c r="AI473" s="69" t="s">
        <v>280</v>
      </c>
      <c r="AJ473" s="111" t="s">
        <v>280</v>
      </c>
      <c r="AK473" s="38" t="s">
        <v>280</v>
      </c>
      <c r="AL473" s="69" t="s">
        <v>280</v>
      </c>
      <c r="AM473" s="38" t="s">
        <v>280</v>
      </c>
      <c r="AN473" s="38" t="s">
        <v>280</v>
      </c>
      <c r="AO473" s="69" t="s">
        <v>280</v>
      </c>
      <c r="AP473" s="69" t="s">
        <v>280</v>
      </c>
      <c r="AQ473" s="69" t="s">
        <v>280</v>
      </c>
      <c r="AR473" s="23" t="s">
        <v>280</v>
      </c>
      <c r="AS473" s="69" t="s">
        <v>280</v>
      </c>
      <c r="AT473" s="23" t="s">
        <v>280</v>
      </c>
      <c r="AU473" s="23" t="s">
        <v>280</v>
      </c>
      <c r="AV473" s="69" t="s">
        <v>280</v>
      </c>
      <c r="AW473" s="69" t="s">
        <v>280</v>
      </c>
      <c r="AX473" s="23" t="s">
        <v>280</v>
      </c>
      <c r="AY473" s="69" t="s">
        <v>280</v>
      </c>
      <c r="AZ473" s="23" t="s">
        <v>280</v>
      </c>
      <c r="BA473" s="23" t="s">
        <v>280</v>
      </c>
    </row>
    <row r="474" spans="2:53">
      <c r="B474" s="123" t="s">
        <v>357</v>
      </c>
      <c r="C474" s="109" t="s">
        <v>36</v>
      </c>
      <c r="D474" s="110" t="s">
        <v>69</v>
      </c>
      <c r="E474" s="38">
        <v>6650</v>
      </c>
      <c r="F474" s="38"/>
      <c r="G474" s="69"/>
      <c r="H474" s="111">
        <v>6650</v>
      </c>
      <c r="I474" s="38"/>
      <c r="J474" s="38"/>
      <c r="K474" s="38"/>
      <c r="L474" s="111">
        <v>-4650</v>
      </c>
      <c r="M474" s="38">
        <v>-4650</v>
      </c>
      <c r="N474" s="69">
        <v>-4644</v>
      </c>
      <c r="O474" s="111" t="s">
        <v>38</v>
      </c>
      <c r="P474" s="69" t="s">
        <v>283</v>
      </c>
      <c r="Q474" s="111">
        <f t="shared" si="49"/>
        <v>0</v>
      </c>
      <c r="R474" s="38">
        <f t="shared" si="51"/>
        <v>0</v>
      </c>
      <c r="S474" s="38" t="str">
        <f t="shared" si="52"/>
        <v>NA</v>
      </c>
      <c r="T474" s="38" t="str">
        <f t="shared" si="53"/>
        <v>NA</v>
      </c>
      <c r="U474" s="114" t="str">
        <f t="shared" si="54"/>
        <v>NA</v>
      </c>
      <c r="V474" s="69">
        <f t="shared" si="55"/>
        <v>0</v>
      </c>
      <c r="W474" s="23">
        <f t="shared" si="50"/>
        <v>0</v>
      </c>
      <c r="X474" s="111" t="s">
        <v>280</v>
      </c>
      <c r="Y474" s="38" t="s">
        <v>280</v>
      </c>
      <c r="Z474" s="69" t="s">
        <v>280</v>
      </c>
      <c r="AA474" s="38" t="s">
        <v>280</v>
      </c>
      <c r="AB474" s="38" t="s">
        <v>280</v>
      </c>
      <c r="AC474" s="69" t="s">
        <v>280</v>
      </c>
      <c r="AD474" s="38" t="s">
        <v>280</v>
      </c>
      <c r="AE474" s="38" t="s">
        <v>280</v>
      </c>
      <c r="AF474" s="69" t="s">
        <v>280</v>
      </c>
      <c r="AG474" s="38" t="s">
        <v>280</v>
      </c>
      <c r="AH474" s="38" t="s">
        <v>280</v>
      </c>
      <c r="AI474" s="69" t="s">
        <v>280</v>
      </c>
      <c r="AJ474" s="111" t="s">
        <v>280</v>
      </c>
      <c r="AK474" s="38" t="s">
        <v>280</v>
      </c>
      <c r="AL474" s="69" t="s">
        <v>280</v>
      </c>
      <c r="AM474" s="38" t="s">
        <v>280</v>
      </c>
      <c r="AN474" s="38" t="s">
        <v>280</v>
      </c>
      <c r="AO474" s="69" t="s">
        <v>280</v>
      </c>
      <c r="AP474" s="69" t="s">
        <v>280</v>
      </c>
      <c r="AQ474" s="69" t="s">
        <v>280</v>
      </c>
      <c r="AR474" s="23" t="s">
        <v>280</v>
      </c>
      <c r="AS474" s="69" t="s">
        <v>280</v>
      </c>
      <c r="AT474" s="23" t="s">
        <v>280</v>
      </c>
      <c r="AU474" s="23" t="s">
        <v>280</v>
      </c>
      <c r="AV474" s="69" t="s">
        <v>280</v>
      </c>
      <c r="AW474" s="69" t="s">
        <v>280</v>
      </c>
      <c r="AX474" s="23" t="s">
        <v>280</v>
      </c>
      <c r="AY474" s="69" t="s">
        <v>280</v>
      </c>
      <c r="AZ474" s="23" t="s">
        <v>280</v>
      </c>
      <c r="BA474" s="23" t="s">
        <v>280</v>
      </c>
    </row>
    <row r="475" spans="2:53" ht="15" thickBot="1">
      <c r="B475" s="124" t="s">
        <v>357</v>
      </c>
      <c r="C475" s="116" t="s">
        <v>36</v>
      </c>
      <c r="D475" s="117" t="s">
        <v>70</v>
      </c>
      <c r="E475" s="118">
        <v>6452</v>
      </c>
      <c r="F475" s="118"/>
      <c r="G475" s="70"/>
      <c r="H475" s="119">
        <v>6452</v>
      </c>
      <c r="I475" s="118"/>
      <c r="J475" s="118"/>
      <c r="K475" s="118"/>
      <c r="L475" s="119">
        <v>-4443</v>
      </c>
      <c r="M475" s="118">
        <v>-4443</v>
      </c>
      <c r="N475" s="70">
        <v>-4443</v>
      </c>
      <c r="O475" s="119" t="s">
        <v>283</v>
      </c>
      <c r="P475" s="70" t="s">
        <v>283</v>
      </c>
      <c r="Q475" s="119">
        <f t="shared" si="49"/>
        <v>0</v>
      </c>
      <c r="R475" s="38">
        <f t="shared" si="51"/>
        <v>0</v>
      </c>
      <c r="S475" s="38" t="str">
        <f t="shared" si="52"/>
        <v>NA</v>
      </c>
      <c r="T475" s="38" t="str">
        <f t="shared" si="53"/>
        <v>NA</v>
      </c>
      <c r="U475" s="114" t="str">
        <f t="shared" si="54"/>
        <v>NA</v>
      </c>
      <c r="V475" s="70">
        <f t="shared" si="55"/>
        <v>0</v>
      </c>
      <c r="W475" s="23">
        <f t="shared" si="50"/>
        <v>0</v>
      </c>
      <c r="X475" s="119" t="s">
        <v>280</v>
      </c>
      <c r="Y475" s="118" t="s">
        <v>280</v>
      </c>
      <c r="Z475" s="70" t="s">
        <v>280</v>
      </c>
      <c r="AA475" s="118" t="s">
        <v>280</v>
      </c>
      <c r="AB475" s="118" t="s">
        <v>280</v>
      </c>
      <c r="AC475" s="70" t="s">
        <v>280</v>
      </c>
      <c r="AD475" s="118" t="s">
        <v>280</v>
      </c>
      <c r="AE475" s="118" t="s">
        <v>280</v>
      </c>
      <c r="AF475" s="70" t="s">
        <v>280</v>
      </c>
      <c r="AG475" s="118" t="s">
        <v>280</v>
      </c>
      <c r="AH475" s="118" t="s">
        <v>280</v>
      </c>
      <c r="AI475" s="70" t="s">
        <v>280</v>
      </c>
      <c r="AJ475" s="119" t="s">
        <v>280</v>
      </c>
      <c r="AK475" s="118" t="s">
        <v>280</v>
      </c>
      <c r="AL475" s="70" t="s">
        <v>280</v>
      </c>
      <c r="AM475" s="118" t="s">
        <v>280</v>
      </c>
      <c r="AN475" s="118" t="s">
        <v>280</v>
      </c>
      <c r="AO475" s="70" t="s">
        <v>280</v>
      </c>
      <c r="AP475" s="70" t="s">
        <v>280</v>
      </c>
      <c r="AQ475" s="70" t="s">
        <v>280</v>
      </c>
      <c r="AR475" s="22" t="s">
        <v>280</v>
      </c>
      <c r="AS475" s="70" t="s">
        <v>280</v>
      </c>
      <c r="AT475" s="22" t="s">
        <v>280</v>
      </c>
      <c r="AU475" s="22" t="s">
        <v>280</v>
      </c>
      <c r="AV475" s="70" t="s">
        <v>280</v>
      </c>
      <c r="AW475" s="70" t="s">
        <v>280</v>
      </c>
      <c r="AX475" s="22" t="s">
        <v>280</v>
      </c>
      <c r="AY475" s="70" t="s">
        <v>280</v>
      </c>
      <c r="AZ475" s="22" t="s">
        <v>280</v>
      </c>
      <c r="BA475" s="22" t="s">
        <v>280</v>
      </c>
    </row>
    <row r="476" spans="2:53">
      <c r="B476" s="120" t="s">
        <v>358</v>
      </c>
      <c r="C476" s="121" t="s">
        <v>36</v>
      </c>
      <c r="D476" s="122" t="s">
        <v>55</v>
      </c>
      <c r="E476" s="112">
        <v>7820</v>
      </c>
      <c r="F476" s="112"/>
      <c r="G476" s="68"/>
      <c r="H476" s="113">
        <v>7820</v>
      </c>
      <c r="I476" s="112"/>
      <c r="J476" s="112"/>
      <c r="K476" s="112"/>
      <c r="L476" s="113">
        <v>-4972</v>
      </c>
      <c r="M476" s="112">
        <v>-4972</v>
      </c>
      <c r="N476" s="68">
        <v>-4972</v>
      </c>
      <c r="O476" s="113" t="s">
        <v>283</v>
      </c>
      <c r="P476" s="68" t="s">
        <v>80</v>
      </c>
      <c r="Q476" s="113">
        <f t="shared" si="49"/>
        <v>0</v>
      </c>
      <c r="R476" s="38">
        <f t="shared" si="51"/>
        <v>0</v>
      </c>
      <c r="S476" s="38" t="str">
        <f t="shared" si="52"/>
        <v>NA</v>
      </c>
      <c r="T476" s="38" t="str">
        <f t="shared" si="53"/>
        <v>NA</v>
      </c>
      <c r="U476" s="114" t="str">
        <f t="shared" si="54"/>
        <v>NA</v>
      </c>
      <c r="V476" s="68">
        <f t="shared" si="55"/>
        <v>0</v>
      </c>
      <c r="W476" s="23">
        <f t="shared" si="50"/>
        <v>1</v>
      </c>
      <c r="X476" s="113">
        <v>140</v>
      </c>
      <c r="Y476" s="112" t="s">
        <v>280</v>
      </c>
      <c r="Z476" s="68" t="s">
        <v>281</v>
      </c>
      <c r="AA476" s="112">
        <v>425</v>
      </c>
      <c r="AB476" s="112" t="s">
        <v>280</v>
      </c>
      <c r="AC476" s="68" t="s">
        <v>281</v>
      </c>
      <c r="AD476" s="112" t="s">
        <v>280</v>
      </c>
      <c r="AE476" s="112" t="s">
        <v>280</v>
      </c>
      <c r="AF476" s="68" t="s">
        <v>280</v>
      </c>
      <c r="AG476" s="112" t="s">
        <v>280</v>
      </c>
      <c r="AH476" s="112" t="s">
        <v>280</v>
      </c>
      <c r="AI476" s="68" t="s">
        <v>280</v>
      </c>
      <c r="AJ476" s="113" t="s">
        <v>280</v>
      </c>
      <c r="AK476" s="112" t="s">
        <v>280</v>
      </c>
      <c r="AL476" s="68" t="s">
        <v>280</v>
      </c>
      <c r="AM476" s="112" t="s">
        <v>280</v>
      </c>
      <c r="AN476" s="112" t="s">
        <v>280</v>
      </c>
      <c r="AO476" s="68" t="s">
        <v>280</v>
      </c>
      <c r="AP476" s="68" t="s">
        <v>280</v>
      </c>
      <c r="AQ476" s="68" t="s">
        <v>280</v>
      </c>
      <c r="AR476" s="21" t="s">
        <v>280</v>
      </c>
      <c r="AS476" s="68" t="s">
        <v>280</v>
      </c>
      <c r="AT476" s="21" t="s">
        <v>280</v>
      </c>
      <c r="AU476" s="21" t="s">
        <v>280</v>
      </c>
      <c r="AV476" s="68">
        <v>-10000</v>
      </c>
      <c r="AW476" s="68" t="s">
        <v>280</v>
      </c>
      <c r="AX476" s="21" t="s">
        <v>282</v>
      </c>
      <c r="AY476" s="68" t="s">
        <v>280</v>
      </c>
      <c r="AZ476" s="21" t="s">
        <v>280</v>
      </c>
      <c r="BA476" s="21" t="s">
        <v>280</v>
      </c>
    </row>
    <row r="477" spans="2:53">
      <c r="B477" s="123" t="s">
        <v>358</v>
      </c>
      <c r="C477" s="109" t="s">
        <v>36</v>
      </c>
      <c r="D477" s="110" t="s">
        <v>57</v>
      </c>
      <c r="E477" s="38">
        <v>7820</v>
      </c>
      <c r="F477" s="38"/>
      <c r="G477" s="69"/>
      <c r="H477" s="111">
        <v>7820</v>
      </c>
      <c r="I477" s="38"/>
      <c r="J477" s="38"/>
      <c r="K477" s="38"/>
      <c r="L477" s="111">
        <v>-4972</v>
      </c>
      <c r="M477" s="38">
        <v>-4972</v>
      </c>
      <c r="N477" s="69">
        <v>-4972</v>
      </c>
      <c r="O477" s="111" t="s">
        <v>283</v>
      </c>
      <c r="P477" s="69" t="s">
        <v>80</v>
      </c>
      <c r="Q477" s="111">
        <f t="shared" si="49"/>
        <v>0</v>
      </c>
      <c r="R477" s="38">
        <f t="shared" si="51"/>
        <v>0</v>
      </c>
      <c r="S477" s="38" t="str">
        <f t="shared" si="52"/>
        <v>NA</v>
      </c>
      <c r="T477" s="38" t="str">
        <f t="shared" si="53"/>
        <v>NA</v>
      </c>
      <c r="U477" s="114" t="str">
        <f t="shared" si="54"/>
        <v>NA</v>
      </c>
      <c r="V477" s="69">
        <f t="shared" si="55"/>
        <v>0</v>
      </c>
      <c r="W477" s="23">
        <f t="shared" si="50"/>
        <v>1</v>
      </c>
      <c r="X477" s="111">
        <v>140</v>
      </c>
      <c r="Y477" s="38" t="s">
        <v>280</v>
      </c>
      <c r="Z477" s="69" t="s">
        <v>281</v>
      </c>
      <c r="AA477" s="38">
        <v>425</v>
      </c>
      <c r="AB477" s="38" t="s">
        <v>280</v>
      </c>
      <c r="AC477" s="69" t="s">
        <v>281</v>
      </c>
      <c r="AD477" s="38" t="s">
        <v>280</v>
      </c>
      <c r="AE477" s="38" t="s">
        <v>280</v>
      </c>
      <c r="AF477" s="69" t="s">
        <v>280</v>
      </c>
      <c r="AG477" s="38" t="s">
        <v>280</v>
      </c>
      <c r="AH477" s="38" t="s">
        <v>280</v>
      </c>
      <c r="AI477" s="69" t="s">
        <v>280</v>
      </c>
      <c r="AJ477" s="111" t="s">
        <v>280</v>
      </c>
      <c r="AK477" s="38" t="s">
        <v>280</v>
      </c>
      <c r="AL477" s="69" t="s">
        <v>280</v>
      </c>
      <c r="AM477" s="38" t="s">
        <v>280</v>
      </c>
      <c r="AN477" s="38" t="s">
        <v>280</v>
      </c>
      <c r="AO477" s="69" t="s">
        <v>280</v>
      </c>
      <c r="AP477" s="69" t="s">
        <v>280</v>
      </c>
      <c r="AQ477" s="69" t="s">
        <v>280</v>
      </c>
      <c r="AR477" s="23" t="s">
        <v>280</v>
      </c>
      <c r="AS477" s="69" t="s">
        <v>280</v>
      </c>
      <c r="AT477" s="23" t="s">
        <v>280</v>
      </c>
      <c r="AU477" s="23" t="s">
        <v>280</v>
      </c>
      <c r="AV477" s="69">
        <v>-10000</v>
      </c>
      <c r="AW477" s="69" t="s">
        <v>280</v>
      </c>
      <c r="AX477" s="23" t="s">
        <v>282</v>
      </c>
      <c r="AY477" s="69" t="s">
        <v>280</v>
      </c>
      <c r="AZ477" s="23" t="s">
        <v>280</v>
      </c>
      <c r="BA477" s="23" t="s">
        <v>280</v>
      </c>
    </row>
    <row r="478" spans="2:53">
      <c r="B478" s="123" t="s">
        <v>358</v>
      </c>
      <c r="C478" s="109" t="s">
        <v>36</v>
      </c>
      <c r="D478" s="110" t="s">
        <v>58</v>
      </c>
      <c r="E478" s="38">
        <v>7820</v>
      </c>
      <c r="F478" s="38"/>
      <c r="G478" s="69"/>
      <c r="H478" s="111">
        <v>7820</v>
      </c>
      <c r="I478" s="38"/>
      <c r="J478" s="38"/>
      <c r="K478" s="38"/>
      <c r="L478" s="111">
        <v>-4972</v>
      </c>
      <c r="M478" s="38">
        <v>-4972</v>
      </c>
      <c r="N478" s="69">
        <v>-4972</v>
      </c>
      <c r="O478" s="111" t="s">
        <v>283</v>
      </c>
      <c r="P478" s="69" t="s">
        <v>80</v>
      </c>
      <c r="Q478" s="111">
        <f t="shared" si="49"/>
        <v>0</v>
      </c>
      <c r="R478" s="38">
        <f t="shared" si="51"/>
        <v>0</v>
      </c>
      <c r="S478" s="38" t="str">
        <f t="shared" si="52"/>
        <v>NA</v>
      </c>
      <c r="T478" s="38" t="str">
        <f t="shared" si="53"/>
        <v>NA</v>
      </c>
      <c r="U478" s="114" t="str">
        <f t="shared" si="54"/>
        <v>NA</v>
      </c>
      <c r="V478" s="69">
        <f t="shared" si="55"/>
        <v>0</v>
      </c>
      <c r="W478" s="23">
        <f t="shared" si="50"/>
        <v>1</v>
      </c>
      <c r="X478" s="111">
        <v>140</v>
      </c>
      <c r="Y478" s="38" t="s">
        <v>280</v>
      </c>
      <c r="Z478" s="69" t="s">
        <v>281</v>
      </c>
      <c r="AA478" s="38">
        <v>425</v>
      </c>
      <c r="AB478" s="38" t="s">
        <v>280</v>
      </c>
      <c r="AC478" s="69" t="s">
        <v>281</v>
      </c>
      <c r="AD478" s="38" t="s">
        <v>280</v>
      </c>
      <c r="AE478" s="38" t="s">
        <v>280</v>
      </c>
      <c r="AF478" s="69" t="s">
        <v>280</v>
      </c>
      <c r="AG478" s="38" t="s">
        <v>280</v>
      </c>
      <c r="AH478" s="38" t="s">
        <v>280</v>
      </c>
      <c r="AI478" s="69" t="s">
        <v>280</v>
      </c>
      <c r="AJ478" s="111" t="s">
        <v>280</v>
      </c>
      <c r="AK478" s="38" t="s">
        <v>280</v>
      </c>
      <c r="AL478" s="69" t="s">
        <v>280</v>
      </c>
      <c r="AM478" s="38" t="s">
        <v>280</v>
      </c>
      <c r="AN478" s="38" t="s">
        <v>280</v>
      </c>
      <c r="AO478" s="69" t="s">
        <v>280</v>
      </c>
      <c r="AP478" s="69" t="s">
        <v>280</v>
      </c>
      <c r="AQ478" s="69" t="s">
        <v>280</v>
      </c>
      <c r="AR478" s="23" t="s">
        <v>280</v>
      </c>
      <c r="AS478" s="69" t="s">
        <v>280</v>
      </c>
      <c r="AT478" s="23" t="s">
        <v>280</v>
      </c>
      <c r="AU478" s="23" t="s">
        <v>280</v>
      </c>
      <c r="AV478" s="69">
        <v>-10000</v>
      </c>
      <c r="AW478" s="69" t="s">
        <v>280</v>
      </c>
      <c r="AX478" s="23" t="s">
        <v>282</v>
      </c>
      <c r="AY478" s="69" t="s">
        <v>280</v>
      </c>
      <c r="AZ478" s="23" t="s">
        <v>280</v>
      </c>
      <c r="BA478" s="23" t="s">
        <v>280</v>
      </c>
    </row>
    <row r="479" spans="2:53">
      <c r="B479" s="123" t="s">
        <v>358</v>
      </c>
      <c r="C479" s="109" t="s">
        <v>36</v>
      </c>
      <c r="D479" s="110" t="s">
        <v>59</v>
      </c>
      <c r="E479" s="38">
        <v>7909</v>
      </c>
      <c r="F479" s="38"/>
      <c r="G479" s="69"/>
      <c r="H479" s="111">
        <v>7909</v>
      </c>
      <c r="I479" s="38"/>
      <c r="J479" s="38"/>
      <c r="K479" s="38"/>
      <c r="L479" s="111">
        <v>0</v>
      </c>
      <c r="M479" s="38">
        <v>0</v>
      </c>
      <c r="N479" s="69">
        <v>-5395</v>
      </c>
      <c r="O479" s="111" t="s">
        <v>283</v>
      </c>
      <c r="P479" s="69" t="s">
        <v>80</v>
      </c>
      <c r="Q479" s="111">
        <f t="shared" si="49"/>
        <v>0</v>
      </c>
      <c r="R479" s="38">
        <f t="shared" si="51"/>
        <v>0</v>
      </c>
      <c r="S479" s="38" t="str">
        <f t="shared" si="52"/>
        <v>NA</v>
      </c>
      <c r="T479" s="38" t="str">
        <f t="shared" si="53"/>
        <v>NA</v>
      </c>
      <c r="U479" s="114" t="str">
        <f t="shared" si="54"/>
        <v>NA</v>
      </c>
      <c r="V479" s="69">
        <f>IF(N479&lt;0,0,IF(M479=L479,N479,N479-(L479-M479)))</f>
        <v>0</v>
      </c>
      <c r="W479" s="23">
        <f t="shared" si="50"/>
        <v>1</v>
      </c>
      <c r="X479" s="111">
        <v>140</v>
      </c>
      <c r="Y479" s="38" t="s">
        <v>280</v>
      </c>
      <c r="Z479" s="69" t="s">
        <v>281</v>
      </c>
      <c r="AA479" s="38">
        <v>425</v>
      </c>
      <c r="AB479" s="38" t="s">
        <v>280</v>
      </c>
      <c r="AC479" s="69" t="s">
        <v>281</v>
      </c>
      <c r="AD479" s="38" t="s">
        <v>280</v>
      </c>
      <c r="AE479" s="38" t="s">
        <v>280</v>
      </c>
      <c r="AF479" s="69" t="s">
        <v>280</v>
      </c>
      <c r="AG479" s="38" t="s">
        <v>280</v>
      </c>
      <c r="AH479" s="38" t="s">
        <v>280</v>
      </c>
      <c r="AI479" s="69" t="s">
        <v>280</v>
      </c>
      <c r="AJ479" s="111" t="s">
        <v>280</v>
      </c>
      <c r="AK479" s="38" t="s">
        <v>280</v>
      </c>
      <c r="AL479" s="69" t="s">
        <v>280</v>
      </c>
      <c r="AM479" s="38" t="s">
        <v>280</v>
      </c>
      <c r="AN479" s="38" t="s">
        <v>280</v>
      </c>
      <c r="AO479" s="69" t="s">
        <v>280</v>
      </c>
      <c r="AP479" s="69" t="s">
        <v>280</v>
      </c>
      <c r="AQ479" s="69" t="s">
        <v>280</v>
      </c>
      <c r="AR479" s="23" t="s">
        <v>280</v>
      </c>
      <c r="AS479" s="69" t="s">
        <v>280</v>
      </c>
      <c r="AT479" s="23" t="s">
        <v>280</v>
      </c>
      <c r="AU479" s="23" t="s">
        <v>280</v>
      </c>
      <c r="AV479" s="69">
        <v>-10000</v>
      </c>
      <c r="AW479" s="69" t="s">
        <v>280</v>
      </c>
      <c r="AX479" s="23" t="s">
        <v>282</v>
      </c>
      <c r="AY479" s="69" t="s">
        <v>280</v>
      </c>
      <c r="AZ479" s="23" t="s">
        <v>280</v>
      </c>
      <c r="BA479" s="23" t="s">
        <v>280</v>
      </c>
    </row>
    <row r="480" spans="2:53">
      <c r="B480" s="123" t="s">
        <v>358</v>
      </c>
      <c r="C480" s="109" t="s">
        <v>36</v>
      </c>
      <c r="D480" s="110" t="s">
        <v>61</v>
      </c>
      <c r="E480" s="38">
        <v>7812</v>
      </c>
      <c r="F480" s="38"/>
      <c r="G480" s="69"/>
      <c r="H480" s="111">
        <v>7812</v>
      </c>
      <c r="I480" s="38"/>
      <c r="J480" s="38"/>
      <c r="K480" s="38"/>
      <c r="L480" s="111">
        <v>0</v>
      </c>
      <c r="M480" s="38">
        <v>0</v>
      </c>
      <c r="N480" s="69">
        <v>-5296</v>
      </c>
      <c r="O480" s="111" t="s">
        <v>283</v>
      </c>
      <c r="P480" s="69" t="s">
        <v>80</v>
      </c>
      <c r="Q480" s="111">
        <f t="shared" si="49"/>
        <v>0</v>
      </c>
      <c r="R480" s="38">
        <f t="shared" si="51"/>
        <v>0</v>
      </c>
      <c r="S480" s="38" t="str">
        <f t="shared" si="52"/>
        <v>NA</v>
      </c>
      <c r="T480" s="38" t="str">
        <f t="shared" si="53"/>
        <v>NA</v>
      </c>
      <c r="U480" s="114" t="str">
        <f t="shared" si="54"/>
        <v>NA</v>
      </c>
      <c r="V480" s="69">
        <f t="shared" si="55"/>
        <v>0</v>
      </c>
      <c r="W480" s="23">
        <f t="shared" si="50"/>
        <v>1</v>
      </c>
      <c r="X480" s="111">
        <v>140</v>
      </c>
      <c r="Y480" s="38" t="s">
        <v>280</v>
      </c>
      <c r="Z480" s="69" t="s">
        <v>281</v>
      </c>
      <c r="AA480" s="38">
        <v>425</v>
      </c>
      <c r="AB480" s="38" t="s">
        <v>280</v>
      </c>
      <c r="AC480" s="69" t="s">
        <v>281</v>
      </c>
      <c r="AD480" s="38" t="s">
        <v>280</v>
      </c>
      <c r="AE480" s="38" t="s">
        <v>280</v>
      </c>
      <c r="AF480" s="69" t="s">
        <v>280</v>
      </c>
      <c r="AG480" s="38" t="s">
        <v>280</v>
      </c>
      <c r="AH480" s="38" t="s">
        <v>280</v>
      </c>
      <c r="AI480" s="69" t="s">
        <v>280</v>
      </c>
      <c r="AJ480" s="111" t="s">
        <v>280</v>
      </c>
      <c r="AK480" s="38" t="s">
        <v>280</v>
      </c>
      <c r="AL480" s="69" t="s">
        <v>280</v>
      </c>
      <c r="AM480" s="38" t="s">
        <v>280</v>
      </c>
      <c r="AN480" s="38" t="s">
        <v>280</v>
      </c>
      <c r="AO480" s="69" t="s">
        <v>280</v>
      </c>
      <c r="AP480" s="69" t="s">
        <v>280</v>
      </c>
      <c r="AQ480" s="69" t="s">
        <v>280</v>
      </c>
      <c r="AR480" s="23" t="s">
        <v>280</v>
      </c>
      <c r="AS480" s="69" t="s">
        <v>280</v>
      </c>
      <c r="AT480" s="23" t="s">
        <v>280</v>
      </c>
      <c r="AU480" s="23" t="s">
        <v>280</v>
      </c>
      <c r="AV480" s="69">
        <v>-10000</v>
      </c>
      <c r="AW480" s="69" t="s">
        <v>280</v>
      </c>
      <c r="AX480" s="23" t="s">
        <v>282</v>
      </c>
      <c r="AY480" s="69" t="s">
        <v>280</v>
      </c>
      <c r="AZ480" s="23" t="s">
        <v>280</v>
      </c>
      <c r="BA480" s="23" t="s">
        <v>280</v>
      </c>
    </row>
    <row r="481" spans="2:53">
      <c r="B481" s="123" t="s">
        <v>358</v>
      </c>
      <c r="C481" s="109" t="s">
        <v>36</v>
      </c>
      <c r="D481" s="110" t="s">
        <v>63</v>
      </c>
      <c r="E481" s="38">
        <v>7811</v>
      </c>
      <c r="F481" s="38"/>
      <c r="G481" s="69"/>
      <c r="H481" s="111">
        <v>7811</v>
      </c>
      <c r="I481" s="38"/>
      <c r="J481" s="38"/>
      <c r="K481" s="38"/>
      <c r="L481" s="111">
        <v>0</v>
      </c>
      <c r="M481" s="38">
        <v>0</v>
      </c>
      <c r="N481" s="69">
        <v>-5295</v>
      </c>
      <c r="O481" s="111" t="s">
        <v>283</v>
      </c>
      <c r="P481" s="69" t="s">
        <v>80</v>
      </c>
      <c r="Q481" s="111">
        <f t="shared" si="49"/>
        <v>0</v>
      </c>
      <c r="R481" s="38">
        <f t="shared" si="51"/>
        <v>0</v>
      </c>
      <c r="S481" s="38" t="str">
        <f t="shared" si="52"/>
        <v>NA</v>
      </c>
      <c r="T481" s="38" t="str">
        <f t="shared" si="53"/>
        <v>NA</v>
      </c>
      <c r="U481" s="114" t="str">
        <f t="shared" si="54"/>
        <v>NA</v>
      </c>
      <c r="V481" s="69">
        <f t="shared" si="55"/>
        <v>0</v>
      </c>
      <c r="W481" s="23">
        <f t="shared" si="50"/>
        <v>1</v>
      </c>
      <c r="X481" s="111">
        <v>140</v>
      </c>
      <c r="Y481" s="38" t="s">
        <v>280</v>
      </c>
      <c r="Z481" s="69" t="s">
        <v>281</v>
      </c>
      <c r="AA481" s="38">
        <v>410</v>
      </c>
      <c r="AB481" s="38" t="s">
        <v>280</v>
      </c>
      <c r="AC481" s="69" t="s">
        <v>281</v>
      </c>
      <c r="AD481" s="38" t="s">
        <v>280</v>
      </c>
      <c r="AE481" s="38" t="s">
        <v>280</v>
      </c>
      <c r="AF481" s="69" t="s">
        <v>280</v>
      </c>
      <c r="AG481" s="38" t="s">
        <v>280</v>
      </c>
      <c r="AH481" s="38" t="s">
        <v>280</v>
      </c>
      <c r="AI481" s="69" t="s">
        <v>280</v>
      </c>
      <c r="AJ481" s="111" t="s">
        <v>280</v>
      </c>
      <c r="AK481" s="38" t="s">
        <v>280</v>
      </c>
      <c r="AL481" s="69" t="s">
        <v>280</v>
      </c>
      <c r="AM481" s="38" t="s">
        <v>280</v>
      </c>
      <c r="AN481" s="38" t="s">
        <v>280</v>
      </c>
      <c r="AO481" s="69" t="s">
        <v>280</v>
      </c>
      <c r="AP481" s="69" t="s">
        <v>280</v>
      </c>
      <c r="AQ481" s="69" t="s">
        <v>280</v>
      </c>
      <c r="AR481" s="23" t="s">
        <v>280</v>
      </c>
      <c r="AS481" s="69" t="s">
        <v>280</v>
      </c>
      <c r="AT481" s="23" t="s">
        <v>280</v>
      </c>
      <c r="AU481" s="23" t="s">
        <v>280</v>
      </c>
      <c r="AV481" s="69">
        <v>-10000</v>
      </c>
      <c r="AW481" s="69" t="s">
        <v>280</v>
      </c>
      <c r="AX481" s="23" t="s">
        <v>282</v>
      </c>
      <c r="AY481" s="69" t="s">
        <v>280</v>
      </c>
      <c r="AZ481" s="23" t="s">
        <v>280</v>
      </c>
      <c r="BA481" s="23" t="s">
        <v>280</v>
      </c>
    </row>
    <row r="482" spans="2:53">
      <c r="B482" s="123" t="s">
        <v>358</v>
      </c>
      <c r="C482" s="109" t="s">
        <v>36</v>
      </c>
      <c r="D482" s="110" t="s">
        <v>64</v>
      </c>
      <c r="E482" s="38">
        <v>7332</v>
      </c>
      <c r="F482" s="38"/>
      <c r="G482" s="69"/>
      <c r="H482" s="111">
        <v>7332</v>
      </c>
      <c r="I482" s="38"/>
      <c r="J482" s="38"/>
      <c r="K482" s="38"/>
      <c r="L482" s="111">
        <v>-6449</v>
      </c>
      <c r="M482" s="38">
        <v>-6449</v>
      </c>
      <c r="N482" s="69">
        <v>-6449</v>
      </c>
      <c r="O482" s="111" t="s">
        <v>283</v>
      </c>
      <c r="P482" s="69" t="s">
        <v>80</v>
      </c>
      <c r="Q482" s="111">
        <f t="shared" si="49"/>
        <v>0</v>
      </c>
      <c r="R482" s="38">
        <f t="shared" si="51"/>
        <v>0</v>
      </c>
      <c r="S482" s="38" t="str">
        <f t="shared" si="52"/>
        <v>NA</v>
      </c>
      <c r="T482" s="38" t="str">
        <f t="shared" si="53"/>
        <v>NA</v>
      </c>
      <c r="U482" s="114" t="str">
        <f t="shared" si="54"/>
        <v>NA</v>
      </c>
      <c r="V482" s="69">
        <f t="shared" si="55"/>
        <v>0</v>
      </c>
      <c r="W482" s="23">
        <f t="shared" si="50"/>
        <v>1</v>
      </c>
      <c r="X482" s="111">
        <v>140</v>
      </c>
      <c r="Y482" s="38" t="s">
        <v>280</v>
      </c>
      <c r="Z482" s="69" t="s">
        <v>281</v>
      </c>
      <c r="AA482" s="38">
        <v>336</v>
      </c>
      <c r="AB482" s="38" t="s">
        <v>280</v>
      </c>
      <c r="AC482" s="69" t="s">
        <v>281</v>
      </c>
      <c r="AD482" s="38" t="s">
        <v>280</v>
      </c>
      <c r="AE482" s="38" t="s">
        <v>280</v>
      </c>
      <c r="AF482" s="69" t="s">
        <v>280</v>
      </c>
      <c r="AG482" s="38" t="s">
        <v>280</v>
      </c>
      <c r="AH482" s="38" t="s">
        <v>280</v>
      </c>
      <c r="AI482" s="69" t="s">
        <v>280</v>
      </c>
      <c r="AJ482" s="111" t="s">
        <v>280</v>
      </c>
      <c r="AK482" s="38" t="s">
        <v>280</v>
      </c>
      <c r="AL482" s="69" t="s">
        <v>280</v>
      </c>
      <c r="AM482" s="38" t="s">
        <v>280</v>
      </c>
      <c r="AN482" s="38" t="s">
        <v>280</v>
      </c>
      <c r="AO482" s="69" t="s">
        <v>280</v>
      </c>
      <c r="AP482" s="69" t="s">
        <v>280</v>
      </c>
      <c r="AQ482" s="69" t="s">
        <v>280</v>
      </c>
      <c r="AR482" s="23" t="s">
        <v>280</v>
      </c>
      <c r="AS482" s="69" t="s">
        <v>280</v>
      </c>
      <c r="AT482" s="23" t="s">
        <v>280</v>
      </c>
      <c r="AU482" s="23" t="s">
        <v>280</v>
      </c>
      <c r="AV482" s="69">
        <v>-10000</v>
      </c>
      <c r="AW482" s="69" t="s">
        <v>280</v>
      </c>
      <c r="AX482" s="23" t="s">
        <v>282</v>
      </c>
      <c r="AY482" s="69" t="s">
        <v>280</v>
      </c>
      <c r="AZ482" s="23" t="s">
        <v>280</v>
      </c>
      <c r="BA482" s="23" t="s">
        <v>280</v>
      </c>
    </row>
    <row r="483" spans="2:53">
      <c r="B483" s="123" t="s">
        <v>358</v>
      </c>
      <c r="C483" s="109" t="s">
        <v>36</v>
      </c>
      <c r="D483" s="110" t="s">
        <v>66</v>
      </c>
      <c r="E483" s="38">
        <v>7396</v>
      </c>
      <c r="F483" s="38"/>
      <c r="G483" s="69"/>
      <c r="H483" s="111">
        <v>7396</v>
      </c>
      <c r="I483" s="38"/>
      <c r="J483" s="38"/>
      <c r="K483" s="38"/>
      <c r="L483" s="111">
        <v>-6481</v>
      </c>
      <c r="M483" s="38">
        <v>-6481</v>
      </c>
      <c r="N483" s="69">
        <v>-6481</v>
      </c>
      <c r="O483" s="111" t="s">
        <v>283</v>
      </c>
      <c r="P483" s="69" t="s">
        <v>80</v>
      </c>
      <c r="Q483" s="111">
        <f t="shared" si="49"/>
        <v>0</v>
      </c>
      <c r="R483" s="38">
        <f t="shared" si="51"/>
        <v>0</v>
      </c>
      <c r="S483" s="38" t="str">
        <f t="shared" si="52"/>
        <v>NA</v>
      </c>
      <c r="T483" s="38" t="str">
        <f t="shared" si="53"/>
        <v>NA</v>
      </c>
      <c r="U483" s="114" t="str">
        <f t="shared" si="54"/>
        <v>NA</v>
      </c>
      <c r="V483" s="69">
        <f t="shared" si="55"/>
        <v>0</v>
      </c>
      <c r="W483" s="23">
        <f t="shared" si="50"/>
        <v>1</v>
      </c>
      <c r="X483" s="111">
        <v>140</v>
      </c>
      <c r="Y483" s="38" t="s">
        <v>280</v>
      </c>
      <c r="Z483" s="69" t="s">
        <v>281</v>
      </c>
      <c r="AA483" s="38">
        <v>382</v>
      </c>
      <c r="AB483" s="38" t="s">
        <v>280</v>
      </c>
      <c r="AC483" s="69" t="s">
        <v>281</v>
      </c>
      <c r="AD483" s="38" t="s">
        <v>280</v>
      </c>
      <c r="AE483" s="38">
        <v>6804</v>
      </c>
      <c r="AF483" s="69" t="s">
        <v>82</v>
      </c>
      <c r="AG483" s="38" t="s">
        <v>280</v>
      </c>
      <c r="AH483" s="38" t="s">
        <v>280</v>
      </c>
      <c r="AI483" s="69" t="s">
        <v>280</v>
      </c>
      <c r="AJ483" s="111" t="s">
        <v>280</v>
      </c>
      <c r="AK483" s="38" t="s">
        <v>280</v>
      </c>
      <c r="AL483" s="69" t="s">
        <v>280</v>
      </c>
      <c r="AM483" s="38" t="s">
        <v>280</v>
      </c>
      <c r="AN483" s="38" t="s">
        <v>280</v>
      </c>
      <c r="AO483" s="69" t="s">
        <v>280</v>
      </c>
      <c r="AP483" s="69" t="s">
        <v>280</v>
      </c>
      <c r="AQ483" s="69" t="s">
        <v>280</v>
      </c>
      <c r="AR483" s="23" t="s">
        <v>280</v>
      </c>
      <c r="AS483" s="69" t="s">
        <v>280</v>
      </c>
      <c r="AT483" s="23" t="s">
        <v>280</v>
      </c>
      <c r="AU483" s="23" t="s">
        <v>280</v>
      </c>
      <c r="AV483" s="69">
        <v>-10000</v>
      </c>
      <c r="AW483" s="69" t="s">
        <v>280</v>
      </c>
      <c r="AX483" s="23" t="s">
        <v>282</v>
      </c>
      <c r="AY483" s="69" t="s">
        <v>280</v>
      </c>
      <c r="AZ483" s="23" t="s">
        <v>280</v>
      </c>
      <c r="BA483" s="23" t="s">
        <v>280</v>
      </c>
    </row>
    <row r="484" spans="2:53">
      <c r="B484" s="123" t="s">
        <v>358</v>
      </c>
      <c r="C484" s="109" t="s">
        <v>36</v>
      </c>
      <c r="D484" s="110" t="s">
        <v>67</v>
      </c>
      <c r="E484" s="38">
        <v>6571</v>
      </c>
      <c r="F484" s="38"/>
      <c r="G484" s="69"/>
      <c r="H484" s="111">
        <v>6575</v>
      </c>
      <c r="I484" s="38"/>
      <c r="J484" s="38"/>
      <c r="K484" s="38"/>
      <c r="L484" s="111">
        <v>-6066</v>
      </c>
      <c r="M484" s="38">
        <v>-6066</v>
      </c>
      <c r="N484" s="69">
        <v>-6068</v>
      </c>
      <c r="O484" s="111" t="s">
        <v>283</v>
      </c>
      <c r="P484" s="69" t="s">
        <v>80</v>
      </c>
      <c r="Q484" s="111">
        <f t="shared" si="49"/>
        <v>0</v>
      </c>
      <c r="R484" s="38">
        <f t="shared" si="51"/>
        <v>-4</v>
      </c>
      <c r="S484" s="38" t="str">
        <f t="shared" si="52"/>
        <v>NA</v>
      </c>
      <c r="T484" s="38" t="str">
        <f t="shared" si="53"/>
        <v>NA</v>
      </c>
      <c r="U484" s="114" t="str">
        <f t="shared" si="54"/>
        <v>NA</v>
      </c>
      <c r="V484" s="69">
        <f t="shared" si="55"/>
        <v>0</v>
      </c>
      <c r="W484" s="23">
        <f t="shared" si="50"/>
        <v>1</v>
      </c>
      <c r="X484" s="111">
        <v>140</v>
      </c>
      <c r="Y484" s="38" t="s">
        <v>280</v>
      </c>
      <c r="Z484" s="69" t="s">
        <v>280</v>
      </c>
      <c r="AA484" s="38">
        <v>407</v>
      </c>
      <c r="AB484" s="38" t="s">
        <v>280</v>
      </c>
      <c r="AC484" s="69" t="s">
        <v>280</v>
      </c>
      <c r="AD484" s="38" t="s">
        <v>280</v>
      </c>
      <c r="AE484" s="38" t="s">
        <v>280</v>
      </c>
      <c r="AF484" s="69" t="s">
        <v>280</v>
      </c>
      <c r="AG484" s="38" t="s">
        <v>280</v>
      </c>
      <c r="AH484" s="38" t="s">
        <v>280</v>
      </c>
      <c r="AI484" s="69" t="s">
        <v>280</v>
      </c>
      <c r="AJ484" s="111" t="s">
        <v>280</v>
      </c>
      <c r="AK484" s="38" t="s">
        <v>280</v>
      </c>
      <c r="AL484" s="69" t="s">
        <v>280</v>
      </c>
      <c r="AM484" s="38" t="s">
        <v>280</v>
      </c>
      <c r="AN484" s="38" t="s">
        <v>280</v>
      </c>
      <c r="AO484" s="69" t="s">
        <v>280</v>
      </c>
      <c r="AP484" s="69" t="s">
        <v>280</v>
      </c>
      <c r="AQ484" s="69" t="s">
        <v>280</v>
      </c>
      <c r="AR484" s="23" t="s">
        <v>280</v>
      </c>
      <c r="AS484" s="69" t="s">
        <v>280</v>
      </c>
      <c r="AT484" s="23" t="s">
        <v>280</v>
      </c>
      <c r="AU484" s="23" t="s">
        <v>280</v>
      </c>
      <c r="AV484" s="69" t="s">
        <v>280</v>
      </c>
      <c r="AW484" s="69" t="s">
        <v>280</v>
      </c>
      <c r="AX484" s="23" t="s">
        <v>280</v>
      </c>
      <c r="AY484" s="69" t="s">
        <v>280</v>
      </c>
      <c r="AZ484" s="23" t="s">
        <v>280</v>
      </c>
      <c r="BA484" s="23" t="s">
        <v>280</v>
      </c>
    </row>
    <row r="485" spans="2:53">
      <c r="B485" s="123" t="s">
        <v>358</v>
      </c>
      <c r="C485" s="109" t="s">
        <v>36</v>
      </c>
      <c r="D485" s="110" t="s">
        <v>68</v>
      </c>
      <c r="E485" s="38"/>
      <c r="F485" s="38">
        <v>6752</v>
      </c>
      <c r="G485" s="69">
        <v>822</v>
      </c>
      <c r="H485" s="111"/>
      <c r="I485" s="38">
        <v>6752</v>
      </c>
      <c r="J485" s="38">
        <v>822</v>
      </c>
      <c r="K485" s="38"/>
      <c r="L485" s="111">
        <v>0</v>
      </c>
      <c r="M485" s="38">
        <v>0</v>
      </c>
      <c r="N485" s="69">
        <v>0</v>
      </c>
      <c r="O485" s="111" t="s">
        <v>283</v>
      </c>
      <c r="P485" s="69" t="s">
        <v>80</v>
      </c>
      <c r="Q485" s="111">
        <f t="shared" si="49"/>
        <v>0</v>
      </c>
      <c r="R485" s="38" t="str">
        <f t="shared" si="51"/>
        <v>NA</v>
      </c>
      <c r="S485" s="38">
        <f t="shared" si="52"/>
        <v>0</v>
      </c>
      <c r="T485" s="38">
        <f t="shared" si="53"/>
        <v>0</v>
      </c>
      <c r="U485" s="114">
        <f t="shared" si="54"/>
        <v>0</v>
      </c>
      <c r="V485" s="69">
        <f t="shared" si="55"/>
        <v>0</v>
      </c>
      <c r="W485" s="23">
        <f t="shared" si="50"/>
        <v>1</v>
      </c>
      <c r="X485" s="111">
        <v>140</v>
      </c>
      <c r="Y485" s="38" t="s">
        <v>280</v>
      </c>
      <c r="Z485" s="69" t="s">
        <v>280</v>
      </c>
      <c r="AA485" s="38">
        <v>-34</v>
      </c>
      <c r="AB485" s="38" t="s">
        <v>280</v>
      </c>
      <c r="AC485" s="69" t="s">
        <v>280</v>
      </c>
      <c r="AD485" s="38" t="s">
        <v>280</v>
      </c>
      <c r="AE485" s="38" t="s">
        <v>280</v>
      </c>
      <c r="AF485" s="69" t="s">
        <v>175</v>
      </c>
      <c r="AG485" s="38" t="s">
        <v>280</v>
      </c>
      <c r="AH485" s="38">
        <v>5318</v>
      </c>
      <c r="AI485" s="69" t="s">
        <v>175</v>
      </c>
      <c r="AJ485" s="111" t="s">
        <v>280</v>
      </c>
      <c r="AK485" s="38" t="s">
        <v>280</v>
      </c>
      <c r="AL485" s="69" t="s">
        <v>280</v>
      </c>
      <c r="AM485" s="38" t="s">
        <v>280</v>
      </c>
      <c r="AN485" s="38" t="s">
        <v>280</v>
      </c>
      <c r="AO485" s="69" t="s">
        <v>280</v>
      </c>
      <c r="AP485" s="69" t="s">
        <v>280</v>
      </c>
      <c r="AQ485" s="69" t="s">
        <v>280</v>
      </c>
      <c r="AR485" s="23" t="s">
        <v>280</v>
      </c>
      <c r="AS485" s="69" t="s">
        <v>280</v>
      </c>
      <c r="AT485" s="23" t="s">
        <v>280</v>
      </c>
      <c r="AU485" s="23" t="s">
        <v>280</v>
      </c>
      <c r="AV485" s="69" t="s">
        <v>280</v>
      </c>
      <c r="AW485" s="69" t="s">
        <v>280</v>
      </c>
      <c r="AX485" s="23" t="s">
        <v>280</v>
      </c>
      <c r="AY485" s="69" t="s">
        <v>280</v>
      </c>
      <c r="AZ485" s="23" t="s">
        <v>280</v>
      </c>
      <c r="BA485" s="23" t="s">
        <v>280</v>
      </c>
    </row>
    <row r="486" spans="2:53">
      <c r="B486" s="123" t="s">
        <v>358</v>
      </c>
      <c r="C486" s="109" t="s">
        <v>36</v>
      </c>
      <c r="D486" s="110" t="s">
        <v>69</v>
      </c>
      <c r="E486" s="38"/>
      <c r="F486" s="38">
        <v>6752</v>
      </c>
      <c r="G486" s="69">
        <v>793</v>
      </c>
      <c r="H486" s="111"/>
      <c r="I486" s="38">
        <v>6752</v>
      </c>
      <c r="J486" s="38">
        <v>781</v>
      </c>
      <c r="K486" s="38"/>
      <c r="L486" s="111">
        <v>0</v>
      </c>
      <c r="M486" s="38">
        <v>0</v>
      </c>
      <c r="N486" s="69">
        <v>0</v>
      </c>
      <c r="O486" s="111" t="s">
        <v>283</v>
      </c>
      <c r="P486" s="69" t="s">
        <v>80</v>
      </c>
      <c r="Q486" s="111">
        <f t="shared" si="49"/>
        <v>0</v>
      </c>
      <c r="R486" s="38" t="str">
        <f t="shared" si="51"/>
        <v>NA</v>
      </c>
      <c r="S486" s="38">
        <f t="shared" si="52"/>
        <v>0</v>
      </c>
      <c r="T486" s="38">
        <f t="shared" si="53"/>
        <v>12</v>
      </c>
      <c r="U486" s="114">
        <f t="shared" si="54"/>
        <v>12</v>
      </c>
      <c r="V486" s="69">
        <f t="shared" si="55"/>
        <v>0</v>
      </c>
      <c r="W486" s="23">
        <f t="shared" si="50"/>
        <v>1</v>
      </c>
      <c r="X486" s="111">
        <v>140</v>
      </c>
      <c r="Y486" s="38" t="s">
        <v>280</v>
      </c>
      <c r="Z486" s="69" t="s">
        <v>280</v>
      </c>
      <c r="AA486" s="38">
        <v>89</v>
      </c>
      <c r="AB486" s="38" t="s">
        <v>280</v>
      </c>
      <c r="AC486" s="69" t="s">
        <v>280</v>
      </c>
      <c r="AD486" s="38" t="s">
        <v>280</v>
      </c>
      <c r="AE486" s="38" t="s">
        <v>280</v>
      </c>
      <c r="AF486" s="69" t="s">
        <v>175</v>
      </c>
      <c r="AG486" s="38" t="s">
        <v>280</v>
      </c>
      <c r="AH486" s="38">
        <v>5698</v>
      </c>
      <c r="AI486" s="69" t="s">
        <v>175</v>
      </c>
      <c r="AJ486" s="111" t="s">
        <v>280</v>
      </c>
      <c r="AK486" s="38" t="s">
        <v>280</v>
      </c>
      <c r="AL486" s="69" t="s">
        <v>280</v>
      </c>
      <c r="AM486" s="38" t="s">
        <v>280</v>
      </c>
      <c r="AN486" s="38" t="s">
        <v>280</v>
      </c>
      <c r="AO486" s="69" t="s">
        <v>280</v>
      </c>
      <c r="AP486" s="69" t="s">
        <v>280</v>
      </c>
      <c r="AQ486" s="69" t="s">
        <v>280</v>
      </c>
      <c r="AR486" s="23" t="s">
        <v>280</v>
      </c>
      <c r="AS486" s="69" t="s">
        <v>280</v>
      </c>
      <c r="AT486" s="23" t="s">
        <v>280</v>
      </c>
      <c r="AU486" s="23" t="s">
        <v>280</v>
      </c>
      <c r="AV486" s="69" t="s">
        <v>280</v>
      </c>
      <c r="AW486" s="69" t="s">
        <v>280</v>
      </c>
      <c r="AX486" s="23" t="s">
        <v>280</v>
      </c>
      <c r="AY486" s="69" t="s">
        <v>280</v>
      </c>
      <c r="AZ486" s="23" t="s">
        <v>280</v>
      </c>
      <c r="BA486" s="23" t="s">
        <v>280</v>
      </c>
    </row>
    <row r="487" spans="2:53" ht="15" thickBot="1">
      <c r="B487" s="124" t="s">
        <v>358</v>
      </c>
      <c r="C487" s="116" t="s">
        <v>36</v>
      </c>
      <c r="D487" s="117" t="s">
        <v>70</v>
      </c>
      <c r="E487" s="118"/>
      <c r="F487" s="118">
        <v>6314</v>
      </c>
      <c r="G487" s="70">
        <v>718</v>
      </c>
      <c r="H487" s="119"/>
      <c r="I487" s="118">
        <v>6200</v>
      </c>
      <c r="J487" s="118">
        <v>718</v>
      </c>
      <c r="K487" s="118"/>
      <c r="L487" s="119">
        <v>0</v>
      </c>
      <c r="M487" s="118">
        <v>0</v>
      </c>
      <c r="N487" s="70">
        <v>0</v>
      </c>
      <c r="O487" s="119" t="s">
        <v>288</v>
      </c>
      <c r="P487" s="70" t="s">
        <v>80</v>
      </c>
      <c r="Q487" s="119">
        <f t="shared" si="49"/>
        <v>0</v>
      </c>
      <c r="R487" s="38" t="str">
        <f t="shared" si="51"/>
        <v>NA</v>
      </c>
      <c r="S487" s="38">
        <f t="shared" si="52"/>
        <v>114</v>
      </c>
      <c r="T487" s="38">
        <f t="shared" si="53"/>
        <v>0</v>
      </c>
      <c r="U487" s="114">
        <f t="shared" si="54"/>
        <v>114</v>
      </c>
      <c r="V487" s="70">
        <f t="shared" si="55"/>
        <v>0</v>
      </c>
      <c r="W487" s="23">
        <f t="shared" si="50"/>
        <v>1</v>
      </c>
      <c r="X487" s="119">
        <v>131</v>
      </c>
      <c r="Y487" s="118" t="s">
        <v>280</v>
      </c>
      <c r="Z487" s="70" t="s">
        <v>280</v>
      </c>
      <c r="AA487" s="118">
        <v>415</v>
      </c>
      <c r="AB487" s="118" t="s">
        <v>280</v>
      </c>
      <c r="AC487" s="70" t="s">
        <v>280</v>
      </c>
      <c r="AD487" s="118" t="s">
        <v>280</v>
      </c>
      <c r="AE487" s="118" t="s">
        <v>280</v>
      </c>
      <c r="AF487" s="70" t="s">
        <v>280</v>
      </c>
      <c r="AG487" s="118" t="s">
        <v>280</v>
      </c>
      <c r="AH487" s="118" t="s">
        <v>280</v>
      </c>
      <c r="AI487" s="70" t="s">
        <v>280</v>
      </c>
      <c r="AJ487" s="119" t="s">
        <v>280</v>
      </c>
      <c r="AK487" s="118" t="s">
        <v>280</v>
      </c>
      <c r="AL487" s="70" t="s">
        <v>280</v>
      </c>
      <c r="AM487" s="118" t="s">
        <v>280</v>
      </c>
      <c r="AN487" s="118" t="s">
        <v>280</v>
      </c>
      <c r="AO487" s="70" t="s">
        <v>280</v>
      </c>
      <c r="AP487" s="70" t="s">
        <v>280</v>
      </c>
      <c r="AQ487" s="70" t="s">
        <v>280</v>
      </c>
      <c r="AR487" s="22" t="s">
        <v>280</v>
      </c>
      <c r="AS487" s="70" t="s">
        <v>280</v>
      </c>
      <c r="AT487" s="22" t="s">
        <v>280</v>
      </c>
      <c r="AU487" s="22" t="s">
        <v>280</v>
      </c>
      <c r="AV487" s="70" t="s">
        <v>280</v>
      </c>
      <c r="AW487" s="70" t="s">
        <v>280</v>
      </c>
      <c r="AX487" s="22" t="s">
        <v>280</v>
      </c>
      <c r="AY487" s="70" t="s">
        <v>280</v>
      </c>
      <c r="AZ487" s="22" t="s">
        <v>280</v>
      </c>
      <c r="BA487" s="22" t="s">
        <v>280</v>
      </c>
    </row>
    <row r="488" spans="2:53">
      <c r="B488" s="120" t="s">
        <v>359</v>
      </c>
      <c r="C488" s="121" t="s">
        <v>36</v>
      </c>
      <c r="D488" s="122" t="s">
        <v>55</v>
      </c>
      <c r="E488" s="112">
        <v>7813</v>
      </c>
      <c r="F488" s="112"/>
      <c r="G488" s="68"/>
      <c r="H488" s="113">
        <v>7813</v>
      </c>
      <c r="I488" s="112"/>
      <c r="J488" s="112"/>
      <c r="K488" s="112"/>
      <c r="L488" s="113">
        <v>-4614</v>
      </c>
      <c r="M488" s="112">
        <v>-4614</v>
      </c>
      <c r="N488" s="68">
        <v>-4614</v>
      </c>
      <c r="O488" s="113" t="s">
        <v>283</v>
      </c>
      <c r="P488" s="68" t="s">
        <v>283</v>
      </c>
      <c r="Q488" s="113">
        <f t="shared" si="49"/>
        <v>0</v>
      </c>
      <c r="R488" s="38">
        <f t="shared" si="51"/>
        <v>0</v>
      </c>
      <c r="S488" s="38" t="str">
        <f t="shared" si="52"/>
        <v>NA</v>
      </c>
      <c r="T488" s="38" t="str">
        <f t="shared" si="53"/>
        <v>NA</v>
      </c>
      <c r="U488" s="114" t="str">
        <f t="shared" si="54"/>
        <v>NA</v>
      </c>
      <c r="V488" s="68">
        <f t="shared" si="55"/>
        <v>0</v>
      </c>
      <c r="W488" s="23">
        <f t="shared" si="50"/>
        <v>1</v>
      </c>
      <c r="X488" s="113">
        <v>140</v>
      </c>
      <c r="Y488" s="112" t="s">
        <v>280</v>
      </c>
      <c r="Z488" s="68" t="s">
        <v>280</v>
      </c>
      <c r="AA488" s="112">
        <v>425</v>
      </c>
      <c r="AB488" s="112" t="s">
        <v>280</v>
      </c>
      <c r="AC488" s="68" t="s">
        <v>280</v>
      </c>
      <c r="AD488" s="112" t="s">
        <v>280</v>
      </c>
      <c r="AE488" s="112">
        <v>7354</v>
      </c>
      <c r="AF488" s="68" t="s">
        <v>82</v>
      </c>
      <c r="AG488" s="112" t="s">
        <v>280</v>
      </c>
      <c r="AH488" s="112" t="s">
        <v>280</v>
      </c>
      <c r="AI488" s="68" t="s">
        <v>280</v>
      </c>
      <c r="AJ488" s="113" t="s">
        <v>280</v>
      </c>
      <c r="AK488" s="112" t="s">
        <v>280</v>
      </c>
      <c r="AL488" s="68" t="s">
        <v>280</v>
      </c>
      <c r="AM488" s="112" t="s">
        <v>280</v>
      </c>
      <c r="AN488" s="112" t="s">
        <v>280</v>
      </c>
      <c r="AO488" s="68" t="s">
        <v>280</v>
      </c>
      <c r="AP488" s="68" t="s">
        <v>280</v>
      </c>
      <c r="AQ488" s="68" t="s">
        <v>280</v>
      </c>
      <c r="AR488" s="21" t="s">
        <v>280</v>
      </c>
      <c r="AS488" s="68" t="s">
        <v>280</v>
      </c>
      <c r="AT488" s="21" t="s">
        <v>280</v>
      </c>
      <c r="AU488" s="21" t="s">
        <v>280</v>
      </c>
      <c r="AV488" s="68">
        <v>-10000</v>
      </c>
      <c r="AW488" s="68" t="s">
        <v>280</v>
      </c>
      <c r="AX488" s="21" t="s">
        <v>282</v>
      </c>
      <c r="AY488" s="68" t="s">
        <v>280</v>
      </c>
      <c r="AZ488" s="21" t="s">
        <v>280</v>
      </c>
      <c r="BA488" s="21" t="s">
        <v>280</v>
      </c>
    </row>
    <row r="489" spans="2:53">
      <c r="B489" s="123" t="s">
        <v>359</v>
      </c>
      <c r="C489" s="109" t="s">
        <v>36</v>
      </c>
      <c r="D489" s="110" t="s">
        <v>57</v>
      </c>
      <c r="E489" s="38">
        <v>7813</v>
      </c>
      <c r="F489" s="38"/>
      <c r="G489" s="69"/>
      <c r="H489" s="111">
        <v>7813</v>
      </c>
      <c r="I489" s="38"/>
      <c r="J489" s="38"/>
      <c r="K489" s="38"/>
      <c r="L489" s="111">
        <v>-4614</v>
      </c>
      <c r="M489" s="38">
        <v>-4614</v>
      </c>
      <c r="N489" s="69">
        <v>-4614</v>
      </c>
      <c r="O489" s="111" t="s">
        <v>283</v>
      </c>
      <c r="P489" s="69" t="s">
        <v>283</v>
      </c>
      <c r="Q489" s="111">
        <f t="shared" si="49"/>
        <v>0</v>
      </c>
      <c r="R489" s="38">
        <f t="shared" si="51"/>
        <v>0</v>
      </c>
      <c r="S489" s="38" t="str">
        <f t="shared" si="52"/>
        <v>NA</v>
      </c>
      <c r="T489" s="38" t="str">
        <f t="shared" si="53"/>
        <v>NA</v>
      </c>
      <c r="U489" s="114" t="str">
        <f t="shared" si="54"/>
        <v>NA</v>
      </c>
      <c r="V489" s="69">
        <f t="shared" si="55"/>
        <v>0</v>
      </c>
      <c r="W489" s="23">
        <f t="shared" si="50"/>
        <v>1</v>
      </c>
      <c r="X489" s="111">
        <v>140</v>
      </c>
      <c r="Y489" s="38" t="s">
        <v>280</v>
      </c>
      <c r="Z489" s="69" t="s">
        <v>280</v>
      </c>
      <c r="AA489" s="38">
        <v>425</v>
      </c>
      <c r="AB489" s="38" t="s">
        <v>280</v>
      </c>
      <c r="AC489" s="69" t="s">
        <v>280</v>
      </c>
      <c r="AD489" s="38" t="s">
        <v>280</v>
      </c>
      <c r="AE489" s="38">
        <v>7160</v>
      </c>
      <c r="AF489" s="69" t="s">
        <v>82</v>
      </c>
      <c r="AG489" s="38" t="s">
        <v>280</v>
      </c>
      <c r="AH489" s="38" t="s">
        <v>280</v>
      </c>
      <c r="AI489" s="69" t="s">
        <v>280</v>
      </c>
      <c r="AJ489" s="111" t="s">
        <v>280</v>
      </c>
      <c r="AK489" s="38" t="s">
        <v>280</v>
      </c>
      <c r="AL489" s="69" t="s">
        <v>280</v>
      </c>
      <c r="AM489" s="38" t="s">
        <v>280</v>
      </c>
      <c r="AN489" s="38" t="s">
        <v>280</v>
      </c>
      <c r="AO489" s="69" t="s">
        <v>280</v>
      </c>
      <c r="AP489" s="69" t="s">
        <v>280</v>
      </c>
      <c r="AQ489" s="69" t="s">
        <v>280</v>
      </c>
      <c r="AR489" s="23" t="s">
        <v>280</v>
      </c>
      <c r="AS489" s="69" t="s">
        <v>280</v>
      </c>
      <c r="AT489" s="23" t="s">
        <v>280</v>
      </c>
      <c r="AU489" s="23" t="s">
        <v>280</v>
      </c>
      <c r="AV489" s="69">
        <v>-10000</v>
      </c>
      <c r="AW489" s="69" t="s">
        <v>280</v>
      </c>
      <c r="AX489" s="23" t="s">
        <v>282</v>
      </c>
      <c r="AY489" s="69" t="s">
        <v>280</v>
      </c>
      <c r="AZ489" s="23" t="s">
        <v>280</v>
      </c>
      <c r="BA489" s="23" t="s">
        <v>280</v>
      </c>
    </row>
    <row r="490" spans="2:53">
      <c r="B490" s="123" t="s">
        <v>359</v>
      </c>
      <c r="C490" s="109" t="s">
        <v>36</v>
      </c>
      <c r="D490" s="110" t="s">
        <v>58</v>
      </c>
      <c r="E490" s="38">
        <v>7813</v>
      </c>
      <c r="F490" s="38"/>
      <c r="G490" s="69"/>
      <c r="H490" s="111">
        <v>7813</v>
      </c>
      <c r="I490" s="38"/>
      <c r="J490" s="38"/>
      <c r="K490" s="38"/>
      <c r="L490" s="111">
        <v>-4614</v>
      </c>
      <c r="M490" s="38">
        <v>-4614</v>
      </c>
      <c r="N490" s="69">
        <v>-4614</v>
      </c>
      <c r="O490" s="111" t="s">
        <v>283</v>
      </c>
      <c r="P490" s="69" t="s">
        <v>283</v>
      </c>
      <c r="Q490" s="111">
        <f t="shared" si="49"/>
        <v>0</v>
      </c>
      <c r="R490" s="38">
        <f t="shared" si="51"/>
        <v>0</v>
      </c>
      <c r="S490" s="38" t="str">
        <f t="shared" si="52"/>
        <v>NA</v>
      </c>
      <c r="T490" s="38" t="str">
        <f t="shared" si="53"/>
        <v>NA</v>
      </c>
      <c r="U490" s="114" t="str">
        <f t="shared" si="54"/>
        <v>NA</v>
      </c>
      <c r="V490" s="69">
        <f t="shared" si="55"/>
        <v>0</v>
      </c>
      <c r="W490" s="23">
        <f t="shared" si="50"/>
        <v>1</v>
      </c>
      <c r="X490" s="111">
        <v>140</v>
      </c>
      <c r="Y490" s="38" t="s">
        <v>280</v>
      </c>
      <c r="Z490" s="69" t="s">
        <v>280</v>
      </c>
      <c r="AA490" s="38">
        <v>425</v>
      </c>
      <c r="AB490" s="38" t="s">
        <v>280</v>
      </c>
      <c r="AC490" s="69" t="s">
        <v>280</v>
      </c>
      <c r="AD490" s="38" t="s">
        <v>280</v>
      </c>
      <c r="AE490" s="38" t="s">
        <v>280</v>
      </c>
      <c r="AF490" s="69" t="s">
        <v>280</v>
      </c>
      <c r="AG490" s="38" t="s">
        <v>280</v>
      </c>
      <c r="AH490" s="38" t="s">
        <v>280</v>
      </c>
      <c r="AI490" s="69" t="s">
        <v>280</v>
      </c>
      <c r="AJ490" s="111" t="s">
        <v>280</v>
      </c>
      <c r="AK490" s="38" t="s">
        <v>280</v>
      </c>
      <c r="AL490" s="69" t="s">
        <v>280</v>
      </c>
      <c r="AM490" s="38" t="s">
        <v>280</v>
      </c>
      <c r="AN490" s="38" t="s">
        <v>280</v>
      </c>
      <c r="AO490" s="69" t="s">
        <v>280</v>
      </c>
      <c r="AP490" s="69" t="s">
        <v>280</v>
      </c>
      <c r="AQ490" s="69" t="s">
        <v>280</v>
      </c>
      <c r="AR490" s="23" t="s">
        <v>280</v>
      </c>
      <c r="AS490" s="69" t="s">
        <v>280</v>
      </c>
      <c r="AT490" s="23" t="s">
        <v>280</v>
      </c>
      <c r="AU490" s="23" t="s">
        <v>280</v>
      </c>
      <c r="AV490" s="69">
        <v>-10000</v>
      </c>
      <c r="AW490" s="69" t="s">
        <v>280</v>
      </c>
      <c r="AX490" s="23" t="s">
        <v>282</v>
      </c>
      <c r="AY490" s="69" t="s">
        <v>280</v>
      </c>
      <c r="AZ490" s="23" t="s">
        <v>280</v>
      </c>
      <c r="BA490" s="23" t="s">
        <v>280</v>
      </c>
    </row>
    <row r="491" spans="2:53">
      <c r="B491" s="123" t="s">
        <v>359</v>
      </c>
      <c r="C491" s="109" t="s">
        <v>36</v>
      </c>
      <c r="D491" s="110" t="s">
        <v>59</v>
      </c>
      <c r="E491" s="38">
        <v>7739</v>
      </c>
      <c r="F491" s="38"/>
      <c r="G491" s="69"/>
      <c r="H491" s="111">
        <v>7726</v>
      </c>
      <c r="I491" s="38"/>
      <c r="J491" s="38"/>
      <c r="K491" s="38"/>
      <c r="L491" s="111">
        <v>-4329</v>
      </c>
      <c r="M491" s="38">
        <v>-4329</v>
      </c>
      <c r="N491" s="69">
        <v>-4320</v>
      </c>
      <c r="O491" s="111" t="s">
        <v>38</v>
      </c>
      <c r="P491" s="69" t="s">
        <v>283</v>
      </c>
      <c r="Q491" s="111">
        <f t="shared" si="49"/>
        <v>0</v>
      </c>
      <c r="R491" s="38">
        <f t="shared" si="51"/>
        <v>13</v>
      </c>
      <c r="S491" s="38" t="str">
        <f t="shared" si="52"/>
        <v>NA</v>
      </c>
      <c r="T491" s="38" t="str">
        <f t="shared" si="53"/>
        <v>NA</v>
      </c>
      <c r="U491" s="114" t="str">
        <f t="shared" si="54"/>
        <v>NA</v>
      </c>
      <c r="V491" s="69">
        <f t="shared" si="55"/>
        <v>0</v>
      </c>
      <c r="W491" s="23">
        <f t="shared" si="50"/>
        <v>1</v>
      </c>
      <c r="X491" s="111">
        <v>140</v>
      </c>
      <c r="Y491" s="38" t="s">
        <v>280</v>
      </c>
      <c r="Z491" s="69" t="s">
        <v>73</v>
      </c>
      <c r="AA491" s="38">
        <v>425</v>
      </c>
      <c r="AB491" s="38" t="s">
        <v>280</v>
      </c>
      <c r="AC491" s="69" t="s">
        <v>73</v>
      </c>
      <c r="AD491" s="38" t="s">
        <v>280</v>
      </c>
      <c r="AE491" s="38" t="s">
        <v>280</v>
      </c>
      <c r="AF491" s="69" t="s">
        <v>280</v>
      </c>
      <c r="AG491" s="38" t="s">
        <v>280</v>
      </c>
      <c r="AH491" s="38" t="s">
        <v>280</v>
      </c>
      <c r="AI491" s="69" t="s">
        <v>280</v>
      </c>
      <c r="AJ491" s="111" t="s">
        <v>280</v>
      </c>
      <c r="AK491" s="38" t="s">
        <v>280</v>
      </c>
      <c r="AL491" s="69" t="s">
        <v>280</v>
      </c>
      <c r="AM491" s="38" t="s">
        <v>280</v>
      </c>
      <c r="AN491" s="38" t="s">
        <v>280</v>
      </c>
      <c r="AO491" s="69" t="s">
        <v>280</v>
      </c>
      <c r="AP491" s="69" t="s">
        <v>280</v>
      </c>
      <c r="AQ491" s="69" t="s">
        <v>280</v>
      </c>
      <c r="AR491" s="23" t="s">
        <v>280</v>
      </c>
      <c r="AS491" s="69" t="s">
        <v>280</v>
      </c>
      <c r="AT491" s="23" t="s">
        <v>280</v>
      </c>
      <c r="AU491" s="23" t="s">
        <v>280</v>
      </c>
      <c r="AV491" s="69">
        <v>-10000</v>
      </c>
      <c r="AW491" s="69" t="s">
        <v>280</v>
      </c>
      <c r="AX491" s="23" t="s">
        <v>282</v>
      </c>
      <c r="AY491" s="69" t="s">
        <v>280</v>
      </c>
      <c r="AZ491" s="23" t="s">
        <v>280</v>
      </c>
      <c r="BA491" s="23" t="s">
        <v>280</v>
      </c>
    </row>
    <row r="492" spans="2:53">
      <c r="B492" s="123" t="s">
        <v>359</v>
      </c>
      <c r="C492" s="109" t="s">
        <v>36</v>
      </c>
      <c r="D492" s="110" t="s">
        <v>61</v>
      </c>
      <c r="E492" s="38">
        <v>7739</v>
      </c>
      <c r="F492" s="38"/>
      <c r="G492" s="69"/>
      <c r="H492" s="111">
        <v>7726</v>
      </c>
      <c r="I492" s="38"/>
      <c r="J492" s="38"/>
      <c r="K492" s="38"/>
      <c r="L492" s="111">
        <v>-4329</v>
      </c>
      <c r="M492" s="38">
        <v>-4329</v>
      </c>
      <c r="N492" s="69">
        <v>-4320</v>
      </c>
      <c r="O492" s="111" t="s">
        <v>38</v>
      </c>
      <c r="P492" s="69" t="s">
        <v>283</v>
      </c>
      <c r="Q492" s="111">
        <f t="shared" si="49"/>
        <v>0</v>
      </c>
      <c r="R492" s="38">
        <f t="shared" si="51"/>
        <v>13</v>
      </c>
      <c r="S492" s="38" t="str">
        <f t="shared" si="52"/>
        <v>NA</v>
      </c>
      <c r="T492" s="38" t="str">
        <f t="shared" si="53"/>
        <v>NA</v>
      </c>
      <c r="U492" s="114" t="str">
        <f t="shared" si="54"/>
        <v>NA</v>
      </c>
      <c r="V492" s="69">
        <f t="shared" si="55"/>
        <v>0</v>
      </c>
      <c r="W492" s="23">
        <f t="shared" si="50"/>
        <v>1</v>
      </c>
      <c r="X492" s="111">
        <v>140</v>
      </c>
      <c r="Y492" s="38" t="s">
        <v>280</v>
      </c>
      <c r="Z492" s="69" t="s">
        <v>73</v>
      </c>
      <c r="AA492" s="38">
        <v>425</v>
      </c>
      <c r="AB492" s="38" t="s">
        <v>280</v>
      </c>
      <c r="AC492" s="69" t="s">
        <v>73</v>
      </c>
      <c r="AD492" s="38" t="s">
        <v>280</v>
      </c>
      <c r="AE492" s="38" t="s">
        <v>280</v>
      </c>
      <c r="AF492" s="69" t="s">
        <v>280</v>
      </c>
      <c r="AG492" s="38" t="s">
        <v>280</v>
      </c>
      <c r="AH492" s="38" t="s">
        <v>280</v>
      </c>
      <c r="AI492" s="69" t="s">
        <v>280</v>
      </c>
      <c r="AJ492" s="111" t="s">
        <v>280</v>
      </c>
      <c r="AK492" s="38" t="s">
        <v>280</v>
      </c>
      <c r="AL492" s="69" t="s">
        <v>280</v>
      </c>
      <c r="AM492" s="38" t="s">
        <v>280</v>
      </c>
      <c r="AN492" s="38" t="s">
        <v>280</v>
      </c>
      <c r="AO492" s="69" t="s">
        <v>280</v>
      </c>
      <c r="AP492" s="69" t="s">
        <v>280</v>
      </c>
      <c r="AQ492" s="69" t="s">
        <v>280</v>
      </c>
      <c r="AR492" s="23" t="s">
        <v>280</v>
      </c>
      <c r="AS492" s="69" t="s">
        <v>280</v>
      </c>
      <c r="AT492" s="23" t="s">
        <v>280</v>
      </c>
      <c r="AU492" s="23" t="s">
        <v>280</v>
      </c>
      <c r="AV492" s="69">
        <v>-10000</v>
      </c>
      <c r="AW492" s="69" t="s">
        <v>280</v>
      </c>
      <c r="AX492" s="23" t="s">
        <v>282</v>
      </c>
      <c r="AY492" s="69" t="s">
        <v>280</v>
      </c>
      <c r="AZ492" s="23" t="s">
        <v>280</v>
      </c>
      <c r="BA492" s="23" t="s">
        <v>280</v>
      </c>
    </row>
    <row r="493" spans="2:53">
      <c r="B493" s="123" t="s">
        <v>359</v>
      </c>
      <c r="C493" s="109" t="s">
        <v>36</v>
      </c>
      <c r="D493" s="110" t="s">
        <v>63</v>
      </c>
      <c r="E493" s="38">
        <v>7739</v>
      </c>
      <c r="F493" s="38"/>
      <c r="G493" s="69"/>
      <c r="H493" s="111">
        <v>7506</v>
      </c>
      <c r="I493" s="38"/>
      <c r="J493" s="38"/>
      <c r="K493" s="38"/>
      <c r="L493" s="111">
        <v>-4329</v>
      </c>
      <c r="M493" s="38">
        <v>-4329</v>
      </c>
      <c r="N493" s="69">
        <v>-4101</v>
      </c>
      <c r="O493" s="111" t="s">
        <v>38</v>
      </c>
      <c r="P493" s="69" t="s">
        <v>283</v>
      </c>
      <c r="Q493" s="111">
        <f t="shared" si="49"/>
        <v>0</v>
      </c>
      <c r="R493" s="38">
        <f t="shared" si="51"/>
        <v>233</v>
      </c>
      <c r="S493" s="38" t="str">
        <f t="shared" si="52"/>
        <v>NA</v>
      </c>
      <c r="T493" s="38" t="str">
        <f t="shared" si="53"/>
        <v>NA</v>
      </c>
      <c r="U493" s="114" t="str">
        <f t="shared" si="54"/>
        <v>NA</v>
      </c>
      <c r="V493" s="69">
        <f t="shared" si="55"/>
        <v>0</v>
      </c>
      <c r="W493" s="23">
        <f t="shared" si="50"/>
        <v>1</v>
      </c>
      <c r="X493" s="111">
        <v>140</v>
      </c>
      <c r="Y493" s="38" t="s">
        <v>280</v>
      </c>
      <c r="Z493" s="69" t="s">
        <v>280</v>
      </c>
      <c r="AA493" s="38">
        <v>420</v>
      </c>
      <c r="AB493" s="38" t="s">
        <v>280</v>
      </c>
      <c r="AC493" s="69" t="s">
        <v>280</v>
      </c>
      <c r="AD493" s="38" t="s">
        <v>280</v>
      </c>
      <c r="AE493" s="38" t="s">
        <v>280</v>
      </c>
      <c r="AF493" s="69" t="s">
        <v>280</v>
      </c>
      <c r="AG493" s="38" t="s">
        <v>280</v>
      </c>
      <c r="AH493" s="38" t="s">
        <v>280</v>
      </c>
      <c r="AI493" s="69" t="s">
        <v>280</v>
      </c>
      <c r="AJ493" s="111" t="s">
        <v>280</v>
      </c>
      <c r="AK493" s="38" t="s">
        <v>280</v>
      </c>
      <c r="AL493" s="69" t="s">
        <v>280</v>
      </c>
      <c r="AM493" s="38" t="s">
        <v>280</v>
      </c>
      <c r="AN493" s="38" t="s">
        <v>280</v>
      </c>
      <c r="AO493" s="69" t="s">
        <v>280</v>
      </c>
      <c r="AP493" s="69" t="s">
        <v>280</v>
      </c>
      <c r="AQ493" s="69" t="s">
        <v>280</v>
      </c>
      <c r="AR493" s="23" t="s">
        <v>280</v>
      </c>
      <c r="AS493" s="69" t="s">
        <v>280</v>
      </c>
      <c r="AT493" s="23" t="s">
        <v>280</v>
      </c>
      <c r="AU493" s="23" t="s">
        <v>280</v>
      </c>
      <c r="AV493" s="69">
        <v>-10000</v>
      </c>
      <c r="AW493" s="69" t="s">
        <v>280</v>
      </c>
      <c r="AX493" s="23" t="s">
        <v>282</v>
      </c>
      <c r="AY493" s="69" t="s">
        <v>280</v>
      </c>
      <c r="AZ493" s="23" t="s">
        <v>280</v>
      </c>
      <c r="BA493" s="23" t="s">
        <v>280</v>
      </c>
    </row>
    <row r="494" spans="2:53">
      <c r="B494" s="123" t="s">
        <v>359</v>
      </c>
      <c r="C494" s="109" t="s">
        <v>36</v>
      </c>
      <c r="D494" s="110" t="s">
        <v>64</v>
      </c>
      <c r="E494" s="38"/>
      <c r="F494" s="38">
        <v>6046</v>
      </c>
      <c r="G494" s="69">
        <v>640</v>
      </c>
      <c r="H494" s="111"/>
      <c r="I494" s="38">
        <v>6046</v>
      </c>
      <c r="J494" s="38">
        <v>640</v>
      </c>
      <c r="K494" s="38"/>
      <c r="L494" s="111">
        <v>-4654</v>
      </c>
      <c r="M494" s="38">
        <v>-4654</v>
      </c>
      <c r="N494" s="69">
        <v>-4654</v>
      </c>
      <c r="O494" s="111" t="s">
        <v>38</v>
      </c>
      <c r="P494" s="69" t="s">
        <v>283</v>
      </c>
      <c r="Q494" s="111">
        <f t="shared" si="49"/>
        <v>0</v>
      </c>
      <c r="R494" s="38" t="str">
        <f t="shared" si="51"/>
        <v>NA</v>
      </c>
      <c r="S494" s="38">
        <f t="shared" si="52"/>
        <v>0</v>
      </c>
      <c r="T494" s="38">
        <f t="shared" si="53"/>
        <v>0</v>
      </c>
      <c r="U494" s="114">
        <f t="shared" si="54"/>
        <v>0</v>
      </c>
      <c r="V494" s="69">
        <f t="shared" si="55"/>
        <v>0</v>
      </c>
      <c r="W494" s="23">
        <f t="shared" si="50"/>
        <v>1</v>
      </c>
      <c r="X494" s="111">
        <v>140</v>
      </c>
      <c r="Y494" s="38" t="s">
        <v>280</v>
      </c>
      <c r="Z494" s="69" t="s">
        <v>280</v>
      </c>
      <c r="AA494" s="38">
        <v>353</v>
      </c>
      <c r="AB494" s="38" t="s">
        <v>280</v>
      </c>
      <c r="AC494" s="69" t="s">
        <v>280</v>
      </c>
      <c r="AD494" s="38" t="s">
        <v>280</v>
      </c>
      <c r="AE494" s="38" t="s">
        <v>280</v>
      </c>
      <c r="AF494" s="69" t="s">
        <v>280</v>
      </c>
      <c r="AG494" s="38" t="s">
        <v>280</v>
      </c>
      <c r="AH494" s="38" t="s">
        <v>280</v>
      </c>
      <c r="AI494" s="69" t="s">
        <v>280</v>
      </c>
      <c r="AJ494" s="111" t="s">
        <v>280</v>
      </c>
      <c r="AK494" s="38" t="s">
        <v>280</v>
      </c>
      <c r="AL494" s="69" t="s">
        <v>280</v>
      </c>
      <c r="AM494" s="38" t="s">
        <v>280</v>
      </c>
      <c r="AN494" s="38" t="s">
        <v>280</v>
      </c>
      <c r="AO494" s="69" t="s">
        <v>280</v>
      </c>
      <c r="AP494" s="69" t="s">
        <v>280</v>
      </c>
      <c r="AQ494" s="69" t="s">
        <v>280</v>
      </c>
      <c r="AR494" s="23" t="s">
        <v>280</v>
      </c>
      <c r="AS494" s="69" t="s">
        <v>280</v>
      </c>
      <c r="AT494" s="23" t="s">
        <v>280</v>
      </c>
      <c r="AU494" s="23" t="s">
        <v>280</v>
      </c>
      <c r="AV494" s="69" t="s">
        <v>280</v>
      </c>
      <c r="AW494" s="69" t="s">
        <v>280</v>
      </c>
      <c r="AX494" s="23" t="s">
        <v>280</v>
      </c>
      <c r="AY494" s="69">
        <v>-10000</v>
      </c>
      <c r="AZ494" s="23" t="s">
        <v>280</v>
      </c>
      <c r="BA494" s="23" t="s">
        <v>282</v>
      </c>
    </row>
    <row r="495" spans="2:53">
      <c r="B495" s="123" t="s">
        <v>359</v>
      </c>
      <c r="C495" s="109" t="s">
        <v>36</v>
      </c>
      <c r="D495" s="110" t="s">
        <v>66</v>
      </c>
      <c r="E495" s="38"/>
      <c r="F495" s="38">
        <v>6046</v>
      </c>
      <c r="G495" s="69">
        <v>640</v>
      </c>
      <c r="H495" s="111"/>
      <c r="I495" s="38">
        <v>6046</v>
      </c>
      <c r="J495" s="38">
        <v>640</v>
      </c>
      <c r="K495" s="38"/>
      <c r="L495" s="111">
        <v>-4654</v>
      </c>
      <c r="M495" s="38">
        <v>-4654</v>
      </c>
      <c r="N495" s="69">
        <v>-4654</v>
      </c>
      <c r="O495" s="111" t="s">
        <v>38</v>
      </c>
      <c r="P495" s="69" t="s">
        <v>283</v>
      </c>
      <c r="Q495" s="111">
        <f t="shared" si="49"/>
        <v>0</v>
      </c>
      <c r="R495" s="38" t="str">
        <f t="shared" si="51"/>
        <v>NA</v>
      </c>
      <c r="S495" s="38">
        <f t="shared" si="52"/>
        <v>0</v>
      </c>
      <c r="T495" s="38">
        <f t="shared" si="53"/>
        <v>0</v>
      </c>
      <c r="U495" s="114">
        <f t="shared" si="54"/>
        <v>0</v>
      </c>
      <c r="V495" s="69">
        <f t="shared" si="55"/>
        <v>0</v>
      </c>
      <c r="W495" s="23">
        <f t="shared" si="50"/>
        <v>1</v>
      </c>
      <c r="X495" s="111">
        <v>140</v>
      </c>
      <c r="Y495" s="38" t="s">
        <v>280</v>
      </c>
      <c r="Z495" s="69" t="s">
        <v>280</v>
      </c>
      <c r="AA495" s="38">
        <v>353</v>
      </c>
      <c r="AB495" s="38" t="s">
        <v>280</v>
      </c>
      <c r="AC495" s="69" t="s">
        <v>280</v>
      </c>
      <c r="AD495" s="38" t="s">
        <v>280</v>
      </c>
      <c r="AE495" s="38" t="s">
        <v>280</v>
      </c>
      <c r="AF495" s="69" t="s">
        <v>280</v>
      </c>
      <c r="AG495" s="38" t="s">
        <v>280</v>
      </c>
      <c r="AH495" s="38" t="s">
        <v>280</v>
      </c>
      <c r="AI495" s="69" t="s">
        <v>280</v>
      </c>
      <c r="AJ495" s="111" t="s">
        <v>280</v>
      </c>
      <c r="AK495" s="38" t="s">
        <v>280</v>
      </c>
      <c r="AL495" s="69" t="s">
        <v>280</v>
      </c>
      <c r="AM495" s="38" t="s">
        <v>280</v>
      </c>
      <c r="AN495" s="38" t="s">
        <v>280</v>
      </c>
      <c r="AO495" s="69" t="s">
        <v>280</v>
      </c>
      <c r="AP495" s="69" t="s">
        <v>280</v>
      </c>
      <c r="AQ495" s="69" t="s">
        <v>280</v>
      </c>
      <c r="AR495" s="23" t="s">
        <v>280</v>
      </c>
      <c r="AS495" s="69" t="s">
        <v>280</v>
      </c>
      <c r="AT495" s="23" t="s">
        <v>280</v>
      </c>
      <c r="AU495" s="23" t="s">
        <v>280</v>
      </c>
      <c r="AV495" s="69" t="s">
        <v>280</v>
      </c>
      <c r="AW495" s="69" t="s">
        <v>280</v>
      </c>
      <c r="AX495" s="23" t="s">
        <v>280</v>
      </c>
      <c r="AY495" s="69">
        <v>-10000</v>
      </c>
      <c r="AZ495" s="23" t="s">
        <v>280</v>
      </c>
      <c r="BA495" s="23" t="s">
        <v>282</v>
      </c>
    </row>
    <row r="496" spans="2:53">
      <c r="B496" s="123" t="s">
        <v>359</v>
      </c>
      <c r="C496" s="109" t="s">
        <v>36</v>
      </c>
      <c r="D496" s="110" t="s">
        <v>67</v>
      </c>
      <c r="E496" s="38"/>
      <c r="F496" s="38">
        <v>6046</v>
      </c>
      <c r="G496" s="69">
        <v>640</v>
      </c>
      <c r="H496" s="111"/>
      <c r="I496" s="38">
        <v>6046</v>
      </c>
      <c r="J496" s="38">
        <v>640</v>
      </c>
      <c r="K496" s="38"/>
      <c r="L496" s="111">
        <v>-4654</v>
      </c>
      <c r="M496" s="38">
        <v>-4654</v>
      </c>
      <c r="N496" s="69">
        <v>-4654</v>
      </c>
      <c r="O496" s="111" t="s">
        <v>38</v>
      </c>
      <c r="P496" s="69" t="s">
        <v>283</v>
      </c>
      <c r="Q496" s="111">
        <f t="shared" si="49"/>
        <v>0</v>
      </c>
      <c r="R496" s="38" t="str">
        <f t="shared" si="51"/>
        <v>NA</v>
      </c>
      <c r="S496" s="38">
        <f t="shared" si="52"/>
        <v>0</v>
      </c>
      <c r="T496" s="38">
        <f t="shared" si="53"/>
        <v>0</v>
      </c>
      <c r="U496" s="114">
        <f t="shared" si="54"/>
        <v>0</v>
      </c>
      <c r="V496" s="69">
        <f t="shared" si="55"/>
        <v>0</v>
      </c>
      <c r="W496" s="23">
        <f t="shared" si="50"/>
        <v>1</v>
      </c>
      <c r="X496" s="111">
        <v>140</v>
      </c>
      <c r="Y496" s="38" t="s">
        <v>280</v>
      </c>
      <c r="Z496" s="69" t="s">
        <v>280</v>
      </c>
      <c r="AA496" s="38">
        <v>353</v>
      </c>
      <c r="AB496" s="38" t="s">
        <v>280</v>
      </c>
      <c r="AC496" s="69" t="s">
        <v>280</v>
      </c>
      <c r="AD496" s="38" t="s">
        <v>280</v>
      </c>
      <c r="AE496" s="38" t="s">
        <v>280</v>
      </c>
      <c r="AF496" s="69" t="s">
        <v>280</v>
      </c>
      <c r="AG496" s="38" t="s">
        <v>280</v>
      </c>
      <c r="AH496" s="38" t="s">
        <v>280</v>
      </c>
      <c r="AI496" s="69" t="s">
        <v>280</v>
      </c>
      <c r="AJ496" s="111" t="s">
        <v>280</v>
      </c>
      <c r="AK496" s="38" t="s">
        <v>280</v>
      </c>
      <c r="AL496" s="69" t="s">
        <v>280</v>
      </c>
      <c r="AM496" s="38" t="s">
        <v>280</v>
      </c>
      <c r="AN496" s="38" t="s">
        <v>280</v>
      </c>
      <c r="AO496" s="69" t="s">
        <v>280</v>
      </c>
      <c r="AP496" s="69" t="s">
        <v>280</v>
      </c>
      <c r="AQ496" s="69" t="s">
        <v>280</v>
      </c>
      <c r="AR496" s="23" t="s">
        <v>280</v>
      </c>
      <c r="AS496" s="69" t="s">
        <v>280</v>
      </c>
      <c r="AT496" s="23" t="s">
        <v>280</v>
      </c>
      <c r="AU496" s="23" t="s">
        <v>280</v>
      </c>
      <c r="AV496" s="69" t="s">
        <v>280</v>
      </c>
      <c r="AW496" s="69" t="s">
        <v>280</v>
      </c>
      <c r="AX496" s="23" t="s">
        <v>280</v>
      </c>
      <c r="AY496" s="69">
        <v>-10000</v>
      </c>
      <c r="AZ496" s="23" t="s">
        <v>280</v>
      </c>
      <c r="BA496" s="23" t="s">
        <v>282</v>
      </c>
    </row>
    <row r="497" spans="2:53">
      <c r="B497" s="123" t="s">
        <v>359</v>
      </c>
      <c r="C497" s="109" t="s">
        <v>36</v>
      </c>
      <c r="D497" s="110" t="s">
        <v>68</v>
      </c>
      <c r="E497" s="38">
        <v>7034</v>
      </c>
      <c r="F497" s="38"/>
      <c r="G497" s="69"/>
      <c r="H497" s="111">
        <v>6961</v>
      </c>
      <c r="I497" s="38"/>
      <c r="J497" s="38"/>
      <c r="K497" s="38"/>
      <c r="L497" s="111">
        <v>-4453</v>
      </c>
      <c r="M497" s="38">
        <v>-4453</v>
      </c>
      <c r="N497" s="69">
        <v>-4416</v>
      </c>
      <c r="O497" s="111" t="s">
        <v>283</v>
      </c>
      <c r="P497" s="69" t="s">
        <v>283</v>
      </c>
      <c r="Q497" s="111">
        <f t="shared" ref="Q497:Q560" si="56">IFERROR(L497-M497,0)</f>
        <v>0</v>
      </c>
      <c r="R497" s="38">
        <f t="shared" si="51"/>
        <v>73</v>
      </c>
      <c r="S497" s="38" t="str">
        <f t="shared" si="52"/>
        <v>NA</v>
      </c>
      <c r="T497" s="38" t="str">
        <f t="shared" si="53"/>
        <v>NA</v>
      </c>
      <c r="U497" s="114" t="str">
        <f t="shared" si="54"/>
        <v>NA</v>
      </c>
      <c r="V497" s="69">
        <f t="shared" si="55"/>
        <v>0</v>
      </c>
      <c r="W497" s="23">
        <f t="shared" ref="W497:W560" si="57">MIN(IF(SUM(X497,AE497:AH497,AJ497,AK497:AN497,AQ497:AT497,AD497,AP497,AV497,AW497:AZ497)=0,0,1)+IF(P497="Smoothing ramp",1,0)+IF(SUM(X497,Y497:AB497)=0,0,1),1)</f>
        <v>1</v>
      </c>
      <c r="X497" s="111">
        <v>140</v>
      </c>
      <c r="Y497" s="38" t="s">
        <v>280</v>
      </c>
      <c r="Z497" s="69" t="s">
        <v>280</v>
      </c>
      <c r="AA497" s="38">
        <v>383</v>
      </c>
      <c r="AB497" s="38" t="s">
        <v>280</v>
      </c>
      <c r="AC497" s="69" t="s">
        <v>280</v>
      </c>
      <c r="AD497" s="38" t="s">
        <v>280</v>
      </c>
      <c r="AE497" s="38">
        <v>6711</v>
      </c>
      <c r="AF497" s="69" t="s">
        <v>82</v>
      </c>
      <c r="AG497" s="38" t="s">
        <v>280</v>
      </c>
      <c r="AH497" s="38" t="s">
        <v>280</v>
      </c>
      <c r="AI497" s="69" t="s">
        <v>280</v>
      </c>
      <c r="AJ497" s="111" t="s">
        <v>280</v>
      </c>
      <c r="AK497" s="38" t="s">
        <v>280</v>
      </c>
      <c r="AL497" s="69" t="s">
        <v>280</v>
      </c>
      <c r="AM497" s="38" t="s">
        <v>280</v>
      </c>
      <c r="AN497" s="38" t="s">
        <v>280</v>
      </c>
      <c r="AO497" s="69" t="s">
        <v>280</v>
      </c>
      <c r="AP497" s="69" t="s">
        <v>280</v>
      </c>
      <c r="AQ497" s="69" t="s">
        <v>280</v>
      </c>
      <c r="AR497" s="23" t="s">
        <v>280</v>
      </c>
      <c r="AS497" s="69" t="s">
        <v>280</v>
      </c>
      <c r="AT497" s="23" t="s">
        <v>280</v>
      </c>
      <c r="AU497" s="23" t="s">
        <v>280</v>
      </c>
      <c r="AV497" s="69">
        <v>-10000</v>
      </c>
      <c r="AW497" s="69" t="s">
        <v>280</v>
      </c>
      <c r="AX497" s="23" t="s">
        <v>282</v>
      </c>
      <c r="AY497" s="69" t="s">
        <v>280</v>
      </c>
      <c r="AZ497" s="23" t="s">
        <v>280</v>
      </c>
      <c r="BA497" s="23" t="s">
        <v>280</v>
      </c>
    </row>
    <row r="498" spans="2:53">
      <c r="B498" s="123" t="s">
        <v>359</v>
      </c>
      <c r="C498" s="109" t="s">
        <v>36</v>
      </c>
      <c r="D498" s="110" t="s">
        <v>69</v>
      </c>
      <c r="E498" s="38">
        <v>7007</v>
      </c>
      <c r="F498" s="38"/>
      <c r="G498" s="69"/>
      <c r="H498" s="111">
        <v>6947</v>
      </c>
      <c r="I498" s="38"/>
      <c r="J498" s="38"/>
      <c r="K498" s="38"/>
      <c r="L498" s="111">
        <v>-4439</v>
      </c>
      <c r="M498" s="38">
        <v>-4439</v>
      </c>
      <c r="N498" s="69">
        <v>-4409</v>
      </c>
      <c r="O498" s="111" t="s">
        <v>283</v>
      </c>
      <c r="P498" s="69" t="s">
        <v>283</v>
      </c>
      <c r="Q498" s="111">
        <f t="shared" si="56"/>
        <v>0</v>
      </c>
      <c r="R498" s="38">
        <f t="shared" si="51"/>
        <v>60</v>
      </c>
      <c r="S498" s="38" t="str">
        <f t="shared" si="52"/>
        <v>NA</v>
      </c>
      <c r="T498" s="38" t="str">
        <f t="shared" si="53"/>
        <v>NA</v>
      </c>
      <c r="U498" s="114" t="str">
        <f t="shared" si="54"/>
        <v>NA</v>
      </c>
      <c r="V498" s="69">
        <f t="shared" si="55"/>
        <v>0</v>
      </c>
      <c r="W498" s="23">
        <f t="shared" si="57"/>
        <v>1</v>
      </c>
      <c r="X498" s="111">
        <v>140</v>
      </c>
      <c r="Y498" s="38" t="s">
        <v>280</v>
      </c>
      <c r="Z498" s="69" t="s">
        <v>280</v>
      </c>
      <c r="AA498" s="38">
        <v>383</v>
      </c>
      <c r="AB498" s="38" t="s">
        <v>280</v>
      </c>
      <c r="AC498" s="69" t="s">
        <v>280</v>
      </c>
      <c r="AD498" s="38" t="s">
        <v>280</v>
      </c>
      <c r="AE498" s="38">
        <v>6695</v>
      </c>
      <c r="AF498" s="69" t="s">
        <v>82</v>
      </c>
      <c r="AG498" s="38" t="s">
        <v>280</v>
      </c>
      <c r="AH498" s="38" t="s">
        <v>280</v>
      </c>
      <c r="AI498" s="69" t="s">
        <v>280</v>
      </c>
      <c r="AJ498" s="111" t="s">
        <v>280</v>
      </c>
      <c r="AK498" s="38" t="s">
        <v>280</v>
      </c>
      <c r="AL498" s="69" t="s">
        <v>280</v>
      </c>
      <c r="AM498" s="38" t="s">
        <v>280</v>
      </c>
      <c r="AN498" s="38" t="s">
        <v>280</v>
      </c>
      <c r="AO498" s="69" t="s">
        <v>280</v>
      </c>
      <c r="AP498" s="69" t="s">
        <v>280</v>
      </c>
      <c r="AQ498" s="69" t="s">
        <v>280</v>
      </c>
      <c r="AR498" s="23" t="s">
        <v>280</v>
      </c>
      <c r="AS498" s="69" t="s">
        <v>280</v>
      </c>
      <c r="AT498" s="23" t="s">
        <v>280</v>
      </c>
      <c r="AU498" s="23" t="s">
        <v>280</v>
      </c>
      <c r="AV498" s="69">
        <v>-10000</v>
      </c>
      <c r="AW498" s="69" t="s">
        <v>280</v>
      </c>
      <c r="AX498" s="23" t="s">
        <v>282</v>
      </c>
      <c r="AY498" s="69" t="s">
        <v>280</v>
      </c>
      <c r="AZ498" s="23" t="s">
        <v>280</v>
      </c>
      <c r="BA498" s="23" t="s">
        <v>280</v>
      </c>
    </row>
    <row r="499" spans="2:53" ht="15" thickBot="1">
      <c r="B499" s="124" t="s">
        <v>359</v>
      </c>
      <c r="C499" s="116" t="s">
        <v>36</v>
      </c>
      <c r="D499" s="117" t="s">
        <v>70</v>
      </c>
      <c r="E499" s="118">
        <v>6376</v>
      </c>
      <c r="F499" s="118"/>
      <c r="G499" s="70"/>
      <c r="H499" s="119">
        <v>6377</v>
      </c>
      <c r="I499" s="118"/>
      <c r="J499" s="118"/>
      <c r="K499" s="118"/>
      <c r="L499" s="119">
        <v>-3818</v>
      </c>
      <c r="M499" s="118">
        <v>-3818</v>
      </c>
      <c r="N499" s="70">
        <v>-3819</v>
      </c>
      <c r="O499" s="119" t="s">
        <v>283</v>
      </c>
      <c r="P499" s="70" t="s">
        <v>283</v>
      </c>
      <c r="Q499" s="119">
        <f t="shared" si="56"/>
        <v>0</v>
      </c>
      <c r="R499" s="38">
        <f t="shared" si="51"/>
        <v>-1</v>
      </c>
      <c r="S499" s="38" t="str">
        <f t="shared" si="52"/>
        <v>NA</v>
      </c>
      <c r="T499" s="38" t="str">
        <f t="shared" si="53"/>
        <v>NA</v>
      </c>
      <c r="U499" s="114" t="str">
        <f t="shared" si="54"/>
        <v>NA</v>
      </c>
      <c r="V499" s="70">
        <f t="shared" si="55"/>
        <v>0</v>
      </c>
      <c r="W499" s="23">
        <f t="shared" si="57"/>
        <v>1</v>
      </c>
      <c r="X499" s="119">
        <v>160</v>
      </c>
      <c r="Y499" s="118" t="s">
        <v>280</v>
      </c>
      <c r="Z499" s="70" t="s">
        <v>280</v>
      </c>
      <c r="AA499" s="118">
        <v>370</v>
      </c>
      <c r="AB499" s="118" t="s">
        <v>280</v>
      </c>
      <c r="AC499" s="70" t="s">
        <v>280</v>
      </c>
      <c r="AD499" s="118" t="s">
        <v>280</v>
      </c>
      <c r="AE499" s="118" t="s">
        <v>280</v>
      </c>
      <c r="AF499" s="70" t="s">
        <v>280</v>
      </c>
      <c r="AG499" s="118" t="s">
        <v>280</v>
      </c>
      <c r="AH499" s="118" t="s">
        <v>280</v>
      </c>
      <c r="AI499" s="70" t="s">
        <v>280</v>
      </c>
      <c r="AJ499" s="119" t="s">
        <v>280</v>
      </c>
      <c r="AK499" s="118" t="s">
        <v>280</v>
      </c>
      <c r="AL499" s="70" t="s">
        <v>280</v>
      </c>
      <c r="AM499" s="118" t="s">
        <v>280</v>
      </c>
      <c r="AN499" s="118" t="s">
        <v>280</v>
      </c>
      <c r="AO499" s="70" t="s">
        <v>280</v>
      </c>
      <c r="AP499" s="70" t="s">
        <v>280</v>
      </c>
      <c r="AQ499" s="70" t="s">
        <v>280</v>
      </c>
      <c r="AR499" s="22" t="s">
        <v>280</v>
      </c>
      <c r="AS499" s="70" t="s">
        <v>280</v>
      </c>
      <c r="AT499" s="22" t="s">
        <v>280</v>
      </c>
      <c r="AU499" s="22" t="s">
        <v>280</v>
      </c>
      <c r="AV499" s="70">
        <v>-10000</v>
      </c>
      <c r="AW499" s="70" t="s">
        <v>280</v>
      </c>
      <c r="AX499" s="22" t="s">
        <v>282</v>
      </c>
      <c r="AY499" s="70" t="s">
        <v>280</v>
      </c>
      <c r="AZ499" s="22" t="s">
        <v>280</v>
      </c>
      <c r="BA499" s="22" t="s">
        <v>280</v>
      </c>
    </row>
    <row r="500" spans="2:53">
      <c r="B500" s="120" t="s">
        <v>360</v>
      </c>
      <c r="C500" s="121" t="s">
        <v>36</v>
      </c>
      <c r="D500" s="122" t="s">
        <v>55</v>
      </c>
      <c r="E500" s="112"/>
      <c r="F500" s="112">
        <v>5431</v>
      </c>
      <c r="G500" s="68">
        <v>620</v>
      </c>
      <c r="H500" s="113"/>
      <c r="I500" s="112">
        <v>3829</v>
      </c>
      <c r="J500" s="112">
        <v>620</v>
      </c>
      <c r="K500" s="112"/>
      <c r="L500" s="113">
        <v>0</v>
      </c>
      <c r="M500" s="112">
        <v>0</v>
      </c>
      <c r="N500" s="68">
        <v>0</v>
      </c>
      <c r="O500" s="113" t="s">
        <v>288</v>
      </c>
      <c r="P500" s="68" t="s">
        <v>283</v>
      </c>
      <c r="Q500" s="113">
        <f t="shared" si="56"/>
        <v>0</v>
      </c>
      <c r="R500" s="38" t="str">
        <f t="shared" si="51"/>
        <v>NA</v>
      </c>
      <c r="S500" s="38">
        <f t="shared" si="52"/>
        <v>1602</v>
      </c>
      <c r="T500" s="38">
        <f t="shared" si="53"/>
        <v>0</v>
      </c>
      <c r="U500" s="114">
        <f t="shared" si="54"/>
        <v>1602</v>
      </c>
      <c r="V500" s="68">
        <f t="shared" si="55"/>
        <v>0</v>
      </c>
      <c r="W500" s="23">
        <f t="shared" si="57"/>
        <v>1</v>
      </c>
      <c r="X500" s="113" t="s">
        <v>280</v>
      </c>
      <c r="Y500" s="112" t="s">
        <v>280</v>
      </c>
      <c r="Z500" s="68" t="s">
        <v>280</v>
      </c>
      <c r="AA500" s="112" t="s">
        <v>280</v>
      </c>
      <c r="AB500" s="112" t="s">
        <v>280</v>
      </c>
      <c r="AC500" s="68" t="s">
        <v>280</v>
      </c>
      <c r="AD500" s="112" t="s">
        <v>280</v>
      </c>
      <c r="AE500" s="112" t="s">
        <v>280</v>
      </c>
      <c r="AF500" s="68" t="s">
        <v>280</v>
      </c>
      <c r="AG500" s="112" t="s">
        <v>280</v>
      </c>
      <c r="AH500" s="112" t="s">
        <v>280</v>
      </c>
      <c r="AI500" s="68" t="s">
        <v>280</v>
      </c>
      <c r="AJ500" s="113" t="s">
        <v>280</v>
      </c>
      <c r="AK500" s="112" t="s">
        <v>280</v>
      </c>
      <c r="AL500" s="68" t="s">
        <v>280</v>
      </c>
      <c r="AM500" s="112" t="s">
        <v>280</v>
      </c>
      <c r="AN500" s="112" t="s">
        <v>280</v>
      </c>
      <c r="AO500" s="68" t="s">
        <v>280</v>
      </c>
      <c r="AP500" s="68" t="s">
        <v>280</v>
      </c>
      <c r="AQ500" s="68" t="s">
        <v>280</v>
      </c>
      <c r="AR500" s="21" t="s">
        <v>280</v>
      </c>
      <c r="AS500" s="68" t="s">
        <v>280</v>
      </c>
      <c r="AT500" s="21" t="s">
        <v>280</v>
      </c>
      <c r="AU500" s="21" t="s">
        <v>280</v>
      </c>
      <c r="AV500" s="68" t="s">
        <v>280</v>
      </c>
      <c r="AW500" s="68" t="s">
        <v>280</v>
      </c>
      <c r="AX500" s="21" t="s">
        <v>280</v>
      </c>
      <c r="AY500" s="68">
        <v>-10000</v>
      </c>
      <c r="AZ500" s="21" t="s">
        <v>280</v>
      </c>
      <c r="BA500" s="21" t="s">
        <v>282</v>
      </c>
    </row>
    <row r="501" spans="2:53">
      <c r="B501" s="123" t="s">
        <v>360</v>
      </c>
      <c r="C501" s="109" t="s">
        <v>36</v>
      </c>
      <c r="D501" s="110" t="s">
        <v>57</v>
      </c>
      <c r="E501" s="38"/>
      <c r="F501" s="38">
        <v>4888</v>
      </c>
      <c r="G501" s="69">
        <v>657</v>
      </c>
      <c r="H501" s="111"/>
      <c r="I501" s="38">
        <v>4503</v>
      </c>
      <c r="J501" s="38">
        <v>657</v>
      </c>
      <c r="K501" s="38"/>
      <c r="L501" s="111">
        <v>0</v>
      </c>
      <c r="M501" s="38">
        <v>0</v>
      </c>
      <c r="N501" s="69">
        <v>0</v>
      </c>
      <c r="O501" s="111" t="s">
        <v>283</v>
      </c>
      <c r="P501" s="69" t="s">
        <v>283</v>
      </c>
      <c r="Q501" s="111">
        <f t="shared" si="56"/>
        <v>0</v>
      </c>
      <c r="R501" s="38" t="str">
        <f t="shared" si="51"/>
        <v>NA</v>
      </c>
      <c r="S501" s="38">
        <f t="shared" si="52"/>
        <v>385</v>
      </c>
      <c r="T501" s="38">
        <f t="shared" si="53"/>
        <v>0</v>
      </c>
      <c r="U501" s="114">
        <f t="shared" si="54"/>
        <v>385</v>
      </c>
      <c r="V501" s="69">
        <f t="shared" si="55"/>
        <v>0</v>
      </c>
      <c r="W501" s="23">
        <f t="shared" si="57"/>
        <v>1</v>
      </c>
      <c r="X501" s="111" t="s">
        <v>280</v>
      </c>
      <c r="Y501" s="38" t="s">
        <v>280</v>
      </c>
      <c r="Z501" s="69" t="s">
        <v>280</v>
      </c>
      <c r="AA501" s="38" t="s">
        <v>280</v>
      </c>
      <c r="AB501" s="38" t="s">
        <v>280</v>
      </c>
      <c r="AC501" s="69" t="s">
        <v>280</v>
      </c>
      <c r="AD501" s="38" t="s">
        <v>280</v>
      </c>
      <c r="AE501" s="38" t="s">
        <v>280</v>
      </c>
      <c r="AF501" s="69" t="s">
        <v>280</v>
      </c>
      <c r="AG501" s="38" t="s">
        <v>280</v>
      </c>
      <c r="AH501" s="38" t="s">
        <v>280</v>
      </c>
      <c r="AI501" s="69" t="s">
        <v>280</v>
      </c>
      <c r="AJ501" s="111" t="s">
        <v>280</v>
      </c>
      <c r="AK501" s="38" t="s">
        <v>280</v>
      </c>
      <c r="AL501" s="69" t="s">
        <v>280</v>
      </c>
      <c r="AM501" s="38" t="s">
        <v>280</v>
      </c>
      <c r="AN501" s="38" t="s">
        <v>280</v>
      </c>
      <c r="AO501" s="69" t="s">
        <v>280</v>
      </c>
      <c r="AP501" s="69" t="s">
        <v>280</v>
      </c>
      <c r="AQ501" s="69" t="s">
        <v>280</v>
      </c>
      <c r="AR501" s="23" t="s">
        <v>280</v>
      </c>
      <c r="AS501" s="69" t="s">
        <v>280</v>
      </c>
      <c r="AT501" s="23" t="s">
        <v>280</v>
      </c>
      <c r="AU501" s="23" t="s">
        <v>280</v>
      </c>
      <c r="AV501" s="69" t="s">
        <v>280</v>
      </c>
      <c r="AW501" s="69" t="s">
        <v>280</v>
      </c>
      <c r="AX501" s="23" t="s">
        <v>280</v>
      </c>
      <c r="AY501" s="69">
        <v>-10000</v>
      </c>
      <c r="AZ501" s="23" t="s">
        <v>280</v>
      </c>
      <c r="BA501" s="23" t="s">
        <v>282</v>
      </c>
    </row>
    <row r="502" spans="2:53">
      <c r="B502" s="123" t="s">
        <v>360</v>
      </c>
      <c r="C502" s="109" t="s">
        <v>36</v>
      </c>
      <c r="D502" s="110" t="s">
        <v>58</v>
      </c>
      <c r="E502" s="38"/>
      <c r="F502" s="38">
        <v>5431</v>
      </c>
      <c r="G502" s="69">
        <v>620</v>
      </c>
      <c r="H502" s="111"/>
      <c r="I502" s="38">
        <v>3917</v>
      </c>
      <c r="J502" s="38">
        <v>620</v>
      </c>
      <c r="K502" s="38"/>
      <c r="L502" s="111">
        <v>0</v>
      </c>
      <c r="M502" s="38">
        <v>0</v>
      </c>
      <c r="N502" s="69">
        <v>0</v>
      </c>
      <c r="O502" s="111" t="s">
        <v>288</v>
      </c>
      <c r="P502" s="69" t="s">
        <v>283</v>
      </c>
      <c r="Q502" s="111">
        <f t="shared" si="56"/>
        <v>0</v>
      </c>
      <c r="R502" s="38" t="str">
        <f t="shared" si="51"/>
        <v>NA</v>
      </c>
      <c r="S502" s="38">
        <f t="shared" si="52"/>
        <v>1514</v>
      </c>
      <c r="T502" s="38">
        <f t="shared" si="53"/>
        <v>0</v>
      </c>
      <c r="U502" s="114">
        <f t="shared" si="54"/>
        <v>1514</v>
      </c>
      <c r="V502" s="69">
        <f t="shared" si="55"/>
        <v>0</v>
      </c>
      <c r="W502" s="23">
        <f t="shared" si="57"/>
        <v>1</v>
      </c>
      <c r="X502" s="111" t="s">
        <v>280</v>
      </c>
      <c r="Y502" s="38" t="s">
        <v>280</v>
      </c>
      <c r="Z502" s="69" t="s">
        <v>280</v>
      </c>
      <c r="AA502" s="38" t="s">
        <v>280</v>
      </c>
      <c r="AB502" s="38" t="s">
        <v>280</v>
      </c>
      <c r="AC502" s="69" t="s">
        <v>280</v>
      </c>
      <c r="AD502" s="38" t="s">
        <v>280</v>
      </c>
      <c r="AE502" s="38" t="s">
        <v>280</v>
      </c>
      <c r="AF502" s="69" t="s">
        <v>280</v>
      </c>
      <c r="AG502" s="38" t="s">
        <v>280</v>
      </c>
      <c r="AH502" s="38" t="s">
        <v>280</v>
      </c>
      <c r="AI502" s="69" t="s">
        <v>280</v>
      </c>
      <c r="AJ502" s="111" t="s">
        <v>280</v>
      </c>
      <c r="AK502" s="38" t="s">
        <v>280</v>
      </c>
      <c r="AL502" s="69" t="s">
        <v>280</v>
      </c>
      <c r="AM502" s="38" t="s">
        <v>280</v>
      </c>
      <c r="AN502" s="38" t="s">
        <v>280</v>
      </c>
      <c r="AO502" s="69" t="s">
        <v>280</v>
      </c>
      <c r="AP502" s="69" t="s">
        <v>280</v>
      </c>
      <c r="AQ502" s="69" t="s">
        <v>280</v>
      </c>
      <c r="AR502" s="23" t="s">
        <v>280</v>
      </c>
      <c r="AS502" s="69" t="s">
        <v>280</v>
      </c>
      <c r="AT502" s="23" t="s">
        <v>280</v>
      </c>
      <c r="AU502" s="23" t="s">
        <v>280</v>
      </c>
      <c r="AV502" s="69" t="s">
        <v>280</v>
      </c>
      <c r="AW502" s="69" t="s">
        <v>280</v>
      </c>
      <c r="AX502" s="23" t="s">
        <v>280</v>
      </c>
      <c r="AY502" s="69">
        <v>-10000</v>
      </c>
      <c r="AZ502" s="23" t="s">
        <v>280</v>
      </c>
      <c r="BA502" s="23" t="s">
        <v>282</v>
      </c>
    </row>
    <row r="503" spans="2:53">
      <c r="B503" s="123" t="s">
        <v>360</v>
      </c>
      <c r="C503" s="109" t="s">
        <v>36</v>
      </c>
      <c r="D503" s="110" t="s">
        <v>59</v>
      </c>
      <c r="E503" s="38"/>
      <c r="F503" s="38">
        <v>5817</v>
      </c>
      <c r="G503" s="69">
        <v>284</v>
      </c>
      <c r="H503" s="111"/>
      <c r="I503" s="38">
        <v>4716</v>
      </c>
      <c r="J503" s="38">
        <v>284</v>
      </c>
      <c r="K503" s="38"/>
      <c r="L503" s="111">
        <v>-4401</v>
      </c>
      <c r="M503" s="38">
        <v>-4401</v>
      </c>
      <c r="N503" s="69">
        <v>-4401</v>
      </c>
      <c r="O503" s="111" t="s">
        <v>38</v>
      </c>
      <c r="P503" s="69" t="s">
        <v>283</v>
      </c>
      <c r="Q503" s="111">
        <f t="shared" si="56"/>
        <v>0</v>
      </c>
      <c r="R503" s="38" t="str">
        <f t="shared" si="51"/>
        <v>NA</v>
      </c>
      <c r="S503" s="38">
        <f t="shared" si="52"/>
        <v>1101</v>
      </c>
      <c r="T503" s="38">
        <f t="shared" si="53"/>
        <v>0</v>
      </c>
      <c r="U503" s="114">
        <f t="shared" si="54"/>
        <v>1101</v>
      </c>
      <c r="V503" s="69">
        <f t="shared" si="55"/>
        <v>0</v>
      </c>
      <c r="W503" s="23">
        <f t="shared" si="57"/>
        <v>1</v>
      </c>
      <c r="X503" s="111" t="s">
        <v>280</v>
      </c>
      <c r="Y503" s="38" t="s">
        <v>280</v>
      </c>
      <c r="Z503" s="69" t="s">
        <v>280</v>
      </c>
      <c r="AA503" s="38" t="s">
        <v>280</v>
      </c>
      <c r="AB503" s="38" t="s">
        <v>280</v>
      </c>
      <c r="AC503" s="69" t="s">
        <v>280</v>
      </c>
      <c r="AD503" s="38" t="s">
        <v>280</v>
      </c>
      <c r="AE503" s="38" t="s">
        <v>280</v>
      </c>
      <c r="AF503" s="69" t="s">
        <v>280</v>
      </c>
      <c r="AG503" s="38" t="s">
        <v>280</v>
      </c>
      <c r="AH503" s="38" t="s">
        <v>280</v>
      </c>
      <c r="AI503" s="69" t="s">
        <v>280</v>
      </c>
      <c r="AJ503" s="111" t="s">
        <v>280</v>
      </c>
      <c r="AK503" s="38" t="s">
        <v>280</v>
      </c>
      <c r="AL503" s="69" t="s">
        <v>280</v>
      </c>
      <c r="AM503" s="38" t="s">
        <v>280</v>
      </c>
      <c r="AN503" s="38" t="s">
        <v>280</v>
      </c>
      <c r="AO503" s="69" t="s">
        <v>280</v>
      </c>
      <c r="AP503" s="69" t="s">
        <v>280</v>
      </c>
      <c r="AQ503" s="69" t="s">
        <v>280</v>
      </c>
      <c r="AR503" s="23" t="s">
        <v>280</v>
      </c>
      <c r="AS503" s="69" t="s">
        <v>280</v>
      </c>
      <c r="AT503" s="23" t="s">
        <v>280</v>
      </c>
      <c r="AU503" s="23" t="s">
        <v>280</v>
      </c>
      <c r="AV503" s="69" t="s">
        <v>280</v>
      </c>
      <c r="AW503" s="69" t="s">
        <v>280</v>
      </c>
      <c r="AX503" s="23" t="s">
        <v>280</v>
      </c>
      <c r="AY503" s="69">
        <v>-10000</v>
      </c>
      <c r="AZ503" s="23" t="s">
        <v>280</v>
      </c>
      <c r="BA503" s="23" t="s">
        <v>282</v>
      </c>
    </row>
    <row r="504" spans="2:53">
      <c r="B504" s="123" t="s">
        <v>360</v>
      </c>
      <c r="C504" s="109" t="s">
        <v>36</v>
      </c>
      <c r="D504" s="110" t="s">
        <v>61</v>
      </c>
      <c r="E504" s="38"/>
      <c r="F504" s="38">
        <v>6352</v>
      </c>
      <c r="G504" s="69">
        <v>344</v>
      </c>
      <c r="H504" s="111"/>
      <c r="I504" s="38">
        <v>6343</v>
      </c>
      <c r="J504" s="38">
        <v>344</v>
      </c>
      <c r="K504" s="38"/>
      <c r="L504" s="111">
        <v>-4702</v>
      </c>
      <c r="M504" s="38">
        <v>-4702</v>
      </c>
      <c r="N504" s="69">
        <v>-4702</v>
      </c>
      <c r="O504" s="111" t="s">
        <v>283</v>
      </c>
      <c r="P504" s="69" t="s">
        <v>283</v>
      </c>
      <c r="Q504" s="111">
        <f t="shared" si="56"/>
        <v>0</v>
      </c>
      <c r="R504" s="38" t="str">
        <f t="shared" si="51"/>
        <v>NA</v>
      </c>
      <c r="S504" s="38">
        <f t="shared" si="52"/>
        <v>9</v>
      </c>
      <c r="T504" s="38">
        <f t="shared" si="53"/>
        <v>0</v>
      </c>
      <c r="U504" s="114">
        <f t="shared" si="54"/>
        <v>9</v>
      </c>
      <c r="V504" s="69">
        <f t="shared" si="55"/>
        <v>0</v>
      </c>
      <c r="W504" s="23">
        <f t="shared" si="57"/>
        <v>1</v>
      </c>
      <c r="X504" s="111" t="s">
        <v>280</v>
      </c>
      <c r="Y504" s="38" t="s">
        <v>280</v>
      </c>
      <c r="Z504" s="69" t="s">
        <v>280</v>
      </c>
      <c r="AA504" s="38" t="s">
        <v>280</v>
      </c>
      <c r="AB504" s="38" t="s">
        <v>280</v>
      </c>
      <c r="AC504" s="69" t="s">
        <v>280</v>
      </c>
      <c r="AD504" s="38" t="s">
        <v>280</v>
      </c>
      <c r="AE504" s="38" t="s">
        <v>280</v>
      </c>
      <c r="AF504" s="69" t="s">
        <v>280</v>
      </c>
      <c r="AG504" s="38" t="s">
        <v>280</v>
      </c>
      <c r="AH504" s="38" t="s">
        <v>280</v>
      </c>
      <c r="AI504" s="69" t="s">
        <v>280</v>
      </c>
      <c r="AJ504" s="111" t="s">
        <v>280</v>
      </c>
      <c r="AK504" s="38" t="s">
        <v>280</v>
      </c>
      <c r="AL504" s="69" t="s">
        <v>280</v>
      </c>
      <c r="AM504" s="38" t="s">
        <v>280</v>
      </c>
      <c r="AN504" s="38" t="s">
        <v>280</v>
      </c>
      <c r="AO504" s="69" t="s">
        <v>280</v>
      </c>
      <c r="AP504" s="69" t="s">
        <v>280</v>
      </c>
      <c r="AQ504" s="69" t="s">
        <v>280</v>
      </c>
      <c r="AR504" s="23" t="s">
        <v>280</v>
      </c>
      <c r="AS504" s="69" t="s">
        <v>280</v>
      </c>
      <c r="AT504" s="23" t="s">
        <v>280</v>
      </c>
      <c r="AU504" s="23" t="s">
        <v>280</v>
      </c>
      <c r="AV504" s="69" t="s">
        <v>280</v>
      </c>
      <c r="AW504" s="69" t="s">
        <v>280</v>
      </c>
      <c r="AX504" s="23" t="s">
        <v>280</v>
      </c>
      <c r="AY504" s="69">
        <v>-10000</v>
      </c>
      <c r="AZ504" s="23" t="s">
        <v>280</v>
      </c>
      <c r="BA504" s="23" t="s">
        <v>282</v>
      </c>
    </row>
    <row r="505" spans="2:53">
      <c r="B505" s="123" t="s">
        <v>360</v>
      </c>
      <c r="C505" s="109" t="s">
        <v>36</v>
      </c>
      <c r="D505" s="110" t="s">
        <v>63</v>
      </c>
      <c r="E505" s="38"/>
      <c r="F505" s="38">
        <v>6651</v>
      </c>
      <c r="G505" s="69">
        <v>671</v>
      </c>
      <c r="H505" s="111"/>
      <c r="I505" s="38">
        <v>6651</v>
      </c>
      <c r="J505" s="38">
        <v>671</v>
      </c>
      <c r="K505" s="38"/>
      <c r="L505" s="111">
        <v>-4874</v>
      </c>
      <c r="M505" s="38">
        <v>-4874</v>
      </c>
      <c r="N505" s="69">
        <v>-4874</v>
      </c>
      <c r="O505" s="111" t="s">
        <v>283</v>
      </c>
      <c r="P505" s="69" t="s">
        <v>283</v>
      </c>
      <c r="Q505" s="111">
        <f t="shared" si="56"/>
        <v>0</v>
      </c>
      <c r="R505" s="38" t="str">
        <f t="shared" si="51"/>
        <v>NA</v>
      </c>
      <c r="S505" s="38">
        <f t="shared" si="52"/>
        <v>0</v>
      </c>
      <c r="T505" s="38">
        <f t="shared" si="53"/>
        <v>0</v>
      </c>
      <c r="U505" s="114">
        <f t="shared" si="54"/>
        <v>0</v>
      </c>
      <c r="V505" s="69">
        <f t="shared" si="55"/>
        <v>0</v>
      </c>
      <c r="W505" s="23">
        <f t="shared" si="57"/>
        <v>1</v>
      </c>
      <c r="X505" s="111" t="s">
        <v>280</v>
      </c>
      <c r="Y505" s="38" t="s">
        <v>280</v>
      </c>
      <c r="Z505" s="69" t="s">
        <v>280</v>
      </c>
      <c r="AA505" s="38" t="s">
        <v>280</v>
      </c>
      <c r="AB505" s="38" t="s">
        <v>280</v>
      </c>
      <c r="AC505" s="69" t="s">
        <v>280</v>
      </c>
      <c r="AD505" s="38" t="s">
        <v>280</v>
      </c>
      <c r="AE505" s="38" t="s">
        <v>280</v>
      </c>
      <c r="AF505" s="69" t="s">
        <v>82</v>
      </c>
      <c r="AG505" s="38" t="s">
        <v>280</v>
      </c>
      <c r="AH505" s="38">
        <v>6085</v>
      </c>
      <c r="AI505" s="69" t="s">
        <v>82</v>
      </c>
      <c r="AJ505" s="111" t="s">
        <v>280</v>
      </c>
      <c r="AK505" s="38" t="s">
        <v>280</v>
      </c>
      <c r="AL505" s="69" t="s">
        <v>280</v>
      </c>
      <c r="AM505" s="38" t="s">
        <v>280</v>
      </c>
      <c r="AN505" s="38" t="s">
        <v>280</v>
      </c>
      <c r="AO505" s="69" t="s">
        <v>280</v>
      </c>
      <c r="AP505" s="69" t="s">
        <v>280</v>
      </c>
      <c r="AQ505" s="69" t="s">
        <v>280</v>
      </c>
      <c r="AR505" s="23" t="s">
        <v>280</v>
      </c>
      <c r="AS505" s="69" t="s">
        <v>280</v>
      </c>
      <c r="AT505" s="23" t="s">
        <v>280</v>
      </c>
      <c r="AU505" s="23" t="s">
        <v>280</v>
      </c>
      <c r="AV505" s="69" t="s">
        <v>280</v>
      </c>
      <c r="AW505" s="69" t="s">
        <v>280</v>
      </c>
      <c r="AX505" s="23" t="s">
        <v>280</v>
      </c>
      <c r="AY505" s="69">
        <v>-10000</v>
      </c>
      <c r="AZ505" s="23" t="s">
        <v>280</v>
      </c>
      <c r="BA505" s="23" t="s">
        <v>282</v>
      </c>
    </row>
    <row r="506" spans="2:53">
      <c r="B506" s="123" t="s">
        <v>360</v>
      </c>
      <c r="C506" s="109" t="s">
        <v>36</v>
      </c>
      <c r="D506" s="110" t="s">
        <v>64</v>
      </c>
      <c r="E506" s="38">
        <v>6929</v>
      </c>
      <c r="F506" s="38"/>
      <c r="G506" s="69"/>
      <c r="H506" s="111">
        <v>6929</v>
      </c>
      <c r="I506" s="38"/>
      <c r="J506" s="38"/>
      <c r="K506" s="38"/>
      <c r="L506" s="111">
        <v>-5121</v>
      </c>
      <c r="M506" s="38">
        <v>-5121</v>
      </c>
      <c r="N506" s="69">
        <v>-5121</v>
      </c>
      <c r="O506" s="111" t="s">
        <v>283</v>
      </c>
      <c r="P506" s="69" t="s">
        <v>283</v>
      </c>
      <c r="Q506" s="111">
        <f t="shared" si="56"/>
        <v>0</v>
      </c>
      <c r="R506" s="38">
        <f t="shared" si="51"/>
        <v>0</v>
      </c>
      <c r="S506" s="38" t="str">
        <f t="shared" si="52"/>
        <v>NA</v>
      </c>
      <c r="T506" s="38" t="str">
        <f t="shared" si="53"/>
        <v>NA</v>
      </c>
      <c r="U506" s="114" t="str">
        <f t="shared" si="54"/>
        <v>NA</v>
      </c>
      <c r="V506" s="69">
        <f t="shared" si="55"/>
        <v>0</v>
      </c>
      <c r="W506" s="23">
        <f t="shared" si="57"/>
        <v>1</v>
      </c>
      <c r="X506" s="111" t="s">
        <v>280</v>
      </c>
      <c r="Y506" s="38" t="s">
        <v>280</v>
      </c>
      <c r="Z506" s="69" t="s">
        <v>280</v>
      </c>
      <c r="AA506" s="38" t="s">
        <v>280</v>
      </c>
      <c r="AB506" s="38" t="s">
        <v>280</v>
      </c>
      <c r="AC506" s="69" t="s">
        <v>280</v>
      </c>
      <c r="AD506" s="38" t="s">
        <v>280</v>
      </c>
      <c r="AE506" s="38">
        <v>6044</v>
      </c>
      <c r="AF506" s="69" t="s">
        <v>82</v>
      </c>
      <c r="AG506" s="38" t="s">
        <v>280</v>
      </c>
      <c r="AH506" s="38" t="s">
        <v>280</v>
      </c>
      <c r="AI506" s="69" t="s">
        <v>280</v>
      </c>
      <c r="AJ506" s="111" t="s">
        <v>280</v>
      </c>
      <c r="AK506" s="38" t="s">
        <v>280</v>
      </c>
      <c r="AL506" s="69" t="s">
        <v>280</v>
      </c>
      <c r="AM506" s="38" t="s">
        <v>280</v>
      </c>
      <c r="AN506" s="38" t="s">
        <v>280</v>
      </c>
      <c r="AO506" s="69" t="s">
        <v>280</v>
      </c>
      <c r="AP506" s="69" t="s">
        <v>280</v>
      </c>
      <c r="AQ506" s="69" t="s">
        <v>280</v>
      </c>
      <c r="AR506" s="23" t="s">
        <v>280</v>
      </c>
      <c r="AS506" s="69" t="s">
        <v>280</v>
      </c>
      <c r="AT506" s="23" t="s">
        <v>280</v>
      </c>
      <c r="AU506" s="23" t="s">
        <v>280</v>
      </c>
      <c r="AV506" s="69" t="s">
        <v>280</v>
      </c>
      <c r="AW506" s="69" t="s">
        <v>280</v>
      </c>
      <c r="AX506" s="23" t="s">
        <v>280</v>
      </c>
      <c r="AY506" s="69" t="s">
        <v>280</v>
      </c>
      <c r="AZ506" s="23" t="s">
        <v>280</v>
      </c>
      <c r="BA506" s="23" t="s">
        <v>280</v>
      </c>
    </row>
    <row r="507" spans="2:53">
      <c r="B507" s="123" t="s">
        <v>360</v>
      </c>
      <c r="C507" s="109" t="s">
        <v>36</v>
      </c>
      <c r="D507" s="110" t="s">
        <v>66</v>
      </c>
      <c r="E507" s="38">
        <v>6929</v>
      </c>
      <c r="F507" s="38"/>
      <c r="G507" s="69"/>
      <c r="H507" s="111">
        <v>6929</v>
      </c>
      <c r="I507" s="38"/>
      <c r="J507" s="38"/>
      <c r="K507" s="38"/>
      <c r="L507" s="111">
        <v>-5121</v>
      </c>
      <c r="M507" s="38">
        <v>-5121</v>
      </c>
      <c r="N507" s="69">
        <v>-5121</v>
      </c>
      <c r="O507" s="111" t="s">
        <v>283</v>
      </c>
      <c r="P507" s="69" t="s">
        <v>283</v>
      </c>
      <c r="Q507" s="111">
        <f t="shared" si="56"/>
        <v>0</v>
      </c>
      <c r="R507" s="38">
        <f t="shared" si="51"/>
        <v>0</v>
      </c>
      <c r="S507" s="38" t="str">
        <f t="shared" si="52"/>
        <v>NA</v>
      </c>
      <c r="T507" s="38" t="str">
        <f t="shared" si="53"/>
        <v>NA</v>
      </c>
      <c r="U507" s="114" t="str">
        <f t="shared" si="54"/>
        <v>NA</v>
      </c>
      <c r="V507" s="69">
        <f t="shared" si="55"/>
        <v>0</v>
      </c>
      <c r="W507" s="23">
        <f t="shared" si="57"/>
        <v>1</v>
      </c>
      <c r="X507" s="111" t="s">
        <v>280</v>
      </c>
      <c r="Y507" s="38" t="s">
        <v>280</v>
      </c>
      <c r="Z507" s="69" t="s">
        <v>280</v>
      </c>
      <c r="AA507" s="38" t="s">
        <v>280</v>
      </c>
      <c r="AB507" s="38" t="s">
        <v>280</v>
      </c>
      <c r="AC507" s="69" t="s">
        <v>280</v>
      </c>
      <c r="AD507" s="38" t="s">
        <v>280</v>
      </c>
      <c r="AE507" s="38">
        <v>6113</v>
      </c>
      <c r="AF507" s="69" t="s">
        <v>82</v>
      </c>
      <c r="AG507" s="38" t="s">
        <v>280</v>
      </c>
      <c r="AH507" s="38" t="s">
        <v>280</v>
      </c>
      <c r="AI507" s="69" t="s">
        <v>280</v>
      </c>
      <c r="AJ507" s="111" t="s">
        <v>280</v>
      </c>
      <c r="AK507" s="38" t="s">
        <v>280</v>
      </c>
      <c r="AL507" s="69" t="s">
        <v>280</v>
      </c>
      <c r="AM507" s="38" t="s">
        <v>280</v>
      </c>
      <c r="AN507" s="38" t="s">
        <v>280</v>
      </c>
      <c r="AO507" s="69" t="s">
        <v>280</v>
      </c>
      <c r="AP507" s="69" t="s">
        <v>280</v>
      </c>
      <c r="AQ507" s="69" t="s">
        <v>280</v>
      </c>
      <c r="AR507" s="23" t="s">
        <v>280</v>
      </c>
      <c r="AS507" s="69" t="s">
        <v>280</v>
      </c>
      <c r="AT507" s="23" t="s">
        <v>280</v>
      </c>
      <c r="AU507" s="23" t="s">
        <v>280</v>
      </c>
      <c r="AV507" s="69" t="s">
        <v>280</v>
      </c>
      <c r="AW507" s="69" t="s">
        <v>280</v>
      </c>
      <c r="AX507" s="23" t="s">
        <v>280</v>
      </c>
      <c r="AY507" s="69" t="s">
        <v>280</v>
      </c>
      <c r="AZ507" s="23" t="s">
        <v>280</v>
      </c>
      <c r="BA507" s="23" t="s">
        <v>280</v>
      </c>
    </row>
    <row r="508" spans="2:53">
      <c r="B508" s="123" t="s">
        <v>360</v>
      </c>
      <c r="C508" s="109" t="s">
        <v>36</v>
      </c>
      <c r="D508" s="110" t="s">
        <v>67</v>
      </c>
      <c r="E508" s="38">
        <v>6913</v>
      </c>
      <c r="F508" s="38"/>
      <c r="G508" s="69"/>
      <c r="H508" s="111">
        <v>6915</v>
      </c>
      <c r="I508" s="38"/>
      <c r="J508" s="38"/>
      <c r="K508" s="38"/>
      <c r="L508" s="111">
        <v>-5112</v>
      </c>
      <c r="M508" s="38">
        <v>-5112</v>
      </c>
      <c r="N508" s="69">
        <v>-5113</v>
      </c>
      <c r="O508" s="111" t="s">
        <v>283</v>
      </c>
      <c r="P508" s="69" t="s">
        <v>283</v>
      </c>
      <c r="Q508" s="111">
        <f t="shared" si="56"/>
        <v>0</v>
      </c>
      <c r="R508" s="38">
        <f t="shared" si="51"/>
        <v>-2</v>
      </c>
      <c r="S508" s="38" t="str">
        <f t="shared" si="52"/>
        <v>NA</v>
      </c>
      <c r="T508" s="38" t="str">
        <f t="shared" si="53"/>
        <v>NA</v>
      </c>
      <c r="U508" s="114" t="str">
        <f t="shared" si="54"/>
        <v>NA</v>
      </c>
      <c r="V508" s="69">
        <f t="shared" si="55"/>
        <v>0</v>
      </c>
      <c r="W508" s="23">
        <f t="shared" si="57"/>
        <v>1</v>
      </c>
      <c r="X508" s="111" t="s">
        <v>280</v>
      </c>
      <c r="Y508" s="38" t="s">
        <v>280</v>
      </c>
      <c r="Z508" s="69" t="s">
        <v>280</v>
      </c>
      <c r="AA508" s="38" t="s">
        <v>280</v>
      </c>
      <c r="AB508" s="38" t="s">
        <v>280</v>
      </c>
      <c r="AC508" s="69" t="s">
        <v>280</v>
      </c>
      <c r="AD508" s="38" t="s">
        <v>280</v>
      </c>
      <c r="AE508" s="38">
        <v>6231</v>
      </c>
      <c r="AF508" s="69" t="s">
        <v>82</v>
      </c>
      <c r="AG508" s="38" t="s">
        <v>280</v>
      </c>
      <c r="AH508" s="38" t="s">
        <v>280</v>
      </c>
      <c r="AI508" s="69" t="s">
        <v>280</v>
      </c>
      <c r="AJ508" s="111" t="s">
        <v>280</v>
      </c>
      <c r="AK508" s="38" t="s">
        <v>280</v>
      </c>
      <c r="AL508" s="69" t="s">
        <v>280</v>
      </c>
      <c r="AM508" s="38" t="s">
        <v>280</v>
      </c>
      <c r="AN508" s="38" t="s">
        <v>280</v>
      </c>
      <c r="AO508" s="69" t="s">
        <v>280</v>
      </c>
      <c r="AP508" s="69" t="s">
        <v>280</v>
      </c>
      <c r="AQ508" s="69" t="s">
        <v>280</v>
      </c>
      <c r="AR508" s="23" t="s">
        <v>280</v>
      </c>
      <c r="AS508" s="69" t="s">
        <v>280</v>
      </c>
      <c r="AT508" s="23" t="s">
        <v>280</v>
      </c>
      <c r="AU508" s="23" t="s">
        <v>280</v>
      </c>
      <c r="AV508" s="69" t="s">
        <v>280</v>
      </c>
      <c r="AW508" s="69" t="s">
        <v>280</v>
      </c>
      <c r="AX508" s="23" t="s">
        <v>280</v>
      </c>
      <c r="AY508" s="69" t="s">
        <v>280</v>
      </c>
      <c r="AZ508" s="23" t="s">
        <v>280</v>
      </c>
      <c r="BA508" s="23" t="s">
        <v>280</v>
      </c>
    </row>
    <row r="509" spans="2:53">
      <c r="B509" s="123" t="s">
        <v>360</v>
      </c>
      <c r="C509" s="109" t="s">
        <v>36</v>
      </c>
      <c r="D509" s="110" t="s">
        <v>68</v>
      </c>
      <c r="E509" s="38">
        <v>6832</v>
      </c>
      <c r="F509" s="38"/>
      <c r="G509" s="69"/>
      <c r="H509" s="111">
        <v>6832</v>
      </c>
      <c r="I509" s="38"/>
      <c r="J509" s="38"/>
      <c r="K509" s="38"/>
      <c r="L509" s="111">
        <v>-4507</v>
      </c>
      <c r="M509" s="38">
        <v>-4507</v>
      </c>
      <c r="N509" s="69">
        <v>-4507</v>
      </c>
      <c r="O509" s="111" t="s">
        <v>283</v>
      </c>
      <c r="P509" s="69" t="s">
        <v>283</v>
      </c>
      <c r="Q509" s="111">
        <f t="shared" si="56"/>
        <v>0</v>
      </c>
      <c r="R509" s="38">
        <f t="shared" si="51"/>
        <v>0</v>
      </c>
      <c r="S509" s="38" t="str">
        <f t="shared" si="52"/>
        <v>NA</v>
      </c>
      <c r="T509" s="38" t="str">
        <f t="shared" si="53"/>
        <v>NA</v>
      </c>
      <c r="U509" s="114" t="str">
        <f t="shared" si="54"/>
        <v>NA</v>
      </c>
      <c r="V509" s="69">
        <f t="shared" si="55"/>
        <v>0</v>
      </c>
      <c r="W509" s="23">
        <f t="shared" si="57"/>
        <v>1</v>
      </c>
      <c r="X509" s="111" t="s">
        <v>280</v>
      </c>
      <c r="Y509" s="38" t="s">
        <v>280</v>
      </c>
      <c r="Z509" s="69" t="s">
        <v>280</v>
      </c>
      <c r="AA509" s="38" t="s">
        <v>280</v>
      </c>
      <c r="AB509" s="38" t="s">
        <v>280</v>
      </c>
      <c r="AC509" s="69" t="s">
        <v>280</v>
      </c>
      <c r="AD509" s="38" t="s">
        <v>280</v>
      </c>
      <c r="AE509" s="38">
        <v>6451</v>
      </c>
      <c r="AF509" s="69" t="s">
        <v>82</v>
      </c>
      <c r="AG509" s="38" t="s">
        <v>280</v>
      </c>
      <c r="AH509" s="38" t="s">
        <v>280</v>
      </c>
      <c r="AI509" s="69" t="s">
        <v>280</v>
      </c>
      <c r="AJ509" s="111" t="s">
        <v>280</v>
      </c>
      <c r="AK509" s="38" t="s">
        <v>280</v>
      </c>
      <c r="AL509" s="69" t="s">
        <v>280</v>
      </c>
      <c r="AM509" s="38" t="s">
        <v>280</v>
      </c>
      <c r="AN509" s="38" t="s">
        <v>280</v>
      </c>
      <c r="AO509" s="69" t="s">
        <v>280</v>
      </c>
      <c r="AP509" s="69" t="s">
        <v>280</v>
      </c>
      <c r="AQ509" s="69" t="s">
        <v>280</v>
      </c>
      <c r="AR509" s="23" t="s">
        <v>280</v>
      </c>
      <c r="AS509" s="69" t="s">
        <v>280</v>
      </c>
      <c r="AT509" s="23" t="s">
        <v>280</v>
      </c>
      <c r="AU509" s="23" t="s">
        <v>280</v>
      </c>
      <c r="AV509" s="69" t="s">
        <v>280</v>
      </c>
      <c r="AW509" s="69" t="s">
        <v>280</v>
      </c>
      <c r="AX509" s="23" t="s">
        <v>280</v>
      </c>
      <c r="AY509" s="69" t="s">
        <v>280</v>
      </c>
      <c r="AZ509" s="23" t="s">
        <v>280</v>
      </c>
      <c r="BA509" s="23" t="s">
        <v>280</v>
      </c>
    </row>
    <row r="510" spans="2:53">
      <c r="B510" s="123" t="s">
        <v>360</v>
      </c>
      <c r="C510" s="109" t="s">
        <v>36</v>
      </c>
      <c r="D510" s="110" t="s">
        <v>69</v>
      </c>
      <c r="E510" s="38">
        <v>6831</v>
      </c>
      <c r="F510" s="38"/>
      <c r="G510" s="69"/>
      <c r="H510" s="111">
        <v>6832</v>
      </c>
      <c r="I510" s="38"/>
      <c r="J510" s="38"/>
      <c r="K510" s="38"/>
      <c r="L510" s="111">
        <v>-4507</v>
      </c>
      <c r="M510" s="38">
        <v>-4507</v>
      </c>
      <c r="N510" s="69">
        <v>-4507</v>
      </c>
      <c r="O510" s="111" t="s">
        <v>283</v>
      </c>
      <c r="P510" s="69" t="s">
        <v>283</v>
      </c>
      <c r="Q510" s="111">
        <f t="shared" si="56"/>
        <v>0</v>
      </c>
      <c r="R510" s="38">
        <f t="shared" si="51"/>
        <v>-1</v>
      </c>
      <c r="S510" s="38" t="str">
        <f t="shared" si="52"/>
        <v>NA</v>
      </c>
      <c r="T510" s="38" t="str">
        <f t="shared" si="53"/>
        <v>NA</v>
      </c>
      <c r="U510" s="114" t="str">
        <f t="shared" si="54"/>
        <v>NA</v>
      </c>
      <c r="V510" s="69">
        <f t="shared" si="55"/>
        <v>0</v>
      </c>
      <c r="W510" s="23">
        <f t="shared" si="57"/>
        <v>0</v>
      </c>
      <c r="X510" s="111" t="s">
        <v>280</v>
      </c>
      <c r="Y510" s="38" t="s">
        <v>280</v>
      </c>
      <c r="Z510" s="69" t="s">
        <v>280</v>
      </c>
      <c r="AA510" s="38" t="s">
        <v>280</v>
      </c>
      <c r="AB510" s="38" t="s">
        <v>280</v>
      </c>
      <c r="AC510" s="69" t="s">
        <v>280</v>
      </c>
      <c r="AD510" s="38" t="s">
        <v>280</v>
      </c>
      <c r="AE510" s="38" t="s">
        <v>280</v>
      </c>
      <c r="AF510" s="69" t="s">
        <v>280</v>
      </c>
      <c r="AG510" s="38" t="s">
        <v>280</v>
      </c>
      <c r="AH510" s="38" t="s">
        <v>280</v>
      </c>
      <c r="AI510" s="69" t="s">
        <v>280</v>
      </c>
      <c r="AJ510" s="111" t="s">
        <v>280</v>
      </c>
      <c r="AK510" s="38" t="s">
        <v>280</v>
      </c>
      <c r="AL510" s="69" t="s">
        <v>280</v>
      </c>
      <c r="AM510" s="38" t="s">
        <v>280</v>
      </c>
      <c r="AN510" s="38" t="s">
        <v>280</v>
      </c>
      <c r="AO510" s="69" t="s">
        <v>280</v>
      </c>
      <c r="AP510" s="69" t="s">
        <v>280</v>
      </c>
      <c r="AQ510" s="69" t="s">
        <v>280</v>
      </c>
      <c r="AR510" s="23" t="s">
        <v>280</v>
      </c>
      <c r="AS510" s="69" t="s">
        <v>280</v>
      </c>
      <c r="AT510" s="23" t="s">
        <v>280</v>
      </c>
      <c r="AU510" s="23" t="s">
        <v>280</v>
      </c>
      <c r="AV510" s="69" t="s">
        <v>280</v>
      </c>
      <c r="AW510" s="69" t="s">
        <v>280</v>
      </c>
      <c r="AX510" s="23" t="s">
        <v>280</v>
      </c>
      <c r="AY510" s="69" t="s">
        <v>280</v>
      </c>
      <c r="AZ510" s="23" t="s">
        <v>280</v>
      </c>
      <c r="BA510" s="23" t="s">
        <v>280</v>
      </c>
    </row>
    <row r="511" spans="2:53" ht="15" thickBot="1">
      <c r="B511" s="124" t="s">
        <v>360</v>
      </c>
      <c r="C511" s="116" t="s">
        <v>36</v>
      </c>
      <c r="D511" s="117" t="s">
        <v>70</v>
      </c>
      <c r="E511" s="118">
        <v>6232</v>
      </c>
      <c r="F511" s="118"/>
      <c r="G511" s="70"/>
      <c r="H511" s="119">
        <v>6232</v>
      </c>
      <c r="I511" s="118"/>
      <c r="J511" s="118"/>
      <c r="K511" s="118"/>
      <c r="L511" s="119">
        <v>-3906</v>
      </c>
      <c r="M511" s="118">
        <v>-3906</v>
      </c>
      <c r="N511" s="70">
        <v>-3906</v>
      </c>
      <c r="O511" s="119" t="s">
        <v>283</v>
      </c>
      <c r="P511" s="70" t="s">
        <v>283</v>
      </c>
      <c r="Q511" s="119">
        <f t="shared" si="56"/>
        <v>0</v>
      </c>
      <c r="R511" s="38">
        <f t="shared" si="51"/>
        <v>0</v>
      </c>
      <c r="S511" s="38" t="str">
        <f t="shared" si="52"/>
        <v>NA</v>
      </c>
      <c r="T511" s="38" t="str">
        <f t="shared" si="53"/>
        <v>NA</v>
      </c>
      <c r="U511" s="114" t="str">
        <f t="shared" si="54"/>
        <v>NA</v>
      </c>
      <c r="V511" s="70">
        <f t="shared" si="55"/>
        <v>0</v>
      </c>
      <c r="W511" s="23">
        <f t="shared" si="57"/>
        <v>1</v>
      </c>
      <c r="X511" s="119" t="s">
        <v>280</v>
      </c>
      <c r="Y511" s="118" t="s">
        <v>280</v>
      </c>
      <c r="Z511" s="70" t="s">
        <v>280</v>
      </c>
      <c r="AA511" s="118" t="s">
        <v>280</v>
      </c>
      <c r="AB511" s="118" t="s">
        <v>280</v>
      </c>
      <c r="AC511" s="70" t="s">
        <v>280</v>
      </c>
      <c r="AD511" s="118" t="s">
        <v>280</v>
      </c>
      <c r="AE511" s="118">
        <v>5892</v>
      </c>
      <c r="AF511" s="70" t="s">
        <v>82</v>
      </c>
      <c r="AG511" s="118" t="s">
        <v>280</v>
      </c>
      <c r="AH511" s="118" t="s">
        <v>280</v>
      </c>
      <c r="AI511" s="70" t="s">
        <v>280</v>
      </c>
      <c r="AJ511" s="119" t="s">
        <v>280</v>
      </c>
      <c r="AK511" s="118" t="s">
        <v>280</v>
      </c>
      <c r="AL511" s="70" t="s">
        <v>280</v>
      </c>
      <c r="AM511" s="118" t="s">
        <v>280</v>
      </c>
      <c r="AN511" s="118" t="s">
        <v>280</v>
      </c>
      <c r="AO511" s="70" t="s">
        <v>280</v>
      </c>
      <c r="AP511" s="70" t="s">
        <v>280</v>
      </c>
      <c r="AQ511" s="70" t="s">
        <v>280</v>
      </c>
      <c r="AR511" s="22" t="s">
        <v>280</v>
      </c>
      <c r="AS511" s="70" t="s">
        <v>280</v>
      </c>
      <c r="AT511" s="22" t="s">
        <v>280</v>
      </c>
      <c r="AU511" s="22" t="s">
        <v>280</v>
      </c>
      <c r="AV511" s="70" t="s">
        <v>280</v>
      </c>
      <c r="AW511" s="70" t="s">
        <v>280</v>
      </c>
      <c r="AX511" s="22" t="s">
        <v>280</v>
      </c>
      <c r="AY511" s="70" t="s">
        <v>280</v>
      </c>
      <c r="AZ511" s="22" t="s">
        <v>280</v>
      </c>
      <c r="BA511" s="22" t="s">
        <v>280</v>
      </c>
    </row>
    <row r="512" spans="2:53">
      <c r="B512" s="120" t="s">
        <v>361</v>
      </c>
      <c r="C512" s="121" t="s">
        <v>36</v>
      </c>
      <c r="D512" s="122" t="s">
        <v>55</v>
      </c>
      <c r="E512" s="112">
        <v>6246</v>
      </c>
      <c r="F512" s="112"/>
      <c r="G512" s="68"/>
      <c r="H512" s="113">
        <v>5507</v>
      </c>
      <c r="I512" s="112"/>
      <c r="J512" s="112"/>
      <c r="K512" s="112"/>
      <c r="L512" s="113">
        <v>0</v>
      </c>
      <c r="M512" s="112">
        <v>0</v>
      </c>
      <c r="N512" s="68">
        <v>0</v>
      </c>
      <c r="O512" s="113" t="s">
        <v>288</v>
      </c>
      <c r="P512" s="68" t="s">
        <v>80</v>
      </c>
      <c r="Q512" s="113">
        <f t="shared" si="56"/>
        <v>0</v>
      </c>
      <c r="R512" s="38">
        <f t="shared" si="51"/>
        <v>739</v>
      </c>
      <c r="S512" s="38" t="str">
        <f t="shared" si="52"/>
        <v>NA</v>
      </c>
      <c r="T512" s="38" t="str">
        <f t="shared" si="53"/>
        <v>NA</v>
      </c>
      <c r="U512" s="114" t="str">
        <f t="shared" si="54"/>
        <v>NA</v>
      </c>
      <c r="V512" s="68">
        <f t="shared" si="55"/>
        <v>0</v>
      </c>
      <c r="W512" s="23">
        <f t="shared" si="57"/>
        <v>1</v>
      </c>
      <c r="X512" s="113">
        <v>160</v>
      </c>
      <c r="Y512" s="112" t="s">
        <v>280</v>
      </c>
      <c r="Z512" s="68" t="s">
        <v>281</v>
      </c>
      <c r="AA512" s="112">
        <v>372</v>
      </c>
      <c r="AB512" s="112" t="s">
        <v>280</v>
      </c>
      <c r="AC512" s="68" t="s">
        <v>281</v>
      </c>
      <c r="AD512" s="112" t="s">
        <v>280</v>
      </c>
      <c r="AE512" s="112" t="s">
        <v>280</v>
      </c>
      <c r="AF512" s="68" t="s">
        <v>280</v>
      </c>
      <c r="AG512" s="112" t="s">
        <v>280</v>
      </c>
      <c r="AH512" s="112" t="s">
        <v>280</v>
      </c>
      <c r="AI512" s="68" t="s">
        <v>280</v>
      </c>
      <c r="AJ512" s="113" t="s">
        <v>280</v>
      </c>
      <c r="AK512" s="112" t="s">
        <v>280</v>
      </c>
      <c r="AL512" s="68" t="s">
        <v>280</v>
      </c>
      <c r="AM512" s="112" t="s">
        <v>280</v>
      </c>
      <c r="AN512" s="112" t="s">
        <v>280</v>
      </c>
      <c r="AO512" s="68" t="s">
        <v>280</v>
      </c>
      <c r="AP512" s="68" t="s">
        <v>280</v>
      </c>
      <c r="AQ512" s="68" t="s">
        <v>280</v>
      </c>
      <c r="AR512" s="21" t="s">
        <v>280</v>
      </c>
      <c r="AS512" s="68" t="s">
        <v>280</v>
      </c>
      <c r="AT512" s="21" t="s">
        <v>280</v>
      </c>
      <c r="AU512" s="21" t="s">
        <v>280</v>
      </c>
      <c r="AV512" s="68">
        <v>-10000</v>
      </c>
      <c r="AW512" s="68" t="s">
        <v>280</v>
      </c>
      <c r="AX512" s="21" t="s">
        <v>282</v>
      </c>
      <c r="AY512" s="68" t="s">
        <v>280</v>
      </c>
      <c r="AZ512" s="21" t="s">
        <v>280</v>
      </c>
      <c r="BA512" s="21" t="s">
        <v>280</v>
      </c>
    </row>
    <row r="513" spans="2:53">
      <c r="B513" s="123" t="s">
        <v>361</v>
      </c>
      <c r="C513" s="109" t="s">
        <v>36</v>
      </c>
      <c r="D513" s="110" t="s">
        <v>57</v>
      </c>
      <c r="E513" s="38">
        <v>6246</v>
      </c>
      <c r="F513" s="38"/>
      <c r="G513" s="69"/>
      <c r="H513" s="111">
        <v>5503</v>
      </c>
      <c r="I513" s="38"/>
      <c r="J513" s="38"/>
      <c r="K513" s="38"/>
      <c r="L513" s="111">
        <v>0</v>
      </c>
      <c r="M513" s="38">
        <v>0</v>
      </c>
      <c r="N513" s="69">
        <v>0</v>
      </c>
      <c r="O513" s="111" t="s">
        <v>288</v>
      </c>
      <c r="P513" s="69" t="s">
        <v>80</v>
      </c>
      <c r="Q513" s="111">
        <f t="shared" si="56"/>
        <v>0</v>
      </c>
      <c r="R513" s="38">
        <f t="shared" si="51"/>
        <v>743</v>
      </c>
      <c r="S513" s="38" t="str">
        <f t="shared" si="52"/>
        <v>NA</v>
      </c>
      <c r="T513" s="38" t="str">
        <f t="shared" si="53"/>
        <v>NA</v>
      </c>
      <c r="U513" s="114" t="str">
        <f t="shared" si="54"/>
        <v>NA</v>
      </c>
      <c r="V513" s="69">
        <f t="shared" si="55"/>
        <v>0</v>
      </c>
      <c r="W513" s="23">
        <f t="shared" si="57"/>
        <v>1</v>
      </c>
      <c r="X513" s="111">
        <v>160</v>
      </c>
      <c r="Y513" s="38" t="s">
        <v>280</v>
      </c>
      <c r="Z513" s="69" t="s">
        <v>281</v>
      </c>
      <c r="AA513" s="38">
        <v>372</v>
      </c>
      <c r="AB513" s="38" t="s">
        <v>280</v>
      </c>
      <c r="AC513" s="69" t="s">
        <v>281</v>
      </c>
      <c r="AD513" s="38" t="s">
        <v>280</v>
      </c>
      <c r="AE513" s="38" t="s">
        <v>280</v>
      </c>
      <c r="AF513" s="69" t="s">
        <v>280</v>
      </c>
      <c r="AG513" s="38" t="s">
        <v>280</v>
      </c>
      <c r="AH513" s="38" t="s">
        <v>280</v>
      </c>
      <c r="AI513" s="69" t="s">
        <v>280</v>
      </c>
      <c r="AJ513" s="111" t="s">
        <v>280</v>
      </c>
      <c r="AK513" s="38" t="s">
        <v>280</v>
      </c>
      <c r="AL513" s="69" t="s">
        <v>280</v>
      </c>
      <c r="AM513" s="38" t="s">
        <v>280</v>
      </c>
      <c r="AN513" s="38" t="s">
        <v>280</v>
      </c>
      <c r="AO513" s="69" t="s">
        <v>280</v>
      </c>
      <c r="AP513" s="69" t="s">
        <v>280</v>
      </c>
      <c r="AQ513" s="69" t="s">
        <v>280</v>
      </c>
      <c r="AR513" s="23" t="s">
        <v>280</v>
      </c>
      <c r="AS513" s="69" t="s">
        <v>280</v>
      </c>
      <c r="AT513" s="23" t="s">
        <v>280</v>
      </c>
      <c r="AU513" s="23" t="s">
        <v>280</v>
      </c>
      <c r="AV513" s="69">
        <v>-10000</v>
      </c>
      <c r="AW513" s="69" t="s">
        <v>280</v>
      </c>
      <c r="AX513" s="23" t="s">
        <v>282</v>
      </c>
      <c r="AY513" s="69" t="s">
        <v>280</v>
      </c>
      <c r="AZ513" s="23" t="s">
        <v>280</v>
      </c>
      <c r="BA513" s="23" t="s">
        <v>280</v>
      </c>
    </row>
    <row r="514" spans="2:53">
      <c r="B514" s="123" t="s">
        <v>361</v>
      </c>
      <c r="C514" s="109" t="s">
        <v>36</v>
      </c>
      <c r="D514" s="110" t="s">
        <v>58</v>
      </c>
      <c r="E514" s="38">
        <v>6246</v>
      </c>
      <c r="F514" s="38"/>
      <c r="G514" s="69"/>
      <c r="H514" s="111">
        <v>5539</v>
      </c>
      <c r="I514" s="38"/>
      <c r="J514" s="38"/>
      <c r="K514" s="38"/>
      <c r="L514" s="111">
        <v>0</v>
      </c>
      <c r="M514" s="38">
        <v>0</v>
      </c>
      <c r="N514" s="69">
        <v>0</v>
      </c>
      <c r="O514" s="111" t="s">
        <v>288</v>
      </c>
      <c r="P514" s="69" t="s">
        <v>80</v>
      </c>
      <c r="Q514" s="111">
        <f t="shared" si="56"/>
        <v>0</v>
      </c>
      <c r="R514" s="38">
        <f t="shared" si="51"/>
        <v>707</v>
      </c>
      <c r="S514" s="38" t="str">
        <f t="shared" si="52"/>
        <v>NA</v>
      </c>
      <c r="T514" s="38" t="str">
        <f t="shared" si="53"/>
        <v>NA</v>
      </c>
      <c r="U514" s="114" t="str">
        <f t="shared" si="54"/>
        <v>NA</v>
      </c>
      <c r="V514" s="69">
        <f t="shared" si="55"/>
        <v>0</v>
      </c>
      <c r="W514" s="23">
        <f t="shared" si="57"/>
        <v>1</v>
      </c>
      <c r="X514" s="111">
        <v>160</v>
      </c>
      <c r="Y514" s="38" t="s">
        <v>280</v>
      </c>
      <c r="Z514" s="69" t="s">
        <v>281</v>
      </c>
      <c r="AA514" s="38">
        <v>372</v>
      </c>
      <c r="AB514" s="38" t="s">
        <v>280</v>
      </c>
      <c r="AC514" s="69" t="s">
        <v>281</v>
      </c>
      <c r="AD514" s="38" t="s">
        <v>280</v>
      </c>
      <c r="AE514" s="38" t="s">
        <v>280</v>
      </c>
      <c r="AF514" s="69" t="s">
        <v>280</v>
      </c>
      <c r="AG514" s="38" t="s">
        <v>280</v>
      </c>
      <c r="AH514" s="38" t="s">
        <v>280</v>
      </c>
      <c r="AI514" s="69" t="s">
        <v>280</v>
      </c>
      <c r="AJ514" s="111" t="s">
        <v>280</v>
      </c>
      <c r="AK514" s="38" t="s">
        <v>280</v>
      </c>
      <c r="AL514" s="69" t="s">
        <v>280</v>
      </c>
      <c r="AM514" s="38" t="s">
        <v>280</v>
      </c>
      <c r="AN514" s="38" t="s">
        <v>280</v>
      </c>
      <c r="AO514" s="69" t="s">
        <v>280</v>
      </c>
      <c r="AP514" s="69" t="s">
        <v>280</v>
      </c>
      <c r="AQ514" s="69" t="s">
        <v>280</v>
      </c>
      <c r="AR514" s="23" t="s">
        <v>280</v>
      </c>
      <c r="AS514" s="69" t="s">
        <v>280</v>
      </c>
      <c r="AT514" s="23" t="s">
        <v>280</v>
      </c>
      <c r="AU514" s="23" t="s">
        <v>280</v>
      </c>
      <c r="AV514" s="69">
        <v>-10000</v>
      </c>
      <c r="AW514" s="69" t="s">
        <v>280</v>
      </c>
      <c r="AX514" s="23" t="s">
        <v>282</v>
      </c>
      <c r="AY514" s="69" t="s">
        <v>280</v>
      </c>
      <c r="AZ514" s="23" t="s">
        <v>280</v>
      </c>
      <c r="BA514" s="23" t="s">
        <v>280</v>
      </c>
    </row>
    <row r="515" spans="2:53">
      <c r="B515" s="123" t="s">
        <v>361</v>
      </c>
      <c r="C515" s="109" t="s">
        <v>36</v>
      </c>
      <c r="D515" s="110" t="s">
        <v>59</v>
      </c>
      <c r="E515" s="38"/>
      <c r="F515" s="38">
        <v>6252</v>
      </c>
      <c r="G515" s="69">
        <v>1006</v>
      </c>
      <c r="H515" s="111"/>
      <c r="I515" s="38">
        <v>5679</v>
      </c>
      <c r="J515" s="38">
        <v>980</v>
      </c>
      <c r="K515" s="38"/>
      <c r="L515" s="111">
        <v>-4687</v>
      </c>
      <c r="M515" s="38">
        <v>-4687</v>
      </c>
      <c r="N515" s="69">
        <v>-4687</v>
      </c>
      <c r="O515" s="111" t="s">
        <v>38</v>
      </c>
      <c r="P515" s="69" t="s">
        <v>80</v>
      </c>
      <c r="Q515" s="111">
        <f t="shared" si="56"/>
        <v>0</v>
      </c>
      <c r="R515" s="38" t="str">
        <f t="shared" si="51"/>
        <v>NA</v>
      </c>
      <c r="S515" s="38">
        <f t="shared" si="52"/>
        <v>573</v>
      </c>
      <c r="T515" s="38">
        <f t="shared" si="53"/>
        <v>26</v>
      </c>
      <c r="U515" s="114">
        <f t="shared" si="54"/>
        <v>599</v>
      </c>
      <c r="V515" s="69">
        <f t="shared" si="55"/>
        <v>0</v>
      </c>
      <c r="W515" s="23">
        <f t="shared" si="57"/>
        <v>1</v>
      </c>
      <c r="X515" s="111">
        <v>160</v>
      </c>
      <c r="Y515" s="38" t="s">
        <v>280</v>
      </c>
      <c r="Z515" s="69" t="s">
        <v>281</v>
      </c>
      <c r="AA515" s="38">
        <v>0</v>
      </c>
      <c r="AB515" s="38" t="s">
        <v>280</v>
      </c>
      <c r="AC515" s="69" t="s">
        <v>281</v>
      </c>
      <c r="AD515" s="38" t="s">
        <v>280</v>
      </c>
      <c r="AE515" s="38" t="s">
        <v>280</v>
      </c>
      <c r="AF515" s="69" t="s">
        <v>280</v>
      </c>
      <c r="AG515" s="38" t="s">
        <v>280</v>
      </c>
      <c r="AH515" s="38" t="s">
        <v>280</v>
      </c>
      <c r="AI515" s="69" t="s">
        <v>280</v>
      </c>
      <c r="AJ515" s="111" t="s">
        <v>280</v>
      </c>
      <c r="AK515" s="38" t="s">
        <v>280</v>
      </c>
      <c r="AL515" s="69" t="s">
        <v>280</v>
      </c>
      <c r="AM515" s="38" t="s">
        <v>280</v>
      </c>
      <c r="AN515" s="38" t="s">
        <v>280</v>
      </c>
      <c r="AO515" s="69" t="s">
        <v>280</v>
      </c>
      <c r="AP515" s="69" t="s">
        <v>280</v>
      </c>
      <c r="AQ515" s="69" t="s">
        <v>280</v>
      </c>
      <c r="AR515" s="23" t="s">
        <v>280</v>
      </c>
      <c r="AS515" s="69" t="s">
        <v>280</v>
      </c>
      <c r="AT515" s="23" t="s">
        <v>280</v>
      </c>
      <c r="AU515" s="23" t="s">
        <v>280</v>
      </c>
      <c r="AV515" s="69" t="s">
        <v>280</v>
      </c>
      <c r="AW515" s="69" t="s">
        <v>280</v>
      </c>
      <c r="AX515" s="23" t="s">
        <v>280</v>
      </c>
      <c r="AY515" s="69">
        <v>-10000</v>
      </c>
      <c r="AZ515" s="23" t="s">
        <v>280</v>
      </c>
      <c r="BA515" s="23" t="s">
        <v>282</v>
      </c>
    </row>
    <row r="516" spans="2:53">
      <c r="B516" s="123" t="s">
        <v>361</v>
      </c>
      <c r="C516" s="109" t="s">
        <v>36</v>
      </c>
      <c r="D516" s="110" t="s">
        <v>61</v>
      </c>
      <c r="E516" s="38"/>
      <c r="F516" s="38">
        <v>6370</v>
      </c>
      <c r="G516" s="69">
        <v>996</v>
      </c>
      <c r="H516" s="111"/>
      <c r="I516" s="38">
        <v>5588</v>
      </c>
      <c r="J516" s="38">
        <v>972</v>
      </c>
      <c r="K516" s="38"/>
      <c r="L516" s="111">
        <v>-4738</v>
      </c>
      <c r="M516" s="38">
        <v>-4738</v>
      </c>
      <c r="N516" s="69">
        <v>-4738</v>
      </c>
      <c r="O516" s="111" t="s">
        <v>38</v>
      </c>
      <c r="P516" s="69" t="s">
        <v>80</v>
      </c>
      <c r="Q516" s="111">
        <f t="shared" si="56"/>
        <v>0</v>
      </c>
      <c r="R516" s="38" t="str">
        <f t="shared" si="51"/>
        <v>NA</v>
      </c>
      <c r="S516" s="38">
        <f t="shared" si="52"/>
        <v>782</v>
      </c>
      <c r="T516" s="38">
        <f t="shared" si="53"/>
        <v>24</v>
      </c>
      <c r="U516" s="114">
        <f t="shared" si="54"/>
        <v>806</v>
      </c>
      <c r="V516" s="69">
        <f t="shared" si="55"/>
        <v>0</v>
      </c>
      <c r="W516" s="23">
        <f t="shared" si="57"/>
        <v>1</v>
      </c>
      <c r="X516" s="111">
        <v>160</v>
      </c>
      <c r="Y516" s="38" t="s">
        <v>280</v>
      </c>
      <c r="Z516" s="69" t="s">
        <v>281</v>
      </c>
      <c r="AA516" s="38">
        <v>-152</v>
      </c>
      <c r="AB516" s="38" t="s">
        <v>280</v>
      </c>
      <c r="AC516" s="69" t="s">
        <v>281</v>
      </c>
      <c r="AD516" s="38" t="s">
        <v>280</v>
      </c>
      <c r="AE516" s="38" t="s">
        <v>280</v>
      </c>
      <c r="AF516" s="69" t="s">
        <v>280</v>
      </c>
      <c r="AG516" s="38" t="s">
        <v>280</v>
      </c>
      <c r="AH516" s="38" t="s">
        <v>280</v>
      </c>
      <c r="AI516" s="69" t="s">
        <v>280</v>
      </c>
      <c r="AJ516" s="111" t="s">
        <v>280</v>
      </c>
      <c r="AK516" s="38" t="s">
        <v>280</v>
      </c>
      <c r="AL516" s="69" t="s">
        <v>280</v>
      </c>
      <c r="AM516" s="38" t="s">
        <v>280</v>
      </c>
      <c r="AN516" s="38" t="s">
        <v>280</v>
      </c>
      <c r="AO516" s="69" t="s">
        <v>280</v>
      </c>
      <c r="AP516" s="69" t="s">
        <v>280</v>
      </c>
      <c r="AQ516" s="69" t="s">
        <v>280</v>
      </c>
      <c r="AR516" s="23" t="s">
        <v>280</v>
      </c>
      <c r="AS516" s="69" t="s">
        <v>280</v>
      </c>
      <c r="AT516" s="23" t="s">
        <v>280</v>
      </c>
      <c r="AU516" s="23" t="s">
        <v>280</v>
      </c>
      <c r="AV516" s="69" t="s">
        <v>280</v>
      </c>
      <c r="AW516" s="69" t="s">
        <v>280</v>
      </c>
      <c r="AX516" s="23" t="s">
        <v>280</v>
      </c>
      <c r="AY516" s="69">
        <v>-10000</v>
      </c>
      <c r="AZ516" s="23" t="s">
        <v>280</v>
      </c>
      <c r="BA516" s="23" t="s">
        <v>282</v>
      </c>
    </row>
    <row r="517" spans="2:53">
      <c r="B517" s="123" t="s">
        <v>361</v>
      </c>
      <c r="C517" s="109" t="s">
        <v>36</v>
      </c>
      <c r="D517" s="110" t="s">
        <v>63</v>
      </c>
      <c r="E517" s="38"/>
      <c r="F517" s="38">
        <v>6272</v>
      </c>
      <c r="G517" s="69">
        <v>1006</v>
      </c>
      <c r="H517" s="111"/>
      <c r="I517" s="38">
        <v>6176</v>
      </c>
      <c r="J517" s="38">
        <v>980</v>
      </c>
      <c r="K517" s="38"/>
      <c r="L517" s="111">
        <v>-4714</v>
      </c>
      <c r="M517" s="38">
        <v>-4714</v>
      </c>
      <c r="N517" s="69">
        <v>-4714</v>
      </c>
      <c r="O517" s="111" t="s">
        <v>38</v>
      </c>
      <c r="P517" s="69" t="s">
        <v>80</v>
      </c>
      <c r="Q517" s="111">
        <f t="shared" si="56"/>
        <v>0</v>
      </c>
      <c r="R517" s="38" t="str">
        <f t="shared" si="51"/>
        <v>NA</v>
      </c>
      <c r="S517" s="38">
        <f t="shared" si="52"/>
        <v>96</v>
      </c>
      <c r="T517" s="38">
        <f t="shared" si="53"/>
        <v>26</v>
      </c>
      <c r="U517" s="114">
        <f t="shared" si="54"/>
        <v>122</v>
      </c>
      <c r="V517" s="69">
        <f t="shared" si="55"/>
        <v>0</v>
      </c>
      <c r="W517" s="23">
        <f t="shared" si="57"/>
        <v>1</v>
      </c>
      <c r="X517" s="111">
        <v>160</v>
      </c>
      <c r="Y517" s="38" t="s">
        <v>280</v>
      </c>
      <c r="Z517" s="69" t="s">
        <v>281</v>
      </c>
      <c r="AA517" s="38">
        <v>347</v>
      </c>
      <c r="AB517" s="38" t="s">
        <v>280</v>
      </c>
      <c r="AC517" s="69" t="s">
        <v>281</v>
      </c>
      <c r="AD517" s="38" t="s">
        <v>280</v>
      </c>
      <c r="AE517" s="38" t="s">
        <v>280</v>
      </c>
      <c r="AF517" s="69" t="s">
        <v>280</v>
      </c>
      <c r="AG517" s="38" t="s">
        <v>280</v>
      </c>
      <c r="AH517" s="38" t="s">
        <v>280</v>
      </c>
      <c r="AI517" s="69" t="s">
        <v>280</v>
      </c>
      <c r="AJ517" s="111" t="s">
        <v>280</v>
      </c>
      <c r="AK517" s="38" t="s">
        <v>280</v>
      </c>
      <c r="AL517" s="69" t="s">
        <v>280</v>
      </c>
      <c r="AM517" s="38" t="s">
        <v>280</v>
      </c>
      <c r="AN517" s="38" t="s">
        <v>280</v>
      </c>
      <c r="AO517" s="69" t="s">
        <v>280</v>
      </c>
      <c r="AP517" s="69" t="s">
        <v>280</v>
      </c>
      <c r="AQ517" s="69" t="s">
        <v>280</v>
      </c>
      <c r="AR517" s="23" t="s">
        <v>280</v>
      </c>
      <c r="AS517" s="69" t="s">
        <v>280</v>
      </c>
      <c r="AT517" s="23" t="s">
        <v>280</v>
      </c>
      <c r="AU517" s="23" t="s">
        <v>280</v>
      </c>
      <c r="AV517" s="69" t="s">
        <v>280</v>
      </c>
      <c r="AW517" s="69" t="s">
        <v>280</v>
      </c>
      <c r="AX517" s="23" t="s">
        <v>280</v>
      </c>
      <c r="AY517" s="69">
        <v>-10000</v>
      </c>
      <c r="AZ517" s="23" t="s">
        <v>280</v>
      </c>
      <c r="BA517" s="23" t="s">
        <v>282</v>
      </c>
    </row>
    <row r="518" spans="2:53">
      <c r="B518" s="123" t="s">
        <v>361</v>
      </c>
      <c r="C518" s="109" t="s">
        <v>36</v>
      </c>
      <c r="D518" s="110" t="s">
        <v>64</v>
      </c>
      <c r="E518" s="38">
        <v>6459</v>
      </c>
      <c r="F518" s="38"/>
      <c r="G518" s="69"/>
      <c r="H518" s="111">
        <v>6459</v>
      </c>
      <c r="I518" s="38"/>
      <c r="J518" s="38"/>
      <c r="K518" s="38"/>
      <c r="L518" s="111">
        <v>0</v>
      </c>
      <c r="M518" s="38">
        <v>0</v>
      </c>
      <c r="N518" s="69">
        <v>0</v>
      </c>
      <c r="O518" s="111" t="s">
        <v>283</v>
      </c>
      <c r="P518" s="69" t="s">
        <v>80</v>
      </c>
      <c r="Q518" s="111">
        <f t="shared" si="56"/>
        <v>0</v>
      </c>
      <c r="R518" s="38">
        <f t="shared" si="51"/>
        <v>0</v>
      </c>
      <c r="S518" s="38" t="str">
        <f t="shared" si="52"/>
        <v>NA</v>
      </c>
      <c r="T518" s="38" t="str">
        <f t="shared" si="53"/>
        <v>NA</v>
      </c>
      <c r="U518" s="114" t="str">
        <f t="shared" si="54"/>
        <v>NA</v>
      </c>
      <c r="V518" s="69">
        <f t="shared" si="55"/>
        <v>0</v>
      </c>
      <c r="W518" s="23">
        <f t="shared" si="57"/>
        <v>1</v>
      </c>
      <c r="X518" s="111">
        <v>160</v>
      </c>
      <c r="Y518" s="38" t="s">
        <v>280</v>
      </c>
      <c r="Z518" s="69" t="s">
        <v>281</v>
      </c>
      <c r="AA518" s="38">
        <v>395</v>
      </c>
      <c r="AB518" s="38" t="s">
        <v>280</v>
      </c>
      <c r="AC518" s="69" t="s">
        <v>281</v>
      </c>
      <c r="AD518" s="38" t="s">
        <v>280</v>
      </c>
      <c r="AE518" s="38" t="s">
        <v>280</v>
      </c>
      <c r="AF518" s="69" t="s">
        <v>280</v>
      </c>
      <c r="AG518" s="38" t="s">
        <v>280</v>
      </c>
      <c r="AH518" s="38" t="s">
        <v>280</v>
      </c>
      <c r="AI518" s="69" t="s">
        <v>280</v>
      </c>
      <c r="AJ518" s="111" t="s">
        <v>280</v>
      </c>
      <c r="AK518" s="38" t="s">
        <v>280</v>
      </c>
      <c r="AL518" s="69" t="s">
        <v>280</v>
      </c>
      <c r="AM518" s="38" t="s">
        <v>280</v>
      </c>
      <c r="AN518" s="38" t="s">
        <v>280</v>
      </c>
      <c r="AO518" s="69" t="s">
        <v>280</v>
      </c>
      <c r="AP518" s="69" t="s">
        <v>280</v>
      </c>
      <c r="AQ518" s="69" t="s">
        <v>280</v>
      </c>
      <c r="AR518" s="23" t="s">
        <v>280</v>
      </c>
      <c r="AS518" s="69" t="s">
        <v>280</v>
      </c>
      <c r="AT518" s="23" t="s">
        <v>280</v>
      </c>
      <c r="AU518" s="23" t="s">
        <v>280</v>
      </c>
      <c r="AV518" s="69">
        <v>-10000</v>
      </c>
      <c r="AW518" s="69" t="s">
        <v>280</v>
      </c>
      <c r="AX518" s="23" t="s">
        <v>282</v>
      </c>
      <c r="AY518" s="69" t="s">
        <v>280</v>
      </c>
      <c r="AZ518" s="23" t="s">
        <v>280</v>
      </c>
      <c r="BA518" s="23" t="s">
        <v>280</v>
      </c>
    </row>
    <row r="519" spans="2:53">
      <c r="B519" s="123" t="s">
        <v>361</v>
      </c>
      <c r="C519" s="109" t="s">
        <v>36</v>
      </c>
      <c r="D519" s="110" t="s">
        <v>66</v>
      </c>
      <c r="E519" s="38">
        <v>6548</v>
      </c>
      <c r="F519" s="38"/>
      <c r="G519" s="69"/>
      <c r="H519" s="111">
        <v>6548</v>
      </c>
      <c r="I519" s="38"/>
      <c r="J519" s="38"/>
      <c r="K519" s="38"/>
      <c r="L519" s="111">
        <v>0</v>
      </c>
      <c r="M519" s="38">
        <v>0</v>
      </c>
      <c r="N519" s="69">
        <v>0</v>
      </c>
      <c r="O519" s="111" t="s">
        <v>283</v>
      </c>
      <c r="P519" s="69" t="s">
        <v>80</v>
      </c>
      <c r="Q519" s="111">
        <f t="shared" si="56"/>
        <v>0</v>
      </c>
      <c r="R519" s="38">
        <f t="shared" si="51"/>
        <v>0</v>
      </c>
      <c r="S519" s="38" t="str">
        <f t="shared" si="52"/>
        <v>NA</v>
      </c>
      <c r="T519" s="38" t="str">
        <f t="shared" si="53"/>
        <v>NA</v>
      </c>
      <c r="U519" s="114" t="str">
        <f t="shared" si="54"/>
        <v>NA</v>
      </c>
      <c r="V519" s="69">
        <f t="shared" si="55"/>
        <v>0</v>
      </c>
      <c r="W519" s="23">
        <f t="shared" si="57"/>
        <v>1</v>
      </c>
      <c r="X519" s="111">
        <v>160</v>
      </c>
      <c r="Y519" s="38" t="s">
        <v>280</v>
      </c>
      <c r="Z519" s="69" t="s">
        <v>281</v>
      </c>
      <c r="AA519" s="38">
        <v>395</v>
      </c>
      <c r="AB519" s="38" t="s">
        <v>280</v>
      </c>
      <c r="AC519" s="69" t="s">
        <v>281</v>
      </c>
      <c r="AD519" s="38" t="s">
        <v>280</v>
      </c>
      <c r="AE519" s="38" t="s">
        <v>280</v>
      </c>
      <c r="AF519" s="69" t="s">
        <v>280</v>
      </c>
      <c r="AG519" s="38" t="s">
        <v>280</v>
      </c>
      <c r="AH519" s="38" t="s">
        <v>280</v>
      </c>
      <c r="AI519" s="69" t="s">
        <v>280</v>
      </c>
      <c r="AJ519" s="111" t="s">
        <v>280</v>
      </c>
      <c r="AK519" s="38" t="s">
        <v>280</v>
      </c>
      <c r="AL519" s="69" t="s">
        <v>280</v>
      </c>
      <c r="AM519" s="38" t="s">
        <v>280</v>
      </c>
      <c r="AN519" s="38" t="s">
        <v>280</v>
      </c>
      <c r="AO519" s="69" t="s">
        <v>280</v>
      </c>
      <c r="AP519" s="69" t="s">
        <v>280</v>
      </c>
      <c r="AQ519" s="69" t="s">
        <v>280</v>
      </c>
      <c r="AR519" s="23" t="s">
        <v>280</v>
      </c>
      <c r="AS519" s="69" t="s">
        <v>280</v>
      </c>
      <c r="AT519" s="23" t="s">
        <v>280</v>
      </c>
      <c r="AU519" s="23" t="s">
        <v>280</v>
      </c>
      <c r="AV519" s="69">
        <v>-10000</v>
      </c>
      <c r="AW519" s="69" t="s">
        <v>280</v>
      </c>
      <c r="AX519" s="23" t="s">
        <v>282</v>
      </c>
      <c r="AY519" s="69" t="s">
        <v>280</v>
      </c>
      <c r="AZ519" s="23" t="s">
        <v>280</v>
      </c>
      <c r="BA519" s="23" t="s">
        <v>280</v>
      </c>
    </row>
    <row r="520" spans="2:53">
      <c r="B520" s="123" t="s">
        <v>361</v>
      </c>
      <c r="C520" s="109" t="s">
        <v>36</v>
      </c>
      <c r="D520" s="110" t="s">
        <v>67</v>
      </c>
      <c r="E520" s="38">
        <v>6249</v>
      </c>
      <c r="F520" s="38"/>
      <c r="G520" s="69"/>
      <c r="H520" s="111">
        <v>6249</v>
      </c>
      <c r="I520" s="38"/>
      <c r="J520" s="38"/>
      <c r="K520" s="38"/>
      <c r="L520" s="111">
        <v>0</v>
      </c>
      <c r="M520" s="38">
        <v>0</v>
      </c>
      <c r="N520" s="69">
        <v>0</v>
      </c>
      <c r="O520" s="111" t="s">
        <v>283</v>
      </c>
      <c r="P520" s="69" t="s">
        <v>80</v>
      </c>
      <c r="Q520" s="111">
        <f t="shared" si="56"/>
        <v>0</v>
      </c>
      <c r="R520" s="38">
        <f t="shared" ref="R520:R583" si="58">IF(AND(ISNUMBER(E520),ISNUMBER(H520),ISBLANK(F520)),E520-H520,"NA")</f>
        <v>0</v>
      </c>
      <c r="S520" s="38" t="str">
        <f t="shared" ref="S520:S583" si="59">IF(AND(ISNUMBER(F520),ISNUMBER(I520),ISBLANK(E520)),F520-I520,"NA")</f>
        <v>NA</v>
      </c>
      <c r="T520" s="38" t="str">
        <f t="shared" ref="T520:T583" si="60">IF(AND(ISNUMBER(G520),ISNUMBER(J520),ISBLANK(E520)),G520-J520,"NA")</f>
        <v>NA</v>
      </c>
      <c r="U520" s="114" t="str">
        <f t="shared" ref="U520:U583" si="61">IF(AND(ISNUMBER(S520),ISNUMBER(T520),ISBLANK(E520)),S520+T520,"NA")</f>
        <v>NA</v>
      </c>
      <c r="V520" s="69">
        <f t="shared" ref="V520:V583" si="62">IF(N520&lt;0,0,IF(M520=L520,N520,N520-(L520-M520)))</f>
        <v>0</v>
      </c>
      <c r="W520" s="23">
        <f t="shared" si="57"/>
        <v>1</v>
      </c>
      <c r="X520" s="111">
        <v>160</v>
      </c>
      <c r="Y520" s="38" t="s">
        <v>280</v>
      </c>
      <c r="Z520" s="69" t="s">
        <v>281</v>
      </c>
      <c r="AA520" s="38">
        <v>361</v>
      </c>
      <c r="AB520" s="38" t="s">
        <v>280</v>
      </c>
      <c r="AC520" s="69" t="s">
        <v>281</v>
      </c>
      <c r="AD520" s="38" t="s">
        <v>280</v>
      </c>
      <c r="AE520" s="38" t="s">
        <v>280</v>
      </c>
      <c r="AF520" s="69" t="s">
        <v>280</v>
      </c>
      <c r="AG520" s="38" t="s">
        <v>280</v>
      </c>
      <c r="AH520" s="38" t="s">
        <v>280</v>
      </c>
      <c r="AI520" s="69" t="s">
        <v>280</v>
      </c>
      <c r="AJ520" s="111" t="s">
        <v>280</v>
      </c>
      <c r="AK520" s="38" t="s">
        <v>280</v>
      </c>
      <c r="AL520" s="69" t="s">
        <v>280</v>
      </c>
      <c r="AM520" s="38" t="s">
        <v>280</v>
      </c>
      <c r="AN520" s="38" t="s">
        <v>280</v>
      </c>
      <c r="AO520" s="69" t="s">
        <v>280</v>
      </c>
      <c r="AP520" s="69" t="s">
        <v>280</v>
      </c>
      <c r="AQ520" s="69" t="s">
        <v>280</v>
      </c>
      <c r="AR520" s="23" t="s">
        <v>280</v>
      </c>
      <c r="AS520" s="69" t="s">
        <v>280</v>
      </c>
      <c r="AT520" s="23" t="s">
        <v>280</v>
      </c>
      <c r="AU520" s="23" t="s">
        <v>280</v>
      </c>
      <c r="AV520" s="69">
        <v>-10000</v>
      </c>
      <c r="AW520" s="69" t="s">
        <v>280</v>
      </c>
      <c r="AX520" s="23" t="s">
        <v>282</v>
      </c>
      <c r="AY520" s="69" t="s">
        <v>280</v>
      </c>
      <c r="AZ520" s="23" t="s">
        <v>280</v>
      </c>
      <c r="BA520" s="23" t="s">
        <v>280</v>
      </c>
    </row>
    <row r="521" spans="2:53">
      <c r="B521" s="123" t="s">
        <v>361</v>
      </c>
      <c r="C521" s="109" t="s">
        <v>36</v>
      </c>
      <c r="D521" s="110" t="s">
        <v>68</v>
      </c>
      <c r="E521" s="38">
        <v>6509</v>
      </c>
      <c r="F521" s="38"/>
      <c r="G521" s="69"/>
      <c r="H521" s="111">
        <v>6509</v>
      </c>
      <c r="I521" s="38"/>
      <c r="J521" s="38"/>
      <c r="K521" s="38"/>
      <c r="L521" s="111">
        <v>-5478</v>
      </c>
      <c r="M521" s="38">
        <v>-5478</v>
      </c>
      <c r="N521" s="69">
        <v>-5478</v>
      </c>
      <c r="O521" s="111" t="s">
        <v>283</v>
      </c>
      <c r="P521" s="69" t="s">
        <v>80</v>
      </c>
      <c r="Q521" s="111">
        <f t="shared" si="56"/>
        <v>0</v>
      </c>
      <c r="R521" s="38">
        <f t="shared" si="58"/>
        <v>0</v>
      </c>
      <c r="S521" s="38" t="str">
        <f t="shared" si="59"/>
        <v>NA</v>
      </c>
      <c r="T521" s="38" t="str">
        <f t="shared" si="60"/>
        <v>NA</v>
      </c>
      <c r="U521" s="114" t="str">
        <f t="shared" si="61"/>
        <v>NA</v>
      </c>
      <c r="V521" s="69">
        <f t="shared" si="62"/>
        <v>0</v>
      </c>
      <c r="W521" s="23">
        <f t="shared" si="57"/>
        <v>1</v>
      </c>
      <c r="X521" s="111">
        <v>160</v>
      </c>
      <c r="Y521" s="38" t="s">
        <v>280</v>
      </c>
      <c r="Z521" s="69" t="s">
        <v>281</v>
      </c>
      <c r="AA521" s="38">
        <v>376</v>
      </c>
      <c r="AB521" s="38" t="s">
        <v>280</v>
      </c>
      <c r="AC521" s="69" t="s">
        <v>281</v>
      </c>
      <c r="AD521" s="38" t="s">
        <v>280</v>
      </c>
      <c r="AE521" s="38" t="s">
        <v>280</v>
      </c>
      <c r="AF521" s="69" t="s">
        <v>280</v>
      </c>
      <c r="AG521" s="38" t="s">
        <v>280</v>
      </c>
      <c r="AH521" s="38" t="s">
        <v>280</v>
      </c>
      <c r="AI521" s="69" t="s">
        <v>280</v>
      </c>
      <c r="AJ521" s="111" t="s">
        <v>280</v>
      </c>
      <c r="AK521" s="38" t="s">
        <v>280</v>
      </c>
      <c r="AL521" s="69" t="s">
        <v>280</v>
      </c>
      <c r="AM521" s="38" t="s">
        <v>280</v>
      </c>
      <c r="AN521" s="38" t="s">
        <v>280</v>
      </c>
      <c r="AO521" s="69" t="s">
        <v>280</v>
      </c>
      <c r="AP521" s="69" t="s">
        <v>280</v>
      </c>
      <c r="AQ521" s="69" t="s">
        <v>280</v>
      </c>
      <c r="AR521" s="23" t="s">
        <v>280</v>
      </c>
      <c r="AS521" s="69" t="s">
        <v>280</v>
      </c>
      <c r="AT521" s="23" t="s">
        <v>280</v>
      </c>
      <c r="AU521" s="23" t="s">
        <v>280</v>
      </c>
      <c r="AV521" s="69">
        <v>-10000</v>
      </c>
      <c r="AW521" s="69" t="s">
        <v>280</v>
      </c>
      <c r="AX521" s="23" t="s">
        <v>282</v>
      </c>
      <c r="AY521" s="69" t="s">
        <v>280</v>
      </c>
      <c r="AZ521" s="23" t="s">
        <v>280</v>
      </c>
      <c r="BA521" s="23" t="s">
        <v>280</v>
      </c>
    </row>
    <row r="522" spans="2:53">
      <c r="B522" s="123" t="s">
        <v>361</v>
      </c>
      <c r="C522" s="109" t="s">
        <v>36</v>
      </c>
      <c r="D522" s="110" t="s">
        <v>69</v>
      </c>
      <c r="E522" s="38">
        <v>6431</v>
      </c>
      <c r="F522" s="38"/>
      <c r="G522" s="69"/>
      <c r="H522" s="111">
        <v>6431</v>
      </c>
      <c r="I522" s="38"/>
      <c r="J522" s="38"/>
      <c r="K522" s="38"/>
      <c r="L522" s="111">
        <v>-5436</v>
      </c>
      <c r="M522" s="38">
        <v>-5436</v>
      </c>
      <c r="N522" s="69">
        <v>-5436</v>
      </c>
      <c r="O522" s="111" t="s">
        <v>283</v>
      </c>
      <c r="P522" s="69" t="s">
        <v>80</v>
      </c>
      <c r="Q522" s="111">
        <f t="shared" si="56"/>
        <v>0</v>
      </c>
      <c r="R522" s="38">
        <f t="shared" si="58"/>
        <v>0</v>
      </c>
      <c r="S522" s="38" t="str">
        <f t="shared" si="59"/>
        <v>NA</v>
      </c>
      <c r="T522" s="38" t="str">
        <f t="shared" si="60"/>
        <v>NA</v>
      </c>
      <c r="U522" s="114" t="str">
        <f t="shared" si="61"/>
        <v>NA</v>
      </c>
      <c r="V522" s="69">
        <f t="shared" si="62"/>
        <v>0</v>
      </c>
      <c r="W522" s="23">
        <f t="shared" si="57"/>
        <v>1</v>
      </c>
      <c r="X522" s="111">
        <v>160</v>
      </c>
      <c r="Y522" s="38" t="s">
        <v>280</v>
      </c>
      <c r="Z522" s="69" t="s">
        <v>281</v>
      </c>
      <c r="AA522" s="38">
        <v>364</v>
      </c>
      <c r="AB522" s="38" t="s">
        <v>280</v>
      </c>
      <c r="AC522" s="69" t="s">
        <v>281</v>
      </c>
      <c r="AD522" s="38" t="s">
        <v>280</v>
      </c>
      <c r="AE522" s="38" t="s">
        <v>280</v>
      </c>
      <c r="AF522" s="69" t="s">
        <v>280</v>
      </c>
      <c r="AG522" s="38" t="s">
        <v>280</v>
      </c>
      <c r="AH522" s="38" t="s">
        <v>280</v>
      </c>
      <c r="AI522" s="69" t="s">
        <v>280</v>
      </c>
      <c r="AJ522" s="111" t="s">
        <v>280</v>
      </c>
      <c r="AK522" s="38" t="s">
        <v>280</v>
      </c>
      <c r="AL522" s="69" t="s">
        <v>280</v>
      </c>
      <c r="AM522" s="38" t="s">
        <v>280</v>
      </c>
      <c r="AN522" s="38" t="s">
        <v>280</v>
      </c>
      <c r="AO522" s="69" t="s">
        <v>280</v>
      </c>
      <c r="AP522" s="69" t="s">
        <v>280</v>
      </c>
      <c r="AQ522" s="69" t="s">
        <v>280</v>
      </c>
      <c r="AR522" s="23" t="s">
        <v>280</v>
      </c>
      <c r="AS522" s="69" t="s">
        <v>280</v>
      </c>
      <c r="AT522" s="23" t="s">
        <v>280</v>
      </c>
      <c r="AU522" s="23" t="s">
        <v>280</v>
      </c>
      <c r="AV522" s="69">
        <v>-10000</v>
      </c>
      <c r="AW522" s="69" t="s">
        <v>280</v>
      </c>
      <c r="AX522" s="23" t="s">
        <v>282</v>
      </c>
      <c r="AY522" s="69" t="s">
        <v>280</v>
      </c>
      <c r="AZ522" s="23" t="s">
        <v>280</v>
      </c>
      <c r="BA522" s="23" t="s">
        <v>280</v>
      </c>
    </row>
    <row r="523" spans="2:53" ht="15" thickBot="1">
      <c r="B523" s="124" t="s">
        <v>361</v>
      </c>
      <c r="C523" s="116" t="s">
        <v>36</v>
      </c>
      <c r="D523" s="117" t="s">
        <v>70</v>
      </c>
      <c r="E523" s="118">
        <v>6531</v>
      </c>
      <c r="F523" s="118"/>
      <c r="G523" s="70"/>
      <c r="H523" s="119">
        <v>6531</v>
      </c>
      <c r="I523" s="118"/>
      <c r="J523" s="118"/>
      <c r="K523" s="118"/>
      <c r="L523" s="119">
        <v>-5491</v>
      </c>
      <c r="M523" s="118">
        <v>-5491</v>
      </c>
      <c r="N523" s="70">
        <v>-5491</v>
      </c>
      <c r="O523" s="119" t="s">
        <v>283</v>
      </c>
      <c r="P523" s="70" t="s">
        <v>80</v>
      </c>
      <c r="Q523" s="119">
        <f t="shared" si="56"/>
        <v>0</v>
      </c>
      <c r="R523" s="38">
        <f t="shared" si="58"/>
        <v>0</v>
      </c>
      <c r="S523" s="38" t="str">
        <f t="shared" si="59"/>
        <v>NA</v>
      </c>
      <c r="T523" s="38" t="str">
        <f t="shared" si="60"/>
        <v>NA</v>
      </c>
      <c r="U523" s="114" t="str">
        <f t="shared" si="61"/>
        <v>NA</v>
      </c>
      <c r="V523" s="70">
        <f t="shared" si="62"/>
        <v>0</v>
      </c>
      <c r="W523" s="23">
        <f t="shared" si="57"/>
        <v>1</v>
      </c>
      <c r="X523" s="119">
        <v>160</v>
      </c>
      <c r="Y523" s="118" t="s">
        <v>280</v>
      </c>
      <c r="Z523" s="70" t="s">
        <v>281</v>
      </c>
      <c r="AA523" s="118">
        <v>382</v>
      </c>
      <c r="AB523" s="118" t="s">
        <v>280</v>
      </c>
      <c r="AC523" s="70" t="s">
        <v>281</v>
      </c>
      <c r="AD523" s="118" t="s">
        <v>280</v>
      </c>
      <c r="AE523" s="118" t="s">
        <v>280</v>
      </c>
      <c r="AF523" s="70" t="s">
        <v>280</v>
      </c>
      <c r="AG523" s="118" t="s">
        <v>280</v>
      </c>
      <c r="AH523" s="118" t="s">
        <v>280</v>
      </c>
      <c r="AI523" s="70" t="s">
        <v>280</v>
      </c>
      <c r="AJ523" s="119" t="s">
        <v>280</v>
      </c>
      <c r="AK523" s="118" t="s">
        <v>280</v>
      </c>
      <c r="AL523" s="70" t="s">
        <v>280</v>
      </c>
      <c r="AM523" s="118" t="s">
        <v>280</v>
      </c>
      <c r="AN523" s="118" t="s">
        <v>280</v>
      </c>
      <c r="AO523" s="70" t="s">
        <v>280</v>
      </c>
      <c r="AP523" s="70" t="s">
        <v>280</v>
      </c>
      <c r="AQ523" s="70" t="s">
        <v>280</v>
      </c>
      <c r="AR523" s="22" t="s">
        <v>280</v>
      </c>
      <c r="AS523" s="70" t="s">
        <v>280</v>
      </c>
      <c r="AT523" s="22" t="s">
        <v>280</v>
      </c>
      <c r="AU523" s="22" t="s">
        <v>280</v>
      </c>
      <c r="AV523" s="70">
        <v>-10000</v>
      </c>
      <c r="AW523" s="70" t="s">
        <v>280</v>
      </c>
      <c r="AX523" s="22" t="s">
        <v>282</v>
      </c>
      <c r="AY523" s="70" t="s">
        <v>280</v>
      </c>
      <c r="AZ523" s="22" t="s">
        <v>280</v>
      </c>
      <c r="BA523" s="22" t="s">
        <v>280</v>
      </c>
    </row>
    <row r="524" spans="2:53">
      <c r="B524" s="120" t="s">
        <v>362</v>
      </c>
      <c r="C524" s="121" t="s">
        <v>36</v>
      </c>
      <c r="D524" s="122" t="s">
        <v>55</v>
      </c>
      <c r="E524" s="112">
        <v>7846</v>
      </c>
      <c r="F524" s="112"/>
      <c r="G524" s="68"/>
      <c r="H524" s="113">
        <v>7846</v>
      </c>
      <c r="I524" s="112"/>
      <c r="J524" s="112"/>
      <c r="K524" s="112"/>
      <c r="L524" s="113">
        <v>-4884</v>
      </c>
      <c r="M524" s="112">
        <v>-4884</v>
      </c>
      <c r="N524" s="68">
        <v>-4884</v>
      </c>
      <c r="O524" s="113" t="s">
        <v>283</v>
      </c>
      <c r="P524" s="68" t="s">
        <v>80</v>
      </c>
      <c r="Q524" s="113">
        <f t="shared" si="56"/>
        <v>0</v>
      </c>
      <c r="R524" s="38">
        <f t="shared" si="58"/>
        <v>0</v>
      </c>
      <c r="S524" s="38" t="str">
        <f t="shared" si="59"/>
        <v>NA</v>
      </c>
      <c r="T524" s="38" t="str">
        <f t="shared" si="60"/>
        <v>NA</v>
      </c>
      <c r="U524" s="114" t="str">
        <f t="shared" si="61"/>
        <v>NA</v>
      </c>
      <c r="V524" s="68">
        <f t="shared" si="62"/>
        <v>0</v>
      </c>
      <c r="W524" s="23">
        <f t="shared" si="57"/>
        <v>1</v>
      </c>
      <c r="X524" s="113">
        <v>140</v>
      </c>
      <c r="Y524" s="112" t="s">
        <v>280</v>
      </c>
      <c r="Z524" s="68" t="s">
        <v>281</v>
      </c>
      <c r="AA524" s="112">
        <v>425</v>
      </c>
      <c r="AB524" s="112" t="s">
        <v>280</v>
      </c>
      <c r="AC524" s="68" t="s">
        <v>281</v>
      </c>
      <c r="AD524" s="112" t="s">
        <v>280</v>
      </c>
      <c r="AE524" s="112" t="s">
        <v>280</v>
      </c>
      <c r="AF524" s="68" t="s">
        <v>280</v>
      </c>
      <c r="AG524" s="112" t="s">
        <v>280</v>
      </c>
      <c r="AH524" s="112" t="s">
        <v>280</v>
      </c>
      <c r="AI524" s="68" t="s">
        <v>280</v>
      </c>
      <c r="AJ524" s="113" t="s">
        <v>280</v>
      </c>
      <c r="AK524" s="112" t="s">
        <v>280</v>
      </c>
      <c r="AL524" s="68" t="s">
        <v>280</v>
      </c>
      <c r="AM524" s="112" t="s">
        <v>280</v>
      </c>
      <c r="AN524" s="112" t="s">
        <v>280</v>
      </c>
      <c r="AO524" s="68" t="s">
        <v>280</v>
      </c>
      <c r="AP524" s="68" t="s">
        <v>280</v>
      </c>
      <c r="AQ524" s="68" t="s">
        <v>280</v>
      </c>
      <c r="AR524" s="21" t="s">
        <v>280</v>
      </c>
      <c r="AS524" s="68" t="s">
        <v>280</v>
      </c>
      <c r="AT524" s="21" t="s">
        <v>280</v>
      </c>
      <c r="AU524" s="21" t="s">
        <v>280</v>
      </c>
      <c r="AV524" s="68">
        <v>-10000</v>
      </c>
      <c r="AW524" s="68" t="s">
        <v>280</v>
      </c>
      <c r="AX524" s="21" t="s">
        <v>282</v>
      </c>
      <c r="AY524" s="68" t="s">
        <v>280</v>
      </c>
      <c r="AZ524" s="21" t="s">
        <v>280</v>
      </c>
      <c r="BA524" s="21" t="s">
        <v>280</v>
      </c>
    </row>
    <row r="525" spans="2:53">
      <c r="B525" s="123" t="s">
        <v>362</v>
      </c>
      <c r="C525" s="109" t="s">
        <v>36</v>
      </c>
      <c r="D525" s="110" t="s">
        <v>57</v>
      </c>
      <c r="E525" s="38">
        <v>7846</v>
      </c>
      <c r="F525" s="38"/>
      <c r="G525" s="69"/>
      <c r="H525" s="111">
        <v>7846</v>
      </c>
      <c r="I525" s="38"/>
      <c r="J525" s="38"/>
      <c r="K525" s="38"/>
      <c r="L525" s="111">
        <v>-4884</v>
      </c>
      <c r="M525" s="38">
        <v>-4884</v>
      </c>
      <c r="N525" s="69">
        <v>-4884</v>
      </c>
      <c r="O525" s="111" t="s">
        <v>283</v>
      </c>
      <c r="P525" s="69" t="s">
        <v>80</v>
      </c>
      <c r="Q525" s="111">
        <f t="shared" si="56"/>
        <v>0</v>
      </c>
      <c r="R525" s="38">
        <f t="shared" si="58"/>
        <v>0</v>
      </c>
      <c r="S525" s="38" t="str">
        <f t="shared" si="59"/>
        <v>NA</v>
      </c>
      <c r="T525" s="38" t="str">
        <f t="shared" si="60"/>
        <v>NA</v>
      </c>
      <c r="U525" s="114" t="str">
        <f t="shared" si="61"/>
        <v>NA</v>
      </c>
      <c r="V525" s="69">
        <f t="shared" si="62"/>
        <v>0</v>
      </c>
      <c r="W525" s="23">
        <f t="shared" si="57"/>
        <v>1</v>
      </c>
      <c r="X525" s="111">
        <v>140</v>
      </c>
      <c r="Y525" s="38" t="s">
        <v>280</v>
      </c>
      <c r="Z525" s="69" t="s">
        <v>281</v>
      </c>
      <c r="AA525" s="38">
        <v>425</v>
      </c>
      <c r="AB525" s="38" t="s">
        <v>280</v>
      </c>
      <c r="AC525" s="69" t="s">
        <v>281</v>
      </c>
      <c r="AD525" s="38" t="s">
        <v>280</v>
      </c>
      <c r="AE525" s="38">
        <v>6967</v>
      </c>
      <c r="AF525" s="69" t="s">
        <v>82</v>
      </c>
      <c r="AG525" s="38" t="s">
        <v>280</v>
      </c>
      <c r="AH525" s="38" t="s">
        <v>280</v>
      </c>
      <c r="AI525" s="69" t="s">
        <v>280</v>
      </c>
      <c r="AJ525" s="111" t="s">
        <v>280</v>
      </c>
      <c r="AK525" s="38" t="s">
        <v>280</v>
      </c>
      <c r="AL525" s="69" t="s">
        <v>280</v>
      </c>
      <c r="AM525" s="38" t="s">
        <v>280</v>
      </c>
      <c r="AN525" s="38" t="s">
        <v>280</v>
      </c>
      <c r="AO525" s="69" t="s">
        <v>280</v>
      </c>
      <c r="AP525" s="69" t="s">
        <v>280</v>
      </c>
      <c r="AQ525" s="69" t="s">
        <v>280</v>
      </c>
      <c r="AR525" s="23" t="s">
        <v>280</v>
      </c>
      <c r="AS525" s="69" t="s">
        <v>280</v>
      </c>
      <c r="AT525" s="23" t="s">
        <v>280</v>
      </c>
      <c r="AU525" s="23" t="s">
        <v>280</v>
      </c>
      <c r="AV525" s="69">
        <v>-10000</v>
      </c>
      <c r="AW525" s="69" t="s">
        <v>280</v>
      </c>
      <c r="AX525" s="23" t="s">
        <v>282</v>
      </c>
      <c r="AY525" s="69" t="s">
        <v>280</v>
      </c>
      <c r="AZ525" s="23" t="s">
        <v>280</v>
      </c>
      <c r="BA525" s="23" t="s">
        <v>280</v>
      </c>
    </row>
    <row r="526" spans="2:53">
      <c r="B526" s="123" t="s">
        <v>362</v>
      </c>
      <c r="C526" s="109" t="s">
        <v>36</v>
      </c>
      <c r="D526" s="110" t="s">
        <v>58</v>
      </c>
      <c r="E526" s="38">
        <v>7846</v>
      </c>
      <c r="F526" s="38"/>
      <c r="G526" s="69"/>
      <c r="H526" s="111">
        <v>7846</v>
      </c>
      <c r="I526" s="38"/>
      <c r="J526" s="38"/>
      <c r="K526" s="38"/>
      <c r="L526" s="111">
        <v>-4884</v>
      </c>
      <c r="M526" s="38">
        <v>-4884</v>
      </c>
      <c r="N526" s="69">
        <v>-4884</v>
      </c>
      <c r="O526" s="111" t="s">
        <v>283</v>
      </c>
      <c r="P526" s="69" t="s">
        <v>80</v>
      </c>
      <c r="Q526" s="111">
        <f t="shared" si="56"/>
        <v>0</v>
      </c>
      <c r="R526" s="38">
        <f t="shared" si="58"/>
        <v>0</v>
      </c>
      <c r="S526" s="38" t="str">
        <f t="shared" si="59"/>
        <v>NA</v>
      </c>
      <c r="T526" s="38" t="str">
        <f t="shared" si="60"/>
        <v>NA</v>
      </c>
      <c r="U526" s="114" t="str">
        <f t="shared" si="61"/>
        <v>NA</v>
      </c>
      <c r="V526" s="69">
        <f t="shared" si="62"/>
        <v>0</v>
      </c>
      <c r="W526" s="23">
        <f t="shared" si="57"/>
        <v>1</v>
      </c>
      <c r="X526" s="111">
        <v>140</v>
      </c>
      <c r="Y526" s="38" t="s">
        <v>280</v>
      </c>
      <c r="Z526" s="69" t="s">
        <v>281</v>
      </c>
      <c r="AA526" s="38">
        <v>425</v>
      </c>
      <c r="AB526" s="38" t="s">
        <v>280</v>
      </c>
      <c r="AC526" s="69" t="s">
        <v>281</v>
      </c>
      <c r="AD526" s="38" t="s">
        <v>280</v>
      </c>
      <c r="AE526" s="38">
        <v>6823</v>
      </c>
      <c r="AF526" s="69" t="s">
        <v>93</v>
      </c>
      <c r="AG526" s="38" t="s">
        <v>280</v>
      </c>
      <c r="AH526" s="38" t="s">
        <v>280</v>
      </c>
      <c r="AI526" s="69" t="s">
        <v>280</v>
      </c>
      <c r="AJ526" s="111" t="s">
        <v>280</v>
      </c>
      <c r="AK526" s="38" t="s">
        <v>280</v>
      </c>
      <c r="AL526" s="69" t="s">
        <v>280</v>
      </c>
      <c r="AM526" s="38" t="s">
        <v>280</v>
      </c>
      <c r="AN526" s="38" t="s">
        <v>280</v>
      </c>
      <c r="AO526" s="69" t="s">
        <v>280</v>
      </c>
      <c r="AP526" s="69" t="s">
        <v>280</v>
      </c>
      <c r="AQ526" s="69" t="s">
        <v>280</v>
      </c>
      <c r="AR526" s="23" t="s">
        <v>280</v>
      </c>
      <c r="AS526" s="69" t="s">
        <v>280</v>
      </c>
      <c r="AT526" s="23" t="s">
        <v>280</v>
      </c>
      <c r="AU526" s="23" t="s">
        <v>280</v>
      </c>
      <c r="AV526" s="69">
        <v>-10000</v>
      </c>
      <c r="AW526" s="69" t="s">
        <v>280</v>
      </c>
      <c r="AX526" s="23" t="s">
        <v>282</v>
      </c>
      <c r="AY526" s="69" t="s">
        <v>280</v>
      </c>
      <c r="AZ526" s="23" t="s">
        <v>280</v>
      </c>
      <c r="BA526" s="23" t="s">
        <v>280</v>
      </c>
    </row>
    <row r="527" spans="2:53">
      <c r="B527" s="123" t="s">
        <v>362</v>
      </c>
      <c r="C527" s="109" t="s">
        <v>36</v>
      </c>
      <c r="D527" s="110" t="s">
        <v>59</v>
      </c>
      <c r="E527" s="38">
        <v>7526</v>
      </c>
      <c r="F527" s="38"/>
      <c r="G527" s="69"/>
      <c r="H527" s="111">
        <v>7526</v>
      </c>
      <c r="I527" s="38"/>
      <c r="J527" s="38"/>
      <c r="K527" s="38"/>
      <c r="L527" s="111">
        <v>-4600</v>
      </c>
      <c r="M527" s="38">
        <v>-4600</v>
      </c>
      <c r="N527" s="69">
        <v>-4600</v>
      </c>
      <c r="O527" s="111" t="s">
        <v>283</v>
      </c>
      <c r="P527" s="69" t="s">
        <v>80</v>
      </c>
      <c r="Q527" s="111">
        <f t="shared" si="56"/>
        <v>0</v>
      </c>
      <c r="R527" s="38">
        <f t="shared" si="58"/>
        <v>0</v>
      </c>
      <c r="S527" s="38" t="str">
        <f t="shared" si="59"/>
        <v>NA</v>
      </c>
      <c r="T527" s="38" t="str">
        <f t="shared" si="60"/>
        <v>NA</v>
      </c>
      <c r="U527" s="114" t="str">
        <f t="shared" si="61"/>
        <v>NA</v>
      </c>
      <c r="V527" s="69">
        <f t="shared" si="62"/>
        <v>0</v>
      </c>
      <c r="W527" s="23">
        <f t="shared" si="57"/>
        <v>1</v>
      </c>
      <c r="X527" s="111">
        <v>140</v>
      </c>
      <c r="Y527" s="38" t="s">
        <v>280</v>
      </c>
      <c r="Z527" s="69" t="s">
        <v>281</v>
      </c>
      <c r="AA527" s="38">
        <v>421</v>
      </c>
      <c r="AB527" s="38" t="s">
        <v>280</v>
      </c>
      <c r="AC527" s="69" t="s">
        <v>281</v>
      </c>
      <c r="AD527" s="38" t="s">
        <v>280</v>
      </c>
      <c r="AE527" s="38" t="s">
        <v>280</v>
      </c>
      <c r="AF527" s="69" t="s">
        <v>280</v>
      </c>
      <c r="AG527" s="38" t="s">
        <v>280</v>
      </c>
      <c r="AH527" s="38" t="s">
        <v>280</v>
      </c>
      <c r="AI527" s="69" t="s">
        <v>280</v>
      </c>
      <c r="AJ527" s="111" t="s">
        <v>280</v>
      </c>
      <c r="AK527" s="38" t="s">
        <v>280</v>
      </c>
      <c r="AL527" s="69" t="s">
        <v>280</v>
      </c>
      <c r="AM527" s="38" t="s">
        <v>280</v>
      </c>
      <c r="AN527" s="38" t="s">
        <v>280</v>
      </c>
      <c r="AO527" s="69" t="s">
        <v>280</v>
      </c>
      <c r="AP527" s="69" t="s">
        <v>280</v>
      </c>
      <c r="AQ527" s="69" t="s">
        <v>280</v>
      </c>
      <c r="AR527" s="23" t="s">
        <v>280</v>
      </c>
      <c r="AS527" s="69" t="s">
        <v>280</v>
      </c>
      <c r="AT527" s="23" t="s">
        <v>280</v>
      </c>
      <c r="AU527" s="23" t="s">
        <v>280</v>
      </c>
      <c r="AV527" s="69">
        <v>-10000</v>
      </c>
      <c r="AW527" s="69" t="s">
        <v>280</v>
      </c>
      <c r="AX527" s="23" t="s">
        <v>282</v>
      </c>
      <c r="AY527" s="69" t="s">
        <v>280</v>
      </c>
      <c r="AZ527" s="23" t="s">
        <v>280</v>
      </c>
      <c r="BA527" s="23" t="s">
        <v>280</v>
      </c>
    </row>
    <row r="528" spans="2:53">
      <c r="B528" s="123" t="s">
        <v>362</v>
      </c>
      <c r="C528" s="109" t="s">
        <v>36</v>
      </c>
      <c r="D528" s="110" t="s">
        <v>61</v>
      </c>
      <c r="E528" s="38">
        <v>7526</v>
      </c>
      <c r="F528" s="38"/>
      <c r="G528" s="69"/>
      <c r="H528" s="111">
        <v>7526</v>
      </c>
      <c r="I528" s="38"/>
      <c r="J528" s="38"/>
      <c r="K528" s="38"/>
      <c r="L528" s="111">
        <v>-4600</v>
      </c>
      <c r="M528" s="38">
        <v>-4600</v>
      </c>
      <c r="N528" s="69">
        <v>-4600</v>
      </c>
      <c r="O528" s="111" t="s">
        <v>283</v>
      </c>
      <c r="P528" s="69" t="s">
        <v>80</v>
      </c>
      <c r="Q528" s="111">
        <f t="shared" si="56"/>
        <v>0</v>
      </c>
      <c r="R528" s="38">
        <f t="shared" si="58"/>
        <v>0</v>
      </c>
      <c r="S528" s="38" t="str">
        <f t="shared" si="59"/>
        <v>NA</v>
      </c>
      <c r="T528" s="38" t="str">
        <f t="shared" si="60"/>
        <v>NA</v>
      </c>
      <c r="U528" s="114" t="str">
        <f t="shared" si="61"/>
        <v>NA</v>
      </c>
      <c r="V528" s="69">
        <f t="shared" si="62"/>
        <v>0</v>
      </c>
      <c r="W528" s="23">
        <f t="shared" si="57"/>
        <v>1</v>
      </c>
      <c r="X528" s="111">
        <v>140</v>
      </c>
      <c r="Y528" s="38" t="s">
        <v>280</v>
      </c>
      <c r="Z528" s="69" t="s">
        <v>281</v>
      </c>
      <c r="AA528" s="38">
        <v>421</v>
      </c>
      <c r="AB528" s="38" t="s">
        <v>280</v>
      </c>
      <c r="AC528" s="69" t="s">
        <v>281</v>
      </c>
      <c r="AD528" s="38" t="s">
        <v>280</v>
      </c>
      <c r="AE528" s="38" t="s">
        <v>280</v>
      </c>
      <c r="AF528" s="69" t="s">
        <v>280</v>
      </c>
      <c r="AG528" s="38" t="s">
        <v>280</v>
      </c>
      <c r="AH528" s="38" t="s">
        <v>280</v>
      </c>
      <c r="AI528" s="69" t="s">
        <v>280</v>
      </c>
      <c r="AJ528" s="111" t="s">
        <v>280</v>
      </c>
      <c r="AK528" s="38" t="s">
        <v>280</v>
      </c>
      <c r="AL528" s="69" t="s">
        <v>280</v>
      </c>
      <c r="AM528" s="38" t="s">
        <v>280</v>
      </c>
      <c r="AN528" s="38" t="s">
        <v>280</v>
      </c>
      <c r="AO528" s="69" t="s">
        <v>280</v>
      </c>
      <c r="AP528" s="69" t="s">
        <v>280</v>
      </c>
      <c r="AQ528" s="69" t="s">
        <v>280</v>
      </c>
      <c r="AR528" s="23" t="s">
        <v>280</v>
      </c>
      <c r="AS528" s="69" t="s">
        <v>280</v>
      </c>
      <c r="AT528" s="23" t="s">
        <v>280</v>
      </c>
      <c r="AU528" s="23" t="s">
        <v>280</v>
      </c>
      <c r="AV528" s="69">
        <v>-10000</v>
      </c>
      <c r="AW528" s="69" t="s">
        <v>280</v>
      </c>
      <c r="AX528" s="23" t="s">
        <v>282</v>
      </c>
      <c r="AY528" s="69" t="s">
        <v>280</v>
      </c>
      <c r="AZ528" s="23" t="s">
        <v>280</v>
      </c>
      <c r="BA528" s="23" t="s">
        <v>280</v>
      </c>
    </row>
    <row r="529" spans="2:53">
      <c r="B529" s="123" t="s">
        <v>362</v>
      </c>
      <c r="C529" s="109" t="s">
        <v>36</v>
      </c>
      <c r="D529" s="110" t="s">
        <v>63</v>
      </c>
      <c r="E529" s="38">
        <v>7052</v>
      </c>
      <c r="F529" s="38"/>
      <c r="G529" s="69"/>
      <c r="H529" s="111">
        <v>7052</v>
      </c>
      <c r="I529" s="38"/>
      <c r="J529" s="38"/>
      <c r="K529" s="38"/>
      <c r="L529" s="111">
        <v>-4346</v>
      </c>
      <c r="M529" s="38">
        <v>-4346</v>
      </c>
      <c r="N529" s="69">
        <v>-4346</v>
      </c>
      <c r="O529" s="111" t="s">
        <v>283</v>
      </c>
      <c r="P529" s="69" t="s">
        <v>80</v>
      </c>
      <c r="Q529" s="111">
        <f t="shared" si="56"/>
        <v>0</v>
      </c>
      <c r="R529" s="38">
        <f t="shared" si="58"/>
        <v>0</v>
      </c>
      <c r="S529" s="38" t="str">
        <f t="shared" si="59"/>
        <v>NA</v>
      </c>
      <c r="T529" s="38" t="str">
        <f t="shared" si="60"/>
        <v>NA</v>
      </c>
      <c r="U529" s="114" t="str">
        <f t="shared" si="61"/>
        <v>NA</v>
      </c>
      <c r="V529" s="69">
        <f t="shared" si="62"/>
        <v>0</v>
      </c>
      <c r="W529" s="23">
        <f t="shared" si="57"/>
        <v>1</v>
      </c>
      <c r="X529" s="111">
        <v>140</v>
      </c>
      <c r="Y529" s="38" t="s">
        <v>280</v>
      </c>
      <c r="Z529" s="69" t="s">
        <v>281</v>
      </c>
      <c r="AA529" s="38">
        <v>421</v>
      </c>
      <c r="AB529" s="38" t="s">
        <v>280</v>
      </c>
      <c r="AC529" s="69" t="s">
        <v>281</v>
      </c>
      <c r="AD529" s="38" t="s">
        <v>280</v>
      </c>
      <c r="AE529" s="38" t="s">
        <v>280</v>
      </c>
      <c r="AF529" s="69" t="s">
        <v>280</v>
      </c>
      <c r="AG529" s="38" t="s">
        <v>280</v>
      </c>
      <c r="AH529" s="38" t="s">
        <v>280</v>
      </c>
      <c r="AI529" s="69" t="s">
        <v>280</v>
      </c>
      <c r="AJ529" s="111" t="s">
        <v>280</v>
      </c>
      <c r="AK529" s="38" t="s">
        <v>280</v>
      </c>
      <c r="AL529" s="69" t="s">
        <v>280</v>
      </c>
      <c r="AM529" s="38" t="s">
        <v>280</v>
      </c>
      <c r="AN529" s="38" t="s">
        <v>280</v>
      </c>
      <c r="AO529" s="69" t="s">
        <v>280</v>
      </c>
      <c r="AP529" s="69" t="s">
        <v>280</v>
      </c>
      <c r="AQ529" s="69" t="s">
        <v>280</v>
      </c>
      <c r="AR529" s="23" t="s">
        <v>280</v>
      </c>
      <c r="AS529" s="69" t="s">
        <v>280</v>
      </c>
      <c r="AT529" s="23" t="s">
        <v>280</v>
      </c>
      <c r="AU529" s="23" t="s">
        <v>280</v>
      </c>
      <c r="AV529" s="69">
        <v>-10000</v>
      </c>
      <c r="AW529" s="69" t="s">
        <v>280</v>
      </c>
      <c r="AX529" s="23" t="s">
        <v>282</v>
      </c>
      <c r="AY529" s="69" t="s">
        <v>280</v>
      </c>
      <c r="AZ529" s="23" t="s">
        <v>280</v>
      </c>
      <c r="BA529" s="23" t="s">
        <v>280</v>
      </c>
    </row>
    <row r="530" spans="2:53">
      <c r="B530" s="123" t="s">
        <v>362</v>
      </c>
      <c r="C530" s="109" t="s">
        <v>36</v>
      </c>
      <c r="D530" s="110" t="s">
        <v>64</v>
      </c>
      <c r="E530" s="38">
        <v>6286</v>
      </c>
      <c r="F530" s="38"/>
      <c r="G530" s="69"/>
      <c r="H530" s="111">
        <v>6286</v>
      </c>
      <c r="I530" s="38"/>
      <c r="J530" s="38"/>
      <c r="K530" s="38"/>
      <c r="L530" s="111">
        <v>-3801</v>
      </c>
      <c r="M530" s="38">
        <v>-3801</v>
      </c>
      <c r="N530" s="69">
        <v>-3801</v>
      </c>
      <c r="O530" s="111" t="s">
        <v>283</v>
      </c>
      <c r="P530" s="69" t="s">
        <v>80</v>
      </c>
      <c r="Q530" s="111">
        <f t="shared" si="56"/>
        <v>0</v>
      </c>
      <c r="R530" s="38">
        <f t="shared" si="58"/>
        <v>0</v>
      </c>
      <c r="S530" s="38" t="str">
        <f t="shared" si="59"/>
        <v>NA</v>
      </c>
      <c r="T530" s="38" t="str">
        <f t="shared" si="60"/>
        <v>NA</v>
      </c>
      <c r="U530" s="114" t="str">
        <f t="shared" si="61"/>
        <v>NA</v>
      </c>
      <c r="V530" s="69">
        <f t="shared" si="62"/>
        <v>0</v>
      </c>
      <c r="W530" s="23">
        <f t="shared" si="57"/>
        <v>1</v>
      </c>
      <c r="X530" s="111">
        <v>140</v>
      </c>
      <c r="Y530" s="38" t="s">
        <v>280</v>
      </c>
      <c r="Z530" s="69" t="s">
        <v>281</v>
      </c>
      <c r="AA530" s="38">
        <v>376</v>
      </c>
      <c r="AB530" s="38" t="s">
        <v>280</v>
      </c>
      <c r="AC530" s="69" t="s">
        <v>281</v>
      </c>
      <c r="AD530" s="38" t="s">
        <v>280</v>
      </c>
      <c r="AE530" s="38" t="s">
        <v>280</v>
      </c>
      <c r="AF530" s="69" t="s">
        <v>280</v>
      </c>
      <c r="AG530" s="38" t="s">
        <v>280</v>
      </c>
      <c r="AH530" s="38" t="s">
        <v>280</v>
      </c>
      <c r="AI530" s="69" t="s">
        <v>280</v>
      </c>
      <c r="AJ530" s="111" t="s">
        <v>280</v>
      </c>
      <c r="AK530" s="38" t="s">
        <v>280</v>
      </c>
      <c r="AL530" s="69" t="s">
        <v>280</v>
      </c>
      <c r="AM530" s="38" t="s">
        <v>280</v>
      </c>
      <c r="AN530" s="38" t="s">
        <v>280</v>
      </c>
      <c r="AO530" s="69" t="s">
        <v>280</v>
      </c>
      <c r="AP530" s="69" t="s">
        <v>280</v>
      </c>
      <c r="AQ530" s="69" t="s">
        <v>280</v>
      </c>
      <c r="AR530" s="23" t="s">
        <v>280</v>
      </c>
      <c r="AS530" s="69" t="s">
        <v>280</v>
      </c>
      <c r="AT530" s="23" t="s">
        <v>280</v>
      </c>
      <c r="AU530" s="23" t="s">
        <v>280</v>
      </c>
      <c r="AV530" s="69">
        <v>-10000</v>
      </c>
      <c r="AW530" s="69" t="s">
        <v>280</v>
      </c>
      <c r="AX530" s="23" t="s">
        <v>282</v>
      </c>
      <c r="AY530" s="69" t="s">
        <v>280</v>
      </c>
      <c r="AZ530" s="23" t="s">
        <v>280</v>
      </c>
      <c r="BA530" s="23" t="s">
        <v>280</v>
      </c>
    </row>
    <row r="531" spans="2:53">
      <c r="B531" s="123" t="s">
        <v>362</v>
      </c>
      <c r="C531" s="109" t="s">
        <v>36</v>
      </c>
      <c r="D531" s="110" t="s">
        <v>66</v>
      </c>
      <c r="E531" s="38">
        <v>5851</v>
      </c>
      <c r="F531" s="38"/>
      <c r="G531" s="69"/>
      <c r="H531" s="111">
        <v>5851</v>
      </c>
      <c r="I531" s="38"/>
      <c r="J531" s="38"/>
      <c r="K531" s="38"/>
      <c r="L531" s="111">
        <v>-3604</v>
      </c>
      <c r="M531" s="38">
        <v>-3604</v>
      </c>
      <c r="N531" s="69">
        <v>-3604</v>
      </c>
      <c r="O531" s="111" t="s">
        <v>283</v>
      </c>
      <c r="P531" s="69" t="s">
        <v>80</v>
      </c>
      <c r="Q531" s="111">
        <f t="shared" si="56"/>
        <v>0</v>
      </c>
      <c r="R531" s="38">
        <f t="shared" si="58"/>
        <v>0</v>
      </c>
      <c r="S531" s="38" t="str">
        <f t="shared" si="59"/>
        <v>NA</v>
      </c>
      <c r="T531" s="38" t="str">
        <f t="shared" si="60"/>
        <v>NA</v>
      </c>
      <c r="U531" s="114" t="str">
        <f t="shared" si="61"/>
        <v>NA</v>
      </c>
      <c r="V531" s="69">
        <f t="shared" si="62"/>
        <v>0</v>
      </c>
      <c r="W531" s="23">
        <f t="shared" si="57"/>
        <v>1</v>
      </c>
      <c r="X531" s="111">
        <v>140</v>
      </c>
      <c r="Y531" s="38" t="s">
        <v>280</v>
      </c>
      <c r="Z531" s="69" t="s">
        <v>281</v>
      </c>
      <c r="AA531" s="38">
        <v>376</v>
      </c>
      <c r="AB531" s="38" t="s">
        <v>280</v>
      </c>
      <c r="AC531" s="69" t="s">
        <v>281</v>
      </c>
      <c r="AD531" s="38" t="s">
        <v>280</v>
      </c>
      <c r="AE531" s="38" t="s">
        <v>280</v>
      </c>
      <c r="AF531" s="69" t="s">
        <v>280</v>
      </c>
      <c r="AG531" s="38" t="s">
        <v>280</v>
      </c>
      <c r="AH531" s="38" t="s">
        <v>280</v>
      </c>
      <c r="AI531" s="69" t="s">
        <v>280</v>
      </c>
      <c r="AJ531" s="111" t="s">
        <v>280</v>
      </c>
      <c r="AK531" s="38" t="s">
        <v>280</v>
      </c>
      <c r="AL531" s="69" t="s">
        <v>280</v>
      </c>
      <c r="AM531" s="38" t="s">
        <v>280</v>
      </c>
      <c r="AN531" s="38" t="s">
        <v>280</v>
      </c>
      <c r="AO531" s="69" t="s">
        <v>280</v>
      </c>
      <c r="AP531" s="69" t="s">
        <v>280</v>
      </c>
      <c r="AQ531" s="69" t="s">
        <v>280</v>
      </c>
      <c r="AR531" s="23" t="s">
        <v>280</v>
      </c>
      <c r="AS531" s="69" t="s">
        <v>280</v>
      </c>
      <c r="AT531" s="23" t="s">
        <v>280</v>
      </c>
      <c r="AU531" s="23" t="s">
        <v>280</v>
      </c>
      <c r="AV531" s="69">
        <v>-10000</v>
      </c>
      <c r="AW531" s="69" t="s">
        <v>280</v>
      </c>
      <c r="AX531" s="23" t="s">
        <v>282</v>
      </c>
      <c r="AY531" s="69" t="s">
        <v>280</v>
      </c>
      <c r="AZ531" s="23" t="s">
        <v>280</v>
      </c>
      <c r="BA531" s="23" t="s">
        <v>280</v>
      </c>
    </row>
    <row r="532" spans="2:53">
      <c r="B532" s="123" t="s">
        <v>362</v>
      </c>
      <c r="C532" s="109" t="s">
        <v>36</v>
      </c>
      <c r="D532" s="110" t="s">
        <v>67</v>
      </c>
      <c r="E532" s="38">
        <v>5649</v>
      </c>
      <c r="F532" s="38"/>
      <c r="G532" s="69"/>
      <c r="H532" s="111">
        <v>5649</v>
      </c>
      <c r="I532" s="38"/>
      <c r="J532" s="38"/>
      <c r="K532" s="38"/>
      <c r="L532" s="111">
        <v>-3504</v>
      </c>
      <c r="M532" s="38">
        <v>-3504</v>
      </c>
      <c r="N532" s="69">
        <v>-3497</v>
      </c>
      <c r="O532" s="111" t="s">
        <v>283</v>
      </c>
      <c r="P532" s="69" t="s">
        <v>80</v>
      </c>
      <c r="Q532" s="111">
        <f t="shared" si="56"/>
        <v>0</v>
      </c>
      <c r="R532" s="38">
        <f t="shared" si="58"/>
        <v>0</v>
      </c>
      <c r="S532" s="38" t="str">
        <f t="shared" si="59"/>
        <v>NA</v>
      </c>
      <c r="T532" s="38" t="str">
        <f t="shared" si="60"/>
        <v>NA</v>
      </c>
      <c r="U532" s="114" t="str">
        <f t="shared" si="61"/>
        <v>NA</v>
      </c>
      <c r="V532" s="69">
        <f t="shared" si="62"/>
        <v>0</v>
      </c>
      <c r="W532" s="23">
        <f t="shared" si="57"/>
        <v>1</v>
      </c>
      <c r="X532" s="111">
        <v>140</v>
      </c>
      <c r="Y532" s="38" t="s">
        <v>280</v>
      </c>
      <c r="Z532" s="69" t="s">
        <v>280</v>
      </c>
      <c r="AA532" s="38">
        <v>252</v>
      </c>
      <c r="AB532" s="38" t="s">
        <v>280</v>
      </c>
      <c r="AC532" s="69" t="s">
        <v>280</v>
      </c>
      <c r="AD532" s="38" t="s">
        <v>280</v>
      </c>
      <c r="AE532" s="38" t="s">
        <v>280</v>
      </c>
      <c r="AF532" s="69" t="s">
        <v>280</v>
      </c>
      <c r="AG532" s="38" t="s">
        <v>280</v>
      </c>
      <c r="AH532" s="38" t="s">
        <v>280</v>
      </c>
      <c r="AI532" s="69" t="s">
        <v>280</v>
      </c>
      <c r="AJ532" s="111" t="s">
        <v>280</v>
      </c>
      <c r="AK532" s="38" t="s">
        <v>280</v>
      </c>
      <c r="AL532" s="69" t="s">
        <v>280</v>
      </c>
      <c r="AM532" s="38" t="s">
        <v>280</v>
      </c>
      <c r="AN532" s="38" t="s">
        <v>280</v>
      </c>
      <c r="AO532" s="69" t="s">
        <v>280</v>
      </c>
      <c r="AP532" s="69" t="s">
        <v>280</v>
      </c>
      <c r="AQ532" s="69" t="s">
        <v>280</v>
      </c>
      <c r="AR532" s="23" t="s">
        <v>280</v>
      </c>
      <c r="AS532" s="69" t="s">
        <v>280</v>
      </c>
      <c r="AT532" s="23" t="s">
        <v>280</v>
      </c>
      <c r="AU532" s="23" t="s">
        <v>280</v>
      </c>
      <c r="AV532" s="69" t="s">
        <v>280</v>
      </c>
      <c r="AW532" s="69" t="s">
        <v>280</v>
      </c>
      <c r="AX532" s="23" t="s">
        <v>280</v>
      </c>
      <c r="AY532" s="69" t="s">
        <v>280</v>
      </c>
      <c r="AZ532" s="23" t="s">
        <v>280</v>
      </c>
      <c r="BA532" s="23" t="s">
        <v>280</v>
      </c>
    </row>
    <row r="533" spans="2:53">
      <c r="B533" s="123" t="s">
        <v>362</v>
      </c>
      <c r="C533" s="109" t="s">
        <v>36</v>
      </c>
      <c r="D533" s="110" t="s">
        <v>68</v>
      </c>
      <c r="E533" s="38"/>
      <c r="F533" s="38">
        <v>6490</v>
      </c>
      <c r="G533" s="69">
        <v>619</v>
      </c>
      <c r="H533" s="111"/>
      <c r="I533" s="38">
        <v>6490</v>
      </c>
      <c r="J533" s="38">
        <v>619</v>
      </c>
      <c r="K533" s="38"/>
      <c r="L533" s="111">
        <v>-5642</v>
      </c>
      <c r="M533" s="38">
        <v>-5642</v>
      </c>
      <c r="N533" s="69">
        <v>-5642</v>
      </c>
      <c r="O533" s="111" t="s">
        <v>283</v>
      </c>
      <c r="P533" s="69" t="s">
        <v>80</v>
      </c>
      <c r="Q533" s="111">
        <f t="shared" si="56"/>
        <v>0</v>
      </c>
      <c r="R533" s="38" t="str">
        <f t="shared" si="58"/>
        <v>NA</v>
      </c>
      <c r="S533" s="38">
        <f t="shared" si="59"/>
        <v>0</v>
      </c>
      <c r="T533" s="38">
        <f t="shared" si="60"/>
        <v>0</v>
      </c>
      <c r="U533" s="114">
        <f t="shared" si="61"/>
        <v>0</v>
      </c>
      <c r="V533" s="69">
        <f t="shared" si="62"/>
        <v>0</v>
      </c>
      <c r="W533" s="23">
        <f t="shared" si="57"/>
        <v>1</v>
      </c>
      <c r="X533" s="111">
        <v>139</v>
      </c>
      <c r="Y533" s="38" t="s">
        <v>280</v>
      </c>
      <c r="Z533" s="69" t="s">
        <v>280</v>
      </c>
      <c r="AA533" s="38">
        <v>315</v>
      </c>
      <c r="AB533" s="38" t="s">
        <v>280</v>
      </c>
      <c r="AC533" s="69" t="s">
        <v>280</v>
      </c>
      <c r="AD533" s="38" t="s">
        <v>280</v>
      </c>
      <c r="AE533" s="38" t="s">
        <v>280</v>
      </c>
      <c r="AF533" s="69" t="s">
        <v>280</v>
      </c>
      <c r="AG533" s="38" t="s">
        <v>280</v>
      </c>
      <c r="AH533" s="38" t="s">
        <v>280</v>
      </c>
      <c r="AI533" s="69" t="s">
        <v>280</v>
      </c>
      <c r="AJ533" s="111" t="s">
        <v>280</v>
      </c>
      <c r="AK533" s="38" t="s">
        <v>280</v>
      </c>
      <c r="AL533" s="69" t="s">
        <v>280</v>
      </c>
      <c r="AM533" s="38" t="s">
        <v>280</v>
      </c>
      <c r="AN533" s="38" t="s">
        <v>280</v>
      </c>
      <c r="AO533" s="69" t="s">
        <v>280</v>
      </c>
      <c r="AP533" s="69" t="s">
        <v>280</v>
      </c>
      <c r="AQ533" s="69" t="s">
        <v>280</v>
      </c>
      <c r="AR533" s="23" t="s">
        <v>280</v>
      </c>
      <c r="AS533" s="69" t="s">
        <v>280</v>
      </c>
      <c r="AT533" s="23" t="s">
        <v>280</v>
      </c>
      <c r="AU533" s="23" t="s">
        <v>280</v>
      </c>
      <c r="AV533" s="69" t="s">
        <v>280</v>
      </c>
      <c r="AW533" s="69" t="s">
        <v>280</v>
      </c>
      <c r="AX533" s="23" t="s">
        <v>280</v>
      </c>
      <c r="AY533" s="69" t="s">
        <v>280</v>
      </c>
      <c r="AZ533" s="23" t="s">
        <v>280</v>
      </c>
      <c r="BA533" s="23" t="s">
        <v>280</v>
      </c>
    </row>
    <row r="534" spans="2:53">
      <c r="B534" s="123" t="s">
        <v>362</v>
      </c>
      <c r="C534" s="109" t="s">
        <v>36</v>
      </c>
      <c r="D534" s="110" t="s">
        <v>69</v>
      </c>
      <c r="E534" s="38"/>
      <c r="F534" s="38">
        <v>6566</v>
      </c>
      <c r="G534" s="69">
        <v>619</v>
      </c>
      <c r="H534" s="111"/>
      <c r="I534" s="38">
        <v>6566</v>
      </c>
      <c r="J534" s="38">
        <v>619</v>
      </c>
      <c r="K534" s="38"/>
      <c r="L534" s="111">
        <v>-5709</v>
      </c>
      <c r="M534" s="38">
        <v>-5709</v>
      </c>
      <c r="N534" s="69">
        <v>-5709</v>
      </c>
      <c r="O534" s="111" t="s">
        <v>283</v>
      </c>
      <c r="P534" s="69" t="s">
        <v>80</v>
      </c>
      <c r="Q534" s="111">
        <f t="shared" si="56"/>
        <v>0</v>
      </c>
      <c r="R534" s="38" t="str">
        <f t="shared" si="58"/>
        <v>NA</v>
      </c>
      <c r="S534" s="38">
        <f t="shared" si="59"/>
        <v>0</v>
      </c>
      <c r="T534" s="38">
        <f t="shared" si="60"/>
        <v>0</v>
      </c>
      <c r="U534" s="114">
        <f t="shared" si="61"/>
        <v>0</v>
      </c>
      <c r="V534" s="69">
        <f t="shared" si="62"/>
        <v>0</v>
      </c>
      <c r="W534" s="23">
        <f t="shared" si="57"/>
        <v>1</v>
      </c>
      <c r="X534" s="111">
        <v>139</v>
      </c>
      <c r="Y534" s="38" t="s">
        <v>280</v>
      </c>
      <c r="Z534" s="69" t="s">
        <v>280</v>
      </c>
      <c r="AA534" s="38">
        <v>391</v>
      </c>
      <c r="AB534" s="38" t="s">
        <v>280</v>
      </c>
      <c r="AC534" s="69" t="s">
        <v>280</v>
      </c>
      <c r="AD534" s="38" t="s">
        <v>280</v>
      </c>
      <c r="AE534" s="38" t="s">
        <v>280</v>
      </c>
      <c r="AF534" s="69" t="s">
        <v>280</v>
      </c>
      <c r="AG534" s="38" t="s">
        <v>280</v>
      </c>
      <c r="AH534" s="38" t="s">
        <v>280</v>
      </c>
      <c r="AI534" s="69" t="s">
        <v>280</v>
      </c>
      <c r="AJ534" s="111" t="s">
        <v>280</v>
      </c>
      <c r="AK534" s="38" t="s">
        <v>280</v>
      </c>
      <c r="AL534" s="69" t="s">
        <v>280</v>
      </c>
      <c r="AM534" s="38" t="s">
        <v>280</v>
      </c>
      <c r="AN534" s="38" t="s">
        <v>280</v>
      </c>
      <c r="AO534" s="69" t="s">
        <v>280</v>
      </c>
      <c r="AP534" s="69" t="s">
        <v>280</v>
      </c>
      <c r="AQ534" s="69" t="s">
        <v>280</v>
      </c>
      <c r="AR534" s="23" t="s">
        <v>280</v>
      </c>
      <c r="AS534" s="69" t="s">
        <v>280</v>
      </c>
      <c r="AT534" s="23" t="s">
        <v>280</v>
      </c>
      <c r="AU534" s="23" t="s">
        <v>280</v>
      </c>
      <c r="AV534" s="69" t="s">
        <v>280</v>
      </c>
      <c r="AW534" s="69" t="s">
        <v>280</v>
      </c>
      <c r="AX534" s="23" t="s">
        <v>280</v>
      </c>
      <c r="AY534" s="69" t="s">
        <v>280</v>
      </c>
      <c r="AZ534" s="23" t="s">
        <v>280</v>
      </c>
      <c r="BA534" s="23" t="s">
        <v>280</v>
      </c>
    </row>
    <row r="535" spans="2:53" ht="15" thickBot="1">
      <c r="B535" s="124" t="s">
        <v>362</v>
      </c>
      <c r="C535" s="116" t="s">
        <v>36</v>
      </c>
      <c r="D535" s="117" t="s">
        <v>70</v>
      </c>
      <c r="E535" s="118"/>
      <c r="F535" s="118">
        <v>5987</v>
      </c>
      <c r="G535" s="70">
        <v>587</v>
      </c>
      <c r="H535" s="119"/>
      <c r="I535" s="118">
        <v>5987</v>
      </c>
      <c r="J535" s="118">
        <v>520</v>
      </c>
      <c r="K535" s="118"/>
      <c r="L535" s="119">
        <v>-5386</v>
      </c>
      <c r="M535" s="118">
        <v>-5386</v>
      </c>
      <c r="N535" s="70">
        <v>-5386</v>
      </c>
      <c r="O535" s="119" t="s">
        <v>283</v>
      </c>
      <c r="P535" s="70" t="s">
        <v>80</v>
      </c>
      <c r="Q535" s="119">
        <f t="shared" si="56"/>
        <v>0</v>
      </c>
      <c r="R535" s="38" t="str">
        <f t="shared" si="58"/>
        <v>NA</v>
      </c>
      <c r="S535" s="38">
        <f t="shared" si="59"/>
        <v>0</v>
      </c>
      <c r="T535" s="38">
        <f t="shared" si="60"/>
        <v>67</v>
      </c>
      <c r="U535" s="114">
        <f t="shared" si="61"/>
        <v>67</v>
      </c>
      <c r="V535" s="70">
        <f t="shared" si="62"/>
        <v>0</v>
      </c>
      <c r="W535" s="23">
        <f t="shared" si="57"/>
        <v>1</v>
      </c>
      <c r="X535" s="119">
        <v>160</v>
      </c>
      <c r="Y535" s="118" t="s">
        <v>280</v>
      </c>
      <c r="Z535" s="70" t="s">
        <v>280</v>
      </c>
      <c r="AA535" s="118">
        <v>378</v>
      </c>
      <c r="AB535" s="118" t="s">
        <v>280</v>
      </c>
      <c r="AC535" s="70" t="s">
        <v>280</v>
      </c>
      <c r="AD535" s="118" t="s">
        <v>280</v>
      </c>
      <c r="AE535" s="118" t="s">
        <v>280</v>
      </c>
      <c r="AF535" s="70" t="s">
        <v>175</v>
      </c>
      <c r="AG535" s="118" t="s">
        <v>280</v>
      </c>
      <c r="AH535" s="118">
        <v>4958</v>
      </c>
      <c r="AI535" s="70" t="s">
        <v>175</v>
      </c>
      <c r="AJ535" s="119" t="s">
        <v>280</v>
      </c>
      <c r="AK535" s="118" t="s">
        <v>280</v>
      </c>
      <c r="AL535" s="70" t="s">
        <v>280</v>
      </c>
      <c r="AM535" s="118" t="s">
        <v>280</v>
      </c>
      <c r="AN535" s="118" t="s">
        <v>280</v>
      </c>
      <c r="AO535" s="70" t="s">
        <v>280</v>
      </c>
      <c r="AP535" s="70" t="s">
        <v>280</v>
      </c>
      <c r="AQ535" s="70" t="s">
        <v>280</v>
      </c>
      <c r="AR535" s="22" t="s">
        <v>280</v>
      </c>
      <c r="AS535" s="70" t="s">
        <v>280</v>
      </c>
      <c r="AT535" s="22" t="s">
        <v>280</v>
      </c>
      <c r="AU535" s="22" t="s">
        <v>280</v>
      </c>
      <c r="AV535" s="70" t="s">
        <v>280</v>
      </c>
      <c r="AW535" s="70" t="s">
        <v>280</v>
      </c>
      <c r="AX535" s="22" t="s">
        <v>280</v>
      </c>
      <c r="AY535" s="70" t="s">
        <v>280</v>
      </c>
      <c r="AZ535" s="22" t="s">
        <v>280</v>
      </c>
      <c r="BA535" s="22" t="s">
        <v>280</v>
      </c>
    </row>
    <row r="536" spans="2:53">
      <c r="B536" s="120" t="s">
        <v>363</v>
      </c>
      <c r="C536" s="121" t="s">
        <v>36</v>
      </c>
      <c r="D536" s="122" t="s">
        <v>55</v>
      </c>
      <c r="E536" s="112">
        <v>7499</v>
      </c>
      <c r="F536" s="112"/>
      <c r="G536" s="68"/>
      <c r="H536" s="113">
        <v>7499</v>
      </c>
      <c r="I536" s="112"/>
      <c r="J536" s="112"/>
      <c r="K536" s="112"/>
      <c r="L536" s="113">
        <v>-1441</v>
      </c>
      <c r="M536" s="112">
        <v>-1441</v>
      </c>
      <c r="N536" s="68">
        <v>-1441</v>
      </c>
      <c r="O536" s="113" t="s">
        <v>283</v>
      </c>
      <c r="P536" s="68" t="s">
        <v>283</v>
      </c>
      <c r="Q536" s="113">
        <f t="shared" si="56"/>
        <v>0</v>
      </c>
      <c r="R536" s="38">
        <f t="shared" si="58"/>
        <v>0</v>
      </c>
      <c r="S536" s="38" t="str">
        <f t="shared" si="59"/>
        <v>NA</v>
      </c>
      <c r="T536" s="38" t="str">
        <f t="shared" si="60"/>
        <v>NA</v>
      </c>
      <c r="U536" s="114" t="str">
        <f t="shared" si="61"/>
        <v>NA</v>
      </c>
      <c r="V536" s="68">
        <f t="shared" si="62"/>
        <v>0</v>
      </c>
      <c r="W536" s="23">
        <f t="shared" si="57"/>
        <v>1</v>
      </c>
      <c r="X536" s="113" t="s">
        <v>280</v>
      </c>
      <c r="Y536" s="112" t="s">
        <v>280</v>
      </c>
      <c r="Z536" s="68" t="s">
        <v>280</v>
      </c>
      <c r="AA536" s="112" t="s">
        <v>280</v>
      </c>
      <c r="AB536" s="112" t="s">
        <v>280</v>
      </c>
      <c r="AC536" s="68" t="s">
        <v>280</v>
      </c>
      <c r="AD536" s="112" t="s">
        <v>280</v>
      </c>
      <c r="AE536" s="112" t="s">
        <v>280</v>
      </c>
      <c r="AF536" s="68" t="s">
        <v>280</v>
      </c>
      <c r="AG536" s="112" t="s">
        <v>280</v>
      </c>
      <c r="AH536" s="112" t="s">
        <v>280</v>
      </c>
      <c r="AI536" s="68" t="s">
        <v>280</v>
      </c>
      <c r="AJ536" s="113" t="s">
        <v>280</v>
      </c>
      <c r="AK536" s="112" t="s">
        <v>280</v>
      </c>
      <c r="AL536" s="68" t="s">
        <v>280</v>
      </c>
      <c r="AM536" s="112" t="s">
        <v>280</v>
      </c>
      <c r="AN536" s="112" t="s">
        <v>280</v>
      </c>
      <c r="AO536" s="68" t="s">
        <v>280</v>
      </c>
      <c r="AP536" s="68" t="s">
        <v>280</v>
      </c>
      <c r="AQ536" s="68" t="s">
        <v>280</v>
      </c>
      <c r="AR536" s="21" t="s">
        <v>280</v>
      </c>
      <c r="AS536" s="68" t="s">
        <v>280</v>
      </c>
      <c r="AT536" s="21" t="s">
        <v>280</v>
      </c>
      <c r="AU536" s="21" t="s">
        <v>280</v>
      </c>
      <c r="AV536" s="68">
        <v>-10000</v>
      </c>
      <c r="AW536" s="68" t="s">
        <v>280</v>
      </c>
      <c r="AX536" s="21" t="s">
        <v>282</v>
      </c>
      <c r="AY536" s="68" t="s">
        <v>280</v>
      </c>
      <c r="AZ536" s="21" t="s">
        <v>280</v>
      </c>
      <c r="BA536" s="21" t="s">
        <v>280</v>
      </c>
    </row>
    <row r="537" spans="2:53">
      <c r="B537" s="123" t="s">
        <v>363</v>
      </c>
      <c r="C537" s="109" t="s">
        <v>36</v>
      </c>
      <c r="D537" s="110" t="s">
        <v>57</v>
      </c>
      <c r="E537" s="38">
        <v>7499</v>
      </c>
      <c r="F537" s="38"/>
      <c r="G537" s="69"/>
      <c r="H537" s="111">
        <v>7499</v>
      </c>
      <c r="I537" s="38"/>
      <c r="J537" s="38"/>
      <c r="K537" s="38"/>
      <c r="L537" s="111">
        <v>-1441</v>
      </c>
      <c r="M537" s="38">
        <v>-1441</v>
      </c>
      <c r="N537" s="69">
        <v>-1441</v>
      </c>
      <c r="O537" s="111" t="s">
        <v>283</v>
      </c>
      <c r="P537" s="69" t="s">
        <v>283</v>
      </c>
      <c r="Q537" s="111">
        <f t="shared" si="56"/>
        <v>0</v>
      </c>
      <c r="R537" s="38">
        <f t="shared" si="58"/>
        <v>0</v>
      </c>
      <c r="S537" s="38" t="str">
        <f t="shared" si="59"/>
        <v>NA</v>
      </c>
      <c r="T537" s="38" t="str">
        <f t="shared" si="60"/>
        <v>NA</v>
      </c>
      <c r="U537" s="114" t="str">
        <f t="shared" si="61"/>
        <v>NA</v>
      </c>
      <c r="V537" s="69">
        <f t="shared" si="62"/>
        <v>0</v>
      </c>
      <c r="W537" s="23">
        <f t="shared" si="57"/>
        <v>1</v>
      </c>
      <c r="X537" s="111" t="s">
        <v>280</v>
      </c>
      <c r="Y537" s="38" t="s">
        <v>280</v>
      </c>
      <c r="Z537" s="69" t="s">
        <v>280</v>
      </c>
      <c r="AA537" s="38" t="s">
        <v>280</v>
      </c>
      <c r="AB537" s="38" t="s">
        <v>280</v>
      </c>
      <c r="AC537" s="69" t="s">
        <v>280</v>
      </c>
      <c r="AD537" s="38" t="s">
        <v>280</v>
      </c>
      <c r="AE537" s="38" t="s">
        <v>280</v>
      </c>
      <c r="AF537" s="69" t="s">
        <v>280</v>
      </c>
      <c r="AG537" s="38" t="s">
        <v>280</v>
      </c>
      <c r="AH537" s="38" t="s">
        <v>280</v>
      </c>
      <c r="AI537" s="69" t="s">
        <v>280</v>
      </c>
      <c r="AJ537" s="111" t="s">
        <v>280</v>
      </c>
      <c r="AK537" s="38" t="s">
        <v>280</v>
      </c>
      <c r="AL537" s="69" t="s">
        <v>280</v>
      </c>
      <c r="AM537" s="38" t="s">
        <v>280</v>
      </c>
      <c r="AN537" s="38" t="s">
        <v>280</v>
      </c>
      <c r="AO537" s="69" t="s">
        <v>280</v>
      </c>
      <c r="AP537" s="69" t="s">
        <v>280</v>
      </c>
      <c r="AQ537" s="69" t="s">
        <v>280</v>
      </c>
      <c r="AR537" s="23" t="s">
        <v>280</v>
      </c>
      <c r="AS537" s="69" t="s">
        <v>280</v>
      </c>
      <c r="AT537" s="23" t="s">
        <v>280</v>
      </c>
      <c r="AU537" s="23" t="s">
        <v>280</v>
      </c>
      <c r="AV537" s="69">
        <v>-10000</v>
      </c>
      <c r="AW537" s="69" t="s">
        <v>280</v>
      </c>
      <c r="AX537" s="23" t="s">
        <v>282</v>
      </c>
      <c r="AY537" s="69" t="s">
        <v>280</v>
      </c>
      <c r="AZ537" s="23" t="s">
        <v>280</v>
      </c>
      <c r="BA537" s="23" t="s">
        <v>280</v>
      </c>
    </row>
    <row r="538" spans="2:53">
      <c r="B538" s="123" t="s">
        <v>363</v>
      </c>
      <c r="C538" s="109" t="s">
        <v>36</v>
      </c>
      <c r="D538" s="110" t="s">
        <v>58</v>
      </c>
      <c r="E538" s="38">
        <v>7499</v>
      </c>
      <c r="F538" s="38"/>
      <c r="G538" s="69"/>
      <c r="H538" s="111">
        <v>7499</v>
      </c>
      <c r="I538" s="38"/>
      <c r="J538" s="38"/>
      <c r="K538" s="38"/>
      <c r="L538" s="111">
        <v>-1441</v>
      </c>
      <c r="M538" s="38">
        <v>-1441</v>
      </c>
      <c r="N538" s="69">
        <v>-1441</v>
      </c>
      <c r="O538" s="111" t="s">
        <v>283</v>
      </c>
      <c r="P538" s="69" t="s">
        <v>283</v>
      </c>
      <c r="Q538" s="111">
        <f t="shared" si="56"/>
        <v>0</v>
      </c>
      <c r="R538" s="38">
        <f t="shared" si="58"/>
        <v>0</v>
      </c>
      <c r="S538" s="38" t="str">
        <f t="shared" si="59"/>
        <v>NA</v>
      </c>
      <c r="T538" s="38" t="str">
        <f t="shared" si="60"/>
        <v>NA</v>
      </c>
      <c r="U538" s="114" t="str">
        <f t="shared" si="61"/>
        <v>NA</v>
      </c>
      <c r="V538" s="69">
        <f t="shared" si="62"/>
        <v>0</v>
      </c>
      <c r="W538" s="23">
        <f t="shared" si="57"/>
        <v>1</v>
      </c>
      <c r="X538" s="111" t="s">
        <v>280</v>
      </c>
      <c r="Y538" s="38" t="s">
        <v>280</v>
      </c>
      <c r="Z538" s="69" t="s">
        <v>280</v>
      </c>
      <c r="AA538" s="38" t="s">
        <v>280</v>
      </c>
      <c r="AB538" s="38" t="s">
        <v>280</v>
      </c>
      <c r="AC538" s="69" t="s">
        <v>280</v>
      </c>
      <c r="AD538" s="38" t="s">
        <v>280</v>
      </c>
      <c r="AE538" s="38" t="s">
        <v>280</v>
      </c>
      <c r="AF538" s="69" t="s">
        <v>280</v>
      </c>
      <c r="AG538" s="38" t="s">
        <v>280</v>
      </c>
      <c r="AH538" s="38" t="s">
        <v>280</v>
      </c>
      <c r="AI538" s="69" t="s">
        <v>280</v>
      </c>
      <c r="AJ538" s="111" t="s">
        <v>280</v>
      </c>
      <c r="AK538" s="38" t="s">
        <v>280</v>
      </c>
      <c r="AL538" s="69" t="s">
        <v>280</v>
      </c>
      <c r="AM538" s="38" t="s">
        <v>280</v>
      </c>
      <c r="AN538" s="38" t="s">
        <v>280</v>
      </c>
      <c r="AO538" s="69" t="s">
        <v>280</v>
      </c>
      <c r="AP538" s="69" t="s">
        <v>280</v>
      </c>
      <c r="AQ538" s="69" t="s">
        <v>280</v>
      </c>
      <c r="AR538" s="23" t="s">
        <v>280</v>
      </c>
      <c r="AS538" s="69" t="s">
        <v>280</v>
      </c>
      <c r="AT538" s="23" t="s">
        <v>280</v>
      </c>
      <c r="AU538" s="23" t="s">
        <v>280</v>
      </c>
      <c r="AV538" s="69">
        <v>-10000</v>
      </c>
      <c r="AW538" s="69" t="s">
        <v>280</v>
      </c>
      <c r="AX538" s="23" t="s">
        <v>282</v>
      </c>
      <c r="AY538" s="69" t="s">
        <v>280</v>
      </c>
      <c r="AZ538" s="23" t="s">
        <v>280</v>
      </c>
      <c r="BA538" s="23" t="s">
        <v>280</v>
      </c>
    </row>
    <row r="539" spans="2:53">
      <c r="B539" s="123" t="s">
        <v>363</v>
      </c>
      <c r="C539" s="109" t="s">
        <v>36</v>
      </c>
      <c r="D539" s="110" t="s">
        <v>59</v>
      </c>
      <c r="E539" s="38">
        <v>7461</v>
      </c>
      <c r="F539" s="38"/>
      <c r="G539" s="69"/>
      <c r="H539" s="111">
        <v>7412</v>
      </c>
      <c r="I539" s="38"/>
      <c r="J539" s="38"/>
      <c r="K539" s="38"/>
      <c r="L539" s="111">
        <v>-2807</v>
      </c>
      <c r="M539" s="38">
        <v>-2807</v>
      </c>
      <c r="N539" s="69">
        <v>-2757</v>
      </c>
      <c r="O539" s="111" t="s">
        <v>38</v>
      </c>
      <c r="P539" s="69" t="s">
        <v>283</v>
      </c>
      <c r="Q539" s="111">
        <f t="shared" si="56"/>
        <v>0</v>
      </c>
      <c r="R539" s="38">
        <f t="shared" si="58"/>
        <v>49</v>
      </c>
      <c r="S539" s="38" t="str">
        <f t="shared" si="59"/>
        <v>NA</v>
      </c>
      <c r="T539" s="38" t="str">
        <f t="shared" si="60"/>
        <v>NA</v>
      </c>
      <c r="U539" s="114" t="str">
        <f t="shared" si="61"/>
        <v>NA</v>
      </c>
      <c r="V539" s="69">
        <f t="shared" si="62"/>
        <v>0</v>
      </c>
      <c r="W539" s="23">
        <f t="shared" si="57"/>
        <v>1</v>
      </c>
      <c r="X539" s="111" t="s">
        <v>280</v>
      </c>
      <c r="Y539" s="38" t="s">
        <v>280</v>
      </c>
      <c r="Z539" s="69" t="s">
        <v>280</v>
      </c>
      <c r="AA539" s="38" t="s">
        <v>280</v>
      </c>
      <c r="AB539" s="38" t="s">
        <v>280</v>
      </c>
      <c r="AC539" s="69" t="s">
        <v>280</v>
      </c>
      <c r="AD539" s="38" t="s">
        <v>280</v>
      </c>
      <c r="AE539" s="38" t="s">
        <v>280</v>
      </c>
      <c r="AF539" s="69" t="s">
        <v>280</v>
      </c>
      <c r="AG539" s="38" t="s">
        <v>280</v>
      </c>
      <c r="AH539" s="38" t="s">
        <v>280</v>
      </c>
      <c r="AI539" s="69" t="s">
        <v>280</v>
      </c>
      <c r="AJ539" s="111" t="s">
        <v>280</v>
      </c>
      <c r="AK539" s="38" t="s">
        <v>280</v>
      </c>
      <c r="AL539" s="69" t="s">
        <v>280</v>
      </c>
      <c r="AM539" s="38" t="s">
        <v>280</v>
      </c>
      <c r="AN539" s="38" t="s">
        <v>280</v>
      </c>
      <c r="AO539" s="69" t="s">
        <v>280</v>
      </c>
      <c r="AP539" s="69" t="s">
        <v>280</v>
      </c>
      <c r="AQ539" s="69" t="s">
        <v>280</v>
      </c>
      <c r="AR539" s="23" t="s">
        <v>280</v>
      </c>
      <c r="AS539" s="69" t="s">
        <v>280</v>
      </c>
      <c r="AT539" s="23" t="s">
        <v>280</v>
      </c>
      <c r="AU539" s="23" t="s">
        <v>280</v>
      </c>
      <c r="AV539" s="69">
        <v>-10000</v>
      </c>
      <c r="AW539" s="69" t="s">
        <v>280</v>
      </c>
      <c r="AX539" s="23" t="s">
        <v>282</v>
      </c>
      <c r="AY539" s="69" t="s">
        <v>280</v>
      </c>
      <c r="AZ539" s="23" t="s">
        <v>280</v>
      </c>
      <c r="BA539" s="23" t="s">
        <v>280</v>
      </c>
    </row>
    <row r="540" spans="2:53">
      <c r="B540" s="123" t="s">
        <v>363</v>
      </c>
      <c r="C540" s="109" t="s">
        <v>36</v>
      </c>
      <c r="D540" s="110" t="s">
        <v>61</v>
      </c>
      <c r="E540" s="38">
        <v>7461</v>
      </c>
      <c r="F540" s="38"/>
      <c r="G540" s="69"/>
      <c r="H540" s="111">
        <v>7412</v>
      </c>
      <c r="I540" s="38"/>
      <c r="J540" s="38"/>
      <c r="K540" s="38"/>
      <c r="L540" s="111">
        <v>-2807</v>
      </c>
      <c r="M540" s="38">
        <v>-2807</v>
      </c>
      <c r="N540" s="69">
        <v>-2757</v>
      </c>
      <c r="O540" s="111" t="s">
        <v>38</v>
      </c>
      <c r="P540" s="69" t="s">
        <v>283</v>
      </c>
      <c r="Q540" s="111">
        <f t="shared" si="56"/>
        <v>0</v>
      </c>
      <c r="R540" s="38">
        <f t="shared" si="58"/>
        <v>49</v>
      </c>
      <c r="S540" s="38" t="str">
        <f t="shared" si="59"/>
        <v>NA</v>
      </c>
      <c r="T540" s="38" t="str">
        <f t="shared" si="60"/>
        <v>NA</v>
      </c>
      <c r="U540" s="114" t="str">
        <f t="shared" si="61"/>
        <v>NA</v>
      </c>
      <c r="V540" s="69">
        <f t="shared" si="62"/>
        <v>0</v>
      </c>
      <c r="W540" s="23">
        <f t="shared" si="57"/>
        <v>1</v>
      </c>
      <c r="X540" s="111" t="s">
        <v>280</v>
      </c>
      <c r="Y540" s="38" t="s">
        <v>280</v>
      </c>
      <c r="Z540" s="69" t="s">
        <v>280</v>
      </c>
      <c r="AA540" s="38" t="s">
        <v>280</v>
      </c>
      <c r="AB540" s="38" t="s">
        <v>280</v>
      </c>
      <c r="AC540" s="69" t="s">
        <v>280</v>
      </c>
      <c r="AD540" s="38" t="s">
        <v>280</v>
      </c>
      <c r="AE540" s="38" t="s">
        <v>280</v>
      </c>
      <c r="AF540" s="69" t="s">
        <v>280</v>
      </c>
      <c r="AG540" s="38" t="s">
        <v>280</v>
      </c>
      <c r="AH540" s="38" t="s">
        <v>280</v>
      </c>
      <c r="AI540" s="69" t="s">
        <v>280</v>
      </c>
      <c r="AJ540" s="111" t="s">
        <v>280</v>
      </c>
      <c r="AK540" s="38" t="s">
        <v>280</v>
      </c>
      <c r="AL540" s="69" t="s">
        <v>280</v>
      </c>
      <c r="AM540" s="38" t="s">
        <v>280</v>
      </c>
      <c r="AN540" s="38" t="s">
        <v>280</v>
      </c>
      <c r="AO540" s="69" t="s">
        <v>280</v>
      </c>
      <c r="AP540" s="69" t="s">
        <v>280</v>
      </c>
      <c r="AQ540" s="69" t="s">
        <v>280</v>
      </c>
      <c r="AR540" s="23" t="s">
        <v>280</v>
      </c>
      <c r="AS540" s="69" t="s">
        <v>280</v>
      </c>
      <c r="AT540" s="23" t="s">
        <v>280</v>
      </c>
      <c r="AU540" s="23" t="s">
        <v>280</v>
      </c>
      <c r="AV540" s="69">
        <v>-10000</v>
      </c>
      <c r="AW540" s="69" t="s">
        <v>280</v>
      </c>
      <c r="AX540" s="23" t="s">
        <v>282</v>
      </c>
      <c r="AY540" s="69" t="s">
        <v>280</v>
      </c>
      <c r="AZ540" s="23" t="s">
        <v>280</v>
      </c>
      <c r="BA540" s="23" t="s">
        <v>280</v>
      </c>
    </row>
    <row r="541" spans="2:53">
      <c r="B541" s="123" t="s">
        <v>363</v>
      </c>
      <c r="C541" s="109" t="s">
        <v>36</v>
      </c>
      <c r="D541" s="110" t="s">
        <v>63</v>
      </c>
      <c r="E541" s="38">
        <v>7461</v>
      </c>
      <c r="F541" s="38"/>
      <c r="G541" s="69"/>
      <c r="H541" s="111">
        <v>7165</v>
      </c>
      <c r="I541" s="38"/>
      <c r="J541" s="38"/>
      <c r="K541" s="38"/>
      <c r="L541" s="111">
        <v>-2807</v>
      </c>
      <c r="M541" s="38">
        <v>-2807</v>
      </c>
      <c r="N541" s="69">
        <v>-2511</v>
      </c>
      <c r="O541" s="111" t="s">
        <v>38</v>
      </c>
      <c r="P541" s="69" t="s">
        <v>283</v>
      </c>
      <c r="Q541" s="111">
        <f t="shared" si="56"/>
        <v>0</v>
      </c>
      <c r="R541" s="38">
        <f t="shared" si="58"/>
        <v>296</v>
      </c>
      <c r="S541" s="38" t="str">
        <f t="shared" si="59"/>
        <v>NA</v>
      </c>
      <c r="T541" s="38" t="str">
        <f t="shared" si="60"/>
        <v>NA</v>
      </c>
      <c r="U541" s="114" t="str">
        <f t="shared" si="61"/>
        <v>NA</v>
      </c>
      <c r="V541" s="69">
        <f t="shared" si="62"/>
        <v>0</v>
      </c>
      <c r="W541" s="23">
        <f t="shared" si="57"/>
        <v>1</v>
      </c>
      <c r="X541" s="111" t="s">
        <v>280</v>
      </c>
      <c r="Y541" s="38" t="s">
        <v>280</v>
      </c>
      <c r="Z541" s="69" t="s">
        <v>280</v>
      </c>
      <c r="AA541" s="38" t="s">
        <v>280</v>
      </c>
      <c r="AB541" s="38" t="s">
        <v>280</v>
      </c>
      <c r="AC541" s="69" t="s">
        <v>280</v>
      </c>
      <c r="AD541" s="38" t="s">
        <v>280</v>
      </c>
      <c r="AE541" s="38" t="s">
        <v>280</v>
      </c>
      <c r="AF541" s="69" t="s">
        <v>280</v>
      </c>
      <c r="AG541" s="38" t="s">
        <v>280</v>
      </c>
      <c r="AH541" s="38" t="s">
        <v>280</v>
      </c>
      <c r="AI541" s="69" t="s">
        <v>280</v>
      </c>
      <c r="AJ541" s="111" t="s">
        <v>280</v>
      </c>
      <c r="AK541" s="38" t="s">
        <v>280</v>
      </c>
      <c r="AL541" s="69" t="s">
        <v>280</v>
      </c>
      <c r="AM541" s="38" t="s">
        <v>280</v>
      </c>
      <c r="AN541" s="38" t="s">
        <v>280</v>
      </c>
      <c r="AO541" s="69" t="s">
        <v>280</v>
      </c>
      <c r="AP541" s="69" t="s">
        <v>280</v>
      </c>
      <c r="AQ541" s="69" t="s">
        <v>280</v>
      </c>
      <c r="AR541" s="23" t="s">
        <v>280</v>
      </c>
      <c r="AS541" s="69" t="s">
        <v>280</v>
      </c>
      <c r="AT541" s="23" t="s">
        <v>280</v>
      </c>
      <c r="AU541" s="23" t="s">
        <v>280</v>
      </c>
      <c r="AV541" s="69">
        <v>-10000</v>
      </c>
      <c r="AW541" s="69" t="s">
        <v>280</v>
      </c>
      <c r="AX541" s="23" t="s">
        <v>282</v>
      </c>
      <c r="AY541" s="69" t="s">
        <v>280</v>
      </c>
      <c r="AZ541" s="23" t="s">
        <v>280</v>
      </c>
      <c r="BA541" s="23" t="s">
        <v>280</v>
      </c>
    </row>
    <row r="542" spans="2:53">
      <c r="B542" s="123" t="s">
        <v>363</v>
      </c>
      <c r="C542" s="109" t="s">
        <v>36</v>
      </c>
      <c r="D542" s="110" t="s">
        <v>64</v>
      </c>
      <c r="E542" s="38">
        <v>5578</v>
      </c>
      <c r="F542" s="38"/>
      <c r="G542" s="69"/>
      <c r="H542" s="111">
        <v>5578</v>
      </c>
      <c r="I542" s="38"/>
      <c r="J542" s="38"/>
      <c r="K542" s="38"/>
      <c r="L542" s="111">
        <v>-3566</v>
      </c>
      <c r="M542" s="38">
        <v>-3566</v>
      </c>
      <c r="N542" s="69">
        <v>-3566</v>
      </c>
      <c r="O542" s="111" t="s">
        <v>283</v>
      </c>
      <c r="P542" s="69" t="s">
        <v>283</v>
      </c>
      <c r="Q542" s="111">
        <f t="shared" si="56"/>
        <v>0</v>
      </c>
      <c r="R542" s="38">
        <f t="shared" si="58"/>
        <v>0</v>
      </c>
      <c r="S542" s="38" t="str">
        <f t="shared" si="59"/>
        <v>NA</v>
      </c>
      <c r="T542" s="38" t="str">
        <f t="shared" si="60"/>
        <v>NA</v>
      </c>
      <c r="U542" s="114" t="str">
        <f t="shared" si="61"/>
        <v>NA</v>
      </c>
      <c r="V542" s="69">
        <f t="shared" si="62"/>
        <v>0</v>
      </c>
      <c r="W542" s="23">
        <f t="shared" si="57"/>
        <v>1</v>
      </c>
      <c r="X542" s="111" t="s">
        <v>280</v>
      </c>
      <c r="Y542" s="38" t="s">
        <v>280</v>
      </c>
      <c r="Z542" s="69" t="s">
        <v>280</v>
      </c>
      <c r="AA542" s="38" t="s">
        <v>280</v>
      </c>
      <c r="AB542" s="38" t="s">
        <v>280</v>
      </c>
      <c r="AC542" s="69" t="s">
        <v>280</v>
      </c>
      <c r="AD542" s="38" t="s">
        <v>280</v>
      </c>
      <c r="AE542" s="38" t="s">
        <v>280</v>
      </c>
      <c r="AF542" s="69" t="s">
        <v>280</v>
      </c>
      <c r="AG542" s="38" t="s">
        <v>280</v>
      </c>
      <c r="AH542" s="38" t="s">
        <v>280</v>
      </c>
      <c r="AI542" s="69" t="s">
        <v>280</v>
      </c>
      <c r="AJ542" s="111" t="s">
        <v>280</v>
      </c>
      <c r="AK542" s="38" t="s">
        <v>280</v>
      </c>
      <c r="AL542" s="69" t="s">
        <v>280</v>
      </c>
      <c r="AM542" s="38" t="s">
        <v>280</v>
      </c>
      <c r="AN542" s="38" t="s">
        <v>280</v>
      </c>
      <c r="AO542" s="69" t="s">
        <v>280</v>
      </c>
      <c r="AP542" s="69" t="s">
        <v>280</v>
      </c>
      <c r="AQ542" s="69" t="s">
        <v>280</v>
      </c>
      <c r="AR542" s="23" t="s">
        <v>280</v>
      </c>
      <c r="AS542" s="69" t="s">
        <v>280</v>
      </c>
      <c r="AT542" s="23" t="s">
        <v>280</v>
      </c>
      <c r="AU542" s="23" t="s">
        <v>280</v>
      </c>
      <c r="AV542" s="69">
        <v>-10000</v>
      </c>
      <c r="AW542" s="69" t="s">
        <v>280</v>
      </c>
      <c r="AX542" s="23" t="s">
        <v>282</v>
      </c>
      <c r="AY542" s="69" t="s">
        <v>280</v>
      </c>
      <c r="AZ542" s="23" t="s">
        <v>280</v>
      </c>
      <c r="BA542" s="23" t="s">
        <v>280</v>
      </c>
    </row>
    <row r="543" spans="2:53">
      <c r="B543" s="123" t="s">
        <v>363</v>
      </c>
      <c r="C543" s="109" t="s">
        <v>36</v>
      </c>
      <c r="D543" s="110" t="s">
        <v>66</v>
      </c>
      <c r="E543" s="38">
        <v>5519</v>
      </c>
      <c r="F543" s="38"/>
      <c r="G543" s="69"/>
      <c r="H543" s="111">
        <v>5530</v>
      </c>
      <c r="I543" s="38"/>
      <c r="J543" s="38"/>
      <c r="K543" s="38"/>
      <c r="L543" s="111">
        <v>-3538</v>
      </c>
      <c r="M543" s="38">
        <v>-3538</v>
      </c>
      <c r="N543" s="69">
        <v>-3543</v>
      </c>
      <c r="O543" s="111" t="s">
        <v>283</v>
      </c>
      <c r="P543" s="69" t="s">
        <v>283</v>
      </c>
      <c r="Q543" s="111">
        <f t="shared" si="56"/>
        <v>0</v>
      </c>
      <c r="R543" s="38">
        <f t="shared" si="58"/>
        <v>-11</v>
      </c>
      <c r="S543" s="38" t="str">
        <f t="shared" si="59"/>
        <v>NA</v>
      </c>
      <c r="T543" s="38" t="str">
        <f t="shared" si="60"/>
        <v>NA</v>
      </c>
      <c r="U543" s="114" t="str">
        <f t="shared" si="61"/>
        <v>NA</v>
      </c>
      <c r="V543" s="69">
        <f t="shared" si="62"/>
        <v>0</v>
      </c>
      <c r="W543" s="23">
        <f t="shared" si="57"/>
        <v>1</v>
      </c>
      <c r="X543" s="111" t="s">
        <v>280</v>
      </c>
      <c r="Y543" s="38" t="s">
        <v>280</v>
      </c>
      <c r="Z543" s="69" t="s">
        <v>280</v>
      </c>
      <c r="AA543" s="38" t="s">
        <v>280</v>
      </c>
      <c r="AB543" s="38" t="s">
        <v>280</v>
      </c>
      <c r="AC543" s="69" t="s">
        <v>280</v>
      </c>
      <c r="AD543" s="38" t="s">
        <v>280</v>
      </c>
      <c r="AE543" s="38" t="s">
        <v>280</v>
      </c>
      <c r="AF543" s="69" t="s">
        <v>280</v>
      </c>
      <c r="AG543" s="38" t="s">
        <v>280</v>
      </c>
      <c r="AH543" s="38" t="s">
        <v>280</v>
      </c>
      <c r="AI543" s="69" t="s">
        <v>280</v>
      </c>
      <c r="AJ543" s="111" t="s">
        <v>280</v>
      </c>
      <c r="AK543" s="38" t="s">
        <v>280</v>
      </c>
      <c r="AL543" s="69" t="s">
        <v>280</v>
      </c>
      <c r="AM543" s="38" t="s">
        <v>280</v>
      </c>
      <c r="AN543" s="38" t="s">
        <v>280</v>
      </c>
      <c r="AO543" s="69" t="s">
        <v>280</v>
      </c>
      <c r="AP543" s="69" t="s">
        <v>280</v>
      </c>
      <c r="AQ543" s="69" t="s">
        <v>280</v>
      </c>
      <c r="AR543" s="23" t="s">
        <v>280</v>
      </c>
      <c r="AS543" s="69" t="s">
        <v>280</v>
      </c>
      <c r="AT543" s="23" t="s">
        <v>280</v>
      </c>
      <c r="AU543" s="23" t="s">
        <v>280</v>
      </c>
      <c r="AV543" s="69">
        <v>-10000</v>
      </c>
      <c r="AW543" s="69" t="s">
        <v>280</v>
      </c>
      <c r="AX543" s="23" t="s">
        <v>282</v>
      </c>
      <c r="AY543" s="69" t="s">
        <v>280</v>
      </c>
      <c r="AZ543" s="23" t="s">
        <v>280</v>
      </c>
      <c r="BA543" s="23" t="s">
        <v>280</v>
      </c>
    </row>
    <row r="544" spans="2:53">
      <c r="B544" s="123" t="s">
        <v>363</v>
      </c>
      <c r="C544" s="109" t="s">
        <v>36</v>
      </c>
      <c r="D544" s="110" t="s">
        <v>67</v>
      </c>
      <c r="E544" s="38">
        <v>5206</v>
      </c>
      <c r="F544" s="38"/>
      <c r="G544" s="69"/>
      <c r="H544" s="111">
        <v>5206</v>
      </c>
      <c r="I544" s="38"/>
      <c r="J544" s="38"/>
      <c r="K544" s="38"/>
      <c r="L544" s="111">
        <v>-3386</v>
      </c>
      <c r="M544" s="38">
        <v>-3386</v>
      </c>
      <c r="N544" s="69">
        <v>-3386</v>
      </c>
      <c r="O544" s="111" t="s">
        <v>38</v>
      </c>
      <c r="P544" s="69" t="s">
        <v>283</v>
      </c>
      <c r="Q544" s="111">
        <f t="shared" si="56"/>
        <v>0</v>
      </c>
      <c r="R544" s="38">
        <f t="shared" si="58"/>
        <v>0</v>
      </c>
      <c r="S544" s="38" t="str">
        <f t="shared" si="59"/>
        <v>NA</v>
      </c>
      <c r="T544" s="38" t="str">
        <f t="shared" si="60"/>
        <v>NA</v>
      </c>
      <c r="U544" s="114" t="str">
        <f t="shared" si="61"/>
        <v>NA</v>
      </c>
      <c r="V544" s="69">
        <f t="shared" si="62"/>
        <v>0</v>
      </c>
      <c r="W544" s="23">
        <f t="shared" si="57"/>
        <v>1</v>
      </c>
      <c r="X544" s="111" t="s">
        <v>280</v>
      </c>
      <c r="Y544" s="38" t="s">
        <v>280</v>
      </c>
      <c r="Z544" s="69" t="s">
        <v>280</v>
      </c>
      <c r="AA544" s="38" t="s">
        <v>280</v>
      </c>
      <c r="AB544" s="38" t="s">
        <v>280</v>
      </c>
      <c r="AC544" s="69" t="s">
        <v>280</v>
      </c>
      <c r="AD544" s="38" t="s">
        <v>280</v>
      </c>
      <c r="AE544" s="38" t="s">
        <v>280</v>
      </c>
      <c r="AF544" s="69" t="s">
        <v>280</v>
      </c>
      <c r="AG544" s="38" t="s">
        <v>280</v>
      </c>
      <c r="AH544" s="38" t="s">
        <v>280</v>
      </c>
      <c r="AI544" s="69" t="s">
        <v>280</v>
      </c>
      <c r="AJ544" s="111" t="s">
        <v>280</v>
      </c>
      <c r="AK544" s="38" t="s">
        <v>280</v>
      </c>
      <c r="AL544" s="69" t="s">
        <v>280</v>
      </c>
      <c r="AM544" s="38" t="s">
        <v>280</v>
      </c>
      <c r="AN544" s="38" t="s">
        <v>280</v>
      </c>
      <c r="AO544" s="69" t="s">
        <v>280</v>
      </c>
      <c r="AP544" s="69" t="s">
        <v>280</v>
      </c>
      <c r="AQ544" s="69" t="s">
        <v>280</v>
      </c>
      <c r="AR544" s="23" t="s">
        <v>280</v>
      </c>
      <c r="AS544" s="69" t="s">
        <v>280</v>
      </c>
      <c r="AT544" s="23" t="s">
        <v>280</v>
      </c>
      <c r="AU544" s="23" t="s">
        <v>280</v>
      </c>
      <c r="AV544" s="69">
        <v>-10000</v>
      </c>
      <c r="AW544" s="69" t="s">
        <v>280</v>
      </c>
      <c r="AX544" s="23" t="s">
        <v>282</v>
      </c>
      <c r="AY544" s="69" t="s">
        <v>280</v>
      </c>
      <c r="AZ544" s="23" t="s">
        <v>280</v>
      </c>
      <c r="BA544" s="23" t="s">
        <v>280</v>
      </c>
    </row>
    <row r="545" spans="2:53">
      <c r="B545" s="123" t="s">
        <v>363</v>
      </c>
      <c r="C545" s="109" t="s">
        <v>36</v>
      </c>
      <c r="D545" s="110" t="s">
        <v>68</v>
      </c>
      <c r="E545" s="38">
        <v>6750</v>
      </c>
      <c r="F545" s="38"/>
      <c r="G545" s="69"/>
      <c r="H545" s="111">
        <v>6750</v>
      </c>
      <c r="I545" s="38"/>
      <c r="J545" s="38"/>
      <c r="K545" s="38"/>
      <c r="L545" s="111">
        <v>-4864</v>
      </c>
      <c r="M545" s="38">
        <v>-4864</v>
      </c>
      <c r="N545" s="69">
        <v>-4864</v>
      </c>
      <c r="O545" s="111" t="s">
        <v>283</v>
      </c>
      <c r="P545" s="69" t="s">
        <v>283</v>
      </c>
      <c r="Q545" s="111">
        <f t="shared" si="56"/>
        <v>0</v>
      </c>
      <c r="R545" s="38">
        <f t="shared" si="58"/>
        <v>0</v>
      </c>
      <c r="S545" s="38" t="str">
        <f t="shared" si="59"/>
        <v>NA</v>
      </c>
      <c r="T545" s="38" t="str">
        <f t="shared" si="60"/>
        <v>NA</v>
      </c>
      <c r="U545" s="114" t="str">
        <f t="shared" si="61"/>
        <v>NA</v>
      </c>
      <c r="V545" s="69">
        <f t="shared" si="62"/>
        <v>0</v>
      </c>
      <c r="W545" s="23">
        <f t="shared" si="57"/>
        <v>1</v>
      </c>
      <c r="X545" s="111" t="s">
        <v>280</v>
      </c>
      <c r="Y545" s="38" t="s">
        <v>280</v>
      </c>
      <c r="Z545" s="69" t="s">
        <v>280</v>
      </c>
      <c r="AA545" s="38" t="s">
        <v>280</v>
      </c>
      <c r="AB545" s="38" t="s">
        <v>280</v>
      </c>
      <c r="AC545" s="69" t="s">
        <v>280</v>
      </c>
      <c r="AD545" s="38" t="s">
        <v>280</v>
      </c>
      <c r="AE545" s="38" t="s">
        <v>280</v>
      </c>
      <c r="AF545" s="69" t="s">
        <v>280</v>
      </c>
      <c r="AG545" s="38" t="s">
        <v>280</v>
      </c>
      <c r="AH545" s="38" t="s">
        <v>280</v>
      </c>
      <c r="AI545" s="69" t="s">
        <v>280</v>
      </c>
      <c r="AJ545" s="111" t="s">
        <v>280</v>
      </c>
      <c r="AK545" s="38" t="s">
        <v>280</v>
      </c>
      <c r="AL545" s="69" t="s">
        <v>280</v>
      </c>
      <c r="AM545" s="38" t="s">
        <v>280</v>
      </c>
      <c r="AN545" s="38" t="s">
        <v>280</v>
      </c>
      <c r="AO545" s="69" t="s">
        <v>280</v>
      </c>
      <c r="AP545" s="69" t="s">
        <v>280</v>
      </c>
      <c r="AQ545" s="69" t="s">
        <v>280</v>
      </c>
      <c r="AR545" s="23" t="s">
        <v>280</v>
      </c>
      <c r="AS545" s="69" t="s">
        <v>280</v>
      </c>
      <c r="AT545" s="23" t="s">
        <v>280</v>
      </c>
      <c r="AU545" s="23" t="s">
        <v>280</v>
      </c>
      <c r="AV545" s="69">
        <v>-10000</v>
      </c>
      <c r="AW545" s="69" t="s">
        <v>280</v>
      </c>
      <c r="AX545" s="23" t="s">
        <v>282</v>
      </c>
      <c r="AY545" s="69" t="s">
        <v>280</v>
      </c>
      <c r="AZ545" s="23" t="s">
        <v>280</v>
      </c>
      <c r="BA545" s="23" t="s">
        <v>280</v>
      </c>
    </row>
    <row r="546" spans="2:53">
      <c r="B546" s="123" t="s">
        <v>363</v>
      </c>
      <c r="C546" s="109" t="s">
        <v>36</v>
      </c>
      <c r="D546" s="110" t="s">
        <v>69</v>
      </c>
      <c r="E546" s="38">
        <v>6749</v>
      </c>
      <c r="F546" s="38"/>
      <c r="G546" s="69"/>
      <c r="H546" s="111">
        <v>6749</v>
      </c>
      <c r="I546" s="38"/>
      <c r="J546" s="38"/>
      <c r="K546" s="38"/>
      <c r="L546" s="111">
        <v>-4863</v>
      </c>
      <c r="M546" s="38">
        <v>-4863</v>
      </c>
      <c r="N546" s="69">
        <v>-4863</v>
      </c>
      <c r="O546" s="111" t="s">
        <v>283</v>
      </c>
      <c r="P546" s="69" t="s">
        <v>283</v>
      </c>
      <c r="Q546" s="111">
        <f t="shared" si="56"/>
        <v>0</v>
      </c>
      <c r="R546" s="38">
        <f t="shared" si="58"/>
        <v>0</v>
      </c>
      <c r="S546" s="38" t="str">
        <f t="shared" si="59"/>
        <v>NA</v>
      </c>
      <c r="T546" s="38" t="str">
        <f t="shared" si="60"/>
        <v>NA</v>
      </c>
      <c r="U546" s="114" t="str">
        <f t="shared" si="61"/>
        <v>NA</v>
      </c>
      <c r="V546" s="69">
        <f t="shared" si="62"/>
        <v>0</v>
      </c>
      <c r="W546" s="23">
        <f t="shared" si="57"/>
        <v>1</v>
      </c>
      <c r="X546" s="111" t="s">
        <v>280</v>
      </c>
      <c r="Y546" s="38" t="s">
        <v>280</v>
      </c>
      <c r="Z546" s="69" t="s">
        <v>280</v>
      </c>
      <c r="AA546" s="38" t="s">
        <v>280</v>
      </c>
      <c r="AB546" s="38" t="s">
        <v>280</v>
      </c>
      <c r="AC546" s="69" t="s">
        <v>280</v>
      </c>
      <c r="AD546" s="38" t="s">
        <v>280</v>
      </c>
      <c r="AE546" s="38" t="s">
        <v>280</v>
      </c>
      <c r="AF546" s="69" t="s">
        <v>280</v>
      </c>
      <c r="AG546" s="38" t="s">
        <v>280</v>
      </c>
      <c r="AH546" s="38" t="s">
        <v>280</v>
      </c>
      <c r="AI546" s="69" t="s">
        <v>280</v>
      </c>
      <c r="AJ546" s="111" t="s">
        <v>280</v>
      </c>
      <c r="AK546" s="38" t="s">
        <v>280</v>
      </c>
      <c r="AL546" s="69" t="s">
        <v>280</v>
      </c>
      <c r="AM546" s="38" t="s">
        <v>280</v>
      </c>
      <c r="AN546" s="38" t="s">
        <v>280</v>
      </c>
      <c r="AO546" s="69" t="s">
        <v>280</v>
      </c>
      <c r="AP546" s="69" t="s">
        <v>280</v>
      </c>
      <c r="AQ546" s="69" t="s">
        <v>280</v>
      </c>
      <c r="AR546" s="23" t="s">
        <v>280</v>
      </c>
      <c r="AS546" s="69" t="s">
        <v>280</v>
      </c>
      <c r="AT546" s="23" t="s">
        <v>280</v>
      </c>
      <c r="AU546" s="23" t="s">
        <v>280</v>
      </c>
      <c r="AV546" s="69">
        <v>-10000</v>
      </c>
      <c r="AW546" s="69" t="s">
        <v>280</v>
      </c>
      <c r="AX546" s="23" t="s">
        <v>282</v>
      </c>
      <c r="AY546" s="69" t="s">
        <v>280</v>
      </c>
      <c r="AZ546" s="23" t="s">
        <v>280</v>
      </c>
      <c r="BA546" s="23" t="s">
        <v>280</v>
      </c>
    </row>
    <row r="547" spans="2:53" ht="15" thickBot="1">
      <c r="B547" s="124" t="s">
        <v>363</v>
      </c>
      <c r="C547" s="116" t="s">
        <v>36</v>
      </c>
      <c r="D547" s="117" t="s">
        <v>70</v>
      </c>
      <c r="E547" s="118">
        <v>6150</v>
      </c>
      <c r="F547" s="118"/>
      <c r="G547" s="70"/>
      <c r="H547" s="119">
        <v>6150</v>
      </c>
      <c r="I547" s="118"/>
      <c r="J547" s="118"/>
      <c r="K547" s="118"/>
      <c r="L547" s="119">
        <v>-4262</v>
      </c>
      <c r="M547" s="118">
        <v>-4262</v>
      </c>
      <c r="N547" s="70">
        <v>-4262</v>
      </c>
      <c r="O547" s="119" t="s">
        <v>283</v>
      </c>
      <c r="P547" s="70" t="s">
        <v>283</v>
      </c>
      <c r="Q547" s="119">
        <f t="shared" si="56"/>
        <v>0</v>
      </c>
      <c r="R547" s="38">
        <f t="shared" si="58"/>
        <v>0</v>
      </c>
      <c r="S547" s="38" t="str">
        <f t="shared" si="59"/>
        <v>NA</v>
      </c>
      <c r="T547" s="38" t="str">
        <f t="shared" si="60"/>
        <v>NA</v>
      </c>
      <c r="U547" s="114" t="str">
        <f t="shared" si="61"/>
        <v>NA</v>
      </c>
      <c r="V547" s="70">
        <f t="shared" si="62"/>
        <v>0</v>
      </c>
      <c r="W547" s="23">
        <f t="shared" si="57"/>
        <v>1</v>
      </c>
      <c r="X547" s="119" t="s">
        <v>280</v>
      </c>
      <c r="Y547" s="118" t="s">
        <v>280</v>
      </c>
      <c r="Z547" s="70" t="s">
        <v>280</v>
      </c>
      <c r="AA547" s="118" t="s">
        <v>280</v>
      </c>
      <c r="AB547" s="118" t="s">
        <v>280</v>
      </c>
      <c r="AC547" s="70" t="s">
        <v>280</v>
      </c>
      <c r="AD547" s="118" t="s">
        <v>280</v>
      </c>
      <c r="AE547" s="118" t="s">
        <v>280</v>
      </c>
      <c r="AF547" s="70" t="s">
        <v>280</v>
      </c>
      <c r="AG547" s="118" t="s">
        <v>280</v>
      </c>
      <c r="AH547" s="118" t="s">
        <v>280</v>
      </c>
      <c r="AI547" s="70" t="s">
        <v>280</v>
      </c>
      <c r="AJ547" s="119" t="s">
        <v>280</v>
      </c>
      <c r="AK547" s="118" t="s">
        <v>280</v>
      </c>
      <c r="AL547" s="70" t="s">
        <v>280</v>
      </c>
      <c r="AM547" s="118" t="s">
        <v>280</v>
      </c>
      <c r="AN547" s="118" t="s">
        <v>280</v>
      </c>
      <c r="AO547" s="70" t="s">
        <v>280</v>
      </c>
      <c r="AP547" s="70" t="s">
        <v>280</v>
      </c>
      <c r="AQ547" s="70" t="s">
        <v>280</v>
      </c>
      <c r="AR547" s="22" t="s">
        <v>280</v>
      </c>
      <c r="AS547" s="70" t="s">
        <v>280</v>
      </c>
      <c r="AT547" s="22" t="s">
        <v>280</v>
      </c>
      <c r="AU547" s="22" t="s">
        <v>280</v>
      </c>
      <c r="AV547" s="70">
        <v>-10000</v>
      </c>
      <c r="AW547" s="70" t="s">
        <v>280</v>
      </c>
      <c r="AX547" s="22" t="s">
        <v>282</v>
      </c>
      <c r="AY547" s="70" t="s">
        <v>280</v>
      </c>
      <c r="AZ547" s="22" t="s">
        <v>280</v>
      </c>
      <c r="BA547" s="22" t="s">
        <v>280</v>
      </c>
    </row>
    <row r="548" spans="2:53">
      <c r="B548" s="120" t="s">
        <v>364</v>
      </c>
      <c r="C548" s="121" t="s">
        <v>36</v>
      </c>
      <c r="D548" s="122" t="s">
        <v>55</v>
      </c>
      <c r="E548" s="112">
        <v>7385</v>
      </c>
      <c r="F548" s="112"/>
      <c r="G548" s="68"/>
      <c r="H548" s="113">
        <v>7385</v>
      </c>
      <c r="I548" s="112"/>
      <c r="J548" s="112"/>
      <c r="K548" s="112"/>
      <c r="L548" s="113">
        <v>-3972</v>
      </c>
      <c r="M548" s="112">
        <v>-3972</v>
      </c>
      <c r="N548" s="68">
        <v>-3970</v>
      </c>
      <c r="O548" s="113" t="s">
        <v>38</v>
      </c>
      <c r="P548" s="68" t="s">
        <v>80</v>
      </c>
      <c r="Q548" s="113">
        <f t="shared" si="56"/>
        <v>0</v>
      </c>
      <c r="R548" s="38">
        <f t="shared" si="58"/>
        <v>0</v>
      </c>
      <c r="S548" s="38" t="str">
        <f t="shared" si="59"/>
        <v>NA</v>
      </c>
      <c r="T548" s="38" t="str">
        <f t="shared" si="60"/>
        <v>NA</v>
      </c>
      <c r="U548" s="114" t="str">
        <f t="shared" si="61"/>
        <v>NA</v>
      </c>
      <c r="V548" s="68">
        <f t="shared" si="62"/>
        <v>0</v>
      </c>
      <c r="W548" s="23">
        <f t="shared" si="57"/>
        <v>1</v>
      </c>
      <c r="X548" s="113">
        <v>140</v>
      </c>
      <c r="Y548" s="112" t="s">
        <v>280</v>
      </c>
      <c r="Z548" s="68" t="s">
        <v>280</v>
      </c>
      <c r="AA548" s="112">
        <v>412</v>
      </c>
      <c r="AB548" s="112" t="s">
        <v>280</v>
      </c>
      <c r="AC548" s="68" t="s">
        <v>280</v>
      </c>
      <c r="AD548" s="112" t="s">
        <v>280</v>
      </c>
      <c r="AE548" s="112" t="s">
        <v>280</v>
      </c>
      <c r="AF548" s="68" t="s">
        <v>280</v>
      </c>
      <c r="AG548" s="112" t="s">
        <v>280</v>
      </c>
      <c r="AH548" s="112" t="s">
        <v>280</v>
      </c>
      <c r="AI548" s="68" t="s">
        <v>280</v>
      </c>
      <c r="AJ548" s="113" t="s">
        <v>280</v>
      </c>
      <c r="AK548" s="112" t="s">
        <v>280</v>
      </c>
      <c r="AL548" s="68" t="s">
        <v>280</v>
      </c>
      <c r="AM548" s="112" t="s">
        <v>280</v>
      </c>
      <c r="AN548" s="112" t="s">
        <v>280</v>
      </c>
      <c r="AO548" s="68" t="s">
        <v>280</v>
      </c>
      <c r="AP548" s="68" t="s">
        <v>280</v>
      </c>
      <c r="AQ548" s="68" t="s">
        <v>280</v>
      </c>
      <c r="AR548" s="21" t="s">
        <v>280</v>
      </c>
      <c r="AS548" s="68" t="s">
        <v>280</v>
      </c>
      <c r="AT548" s="21" t="s">
        <v>280</v>
      </c>
      <c r="AU548" s="21" t="s">
        <v>280</v>
      </c>
      <c r="AV548" s="68" t="s">
        <v>280</v>
      </c>
      <c r="AW548" s="68" t="s">
        <v>280</v>
      </c>
      <c r="AX548" s="21" t="s">
        <v>280</v>
      </c>
      <c r="AY548" s="68" t="s">
        <v>280</v>
      </c>
      <c r="AZ548" s="21" t="s">
        <v>280</v>
      </c>
      <c r="BA548" s="21" t="s">
        <v>280</v>
      </c>
    </row>
    <row r="549" spans="2:53">
      <c r="B549" s="123" t="s">
        <v>364</v>
      </c>
      <c r="C549" s="109" t="s">
        <v>36</v>
      </c>
      <c r="D549" s="110" t="s">
        <v>57</v>
      </c>
      <c r="E549" s="38">
        <v>7385</v>
      </c>
      <c r="F549" s="38"/>
      <c r="G549" s="69"/>
      <c r="H549" s="111">
        <v>7385</v>
      </c>
      <c r="I549" s="38"/>
      <c r="J549" s="38"/>
      <c r="K549" s="38"/>
      <c r="L549" s="111">
        <v>-3972</v>
      </c>
      <c r="M549" s="38">
        <v>-3972</v>
      </c>
      <c r="N549" s="69">
        <v>-3970</v>
      </c>
      <c r="O549" s="111" t="s">
        <v>38</v>
      </c>
      <c r="P549" s="69" t="s">
        <v>80</v>
      </c>
      <c r="Q549" s="111">
        <f t="shared" si="56"/>
        <v>0</v>
      </c>
      <c r="R549" s="38">
        <f t="shared" si="58"/>
        <v>0</v>
      </c>
      <c r="S549" s="38" t="str">
        <f t="shared" si="59"/>
        <v>NA</v>
      </c>
      <c r="T549" s="38" t="str">
        <f t="shared" si="60"/>
        <v>NA</v>
      </c>
      <c r="U549" s="114" t="str">
        <f t="shared" si="61"/>
        <v>NA</v>
      </c>
      <c r="V549" s="69">
        <f t="shared" si="62"/>
        <v>0</v>
      </c>
      <c r="W549" s="23">
        <f t="shared" si="57"/>
        <v>1</v>
      </c>
      <c r="X549" s="111">
        <v>140</v>
      </c>
      <c r="Y549" s="38" t="s">
        <v>280</v>
      </c>
      <c r="Z549" s="69" t="s">
        <v>280</v>
      </c>
      <c r="AA549" s="38">
        <v>412</v>
      </c>
      <c r="AB549" s="38" t="s">
        <v>280</v>
      </c>
      <c r="AC549" s="69" t="s">
        <v>280</v>
      </c>
      <c r="AD549" s="38" t="s">
        <v>280</v>
      </c>
      <c r="AE549" s="38" t="s">
        <v>280</v>
      </c>
      <c r="AF549" s="69" t="s">
        <v>280</v>
      </c>
      <c r="AG549" s="38" t="s">
        <v>280</v>
      </c>
      <c r="AH549" s="38" t="s">
        <v>280</v>
      </c>
      <c r="AI549" s="69" t="s">
        <v>280</v>
      </c>
      <c r="AJ549" s="111" t="s">
        <v>280</v>
      </c>
      <c r="AK549" s="38" t="s">
        <v>280</v>
      </c>
      <c r="AL549" s="69" t="s">
        <v>280</v>
      </c>
      <c r="AM549" s="38" t="s">
        <v>280</v>
      </c>
      <c r="AN549" s="38" t="s">
        <v>280</v>
      </c>
      <c r="AO549" s="69" t="s">
        <v>280</v>
      </c>
      <c r="AP549" s="69" t="s">
        <v>280</v>
      </c>
      <c r="AQ549" s="69" t="s">
        <v>280</v>
      </c>
      <c r="AR549" s="23" t="s">
        <v>280</v>
      </c>
      <c r="AS549" s="69" t="s">
        <v>280</v>
      </c>
      <c r="AT549" s="23" t="s">
        <v>280</v>
      </c>
      <c r="AU549" s="23" t="s">
        <v>280</v>
      </c>
      <c r="AV549" s="69" t="s">
        <v>280</v>
      </c>
      <c r="AW549" s="69" t="s">
        <v>280</v>
      </c>
      <c r="AX549" s="23" t="s">
        <v>280</v>
      </c>
      <c r="AY549" s="69" t="s">
        <v>280</v>
      </c>
      <c r="AZ549" s="23" t="s">
        <v>280</v>
      </c>
      <c r="BA549" s="23" t="s">
        <v>280</v>
      </c>
    </row>
    <row r="550" spans="2:53">
      <c r="B550" s="123" t="s">
        <v>364</v>
      </c>
      <c r="C550" s="109" t="s">
        <v>36</v>
      </c>
      <c r="D550" s="110" t="s">
        <v>58</v>
      </c>
      <c r="E550" s="38">
        <v>7385</v>
      </c>
      <c r="F550" s="38"/>
      <c r="G550" s="69"/>
      <c r="H550" s="111">
        <v>7385</v>
      </c>
      <c r="I550" s="38"/>
      <c r="J550" s="38"/>
      <c r="K550" s="38"/>
      <c r="L550" s="111">
        <v>-3972</v>
      </c>
      <c r="M550" s="38">
        <v>-3972</v>
      </c>
      <c r="N550" s="69">
        <v>-3970</v>
      </c>
      <c r="O550" s="111" t="s">
        <v>38</v>
      </c>
      <c r="P550" s="69" t="s">
        <v>80</v>
      </c>
      <c r="Q550" s="111">
        <f t="shared" si="56"/>
        <v>0</v>
      </c>
      <c r="R550" s="38">
        <f t="shared" si="58"/>
        <v>0</v>
      </c>
      <c r="S550" s="38" t="str">
        <f t="shared" si="59"/>
        <v>NA</v>
      </c>
      <c r="T550" s="38" t="str">
        <f t="shared" si="60"/>
        <v>NA</v>
      </c>
      <c r="U550" s="114" t="str">
        <f t="shared" si="61"/>
        <v>NA</v>
      </c>
      <c r="V550" s="69">
        <f t="shared" si="62"/>
        <v>0</v>
      </c>
      <c r="W550" s="23">
        <f t="shared" si="57"/>
        <v>1</v>
      </c>
      <c r="X550" s="111">
        <v>140</v>
      </c>
      <c r="Y550" s="38" t="s">
        <v>280</v>
      </c>
      <c r="Z550" s="69" t="s">
        <v>280</v>
      </c>
      <c r="AA550" s="38">
        <v>412</v>
      </c>
      <c r="AB550" s="38" t="s">
        <v>280</v>
      </c>
      <c r="AC550" s="69" t="s">
        <v>280</v>
      </c>
      <c r="AD550" s="38" t="s">
        <v>280</v>
      </c>
      <c r="AE550" s="38" t="s">
        <v>280</v>
      </c>
      <c r="AF550" s="69" t="s">
        <v>280</v>
      </c>
      <c r="AG550" s="38" t="s">
        <v>280</v>
      </c>
      <c r="AH550" s="38" t="s">
        <v>280</v>
      </c>
      <c r="AI550" s="69" t="s">
        <v>280</v>
      </c>
      <c r="AJ550" s="111" t="s">
        <v>280</v>
      </c>
      <c r="AK550" s="38" t="s">
        <v>280</v>
      </c>
      <c r="AL550" s="69" t="s">
        <v>280</v>
      </c>
      <c r="AM550" s="38" t="s">
        <v>280</v>
      </c>
      <c r="AN550" s="38" t="s">
        <v>280</v>
      </c>
      <c r="AO550" s="69" t="s">
        <v>280</v>
      </c>
      <c r="AP550" s="69" t="s">
        <v>280</v>
      </c>
      <c r="AQ550" s="69" t="s">
        <v>280</v>
      </c>
      <c r="AR550" s="23" t="s">
        <v>280</v>
      </c>
      <c r="AS550" s="69" t="s">
        <v>280</v>
      </c>
      <c r="AT550" s="23" t="s">
        <v>280</v>
      </c>
      <c r="AU550" s="23" t="s">
        <v>280</v>
      </c>
      <c r="AV550" s="69" t="s">
        <v>280</v>
      </c>
      <c r="AW550" s="69" t="s">
        <v>280</v>
      </c>
      <c r="AX550" s="23" t="s">
        <v>280</v>
      </c>
      <c r="AY550" s="69" t="s">
        <v>280</v>
      </c>
      <c r="AZ550" s="23" t="s">
        <v>280</v>
      </c>
      <c r="BA550" s="23" t="s">
        <v>280</v>
      </c>
    </row>
    <row r="551" spans="2:53">
      <c r="B551" s="123" t="s">
        <v>364</v>
      </c>
      <c r="C551" s="109" t="s">
        <v>36</v>
      </c>
      <c r="D551" s="110" t="s">
        <v>59</v>
      </c>
      <c r="E551" s="38">
        <v>7758</v>
      </c>
      <c r="F551" s="38"/>
      <c r="G551" s="69"/>
      <c r="H551" s="111">
        <v>7749</v>
      </c>
      <c r="I551" s="38"/>
      <c r="J551" s="38"/>
      <c r="K551" s="38"/>
      <c r="L551" s="111">
        <v>-3588</v>
      </c>
      <c r="M551" s="38">
        <v>-3588</v>
      </c>
      <c r="N551" s="69">
        <v>-3582</v>
      </c>
      <c r="O551" s="111" t="s">
        <v>38</v>
      </c>
      <c r="P551" s="69" t="s">
        <v>50</v>
      </c>
      <c r="Q551" s="111">
        <f t="shared" si="56"/>
        <v>0</v>
      </c>
      <c r="R551" s="38">
        <f t="shared" si="58"/>
        <v>9</v>
      </c>
      <c r="S551" s="38" t="str">
        <f t="shared" si="59"/>
        <v>NA</v>
      </c>
      <c r="T551" s="38" t="str">
        <f t="shared" si="60"/>
        <v>NA</v>
      </c>
      <c r="U551" s="114" t="str">
        <f t="shared" si="61"/>
        <v>NA</v>
      </c>
      <c r="V551" s="69">
        <f t="shared" si="62"/>
        <v>0</v>
      </c>
      <c r="W551" s="23">
        <f t="shared" si="57"/>
        <v>1</v>
      </c>
      <c r="X551" s="111">
        <v>140</v>
      </c>
      <c r="Y551" s="38" t="s">
        <v>280</v>
      </c>
      <c r="Z551" s="69" t="s">
        <v>73</v>
      </c>
      <c r="AA551" s="38">
        <v>425</v>
      </c>
      <c r="AB551" s="38" t="s">
        <v>280</v>
      </c>
      <c r="AC551" s="69" t="s">
        <v>73</v>
      </c>
      <c r="AD551" s="38" t="s">
        <v>280</v>
      </c>
      <c r="AE551" s="38" t="s">
        <v>280</v>
      </c>
      <c r="AF551" s="69" t="s">
        <v>280</v>
      </c>
      <c r="AG551" s="38" t="s">
        <v>280</v>
      </c>
      <c r="AH551" s="38" t="s">
        <v>280</v>
      </c>
      <c r="AI551" s="69" t="s">
        <v>280</v>
      </c>
      <c r="AJ551" s="111" t="s">
        <v>280</v>
      </c>
      <c r="AK551" s="38" t="s">
        <v>280</v>
      </c>
      <c r="AL551" s="69" t="s">
        <v>280</v>
      </c>
      <c r="AM551" s="38" t="s">
        <v>280</v>
      </c>
      <c r="AN551" s="38" t="s">
        <v>280</v>
      </c>
      <c r="AO551" s="69" t="s">
        <v>280</v>
      </c>
      <c r="AP551" s="69" t="s">
        <v>280</v>
      </c>
      <c r="AQ551" s="69" t="s">
        <v>280</v>
      </c>
      <c r="AR551" s="23" t="s">
        <v>280</v>
      </c>
      <c r="AS551" s="69" t="s">
        <v>280</v>
      </c>
      <c r="AT551" s="23" t="s">
        <v>280</v>
      </c>
      <c r="AU551" s="23" t="s">
        <v>280</v>
      </c>
      <c r="AV551" s="69" t="s">
        <v>280</v>
      </c>
      <c r="AW551" s="69" t="s">
        <v>280</v>
      </c>
      <c r="AX551" s="23" t="s">
        <v>280</v>
      </c>
      <c r="AY551" s="69" t="s">
        <v>280</v>
      </c>
      <c r="AZ551" s="23" t="s">
        <v>280</v>
      </c>
      <c r="BA551" s="23" t="s">
        <v>280</v>
      </c>
    </row>
    <row r="552" spans="2:53">
      <c r="B552" s="123" t="s">
        <v>364</v>
      </c>
      <c r="C552" s="109" t="s">
        <v>36</v>
      </c>
      <c r="D552" s="110" t="s">
        <v>61</v>
      </c>
      <c r="E552" s="38">
        <v>7758</v>
      </c>
      <c r="F552" s="38"/>
      <c r="G552" s="69"/>
      <c r="H552" s="111">
        <v>7749</v>
      </c>
      <c r="I552" s="38"/>
      <c r="J552" s="38"/>
      <c r="K552" s="38"/>
      <c r="L552" s="111">
        <v>-3588</v>
      </c>
      <c r="M552" s="38">
        <v>-3588</v>
      </c>
      <c r="N552" s="69">
        <v>-3582</v>
      </c>
      <c r="O552" s="111" t="s">
        <v>38</v>
      </c>
      <c r="P552" s="69" t="s">
        <v>283</v>
      </c>
      <c r="Q552" s="111">
        <f t="shared" si="56"/>
        <v>0</v>
      </c>
      <c r="R552" s="38">
        <f t="shared" si="58"/>
        <v>9</v>
      </c>
      <c r="S552" s="38" t="str">
        <f t="shared" si="59"/>
        <v>NA</v>
      </c>
      <c r="T552" s="38" t="str">
        <f t="shared" si="60"/>
        <v>NA</v>
      </c>
      <c r="U552" s="114" t="str">
        <f t="shared" si="61"/>
        <v>NA</v>
      </c>
      <c r="V552" s="69">
        <f t="shared" si="62"/>
        <v>0</v>
      </c>
      <c r="W552" s="23">
        <f t="shared" si="57"/>
        <v>1</v>
      </c>
      <c r="X552" s="111">
        <v>140</v>
      </c>
      <c r="Y552" s="38" t="s">
        <v>280</v>
      </c>
      <c r="Z552" s="69" t="s">
        <v>73</v>
      </c>
      <c r="AA552" s="38">
        <v>425</v>
      </c>
      <c r="AB552" s="38" t="s">
        <v>280</v>
      </c>
      <c r="AC552" s="69" t="s">
        <v>73</v>
      </c>
      <c r="AD552" s="38" t="s">
        <v>280</v>
      </c>
      <c r="AE552" s="38" t="s">
        <v>280</v>
      </c>
      <c r="AF552" s="69" t="s">
        <v>280</v>
      </c>
      <c r="AG552" s="38" t="s">
        <v>280</v>
      </c>
      <c r="AH552" s="38" t="s">
        <v>280</v>
      </c>
      <c r="AI552" s="69" t="s">
        <v>280</v>
      </c>
      <c r="AJ552" s="111" t="s">
        <v>280</v>
      </c>
      <c r="AK552" s="38" t="s">
        <v>280</v>
      </c>
      <c r="AL552" s="69" t="s">
        <v>280</v>
      </c>
      <c r="AM552" s="38" t="s">
        <v>280</v>
      </c>
      <c r="AN552" s="38" t="s">
        <v>280</v>
      </c>
      <c r="AO552" s="69" t="s">
        <v>280</v>
      </c>
      <c r="AP552" s="69" t="s">
        <v>280</v>
      </c>
      <c r="AQ552" s="69" t="s">
        <v>280</v>
      </c>
      <c r="AR552" s="23" t="s">
        <v>280</v>
      </c>
      <c r="AS552" s="69" t="s">
        <v>280</v>
      </c>
      <c r="AT552" s="23" t="s">
        <v>280</v>
      </c>
      <c r="AU552" s="23" t="s">
        <v>280</v>
      </c>
      <c r="AV552" s="69" t="s">
        <v>280</v>
      </c>
      <c r="AW552" s="69" t="s">
        <v>280</v>
      </c>
      <c r="AX552" s="23" t="s">
        <v>280</v>
      </c>
      <c r="AY552" s="69" t="s">
        <v>280</v>
      </c>
      <c r="AZ552" s="23" t="s">
        <v>280</v>
      </c>
      <c r="BA552" s="23" t="s">
        <v>280</v>
      </c>
    </row>
    <row r="553" spans="2:53">
      <c r="B553" s="123" t="s">
        <v>364</v>
      </c>
      <c r="C553" s="109" t="s">
        <v>36</v>
      </c>
      <c r="D553" s="110" t="s">
        <v>63</v>
      </c>
      <c r="E553" s="38">
        <v>7758</v>
      </c>
      <c r="F553" s="38"/>
      <c r="G553" s="69"/>
      <c r="H553" s="111">
        <v>7533</v>
      </c>
      <c r="I553" s="38"/>
      <c r="J553" s="38"/>
      <c r="K553" s="38"/>
      <c r="L553" s="111">
        <v>-3588</v>
      </c>
      <c r="M553" s="38">
        <v>-3588</v>
      </c>
      <c r="N553" s="69">
        <v>-3368</v>
      </c>
      <c r="O553" s="111" t="s">
        <v>38</v>
      </c>
      <c r="P553" s="69" t="s">
        <v>283</v>
      </c>
      <c r="Q553" s="111">
        <f t="shared" si="56"/>
        <v>0</v>
      </c>
      <c r="R553" s="38">
        <f t="shared" si="58"/>
        <v>225</v>
      </c>
      <c r="S553" s="38" t="str">
        <f t="shared" si="59"/>
        <v>NA</v>
      </c>
      <c r="T553" s="38" t="str">
        <f t="shared" si="60"/>
        <v>NA</v>
      </c>
      <c r="U553" s="114" t="str">
        <f t="shared" si="61"/>
        <v>NA</v>
      </c>
      <c r="V553" s="69">
        <f t="shared" si="62"/>
        <v>0</v>
      </c>
      <c r="W553" s="23">
        <f t="shared" si="57"/>
        <v>1</v>
      </c>
      <c r="X553" s="111">
        <v>140</v>
      </c>
      <c r="Y553" s="38" t="s">
        <v>280</v>
      </c>
      <c r="Z553" s="69" t="s">
        <v>280</v>
      </c>
      <c r="AA553" s="38">
        <v>419</v>
      </c>
      <c r="AB553" s="38" t="s">
        <v>280</v>
      </c>
      <c r="AC553" s="69" t="s">
        <v>280</v>
      </c>
      <c r="AD553" s="38" t="s">
        <v>280</v>
      </c>
      <c r="AE553" s="38" t="s">
        <v>280</v>
      </c>
      <c r="AF553" s="69" t="s">
        <v>280</v>
      </c>
      <c r="AG553" s="38" t="s">
        <v>280</v>
      </c>
      <c r="AH553" s="38" t="s">
        <v>280</v>
      </c>
      <c r="AI553" s="69" t="s">
        <v>280</v>
      </c>
      <c r="AJ553" s="111" t="s">
        <v>280</v>
      </c>
      <c r="AK553" s="38" t="s">
        <v>280</v>
      </c>
      <c r="AL553" s="69" t="s">
        <v>280</v>
      </c>
      <c r="AM553" s="38" t="s">
        <v>280</v>
      </c>
      <c r="AN553" s="38" t="s">
        <v>280</v>
      </c>
      <c r="AO553" s="69" t="s">
        <v>280</v>
      </c>
      <c r="AP553" s="69" t="s">
        <v>280</v>
      </c>
      <c r="AQ553" s="69" t="s">
        <v>280</v>
      </c>
      <c r="AR553" s="23" t="s">
        <v>280</v>
      </c>
      <c r="AS553" s="69" t="s">
        <v>280</v>
      </c>
      <c r="AT553" s="23" t="s">
        <v>280</v>
      </c>
      <c r="AU553" s="23" t="s">
        <v>280</v>
      </c>
      <c r="AV553" s="69" t="s">
        <v>280</v>
      </c>
      <c r="AW553" s="69" t="s">
        <v>280</v>
      </c>
      <c r="AX553" s="23" t="s">
        <v>280</v>
      </c>
      <c r="AY553" s="69" t="s">
        <v>280</v>
      </c>
      <c r="AZ553" s="23" t="s">
        <v>280</v>
      </c>
      <c r="BA553" s="23" t="s">
        <v>280</v>
      </c>
    </row>
    <row r="554" spans="2:53">
      <c r="B554" s="123" t="s">
        <v>364</v>
      </c>
      <c r="C554" s="109" t="s">
        <v>36</v>
      </c>
      <c r="D554" s="110" t="s">
        <v>64</v>
      </c>
      <c r="E554" s="38"/>
      <c r="F554" s="38">
        <v>6152</v>
      </c>
      <c r="G554" s="69">
        <v>600</v>
      </c>
      <c r="H554" s="111"/>
      <c r="I554" s="38">
        <v>6152</v>
      </c>
      <c r="J554" s="38">
        <v>471</v>
      </c>
      <c r="K554" s="38"/>
      <c r="L554" s="111">
        <v>-4976</v>
      </c>
      <c r="M554" s="38">
        <v>-4976</v>
      </c>
      <c r="N554" s="69">
        <v>-4976</v>
      </c>
      <c r="O554" s="111" t="s">
        <v>38</v>
      </c>
      <c r="P554" s="69" t="s">
        <v>80</v>
      </c>
      <c r="Q554" s="111">
        <f t="shared" si="56"/>
        <v>0</v>
      </c>
      <c r="R554" s="38" t="str">
        <f t="shared" si="58"/>
        <v>NA</v>
      </c>
      <c r="S554" s="38">
        <f t="shared" si="59"/>
        <v>0</v>
      </c>
      <c r="T554" s="38">
        <f t="shared" si="60"/>
        <v>129</v>
      </c>
      <c r="U554" s="114">
        <f t="shared" si="61"/>
        <v>129</v>
      </c>
      <c r="V554" s="69">
        <f t="shared" si="62"/>
        <v>0</v>
      </c>
      <c r="W554" s="23">
        <f t="shared" si="57"/>
        <v>1</v>
      </c>
      <c r="X554" s="111">
        <v>-360</v>
      </c>
      <c r="Y554" s="38" t="s">
        <v>280</v>
      </c>
      <c r="Z554" s="69" t="s">
        <v>281</v>
      </c>
      <c r="AA554" s="38">
        <v>360</v>
      </c>
      <c r="AB554" s="38" t="s">
        <v>280</v>
      </c>
      <c r="AC554" s="69" t="s">
        <v>281</v>
      </c>
      <c r="AD554" s="38" t="s">
        <v>280</v>
      </c>
      <c r="AE554" s="38" t="s">
        <v>280</v>
      </c>
      <c r="AF554" s="69" t="s">
        <v>280</v>
      </c>
      <c r="AG554" s="38" t="s">
        <v>280</v>
      </c>
      <c r="AH554" s="38" t="s">
        <v>280</v>
      </c>
      <c r="AI554" s="69" t="s">
        <v>280</v>
      </c>
      <c r="AJ554" s="111" t="s">
        <v>280</v>
      </c>
      <c r="AK554" s="38" t="s">
        <v>280</v>
      </c>
      <c r="AL554" s="69" t="s">
        <v>280</v>
      </c>
      <c r="AM554" s="38" t="s">
        <v>280</v>
      </c>
      <c r="AN554" s="38" t="s">
        <v>280</v>
      </c>
      <c r="AO554" s="69" t="s">
        <v>280</v>
      </c>
      <c r="AP554" s="69" t="s">
        <v>280</v>
      </c>
      <c r="AQ554" s="69" t="s">
        <v>280</v>
      </c>
      <c r="AR554" s="23" t="s">
        <v>280</v>
      </c>
      <c r="AS554" s="69" t="s">
        <v>280</v>
      </c>
      <c r="AT554" s="23" t="s">
        <v>280</v>
      </c>
      <c r="AU554" s="23" t="s">
        <v>280</v>
      </c>
      <c r="AV554" s="69" t="s">
        <v>280</v>
      </c>
      <c r="AW554" s="69" t="s">
        <v>280</v>
      </c>
      <c r="AX554" s="23" t="s">
        <v>280</v>
      </c>
      <c r="AY554" s="69">
        <v>-10000</v>
      </c>
      <c r="AZ554" s="23" t="s">
        <v>280</v>
      </c>
      <c r="BA554" s="23" t="s">
        <v>282</v>
      </c>
    </row>
    <row r="555" spans="2:53">
      <c r="B555" s="123" t="s">
        <v>364</v>
      </c>
      <c r="C555" s="109" t="s">
        <v>36</v>
      </c>
      <c r="D555" s="110" t="s">
        <v>66</v>
      </c>
      <c r="E555" s="38"/>
      <c r="F555" s="38">
        <v>6152</v>
      </c>
      <c r="G555" s="69">
        <v>600</v>
      </c>
      <c r="H555" s="111"/>
      <c r="I555" s="38">
        <v>6152</v>
      </c>
      <c r="J555" s="38">
        <v>525</v>
      </c>
      <c r="K555" s="38"/>
      <c r="L555" s="111">
        <v>-4883</v>
      </c>
      <c r="M555" s="38">
        <v>-4883</v>
      </c>
      <c r="N555" s="69">
        <v>-4883</v>
      </c>
      <c r="O555" s="111" t="s">
        <v>38</v>
      </c>
      <c r="P555" s="69" t="s">
        <v>80</v>
      </c>
      <c r="Q555" s="111">
        <f t="shared" si="56"/>
        <v>0</v>
      </c>
      <c r="R555" s="38" t="str">
        <f t="shared" si="58"/>
        <v>NA</v>
      </c>
      <c r="S555" s="38">
        <f t="shared" si="59"/>
        <v>0</v>
      </c>
      <c r="T555" s="38">
        <f t="shared" si="60"/>
        <v>75</v>
      </c>
      <c r="U555" s="114">
        <f t="shared" si="61"/>
        <v>75</v>
      </c>
      <c r="V555" s="69">
        <f t="shared" si="62"/>
        <v>0</v>
      </c>
      <c r="W555" s="23">
        <f t="shared" si="57"/>
        <v>1</v>
      </c>
      <c r="X555" s="111">
        <v>-360</v>
      </c>
      <c r="Y555" s="38" t="s">
        <v>280</v>
      </c>
      <c r="Z555" s="69" t="s">
        <v>281</v>
      </c>
      <c r="AA555" s="38">
        <v>360</v>
      </c>
      <c r="AB555" s="38" t="s">
        <v>280</v>
      </c>
      <c r="AC555" s="69" t="s">
        <v>281</v>
      </c>
      <c r="AD555" s="38" t="s">
        <v>280</v>
      </c>
      <c r="AE555" s="38" t="s">
        <v>280</v>
      </c>
      <c r="AF555" s="69" t="s">
        <v>280</v>
      </c>
      <c r="AG555" s="38" t="s">
        <v>280</v>
      </c>
      <c r="AH555" s="38" t="s">
        <v>280</v>
      </c>
      <c r="AI555" s="69" t="s">
        <v>280</v>
      </c>
      <c r="AJ555" s="111" t="s">
        <v>280</v>
      </c>
      <c r="AK555" s="38" t="s">
        <v>280</v>
      </c>
      <c r="AL555" s="69" t="s">
        <v>280</v>
      </c>
      <c r="AM555" s="38" t="s">
        <v>280</v>
      </c>
      <c r="AN555" s="38" t="s">
        <v>280</v>
      </c>
      <c r="AO555" s="69" t="s">
        <v>280</v>
      </c>
      <c r="AP555" s="69" t="s">
        <v>280</v>
      </c>
      <c r="AQ555" s="69" t="s">
        <v>280</v>
      </c>
      <c r="AR555" s="23" t="s">
        <v>280</v>
      </c>
      <c r="AS555" s="69" t="s">
        <v>280</v>
      </c>
      <c r="AT555" s="23" t="s">
        <v>280</v>
      </c>
      <c r="AU555" s="23" t="s">
        <v>280</v>
      </c>
      <c r="AV555" s="69" t="s">
        <v>280</v>
      </c>
      <c r="AW555" s="69" t="s">
        <v>280</v>
      </c>
      <c r="AX555" s="23" t="s">
        <v>280</v>
      </c>
      <c r="AY555" s="69">
        <v>-10000</v>
      </c>
      <c r="AZ555" s="23" t="s">
        <v>280</v>
      </c>
      <c r="BA555" s="23" t="s">
        <v>282</v>
      </c>
    </row>
    <row r="556" spans="2:53">
      <c r="B556" s="123" t="s">
        <v>364</v>
      </c>
      <c r="C556" s="109" t="s">
        <v>36</v>
      </c>
      <c r="D556" s="110" t="s">
        <v>67</v>
      </c>
      <c r="E556" s="38"/>
      <c r="F556" s="38">
        <v>6152</v>
      </c>
      <c r="G556" s="69">
        <v>600</v>
      </c>
      <c r="H556" s="111"/>
      <c r="I556" s="38">
        <v>6152</v>
      </c>
      <c r="J556" s="38">
        <v>462</v>
      </c>
      <c r="K556" s="38"/>
      <c r="L556" s="111">
        <v>-4858</v>
      </c>
      <c r="M556" s="38">
        <v>-4858</v>
      </c>
      <c r="N556" s="69">
        <v>-4858</v>
      </c>
      <c r="O556" s="111" t="s">
        <v>38</v>
      </c>
      <c r="P556" s="69" t="s">
        <v>80</v>
      </c>
      <c r="Q556" s="111">
        <f t="shared" si="56"/>
        <v>0</v>
      </c>
      <c r="R556" s="38" t="str">
        <f t="shared" si="58"/>
        <v>NA</v>
      </c>
      <c r="S556" s="38">
        <f t="shared" si="59"/>
        <v>0</v>
      </c>
      <c r="T556" s="38">
        <f t="shared" si="60"/>
        <v>138</v>
      </c>
      <c r="U556" s="114">
        <f t="shared" si="61"/>
        <v>138</v>
      </c>
      <c r="V556" s="69">
        <f t="shared" si="62"/>
        <v>0</v>
      </c>
      <c r="W556" s="23">
        <f t="shared" si="57"/>
        <v>1</v>
      </c>
      <c r="X556" s="111">
        <v>-360</v>
      </c>
      <c r="Y556" s="38" t="s">
        <v>280</v>
      </c>
      <c r="Z556" s="69" t="s">
        <v>281</v>
      </c>
      <c r="AA556" s="38">
        <v>360</v>
      </c>
      <c r="AB556" s="38" t="s">
        <v>280</v>
      </c>
      <c r="AC556" s="69" t="s">
        <v>281</v>
      </c>
      <c r="AD556" s="38" t="s">
        <v>280</v>
      </c>
      <c r="AE556" s="38" t="s">
        <v>280</v>
      </c>
      <c r="AF556" s="69" t="s">
        <v>280</v>
      </c>
      <c r="AG556" s="38" t="s">
        <v>280</v>
      </c>
      <c r="AH556" s="38" t="s">
        <v>280</v>
      </c>
      <c r="AI556" s="69" t="s">
        <v>280</v>
      </c>
      <c r="AJ556" s="111" t="s">
        <v>280</v>
      </c>
      <c r="AK556" s="38" t="s">
        <v>280</v>
      </c>
      <c r="AL556" s="69" t="s">
        <v>280</v>
      </c>
      <c r="AM556" s="38" t="s">
        <v>280</v>
      </c>
      <c r="AN556" s="38" t="s">
        <v>280</v>
      </c>
      <c r="AO556" s="69" t="s">
        <v>280</v>
      </c>
      <c r="AP556" s="69" t="s">
        <v>280</v>
      </c>
      <c r="AQ556" s="69" t="s">
        <v>280</v>
      </c>
      <c r="AR556" s="23" t="s">
        <v>280</v>
      </c>
      <c r="AS556" s="69" t="s">
        <v>280</v>
      </c>
      <c r="AT556" s="23" t="s">
        <v>280</v>
      </c>
      <c r="AU556" s="23" t="s">
        <v>280</v>
      </c>
      <c r="AV556" s="69" t="s">
        <v>280</v>
      </c>
      <c r="AW556" s="69" t="s">
        <v>280</v>
      </c>
      <c r="AX556" s="23" t="s">
        <v>280</v>
      </c>
      <c r="AY556" s="69">
        <v>-10000</v>
      </c>
      <c r="AZ556" s="23" t="s">
        <v>280</v>
      </c>
      <c r="BA556" s="23" t="s">
        <v>282</v>
      </c>
    </row>
    <row r="557" spans="2:53">
      <c r="B557" s="123" t="s">
        <v>364</v>
      </c>
      <c r="C557" s="109" t="s">
        <v>36</v>
      </c>
      <c r="D557" s="110" t="s">
        <v>68</v>
      </c>
      <c r="E557" s="38"/>
      <c r="F557" s="38">
        <v>7042</v>
      </c>
      <c r="G557" s="69">
        <v>735</v>
      </c>
      <c r="H557" s="111"/>
      <c r="I557" s="38">
        <v>6363</v>
      </c>
      <c r="J557" s="38">
        <v>277</v>
      </c>
      <c r="K557" s="38"/>
      <c r="L557" s="111">
        <v>0</v>
      </c>
      <c r="M557" s="38">
        <v>0</v>
      </c>
      <c r="N557" s="69">
        <v>0</v>
      </c>
      <c r="O557" s="111" t="s">
        <v>288</v>
      </c>
      <c r="P557" s="69" t="s">
        <v>283</v>
      </c>
      <c r="Q557" s="111">
        <f t="shared" si="56"/>
        <v>0</v>
      </c>
      <c r="R557" s="38" t="str">
        <f t="shared" si="58"/>
        <v>NA</v>
      </c>
      <c r="S557" s="38">
        <f t="shared" si="59"/>
        <v>679</v>
      </c>
      <c r="T557" s="38">
        <f t="shared" si="60"/>
        <v>458</v>
      </c>
      <c r="U557" s="114">
        <f t="shared" si="61"/>
        <v>1137</v>
      </c>
      <c r="V557" s="69">
        <f t="shared" si="62"/>
        <v>0</v>
      </c>
      <c r="W557" s="23">
        <f t="shared" si="57"/>
        <v>1</v>
      </c>
      <c r="X557" s="111">
        <v>-366</v>
      </c>
      <c r="Y557" s="38" t="s">
        <v>280</v>
      </c>
      <c r="Z557" s="69" t="s">
        <v>281</v>
      </c>
      <c r="AA557" s="38">
        <v>373</v>
      </c>
      <c r="AB557" s="38" t="s">
        <v>280</v>
      </c>
      <c r="AC557" s="69" t="s">
        <v>281</v>
      </c>
      <c r="AD557" s="38" t="s">
        <v>280</v>
      </c>
      <c r="AE557" s="38" t="s">
        <v>280</v>
      </c>
      <c r="AF557" s="69" t="s">
        <v>280</v>
      </c>
      <c r="AG557" s="38" t="s">
        <v>280</v>
      </c>
      <c r="AH557" s="38" t="s">
        <v>280</v>
      </c>
      <c r="AI557" s="69" t="s">
        <v>280</v>
      </c>
      <c r="AJ557" s="111" t="s">
        <v>280</v>
      </c>
      <c r="AK557" s="38" t="s">
        <v>280</v>
      </c>
      <c r="AL557" s="69" t="s">
        <v>280</v>
      </c>
      <c r="AM557" s="38" t="s">
        <v>280</v>
      </c>
      <c r="AN557" s="38" t="s">
        <v>280</v>
      </c>
      <c r="AO557" s="69" t="s">
        <v>280</v>
      </c>
      <c r="AP557" s="69" t="s">
        <v>280</v>
      </c>
      <c r="AQ557" s="69" t="s">
        <v>280</v>
      </c>
      <c r="AR557" s="23" t="s">
        <v>280</v>
      </c>
      <c r="AS557" s="69" t="s">
        <v>280</v>
      </c>
      <c r="AT557" s="23" t="s">
        <v>280</v>
      </c>
      <c r="AU557" s="23" t="s">
        <v>280</v>
      </c>
      <c r="AV557" s="69" t="s">
        <v>280</v>
      </c>
      <c r="AW557" s="69" t="s">
        <v>280</v>
      </c>
      <c r="AX557" s="23" t="s">
        <v>280</v>
      </c>
      <c r="AY557" s="69">
        <v>-10000</v>
      </c>
      <c r="AZ557" s="23" t="s">
        <v>280</v>
      </c>
      <c r="BA557" s="23" t="s">
        <v>282</v>
      </c>
    </row>
    <row r="558" spans="2:53">
      <c r="B558" s="123" t="s">
        <v>364</v>
      </c>
      <c r="C558" s="109" t="s">
        <v>36</v>
      </c>
      <c r="D558" s="110" t="s">
        <v>69</v>
      </c>
      <c r="E558" s="38"/>
      <c r="F558" s="38">
        <v>7042</v>
      </c>
      <c r="G558" s="69">
        <v>735</v>
      </c>
      <c r="H558" s="111"/>
      <c r="I558" s="38">
        <v>6363</v>
      </c>
      <c r="J558" s="38">
        <v>280</v>
      </c>
      <c r="K558" s="38"/>
      <c r="L558" s="111">
        <v>0</v>
      </c>
      <c r="M558" s="38">
        <v>0</v>
      </c>
      <c r="N558" s="69">
        <v>0</v>
      </c>
      <c r="O558" s="111" t="s">
        <v>288</v>
      </c>
      <c r="P558" s="69" t="s">
        <v>283</v>
      </c>
      <c r="Q558" s="111">
        <f t="shared" si="56"/>
        <v>0</v>
      </c>
      <c r="R558" s="38" t="str">
        <f t="shared" si="58"/>
        <v>NA</v>
      </c>
      <c r="S558" s="38">
        <f t="shared" si="59"/>
        <v>679</v>
      </c>
      <c r="T558" s="38">
        <f t="shared" si="60"/>
        <v>455</v>
      </c>
      <c r="U558" s="114">
        <f t="shared" si="61"/>
        <v>1134</v>
      </c>
      <c r="V558" s="69">
        <f t="shared" si="62"/>
        <v>0</v>
      </c>
      <c r="W558" s="23">
        <f t="shared" si="57"/>
        <v>1</v>
      </c>
      <c r="X558" s="111">
        <v>136</v>
      </c>
      <c r="Y558" s="38" t="s">
        <v>280</v>
      </c>
      <c r="Z558" s="69" t="s">
        <v>280</v>
      </c>
      <c r="AA558" s="38">
        <v>373</v>
      </c>
      <c r="AB558" s="38" t="s">
        <v>280</v>
      </c>
      <c r="AC558" s="69" t="s">
        <v>280</v>
      </c>
      <c r="AD558" s="38" t="s">
        <v>280</v>
      </c>
      <c r="AE558" s="38" t="s">
        <v>280</v>
      </c>
      <c r="AF558" s="69" t="s">
        <v>280</v>
      </c>
      <c r="AG558" s="38" t="s">
        <v>280</v>
      </c>
      <c r="AH558" s="38" t="s">
        <v>280</v>
      </c>
      <c r="AI558" s="69" t="s">
        <v>280</v>
      </c>
      <c r="AJ558" s="111" t="s">
        <v>280</v>
      </c>
      <c r="AK558" s="38" t="s">
        <v>280</v>
      </c>
      <c r="AL558" s="69" t="s">
        <v>280</v>
      </c>
      <c r="AM558" s="38" t="s">
        <v>280</v>
      </c>
      <c r="AN558" s="38" t="s">
        <v>280</v>
      </c>
      <c r="AO558" s="69" t="s">
        <v>280</v>
      </c>
      <c r="AP558" s="69" t="s">
        <v>280</v>
      </c>
      <c r="AQ558" s="69" t="s">
        <v>280</v>
      </c>
      <c r="AR558" s="23" t="s">
        <v>280</v>
      </c>
      <c r="AS558" s="69" t="s">
        <v>280</v>
      </c>
      <c r="AT558" s="23" t="s">
        <v>280</v>
      </c>
      <c r="AU558" s="23" t="s">
        <v>280</v>
      </c>
      <c r="AV558" s="69" t="s">
        <v>280</v>
      </c>
      <c r="AW558" s="69" t="s">
        <v>280</v>
      </c>
      <c r="AX558" s="23" t="s">
        <v>280</v>
      </c>
      <c r="AY558" s="69" t="s">
        <v>280</v>
      </c>
      <c r="AZ558" s="23" t="s">
        <v>280</v>
      </c>
      <c r="BA558" s="23" t="s">
        <v>280</v>
      </c>
    </row>
    <row r="559" spans="2:53" ht="15" thickBot="1">
      <c r="B559" s="124" t="s">
        <v>364</v>
      </c>
      <c r="C559" s="116" t="s">
        <v>36</v>
      </c>
      <c r="D559" s="117" t="s">
        <v>70</v>
      </c>
      <c r="E559" s="118"/>
      <c r="F559" s="118">
        <v>6482</v>
      </c>
      <c r="G559" s="70">
        <v>760</v>
      </c>
      <c r="H559" s="119"/>
      <c r="I559" s="118">
        <v>5695</v>
      </c>
      <c r="J559" s="118">
        <v>-192</v>
      </c>
      <c r="K559" s="118"/>
      <c r="L559" s="119">
        <v>0</v>
      </c>
      <c r="M559" s="118">
        <v>0</v>
      </c>
      <c r="N559" s="70">
        <v>0</v>
      </c>
      <c r="O559" s="119" t="s">
        <v>288</v>
      </c>
      <c r="P559" s="70" t="s">
        <v>80</v>
      </c>
      <c r="Q559" s="119">
        <f t="shared" si="56"/>
        <v>0</v>
      </c>
      <c r="R559" s="38" t="str">
        <f t="shared" si="58"/>
        <v>NA</v>
      </c>
      <c r="S559" s="38">
        <f t="shared" si="59"/>
        <v>787</v>
      </c>
      <c r="T559" s="38">
        <f t="shared" si="60"/>
        <v>952</v>
      </c>
      <c r="U559" s="114">
        <f t="shared" si="61"/>
        <v>1739</v>
      </c>
      <c r="V559" s="70">
        <f t="shared" si="62"/>
        <v>0</v>
      </c>
      <c r="W559" s="23">
        <f t="shared" si="57"/>
        <v>1</v>
      </c>
      <c r="X559" s="119">
        <v>156</v>
      </c>
      <c r="Y559" s="118" t="s">
        <v>280</v>
      </c>
      <c r="Z559" s="70" t="s">
        <v>280</v>
      </c>
      <c r="AA559" s="118">
        <v>352</v>
      </c>
      <c r="AB559" s="118" t="s">
        <v>280</v>
      </c>
      <c r="AC559" s="70" t="s">
        <v>280</v>
      </c>
      <c r="AD559" s="118" t="s">
        <v>280</v>
      </c>
      <c r="AE559" s="118" t="s">
        <v>280</v>
      </c>
      <c r="AF559" s="70" t="s">
        <v>280</v>
      </c>
      <c r="AG559" s="118" t="s">
        <v>280</v>
      </c>
      <c r="AH559" s="118" t="s">
        <v>280</v>
      </c>
      <c r="AI559" s="70" t="s">
        <v>280</v>
      </c>
      <c r="AJ559" s="119" t="s">
        <v>280</v>
      </c>
      <c r="AK559" s="118" t="s">
        <v>280</v>
      </c>
      <c r="AL559" s="70" t="s">
        <v>280</v>
      </c>
      <c r="AM559" s="118" t="s">
        <v>280</v>
      </c>
      <c r="AN559" s="118" t="s">
        <v>280</v>
      </c>
      <c r="AO559" s="70" t="s">
        <v>280</v>
      </c>
      <c r="AP559" s="70" t="s">
        <v>280</v>
      </c>
      <c r="AQ559" s="70" t="s">
        <v>280</v>
      </c>
      <c r="AR559" s="22" t="s">
        <v>280</v>
      </c>
      <c r="AS559" s="70" t="s">
        <v>280</v>
      </c>
      <c r="AT559" s="22" t="s">
        <v>280</v>
      </c>
      <c r="AU559" s="22" t="s">
        <v>280</v>
      </c>
      <c r="AV559" s="70" t="s">
        <v>280</v>
      </c>
      <c r="AW559" s="70" t="s">
        <v>280</v>
      </c>
      <c r="AX559" s="22" t="s">
        <v>280</v>
      </c>
      <c r="AY559" s="70" t="s">
        <v>280</v>
      </c>
      <c r="AZ559" s="22" t="s">
        <v>280</v>
      </c>
      <c r="BA559" s="22" t="s">
        <v>280</v>
      </c>
    </row>
    <row r="560" spans="2:53">
      <c r="B560" s="120" t="s">
        <v>365</v>
      </c>
      <c r="C560" s="121" t="s">
        <v>36</v>
      </c>
      <c r="D560" s="122" t="s">
        <v>55</v>
      </c>
      <c r="E560" s="112">
        <v>7081</v>
      </c>
      <c r="F560" s="112"/>
      <c r="G560" s="68"/>
      <c r="H560" s="113">
        <v>7081</v>
      </c>
      <c r="I560" s="112"/>
      <c r="J560" s="112"/>
      <c r="K560" s="112"/>
      <c r="L560" s="113">
        <v>-704</v>
      </c>
      <c r="M560" s="112">
        <v>-704</v>
      </c>
      <c r="N560" s="68">
        <v>-704</v>
      </c>
      <c r="O560" s="113" t="s">
        <v>283</v>
      </c>
      <c r="P560" s="68" t="s">
        <v>80</v>
      </c>
      <c r="Q560" s="113">
        <f t="shared" si="56"/>
        <v>0</v>
      </c>
      <c r="R560" s="38">
        <f t="shared" si="58"/>
        <v>0</v>
      </c>
      <c r="S560" s="38" t="str">
        <f t="shared" si="59"/>
        <v>NA</v>
      </c>
      <c r="T560" s="38" t="str">
        <f t="shared" si="60"/>
        <v>NA</v>
      </c>
      <c r="U560" s="114" t="str">
        <f t="shared" si="61"/>
        <v>NA</v>
      </c>
      <c r="V560" s="68">
        <f t="shared" si="62"/>
        <v>0</v>
      </c>
      <c r="W560" s="23">
        <f t="shared" si="57"/>
        <v>1</v>
      </c>
      <c r="X560" s="113">
        <v>70</v>
      </c>
      <c r="Y560" s="112" t="s">
        <v>280</v>
      </c>
      <c r="Z560" s="68" t="s">
        <v>280</v>
      </c>
      <c r="AA560" s="112">
        <v>200</v>
      </c>
      <c r="AB560" s="112" t="s">
        <v>280</v>
      </c>
      <c r="AC560" s="68" t="s">
        <v>280</v>
      </c>
      <c r="AD560" s="112" t="s">
        <v>280</v>
      </c>
      <c r="AE560" s="112" t="s">
        <v>280</v>
      </c>
      <c r="AF560" s="68" t="s">
        <v>280</v>
      </c>
      <c r="AG560" s="112" t="s">
        <v>280</v>
      </c>
      <c r="AH560" s="112" t="s">
        <v>280</v>
      </c>
      <c r="AI560" s="68" t="s">
        <v>280</v>
      </c>
      <c r="AJ560" s="113" t="s">
        <v>280</v>
      </c>
      <c r="AK560" s="112" t="s">
        <v>280</v>
      </c>
      <c r="AL560" s="68" t="s">
        <v>280</v>
      </c>
      <c r="AM560" s="112" t="s">
        <v>280</v>
      </c>
      <c r="AN560" s="112" t="s">
        <v>280</v>
      </c>
      <c r="AO560" s="68" t="s">
        <v>280</v>
      </c>
      <c r="AP560" s="68" t="s">
        <v>280</v>
      </c>
      <c r="AQ560" s="68" t="s">
        <v>280</v>
      </c>
      <c r="AR560" s="21" t="s">
        <v>280</v>
      </c>
      <c r="AS560" s="68" t="s">
        <v>280</v>
      </c>
      <c r="AT560" s="21" t="s">
        <v>280</v>
      </c>
      <c r="AU560" s="21" t="s">
        <v>280</v>
      </c>
      <c r="AV560" s="68" t="s">
        <v>280</v>
      </c>
      <c r="AW560" s="68" t="s">
        <v>280</v>
      </c>
      <c r="AX560" s="21" t="s">
        <v>280</v>
      </c>
      <c r="AY560" s="68" t="s">
        <v>280</v>
      </c>
      <c r="AZ560" s="21" t="s">
        <v>280</v>
      </c>
      <c r="BA560" s="21" t="s">
        <v>280</v>
      </c>
    </row>
    <row r="561" spans="2:53">
      <c r="B561" s="123" t="s">
        <v>365</v>
      </c>
      <c r="C561" s="109" t="s">
        <v>36</v>
      </c>
      <c r="D561" s="110" t="s">
        <v>57</v>
      </c>
      <c r="E561" s="38">
        <v>7081</v>
      </c>
      <c r="F561" s="38"/>
      <c r="G561" s="69"/>
      <c r="H561" s="111">
        <v>7081</v>
      </c>
      <c r="I561" s="38"/>
      <c r="J561" s="38"/>
      <c r="K561" s="38"/>
      <c r="L561" s="111">
        <v>-704</v>
      </c>
      <c r="M561" s="38">
        <v>-704</v>
      </c>
      <c r="N561" s="69">
        <v>-704</v>
      </c>
      <c r="O561" s="111" t="s">
        <v>283</v>
      </c>
      <c r="P561" s="69" t="s">
        <v>80</v>
      </c>
      <c r="Q561" s="111">
        <f t="shared" ref="Q561:Q624" si="63">IFERROR(L561-M561,0)</f>
        <v>0</v>
      </c>
      <c r="R561" s="38">
        <f t="shared" si="58"/>
        <v>0</v>
      </c>
      <c r="S561" s="38" t="str">
        <f t="shared" si="59"/>
        <v>NA</v>
      </c>
      <c r="T561" s="38" t="str">
        <f t="shared" si="60"/>
        <v>NA</v>
      </c>
      <c r="U561" s="114" t="str">
        <f t="shared" si="61"/>
        <v>NA</v>
      </c>
      <c r="V561" s="69">
        <f t="shared" si="62"/>
        <v>0</v>
      </c>
      <c r="W561" s="23">
        <f t="shared" ref="W561:W624" si="64">MIN(IF(SUM(X561,AE561:AH561,AJ561,AK561:AN561,AQ561:AT561,AD561,AP561,AV561,AW561:AZ561)=0,0,1)+IF(P561="Smoothing ramp",1,0)+IF(SUM(X561,Y561:AB561)=0,0,1),1)</f>
        <v>1</v>
      </c>
      <c r="X561" s="111">
        <v>70</v>
      </c>
      <c r="Y561" s="38" t="s">
        <v>280</v>
      </c>
      <c r="Z561" s="69" t="s">
        <v>280</v>
      </c>
      <c r="AA561" s="38">
        <v>200</v>
      </c>
      <c r="AB561" s="38" t="s">
        <v>280</v>
      </c>
      <c r="AC561" s="69" t="s">
        <v>280</v>
      </c>
      <c r="AD561" s="38" t="s">
        <v>280</v>
      </c>
      <c r="AE561" s="38" t="s">
        <v>280</v>
      </c>
      <c r="AF561" s="69" t="s">
        <v>280</v>
      </c>
      <c r="AG561" s="38" t="s">
        <v>280</v>
      </c>
      <c r="AH561" s="38" t="s">
        <v>280</v>
      </c>
      <c r="AI561" s="69" t="s">
        <v>280</v>
      </c>
      <c r="AJ561" s="111" t="s">
        <v>280</v>
      </c>
      <c r="AK561" s="38" t="s">
        <v>280</v>
      </c>
      <c r="AL561" s="69" t="s">
        <v>280</v>
      </c>
      <c r="AM561" s="38" t="s">
        <v>280</v>
      </c>
      <c r="AN561" s="38" t="s">
        <v>280</v>
      </c>
      <c r="AO561" s="69" t="s">
        <v>280</v>
      </c>
      <c r="AP561" s="69" t="s">
        <v>280</v>
      </c>
      <c r="AQ561" s="69" t="s">
        <v>280</v>
      </c>
      <c r="AR561" s="23" t="s">
        <v>280</v>
      </c>
      <c r="AS561" s="69" t="s">
        <v>280</v>
      </c>
      <c r="AT561" s="23" t="s">
        <v>280</v>
      </c>
      <c r="AU561" s="23" t="s">
        <v>280</v>
      </c>
      <c r="AV561" s="69" t="s">
        <v>280</v>
      </c>
      <c r="AW561" s="69" t="s">
        <v>280</v>
      </c>
      <c r="AX561" s="23" t="s">
        <v>280</v>
      </c>
      <c r="AY561" s="69" t="s">
        <v>280</v>
      </c>
      <c r="AZ561" s="23" t="s">
        <v>280</v>
      </c>
      <c r="BA561" s="23" t="s">
        <v>280</v>
      </c>
    </row>
    <row r="562" spans="2:53">
      <c r="B562" s="123" t="s">
        <v>365</v>
      </c>
      <c r="C562" s="109" t="s">
        <v>36</v>
      </c>
      <c r="D562" s="110" t="s">
        <v>58</v>
      </c>
      <c r="E562" s="38">
        <v>7081</v>
      </c>
      <c r="F562" s="38"/>
      <c r="G562" s="69"/>
      <c r="H562" s="111">
        <v>7081</v>
      </c>
      <c r="I562" s="38"/>
      <c r="J562" s="38"/>
      <c r="K562" s="38"/>
      <c r="L562" s="111">
        <v>-704</v>
      </c>
      <c r="M562" s="38">
        <v>-704</v>
      </c>
      <c r="N562" s="69">
        <v>-704</v>
      </c>
      <c r="O562" s="111" t="s">
        <v>283</v>
      </c>
      <c r="P562" s="69" t="s">
        <v>80</v>
      </c>
      <c r="Q562" s="111">
        <f t="shared" si="63"/>
        <v>0</v>
      </c>
      <c r="R562" s="38">
        <f t="shared" si="58"/>
        <v>0</v>
      </c>
      <c r="S562" s="38" t="str">
        <f t="shared" si="59"/>
        <v>NA</v>
      </c>
      <c r="T562" s="38" t="str">
        <f t="shared" si="60"/>
        <v>NA</v>
      </c>
      <c r="U562" s="114" t="str">
        <f t="shared" si="61"/>
        <v>NA</v>
      </c>
      <c r="V562" s="69">
        <f t="shared" si="62"/>
        <v>0</v>
      </c>
      <c r="W562" s="23">
        <f t="shared" si="64"/>
        <v>1</v>
      </c>
      <c r="X562" s="111">
        <v>70</v>
      </c>
      <c r="Y562" s="38" t="s">
        <v>280</v>
      </c>
      <c r="Z562" s="69" t="s">
        <v>280</v>
      </c>
      <c r="AA562" s="38">
        <v>200</v>
      </c>
      <c r="AB562" s="38" t="s">
        <v>280</v>
      </c>
      <c r="AC562" s="69" t="s">
        <v>280</v>
      </c>
      <c r="AD562" s="38" t="s">
        <v>280</v>
      </c>
      <c r="AE562" s="38" t="s">
        <v>280</v>
      </c>
      <c r="AF562" s="69" t="s">
        <v>280</v>
      </c>
      <c r="AG562" s="38" t="s">
        <v>280</v>
      </c>
      <c r="AH562" s="38" t="s">
        <v>280</v>
      </c>
      <c r="AI562" s="69" t="s">
        <v>280</v>
      </c>
      <c r="AJ562" s="111" t="s">
        <v>280</v>
      </c>
      <c r="AK562" s="38" t="s">
        <v>280</v>
      </c>
      <c r="AL562" s="69" t="s">
        <v>280</v>
      </c>
      <c r="AM562" s="38" t="s">
        <v>280</v>
      </c>
      <c r="AN562" s="38" t="s">
        <v>280</v>
      </c>
      <c r="AO562" s="69" t="s">
        <v>280</v>
      </c>
      <c r="AP562" s="69" t="s">
        <v>280</v>
      </c>
      <c r="AQ562" s="69" t="s">
        <v>280</v>
      </c>
      <c r="AR562" s="23" t="s">
        <v>280</v>
      </c>
      <c r="AS562" s="69" t="s">
        <v>280</v>
      </c>
      <c r="AT562" s="23" t="s">
        <v>280</v>
      </c>
      <c r="AU562" s="23" t="s">
        <v>280</v>
      </c>
      <c r="AV562" s="69" t="s">
        <v>280</v>
      </c>
      <c r="AW562" s="69" t="s">
        <v>280</v>
      </c>
      <c r="AX562" s="23" t="s">
        <v>280</v>
      </c>
      <c r="AY562" s="69" t="s">
        <v>280</v>
      </c>
      <c r="AZ562" s="23" t="s">
        <v>280</v>
      </c>
      <c r="BA562" s="23" t="s">
        <v>280</v>
      </c>
    </row>
    <row r="563" spans="2:53">
      <c r="B563" s="123" t="s">
        <v>365</v>
      </c>
      <c r="C563" s="109" t="s">
        <v>36</v>
      </c>
      <c r="D563" s="110" t="s">
        <v>59</v>
      </c>
      <c r="E563" s="38">
        <v>7116</v>
      </c>
      <c r="F563" s="38"/>
      <c r="G563" s="69"/>
      <c r="H563" s="111">
        <v>7115</v>
      </c>
      <c r="I563" s="38"/>
      <c r="J563" s="38"/>
      <c r="K563" s="38"/>
      <c r="L563" s="111">
        <v>-2647</v>
      </c>
      <c r="M563" s="38">
        <v>-2647</v>
      </c>
      <c r="N563" s="69">
        <v>-2645</v>
      </c>
      <c r="O563" s="111" t="s">
        <v>38</v>
      </c>
      <c r="P563" s="69" t="s">
        <v>80</v>
      </c>
      <c r="Q563" s="111">
        <f t="shared" si="63"/>
        <v>0</v>
      </c>
      <c r="R563" s="38">
        <f t="shared" si="58"/>
        <v>1</v>
      </c>
      <c r="S563" s="38" t="str">
        <f t="shared" si="59"/>
        <v>NA</v>
      </c>
      <c r="T563" s="38" t="str">
        <f t="shared" si="60"/>
        <v>NA</v>
      </c>
      <c r="U563" s="114" t="str">
        <f t="shared" si="61"/>
        <v>NA</v>
      </c>
      <c r="V563" s="69">
        <f t="shared" si="62"/>
        <v>0</v>
      </c>
      <c r="W563" s="23">
        <f t="shared" si="64"/>
        <v>1</v>
      </c>
      <c r="X563" s="111">
        <v>70</v>
      </c>
      <c r="Y563" s="38" t="s">
        <v>280</v>
      </c>
      <c r="Z563" s="69" t="s">
        <v>280</v>
      </c>
      <c r="AA563" s="38">
        <v>201</v>
      </c>
      <c r="AB563" s="38" t="s">
        <v>280</v>
      </c>
      <c r="AC563" s="69" t="s">
        <v>280</v>
      </c>
      <c r="AD563" s="38" t="s">
        <v>280</v>
      </c>
      <c r="AE563" s="38" t="s">
        <v>280</v>
      </c>
      <c r="AF563" s="69" t="s">
        <v>280</v>
      </c>
      <c r="AG563" s="38" t="s">
        <v>280</v>
      </c>
      <c r="AH563" s="38" t="s">
        <v>280</v>
      </c>
      <c r="AI563" s="69" t="s">
        <v>280</v>
      </c>
      <c r="AJ563" s="111" t="s">
        <v>280</v>
      </c>
      <c r="AK563" s="38" t="s">
        <v>280</v>
      </c>
      <c r="AL563" s="69" t="s">
        <v>280</v>
      </c>
      <c r="AM563" s="38" t="s">
        <v>280</v>
      </c>
      <c r="AN563" s="38" t="s">
        <v>280</v>
      </c>
      <c r="AO563" s="69" t="s">
        <v>280</v>
      </c>
      <c r="AP563" s="69" t="s">
        <v>280</v>
      </c>
      <c r="AQ563" s="69" t="s">
        <v>280</v>
      </c>
      <c r="AR563" s="23" t="s">
        <v>280</v>
      </c>
      <c r="AS563" s="69" t="s">
        <v>280</v>
      </c>
      <c r="AT563" s="23" t="s">
        <v>280</v>
      </c>
      <c r="AU563" s="23" t="s">
        <v>280</v>
      </c>
      <c r="AV563" s="69" t="s">
        <v>280</v>
      </c>
      <c r="AW563" s="69" t="s">
        <v>280</v>
      </c>
      <c r="AX563" s="23" t="s">
        <v>280</v>
      </c>
      <c r="AY563" s="69" t="s">
        <v>280</v>
      </c>
      <c r="AZ563" s="23" t="s">
        <v>280</v>
      </c>
      <c r="BA563" s="23" t="s">
        <v>280</v>
      </c>
    </row>
    <row r="564" spans="2:53">
      <c r="B564" s="123" t="s">
        <v>365</v>
      </c>
      <c r="C564" s="109" t="s">
        <v>36</v>
      </c>
      <c r="D564" s="110" t="s">
        <v>61</v>
      </c>
      <c r="E564" s="38">
        <v>7331</v>
      </c>
      <c r="F564" s="38"/>
      <c r="G564" s="69"/>
      <c r="H564" s="111">
        <v>7132</v>
      </c>
      <c r="I564" s="38"/>
      <c r="J564" s="38"/>
      <c r="K564" s="38"/>
      <c r="L564" s="111">
        <v>-2813</v>
      </c>
      <c r="M564" s="38">
        <v>-2813</v>
      </c>
      <c r="N564" s="69">
        <v>-2690</v>
      </c>
      <c r="O564" s="111" t="s">
        <v>38</v>
      </c>
      <c r="P564" s="69" t="s">
        <v>80</v>
      </c>
      <c r="Q564" s="111">
        <f t="shared" si="63"/>
        <v>0</v>
      </c>
      <c r="R564" s="38">
        <f t="shared" si="58"/>
        <v>199</v>
      </c>
      <c r="S564" s="38" t="str">
        <f t="shared" si="59"/>
        <v>NA</v>
      </c>
      <c r="T564" s="38" t="str">
        <f t="shared" si="60"/>
        <v>NA</v>
      </c>
      <c r="U564" s="114" t="str">
        <f t="shared" si="61"/>
        <v>NA</v>
      </c>
      <c r="V564" s="69">
        <f t="shared" si="62"/>
        <v>0</v>
      </c>
      <c r="W564" s="23">
        <f t="shared" si="64"/>
        <v>1</v>
      </c>
      <c r="X564" s="111">
        <v>70</v>
      </c>
      <c r="Y564" s="38" t="s">
        <v>280</v>
      </c>
      <c r="Z564" s="69" t="s">
        <v>73</v>
      </c>
      <c r="AA564" s="38">
        <v>210</v>
      </c>
      <c r="AB564" s="38" t="s">
        <v>280</v>
      </c>
      <c r="AC564" s="69" t="s">
        <v>73</v>
      </c>
      <c r="AD564" s="38" t="s">
        <v>280</v>
      </c>
      <c r="AE564" s="38" t="s">
        <v>280</v>
      </c>
      <c r="AF564" s="69" t="s">
        <v>280</v>
      </c>
      <c r="AG564" s="38" t="s">
        <v>280</v>
      </c>
      <c r="AH564" s="38" t="s">
        <v>280</v>
      </c>
      <c r="AI564" s="69" t="s">
        <v>280</v>
      </c>
      <c r="AJ564" s="111" t="s">
        <v>280</v>
      </c>
      <c r="AK564" s="38" t="s">
        <v>280</v>
      </c>
      <c r="AL564" s="69" t="s">
        <v>280</v>
      </c>
      <c r="AM564" s="38" t="s">
        <v>280</v>
      </c>
      <c r="AN564" s="38" t="s">
        <v>280</v>
      </c>
      <c r="AO564" s="69" t="s">
        <v>280</v>
      </c>
      <c r="AP564" s="69" t="s">
        <v>280</v>
      </c>
      <c r="AQ564" s="69" t="s">
        <v>280</v>
      </c>
      <c r="AR564" s="23" t="s">
        <v>280</v>
      </c>
      <c r="AS564" s="69" t="s">
        <v>280</v>
      </c>
      <c r="AT564" s="23" t="s">
        <v>280</v>
      </c>
      <c r="AU564" s="23" t="s">
        <v>280</v>
      </c>
      <c r="AV564" s="69" t="s">
        <v>280</v>
      </c>
      <c r="AW564" s="69" t="s">
        <v>280</v>
      </c>
      <c r="AX564" s="23" t="s">
        <v>280</v>
      </c>
      <c r="AY564" s="69" t="s">
        <v>280</v>
      </c>
      <c r="AZ564" s="23" t="s">
        <v>280</v>
      </c>
      <c r="BA564" s="23" t="s">
        <v>280</v>
      </c>
    </row>
    <row r="565" spans="2:53">
      <c r="B565" s="123" t="s">
        <v>365</v>
      </c>
      <c r="C565" s="109" t="s">
        <v>36</v>
      </c>
      <c r="D565" s="110" t="s">
        <v>63</v>
      </c>
      <c r="E565" s="38">
        <v>7331</v>
      </c>
      <c r="F565" s="38"/>
      <c r="G565" s="69"/>
      <c r="H565" s="111">
        <v>7330</v>
      </c>
      <c r="I565" s="38"/>
      <c r="J565" s="38"/>
      <c r="K565" s="38"/>
      <c r="L565" s="111">
        <v>-2813</v>
      </c>
      <c r="M565" s="38">
        <v>-2813</v>
      </c>
      <c r="N565" s="69">
        <v>-2811</v>
      </c>
      <c r="O565" s="111" t="s">
        <v>38</v>
      </c>
      <c r="P565" s="69" t="s">
        <v>80</v>
      </c>
      <c r="Q565" s="111">
        <f t="shared" si="63"/>
        <v>0</v>
      </c>
      <c r="R565" s="38">
        <f t="shared" si="58"/>
        <v>1</v>
      </c>
      <c r="S565" s="38" t="str">
        <f t="shared" si="59"/>
        <v>NA</v>
      </c>
      <c r="T565" s="38" t="str">
        <f t="shared" si="60"/>
        <v>NA</v>
      </c>
      <c r="U565" s="114" t="str">
        <f t="shared" si="61"/>
        <v>NA</v>
      </c>
      <c r="V565" s="69">
        <f t="shared" si="62"/>
        <v>0</v>
      </c>
      <c r="W565" s="23">
        <f t="shared" si="64"/>
        <v>1</v>
      </c>
      <c r="X565" s="111">
        <v>140</v>
      </c>
      <c r="Y565" s="38" t="s">
        <v>280</v>
      </c>
      <c r="Z565" s="69" t="s">
        <v>280</v>
      </c>
      <c r="AA565" s="38">
        <v>408</v>
      </c>
      <c r="AB565" s="38" t="s">
        <v>280</v>
      </c>
      <c r="AC565" s="69" t="s">
        <v>280</v>
      </c>
      <c r="AD565" s="38" t="s">
        <v>280</v>
      </c>
      <c r="AE565" s="38" t="s">
        <v>280</v>
      </c>
      <c r="AF565" s="69" t="s">
        <v>280</v>
      </c>
      <c r="AG565" s="38" t="s">
        <v>280</v>
      </c>
      <c r="AH565" s="38" t="s">
        <v>280</v>
      </c>
      <c r="AI565" s="69" t="s">
        <v>280</v>
      </c>
      <c r="AJ565" s="111" t="s">
        <v>280</v>
      </c>
      <c r="AK565" s="38" t="s">
        <v>280</v>
      </c>
      <c r="AL565" s="69" t="s">
        <v>280</v>
      </c>
      <c r="AM565" s="38" t="s">
        <v>280</v>
      </c>
      <c r="AN565" s="38" t="s">
        <v>280</v>
      </c>
      <c r="AO565" s="69" t="s">
        <v>280</v>
      </c>
      <c r="AP565" s="69" t="s">
        <v>280</v>
      </c>
      <c r="AQ565" s="69" t="s">
        <v>280</v>
      </c>
      <c r="AR565" s="23" t="s">
        <v>280</v>
      </c>
      <c r="AS565" s="69" t="s">
        <v>280</v>
      </c>
      <c r="AT565" s="23" t="s">
        <v>280</v>
      </c>
      <c r="AU565" s="23" t="s">
        <v>280</v>
      </c>
      <c r="AV565" s="69" t="s">
        <v>280</v>
      </c>
      <c r="AW565" s="69" t="s">
        <v>280</v>
      </c>
      <c r="AX565" s="23" t="s">
        <v>280</v>
      </c>
      <c r="AY565" s="69" t="s">
        <v>280</v>
      </c>
      <c r="AZ565" s="23" t="s">
        <v>280</v>
      </c>
      <c r="BA565" s="23" t="s">
        <v>280</v>
      </c>
    </row>
    <row r="566" spans="2:53">
      <c r="B566" s="123" t="s">
        <v>365</v>
      </c>
      <c r="C566" s="109" t="s">
        <v>36</v>
      </c>
      <c r="D566" s="110" t="s">
        <v>64</v>
      </c>
      <c r="E566" s="38">
        <v>7124</v>
      </c>
      <c r="F566" s="38"/>
      <c r="G566" s="69"/>
      <c r="H566" s="111">
        <v>7124</v>
      </c>
      <c r="I566" s="38"/>
      <c r="J566" s="38"/>
      <c r="K566" s="38"/>
      <c r="L566" s="111">
        <v>-5725</v>
      </c>
      <c r="M566" s="38">
        <v>-5725</v>
      </c>
      <c r="N566" s="69">
        <v>-5725</v>
      </c>
      <c r="O566" s="111" t="s">
        <v>283</v>
      </c>
      <c r="P566" s="69" t="s">
        <v>80</v>
      </c>
      <c r="Q566" s="111">
        <f t="shared" si="63"/>
        <v>0</v>
      </c>
      <c r="R566" s="38">
        <f t="shared" si="58"/>
        <v>0</v>
      </c>
      <c r="S566" s="38" t="str">
        <f t="shared" si="59"/>
        <v>NA</v>
      </c>
      <c r="T566" s="38" t="str">
        <f t="shared" si="60"/>
        <v>NA</v>
      </c>
      <c r="U566" s="114" t="str">
        <f t="shared" si="61"/>
        <v>NA</v>
      </c>
      <c r="V566" s="69">
        <f t="shared" si="62"/>
        <v>0</v>
      </c>
      <c r="W566" s="23">
        <f t="shared" si="64"/>
        <v>1</v>
      </c>
      <c r="X566" s="111">
        <v>140</v>
      </c>
      <c r="Y566" s="38" t="s">
        <v>280</v>
      </c>
      <c r="Z566" s="69" t="s">
        <v>280</v>
      </c>
      <c r="AA566" s="38">
        <v>403</v>
      </c>
      <c r="AB566" s="38" t="s">
        <v>280</v>
      </c>
      <c r="AC566" s="69" t="s">
        <v>280</v>
      </c>
      <c r="AD566" s="38" t="s">
        <v>280</v>
      </c>
      <c r="AE566" s="38" t="s">
        <v>280</v>
      </c>
      <c r="AF566" s="69" t="s">
        <v>280</v>
      </c>
      <c r="AG566" s="38" t="s">
        <v>280</v>
      </c>
      <c r="AH566" s="38" t="s">
        <v>280</v>
      </c>
      <c r="AI566" s="69" t="s">
        <v>280</v>
      </c>
      <c r="AJ566" s="111" t="s">
        <v>280</v>
      </c>
      <c r="AK566" s="38" t="s">
        <v>280</v>
      </c>
      <c r="AL566" s="69" t="s">
        <v>280</v>
      </c>
      <c r="AM566" s="38" t="s">
        <v>280</v>
      </c>
      <c r="AN566" s="38" t="s">
        <v>280</v>
      </c>
      <c r="AO566" s="69" t="s">
        <v>280</v>
      </c>
      <c r="AP566" s="69" t="s">
        <v>280</v>
      </c>
      <c r="AQ566" s="69" t="s">
        <v>280</v>
      </c>
      <c r="AR566" s="23" t="s">
        <v>280</v>
      </c>
      <c r="AS566" s="69" t="s">
        <v>280</v>
      </c>
      <c r="AT566" s="23" t="s">
        <v>280</v>
      </c>
      <c r="AU566" s="23" t="s">
        <v>280</v>
      </c>
      <c r="AV566" s="69" t="s">
        <v>280</v>
      </c>
      <c r="AW566" s="69" t="s">
        <v>280</v>
      </c>
      <c r="AX566" s="23" t="s">
        <v>280</v>
      </c>
      <c r="AY566" s="69" t="s">
        <v>280</v>
      </c>
      <c r="AZ566" s="23" t="s">
        <v>280</v>
      </c>
      <c r="BA566" s="23" t="s">
        <v>280</v>
      </c>
    </row>
    <row r="567" spans="2:53">
      <c r="B567" s="123" t="s">
        <v>365</v>
      </c>
      <c r="C567" s="109" t="s">
        <v>36</v>
      </c>
      <c r="D567" s="110" t="s">
        <v>66</v>
      </c>
      <c r="E567" s="38">
        <v>7023</v>
      </c>
      <c r="F567" s="38"/>
      <c r="G567" s="69"/>
      <c r="H567" s="111">
        <v>7019</v>
      </c>
      <c r="I567" s="38"/>
      <c r="J567" s="38"/>
      <c r="K567" s="38"/>
      <c r="L567" s="111">
        <v>-5666</v>
      </c>
      <c r="M567" s="38">
        <v>-5666</v>
      </c>
      <c r="N567" s="69">
        <v>-5664</v>
      </c>
      <c r="O567" s="111" t="s">
        <v>283</v>
      </c>
      <c r="P567" s="69" t="s">
        <v>80</v>
      </c>
      <c r="Q567" s="111">
        <f t="shared" si="63"/>
        <v>0</v>
      </c>
      <c r="R567" s="38">
        <f t="shared" si="58"/>
        <v>4</v>
      </c>
      <c r="S567" s="38" t="str">
        <f t="shared" si="59"/>
        <v>NA</v>
      </c>
      <c r="T567" s="38" t="str">
        <f t="shared" si="60"/>
        <v>NA</v>
      </c>
      <c r="U567" s="114" t="str">
        <f t="shared" si="61"/>
        <v>NA</v>
      </c>
      <c r="V567" s="69">
        <f t="shared" si="62"/>
        <v>0</v>
      </c>
      <c r="W567" s="23">
        <f t="shared" si="64"/>
        <v>1</v>
      </c>
      <c r="X567" s="111">
        <v>140</v>
      </c>
      <c r="Y567" s="38" t="s">
        <v>280</v>
      </c>
      <c r="Z567" s="69" t="s">
        <v>280</v>
      </c>
      <c r="AA567" s="38">
        <v>338</v>
      </c>
      <c r="AB567" s="38" t="s">
        <v>280</v>
      </c>
      <c r="AC567" s="69" t="s">
        <v>280</v>
      </c>
      <c r="AD567" s="38" t="s">
        <v>280</v>
      </c>
      <c r="AE567" s="38" t="s">
        <v>280</v>
      </c>
      <c r="AF567" s="69" t="s">
        <v>280</v>
      </c>
      <c r="AG567" s="38" t="s">
        <v>280</v>
      </c>
      <c r="AH567" s="38" t="s">
        <v>280</v>
      </c>
      <c r="AI567" s="69" t="s">
        <v>280</v>
      </c>
      <c r="AJ567" s="111" t="s">
        <v>280</v>
      </c>
      <c r="AK567" s="38" t="s">
        <v>280</v>
      </c>
      <c r="AL567" s="69" t="s">
        <v>280</v>
      </c>
      <c r="AM567" s="38" t="s">
        <v>280</v>
      </c>
      <c r="AN567" s="38" t="s">
        <v>280</v>
      </c>
      <c r="AO567" s="69" t="s">
        <v>280</v>
      </c>
      <c r="AP567" s="69" t="s">
        <v>280</v>
      </c>
      <c r="AQ567" s="69" t="s">
        <v>280</v>
      </c>
      <c r="AR567" s="23" t="s">
        <v>280</v>
      </c>
      <c r="AS567" s="69" t="s">
        <v>280</v>
      </c>
      <c r="AT567" s="23" t="s">
        <v>280</v>
      </c>
      <c r="AU567" s="23" t="s">
        <v>280</v>
      </c>
      <c r="AV567" s="69" t="s">
        <v>280</v>
      </c>
      <c r="AW567" s="69" t="s">
        <v>280</v>
      </c>
      <c r="AX567" s="23" t="s">
        <v>280</v>
      </c>
      <c r="AY567" s="69" t="s">
        <v>280</v>
      </c>
      <c r="AZ567" s="23" t="s">
        <v>280</v>
      </c>
      <c r="BA567" s="23" t="s">
        <v>280</v>
      </c>
    </row>
    <row r="568" spans="2:53">
      <c r="B568" s="123" t="s">
        <v>365</v>
      </c>
      <c r="C568" s="109" t="s">
        <v>36</v>
      </c>
      <c r="D568" s="110" t="s">
        <v>67</v>
      </c>
      <c r="E568" s="38">
        <v>7023</v>
      </c>
      <c r="F568" s="38"/>
      <c r="G568" s="69"/>
      <c r="H568" s="111">
        <v>7023</v>
      </c>
      <c r="I568" s="38"/>
      <c r="J568" s="38"/>
      <c r="K568" s="38"/>
      <c r="L568" s="111">
        <v>-5671</v>
      </c>
      <c r="M568" s="38">
        <v>-5671</v>
      </c>
      <c r="N568" s="69">
        <v>-5671</v>
      </c>
      <c r="O568" s="111" t="s">
        <v>283</v>
      </c>
      <c r="P568" s="69" t="s">
        <v>80</v>
      </c>
      <c r="Q568" s="111">
        <f t="shared" si="63"/>
        <v>0</v>
      </c>
      <c r="R568" s="38">
        <f t="shared" si="58"/>
        <v>0</v>
      </c>
      <c r="S568" s="38" t="str">
        <f t="shared" si="59"/>
        <v>NA</v>
      </c>
      <c r="T568" s="38" t="str">
        <f t="shared" si="60"/>
        <v>NA</v>
      </c>
      <c r="U568" s="114" t="str">
        <f t="shared" si="61"/>
        <v>NA</v>
      </c>
      <c r="V568" s="69">
        <f t="shared" si="62"/>
        <v>0</v>
      </c>
      <c r="W568" s="23">
        <f t="shared" si="64"/>
        <v>1</v>
      </c>
      <c r="X568" s="111">
        <v>140</v>
      </c>
      <c r="Y568" s="38" t="s">
        <v>280</v>
      </c>
      <c r="Z568" s="69" t="s">
        <v>280</v>
      </c>
      <c r="AA568" s="38">
        <v>403</v>
      </c>
      <c r="AB568" s="38" t="s">
        <v>280</v>
      </c>
      <c r="AC568" s="69" t="s">
        <v>280</v>
      </c>
      <c r="AD568" s="38" t="s">
        <v>280</v>
      </c>
      <c r="AE568" s="38" t="s">
        <v>280</v>
      </c>
      <c r="AF568" s="69" t="s">
        <v>280</v>
      </c>
      <c r="AG568" s="38" t="s">
        <v>280</v>
      </c>
      <c r="AH568" s="38" t="s">
        <v>280</v>
      </c>
      <c r="AI568" s="69" t="s">
        <v>280</v>
      </c>
      <c r="AJ568" s="111" t="s">
        <v>280</v>
      </c>
      <c r="AK568" s="38" t="s">
        <v>280</v>
      </c>
      <c r="AL568" s="69" t="s">
        <v>280</v>
      </c>
      <c r="AM568" s="38" t="s">
        <v>280</v>
      </c>
      <c r="AN568" s="38" t="s">
        <v>280</v>
      </c>
      <c r="AO568" s="69" t="s">
        <v>280</v>
      </c>
      <c r="AP568" s="69" t="s">
        <v>280</v>
      </c>
      <c r="AQ568" s="69" t="s">
        <v>280</v>
      </c>
      <c r="AR568" s="23" t="s">
        <v>280</v>
      </c>
      <c r="AS568" s="69" t="s">
        <v>280</v>
      </c>
      <c r="AT568" s="23" t="s">
        <v>280</v>
      </c>
      <c r="AU568" s="23" t="s">
        <v>280</v>
      </c>
      <c r="AV568" s="69" t="s">
        <v>280</v>
      </c>
      <c r="AW568" s="69" t="s">
        <v>280</v>
      </c>
      <c r="AX568" s="23" t="s">
        <v>280</v>
      </c>
      <c r="AY568" s="69" t="s">
        <v>280</v>
      </c>
      <c r="AZ568" s="23" t="s">
        <v>280</v>
      </c>
      <c r="BA568" s="23" t="s">
        <v>280</v>
      </c>
    </row>
    <row r="569" spans="2:53">
      <c r="B569" s="123" t="s">
        <v>365</v>
      </c>
      <c r="C569" s="109" t="s">
        <v>36</v>
      </c>
      <c r="D569" s="110" t="s">
        <v>68</v>
      </c>
      <c r="E569" s="38">
        <v>6876</v>
      </c>
      <c r="F569" s="38"/>
      <c r="G569" s="69"/>
      <c r="H569" s="111">
        <v>6876</v>
      </c>
      <c r="I569" s="38"/>
      <c r="J569" s="38"/>
      <c r="K569" s="38"/>
      <c r="L569" s="111">
        <v>-3898</v>
      </c>
      <c r="M569" s="38">
        <v>-3898</v>
      </c>
      <c r="N569" s="69">
        <v>-3898</v>
      </c>
      <c r="O569" s="111" t="s">
        <v>283</v>
      </c>
      <c r="P569" s="69" t="s">
        <v>80</v>
      </c>
      <c r="Q569" s="111">
        <f t="shared" si="63"/>
        <v>0</v>
      </c>
      <c r="R569" s="38">
        <f t="shared" si="58"/>
        <v>0</v>
      </c>
      <c r="S569" s="38" t="str">
        <f t="shared" si="59"/>
        <v>NA</v>
      </c>
      <c r="T569" s="38" t="str">
        <f t="shared" si="60"/>
        <v>NA</v>
      </c>
      <c r="U569" s="114" t="str">
        <f t="shared" si="61"/>
        <v>NA</v>
      </c>
      <c r="V569" s="69">
        <f t="shared" si="62"/>
        <v>0</v>
      </c>
      <c r="W569" s="23">
        <f t="shared" si="64"/>
        <v>1</v>
      </c>
      <c r="X569" s="111">
        <v>140</v>
      </c>
      <c r="Y569" s="38" t="s">
        <v>280</v>
      </c>
      <c r="Z569" s="69" t="s">
        <v>280</v>
      </c>
      <c r="AA569" s="38">
        <v>373</v>
      </c>
      <c r="AB569" s="38" t="s">
        <v>280</v>
      </c>
      <c r="AC569" s="69" t="s">
        <v>280</v>
      </c>
      <c r="AD569" s="38" t="s">
        <v>280</v>
      </c>
      <c r="AE569" s="38" t="s">
        <v>280</v>
      </c>
      <c r="AF569" s="69" t="s">
        <v>280</v>
      </c>
      <c r="AG569" s="38" t="s">
        <v>280</v>
      </c>
      <c r="AH569" s="38" t="s">
        <v>280</v>
      </c>
      <c r="AI569" s="69" t="s">
        <v>280</v>
      </c>
      <c r="AJ569" s="111" t="s">
        <v>280</v>
      </c>
      <c r="AK569" s="38" t="s">
        <v>280</v>
      </c>
      <c r="AL569" s="69" t="s">
        <v>280</v>
      </c>
      <c r="AM569" s="38" t="s">
        <v>280</v>
      </c>
      <c r="AN569" s="38" t="s">
        <v>280</v>
      </c>
      <c r="AO569" s="69" t="s">
        <v>280</v>
      </c>
      <c r="AP569" s="69" t="s">
        <v>280</v>
      </c>
      <c r="AQ569" s="69" t="s">
        <v>280</v>
      </c>
      <c r="AR569" s="23" t="s">
        <v>280</v>
      </c>
      <c r="AS569" s="69" t="s">
        <v>280</v>
      </c>
      <c r="AT569" s="23" t="s">
        <v>280</v>
      </c>
      <c r="AU569" s="23" t="s">
        <v>280</v>
      </c>
      <c r="AV569" s="69" t="s">
        <v>280</v>
      </c>
      <c r="AW569" s="69" t="s">
        <v>280</v>
      </c>
      <c r="AX569" s="23" t="s">
        <v>280</v>
      </c>
      <c r="AY569" s="69" t="s">
        <v>280</v>
      </c>
      <c r="AZ569" s="23" t="s">
        <v>280</v>
      </c>
      <c r="BA569" s="23" t="s">
        <v>280</v>
      </c>
    </row>
    <row r="570" spans="2:53">
      <c r="B570" s="123" t="s">
        <v>365</v>
      </c>
      <c r="C570" s="109" t="s">
        <v>36</v>
      </c>
      <c r="D570" s="110" t="s">
        <v>69</v>
      </c>
      <c r="E570" s="38">
        <v>6853</v>
      </c>
      <c r="F570" s="38"/>
      <c r="G570" s="69"/>
      <c r="H570" s="111">
        <v>6853</v>
      </c>
      <c r="I570" s="38"/>
      <c r="J570" s="38"/>
      <c r="K570" s="38"/>
      <c r="L570" s="111">
        <v>-3886</v>
      </c>
      <c r="M570" s="38">
        <v>-3886</v>
      </c>
      <c r="N570" s="69">
        <v>-3886</v>
      </c>
      <c r="O570" s="111" t="s">
        <v>38</v>
      </c>
      <c r="P570" s="69" t="s">
        <v>80</v>
      </c>
      <c r="Q570" s="111">
        <f t="shared" si="63"/>
        <v>0</v>
      </c>
      <c r="R570" s="38">
        <f t="shared" si="58"/>
        <v>0</v>
      </c>
      <c r="S570" s="38" t="str">
        <f t="shared" si="59"/>
        <v>NA</v>
      </c>
      <c r="T570" s="38" t="str">
        <f t="shared" si="60"/>
        <v>NA</v>
      </c>
      <c r="U570" s="114" t="str">
        <f t="shared" si="61"/>
        <v>NA</v>
      </c>
      <c r="V570" s="69">
        <f t="shared" si="62"/>
        <v>0</v>
      </c>
      <c r="W570" s="23">
        <f t="shared" si="64"/>
        <v>1</v>
      </c>
      <c r="X570" s="111">
        <v>140</v>
      </c>
      <c r="Y570" s="38" t="s">
        <v>280</v>
      </c>
      <c r="Z570" s="69" t="s">
        <v>280</v>
      </c>
      <c r="AA570" s="38">
        <v>372</v>
      </c>
      <c r="AB570" s="38" t="s">
        <v>280</v>
      </c>
      <c r="AC570" s="69" t="s">
        <v>280</v>
      </c>
      <c r="AD570" s="38" t="s">
        <v>280</v>
      </c>
      <c r="AE570" s="38" t="s">
        <v>280</v>
      </c>
      <c r="AF570" s="69" t="s">
        <v>280</v>
      </c>
      <c r="AG570" s="38" t="s">
        <v>280</v>
      </c>
      <c r="AH570" s="38" t="s">
        <v>280</v>
      </c>
      <c r="AI570" s="69" t="s">
        <v>280</v>
      </c>
      <c r="AJ570" s="111" t="s">
        <v>280</v>
      </c>
      <c r="AK570" s="38" t="s">
        <v>280</v>
      </c>
      <c r="AL570" s="69" t="s">
        <v>280</v>
      </c>
      <c r="AM570" s="38" t="s">
        <v>280</v>
      </c>
      <c r="AN570" s="38" t="s">
        <v>280</v>
      </c>
      <c r="AO570" s="69" t="s">
        <v>280</v>
      </c>
      <c r="AP570" s="69" t="s">
        <v>280</v>
      </c>
      <c r="AQ570" s="69" t="s">
        <v>280</v>
      </c>
      <c r="AR570" s="23" t="s">
        <v>280</v>
      </c>
      <c r="AS570" s="69" t="s">
        <v>280</v>
      </c>
      <c r="AT570" s="23" t="s">
        <v>280</v>
      </c>
      <c r="AU570" s="23" t="s">
        <v>280</v>
      </c>
      <c r="AV570" s="69" t="s">
        <v>280</v>
      </c>
      <c r="AW570" s="69" t="s">
        <v>280</v>
      </c>
      <c r="AX570" s="23" t="s">
        <v>280</v>
      </c>
      <c r="AY570" s="69" t="s">
        <v>280</v>
      </c>
      <c r="AZ570" s="23" t="s">
        <v>280</v>
      </c>
      <c r="BA570" s="23" t="s">
        <v>280</v>
      </c>
    </row>
    <row r="571" spans="2:53" ht="15" thickBot="1">
      <c r="B571" s="124" t="s">
        <v>365</v>
      </c>
      <c r="C571" s="116" t="s">
        <v>36</v>
      </c>
      <c r="D571" s="117" t="s">
        <v>70</v>
      </c>
      <c r="E571" s="118">
        <v>6277</v>
      </c>
      <c r="F571" s="118"/>
      <c r="G571" s="70"/>
      <c r="H571" s="119">
        <v>6277</v>
      </c>
      <c r="I571" s="118"/>
      <c r="J571" s="118"/>
      <c r="K571" s="118"/>
      <c r="L571" s="119">
        <v>-3293</v>
      </c>
      <c r="M571" s="118">
        <v>-3293</v>
      </c>
      <c r="N571" s="70">
        <v>-3293</v>
      </c>
      <c r="O571" s="119" t="s">
        <v>283</v>
      </c>
      <c r="P571" s="70" t="s">
        <v>80</v>
      </c>
      <c r="Q571" s="119">
        <f t="shared" si="63"/>
        <v>0</v>
      </c>
      <c r="R571" s="38">
        <f t="shared" si="58"/>
        <v>0</v>
      </c>
      <c r="S571" s="38" t="str">
        <f t="shared" si="59"/>
        <v>NA</v>
      </c>
      <c r="T571" s="38" t="str">
        <f t="shared" si="60"/>
        <v>NA</v>
      </c>
      <c r="U571" s="114" t="str">
        <f t="shared" si="61"/>
        <v>NA</v>
      </c>
      <c r="V571" s="70">
        <f t="shared" si="62"/>
        <v>0</v>
      </c>
      <c r="W571" s="23">
        <f t="shared" si="64"/>
        <v>1</v>
      </c>
      <c r="X571" s="119">
        <v>160</v>
      </c>
      <c r="Y571" s="118" t="s">
        <v>280</v>
      </c>
      <c r="Z571" s="70" t="s">
        <v>280</v>
      </c>
      <c r="AA571" s="118">
        <v>360</v>
      </c>
      <c r="AB571" s="118" t="s">
        <v>280</v>
      </c>
      <c r="AC571" s="70" t="s">
        <v>280</v>
      </c>
      <c r="AD571" s="118" t="s">
        <v>280</v>
      </c>
      <c r="AE571" s="118" t="s">
        <v>280</v>
      </c>
      <c r="AF571" s="70" t="s">
        <v>280</v>
      </c>
      <c r="AG571" s="118" t="s">
        <v>280</v>
      </c>
      <c r="AH571" s="118" t="s">
        <v>280</v>
      </c>
      <c r="AI571" s="70" t="s">
        <v>280</v>
      </c>
      <c r="AJ571" s="119" t="s">
        <v>280</v>
      </c>
      <c r="AK571" s="118" t="s">
        <v>280</v>
      </c>
      <c r="AL571" s="70" t="s">
        <v>280</v>
      </c>
      <c r="AM571" s="118" t="s">
        <v>280</v>
      </c>
      <c r="AN571" s="118" t="s">
        <v>280</v>
      </c>
      <c r="AO571" s="70" t="s">
        <v>280</v>
      </c>
      <c r="AP571" s="70" t="s">
        <v>280</v>
      </c>
      <c r="AQ571" s="70" t="s">
        <v>280</v>
      </c>
      <c r="AR571" s="22" t="s">
        <v>280</v>
      </c>
      <c r="AS571" s="70" t="s">
        <v>280</v>
      </c>
      <c r="AT571" s="22" t="s">
        <v>280</v>
      </c>
      <c r="AU571" s="22" t="s">
        <v>280</v>
      </c>
      <c r="AV571" s="70" t="s">
        <v>280</v>
      </c>
      <c r="AW571" s="70" t="s">
        <v>280</v>
      </c>
      <c r="AX571" s="22" t="s">
        <v>280</v>
      </c>
      <c r="AY571" s="70" t="s">
        <v>280</v>
      </c>
      <c r="AZ571" s="22" t="s">
        <v>280</v>
      </c>
      <c r="BA571" s="22" t="s">
        <v>280</v>
      </c>
    </row>
    <row r="572" spans="2:53">
      <c r="B572" s="120" t="s">
        <v>366</v>
      </c>
      <c r="C572" s="121" t="s">
        <v>36</v>
      </c>
      <c r="D572" s="122" t="s">
        <v>55</v>
      </c>
      <c r="E572" s="112">
        <v>7792</v>
      </c>
      <c r="F572" s="112"/>
      <c r="G572" s="68"/>
      <c r="H572" s="113">
        <v>7340</v>
      </c>
      <c r="I572" s="112"/>
      <c r="J572" s="112"/>
      <c r="K572" s="112"/>
      <c r="L572" s="113">
        <v>-4083</v>
      </c>
      <c r="M572" s="112">
        <v>-4083</v>
      </c>
      <c r="N572" s="68">
        <v>-3595</v>
      </c>
      <c r="O572" s="113" t="s">
        <v>38</v>
      </c>
      <c r="P572" s="68" t="s">
        <v>80</v>
      </c>
      <c r="Q572" s="113">
        <f t="shared" si="63"/>
        <v>0</v>
      </c>
      <c r="R572" s="38">
        <f t="shared" si="58"/>
        <v>452</v>
      </c>
      <c r="S572" s="38" t="str">
        <f t="shared" si="59"/>
        <v>NA</v>
      </c>
      <c r="T572" s="38" t="str">
        <f t="shared" si="60"/>
        <v>NA</v>
      </c>
      <c r="U572" s="114" t="str">
        <f t="shared" si="61"/>
        <v>NA</v>
      </c>
      <c r="V572" s="68">
        <f t="shared" si="62"/>
        <v>0</v>
      </c>
      <c r="W572" s="23">
        <f t="shared" si="64"/>
        <v>1</v>
      </c>
      <c r="X572" s="113">
        <v>140</v>
      </c>
      <c r="Y572" s="112" t="s">
        <v>280</v>
      </c>
      <c r="Z572" s="68" t="s">
        <v>73</v>
      </c>
      <c r="AA572" s="112">
        <v>425</v>
      </c>
      <c r="AB572" s="112" t="s">
        <v>280</v>
      </c>
      <c r="AC572" s="68" t="s">
        <v>73</v>
      </c>
      <c r="AD572" s="112" t="s">
        <v>280</v>
      </c>
      <c r="AE572" s="112" t="s">
        <v>280</v>
      </c>
      <c r="AF572" s="68" t="s">
        <v>280</v>
      </c>
      <c r="AG572" s="112" t="s">
        <v>280</v>
      </c>
      <c r="AH572" s="112" t="s">
        <v>280</v>
      </c>
      <c r="AI572" s="68" t="s">
        <v>280</v>
      </c>
      <c r="AJ572" s="113">
        <v>2000</v>
      </c>
      <c r="AK572" s="112" t="s">
        <v>280</v>
      </c>
      <c r="AL572" s="68" t="s">
        <v>367</v>
      </c>
      <c r="AM572" s="112" t="s">
        <v>280</v>
      </c>
      <c r="AN572" s="112" t="s">
        <v>280</v>
      </c>
      <c r="AO572" s="68" t="s">
        <v>280</v>
      </c>
      <c r="AP572" s="68" t="s">
        <v>280</v>
      </c>
      <c r="AQ572" s="68" t="s">
        <v>280</v>
      </c>
      <c r="AR572" s="21" t="s">
        <v>280</v>
      </c>
      <c r="AS572" s="68" t="s">
        <v>280</v>
      </c>
      <c r="AT572" s="21" t="s">
        <v>280</v>
      </c>
      <c r="AU572" s="21" t="s">
        <v>280</v>
      </c>
      <c r="AV572" s="68">
        <v>-10000</v>
      </c>
      <c r="AW572" s="68" t="s">
        <v>280</v>
      </c>
      <c r="AX572" s="21" t="s">
        <v>282</v>
      </c>
      <c r="AY572" s="68" t="s">
        <v>280</v>
      </c>
      <c r="AZ572" s="21" t="s">
        <v>280</v>
      </c>
      <c r="BA572" s="21" t="s">
        <v>280</v>
      </c>
    </row>
    <row r="573" spans="2:53">
      <c r="B573" s="123" t="s">
        <v>366</v>
      </c>
      <c r="C573" s="109" t="s">
        <v>36</v>
      </c>
      <c r="D573" s="110" t="s">
        <v>57</v>
      </c>
      <c r="E573" s="38">
        <v>7792</v>
      </c>
      <c r="F573" s="38"/>
      <c r="G573" s="69"/>
      <c r="H573" s="111">
        <v>7340</v>
      </c>
      <c r="I573" s="38"/>
      <c r="J573" s="38"/>
      <c r="K573" s="38"/>
      <c r="L573" s="111">
        <v>-4083</v>
      </c>
      <c r="M573" s="38">
        <v>-4083</v>
      </c>
      <c r="N573" s="69">
        <v>-3595</v>
      </c>
      <c r="O573" s="111" t="s">
        <v>38</v>
      </c>
      <c r="P573" s="69" t="s">
        <v>80</v>
      </c>
      <c r="Q573" s="111">
        <f t="shared" si="63"/>
        <v>0</v>
      </c>
      <c r="R573" s="38">
        <f t="shared" si="58"/>
        <v>452</v>
      </c>
      <c r="S573" s="38" t="str">
        <f t="shared" si="59"/>
        <v>NA</v>
      </c>
      <c r="T573" s="38" t="str">
        <f t="shared" si="60"/>
        <v>NA</v>
      </c>
      <c r="U573" s="114" t="str">
        <f t="shared" si="61"/>
        <v>NA</v>
      </c>
      <c r="V573" s="69">
        <f t="shared" si="62"/>
        <v>0</v>
      </c>
      <c r="W573" s="23">
        <f t="shared" si="64"/>
        <v>1</v>
      </c>
      <c r="X573" s="111">
        <v>140</v>
      </c>
      <c r="Y573" s="38" t="s">
        <v>280</v>
      </c>
      <c r="Z573" s="69" t="s">
        <v>73</v>
      </c>
      <c r="AA573" s="38">
        <v>425</v>
      </c>
      <c r="AB573" s="38" t="s">
        <v>280</v>
      </c>
      <c r="AC573" s="69" t="s">
        <v>73</v>
      </c>
      <c r="AD573" s="38" t="s">
        <v>280</v>
      </c>
      <c r="AE573" s="38" t="s">
        <v>280</v>
      </c>
      <c r="AF573" s="69" t="s">
        <v>280</v>
      </c>
      <c r="AG573" s="38" t="s">
        <v>280</v>
      </c>
      <c r="AH573" s="38" t="s">
        <v>280</v>
      </c>
      <c r="AI573" s="69" t="s">
        <v>280</v>
      </c>
      <c r="AJ573" s="111">
        <v>2000</v>
      </c>
      <c r="AK573" s="38" t="s">
        <v>280</v>
      </c>
      <c r="AL573" s="69" t="s">
        <v>367</v>
      </c>
      <c r="AM573" s="38" t="s">
        <v>280</v>
      </c>
      <c r="AN573" s="38" t="s">
        <v>280</v>
      </c>
      <c r="AO573" s="69" t="s">
        <v>280</v>
      </c>
      <c r="AP573" s="69" t="s">
        <v>280</v>
      </c>
      <c r="AQ573" s="69" t="s">
        <v>280</v>
      </c>
      <c r="AR573" s="23" t="s">
        <v>280</v>
      </c>
      <c r="AS573" s="69" t="s">
        <v>280</v>
      </c>
      <c r="AT573" s="23" t="s">
        <v>280</v>
      </c>
      <c r="AU573" s="23" t="s">
        <v>280</v>
      </c>
      <c r="AV573" s="69">
        <v>-10000</v>
      </c>
      <c r="AW573" s="69" t="s">
        <v>280</v>
      </c>
      <c r="AX573" s="23" t="s">
        <v>282</v>
      </c>
      <c r="AY573" s="69" t="s">
        <v>280</v>
      </c>
      <c r="AZ573" s="23" t="s">
        <v>280</v>
      </c>
      <c r="BA573" s="23" t="s">
        <v>280</v>
      </c>
    </row>
    <row r="574" spans="2:53">
      <c r="B574" s="123" t="s">
        <v>366</v>
      </c>
      <c r="C574" s="109" t="s">
        <v>36</v>
      </c>
      <c r="D574" s="110" t="s">
        <v>58</v>
      </c>
      <c r="E574" s="38">
        <v>7792</v>
      </c>
      <c r="F574" s="38"/>
      <c r="G574" s="69"/>
      <c r="H574" s="111">
        <v>7340</v>
      </c>
      <c r="I574" s="38"/>
      <c r="J574" s="38"/>
      <c r="K574" s="38"/>
      <c r="L574" s="111">
        <v>-4083</v>
      </c>
      <c r="M574" s="38">
        <v>-4083</v>
      </c>
      <c r="N574" s="69">
        <v>-3595</v>
      </c>
      <c r="O574" s="111" t="s">
        <v>38</v>
      </c>
      <c r="P574" s="69" t="s">
        <v>80</v>
      </c>
      <c r="Q574" s="111">
        <f t="shared" si="63"/>
        <v>0</v>
      </c>
      <c r="R574" s="38">
        <f t="shared" si="58"/>
        <v>452</v>
      </c>
      <c r="S574" s="38" t="str">
        <f t="shared" si="59"/>
        <v>NA</v>
      </c>
      <c r="T574" s="38" t="str">
        <f t="shared" si="60"/>
        <v>NA</v>
      </c>
      <c r="U574" s="114" t="str">
        <f t="shared" si="61"/>
        <v>NA</v>
      </c>
      <c r="V574" s="69">
        <f t="shared" si="62"/>
        <v>0</v>
      </c>
      <c r="W574" s="23">
        <f t="shared" si="64"/>
        <v>1</v>
      </c>
      <c r="X574" s="111">
        <v>140</v>
      </c>
      <c r="Y574" s="38" t="s">
        <v>280</v>
      </c>
      <c r="Z574" s="69" t="s">
        <v>73</v>
      </c>
      <c r="AA574" s="38">
        <v>425</v>
      </c>
      <c r="AB574" s="38" t="s">
        <v>280</v>
      </c>
      <c r="AC574" s="69" t="s">
        <v>73</v>
      </c>
      <c r="AD574" s="38" t="s">
        <v>280</v>
      </c>
      <c r="AE574" s="38" t="s">
        <v>280</v>
      </c>
      <c r="AF574" s="69" t="s">
        <v>280</v>
      </c>
      <c r="AG574" s="38" t="s">
        <v>280</v>
      </c>
      <c r="AH574" s="38" t="s">
        <v>280</v>
      </c>
      <c r="AI574" s="69" t="s">
        <v>280</v>
      </c>
      <c r="AJ574" s="111">
        <v>2000</v>
      </c>
      <c r="AK574" s="38" t="s">
        <v>280</v>
      </c>
      <c r="AL574" s="69" t="s">
        <v>367</v>
      </c>
      <c r="AM574" s="38" t="s">
        <v>280</v>
      </c>
      <c r="AN574" s="38" t="s">
        <v>280</v>
      </c>
      <c r="AO574" s="69" t="s">
        <v>280</v>
      </c>
      <c r="AP574" s="69" t="s">
        <v>280</v>
      </c>
      <c r="AQ574" s="69" t="s">
        <v>280</v>
      </c>
      <c r="AR574" s="23" t="s">
        <v>280</v>
      </c>
      <c r="AS574" s="69" t="s">
        <v>280</v>
      </c>
      <c r="AT574" s="23" t="s">
        <v>280</v>
      </c>
      <c r="AU574" s="23" t="s">
        <v>280</v>
      </c>
      <c r="AV574" s="69">
        <v>-10000</v>
      </c>
      <c r="AW574" s="69" t="s">
        <v>280</v>
      </c>
      <c r="AX574" s="23" t="s">
        <v>282</v>
      </c>
      <c r="AY574" s="69" t="s">
        <v>280</v>
      </c>
      <c r="AZ574" s="23" t="s">
        <v>280</v>
      </c>
      <c r="BA574" s="23" t="s">
        <v>280</v>
      </c>
    </row>
    <row r="575" spans="2:53">
      <c r="B575" s="123" t="s">
        <v>366</v>
      </c>
      <c r="C575" s="109" t="s">
        <v>36</v>
      </c>
      <c r="D575" s="110" t="s">
        <v>59</v>
      </c>
      <c r="E575" s="38">
        <v>7059</v>
      </c>
      <c r="F575" s="38"/>
      <c r="G575" s="69"/>
      <c r="H575" s="111">
        <v>6890</v>
      </c>
      <c r="I575" s="38"/>
      <c r="J575" s="38"/>
      <c r="K575" s="38"/>
      <c r="L575" s="111">
        <v>-4513</v>
      </c>
      <c r="M575" s="38">
        <v>-4513</v>
      </c>
      <c r="N575" s="69">
        <v>-4333</v>
      </c>
      <c r="O575" s="111" t="s">
        <v>38</v>
      </c>
      <c r="P575" s="69" t="s">
        <v>80</v>
      </c>
      <c r="Q575" s="111">
        <f t="shared" si="63"/>
        <v>0</v>
      </c>
      <c r="R575" s="38">
        <f t="shared" si="58"/>
        <v>169</v>
      </c>
      <c r="S575" s="38" t="str">
        <f t="shared" si="59"/>
        <v>NA</v>
      </c>
      <c r="T575" s="38" t="str">
        <f t="shared" si="60"/>
        <v>NA</v>
      </c>
      <c r="U575" s="114" t="str">
        <f t="shared" si="61"/>
        <v>NA</v>
      </c>
      <c r="V575" s="69">
        <f t="shared" si="62"/>
        <v>0</v>
      </c>
      <c r="W575" s="23">
        <f t="shared" si="64"/>
        <v>1</v>
      </c>
      <c r="X575" s="111">
        <v>140</v>
      </c>
      <c r="Y575" s="38" t="s">
        <v>280</v>
      </c>
      <c r="Z575" s="69" t="s">
        <v>280</v>
      </c>
      <c r="AA575" s="38">
        <v>409</v>
      </c>
      <c r="AB575" s="38" t="s">
        <v>280</v>
      </c>
      <c r="AC575" s="69" t="s">
        <v>280</v>
      </c>
      <c r="AD575" s="38" t="s">
        <v>280</v>
      </c>
      <c r="AE575" s="38" t="s">
        <v>280</v>
      </c>
      <c r="AF575" s="69" t="s">
        <v>280</v>
      </c>
      <c r="AG575" s="38" t="s">
        <v>280</v>
      </c>
      <c r="AH575" s="38" t="s">
        <v>280</v>
      </c>
      <c r="AI575" s="69" t="s">
        <v>280</v>
      </c>
      <c r="AJ575" s="111">
        <v>2000</v>
      </c>
      <c r="AK575" s="38" t="s">
        <v>280</v>
      </c>
      <c r="AL575" s="69" t="s">
        <v>367</v>
      </c>
      <c r="AM575" s="38" t="s">
        <v>280</v>
      </c>
      <c r="AN575" s="38" t="s">
        <v>280</v>
      </c>
      <c r="AO575" s="69" t="s">
        <v>280</v>
      </c>
      <c r="AP575" s="69" t="s">
        <v>280</v>
      </c>
      <c r="AQ575" s="69" t="s">
        <v>280</v>
      </c>
      <c r="AR575" s="23" t="s">
        <v>280</v>
      </c>
      <c r="AS575" s="69" t="s">
        <v>280</v>
      </c>
      <c r="AT575" s="23" t="s">
        <v>280</v>
      </c>
      <c r="AU575" s="23" t="s">
        <v>280</v>
      </c>
      <c r="AV575" s="69">
        <v>-10000</v>
      </c>
      <c r="AW575" s="69" t="s">
        <v>280</v>
      </c>
      <c r="AX575" s="23" t="s">
        <v>282</v>
      </c>
      <c r="AY575" s="69" t="s">
        <v>280</v>
      </c>
      <c r="AZ575" s="23" t="s">
        <v>280</v>
      </c>
      <c r="BA575" s="23" t="s">
        <v>280</v>
      </c>
    </row>
    <row r="576" spans="2:53">
      <c r="B576" s="123" t="s">
        <v>366</v>
      </c>
      <c r="C576" s="109" t="s">
        <v>36</v>
      </c>
      <c r="D576" s="110" t="s">
        <v>61</v>
      </c>
      <c r="E576" s="38">
        <v>7059</v>
      </c>
      <c r="F576" s="38"/>
      <c r="G576" s="69"/>
      <c r="H576" s="111">
        <v>6890</v>
      </c>
      <c r="I576" s="38"/>
      <c r="J576" s="38"/>
      <c r="K576" s="38"/>
      <c r="L576" s="111">
        <v>-4513</v>
      </c>
      <c r="M576" s="38">
        <v>-4513</v>
      </c>
      <c r="N576" s="69">
        <v>-4333</v>
      </c>
      <c r="O576" s="111" t="s">
        <v>38</v>
      </c>
      <c r="P576" s="69" t="s">
        <v>80</v>
      </c>
      <c r="Q576" s="111">
        <f t="shared" si="63"/>
        <v>0</v>
      </c>
      <c r="R576" s="38">
        <f t="shared" si="58"/>
        <v>169</v>
      </c>
      <c r="S576" s="38" t="str">
        <f t="shared" si="59"/>
        <v>NA</v>
      </c>
      <c r="T576" s="38" t="str">
        <f t="shared" si="60"/>
        <v>NA</v>
      </c>
      <c r="U576" s="114" t="str">
        <f t="shared" si="61"/>
        <v>NA</v>
      </c>
      <c r="V576" s="69">
        <f t="shared" si="62"/>
        <v>0</v>
      </c>
      <c r="W576" s="23">
        <f t="shared" si="64"/>
        <v>1</v>
      </c>
      <c r="X576" s="111">
        <v>140</v>
      </c>
      <c r="Y576" s="38" t="s">
        <v>280</v>
      </c>
      <c r="Z576" s="69" t="s">
        <v>280</v>
      </c>
      <c r="AA576" s="38">
        <v>409</v>
      </c>
      <c r="AB576" s="38" t="s">
        <v>280</v>
      </c>
      <c r="AC576" s="69" t="s">
        <v>280</v>
      </c>
      <c r="AD576" s="38" t="s">
        <v>280</v>
      </c>
      <c r="AE576" s="38" t="s">
        <v>280</v>
      </c>
      <c r="AF576" s="69" t="s">
        <v>280</v>
      </c>
      <c r="AG576" s="38" t="s">
        <v>280</v>
      </c>
      <c r="AH576" s="38" t="s">
        <v>280</v>
      </c>
      <c r="AI576" s="69" t="s">
        <v>280</v>
      </c>
      <c r="AJ576" s="111">
        <v>2000</v>
      </c>
      <c r="AK576" s="38" t="s">
        <v>280</v>
      </c>
      <c r="AL576" s="69" t="s">
        <v>367</v>
      </c>
      <c r="AM576" s="38" t="s">
        <v>280</v>
      </c>
      <c r="AN576" s="38" t="s">
        <v>280</v>
      </c>
      <c r="AO576" s="69" t="s">
        <v>280</v>
      </c>
      <c r="AP576" s="69" t="s">
        <v>280</v>
      </c>
      <c r="AQ576" s="69" t="s">
        <v>280</v>
      </c>
      <c r="AR576" s="23" t="s">
        <v>280</v>
      </c>
      <c r="AS576" s="69" t="s">
        <v>280</v>
      </c>
      <c r="AT576" s="23" t="s">
        <v>280</v>
      </c>
      <c r="AU576" s="23" t="s">
        <v>280</v>
      </c>
      <c r="AV576" s="69">
        <v>-10000</v>
      </c>
      <c r="AW576" s="69" t="s">
        <v>280</v>
      </c>
      <c r="AX576" s="23" t="s">
        <v>282</v>
      </c>
      <c r="AY576" s="69" t="s">
        <v>280</v>
      </c>
      <c r="AZ576" s="23" t="s">
        <v>280</v>
      </c>
      <c r="BA576" s="23" t="s">
        <v>280</v>
      </c>
    </row>
    <row r="577" spans="2:53">
      <c r="B577" s="123" t="s">
        <v>366</v>
      </c>
      <c r="C577" s="109" t="s">
        <v>36</v>
      </c>
      <c r="D577" s="110" t="s">
        <v>63</v>
      </c>
      <c r="E577" s="38">
        <v>7059</v>
      </c>
      <c r="F577" s="38"/>
      <c r="G577" s="69"/>
      <c r="H577" s="111">
        <v>6803</v>
      </c>
      <c r="I577" s="38"/>
      <c r="J577" s="38"/>
      <c r="K577" s="38"/>
      <c r="L577" s="111">
        <v>-4562</v>
      </c>
      <c r="M577" s="38">
        <v>-4562</v>
      </c>
      <c r="N577" s="69">
        <v>-4287</v>
      </c>
      <c r="O577" s="111" t="s">
        <v>38</v>
      </c>
      <c r="P577" s="69" t="s">
        <v>80</v>
      </c>
      <c r="Q577" s="111">
        <f t="shared" si="63"/>
        <v>0</v>
      </c>
      <c r="R577" s="38">
        <f t="shared" si="58"/>
        <v>256</v>
      </c>
      <c r="S577" s="38" t="str">
        <f t="shared" si="59"/>
        <v>NA</v>
      </c>
      <c r="T577" s="38" t="str">
        <f t="shared" si="60"/>
        <v>NA</v>
      </c>
      <c r="U577" s="114" t="str">
        <f t="shared" si="61"/>
        <v>NA</v>
      </c>
      <c r="V577" s="69">
        <f t="shared" si="62"/>
        <v>0</v>
      </c>
      <c r="W577" s="23">
        <f t="shared" si="64"/>
        <v>1</v>
      </c>
      <c r="X577" s="111">
        <v>140</v>
      </c>
      <c r="Y577" s="38" t="s">
        <v>280</v>
      </c>
      <c r="Z577" s="69" t="s">
        <v>280</v>
      </c>
      <c r="AA577" s="38">
        <v>409</v>
      </c>
      <c r="AB577" s="38" t="s">
        <v>280</v>
      </c>
      <c r="AC577" s="69" t="s">
        <v>280</v>
      </c>
      <c r="AD577" s="38" t="s">
        <v>280</v>
      </c>
      <c r="AE577" s="38" t="s">
        <v>280</v>
      </c>
      <c r="AF577" s="69" t="s">
        <v>280</v>
      </c>
      <c r="AG577" s="38" t="s">
        <v>280</v>
      </c>
      <c r="AH577" s="38" t="s">
        <v>280</v>
      </c>
      <c r="AI577" s="69" t="s">
        <v>280</v>
      </c>
      <c r="AJ577" s="111" t="s">
        <v>280</v>
      </c>
      <c r="AK577" s="38" t="s">
        <v>280</v>
      </c>
      <c r="AL577" s="69" t="s">
        <v>280</v>
      </c>
      <c r="AM577" s="38" t="s">
        <v>280</v>
      </c>
      <c r="AN577" s="38" t="s">
        <v>280</v>
      </c>
      <c r="AO577" s="69" t="s">
        <v>280</v>
      </c>
      <c r="AP577" s="69" t="s">
        <v>280</v>
      </c>
      <c r="AQ577" s="69" t="s">
        <v>280</v>
      </c>
      <c r="AR577" s="23" t="s">
        <v>280</v>
      </c>
      <c r="AS577" s="69" t="s">
        <v>280</v>
      </c>
      <c r="AT577" s="23" t="s">
        <v>280</v>
      </c>
      <c r="AU577" s="23" t="s">
        <v>280</v>
      </c>
      <c r="AV577" s="69">
        <v>-10000</v>
      </c>
      <c r="AW577" s="69" t="s">
        <v>280</v>
      </c>
      <c r="AX577" s="23" t="s">
        <v>282</v>
      </c>
      <c r="AY577" s="69" t="s">
        <v>280</v>
      </c>
      <c r="AZ577" s="23" t="s">
        <v>280</v>
      </c>
      <c r="BA577" s="23" t="s">
        <v>280</v>
      </c>
    </row>
    <row r="578" spans="2:53">
      <c r="B578" s="123" t="s">
        <v>366</v>
      </c>
      <c r="C578" s="109" t="s">
        <v>36</v>
      </c>
      <c r="D578" s="110" t="s">
        <v>64</v>
      </c>
      <c r="E578" s="38">
        <v>6485</v>
      </c>
      <c r="F578" s="38"/>
      <c r="G578" s="69"/>
      <c r="H578" s="111">
        <v>6507</v>
      </c>
      <c r="I578" s="38"/>
      <c r="J578" s="38"/>
      <c r="K578" s="38"/>
      <c r="L578" s="111">
        <v>-5849</v>
      </c>
      <c r="M578" s="38">
        <v>-5849</v>
      </c>
      <c r="N578" s="69">
        <v>-5860</v>
      </c>
      <c r="O578" s="111" t="s">
        <v>283</v>
      </c>
      <c r="P578" s="69" t="s">
        <v>80</v>
      </c>
      <c r="Q578" s="111">
        <f t="shared" si="63"/>
        <v>0</v>
      </c>
      <c r="R578" s="38">
        <f t="shared" si="58"/>
        <v>-22</v>
      </c>
      <c r="S578" s="38" t="str">
        <f t="shared" si="59"/>
        <v>NA</v>
      </c>
      <c r="T578" s="38" t="str">
        <f t="shared" si="60"/>
        <v>NA</v>
      </c>
      <c r="U578" s="114" t="str">
        <f t="shared" si="61"/>
        <v>NA</v>
      </c>
      <c r="V578" s="69">
        <f t="shared" si="62"/>
        <v>0</v>
      </c>
      <c r="W578" s="23">
        <f t="shared" si="64"/>
        <v>1</v>
      </c>
      <c r="X578" s="111">
        <v>140</v>
      </c>
      <c r="Y578" s="38" t="s">
        <v>280</v>
      </c>
      <c r="Z578" s="69" t="s">
        <v>280</v>
      </c>
      <c r="AA578" s="38">
        <v>400</v>
      </c>
      <c r="AB578" s="38" t="s">
        <v>280</v>
      </c>
      <c r="AC578" s="69" t="s">
        <v>280</v>
      </c>
      <c r="AD578" s="38" t="s">
        <v>280</v>
      </c>
      <c r="AE578" s="38" t="s">
        <v>280</v>
      </c>
      <c r="AF578" s="69" t="s">
        <v>280</v>
      </c>
      <c r="AG578" s="38" t="s">
        <v>280</v>
      </c>
      <c r="AH578" s="38" t="s">
        <v>280</v>
      </c>
      <c r="AI578" s="69" t="s">
        <v>280</v>
      </c>
      <c r="AJ578" s="111" t="s">
        <v>280</v>
      </c>
      <c r="AK578" s="38" t="s">
        <v>280</v>
      </c>
      <c r="AL578" s="69" t="s">
        <v>280</v>
      </c>
      <c r="AM578" s="38" t="s">
        <v>280</v>
      </c>
      <c r="AN578" s="38" t="s">
        <v>280</v>
      </c>
      <c r="AO578" s="69" t="s">
        <v>280</v>
      </c>
      <c r="AP578" s="69" t="s">
        <v>280</v>
      </c>
      <c r="AQ578" s="69" t="s">
        <v>280</v>
      </c>
      <c r="AR578" s="23" t="s">
        <v>280</v>
      </c>
      <c r="AS578" s="69" t="s">
        <v>280</v>
      </c>
      <c r="AT578" s="23" t="s">
        <v>280</v>
      </c>
      <c r="AU578" s="23" t="s">
        <v>280</v>
      </c>
      <c r="AV578" s="69" t="s">
        <v>280</v>
      </c>
      <c r="AW578" s="69" t="s">
        <v>280</v>
      </c>
      <c r="AX578" s="23" t="s">
        <v>280</v>
      </c>
      <c r="AY578" s="69" t="s">
        <v>280</v>
      </c>
      <c r="AZ578" s="23" t="s">
        <v>280</v>
      </c>
      <c r="BA578" s="23" t="s">
        <v>280</v>
      </c>
    </row>
    <row r="579" spans="2:53">
      <c r="B579" s="123" t="s">
        <v>366</v>
      </c>
      <c r="C579" s="109" t="s">
        <v>36</v>
      </c>
      <c r="D579" s="110" t="s">
        <v>66</v>
      </c>
      <c r="E579" s="38">
        <v>6662</v>
      </c>
      <c r="F579" s="38"/>
      <c r="G579" s="69"/>
      <c r="H579" s="111">
        <v>6662</v>
      </c>
      <c r="I579" s="38"/>
      <c r="J579" s="38"/>
      <c r="K579" s="38"/>
      <c r="L579" s="111">
        <v>-5941</v>
      </c>
      <c r="M579" s="38">
        <v>-5941</v>
      </c>
      <c r="N579" s="69">
        <v>-5941</v>
      </c>
      <c r="O579" s="111" t="s">
        <v>283</v>
      </c>
      <c r="P579" s="69" t="s">
        <v>80</v>
      </c>
      <c r="Q579" s="111">
        <f t="shared" si="63"/>
        <v>0</v>
      </c>
      <c r="R579" s="38">
        <f t="shared" si="58"/>
        <v>0</v>
      </c>
      <c r="S579" s="38" t="str">
        <f t="shared" si="59"/>
        <v>NA</v>
      </c>
      <c r="T579" s="38" t="str">
        <f t="shared" si="60"/>
        <v>NA</v>
      </c>
      <c r="U579" s="114" t="str">
        <f t="shared" si="61"/>
        <v>NA</v>
      </c>
      <c r="V579" s="69">
        <f t="shared" si="62"/>
        <v>0</v>
      </c>
      <c r="W579" s="23">
        <f t="shared" si="64"/>
        <v>1</v>
      </c>
      <c r="X579" s="111">
        <v>140</v>
      </c>
      <c r="Y579" s="38" t="s">
        <v>280</v>
      </c>
      <c r="Z579" s="69" t="s">
        <v>281</v>
      </c>
      <c r="AA579" s="38">
        <v>400</v>
      </c>
      <c r="AB579" s="38" t="s">
        <v>280</v>
      </c>
      <c r="AC579" s="69" t="s">
        <v>281</v>
      </c>
      <c r="AD579" s="38" t="s">
        <v>280</v>
      </c>
      <c r="AE579" s="38" t="s">
        <v>280</v>
      </c>
      <c r="AF579" s="69" t="s">
        <v>280</v>
      </c>
      <c r="AG579" s="38" t="s">
        <v>280</v>
      </c>
      <c r="AH579" s="38" t="s">
        <v>280</v>
      </c>
      <c r="AI579" s="69" t="s">
        <v>280</v>
      </c>
      <c r="AJ579" s="111" t="s">
        <v>280</v>
      </c>
      <c r="AK579" s="38" t="s">
        <v>280</v>
      </c>
      <c r="AL579" s="69" t="s">
        <v>280</v>
      </c>
      <c r="AM579" s="38" t="s">
        <v>280</v>
      </c>
      <c r="AN579" s="38" t="s">
        <v>280</v>
      </c>
      <c r="AO579" s="69" t="s">
        <v>280</v>
      </c>
      <c r="AP579" s="69" t="s">
        <v>280</v>
      </c>
      <c r="AQ579" s="69" t="s">
        <v>280</v>
      </c>
      <c r="AR579" s="23" t="s">
        <v>280</v>
      </c>
      <c r="AS579" s="69" t="s">
        <v>280</v>
      </c>
      <c r="AT579" s="23" t="s">
        <v>280</v>
      </c>
      <c r="AU579" s="23" t="s">
        <v>280</v>
      </c>
      <c r="AV579" s="69">
        <v>-10000</v>
      </c>
      <c r="AW579" s="69" t="s">
        <v>280</v>
      </c>
      <c r="AX579" s="23" t="s">
        <v>282</v>
      </c>
      <c r="AY579" s="69" t="s">
        <v>280</v>
      </c>
      <c r="AZ579" s="23" t="s">
        <v>280</v>
      </c>
      <c r="BA579" s="23" t="s">
        <v>280</v>
      </c>
    </row>
    <row r="580" spans="2:53">
      <c r="B580" s="123" t="s">
        <v>366</v>
      </c>
      <c r="C580" s="109" t="s">
        <v>36</v>
      </c>
      <c r="D580" s="110" t="s">
        <v>67</v>
      </c>
      <c r="E580" s="38">
        <v>6226</v>
      </c>
      <c r="F580" s="38"/>
      <c r="G580" s="69"/>
      <c r="H580" s="111">
        <v>6226</v>
      </c>
      <c r="I580" s="38"/>
      <c r="J580" s="38"/>
      <c r="K580" s="38"/>
      <c r="L580" s="111">
        <v>-5716</v>
      </c>
      <c r="M580" s="38">
        <v>-5716</v>
      </c>
      <c r="N580" s="69">
        <v>-5716</v>
      </c>
      <c r="O580" s="111" t="s">
        <v>38</v>
      </c>
      <c r="P580" s="69" t="s">
        <v>80</v>
      </c>
      <c r="Q580" s="111">
        <f t="shared" si="63"/>
        <v>0</v>
      </c>
      <c r="R580" s="38">
        <f t="shared" si="58"/>
        <v>0</v>
      </c>
      <c r="S580" s="38" t="str">
        <f t="shared" si="59"/>
        <v>NA</v>
      </c>
      <c r="T580" s="38" t="str">
        <f t="shared" si="60"/>
        <v>NA</v>
      </c>
      <c r="U580" s="114" t="str">
        <f t="shared" si="61"/>
        <v>NA</v>
      </c>
      <c r="V580" s="69">
        <f t="shared" si="62"/>
        <v>0</v>
      </c>
      <c r="W580" s="23">
        <f t="shared" si="64"/>
        <v>1</v>
      </c>
      <c r="X580" s="111">
        <v>139</v>
      </c>
      <c r="Y580" s="38" t="s">
        <v>280</v>
      </c>
      <c r="Z580" s="69" t="s">
        <v>280</v>
      </c>
      <c r="AA580" s="38">
        <v>400</v>
      </c>
      <c r="AB580" s="38" t="s">
        <v>280</v>
      </c>
      <c r="AC580" s="69" t="s">
        <v>280</v>
      </c>
      <c r="AD580" s="38" t="s">
        <v>280</v>
      </c>
      <c r="AE580" s="38" t="s">
        <v>280</v>
      </c>
      <c r="AF580" s="69" t="s">
        <v>280</v>
      </c>
      <c r="AG580" s="38" t="s">
        <v>280</v>
      </c>
      <c r="AH580" s="38" t="s">
        <v>280</v>
      </c>
      <c r="AI580" s="69" t="s">
        <v>280</v>
      </c>
      <c r="AJ580" s="111" t="s">
        <v>280</v>
      </c>
      <c r="AK580" s="38" t="s">
        <v>280</v>
      </c>
      <c r="AL580" s="69" t="s">
        <v>280</v>
      </c>
      <c r="AM580" s="38" t="s">
        <v>280</v>
      </c>
      <c r="AN580" s="38" t="s">
        <v>280</v>
      </c>
      <c r="AO580" s="69" t="s">
        <v>280</v>
      </c>
      <c r="AP580" s="69" t="s">
        <v>280</v>
      </c>
      <c r="AQ580" s="69" t="s">
        <v>280</v>
      </c>
      <c r="AR580" s="23" t="s">
        <v>280</v>
      </c>
      <c r="AS580" s="69" t="s">
        <v>280</v>
      </c>
      <c r="AT580" s="23" t="s">
        <v>280</v>
      </c>
      <c r="AU580" s="23" t="s">
        <v>280</v>
      </c>
      <c r="AV580" s="69" t="s">
        <v>280</v>
      </c>
      <c r="AW580" s="69" t="s">
        <v>280</v>
      </c>
      <c r="AX580" s="23" t="s">
        <v>280</v>
      </c>
      <c r="AY580" s="69" t="s">
        <v>280</v>
      </c>
      <c r="AZ580" s="23" t="s">
        <v>280</v>
      </c>
      <c r="BA580" s="23" t="s">
        <v>280</v>
      </c>
    </row>
    <row r="581" spans="2:53">
      <c r="B581" s="123" t="s">
        <v>366</v>
      </c>
      <c r="C581" s="109" t="s">
        <v>36</v>
      </c>
      <c r="D581" s="110" t="s">
        <v>68</v>
      </c>
      <c r="E581" s="38">
        <v>6311</v>
      </c>
      <c r="F581" s="38"/>
      <c r="G581" s="69"/>
      <c r="H581" s="111">
        <v>6329</v>
      </c>
      <c r="I581" s="38"/>
      <c r="J581" s="38"/>
      <c r="K581" s="38"/>
      <c r="L581" s="111">
        <v>-4017</v>
      </c>
      <c r="M581" s="38">
        <v>-4017</v>
      </c>
      <c r="N581" s="69">
        <v>-4026</v>
      </c>
      <c r="O581" s="111" t="s">
        <v>283</v>
      </c>
      <c r="P581" s="69" t="s">
        <v>80</v>
      </c>
      <c r="Q581" s="111">
        <f t="shared" si="63"/>
        <v>0</v>
      </c>
      <c r="R581" s="38">
        <f t="shared" si="58"/>
        <v>-18</v>
      </c>
      <c r="S581" s="38" t="str">
        <f t="shared" si="59"/>
        <v>NA</v>
      </c>
      <c r="T581" s="38" t="str">
        <f t="shared" si="60"/>
        <v>NA</v>
      </c>
      <c r="U581" s="114" t="str">
        <f t="shared" si="61"/>
        <v>NA</v>
      </c>
      <c r="V581" s="69">
        <f t="shared" si="62"/>
        <v>0</v>
      </c>
      <c r="W581" s="23">
        <f t="shared" si="64"/>
        <v>1</v>
      </c>
      <c r="X581" s="111">
        <v>140</v>
      </c>
      <c r="Y581" s="38" t="s">
        <v>280</v>
      </c>
      <c r="Z581" s="69" t="s">
        <v>280</v>
      </c>
      <c r="AA581" s="38">
        <v>380</v>
      </c>
      <c r="AB581" s="38" t="s">
        <v>280</v>
      </c>
      <c r="AC581" s="69" t="s">
        <v>280</v>
      </c>
      <c r="AD581" s="38" t="s">
        <v>280</v>
      </c>
      <c r="AE581" s="38" t="s">
        <v>280</v>
      </c>
      <c r="AF581" s="69" t="s">
        <v>280</v>
      </c>
      <c r="AG581" s="38" t="s">
        <v>280</v>
      </c>
      <c r="AH581" s="38" t="s">
        <v>280</v>
      </c>
      <c r="AI581" s="69" t="s">
        <v>280</v>
      </c>
      <c r="AJ581" s="111" t="s">
        <v>280</v>
      </c>
      <c r="AK581" s="38" t="s">
        <v>280</v>
      </c>
      <c r="AL581" s="69" t="s">
        <v>280</v>
      </c>
      <c r="AM581" s="38" t="s">
        <v>280</v>
      </c>
      <c r="AN581" s="38" t="s">
        <v>280</v>
      </c>
      <c r="AO581" s="69" t="s">
        <v>280</v>
      </c>
      <c r="AP581" s="69" t="s">
        <v>280</v>
      </c>
      <c r="AQ581" s="69" t="s">
        <v>280</v>
      </c>
      <c r="AR581" s="23" t="s">
        <v>280</v>
      </c>
      <c r="AS581" s="69" t="s">
        <v>280</v>
      </c>
      <c r="AT581" s="23" t="s">
        <v>280</v>
      </c>
      <c r="AU581" s="23" t="s">
        <v>280</v>
      </c>
      <c r="AV581" s="69" t="s">
        <v>280</v>
      </c>
      <c r="AW581" s="69" t="s">
        <v>280</v>
      </c>
      <c r="AX581" s="23" t="s">
        <v>280</v>
      </c>
      <c r="AY581" s="69" t="s">
        <v>280</v>
      </c>
      <c r="AZ581" s="23" t="s">
        <v>280</v>
      </c>
      <c r="BA581" s="23" t="s">
        <v>280</v>
      </c>
    </row>
    <row r="582" spans="2:53">
      <c r="B582" s="123" t="s">
        <v>366</v>
      </c>
      <c r="C582" s="109" t="s">
        <v>36</v>
      </c>
      <c r="D582" s="110" t="s">
        <v>69</v>
      </c>
      <c r="E582" s="38">
        <v>6709</v>
      </c>
      <c r="F582" s="38"/>
      <c r="G582" s="69"/>
      <c r="H582" s="111">
        <v>6709</v>
      </c>
      <c r="I582" s="38"/>
      <c r="J582" s="38"/>
      <c r="K582" s="38"/>
      <c r="L582" s="111">
        <v>-4232</v>
      </c>
      <c r="M582" s="38">
        <v>-4232</v>
      </c>
      <c r="N582" s="69">
        <v>-4232</v>
      </c>
      <c r="O582" s="111" t="s">
        <v>283</v>
      </c>
      <c r="P582" s="69" t="s">
        <v>80</v>
      </c>
      <c r="Q582" s="111">
        <f t="shared" si="63"/>
        <v>0</v>
      </c>
      <c r="R582" s="38">
        <f t="shared" si="58"/>
        <v>0</v>
      </c>
      <c r="S582" s="38" t="str">
        <f t="shared" si="59"/>
        <v>NA</v>
      </c>
      <c r="T582" s="38" t="str">
        <f t="shared" si="60"/>
        <v>NA</v>
      </c>
      <c r="U582" s="114" t="str">
        <f t="shared" si="61"/>
        <v>NA</v>
      </c>
      <c r="V582" s="69">
        <f t="shared" si="62"/>
        <v>0</v>
      </c>
      <c r="W582" s="23">
        <f t="shared" si="64"/>
        <v>1</v>
      </c>
      <c r="X582" s="111">
        <v>140</v>
      </c>
      <c r="Y582" s="38" t="s">
        <v>280</v>
      </c>
      <c r="Z582" s="69" t="s">
        <v>280</v>
      </c>
      <c r="AA582" s="38">
        <v>380</v>
      </c>
      <c r="AB582" s="38" t="s">
        <v>280</v>
      </c>
      <c r="AC582" s="69" t="s">
        <v>280</v>
      </c>
      <c r="AD582" s="38" t="s">
        <v>280</v>
      </c>
      <c r="AE582" s="38">
        <v>6291</v>
      </c>
      <c r="AF582" s="69" t="s">
        <v>82</v>
      </c>
      <c r="AG582" s="38" t="s">
        <v>280</v>
      </c>
      <c r="AH582" s="38" t="s">
        <v>280</v>
      </c>
      <c r="AI582" s="69" t="s">
        <v>280</v>
      </c>
      <c r="AJ582" s="111" t="s">
        <v>280</v>
      </c>
      <c r="AK582" s="38" t="s">
        <v>280</v>
      </c>
      <c r="AL582" s="69" t="s">
        <v>280</v>
      </c>
      <c r="AM582" s="38" t="s">
        <v>280</v>
      </c>
      <c r="AN582" s="38" t="s">
        <v>280</v>
      </c>
      <c r="AO582" s="69" t="s">
        <v>280</v>
      </c>
      <c r="AP582" s="69" t="s">
        <v>280</v>
      </c>
      <c r="AQ582" s="69" t="s">
        <v>280</v>
      </c>
      <c r="AR582" s="23" t="s">
        <v>280</v>
      </c>
      <c r="AS582" s="69" t="s">
        <v>280</v>
      </c>
      <c r="AT582" s="23" t="s">
        <v>280</v>
      </c>
      <c r="AU582" s="23" t="s">
        <v>280</v>
      </c>
      <c r="AV582" s="69" t="s">
        <v>280</v>
      </c>
      <c r="AW582" s="69" t="s">
        <v>280</v>
      </c>
      <c r="AX582" s="23" t="s">
        <v>280</v>
      </c>
      <c r="AY582" s="69" t="s">
        <v>280</v>
      </c>
      <c r="AZ582" s="23" t="s">
        <v>280</v>
      </c>
      <c r="BA582" s="23" t="s">
        <v>280</v>
      </c>
    </row>
    <row r="583" spans="2:53" ht="15" thickBot="1">
      <c r="B583" s="124" t="s">
        <v>366</v>
      </c>
      <c r="C583" s="116" t="s">
        <v>36</v>
      </c>
      <c r="D583" s="117" t="s">
        <v>70</v>
      </c>
      <c r="E583" s="118">
        <v>6384</v>
      </c>
      <c r="F583" s="118"/>
      <c r="G583" s="70"/>
      <c r="H583" s="119">
        <v>6384</v>
      </c>
      <c r="I583" s="118"/>
      <c r="J583" s="118"/>
      <c r="K583" s="118"/>
      <c r="L583" s="119">
        <v>-3912</v>
      </c>
      <c r="M583" s="118">
        <v>-3912</v>
      </c>
      <c r="N583" s="70">
        <v>-3912</v>
      </c>
      <c r="O583" s="119" t="s">
        <v>283</v>
      </c>
      <c r="P583" s="70" t="s">
        <v>80</v>
      </c>
      <c r="Q583" s="119">
        <f t="shared" si="63"/>
        <v>0</v>
      </c>
      <c r="R583" s="38">
        <f t="shared" si="58"/>
        <v>0</v>
      </c>
      <c r="S583" s="38" t="str">
        <f t="shared" si="59"/>
        <v>NA</v>
      </c>
      <c r="T583" s="38" t="str">
        <f t="shared" si="60"/>
        <v>NA</v>
      </c>
      <c r="U583" s="114" t="str">
        <f t="shared" si="61"/>
        <v>NA</v>
      </c>
      <c r="V583" s="70">
        <f t="shared" si="62"/>
        <v>0</v>
      </c>
      <c r="W583" s="23">
        <f t="shared" si="64"/>
        <v>1</v>
      </c>
      <c r="X583" s="119">
        <v>160</v>
      </c>
      <c r="Y583" s="118" t="s">
        <v>280</v>
      </c>
      <c r="Z583" s="70" t="s">
        <v>280</v>
      </c>
      <c r="AA583" s="118">
        <v>367</v>
      </c>
      <c r="AB583" s="118" t="s">
        <v>280</v>
      </c>
      <c r="AC583" s="70" t="s">
        <v>280</v>
      </c>
      <c r="AD583" s="118" t="s">
        <v>280</v>
      </c>
      <c r="AE583" s="118">
        <v>5976</v>
      </c>
      <c r="AF583" s="70" t="s">
        <v>82</v>
      </c>
      <c r="AG583" s="118" t="s">
        <v>280</v>
      </c>
      <c r="AH583" s="118" t="s">
        <v>280</v>
      </c>
      <c r="AI583" s="70" t="s">
        <v>280</v>
      </c>
      <c r="AJ583" s="119" t="s">
        <v>280</v>
      </c>
      <c r="AK583" s="118" t="s">
        <v>280</v>
      </c>
      <c r="AL583" s="70" t="s">
        <v>280</v>
      </c>
      <c r="AM583" s="118" t="s">
        <v>280</v>
      </c>
      <c r="AN583" s="118" t="s">
        <v>280</v>
      </c>
      <c r="AO583" s="70" t="s">
        <v>280</v>
      </c>
      <c r="AP583" s="70" t="s">
        <v>280</v>
      </c>
      <c r="AQ583" s="70" t="s">
        <v>280</v>
      </c>
      <c r="AR583" s="22" t="s">
        <v>280</v>
      </c>
      <c r="AS583" s="70" t="s">
        <v>280</v>
      </c>
      <c r="AT583" s="22" t="s">
        <v>280</v>
      </c>
      <c r="AU583" s="22" t="s">
        <v>280</v>
      </c>
      <c r="AV583" s="70" t="s">
        <v>280</v>
      </c>
      <c r="AW583" s="70" t="s">
        <v>280</v>
      </c>
      <c r="AX583" s="22" t="s">
        <v>280</v>
      </c>
      <c r="AY583" s="70" t="s">
        <v>280</v>
      </c>
      <c r="AZ583" s="22" t="s">
        <v>280</v>
      </c>
      <c r="BA583" s="22" t="s">
        <v>280</v>
      </c>
    </row>
    <row r="584" spans="2:53">
      <c r="B584" s="120" t="s">
        <v>368</v>
      </c>
      <c r="C584" s="121" t="s">
        <v>36</v>
      </c>
      <c r="D584" s="122" t="s">
        <v>55</v>
      </c>
      <c r="E584" s="112">
        <v>7813</v>
      </c>
      <c r="F584" s="112"/>
      <c r="G584" s="68"/>
      <c r="H584" s="113">
        <v>7813</v>
      </c>
      <c r="I584" s="112"/>
      <c r="J584" s="112"/>
      <c r="K584" s="112"/>
      <c r="L584" s="113">
        <v>-1366</v>
      </c>
      <c r="M584" s="112">
        <v>-1366</v>
      </c>
      <c r="N584" s="68">
        <v>-1366</v>
      </c>
      <c r="O584" s="113" t="s">
        <v>283</v>
      </c>
      <c r="P584" s="68" t="s">
        <v>283</v>
      </c>
      <c r="Q584" s="113">
        <f t="shared" si="63"/>
        <v>0</v>
      </c>
      <c r="R584" s="38">
        <f t="shared" ref="R584:R647" si="65">IF(AND(ISNUMBER(E584),ISNUMBER(H584),ISBLANK(F584)),E584-H584,"NA")</f>
        <v>0</v>
      </c>
      <c r="S584" s="38" t="str">
        <f t="shared" ref="S584:S647" si="66">IF(AND(ISNUMBER(F584),ISNUMBER(I584),ISBLANK(E584)),F584-I584,"NA")</f>
        <v>NA</v>
      </c>
      <c r="T584" s="38" t="str">
        <f t="shared" ref="T584:T647" si="67">IF(AND(ISNUMBER(G584),ISNUMBER(J584),ISBLANK(E584)),G584-J584,"NA")</f>
        <v>NA</v>
      </c>
      <c r="U584" s="114" t="str">
        <f t="shared" ref="U584:U647" si="68">IF(AND(ISNUMBER(S584),ISNUMBER(T584),ISBLANK(E584)),S584+T584,"NA")</f>
        <v>NA</v>
      </c>
      <c r="V584" s="68">
        <f t="shared" ref="V584:V647" si="69">IF(N584&lt;0,0,IF(M584=L584,N584,N584-(L584-M584)))</f>
        <v>0</v>
      </c>
      <c r="W584" s="23">
        <f t="shared" si="64"/>
        <v>1</v>
      </c>
      <c r="X584" s="113">
        <v>-425</v>
      </c>
      <c r="Y584" s="112" t="s">
        <v>280</v>
      </c>
      <c r="Z584" s="68" t="s">
        <v>281</v>
      </c>
      <c r="AA584" s="112">
        <v>425</v>
      </c>
      <c r="AB584" s="112" t="s">
        <v>280</v>
      </c>
      <c r="AC584" s="68" t="s">
        <v>281</v>
      </c>
      <c r="AD584" s="112" t="s">
        <v>280</v>
      </c>
      <c r="AE584" s="112">
        <v>6877</v>
      </c>
      <c r="AF584" s="68" t="s">
        <v>369</v>
      </c>
      <c r="AG584" s="112" t="s">
        <v>280</v>
      </c>
      <c r="AH584" s="112" t="s">
        <v>280</v>
      </c>
      <c r="AI584" s="68" t="s">
        <v>280</v>
      </c>
      <c r="AJ584" s="113" t="s">
        <v>280</v>
      </c>
      <c r="AK584" s="112" t="s">
        <v>280</v>
      </c>
      <c r="AL584" s="68" t="s">
        <v>280</v>
      </c>
      <c r="AM584" s="112" t="s">
        <v>280</v>
      </c>
      <c r="AN584" s="112" t="s">
        <v>280</v>
      </c>
      <c r="AO584" s="68" t="s">
        <v>280</v>
      </c>
      <c r="AP584" s="68" t="s">
        <v>280</v>
      </c>
      <c r="AQ584" s="68" t="s">
        <v>280</v>
      </c>
      <c r="AR584" s="21" t="s">
        <v>280</v>
      </c>
      <c r="AS584" s="68" t="s">
        <v>280</v>
      </c>
      <c r="AT584" s="21" t="s">
        <v>280</v>
      </c>
      <c r="AU584" s="21" t="s">
        <v>280</v>
      </c>
      <c r="AV584" s="68">
        <v>-10000</v>
      </c>
      <c r="AW584" s="68" t="s">
        <v>280</v>
      </c>
      <c r="AX584" s="21" t="s">
        <v>282</v>
      </c>
      <c r="AY584" s="68" t="s">
        <v>280</v>
      </c>
      <c r="AZ584" s="21" t="s">
        <v>280</v>
      </c>
      <c r="BA584" s="21" t="s">
        <v>280</v>
      </c>
    </row>
    <row r="585" spans="2:53">
      <c r="B585" s="123" t="s">
        <v>368</v>
      </c>
      <c r="C585" s="109" t="s">
        <v>36</v>
      </c>
      <c r="D585" s="110" t="s">
        <v>57</v>
      </c>
      <c r="E585" s="38">
        <v>7813</v>
      </c>
      <c r="F585" s="38"/>
      <c r="G585" s="69"/>
      <c r="H585" s="111">
        <v>7813</v>
      </c>
      <c r="I585" s="38"/>
      <c r="J585" s="38"/>
      <c r="K585" s="38"/>
      <c r="L585" s="111">
        <v>-1366</v>
      </c>
      <c r="M585" s="38">
        <v>-1366</v>
      </c>
      <c r="N585" s="69">
        <v>-1366</v>
      </c>
      <c r="O585" s="111" t="s">
        <v>283</v>
      </c>
      <c r="P585" s="69" t="s">
        <v>283</v>
      </c>
      <c r="Q585" s="111">
        <f t="shared" si="63"/>
        <v>0</v>
      </c>
      <c r="R585" s="38">
        <f t="shared" si="65"/>
        <v>0</v>
      </c>
      <c r="S585" s="38" t="str">
        <f t="shared" si="66"/>
        <v>NA</v>
      </c>
      <c r="T585" s="38" t="str">
        <f t="shared" si="67"/>
        <v>NA</v>
      </c>
      <c r="U585" s="114" t="str">
        <f t="shared" si="68"/>
        <v>NA</v>
      </c>
      <c r="V585" s="69">
        <f t="shared" si="69"/>
        <v>0</v>
      </c>
      <c r="W585" s="23">
        <f t="shared" si="64"/>
        <v>1</v>
      </c>
      <c r="X585" s="111">
        <v>-425</v>
      </c>
      <c r="Y585" s="38" t="s">
        <v>280</v>
      </c>
      <c r="Z585" s="69" t="s">
        <v>281</v>
      </c>
      <c r="AA585" s="38">
        <v>425</v>
      </c>
      <c r="AB585" s="38" t="s">
        <v>280</v>
      </c>
      <c r="AC585" s="69" t="s">
        <v>281</v>
      </c>
      <c r="AD585" s="38" t="s">
        <v>280</v>
      </c>
      <c r="AE585" s="38">
        <v>7137</v>
      </c>
      <c r="AF585" s="69" t="s">
        <v>369</v>
      </c>
      <c r="AG585" s="38" t="s">
        <v>280</v>
      </c>
      <c r="AH585" s="38" t="s">
        <v>280</v>
      </c>
      <c r="AI585" s="69" t="s">
        <v>280</v>
      </c>
      <c r="AJ585" s="111" t="s">
        <v>280</v>
      </c>
      <c r="AK585" s="38" t="s">
        <v>280</v>
      </c>
      <c r="AL585" s="69" t="s">
        <v>280</v>
      </c>
      <c r="AM585" s="38" t="s">
        <v>280</v>
      </c>
      <c r="AN585" s="38" t="s">
        <v>280</v>
      </c>
      <c r="AO585" s="69" t="s">
        <v>280</v>
      </c>
      <c r="AP585" s="69" t="s">
        <v>280</v>
      </c>
      <c r="AQ585" s="69" t="s">
        <v>280</v>
      </c>
      <c r="AR585" s="23" t="s">
        <v>280</v>
      </c>
      <c r="AS585" s="69" t="s">
        <v>280</v>
      </c>
      <c r="AT585" s="23" t="s">
        <v>280</v>
      </c>
      <c r="AU585" s="23" t="s">
        <v>280</v>
      </c>
      <c r="AV585" s="69">
        <v>-10000</v>
      </c>
      <c r="AW585" s="69" t="s">
        <v>280</v>
      </c>
      <c r="AX585" s="23" t="s">
        <v>282</v>
      </c>
      <c r="AY585" s="69" t="s">
        <v>280</v>
      </c>
      <c r="AZ585" s="23" t="s">
        <v>280</v>
      </c>
      <c r="BA585" s="23" t="s">
        <v>280</v>
      </c>
    </row>
    <row r="586" spans="2:53">
      <c r="B586" s="123" t="s">
        <v>368</v>
      </c>
      <c r="C586" s="109" t="s">
        <v>36</v>
      </c>
      <c r="D586" s="110" t="s">
        <v>58</v>
      </c>
      <c r="E586" s="38">
        <v>7813</v>
      </c>
      <c r="F586" s="38"/>
      <c r="G586" s="69"/>
      <c r="H586" s="111">
        <v>7813</v>
      </c>
      <c r="I586" s="38"/>
      <c r="J586" s="38"/>
      <c r="K586" s="38"/>
      <c r="L586" s="111">
        <v>-1366</v>
      </c>
      <c r="M586" s="38">
        <v>-1366</v>
      </c>
      <c r="N586" s="69">
        <v>-1366</v>
      </c>
      <c r="O586" s="111" t="s">
        <v>283</v>
      </c>
      <c r="P586" s="69" t="s">
        <v>283</v>
      </c>
      <c r="Q586" s="111">
        <f t="shared" si="63"/>
        <v>0</v>
      </c>
      <c r="R586" s="38">
        <f t="shared" si="65"/>
        <v>0</v>
      </c>
      <c r="S586" s="38" t="str">
        <f t="shared" si="66"/>
        <v>NA</v>
      </c>
      <c r="T586" s="38" t="str">
        <f t="shared" si="67"/>
        <v>NA</v>
      </c>
      <c r="U586" s="114" t="str">
        <f t="shared" si="68"/>
        <v>NA</v>
      </c>
      <c r="V586" s="69">
        <f t="shared" si="69"/>
        <v>0</v>
      </c>
      <c r="W586" s="23">
        <f t="shared" si="64"/>
        <v>1</v>
      </c>
      <c r="X586" s="111">
        <v>-425</v>
      </c>
      <c r="Y586" s="38" t="s">
        <v>280</v>
      </c>
      <c r="Z586" s="69" t="s">
        <v>281</v>
      </c>
      <c r="AA586" s="38">
        <v>425</v>
      </c>
      <c r="AB586" s="38" t="s">
        <v>280</v>
      </c>
      <c r="AC586" s="69" t="s">
        <v>281</v>
      </c>
      <c r="AD586" s="38" t="s">
        <v>280</v>
      </c>
      <c r="AE586" s="38">
        <v>7261</v>
      </c>
      <c r="AF586" s="69" t="s">
        <v>185</v>
      </c>
      <c r="AG586" s="38" t="s">
        <v>280</v>
      </c>
      <c r="AH586" s="38" t="s">
        <v>280</v>
      </c>
      <c r="AI586" s="69" t="s">
        <v>280</v>
      </c>
      <c r="AJ586" s="111" t="s">
        <v>280</v>
      </c>
      <c r="AK586" s="38" t="s">
        <v>280</v>
      </c>
      <c r="AL586" s="69" t="s">
        <v>280</v>
      </c>
      <c r="AM586" s="38" t="s">
        <v>280</v>
      </c>
      <c r="AN586" s="38" t="s">
        <v>280</v>
      </c>
      <c r="AO586" s="69" t="s">
        <v>280</v>
      </c>
      <c r="AP586" s="69" t="s">
        <v>280</v>
      </c>
      <c r="AQ586" s="69" t="s">
        <v>280</v>
      </c>
      <c r="AR586" s="23" t="s">
        <v>280</v>
      </c>
      <c r="AS586" s="69" t="s">
        <v>280</v>
      </c>
      <c r="AT586" s="23" t="s">
        <v>280</v>
      </c>
      <c r="AU586" s="23" t="s">
        <v>280</v>
      </c>
      <c r="AV586" s="69">
        <v>-10000</v>
      </c>
      <c r="AW586" s="69" t="s">
        <v>280</v>
      </c>
      <c r="AX586" s="23" t="s">
        <v>282</v>
      </c>
      <c r="AY586" s="69" t="s">
        <v>280</v>
      </c>
      <c r="AZ586" s="23" t="s">
        <v>280</v>
      </c>
      <c r="BA586" s="23" t="s">
        <v>280</v>
      </c>
    </row>
    <row r="587" spans="2:53">
      <c r="B587" s="123" t="s">
        <v>368</v>
      </c>
      <c r="C587" s="109" t="s">
        <v>36</v>
      </c>
      <c r="D587" s="110" t="s">
        <v>59</v>
      </c>
      <c r="E587" s="38">
        <v>7210</v>
      </c>
      <c r="F587" s="38"/>
      <c r="G587" s="69"/>
      <c r="H587" s="111">
        <v>7210</v>
      </c>
      <c r="I587" s="38"/>
      <c r="J587" s="38"/>
      <c r="K587" s="38"/>
      <c r="L587" s="111">
        <v>-2904</v>
      </c>
      <c r="M587" s="38">
        <v>-2904</v>
      </c>
      <c r="N587" s="69">
        <v>-2904</v>
      </c>
      <c r="O587" s="111" t="s">
        <v>283</v>
      </c>
      <c r="P587" s="69" t="s">
        <v>80</v>
      </c>
      <c r="Q587" s="111">
        <f t="shared" si="63"/>
        <v>0</v>
      </c>
      <c r="R587" s="38">
        <f t="shared" si="65"/>
        <v>0</v>
      </c>
      <c r="S587" s="38" t="str">
        <f t="shared" si="66"/>
        <v>NA</v>
      </c>
      <c r="T587" s="38" t="str">
        <f t="shared" si="67"/>
        <v>NA</v>
      </c>
      <c r="U587" s="114" t="str">
        <f t="shared" si="68"/>
        <v>NA</v>
      </c>
      <c r="V587" s="69">
        <f t="shared" si="69"/>
        <v>0</v>
      </c>
      <c r="W587" s="23">
        <f t="shared" si="64"/>
        <v>1</v>
      </c>
      <c r="X587" s="111">
        <v>-393</v>
      </c>
      <c r="Y587" s="38" t="s">
        <v>280</v>
      </c>
      <c r="Z587" s="69" t="s">
        <v>281</v>
      </c>
      <c r="AA587" s="38">
        <v>393</v>
      </c>
      <c r="AB587" s="38" t="s">
        <v>280</v>
      </c>
      <c r="AC587" s="69" t="s">
        <v>281</v>
      </c>
      <c r="AD587" s="38" t="s">
        <v>280</v>
      </c>
      <c r="AE587" s="38" t="s">
        <v>280</v>
      </c>
      <c r="AF587" s="69" t="s">
        <v>280</v>
      </c>
      <c r="AG587" s="38" t="s">
        <v>280</v>
      </c>
      <c r="AH587" s="38" t="s">
        <v>280</v>
      </c>
      <c r="AI587" s="69" t="s">
        <v>280</v>
      </c>
      <c r="AJ587" s="111" t="s">
        <v>280</v>
      </c>
      <c r="AK587" s="38" t="s">
        <v>280</v>
      </c>
      <c r="AL587" s="69" t="s">
        <v>280</v>
      </c>
      <c r="AM587" s="38" t="s">
        <v>280</v>
      </c>
      <c r="AN587" s="38" t="s">
        <v>280</v>
      </c>
      <c r="AO587" s="69" t="s">
        <v>280</v>
      </c>
      <c r="AP587" s="69" t="s">
        <v>280</v>
      </c>
      <c r="AQ587" s="69" t="s">
        <v>280</v>
      </c>
      <c r="AR587" s="23" t="s">
        <v>280</v>
      </c>
      <c r="AS587" s="69" t="s">
        <v>280</v>
      </c>
      <c r="AT587" s="23" t="s">
        <v>280</v>
      </c>
      <c r="AU587" s="23" t="s">
        <v>280</v>
      </c>
      <c r="AV587" s="69">
        <v>-10000</v>
      </c>
      <c r="AW587" s="69" t="s">
        <v>280</v>
      </c>
      <c r="AX587" s="23" t="s">
        <v>282</v>
      </c>
      <c r="AY587" s="69" t="s">
        <v>280</v>
      </c>
      <c r="AZ587" s="23" t="s">
        <v>280</v>
      </c>
      <c r="BA587" s="23" t="s">
        <v>280</v>
      </c>
    </row>
    <row r="588" spans="2:53">
      <c r="B588" s="123" t="s">
        <v>368</v>
      </c>
      <c r="C588" s="109" t="s">
        <v>36</v>
      </c>
      <c r="D588" s="110" t="s">
        <v>61</v>
      </c>
      <c r="E588" s="38">
        <v>7210</v>
      </c>
      <c r="F588" s="38"/>
      <c r="G588" s="69"/>
      <c r="H588" s="111">
        <v>7210</v>
      </c>
      <c r="I588" s="38"/>
      <c r="J588" s="38"/>
      <c r="K588" s="38"/>
      <c r="L588" s="111">
        <v>-2904</v>
      </c>
      <c r="M588" s="38">
        <v>-2904</v>
      </c>
      <c r="N588" s="69">
        <v>-2904</v>
      </c>
      <c r="O588" s="111" t="s">
        <v>283</v>
      </c>
      <c r="P588" s="69" t="s">
        <v>80</v>
      </c>
      <c r="Q588" s="111">
        <f t="shared" si="63"/>
        <v>0</v>
      </c>
      <c r="R588" s="38">
        <f t="shared" si="65"/>
        <v>0</v>
      </c>
      <c r="S588" s="38" t="str">
        <f t="shared" si="66"/>
        <v>NA</v>
      </c>
      <c r="T588" s="38" t="str">
        <f t="shared" si="67"/>
        <v>NA</v>
      </c>
      <c r="U588" s="114" t="str">
        <f t="shared" si="68"/>
        <v>NA</v>
      </c>
      <c r="V588" s="69">
        <f t="shared" si="69"/>
        <v>0</v>
      </c>
      <c r="W588" s="23">
        <f t="shared" si="64"/>
        <v>1</v>
      </c>
      <c r="X588" s="111">
        <v>-393</v>
      </c>
      <c r="Y588" s="38" t="s">
        <v>280</v>
      </c>
      <c r="Z588" s="69" t="s">
        <v>281</v>
      </c>
      <c r="AA588" s="38">
        <v>393</v>
      </c>
      <c r="AB588" s="38" t="s">
        <v>280</v>
      </c>
      <c r="AC588" s="69" t="s">
        <v>281</v>
      </c>
      <c r="AD588" s="38" t="s">
        <v>280</v>
      </c>
      <c r="AE588" s="38" t="s">
        <v>280</v>
      </c>
      <c r="AF588" s="69" t="s">
        <v>280</v>
      </c>
      <c r="AG588" s="38" t="s">
        <v>280</v>
      </c>
      <c r="AH588" s="38" t="s">
        <v>280</v>
      </c>
      <c r="AI588" s="69" t="s">
        <v>280</v>
      </c>
      <c r="AJ588" s="111" t="s">
        <v>280</v>
      </c>
      <c r="AK588" s="38" t="s">
        <v>280</v>
      </c>
      <c r="AL588" s="69" t="s">
        <v>280</v>
      </c>
      <c r="AM588" s="38" t="s">
        <v>280</v>
      </c>
      <c r="AN588" s="38" t="s">
        <v>280</v>
      </c>
      <c r="AO588" s="69" t="s">
        <v>280</v>
      </c>
      <c r="AP588" s="69" t="s">
        <v>280</v>
      </c>
      <c r="AQ588" s="69" t="s">
        <v>280</v>
      </c>
      <c r="AR588" s="23" t="s">
        <v>280</v>
      </c>
      <c r="AS588" s="69" t="s">
        <v>280</v>
      </c>
      <c r="AT588" s="23" t="s">
        <v>280</v>
      </c>
      <c r="AU588" s="23" t="s">
        <v>280</v>
      </c>
      <c r="AV588" s="69">
        <v>-10000</v>
      </c>
      <c r="AW588" s="69" t="s">
        <v>280</v>
      </c>
      <c r="AX588" s="23" t="s">
        <v>282</v>
      </c>
      <c r="AY588" s="69" t="s">
        <v>280</v>
      </c>
      <c r="AZ588" s="23" t="s">
        <v>280</v>
      </c>
      <c r="BA588" s="23" t="s">
        <v>280</v>
      </c>
    </row>
    <row r="589" spans="2:53">
      <c r="B589" s="123" t="s">
        <v>368</v>
      </c>
      <c r="C589" s="109" t="s">
        <v>36</v>
      </c>
      <c r="D589" s="110" t="s">
        <v>63</v>
      </c>
      <c r="E589" s="38">
        <v>7210</v>
      </c>
      <c r="F589" s="38"/>
      <c r="G589" s="69"/>
      <c r="H589" s="111">
        <v>7210</v>
      </c>
      <c r="I589" s="38"/>
      <c r="J589" s="38"/>
      <c r="K589" s="38"/>
      <c r="L589" s="111">
        <v>-2904</v>
      </c>
      <c r="M589" s="38">
        <v>-2904</v>
      </c>
      <c r="N589" s="69">
        <v>-2904</v>
      </c>
      <c r="O589" s="111" t="s">
        <v>283</v>
      </c>
      <c r="P589" s="69" t="s">
        <v>80</v>
      </c>
      <c r="Q589" s="111">
        <f t="shared" si="63"/>
        <v>0</v>
      </c>
      <c r="R589" s="38">
        <f t="shared" si="65"/>
        <v>0</v>
      </c>
      <c r="S589" s="38" t="str">
        <f t="shared" si="66"/>
        <v>NA</v>
      </c>
      <c r="T589" s="38" t="str">
        <f t="shared" si="67"/>
        <v>NA</v>
      </c>
      <c r="U589" s="114" t="str">
        <f t="shared" si="68"/>
        <v>NA</v>
      </c>
      <c r="V589" s="69">
        <f t="shared" si="69"/>
        <v>0</v>
      </c>
      <c r="W589" s="23">
        <f t="shared" si="64"/>
        <v>1</v>
      </c>
      <c r="X589" s="111">
        <v>140</v>
      </c>
      <c r="Y589" s="38" t="s">
        <v>280</v>
      </c>
      <c r="Z589" s="69" t="s">
        <v>280</v>
      </c>
      <c r="AA589" s="38">
        <v>393</v>
      </c>
      <c r="AB589" s="38" t="s">
        <v>280</v>
      </c>
      <c r="AC589" s="69" t="s">
        <v>280</v>
      </c>
      <c r="AD589" s="38" t="s">
        <v>280</v>
      </c>
      <c r="AE589" s="38" t="s">
        <v>280</v>
      </c>
      <c r="AF589" s="69" t="s">
        <v>280</v>
      </c>
      <c r="AG589" s="38" t="s">
        <v>280</v>
      </c>
      <c r="AH589" s="38" t="s">
        <v>280</v>
      </c>
      <c r="AI589" s="69" t="s">
        <v>280</v>
      </c>
      <c r="AJ589" s="111" t="s">
        <v>280</v>
      </c>
      <c r="AK589" s="38" t="s">
        <v>280</v>
      </c>
      <c r="AL589" s="69" t="s">
        <v>280</v>
      </c>
      <c r="AM589" s="38" t="s">
        <v>280</v>
      </c>
      <c r="AN589" s="38" t="s">
        <v>280</v>
      </c>
      <c r="AO589" s="69" t="s">
        <v>280</v>
      </c>
      <c r="AP589" s="69" t="s">
        <v>280</v>
      </c>
      <c r="AQ589" s="69" t="s">
        <v>280</v>
      </c>
      <c r="AR589" s="23" t="s">
        <v>280</v>
      </c>
      <c r="AS589" s="69" t="s">
        <v>280</v>
      </c>
      <c r="AT589" s="23" t="s">
        <v>280</v>
      </c>
      <c r="AU589" s="23" t="s">
        <v>280</v>
      </c>
      <c r="AV589" s="69">
        <v>-10000</v>
      </c>
      <c r="AW589" s="69" t="s">
        <v>280</v>
      </c>
      <c r="AX589" s="23" t="s">
        <v>282</v>
      </c>
      <c r="AY589" s="69" t="s">
        <v>280</v>
      </c>
      <c r="AZ589" s="23" t="s">
        <v>280</v>
      </c>
      <c r="BA589" s="23" t="s">
        <v>280</v>
      </c>
    </row>
    <row r="590" spans="2:53">
      <c r="B590" s="123" t="s">
        <v>368</v>
      </c>
      <c r="C590" s="109" t="s">
        <v>36</v>
      </c>
      <c r="D590" s="110" t="s">
        <v>64</v>
      </c>
      <c r="E590" s="38"/>
      <c r="F590" s="38">
        <v>5921</v>
      </c>
      <c r="G590" s="69">
        <v>712</v>
      </c>
      <c r="H590" s="111"/>
      <c r="I590" s="38">
        <v>5384</v>
      </c>
      <c r="J590" s="38">
        <v>712</v>
      </c>
      <c r="K590" s="38"/>
      <c r="L590" s="111">
        <v>0</v>
      </c>
      <c r="M590" s="38">
        <v>0</v>
      </c>
      <c r="N590" s="69">
        <v>0</v>
      </c>
      <c r="O590" s="111" t="s">
        <v>288</v>
      </c>
      <c r="P590" s="69" t="s">
        <v>80</v>
      </c>
      <c r="Q590" s="111">
        <f t="shared" si="63"/>
        <v>0</v>
      </c>
      <c r="R590" s="38" t="str">
        <f t="shared" si="65"/>
        <v>NA</v>
      </c>
      <c r="S590" s="38">
        <f t="shared" si="66"/>
        <v>537</v>
      </c>
      <c r="T590" s="38">
        <f t="shared" si="67"/>
        <v>0</v>
      </c>
      <c r="U590" s="114">
        <f t="shared" si="68"/>
        <v>537</v>
      </c>
      <c r="V590" s="69">
        <f t="shared" si="69"/>
        <v>0</v>
      </c>
      <c r="W590" s="23">
        <f t="shared" si="64"/>
        <v>1</v>
      </c>
      <c r="X590" s="111">
        <v>137</v>
      </c>
      <c r="Y590" s="38" t="s">
        <v>280</v>
      </c>
      <c r="Z590" s="69" t="s">
        <v>280</v>
      </c>
      <c r="AA590" s="38">
        <v>311</v>
      </c>
      <c r="AB590" s="38" t="s">
        <v>280</v>
      </c>
      <c r="AC590" s="69" t="s">
        <v>280</v>
      </c>
      <c r="AD590" s="38" t="s">
        <v>280</v>
      </c>
      <c r="AE590" s="38" t="s">
        <v>280</v>
      </c>
      <c r="AF590" s="69" t="s">
        <v>280</v>
      </c>
      <c r="AG590" s="38" t="s">
        <v>280</v>
      </c>
      <c r="AH590" s="38" t="s">
        <v>280</v>
      </c>
      <c r="AI590" s="69" t="s">
        <v>280</v>
      </c>
      <c r="AJ590" s="111" t="s">
        <v>280</v>
      </c>
      <c r="AK590" s="38" t="s">
        <v>280</v>
      </c>
      <c r="AL590" s="69" t="s">
        <v>280</v>
      </c>
      <c r="AM590" s="38" t="s">
        <v>280</v>
      </c>
      <c r="AN590" s="38" t="s">
        <v>280</v>
      </c>
      <c r="AO590" s="69" t="s">
        <v>280</v>
      </c>
      <c r="AP590" s="69" t="s">
        <v>280</v>
      </c>
      <c r="AQ590" s="69" t="s">
        <v>280</v>
      </c>
      <c r="AR590" s="23" t="s">
        <v>280</v>
      </c>
      <c r="AS590" s="69" t="s">
        <v>280</v>
      </c>
      <c r="AT590" s="23" t="s">
        <v>280</v>
      </c>
      <c r="AU590" s="23" t="s">
        <v>280</v>
      </c>
      <c r="AV590" s="69" t="s">
        <v>280</v>
      </c>
      <c r="AW590" s="69" t="s">
        <v>280</v>
      </c>
      <c r="AX590" s="23" t="s">
        <v>280</v>
      </c>
      <c r="AY590" s="69">
        <v>-10000</v>
      </c>
      <c r="AZ590" s="23" t="s">
        <v>280</v>
      </c>
      <c r="BA590" s="23" t="s">
        <v>282</v>
      </c>
    </row>
    <row r="591" spans="2:53">
      <c r="B591" s="123" t="s">
        <v>368</v>
      </c>
      <c r="C591" s="109" t="s">
        <v>36</v>
      </c>
      <c r="D591" s="110" t="s">
        <v>66</v>
      </c>
      <c r="E591" s="38"/>
      <c r="F591" s="38">
        <v>5921</v>
      </c>
      <c r="G591" s="69">
        <v>712</v>
      </c>
      <c r="H591" s="111"/>
      <c r="I591" s="38">
        <v>5384</v>
      </c>
      <c r="J591" s="38">
        <v>712</v>
      </c>
      <c r="K591" s="38"/>
      <c r="L591" s="111">
        <v>0</v>
      </c>
      <c r="M591" s="38">
        <v>0</v>
      </c>
      <c r="N591" s="69">
        <v>0</v>
      </c>
      <c r="O591" s="111" t="s">
        <v>288</v>
      </c>
      <c r="P591" s="69" t="s">
        <v>80</v>
      </c>
      <c r="Q591" s="111">
        <f t="shared" si="63"/>
        <v>0</v>
      </c>
      <c r="R591" s="38" t="str">
        <f t="shared" si="65"/>
        <v>NA</v>
      </c>
      <c r="S591" s="38">
        <f t="shared" si="66"/>
        <v>537</v>
      </c>
      <c r="T591" s="38">
        <f t="shared" si="67"/>
        <v>0</v>
      </c>
      <c r="U591" s="114">
        <f t="shared" si="68"/>
        <v>537</v>
      </c>
      <c r="V591" s="69">
        <f t="shared" si="69"/>
        <v>0</v>
      </c>
      <c r="W591" s="23">
        <f t="shared" si="64"/>
        <v>1</v>
      </c>
      <c r="X591" s="111">
        <v>137</v>
      </c>
      <c r="Y591" s="38" t="s">
        <v>280</v>
      </c>
      <c r="Z591" s="69" t="s">
        <v>280</v>
      </c>
      <c r="AA591" s="38">
        <v>311</v>
      </c>
      <c r="AB591" s="38" t="s">
        <v>280</v>
      </c>
      <c r="AC591" s="69" t="s">
        <v>280</v>
      </c>
      <c r="AD591" s="38" t="s">
        <v>280</v>
      </c>
      <c r="AE591" s="38" t="s">
        <v>280</v>
      </c>
      <c r="AF591" s="69" t="s">
        <v>280</v>
      </c>
      <c r="AG591" s="38" t="s">
        <v>280</v>
      </c>
      <c r="AH591" s="38" t="s">
        <v>280</v>
      </c>
      <c r="AI591" s="69" t="s">
        <v>280</v>
      </c>
      <c r="AJ591" s="111" t="s">
        <v>280</v>
      </c>
      <c r="AK591" s="38" t="s">
        <v>280</v>
      </c>
      <c r="AL591" s="69" t="s">
        <v>280</v>
      </c>
      <c r="AM591" s="38" t="s">
        <v>280</v>
      </c>
      <c r="AN591" s="38" t="s">
        <v>280</v>
      </c>
      <c r="AO591" s="69" t="s">
        <v>280</v>
      </c>
      <c r="AP591" s="69" t="s">
        <v>280</v>
      </c>
      <c r="AQ591" s="69" t="s">
        <v>280</v>
      </c>
      <c r="AR591" s="23" t="s">
        <v>280</v>
      </c>
      <c r="AS591" s="69" t="s">
        <v>280</v>
      </c>
      <c r="AT591" s="23" t="s">
        <v>280</v>
      </c>
      <c r="AU591" s="23" t="s">
        <v>280</v>
      </c>
      <c r="AV591" s="69" t="s">
        <v>280</v>
      </c>
      <c r="AW591" s="69" t="s">
        <v>280</v>
      </c>
      <c r="AX591" s="23" t="s">
        <v>280</v>
      </c>
      <c r="AY591" s="69">
        <v>-10000</v>
      </c>
      <c r="AZ591" s="23" t="s">
        <v>280</v>
      </c>
      <c r="BA591" s="23" t="s">
        <v>282</v>
      </c>
    </row>
    <row r="592" spans="2:53">
      <c r="B592" s="123" t="s">
        <v>368</v>
      </c>
      <c r="C592" s="109" t="s">
        <v>36</v>
      </c>
      <c r="D592" s="110" t="s">
        <v>67</v>
      </c>
      <c r="E592" s="38"/>
      <c r="F592" s="38">
        <v>5921</v>
      </c>
      <c r="G592" s="69">
        <v>712</v>
      </c>
      <c r="H592" s="111"/>
      <c r="I592" s="38">
        <v>5384</v>
      </c>
      <c r="J592" s="38">
        <v>712</v>
      </c>
      <c r="K592" s="38"/>
      <c r="L592" s="111">
        <v>0</v>
      </c>
      <c r="M592" s="38">
        <v>0</v>
      </c>
      <c r="N592" s="69">
        <v>0</v>
      </c>
      <c r="O592" s="111" t="s">
        <v>288</v>
      </c>
      <c r="P592" s="69" t="s">
        <v>80</v>
      </c>
      <c r="Q592" s="111">
        <f t="shared" si="63"/>
        <v>0</v>
      </c>
      <c r="R592" s="38" t="str">
        <f t="shared" si="65"/>
        <v>NA</v>
      </c>
      <c r="S592" s="38">
        <f t="shared" si="66"/>
        <v>537</v>
      </c>
      <c r="T592" s="38">
        <f t="shared" si="67"/>
        <v>0</v>
      </c>
      <c r="U592" s="114">
        <f t="shared" si="68"/>
        <v>537</v>
      </c>
      <c r="V592" s="69">
        <f t="shared" si="69"/>
        <v>0</v>
      </c>
      <c r="W592" s="23">
        <f t="shared" si="64"/>
        <v>1</v>
      </c>
      <c r="X592" s="111">
        <v>137</v>
      </c>
      <c r="Y592" s="38" t="s">
        <v>280</v>
      </c>
      <c r="Z592" s="69" t="s">
        <v>280</v>
      </c>
      <c r="AA592" s="38">
        <v>311</v>
      </c>
      <c r="AB592" s="38" t="s">
        <v>280</v>
      </c>
      <c r="AC592" s="69" t="s">
        <v>280</v>
      </c>
      <c r="AD592" s="38" t="s">
        <v>280</v>
      </c>
      <c r="AE592" s="38" t="s">
        <v>280</v>
      </c>
      <c r="AF592" s="69" t="s">
        <v>280</v>
      </c>
      <c r="AG592" s="38" t="s">
        <v>280</v>
      </c>
      <c r="AH592" s="38" t="s">
        <v>280</v>
      </c>
      <c r="AI592" s="69" t="s">
        <v>280</v>
      </c>
      <c r="AJ592" s="111" t="s">
        <v>280</v>
      </c>
      <c r="AK592" s="38" t="s">
        <v>280</v>
      </c>
      <c r="AL592" s="69" t="s">
        <v>280</v>
      </c>
      <c r="AM592" s="38" t="s">
        <v>280</v>
      </c>
      <c r="AN592" s="38" t="s">
        <v>280</v>
      </c>
      <c r="AO592" s="69" t="s">
        <v>280</v>
      </c>
      <c r="AP592" s="69" t="s">
        <v>280</v>
      </c>
      <c r="AQ592" s="69" t="s">
        <v>280</v>
      </c>
      <c r="AR592" s="23" t="s">
        <v>280</v>
      </c>
      <c r="AS592" s="69" t="s">
        <v>280</v>
      </c>
      <c r="AT592" s="23" t="s">
        <v>280</v>
      </c>
      <c r="AU592" s="23" t="s">
        <v>280</v>
      </c>
      <c r="AV592" s="69" t="s">
        <v>280</v>
      </c>
      <c r="AW592" s="69" t="s">
        <v>280</v>
      </c>
      <c r="AX592" s="23" t="s">
        <v>280</v>
      </c>
      <c r="AY592" s="69">
        <v>-10000</v>
      </c>
      <c r="AZ592" s="23" t="s">
        <v>280</v>
      </c>
      <c r="BA592" s="23" t="s">
        <v>282</v>
      </c>
    </row>
    <row r="593" spans="2:53">
      <c r="B593" s="123" t="s">
        <v>368</v>
      </c>
      <c r="C593" s="109" t="s">
        <v>36</v>
      </c>
      <c r="D593" s="110" t="s">
        <v>68</v>
      </c>
      <c r="E593" s="38"/>
      <c r="F593" s="38">
        <v>5396</v>
      </c>
      <c r="G593" s="69">
        <v>666</v>
      </c>
      <c r="H593" s="111"/>
      <c r="I593" s="38">
        <v>5382</v>
      </c>
      <c r="J593" s="38">
        <v>666</v>
      </c>
      <c r="K593" s="38"/>
      <c r="L593" s="111">
        <v>0</v>
      </c>
      <c r="M593" s="38">
        <v>0</v>
      </c>
      <c r="N593" s="69">
        <v>0</v>
      </c>
      <c r="O593" s="111" t="s">
        <v>288</v>
      </c>
      <c r="P593" s="69" t="s">
        <v>80</v>
      </c>
      <c r="Q593" s="111">
        <f t="shared" si="63"/>
        <v>0</v>
      </c>
      <c r="R593" s="38" t="str">
        <f t="shared" si="65"/>
        <v>NA</v>
      </c>
      <c r="S593" s="38">
        <f t="shared" si="66"/>
        <v>14</v>
      </c>
      <c r="T593" s="38">
        <f t="shared" si="67"/>
        <v>0</v>
      </c>
      <c r="U593" s="114">
        <f t="shared" si="68"/>
        <v>14</v>
      </c>
      <c r="V593" s="69">
        <f t="shared" si="69"/>
        <v>0</v>
      </c>
      <c r="W593" s="23">
        <f t="shared" si="64"/>
        <v>1</v>
      </c>
      <c r="X593" s="111">
        <v>139</v>
      </c>
      <c r="Y593" s="38" t="s">
        <v>280</v>
      </c>
      <c r="Z593" s="69" t="s">
        <v>280</v>
      </c>
      <c r="AA593" s="38">
        <v>312</v>
      </c>
      <c r="AB593" s="38" t="s">
        <v>280</v>
      </c>
      <c r="AC593" s="69" t="s">
        <v>280</v>
      </c>
      <c r="AD593" s="38" t="s">
        <v>280</v>
      </c>
      <c r="AE593" s="38" t="s">
        <v>280</v>
      </c>
      <c r="AF593" s="69" t="s">
        <v>280</v>
      </c>
      <c r="AG593" s="38" t="s">
        <v>280</v>
      </c>
      <c r="AH593" s="38" t="s">
        <v>280</v>
      </c>
      <c r="AI593" s="69" t="s">
        <v>280</v>
      </c>
      <c r="AJ593" s="111" t="s">
        <v>280</v>
      </c>
      <c r="AK593" s="38" t="s">
        <v>280</v>
      </c>
      <c r="AL593" s="69" t="s">
        <v>280</v>
      </c>
      <c r="AM593" s="38" t="s">
        <v>280</v>
      </c>
      <c r="AN593" s="38" t="s">
        <v>280</v>
      </c>
      <c r="AO593" s="69" t="s">
        <v>280</v>
      </c>
      <c r="AP593" s="69" t="s">
        <v>280</v>
      </c>
      <c r="AQ593" s="69" t="s">
        <v>280</v>
      </c>
      <c r="AR593" s="23" t="s">
        <v>280</v>
      </c>
      <c r="AS593" s="69" t="s">
        <v>280</v>
      </c>
      <c r="AT593" s="23" t="s">
        <v>280</v>
      </c>
      <c r="AU593" s="23" t="s">
        <v>280</v>
      </c>
      <c r="AV593" s="69" t="s">
        <v>280</v>
      </c>
      <c r="AW593" s="69" t="s">
        <v>280</v>
      </c>
      <c r="AX593" s="23" t="s">
        <v>280</v>
      </c>
      <c r="AY593" s="69">
        <v>-10000</v>
      </c>
      <c r="AZ593" s="23" t="s">
        <v>280</v>
      </c>
      <c r="BA593" s="23" t="s">
        <v>282</v>
      </c>
    </row>
    <row r="594" spans="2:53">
      <c r="B594" s="123" t="s">
        <v>368</v>
      </c>
      <c r="C594" s="109" t="s">
        <v>36</v>
      </c>
      <c r="D594" s="110" t="s">
        <v>69</v>
      </c>
      <c r="E594" s="38"/>
      <c r="F594" s="38">
        <v>5396</v>
      </c>
      <c r="G594" s="69">
        <v>666</v>
      </c>
      <c r="H594" s="111"/>
      <c r="I594" s="38">
        <v>5382</v>
      </c>
      <c r="J594" s="38">
        <v>666</v>
      </c>
      <c r="K594" s="38"/>
      <c r="L594" s="111">
        <v>0</v>
      </c>
      <c r="M594" s="38">
        <v>0</v>
      </c>
      <c r="N594" s="69">
        <v>0</v>
      </c>
      <c r="O594" s="111" t="s">
        <v>288</v>
      </c>
      <c r="P594" s="69" t="s">
        <v>80</v>
      </c>
      <c r="Q594" s="111">
        <f t="shared" si="63"/>
        <v>0</v>
      </c>
      <c r="R594" s="38" t="str">
        <f t="shared" si="65"/>
        <v>NA</v>
      </c>
      <c r="S594" s="38">
        <f t="shared" si="66"/>
        <v>14</v>
      </c>
      <c r="T594" s="38">
        <f t="shared" si="67"/>
        <v>0</v>
      </c>
      <c r="U594" s="114">
        <f t="shared" si="68"/>
        <v>14</v>
      </c>
      <c r="V594" s="69">
        <f t="shared" si="69"/>
        <v>0</v>
      </c>
      <c r="W594" s="23">
        <f t="shared" si="64"/>
        <v>1</v>
      </c>
      <c r="X594" s="111">
        <v>139</v>
      </c>
      <c r="Y594" s="38" t="s">
        <v>280</v>
      </c>
      <c r="Z594" s="69" t="s">
        <v>280</v>
      </c>
      <c r="AA594" s="38">
        <v>312</v>
      </c>
      <c r="AB594" s="38" t="s">
        <v>280</v>
      </c>
      <c r="AC594" s="69" t="s">
        <v>280</v>
      </c>
      <c r="AD594" s="38" t="s">
        <v>280</v>
      </c>
      <c r="AE594" s="38" t="s">
        <v>280</v>
      </c>
      <c r="AF594" s="69" t="s">
        <v>280</v>
      </c>
      <c r="AG594" s="38" t="s">
        <v>280</v>
      </c>
      <c r="AH594" s="38" t="s">
        <v>280</v>
      </c>
      <c r="AI594" s="69" t="s">
        <v>280</v>
      </c>
      <c r="AJ594" s="111" t="s">
        <v>280</v>
      </c>
      <c r="AK594" s="38" t="s">
        <v>280</v>
      </c>
      <c r="AL594" s="69" t="s">
        <v>280</v>
      </c>
      <c r="AM594" s="38" t="s">
        <v>280</v>
      </c>
      <c r="AN594" s="38" t="s">
        <v>280</v>
      </c>
      <c r="AO594" s="69" t="s">
        <v>280</v>
      </c>
      <c r="AP594" s="69" t="s">
        <v>280</v>
      </c>
      <c r="AQ594" s="69" t="s">
        <v>280</v>
      </c>
      <c r="AR594" s="23" t="s">
        <v>280</v>
      </c>
      <c r="AS594" s="69" t="s">
        <v>280</v>
      </c>
      <c r="AT594" s="23" t="s">
        <v>280</v>
      </c>
      <c r="AU594" s="23" t="s">
        <v>280</v>
      </c>
      <c r="AV594" s="69" t="s">
        <v>280</v>
      </c>
      <c r="AW594" s="69" t="s">
        <v>280</v>
      </c>
      <c r="AX594" s="23" t="s">
        <v>280</v>
      </c>
      <c r="AY594" s="69">
        <v>-10000</v>
      </c>
      <c r="AZ594" s="23" t="s">
        <v>280</v>
      </c>
      <c r="BA594" s="23" t="s">
        <v>282</v>
      </c>
    </row>
    <row r="595" spans="2:53" ht="15" thickBot="1">
      <c r="B595" s="124" t="s">
        <v>368</v>
      </c>
      <c r="C595" s="116" t="s">
        <v>36</v>
      </c>
      <c r="D595" s="117" t="s">
        <v>70</v>
      </c>
      <c r="E595" s="118"/>
      <c r="F595" s="118">
        <v>4836</v>
      </c>
      <c r="G595" s="70">
        <v>691</v>
      </c>
      <c r="H595" s="119"/>
      <c r="I595" s="118">
        <v>4822</v>
      </c>
      <c r="J595" s="118">
        <v>691</v>
      </c>
      <c r="K595" s="118"/>
      <c r="L595" s="119">
        <v>0</v>
      </c>
      <c r="M595" s="118">
        <v>0</v>
      </c>
      <c r="N595" s="70">
        <v>0</v>
      </c>
      <c r="O595" s="119" t="s">
        <v>288</v>
      </c>
      <c r="P595" s="70" t="s">
        <v>80</v>
      </c>
      <c r="Q595" s="119">
        <f t="shared" si="63"/>
        <v>0</v>
      </c>
      <c r="R595" s="38" t="str">
        <f t="shared" si="65"/>
        <v>NA</v>
      </c>
      <c r="S595" s="38">
        <f t="shared" si="66"/>
        <v>14</v>
      </c>
      <c r="T595" s="38">
        <f t="shared" si="67"/>
        <v>0</v>
      </c>
      <c r="U595" s="114">
        <f t="shared" si="68"/>
        <v>14</v>
      </c>
      <c r="V595" s="70">
        <f t="shared" si="69"/>
        <v>0</v>
      </c>
      <c r="W595" s="23">
        <f t="shared" si="64"/>
        <v>1</v>
      </c>
      <c r="X595" s="119">
        <v>159</v>
      </c>
      <c r="Y595" s="118" t="s">
        <v>280</v>
      </c>
      <c r="Z595" s="70" t="s">
        <v>280</v>
      </c>
      <c r="AA595" s="118">
        <v>294</v>
      </c>
      <c r="AB595" s="118" t="s">
        <v>280</v>
      </c>
      <c r="AC595" s="70" t="s">
        <v>280</v>
      </c>
      <c r="AD595" s="118" t="s">
        <v>280</v>
      </c>
      <c r="AE595" s="118" t="s">
        <v>280</v>
      </c>
      <c r="AF595" s="70" t="s">
        <v>280</v>
      </c>
      <c r="AG595" s="118" t="s">
        <v>280</v>
      </c>
      <c r="AH595" s="118" t="s">
        <v>280</v>
      </c>
      <c r="AI595" s="70" t="s">
        <v>280</v>
      </c>
      <c r="AJ595" s="119" t="s">
        <v>280</v>
      </c>
      <c r="AK595" s="118" t="s">
        <v>280</v>
      </c>
      <c r="AL595" s="70" t="s">
        <v>280</v>
      </c>
      <c r="AM595" s="118" t="s">
        <v>280</v>
      </c>
      <c r="AN595" s="118" t="s">
        <v>280</v>
      </c>
      <c r="AO595" s="70" t="s">
        <v>280</v>
      </c>
      <c r="AP595" s="70" t="s">
        <v>280</v>
      </c>
      <c r="AQ595" s="70" t="s">
        <v>280</v>
      </c>
      <c r="AR595" s="22" t="s">
        <v>280</v>
      </c>
      <c r="AS595" s="70" t="s">
        <v>280</v>
      </c>
      <c r="AT595" s="22" t="s">
        <v>280</v>
      </c>
      <c r="AU595" s="22" t="s">
        <v>280</v>
      </c>
      <c r="AV595" s="70" t="s">
        <v>280</v>
      </c>
      <c r="AW595" s="70" t="s">
        <v>280</v>
      </c>
      <c r="AX595" s="22" t="s">
        <v>280</v>
      </c>
      <c r="AY595" s="70">
        <v>-10000</v>
      </c>
      <c r="AZ595" s="22" t="s">
        <v>280</v>
      </c>
      <c r="BA595" s="22" t="s">
        <v>282</v>
      </c>
    </row>
    <row r="596" spans="2:53">
      <c r="B596" s="120" t="s">
        <v>370</v>
      </c>
      <c r="C596" s="121" t="s">
        <v>36</v>
      </c>
      <c r="D596" s="122" t="s">
        <v>55</v>
      </c>
      <c r="E596" s="112">
        <v>5324</v>
      </c>
      <c r="F596" s="112"/>
      <c r="G596" s="68"/>
      <c r="H596" s="113">
        <v>4205</v>
      </c>
      <c r="I596" s="112"/>
      <c r="J596" s="112"/>
      <c r="K596" s="112"/>
      <c r="L596" s="113">
        <v>0</v>
      </c>
      <c r="M596" s="112">
        <v>0</v>
      </c>
      <c r="N596" s="68">
        <v>0</v>
      </c>
      <c r="O596" s="113" t="s">
        <v>288</v>
      </c>
      <c r="P596" s="68" t="s">
        <v>283</v>
      </c>
      <c r="Q596" s="113">
        <f t="shared" si="63"/>
        <v>0</v>
      </c>
      <c r="R596" s="38">
        <f t="shared" si="65"/>
        <v>1119</v>
      </c>
      <c r="S596" s="38" t="str">
        <f t="shared" si="66"/>
        <v>NA</v>
      </c>
      <c r="T596" s="38" t="str">
        <f t="shared" si="67"/>
        <v>NA</v>
      </c>
      <c r="U596" s="114" t="str">
        <f t="shared" si="68"/>
        <v>NA</v>
      </c>
      <c r="V596" s="68">
        <f t="shared" si="69"/>
        <v>0</v>
      </c>
      <c r="W596" s="23">
        <f t="shared" si="64"/>
        <v>1</v>
      </c>
      <c r="X596" s="113" t="s">
        <v>280</v>
      </c>
      <c r="Y596" s="112" t="s">
        <v>280</v>
      </c>
      <c r="Z596" s="68" t="s">
        <v>280</v>
      </c>
      <c r="AA596" s="112" t="s">
        <v>280</v>
      </c>
      <c r="AB596" s="112" t="s">
        <v>280</v>
      </c>
      <c r="AC596" s="68" t="s">
        <v>280</v>
      </c>
      <c r="AD596" s="112" t="s">
        <v>280</v>
      </c>
      <c r="AE596" s="112" t="s">
        <v>280</v>
      </c>
      <c r="AF596" s="68" t="s">
        <v>280</v>
      </c>
      <c r="AG596" s="112" t="s">
        <v>280</v>
      </c>
      <c r="AH596" s="112" t="s">
        <v>280</v>
      </c>
      <c r="AI596" s="68" t="s">
        <v>280</v>
      </c>
      <c r="AJ596" s="113" t="s">
        <v>280</v>
      </c>
      <c r="AK596" s="112" t="s">
        <v>280</v>
      </c>
      <c r="AL596" s="68" t="s">
        <v>280</v>
      </c>
      <c r="AM596" s="112" t="s">
        <v>280</v>
      </c>
      <c r="AN596" s="112" t="s">
        <v>280</v>
      </c>
      <c r="AO596" s="68" t="s">
        <v>280</v>
      </c>
      <c r="AP596" s="68" t="s">
        <v>280</v>
      </c>
      <c r="AQ596" s="68" t="s">
        <v>280</v>
      </c>
      <c r="AR596" s="21" t="s">
        <v>280</v>
      </c>
      <c r="AS596" s="68" t="s">
        <v>280</v>
      </c>
      <c r="AT596" s="21" t="s">
        <v>280</v>
      </c>
      <c r="AU596" s="21" t="s">
        <v>280</v>
      </c>
      <c r="AV596" s="68">
        <v>-10000</v>
      </c>
      <c r="AW596" s="68" t="s">
        <v>280</v>
      </c>
      <c r="AX596" s="21" t="s">
        <v>282</v>
      </c>
      <c r="AY596" s="68" t="s">
        <v>280</v>
      </c>
      <c r="AZ596" s="21" t="s">
        <v>280</v>
      </c>
      <c r="BA596" s="21" t="s">
        <v>280</v>
      </c>
    </row>
    <row r="597" spans="2:53">
      <c r="B597" s="123" t="s">
        <v>370</v>
      </c>
      <c r="C597" s="109" t="s">
        <v>36</v>
      </c>
      <c r="D597" s="110" t="s">
        <v>57</v>
      </c>
      <c r="E597" s="38">
        <v>5324</v>
      </c>
      <c r="F597" s="38"/>
      <c r="G597" s="69"/>
      <c r="H597" s="111">
        <v>4200</v>
      </c>
      <c r="I597" s="38"/>
      <c r="J597" s="38"/>
      <c r="K597" s="38"/>
      <c r="L597" s="111">
        <v>0</v>
      </c>
      <c r="M597" s="38">
        <v>0</v>
      </c>
      <c r="N597" s="69">
        <v>0</v>
      </c>
      <c r="O597" s="111" t="s">
        <v>288</v>
      </c>
      <c r="P597" s="69" t="s">
        <v>283</v>
      </c>
      <c r="Q597" s="111">
        <f t="shared" si="63"/>
        <v>0</v>
      </c>
      <c r="R597" s="38">
        <f t="shared" si="65"/>
        <v>1124</v>
      </c>
      <c r="S597" s="38" t="str">
        <f t="shared" si="66"/>
        <v>NA</v>
      </c>
      <c r="T597" s="38" t="str">
        <f t="shared" si="67"/>
        <v>NA</v>
      </c>
      <c r="U597" s="114" t="str">
        <f t="shared" si="68"/>
        <v>NA</v>
      </c>
      <c r="V597" s="69">
        <f t="shared" si="69"/>
        <v>0</v>
      </c>
      <c r="W597" s="23">
        <f t="shared" si="64"/>
        <v>1</v>
      </c>
      <c r="X597" s="111" t="s">
        <v>280</v>
      </c>
      <c r="Y597" s="38" t="s">
        <v>280</v>
      </c>
      <c r="Z597" s="69" t="s">
        <v>280</v>
      </c>
      <c r="AA597" s="38" t="s">
        <v>280</v>
      </c>
      <c r="AB597" s="38" t="s">
        <v>280</v>
      </c>
      <c r="AC597" s="69" t="s">
        <v>280</v>
      </c>
      <c r="AD597" s="38" t="s">
        <v>280</v>
      </c>
      <c r="AE597" s="38" t="s">
        <v>280</v>
      </c>
      <c r="AF597" s="69" t="s">
        <v>280</v>
      </c>
      <c r="AG597" s="38" t="s">
        <v>280</v>
      </c>
      <c r="AH597" s="38" t="s">
        <v>280</v>
      </c>
      <c r="AI597" s="69" t="s">
        <v>280</v>
      </c>
      <c r="AJ597" s="111" t="s">
        <v>280</v>
      </c>
      <c r="AK597" s="38" t="s">
        <v>280</v>
      </c>
      <c r="AL597" s="69" t="s">
        <v>280</v>
      </c>
      <c r="AM597" s="38" t="s">
        <v>280</v>
      </c>
      <c r="AN597" s="38" t="s">
        <v>280</v>
      </c>
      <c r="AO597" s="69" t="s">
        <v>280</v>
      </c>
      <c r="AP597" s="69" t="s">
        <v>280</v>
      </c>
      <c r="AQ597" s="69" t="s">
        <v>280</v>
      </c>
      <c r="AR597" s="23" t="s">
        <v>280</v>
      </c>
      <c r="AS597" s="69" t="s">
        <v>280</v>
      </c>
      <c r="AT597" s="23" t="s">
        <v>280</v>
      </c>
      <c r="AU597" s="23" t="s">
        <v>280</v>
      </c>
      <c r="AV597" s="69">
        <v>-10000</v>
      </c>
      <c r="AW597" s="69" t="s">
        <v>280</v>
      </c>
      <c r="AX597" s="23" t="s">
        <v>282</v>
      </c>
      <c r="AY597" s="69" t="s">
        <v>280</v>
      </c>
      <c r="AZ597" s="23" t="s">
        <v>280</v>
      </c>
      <c r="BA597" s="23" t="s">
        <v>280</v>
      </c>
    </row>
    <row r="598" spans="2:53">
      <c r="B598" s="123" t="s">
        <v>370</v>
      </c>
      <c r="C598" s="109" t="s">
        <v>36</v>
      </c>
      <c r="D598" s="110" t="s">
        <v>58</v>
      </c>
      <c r="E598" s="38">
        <v>5324</v>
      </c>
      <c r="F598" s="38"/>
      <c r="G598" s="69"/>
      <c r="H598" s="111">
        <v>5010</v>
      </c>
      <c r="I598" s="38"/>
      <c r="J598" s="38"/>
      <c r="K598" s="38"/>
      <c r="L598" s="111">
        <v>0</v>
      </c>
      <c r="M598" s="38">
        <v>0</v>
      </c>
      <c r="N598" s="69">
        <v>0</v>
      </c>
      <c r="O598" s="111" t="s">
        <v>288</v>
      </c>
      <c r="P598" s="69" t="s">
        <v>283</v>
      </c>
      <c r="Q598" s="111">
        <f t="shared" si="63"/>
        <v>0</v>
      </c>
      <c r="R598" s="38">
        <f t="shared" si="65"/>
        <v>314</v>
      </c>
      <c r="S598" s="38" t="str">
        <f t="shared" si="66"/>
        <v>NA</v>
      </c>
      <c r="T598" s="38" t="str">
        <f t="shared" si="67"/>
        <v>NA</v>
      </c>
      <c r="U598" s="114" t="str">
        <f t="shared" si="68"/>
        <v>NA</v>
      </c>
      <c r="V598" s="69">
        <f t="shared" si="69"/>
        <v>0</v>
      </c>
      <c r="W598" s="23">
        <f t="shared" si="64"/>
        <v>1</v>
      </c>
      <c r="X598" s="111" t="s">
        <v>280</v>
      </c>
      <c r="Y598" s="38" t="s">
        <v>280</v>
      </c>
      <c r="Z598" s="69" t="s">
        <v>280</v>
      </c>
      <c r="AA598" s="38" t="s">
        <v>280</v>
      </c>
      <c r="AB598" s="38" t="s">
        <v>280</v>
      </c>
      <c r="AC598" s="69" t="s">
        <v>280</v>
      </c>
      <c r="AD598" s="38" t="s">
        <v>280</v>
      </c>
      <c r="AE598" s="38" t="s">
        <v>280</v>
      </c>
      <c r="AF598" s="69" t="s">
        <v>280</v>
      </c>
      <c r="AG598" s="38" t="s">
        <v>280</v>
      </c>
      <c r="AH598" s="38" t="s">
        <v>280</v>
      </c>
      <c r="AI598" s="69" t="s">
        <v>280</v>
      </c>
      <c r="AJ598" s="111" t="s">
        <v>280</v>
      </c>
      <c r="AK598" s="38" t="s">
        <v>280</v>
      </c>
      <c r="AL598" s="69" t="s">
        <v>280</v>
      </c>
      <c r="AM598" s="38" t="s">
        <v>280</v>
      </c>
      <c r="AN598" s="38" t="s">
        <v>280</v>
      </c>
      <c r="AO598" s="69" t="s">
        <v>280</v>
      </c>
      <c r="AP598" s="69" t="s">
        <v>280</v>
      </c>
      <c r="AQ598" s="69" t="s">
        <v>280</v>
      </c>
      <c r="AR598" s="23" t="s">
        <v>280</v>
      </c>
      <c r="AS598" s="69" t="s">
        <v>280</v>
      </c>
      <c r="AT598" s="23" t="s">
        <v>280</v>
      </c>
      <c r="AU598" s="23" t="s">
        <v>280</v>
      </c>
      <c r="AV598" s="69">
        <v>-10000</v>
      </c>
      <c r="AW598" s="69" t="s">
        <v>280</v>
      </c>
      <c r="AX598" s="23" t="s">
        <v>282</v>
      </c>
      <c r="AY598" s="69" t="s">
        <v>280</v>
      </c>
      <c r="AZ598" s="23" t="s">
        <v>280</v>
      </c>
      <c r="BA598" s="23" t="s">
        <v>280</v>
      </c>
    </row>
    <row r="599" spans="2:53">
      <c r="B599" s="123" t="s">
        <v>370</v>
      </c>
      <c r="C599" s="109" t="s">
        <v>36</v>
      </c>
      <c r="D599" s="110" t="s">
        <v>59</v>
      </c>
      <c r="E599" s="38">
        <v>6405</v>
      </c>
      <c r="F599" s="38"/>
      <c r="G599" s="69"/>
      <c r="H599" s="111">
        <v>5103</v>
      </c>
      <c r="I599" s="38"/>
      <c r="J599" s="38"/>
      <c r="K599" s="38"/>
      <c r="L599" s="111">
        <v>-3653</v>
      </c>
      <c r="M599" s="38">
        <v>-3653</v>
      </c>
      <c r="N599" s="69">
        <v>-2509</v>
      </c>
      <c r="O599" s="111" t="s">
        <v>38</v>
      </c>
      <c r="P599" s="69" t="s">
        <v>283</v>
      </c>
      <c r="Q599" s="111">
        <f t="shared" si="63"/>
        <v>0</v>
      </c>
      <c r="R599" s="38">
        <f t="shared" si="65"/>
        <v>1302</v>
      </c>
      <c r="S599" s="38" t="str">
        <f t="shared" si="66"/>
        <v>NA</v>
      </c>
      <c r="T599" s="38" t="str">
        <f t="shared" si="67"/>
        <v>NA</v>
      </c>
      <c r="U599" s="114" t="str">
        <f t="shared" si="68"/>
        <v>NA</v>
      </c>
      <c r="V599" s="69">
        <f t="shared" si="69"/>
        <v>0</v>
      </c>
      <c r="W599" s="23">
        <f t="shared" si="64"/>
        <v>1</v>
      </c>
      <c r="X599" s="111" t="s">
        <v>280</v>
      </c>
      <c r="Y599" s="38" t="s">
        <v>280</v>
      </c>
      <c r="Z599" s="69" t="s">
        <v>280</v>
      </c>
      <c r="AA599" s="38" t="s">
        <v>280</v>
      </c>
      <c r="AB599" s="38" t="s">
        <v>280</v>
      </c>
      <c r="AC599" s="69" t="s">
        <v>280</v>
      </c>
      <c r="AD599" s="38" t="s">
        <v>280</v>
      </c>
      <c r="AE599" s="38" t="s">
        <v>280</v>
      </c>
      <c r="AF599" s="69" t="s">
        <v>280</v>
      </c>
      <c r="AG599" s="38" t="s">
        <v>280</v>
      </c>
      <c r="AH599" s="38" t="s">
        <v>280</v>
      </c>
      <c r="AI599" s="69" t="s">
        <v>280</v>
      </c>
      <c r="AJ599" s="111" t="s">
        <v>280</v>
      </c>
      <c r="AK599" s="38" t="s">
        <v>280</v>
      </c>
      <c r="AL599" s="69" t="s">
        <v>280</v>
      </c>
      <c r="AM599" s="38" t="s">
        <v>280</v>
      </c>
      <c r="AN599" s="38" t="s">
        <v>280</v>
      </c>
      <c r="AO599" s="69" t="s">
        <v>280</v>
      </c>
      <c r="AP599" s="69" t="s">
        <v>280</v>
      </c>
      <c r="AQ599" s="69" t="s">
        <v>280</v>
      </c>
      <c r="AR599" s="23" t="s">
        <v>280</v>
      </c>
      <c r="AS599" s="69" t="s">
        <v>280</v>
      </c>
      <c r="AT599" s="23" t="s">
        <v>280</v>
      </c>
      <c r="AU599" s="23" t="s">
        <v>280</v>
      </c>
      <c r="AV599" s="69">
        <v>-10000</v>
      </c>
      <c r="AW599" s="69" t="s">
        <v>280</v>
      </c>
      <c r="AX599" s="23" t="s">
        <v>282</v>
      </c>
      <c r="AY599" s="69" t="s">
        <v>280</v>
      </c>
      <c r="AZ599" s="23" t="s">
        <v>280</v>
      </c>
      <c r="BA599" s="23" t="s">
        <v>280</v>
      </c>
    </row>
    <row r="600" spans="2:53">
      <c r="B600" s="123" t="s">
        <v>370</v>
      </c>
      <c r="C600" s="109" t="s">
        <v>36</v>
      </c>
      <c r="D600" s="110" t="s">
        <v>61</v>
      </c>
      <c r="E600" s="38">
        <v>6700</v>
      </c>
      <c r="F600" s="38"/>
      <c r="G600" s="69"/>
      <c r="H600" s="111">
        <v>6700</v>
      </c>
      <c r="I600" s="38"/>
      <c r="J600" s="38"/>
      <c r="K600" s="38"/>
      <c r="L600" s="111">
        <v>-3983</v>
      </c>
      <c r="M600" s="38">
        <v>-3983</v>
      </c>
      <c r="N600" s="69">
        <v>-3983</v>
      </c>
      <c r="O600" s="111" t="s">
        <v>283</v>
      </c>
      <c r="P600" s="69" t="s">
        <v>283</v>
      </c>
      <c r="Q600" s="111">
        <f t="shared" si="63"/>
        <v>0</v>
      </c>
      <c r="R600" s="38">
        <f t="shared" si="65"/>
        <v>0</v>
      </c>
      <c r="S600" s="38" t="str">
        <f t="shared" si="66"/>
        <v>NA</v>
      </c>
      <c r="T600" s="38" t="str">
        <f t="shared" si="67"/>
        <v>NA</v>
      </c>
      <c r="U600" s="114" t="str">
        <f t="shared" si="68"/>
        <v>NA</v>
      </c>
      <c r="V600" s="69">
        <f t="shared" si="69"/>
        <v>0</v>
      </c>
      <c r="W600" s="23">
        <f t="shared" si="64"/>
        <v>1</v>
      </c>
      <c r="X600" s="111" t="s">
        <v>280</v>
      </c>
      <c r="Y600" s="38" t="s">
        <v>280</v>
      </c>
      <c r="Z600" s="69" t="s">
        <v>280</v>
      </c>
      <c r="AA600" s="38" t="s">
        <v>280</v>
      </c>
      <c r="AB600" s="38" t="s">
        <v>280</v>
      </c>
      <c r="AC600" s="69" t="s">
        <v>280</v>
      </c>
      <c r="AD600" s="38" t="s">
        <v>280</v>
      </c>
      <c r="AE600" s="38" t="s">
        <v>280</v>
      </c>
      <c r="AF600" s="69" t="s">
        <v>280</v>
      </c>
      <c r="AG600" s="38" t="s">
        <v>280</v>
      </c>
      <c r="AH600" s="38" t="s">
        <v>280</v>
      </c>
      <c r="AI600" s="69" t="s">
        <v>280</v>
      </c>
      <c r="AJ600" s="111" t="s">
        <v>280</v>
      </c>
      <c r="AK600" s="38" t="s">
        <v>280</v>
      </c>
      <c r="AL600" s="69" t="s">
        <v>280</v>
      </c>
      <c r="AM600" s="38" t="s">
        <v>280</v>
      </c>
      <c r="AN600" s="38" t="s">
        <v>280</v>
      </c>
      <c r="AO600" s="69" t="s">
        <v>280</v>
      </c>
      <c r="AP600" s="69" t="s">
        <v>280</v>
      </c>
      <c r="AQ600" s="69" t="s">
        <v>280</v>
      </c>
      <c r="AR600" s="23" t="s">
        <v>280</v>
      </c>
      <c r="AS600" s="69" t="s">
        <v>280</v>
      </c>
      <c r="AT600" s="23" t="s">
        <v>280</v>
      </c>
      <c r="AU600" s="23" t="s">
        <v>280</v>
      </c>
      <c r="AV600" s="69">
        <v>-10000</v>
      </c>
      <c r="AW600" s="69" t="s">
        <v>280</v>
      </c>
      <c r="AX600" s="23" t="s">
        <v>282</v>
      </c>
      <c r="AY600" s="69" t="s">
        <v>280</v>
      </c>
      <c r="AZ600" s="23" t="s">
        <v>280</v>
      </c>
      <c r="BA600" s="23" t="s">
        <v>280</v>
      </c>
    </row>
    <row r="601" spans="2:53">
      <c r="B601" s="123" t="s">
        <v>370</v>
      </c>
      <c r="C601" s="109" t="s">
        <v>36</v>
      </c>
      <c r="D601" s="110" t="s">
        <v>63</v>
      </c>
      <c r="E601" s="38">
        <v>6906</v>
      </c>
      <c r="F601" s="38"/>
      <c r="G601" s="69"/>
      <c r="H601" s="111">
        <v>6935</v>
      </c>
      <c r="I601" s="38"/>
      <c r="J601" s="38"/>
      <c r="K601" s="38"/>
      <c r="L601" s="111">
        <v>-4205</v>
      </c>
      <c r="M601" s="38">
        <v>-4205</v>
      </c>
      <c r="N601" s="69">
        <v>-4220</v>
      </c>
      <c r="O601" s="111" t="s">
        <v>283</v>
      </c>
      <c r="P601" s="69" t="s">
        <v>283</v>
      </c>
      <c r="Q601" s="111">
        <f t="shared" si="63"/>
        <v>0</v>
      </c>
      <c r="R601" s="38">
        <f t="shared" si="65"/>
        <v>-29</v>
      </c>
      <c r="S601" s="38" t="str">
        <f t="shared" si="66"/>
        <v>NA</v>
      </c>
      <c r="T601" s="38" t="str">
        <f t="shared" si="67"/>
        <v>NA</v>
      </c>
      <c r="U601" s="114" t="str">
        <f t="shared" si="68"/>
        <v>NA</v>
      </c>
      <c r="V601" s="69">
        <f t="shared" si="69"/>
        <v>0</v>
      </c>
      <c r="W601" s="23">
        <f t="shared" si="64"/>
        <v>1</v>
      </c>
      <c r="X601" s="111" t="s">
        <v>280</v>
      </c>
      <c r="Y601" s="38" t="s">
        <v>280</v>
      </c>
      <c r="Z601" s="69" t="s">
        <v>280</v>
      </c>
      <c r="AA601" s="38" t="s">
        <v>280</v>
      </c>
      <c r="AB601" s="38" t="s">
        <v>280</v>
      </c>
      <c r="AC601" s="69" t="s">
        <v>280</v>
      </c>
      <c r="AD601" s="38" t="s">
        <v>280</v>
      </c>
      <c r="AE601" s="38" t="s">
        <v>280</v>
      </c>
      <c r="AF601" s="69" t="s">
        <v>280</v>
      </c>
      <c r="AG601" s="38" t="s">
        <v>280</v>
      </c>
      <c r="AH601" s="38" t="s">
        <v>280</v>
      </c>
      <c r="AI601" s="69" t="s">
        <v>280</v>
      </c>
      <c r="AJ601" s="111" t="s">
        <v>280</v>
      </c>
      <c r="AK601" s="38" t="s">
        <v>280</v>
      </c>
      <c r="AL601" s="69" t="s">
        <v>280</v>
      </c>
      <c r="AM601" s="38" t="s">
        <v>280</v>
      </c>
      <c r="AN601" s="38" t="s">
        <v>280</v>
      </c>
      <c r="AO601" s="69" t="s">
        <v>280</v>
      </c>
      <c r="AP601" s="69" t="s">
        <v>280</v>
      </c>
      <c r="AQ601" s="69" t="s">
        <v>280</v>
      </c>
      <c r="AR601" s="23" t="s">
        <v>280</v>
      </c>
      <c r="AS601" s="69" t="s">
        <v>280</v>
      </c>
      <c r="AT601" s="23" t="s">
        <v>280</v>
      </c>
      <c r="AU601" s="23" t="s">
        <v>280</v>
      </c>
      <c r="AV601" s="69">
        <v>-10000</v>
      </c>
      <c r="AW601" s="69" t="s">
        <v>280</v>
      </c>
      <c r="AX601" s="23" t="s">
        <v>282</v>
      </c>
      <c r="AY601" s="69" t="s">
        <v>280</v>
      </c>
      <c r="AZ601" s="23" t="s">
        <v>280</v>
      </c>
      <c r="BA601" s="23" t="s">
        <v>280</v>
      </c>
    </row>
    <row r="602" spans="2:53">
      <c r="B602" s="123" t="s">
        <v>370</v>
      </c>
      <c r="C602" s="109" t="s">
        <v>36</v>
      </c>
      <c r="D602" s="110" t="s">
        <v>64</v>
      </c>
      <c r="E602" s="38"/>
      <c r="F602" s="38">
        <v>5655</v>
      </c>
      <c r="G602" s="69">
        <v>593</v>
      </c>
      <c r="H602" s="111"/>
      <c r="I602" s="38">
        <v>5655</v>
      </c>
      <c r="J602" s="38">
        <v>593</v>
      </c>
      <c r="K602" s="38"/>
      <c r="L602" s="111">
        <v>-5479</v>
      </c>
      <c r="M602" s="38">
        <v>-5479</v>
      </c>
      <c r="N602" s="69">
        <v>-5479</v>
      </c>
      <c r="O602" s="111" t="s">
        <v>283</v>
      </c>
      <c r="P602" s="69" t="s">
        <v>283</v>
      </c>
      <c r="Q602" s="111">
        <f t="shared" si="63"/>
        <v>0</v>
      </c>
      <c r="R602" s="38" t="str">
        <f t="shared" si="65"/>
        <v>NA</v>
      </c>
      <c r="S602" s="38">
        <f t="shared" si="66"/>
        <v>0</v>
      </c>
      <c r="T602" s="38">
        <f t="shared" si="67"/>
        <v>0</v>
      </c>
      <c r="U602" s="114">
        <f t="shared" si="68"/>
        <v>0</v>
      </c>
      <c r="V602" s="69">
        <f t="shared" si="69"/>
        <v>0</v>
      </c>
      <c r="W602" s="23">
        <f t="shared" si="64"/>
        <v>1</v>
      </c>
      <c r="X602" s="111" t="s">
        <v>280</v>
      </c>
      <c r="Y602" s="38" t="s">
        <v>280</v>
      </c>
      <c r="Z602" s="69" t="s">
        <v>280</v>
      </c>
      <c r="AA602" s="38" t="s">
        <v>280</v>
      </c>
      <c r="AB602" s="38" t="s">
        <v>280</v>
      </c>
      <c r="AC602" s="69" t="s">
        <v>280</v>
      </c>
      <c r="AD602" s="38" t="s">
        <v>280</v>
      </c>
      <c r="AE602" s="38" t="s">
        <v>280</v>
      </c>
      <c r="AF602" s="69" t="s">
        <v>280</v>
      </c>
      <c r="AG602" s="38" t="s">
        <v>280</v>
      </c>
      <c r="AH602" s="38" t="s">
        <v>280</v>
      </c>
      <c r="AI602" s="69" t="s">
        <v>280</v>
      </c>
      <c r="AJ602" s="111" t="s">
        <v>280</v>
      </c>
      <c r="AK602" s="38" t="s">
        <v>280</v>
      </c>
      <c r="AL602" s="69" t="s">
        <v>280</v>
      </c>
      <c r="AM602" s="38" t="s">
        <v>280</v>
      </c>
      <c r="AN602" s="38" t="s">
        <v>280</v>
      </c>
      <c r="AO602" s="69" t="s">
        <v>280</v>
      </c>
      <c r="AP602" s="69" t="s">
        <v>280</v>
      </c>
      <c r="AQ602" s="69" t="s">
        <v>280</v>
      </c>
      <c r="AR602" s="23" t="s">
        <v>280</v>
      </c>
      <c r="AS602" s="69" t="s">
        <v>280</v>
      </c>
      <c r="AT602" s="23" t="s">
        <v>280</v>
      </c>
      <c r="AU602" s="23" t="s">
        <v>280</v>
      </c>
      <c r="AV602" s="69" t="s">
        <v>280</v>
      </c>
      <c r="AW602" s="69" t="s">
        <v>280</v>
      </c>
      <c r="AX602" s="23" t="s">
        <v>280</v>
      </c>
      <c r="AY602" s="69">
        <v>-10000</v>
      </c>
      <c r="AZ602" s="23" t="s">
        <v>280</v>
      </c>
      <c r="BA602" s="23" t="s">
        <v>282</v>
      </c>
    </row>
    <row r="603" spans="2:53">
      <c r="B603" s="123" t="s">
        <v>370</v>
      </c>
      <c r="C603" s="109" t="s">
        <v>36</v>
      </c>
      <c r="D603" s="110" t="s">
        <v>66</v>
      </c>
      <c r="E603" s="38"/>
      <c r="F603" s="38">
        <v>5655</v>
      </c>
      <c r="G603" s="69">
        <v>593</v>
      </c>
      <c r="H603" s="111"/>
      <c r="I603" s="38">
        <v>5655</v>
      </c>
      <c r="J603" s="38">
        <v>589</v>
      </c>
      <c r="K603" s="38"/>
      <c r="L603" s="111">
        <v>-5313</v>
      </c>
      <c r="M603" s="38">
        <v>-5313</v>
      </c>
      <c r="N603" s="69">
        <v>-5313</v>
      </c>
      <c r="O603" s="111" t="s">
        <v>283</v>
      </c>
      <c r="P603" s="69" t="s">
        <v>283</v>
      </c>
      <c r="Q603" s="111">
        <f t="shared" si="63"/>
        <v>0</v>
      </c>
      <c r="R603" s="38" t="str">
        <f t="shared" si="65"/>
        <v>NA</v>
      </c>
      <c r="S603" s="38">
        <f t="shared" si="66"/>
        <v>0</v>
      </c>
      <c r="T603" s="38">
        <f t="shared" si="67"/>
        <v>4</v>
      </c>
      <c r="U603" s="114">
        <f t="shared" si="68"/>
        <v>4</v>
      </c>
      <c r="V603" s="69">
        <f t="shared" si="69"/>
        <v>0</v>
      </c>
      <c r="W603" s="23">
        <f t="shared" si="64"/>
        <v>1</v>
      </c>
      <c r="X603" s="111" t="s">
        <v>280</v>
      </c>
      <c r="Y603" s="38" t="s">
        <v>280</v>
      </c>
      <c r="Z603" s="69" t="s">
        <v>280</v>
      </c>
      <c r="AA603" s="38" t="s">
        <v>280</v>
      </c>
      <c r="AB603" s="38" t="s">
        <v>280</v>
      </c>
      <c r="AC603" s="69" t="s">
        <v>280</v>
      </c>
      <c r="AD603" s="38" t="s">
        <v>280</v>
      </c>
      <c r="AE603" s="38" t="s">
        <v>280</v>
      </c>
      <c r="AF603" s="69" t="s">
        <v>82</v>
      </c>
      <c r="AG603" s="38" t="s">
        <v>280</v>
      </c>
      <c r="AH603" s="38">
        <v>5260</v>
      </c>
      <c r="AI603" s="69" t="s">
        <v>82</v>
      </c>
      <c r="AJ603" s="111" t="s">
        <v>280</v>
      </c>
      <c r="AK603" s="38" t="s">
        <v>280</v>
      </c>
      <c r="AL603" s="69" t="s">
        <v>280</v>
      </c>
      <c r="AM603" s="38" t="s">
        <v>280</v>
      </c>
      <c r="AN603" s="38" t="s">
        <v>280</v>
      </c>
      <c r="AO603" s="69" t="s">
        <v>280</v>
      </c>
      <c r="AP603" s="69" t="s">
        <v>280</v>
      </c>
      <c r="AQ603" s="69" t="s">
        <v>280</v>
      </c>
      <c r="AR603" s="23" t="s">
        <v>280</v>
      </c>
      <c r="AS603" s="69" t="s">
        <v>280</v>
      </c>
      <c r="AT603" s="23" t="s">
        <v>280</v>
      </c>
      <c r="AU603" s="23" t="s">
        <v>280</v>
      </c>
      <c r="AV603" s="69" t="s">
        <v>280</v>
      </c>
      <c r="AW603" s="69" t="s">
        <v>280</v>
      </c>
      <c r="AX603" s="23" t="s">
        <v>280</v>
      </c>
      <c r="AY603" s="69">
        <v>-10000</v>
      </c>
      <c r="AZ603" s="23" t="s">
        <v>280</v>
      </c>
      <c r="BA603" s="23" t="s">
        <v>282</v>
      </c>
    </row>
    <row r="604" spans="2:53">
      <c r="B604" s="123" t="s">
        <v>370</v>
      </c>
      <c r="C604" s="109" t="s">
        <v>36</v>
      </c>
      <c r="D604" s="110" t="s">
        <v>67</v>
      </c>
      <c r="E604" s="38"/>
      <c r="F604" s="38">
        <v>5655</v>
      </c>
      <c r="G604" s="69">
        <v>593</v>
      </c>
      <c r="H604" s="111"/>
      <c r="I604" s="38">
        <v>5655</v>
      </c>
      <c r="J604" s="38">
        <v>575</v>
      </c>
      <c r="K604" s="38"/>
      <c r="L604" s="111">
        <v>-5427</v>
      </c>
      <c r="M604" s="38">
        <v>-5427</v>
      </c>
      <c r="N604" s="69">
        <v>-5427</v>
      </c>
      <c r="O604" s="111" t="s">
        <v>283</v>
      </c>
      <c r="P604" s="69" t="s">
        <v>283</v>
      </c>
      <c r="Q604" s="111">
        <f t="shared" si="63"/>
        <v>0</v>
      </c>
      <c r="R604" s="38" t="str">
        <f t="shared" si="65"/>
        <v>NA</v>
      </c>
      <c r="S604" s="38">
        <f t="shared" si="66"/>
        <v>0</v>
      </c>
      <c r="T604" s="38">
        <f t="shared" si="67"/>
        <v>18</v>
      </c>
      <c r="U604" s="114">
        <f t="shared" si="68"/>
        <v>18</v>
      </c>
      <c r="V604" s="69">
        <f t="shared" si="69"/>
        <v>0</v>
      </c>
      <c r="W604" s="23">
        <f t="shared" si="64"/>
        <v>1</v>
      </c>
      <c r="X604" s="111" t="s">
        <v>280</v>
      </c>
      <c r="Y604" s="38" t="s">
        <v>280</v>
      </c>
      <c r="Z604" s="69" t="s">
        <v>280</v>
      </c>
      <c r="AA604" s="38" t="s">
        <v>280</v>
      </c>
      <c r="AB604" s="38" t="s">
        <v>280</v>
      </c>
      <c r="AC604" s="69" t="s">
        <v>280</v>
      </c>
      <c r="AD604" s="38" t="s">
        <v>280</v>
      </c>
      <c r="AE604" s="38" t="s">
        <v>280</v>
      </c>
      <c r="AF604" s="69" t="s">
        <v>82</v>
      </c>
      <c r="AG604" s="38" t="s">
        <v>280</v>
      </c>
      <c r="AH604" s="38">
        <v>5233</v>
      </c>
      <c r="AI604" s="69" t="s">
        <v>82</v>
      </c>
      <c r="AJ604" s="111" t="s">
        <v>280</v>
      </c>
      <c r="AK604" s="38" t="s">
        <v>280</v>
      </c>
      <c r="AL604" s="69" t="s">
        <v>280</v>
      </c>
      <c r="AM604" s="38" t="s">
        <v>280</v>
      </c>
      <c r="AN604" s="38" t="s">
        <v>280</v>
      </c>
      <c r="AO604" s="69" t="s">
        <v>280</v>
      </c>
      <c r="AP604" s="69" t="s">
        <v>280</v>
      </c>
      <c r="AQ604" s="69" t="s">
        <v>280</v>
      </c>
      <c r="AR604" s="23" t="s">
        <v>280</v>
      </c>
      <c r="AS604" s="69" t="s">
        <v>280</v>
      </c>
      <c r="AT604" s="23" t="s">
        <v>280</v>
      </c>
      <c r="AU604" s="23" t="s">
        <v>280</v>
      </c>
      <c r="AV604" s="69" t="s">
        <v>280</v>
      </c>
      <c r="AW604" s="69" t="s">
        <v>280</v>
      </c>
      <c r="AX604" s="23" t="s">
        <v>280</v>
      </c>
      <c r="AY604" s="69">
        <v>-10000</v>
      </c>
      <c r="AZ604" s="23" t="s">
        <v>280</v>
      </c>
      <c r="BA604" s="23" t="s">
        <v>282</v>
      </c>
    </row>
    <row r="605" spans="2:53">
      <c r="B605" s="123" t="s">
        <v>370</v>
      </c>
      <c r="C605" s="109" t="s">
        <v>36</v>
      </c>
      <c r="D605" s="110" t="s">
        <v>68</v>
      </c>
      <c r="E605" s="38">
        <v>5696</v>
      </c>
      <c r="F605" s="38"/>
      <c r="G605" s="69"/>
      <c r="H605" s="111">
        <v>5696</v>
      </c>
      <c r="I605" s="38"/>
      <c r="J605" s="38"/>
      <c r="K605" s="38"/>
      <c r="L605" s="111">
        <v>0</v>
      </c>
      <c r="M605" s="38">
        <v>0</v>
      </c>
      <c r="N605" s="69">
        <v>0</v>
      </c>
      <c r="O605" s="111" t="s">
        <v>283</v>
      </c>
      <c r="P605" s="69" t="s">
        <v>283</v>
      </c>
      <c r="Q605" s="111">
        <f t="shared" si="63"/>
        <v>0</v>
      </c>
      <c r="R605" s="38">
        <f t="shared" si="65"/>
        <v>0</v>
      </c>
      <c r="S605" s="38" t="str">
        <f t="shared" si="66"/>
        <v>NA</v>
      </c>
      <c r="T605" s="38" t="str">
        <f t="shared" si="67"/>
        <v>NA</v>
      </c>
      <c r="U605" s="114" t="str">
        <f t="shared" si="68"/>
        <v>NA</v>
      </c>
      <c r="V605" s="69">
        <f t="shared" si="69"/>
        <v>0</v>
      </c>
      <c r="W605" s="23">
        <f t="shared" si="64"/>
        <v>1</v>
      </c>
      <c r="X605" s="111" t="s">
        <v>280</v>
      </c>
      <c r="Y605" s="38" t="s">
        <v>280</v>
      </c>
      <c r="Z605" s="69" t="s">
        <v>280</v>
      </c>
      <c r="AA605" s="38" t="s">
        <v>280</v>
      </c>
      <c r="AB605" s="38" t="s">
        <v>280</v>
      </c>
      <c r="AC605" s="69" t="s">
        <v>280</v>
      </c>
      <c r="AD605" s="38" t="s">
        <v>280</v>
      </c>
      <c r="AE605" s="38" t="s">
        <v>280</v>
      </c>
      <c r="AF605" s="69" t="s">
        <v>280</v>
      </c>
      <c r="AG605" s="38" t="s">
        <v>280</v>
      </c>
      <c r="AH605" s="38" t="s">
        <v>280</v>
      </c>
      <c r="AI605" s="69" t="s">
        <v>280</v>
      </c>
      <c r="AJ605" s="111" t="s">
        <v>280</v>
      </c>
      <c r="AK605" s="38" t="s">
        <v>280</v>
      </c>
      <c r="AL605" s="69" t="s">
        <v>280</v>
      </c>
      <c r="AM605" s="38" t="s">
        <v>280</v>
      </c>
      <c r="AN605" s="38" t="s">
        <v>280</v>
      </c>
      <c r="AO605" s="69" t="s">
        <v>280</v>
      </c>
      <c r="AP605" s="69" t="s">
        <v>280</v>
      </c>
      <c r="AQ605" s="69" t="s">
        <v>280</v>
      </c>
      <c r="AR605" s="23" t="s">
        <v>280</v>
      </c>
      <c r="AS605" s="69" t="s">
        <v>280</v>
      </c>
      <c r="AT605" s="23" t="s">
        <v>280</v>
      </c>
      <c r="AU605" s="23" t="s">
        <v>280</v>
      </c>
      <c r="AV605" s="69">
        <v>-10000</v>
      </c>
      <c r="AW605" s="69" t="s">
        <v>280</v>
      </c>
      <c r="AX605" s="23" t="s">
        <v>282</v>
      </c>
      <c r="AY605" s="69" t="s">
        <v>280</v>
      </c>
      <c r="AZ605" s="23" t="s">
        <v>280</v>
      </c>
      <c r="BA605" s="23" t="s">
        <v>280</v>
      </c>
    </row>
    <row r="606" spans="2:53">
      <c r="B606" s="123" t="s">
        <v>370</v>
      </c>
      <c r="C606" s="109" t="s">
        <v>36</v>
      </c>
      <c r="D606" s="110" t="s">
        <v>69</v>
      </c>
      <c r="E606" s="38">
        <v>5810</v>
      </c>
      <c r="F606" s="38"/>
      <c r="G606" s="69"/>
      <c r="H606" s="111">
        <v>5810</v>
      </c>
      <c r="I606" s="38"/>
      <c r="J606" s="38"/>
      <c r="K606" s="38"/>
      <c r="L606" s="111">
        <v>0</v>
      </c>
      <c r="M606" s="38">
        <v>0</v>
      </c>
      <c r="N606" s="69">
        <v>0</v>
      </c>
      <c r="O606" s="111" t="s">
        <v>283</v>
      </c>
      <c r="P606" s="69" t="s">
        <v>283</v>
      </c>
      <c r="Q606" s="111">
        <f t="shared" si="63"/>
        <v>0</v>
      </c>
      <c r="R606" s="38">
        <f t="shared" si="65"/>
        <v>0</v>
      </c>
      <c r="S606" s="38" t="str">
        <f t="shared" si="66"/>
        <v>NA</v>
      </c>
      <c r="T606" s="38" t="str">
        <f t="shared" si="67"/>
        <v>NA</v>
      </c>
      <c r="U606" s="114" t="str">
        <f t="shared" si="68"/>
        <v>NA</v>
      </c>
      <c r="V606" s="69">
        <f t="shared" si="69"/>
        <v>0</v>
      </c>
      <c r="W606" s="23">
        <f t="shared" si="64"/>
        <v>1</v>
      </c>
      <c r="X606" s="111" t="s">
        <v>280</v>
      </c>
      <c r="Y606" s="38" t="s">
        <v>280</v>
      </c>
      <c r="Z606" s="69" t="s">
        <v>280</v>
      </c>
      <c r="AA606" s="38" t="s">
        <v>280</v>
      </c>
      <c r="AB606" s="38" t="s">
        <v>280</v>
      </c>
      <c r="AC606" s="69" t="s">
        <v>280</v>
      </c>
      <c r="AD606" s="38" t="s">
        <v>280</v>
      </c>
      <c r="AE606" s="38">
        <v>5107</v>
      </c>
      <c r="AF606" s="69" t="s">
        <v>82</v>
      </c>
      <c r="AG606" s="38" t="s">
        <v>280</v>
      </c>
      <c r="AH606" s="38" t="s">
        <v>280</v>
      </c>
      <c r="AI606" s="69" t="s">
        <v>280</v>
      </c>
      <c r="AJ606" s="111" t="s">
        <v>280</v>
      </c>
      <c r="AK606" s="38" t="s">
        <v>280</v>
      </c>
      <c r="AL606" s="69" t="s">
        <v>280</v>
      </c>
      <c r="AM606" s="38" t="s">
        <v>280</v>
      </c>
      <c r="AN606" s="38" t="s">
        <v>280</v>
      </c>
      <c r="AO606" s="69" t="s">
        <v>280</v>
      </c>
      <c r="AP606" s="69" t="s">
        <v>280</v>
      </c>
      <c r="AQ606" s="69" t="s">
        <v>280</v>
      </c>
      <c r="AR606" s="23" t="s">
        <v>280</v>
      </c>
      <c r="AS606" s="69" t="s">
        <v>280</v>
      </c>
      <c r="AT606" s="23" t="s">
        <v>280</v>
      </c>
      <c r="AU606" s="23" t="s">
        <v>280</v>
      </c>
      <c r="AV606" s="69">
        <v>-10000</v>
      </c>
      <c r="AW606" s="69" t="s">
        <v>280</v>
      </c>
      <c r="AX606" s="23" t="s">
        <v>282</v>
      </c>
      <c r="AY606" s="69" t="s">
        <v>280</v>
      </c>
      <c r="AZ606" s="23" t="s">
        <v>280</v>
      </c>
      <c r="BA606" s="23" t="s">
        <v>280</v>
      </c>
    </row>
    <row r="607" spans="2:53" ht="15" thickBot="1">
      <c r="B607" s="124" t="s">
        <v>370</v>
      </c>
      <c r="C607" s="116" t="s">
        <v>36</v>
      </c>
      <c r="D607" s="117" t="s">
        <v>70</v>
      </c>
      <c r="E607" s="118">
        <v>5810</v>
      </c>
      <c r="F607" s="118"/>
      <c r="G607" s="70"/>
      <c r="H607" s="119">
        <v>5810</v>
      </c>
      <c r="I607" s="118"/>
      <c r="J607" s="118"/>
      <c r="K607" s="118"/>
      <c r="L607" s="119">
        <v>0</v>
      </c>
      <c r="M607" s="118">
        <v>0</v>
      </c>
      <c r="N607" s="70">
        <v>0</v>
      </c>
      <c r="O607" s="119" t="s">
        <v>283</v>
      </c>
      <c r="P607" s="70" t="s">
        <v>283</v>
      </c>
      <c r="Q607" s="119">
        <f t="shared" si="63"/>
        <v>0</v>
      </c>
      <c r="R607" s="38">
        <f t="shared" si="65"/>
        <v>0</v>
      </c>
      <c r="S607" s="38" t="str">
        <f t="shared" si="66"/>
        <v>NA</v>
      </c>
      <c r="T607" s="38" t="str">
        <f t="shared" si="67"/>
        <v>NA</v>
      </c>
      <c r="U607" s="114" t="str">
        <f t="shared" si="68"/>
        <v>NA</v>
      </c>
      <c r="V607" s="70">
        <f t="shared" si="69"/>
        <v>0</v>
      </c>
      <c r="W607" s="23">
        <f t="shared" si="64"/>
        <v>1</v>
      </c>
      <c r="X607" s="119" t="s">
        <v>280</v>
      </c>
      <c r="Y607" s="118" t="s">
        <v>280</v>
      </c>
      <c r="Z607" s="70" t="s">
        <v>280</v>
      </c>
      <c r="AA607" s="118" t="s">
        <v>280</v>
      </c>
      <c r="AB607" s="118" t="s">
        <v>280</v>
      </c>
      <c r="AC607" s="70" t="s">
        <v>280</v>
      </c>
      <c r="AD607" s="118" t="s">
        <v>280</v>
      </c>
      <c r="AE607" s="118">
        <v>4808</v>
      </c>
      <c r="AF607" s="70" t="s">
        <v>82</v>
      </c>
      <c r="AG607" s="118" t="s">
        <v>280</v>
      </c>
      <c r="AH607" s="118" t="s">
        <v>280</v>
      </c>
      <c r="AI607" s="70" t="s">
        <v>280</v>
      </c>
      <c r="AJ607" s="119" t="s">
        <v>280</v>
      </c>
      <c r="AK607" s="118" t="s">
        <v>280</v>
      </c>
      <c r="AL607" s="70" t="s">
        <v>280</v>
      </c>
      <c r="AM607" s="118" t="s">
        <v>280</v>
      </c>
      <c r="AN607" s="118" t="s">
        <v>280</v>
      </c>
      <c r="AO607" s="70" t="s">
        <v>280</v>
      </c>
      <c r="AP607" s="70" t="s">
        <v>280</v>
      </c>
      <c r="AQ607" s="70" t="s">
        <v>280</v>
      </c>
      <c r="AR607" s="22" t="s">
        <v>280</v>
      </c>
      <c r="AS607" s="70" t="s">
        <v>280</v>
      </c>
      <c r="AT607" s="22" t="s">
        <v>280</v>
      </c>
      <c r="AU607" s="22" t="s">
        <v>280</v>
      </c>
      <c r="AV607" s="70">
        <v>-10000</v>
      </c>
      <c r="AW607" s="70" t="s">
        <v>280</v>
      </c>
      <c r="AX607" s="22" t="s">
        <v>282</v>
      </c>
      <c r="AY607" s="70" t="s">
        <v>280</v>
      </c>
      <c r="AZ607" s="22" t="s">
        <v>280</v>
      </c>
      <c r="BA607" s="22" t="s">
        <v>280</v>
      </c>
    </row>
    <row r="608" spans="2:53">
      <c r="B608" s="120" t="s">
        <v>371</v>
      </c>
      <c r="C608" s="121" t="s">
        <v>36</v>
      </c>
      <c r="D608" s="122" t="s">
        <v>55</v>
      </c>
      <c r="E608" s="112">
        <v>7600</v>
      </c>
      <c r="F608" s="112"/>
      <c r="G608" s="68"/>
      <c r="H608" s="113">
        <v>7600</v>
      </c>
      <c r="I608" s="112"/>
      <c r="J608" s="112"/>
      <c r="K608" s="112"/>
      <c r="L608" s="113">
        <v>-5019</v>
      </c>
      <c r="M608" s="112">
        <v>-5019</v>
      </c>
      <c r="N608" s="68">
        <v>-5019</v>
      </c>
      <c r="O608" s="113" t="s">
        <v>283</v>
      </c>
      <c r="P608" s="68" t="s">
        <v>80</v>
      </c>
      <c r="Q608" s="113">
        <f t="shared" si="63"/>
        <v>0</v>
      </c>
      <c r="R608" s="38">
        <f t="shared" si="65"/>
        <v>0</v>
      </c>
      <c r="S608" s="38" t="str">
        <f t="shared" si="66"/>
        <v>NA</v>
      </c>
      <c r="T608" s="38" t="str">
        <f t="shared" si="67"/>
        <v>NA</v>
      </c>
      <c r="U608" s="114" t="str">
        <f t="shared" si="68"/>
        <v>NA</v>
      </c>
      <c r="V608" s="68">
        <f t="shared" si="69"/>
        <v>0</v>
      </c>
      <c r="W608" s="23">
        <f t="shared" si="64"/>
        <v>1</v>
      </c>
      <c r="X608" s="113">
        <v>140</v>
      </c>
      <c r="Y608" s="112" t="s">
        <v>280</v>
      </c>
      <c r="Z608" s="68" t="s">
        <v>281</v>
      </c>
      <c r="AA608" s="112">
        <v>425</v>
      </c>
      <c r="AB608" s="112" t="s">
        <v>280</v>
      </c>
      <c r="AC608" s="68" t="s">
        <v>281</v>
      </c>
      <c r="AD608" s="112" t="s">
        <v>280</v>
      </c>
      <c r="AE608" s="112" t="s">
        <v>280</v>
      </c>
      <c r="AF608" s="68" t="s">
        <v>280</v>
      </c>
      <c r="AG608" s="112" t="s">
        <v>280</v>
      </c>
      <c r="AH608" s="112" t="s">
        <v>280</v>
      </c>
      <c r="AI608" s="68" t="s">
        <v>280</v>
      </c>
      <c r="AJ608" s="113" t="s">
        <v>280</v>
      </c>
      <c r="AK608" s="112" t="s">
        <v>280</v>
      </c>
      <c r="AL608" s="68" t="s">
        <v>280</v>
      </c>
      <c r="AM608" s="112" t="s">
        <v>280</v>
      </c>
      <c r="AN608" s="112" t="s">
        <v>280</v>
      </c>
      <c r="AO608" s="68" t="s">
        <v>280</v>
      </c>
      <c r="AP608" s="68" t="s">
        <v>280</v>
      </c>
      <c r="AQ608" s="68" t="s">
        <v>280</v>
      </c>
      <c r="AR608" s="21" t="s">
        <v>280</v>
      </c>
      <c r="AS608" s="68" t="s">
        <v>280</v>
      </c>
      <c r="AT608" s="21" t="s">
        <v>280</v>
      </c>
      <c r="AU608" s="21" t="s">
        <v>280</v>
      </c>
      <c r="AV608" s="68">
        <v>-10000</v>
      </c>
      <c r="AW608" s="68" t="s">
        <v>280</v>
      </c>
      <c r="AX608" s="21" t="s">
        <v>282</v>
      </c>
      <c r="AY608" s="68" t="s">
        <v>280</v>
      </c>
      <c r="AZ608" s="21" t="s">
        <v>280</v>
      </c>
      <c r="BA608" s="21" t="s">
        <v>280</v>
      </c>
    </row>
    <row r="609" spans="2:53">
      <c r="B609" s="123" t="s">
        <v>371</v>
      </c>
      <c r="C609" s="109" t="s">
        <v>36</v>
      </c>
      <c r="D609" s="110" t="s">
        <v>57</v>
      </c>
      <c r="E609" s="38">
        <v>7600</v>
      </c>
      <c r="F609" s="38"/>
      <c r="G609" s="69"/>
      <c r="H609" s="111">
        <v>7600</v>
      </c>
      <c r="I609" s="38"/>
      <c r="J609" s="38"/>
      <c r="K609" s="38"/>
      <c r="L609" s="111">
        <v>-5019</v>
      </c>
      <c r="M609" s="38">
        <v>-5019</v>
      </c>
      <c r="N609" s="69">
        <v>-5019</v>
      </c>
      <c r="O609" s="111" t="s">
        <v>283</v>
      </c>
      <c r="P609" s="69" t="s">
        <v>80</v>
      </c>
      <c r="Q609" s="111">
        <f t="shared" si="63"/>
        <v>0</v>
      </c>
      <c r="R609" s="38">
        <f t="shared" si="65"/>
        <v>0</v>
      </c>
      <c r="S609" s="38" t="str">
        <f t="shared" si="66"/>
        <v>NA</v>
      </c>
      <c r="T609" s="38" t="str">
        <f t="shared" si="67"/>
        <v>NA</v>
      </c>
      <c r="U609" s="114" t="str">
        <f t="shared" si="68"/>
        <v>NA</v>
      </c>
      <c r="V609" s="69">
        <f t="shared" si="69"/>
        <v>0</v>
      </c>
      <c r="W609" s="23">
        <f t="shared" si="64"/>
        <v>1</v>
      </c>
      <c r="X609" s="111">
        <v>140</v>
      </c>
      <c r="Y609" s="38" t="s">
        <v>280</v>
      </c>
      <c r="Z609" s="69" t="s">
        <v>281</v>
      </c>
      <c r="AA609" s="38">
        <v>425</v>
      </c>
      <c r="AB609" s="38" t="s">
        <v>280</v>
      </c>
      <c r="AC609" s="69" t="s">
        <v>281</v>
      </c>
      <c r="AD609" s="38" t="s">
        <v>280</v>
      </c>
      <c r="AE609" s="38">
        <v>7053</v>
      </c>
      <c r="AF609" s="69" t="s">
        <v>82</v>
      </c>
      <c r="AG609" s="38" t="s">
        <v>280</v>
      </c>
      <c r="AH609" s="38" t="s">
        <v>280</v>
      </c>
      <c r="AI609" s="69" t="s">
        <v>280</v>
      </c>
      <c r="AJ609" s="111" t="s">
        <v>280</v>
      </c>
      <c r="AK609" s="38" t="s">
        <v>280</v>
      </c>
      <c r="AL609" s="69" t="s">
        <v>280</v>
      </c>
      <c r="AM609" s="38" t="s">
        <v>280</v>
      </c>
      <c r="AN609" s="38" t="s">
        <v>280</v>
      </c>
      <c r="AO609" s="69" t="s">
        <v>280</v>
      </c>
      <c r="AP609" s="69" t="s">
        <v>280</v>
      </c>
      <c r="AQ609" s="69" t="s">
        <v>280</v>
      </c>
      <c r="AR609" s="23" t="s">
        <v>280</v>
      </c>
      <c r="AS609" s="69" t="s">
        <v>280</v>
      </c>
      <c r="AT609" s="23" t="s">
        <v>280</v>
      </c>
      <c r="AU609" s="23" t="s">
        <v>280</v>
      </c>
      <c r="AV609" s="69">
        <v>-10000</v>
      </c>
      <c r="AW609" s="69" t="s">
        <v>280</v>
      </c>
      <c r="AX609" s="23" t="s">
        <v>282</v>
      </c>
      <c r="AY609" s="69" t="s">
        <v>280</v>
      </c>
      <c r="AZ609" s="23" t="s">
        <v>280</v>
      </c>
      <c r="BA609" s="23" t="s">
        <v>280</v>
      </c>
    </row>
    <row r="610" spans="2:53">
      <c r="B610" s="123" t="s">
        <v>371</v>
      </c>
      <c r="C610" s="109" t="s">
        <v>36</v>
      </c>
      <c r="D610" s="110" t="s">
        <v>58</v>
      </c>
      <c r="E610" s="38">
        <v>7600</v>
      </c>
      <c r="F610" s="38"/>
      <c r="G610" s="69"/>
      <c r="H610" s="111">
        <v>7600</v>
      </c>
      <c r="I610" s="38"/>
      <c r="J610" s="38"/>
      <c r="K610" s="38"/>
      <c r="L610" s="111">
        <v>-5019</v>
      </c>
      <c r="M610" s="38">
        <v>-5019</v>
      </c>
      <c r="N610" s="69">
        <v>-5019</v>
      </c>
      <c r="O610" s="111" t="s">
        <v>283</v>
      </c>
      <c r="P610" s="69" t="s">
        <v>80</v>
      </c>
      <c r="Q610" s="111">
        <f t="shared" si="63"/>
        <v>0</v>
      </c>
      <c r="R610" s="38">
        <f t="shared" si="65"/>
        <v>0</v>
      </c>
      <c r="S610" s="38" t="str">
        <f t="shared" si="66"/>
        <v>NA</v>
      </c>
      <c r="T610" s="38" t="str">
        <f t="shared" si="67"/>
        <v>NA</v>
      </c>
      <c r="U610" s="114" t="str">
        <f t="shared" si="68"/>
        <v>NA</v>
      </c>
      <c r="V610" s="69">
        <f t="shared" si="69"/>
        <v>0</v>
      </c>
      <c r="W610" s="23">
        <f t="shared" si="64"/>
        <v>1</v>
      </c>
      <c r="X610" s="111">
        <v>140</v>
      </c>
      <c r="Y610" s="38" t="s">
        <v>280</v>
      </c>
      <c r="Z610" s="69" t="s">
        <v>281</v>
      </c>
      <c r="AA610" s="38">
        <v>425</v>
      </c>
      <c r="AB610" s="38" t="s">
        <v>280</v>
      </c>
      <c r="AC610" s="69" t="s">
        <v>281</v>
      </c>
      <c r="AD610" s="38" t="s">
        <v>280</v>
      </c>
      <c r="AE610" s="38">
        <v>6769</v>
      </c>
      <c r="AF610" s="69" t="s">
        <v>82</v>
      </c>
      <c r="AG610" s="38" t="s">
        <v>280</v>
      </c>
      <c r="AH610" s="38" t="s">
        <v>280</v>
      </c>
      <c r="AI610" s="69" t="s">
        <v>280</v>
      </c>
      <c r="AJ610" s="111" t="s">
        <v>280</v>
      </c>
      <c r="AK610" s="38" t="s">
        <v>280</v>
      </c>
      <c r="AL610" s="69" t="s">
        <v>280</v>
      </c>
      <c r="AM610" s="38" t="s">
        <v>280</v>
      </c>
      <c r="AN610" s="38" t="s">
        <v>280</v>
      </c>
      <c r="AO610" s="69" t="s">
        <v>280</v>
      </c>
      <c r="AP610" s="69" t="s">
        <v>280</v>
      </c>
      <c r="AQ610" s="69" t="s">
        <v>280</v>
      </c>
      <c r="AR610" s="23" t="s">
        <v>280</v>
      </c>
      <c r="AS610" s="69" t="s">
        <v>280</v>
      </c>
      <c r="AT610" s="23" t="s">
        <v>280</v>
      </c>
      <c r="AU610" s="23" t="s">
        <v>280</v>
      </c>
      <c r="AV610" s="69">
        <v>-10000</v>
      </c>
      <c r="AW610" s="69" t="s">
        <v>280</v>
      </c>
      <c r="AX610" s="23" t="s">
        <v>282</v>
      </c>
      <c r="AY610" s="69" t="s">
        <v>280</v>
      </c>
      <c r="AZ610" s="23" t="s">
        <v>280</v>
      </c>
      <c r="BA610" s="23" t="s">
        <v>280</v>
      </c>
    </row>
    <row r="611" spans="2:53">
      <c r="B611" s="123" t="s">
        <v>371</v>
      </c>
      <c r="C611" s="109" t="s">
        <v>36</v>
      </c>
      <c r="D611" s="110" t="s">
        <v>59</v>
      </c>
      <c r="E611" s="38">
        <v>7600</v>
      </c>
      <c r="F611" s="38"/>
      <c r="G611" s="69"/>
      <c r="H611" s="111">
        <v>7600</v>
      </c>
      <c r="I611" s="38"/>
      <c r="J611" s="38"/>
      <c r="K611" s="38"/>
      <c r="L611" s="111">
        <v>-4719</v>
      </c>
      <c r="M611" s="38">
        <v>-4719</v>
      </c>
      <c r="N611" s="69">
        <v>-4719</v>
      </c>
      <c r="O611" s="111" t="s">
        <v>283</v>
      </c>
      <c r="P611" s="69" t="s">
        <v>80</v>
      </c>
      <c r="Q611" s="111">
        <f t="shared" si="63"/>
        <v>0</v>
      </c>
      <c r="R611" s="38">
        <f t="shared" si="65"/>
        <v>0</v>
      </c>
      <c r="S611" s="38" t="str">
        <f t="shared" si="66"/>
        <v>NA</v>
      </c>
      <c r="T611" s="38" t="str">
        <f t="shared" si="67"/>
        <v>NA</v>
      </c>
      <c r="U611" s="114" t="str">
        <f t="shared" si="68"/>
        <v>NA</v>
      </c>
      <c r="V611" s="69">
        <f t="shared" si="69"/>
        <v>0</v>
      </c>
      <c r="W611" s="23">
        <f t="shared" si="64"/>
        <v>1</v>
      </c>
      <c r="X611" s="111">
        <v>140</v>
      </c>
      <c r="Y611" s="38" t="s">
        <v>280</v>
      </c>
      <c r="Z611" s="69" t="s">
        <v>281</v>
      </c>
      <c r="AA611" s="38">
        <v>425</v>
      </c>
      <c r="AB611" s="38" t="s">
        <v>280</v>
      </c>
      <c r="AC611" s="69" t="s">
        <v>281</v>
      </c>
      <c r="AD611" s="38" t="s">
        <v>280</v>
      </c>
      <c r="AE611" s="38">
        <v>6814</v>
      </c>
      <c r="AF611" s="69" t="s">
        <v>82</v>
      </c>
      <c r="AG611" s="38" t="s">
        <v>280</v>
      </c>
      <c r="AH611" s="38" t="s">
        <v>280</v>
      </c>
      <c r="AI611" s="69" t="s">
        <v>280</v>
      </c>
      <c r="AJ611" s="111" t="s">
        <v>280</v>
      </c>
      <c r="AK611" s="38" t="s">
        <v>280</v>
      </c>
      <c r="AL611" s="69" t="s">
        <v>280</v>
      </c>
      <c r="AM611" s="38" t="s">
        <v>280</v>
      </c>
      <c r="AN611" s="38" t="s">
        <v>280</v>
      </c>
      <c r="AO611" s="69" t="s">
        <v>280</v>
      </c>
      <c r="AP611" s="69" t="s">
        <v>280</v>
      </c>
      <c r="AQ611" s="69" t="s">
        <v>280</v>
      </c>
      <c r="AR611" s="23" t="s">
        <v>280</v>
      </c>
      <c r="AS611" s="69" t="s">
        <v>280</v>
      </c>
      <c r="AT611" s="23" t="s">
        <v>280</v>
      </c>
      <c r="AU611" s="23" t="s">
        <v>280</v>
      </c>
      <c r="AV611" s="69">
        <v>-10000</v>
      </c>
      <c r="AW611" s="69" t="s">
        <v>280</v>
      </c>
      <c r="AX611" s="23" t="s">
        <v>282</v>
      </c>
      <c r="AY611" s="69" t="s">
        <v>280</v>
      </c>
      <c r="AZ611" s="23" t="s">
        <v>280</v>
      </c>
      <c r="BA611" s="23" t="s">
        <v>280</v>
      </c>
    </row>
    <row r="612" spans="2:53">
      <c r="B612" s="123" t="s">
        <v>371</v>
      </c>
      <c r="C612" s="109" t="s">
        <v>36</v>
      </c>
      <c r="D612" s="110" t="s">
        <v>61</v>
      </c>
      <c r="E612" s="38">
        <v>7600</v>
      </c>
      <c r="F612" s="38"/>
      <c r="G612" s="69"/>
      <c r="H612" s="111">
        <v>7600</v>
      </c>
      <c r="I612" s="38"/>
      <c r="J612" s="38"/>
      <c r="K612" s="38"/>
      <c r="L612" s="111">
        <v>-4719</v>
      </c>
      <c r="M612" s="38">
        <v>-4719</v>
      </c>
      <c r="N612" s="69">
        <v>-4719</v>
      </c>
      <c r="O612" s="111" t="s">
        <v>283</v>
      </c>
      <c r="P612" s="69" t="s">
        <v>80</v>
      </c>
      <c r="Q612" s="111">
        <f t="shared" si="63"/>
        <v>0</v>
      </c>
      <c r="R612" s="38">
        <f t="shared" si="65"/>
        <v>0</v>
      </c>
      <c r="S612" s="38" t="str">
        <f t="shared" si="66"/>
        <v>NA</v>
      </c>
      <c r="T612" s="38" t="str">
        <f t="shared" si="67"/>
        <v>NA</v>
      </c>
      <c r="U612" s="114" t="str">
        <f t="shared" si="68"/>
        <v>NA</v>
      </c>
      <c r="V612" s="69">
        <f t="shared" si="69"/>
        <v>0</v>
      </c>
      <c r="W612" s="23">
        <f t="shared" si="64"/>
        <v>1</v>
      </c>
      <c r="X612" s="111">
        <v>140</v>
      </c>
      <c r="Y612" s="38" t="s">
        <v>280</v>
      </c>
      <c r="Z612" s="69" t="s">
        <v>281</v>
      </c>
      <c r="AA612" s="38">
        <v>425</v>
      </c>
      <c r="AB612" s="38" t="s">
        <v>280</v>
      </c>
      <c r="AC612" s="69" t="s">
        <v>281</v>
      </c>
      <c r="AD612" s="38" t="s">
        <v>280</v>
      </c>
      <c r="AE612" s="38">
        <v>6885</v>
      </c>
      <c r="AF612" s="69" t="s">
        <v>82</v>
      </c>
      <c r="AG612" s="38" t="s">
        <v>280</v>
      </c>
      <c r="AH612" s="38" t="s">
        <v>280</v>
      </c>
      <c r="AI612" s="69" t="s">
        <v>280</v>
      </c>
      <c r="AJ612" s="111" t="s">
        <v>280</v>
      </c>
      <c r="AK612" s="38" t="s">
        <v>280</v>
      </c>
      <c r="AL612" s="69" t="s">
        <v>280</v>
      </c>
      <c r="AM612" s="38" t="s">
        <v>280</v>
      </c>
      <c r="AN612" s="38" t="s">
        <v>280</v>
      </c>
      <c r="AO612" s="69" t="s">
        <v>280</v>
      </c>
      <c r="AP612" s="69" t="s">
        <v>280</v>
      </c>
      <c r="AQ612" s="69" t="s">
        <v>280</v>
      </c>
      <c r="AR612" s="23" t="s">
        <v>280</v>
      </c>
      <c r="AS612" s="69" t="s">
        <v>280</v>
      </c>
      <c r="AT612" s="23" t="s">
        <v>280</v>
      </c>
      <c r="AU612" s="23" t="s">
        <v>280</v>
      </c>
      <c r="AV612" s="69">
        <v>-10000</v>
      </c>
      <c r="AW612" s="69" t="s">
        <v>280</v>
      </c>
      <c r="AX612" s="23" t="s">
        <v>282</v>
      </c>
      <c r="AY612" s="69" t="s">
        <v>280</v>
      </c>
      <c r="AZ612" s="23" t="s">
        <v>280</v>
      </c>
      <c r="BA612" s="23" t="s">
        <v>280</v>
      </c>
    </row>
    <row r="613" spans="2:53">
      <c r="B613" s="123" t="s">
        <v>371</v>
      </c>
      <c r="C613" s="109" t="s">
        <v>36</v>
      </c>
      <c r="D613" s="110" t="s">
        <v>63</v>
      </c>
      <c r="E613" s="38">
        <v>6797</v>
      </c>
      <c r="F613" s="38"/>
      <c r="G613" s="69"/>
      <c r="H613" s="111">
        <v>6797</v>
      </c>
      <c r="I613" s="38"/>
      <c r="J613" s="38"/>
      <c r="K613" s="38"/>
      <c r="L613" s="111">
        <v>-4304</v>
      </c>
      <c r="M613" s="38">
        <v>-4304</v>
      </c>
      <c r="N613" s="69">
        <v>-4304</v>
      </c>
      <c r="O613" s="111" t="s">
        <v>283</v>
      </c>
      <c r="P613" s="69" t="s">
        <v>80</v>
      </c>
      <c r="Q613" s="111">
        <f t="shared" si="63"/>
        <v>0</v>
      </c>
      <c r="R613" s="38">
        <f t="shared" si="65"/>
        <v>0</v>
      </c>
      <c r="S613" s="38" t="str">
        <f t="shared" si="66"/>
        <v>NA</v>
      </c>
      <c r="T613" s="38" t="str">
        <f t="shared" si="67"/>
        <v>NA</v>
      </c>
      <c r="U613" s="114" t="str">
        <f t="shared" si="68"/>
        <v>NA</v>
      </c>
      <c r="V613" s="69">
        <f t="shared" si="69"/>
        <v>0</v>
      </c>
      <c r="W613" s="23">
        <f t="shared" si="64"/>
        <v>1</v>
      </c>
      <c r="X613" s="111">
        <v>140</v>
      </c>
      <c r="Y613" s="38" t="s">
        <v>280</v>
      </c>
      <c r="Z613" s="69" t="s">
        <v>281</v>
      </c>
      <c r="AA613" s="38">
        <v>425</v>
      </c>
      <c r="AB613" s="38" t="s">
        <v>280</v>
      </c>
      <c r="AC613" s="69" t="s">
        <v>281</v>
      </c>
      <c r="AD613" s="38" t="s">
        <v>280</v>
      </c>
      <c r="AE613" s="38" t="s">
        <v>280</v>
      </c>
      <c r="AF613" s="69" t="s">
        <v>280</v>
      </c>
      <c r="AG613" s="38" t="s">
        <v>280</v>
      </c>
      <c r="AH613" s="38" t="s">
        <v>280</v>
      </c>
      <c r="AI613" s="69" t="s">
        <v>280</v>
      </c>
      <c r="AJ613" s="111" t="s">
        <v>280</v>
      </c>
      <c r="AK613" s="38" t="s">
        <v>280</v>
      </c>
      <c r="AL613" s="69" t="s">
        <v>280</v>
      </c>
      <c r="AM613" s="38" t="s">
        <v>280</v>
      </c>
      <c r="AN613" s="38" t="s">
        <v>280</v>
      </c>
      <c r="AO613" s="69" t="s">
        <v>280</v>
      </c>
      <c r="AP613" s="69" t="s">
        <v>280</v>
      </c>
      <c r="AQ613" s="69" t="s">
        <v>280</v>
      </c>
      <c r="AR613" s="23" t="s">
        <v>280</v>
      </c>
      <c r="AS613" s="69" t="s">
        <v>280</v>
      </c>
      <c r="AT613" s="23" t="s">
        <v>280</v>
      </c>
      <c r="AU613" s="23" t="s">
        <v>280</v>
      </c>
      <c r="AV613" s="69">
        <v>-10000</v>
      </c>
      <c r="AW613" s="69" t="s">
        <v>280</v>
      </c>
      <c r="AX613" s="23" t="s">
        <v>282</v>
      </c>
      <c r="AY613" s="69" t="s">
        <v>280</v>
      </c>
      <c r="AZ613" s="23" t="s">
        <v>280</v>
      </c>
      <c r="BA613" s="23" t="s">
        <v>280</v>
      </c>
    </row>
    <row r="614" spans="2:53">
      <c r="B614" s="123" t="s">
        <v>371</v>
      </c>
      <c r="C614" s="109" t="s">
        <v>36</v>
      </c>
      <c r="D614" s="110" t="s">
        <v>64</v>
      </c>
      <c r="E614" s="38"/>
      <c r="F614" s="38">
        <v>6110</v>
      </c>
      <c r="G614" s="69">
        <v>723</v>
      </c>
      <c r="H614" s="111"/>
      <c r="I614" s="38">
        <v>6110</v>
      </c>
      <c r="J614" s="38">
        <v>723</v>
      </c>
      <c r="K614" s="38"/>
      <c r="L614" s="111">
        <v>-5250</v>
      </c>
      <c r="M614" s="38">
        <v>-5250</v>
      </c>
      <c r="N614" s="69">
        <v>-5250</v>
      </c>
      <c r="O614" s="111" t="s">
        <v>38</v>
      </c>
      <c r="P614" s="69" t="s">
        <v>80</v>
      </c>
      <c r="Q614" s="111">
        <f t="shared" si="63"/>
        <v>0</v>
      </c>
      <c r="R614" s="38" t="str">
        <f t="shared" si="65"/>
        <v>NA</v>
      </c>
      <c r="S614" s="38">
        <f t="shared" si="66"/>
        <v>0</v>
      </c>
      <c r="T614" s="38">
        <f t="shared" si="67"/>
        <v>0</v>
      </c>
      <c r="U614" s="114">
        <f t="shared" si="68"/>
        <v>0</v>
      </c>
      <c r="V614" s="69">
        <f t="shared" si="69"/>
        <v>0</v>
      </c>
      <c r="W614" s="23">
        <f t="shared" si="64"/>
        <v>1</v>
      </c>
      <c r="X614" s="111">
        <v>137</v>
      </c>
      <c r="Y614" s="38" t="s">
        <v>280</v>
      </c>
      <c r="Z614" s="69" t="s">
        <v>280</v>
      </c>
      <c r="AA614" s="38">
        <v>357</v>
      </c>
      <c r="AB614" s="38" t="s">
        <v>280</v>
      </c>
      <c r="AC614" s="69" t="s">
        <v>280</v>
      </c>
      <c r="AD614" s="38" t="s">
        <v>280</v>
      </c>
      <c r="AE614" s="38" t="s">
        <v>280</v>
      </c>
      <c r="AF614" s="69" t="s">
        <v>280</v>
      </c>
      <c r="AG614" s="38" t="s">
        <v>280</v>
      </c>
      <c r="AH614" s="38" t="s">
        <v>280</v>
      </c>
      <c r="AI614" s="69" t="s">
        <v>280</v>
      </c>
      <c r="AJ614" s="111" t="s">
        <v>280</v>
      </c>
      <c r="AK614" s="38" t="s">
        <v>280</v>
      </c>
      <c r="AL614" s="69" t="s">
        <v>280</v>
      </c>
      <c r="AM614" s="38" t="s">
        <v>280</v>
      </c>
      <c r="AN614" s="38" t="s">
        <v>280</v>
      </c>
      <c r="AO614" s="69" t="s">
        <v>280</v>
      </c>
      <c r="AP614" s="69" t="s">
        <v>280</v>
      </c>
      <c r="AQ614" s="69" t="s">
        <v>280</v>
      </c>
      <c r="AR614" s="23" t="s">
        <v>280</v>
      </c>
      <c r="AS614" s="69" t="s">
        <v>280</v>
      </c>
      <c r="AT614" s="23" t="s">
        <v>280</v>
      </c>
      <c r="AU614" s="23" t="s">
        <v>280</v>
      </c>
      <c r="AV614" s="69" t="s">
        <v>280</v>
      </c>
      <c r="AW614" s="69" t="s">
        <v>280</v>
      </c>
      <c r="AX614" s="23" t="s">
        <v>280</v>
      </c>
      <c r="AY614" s="69" t="s">
        <v>280</v>
      </c>
      <c r="AZ614" s="23" t="s">
        <v>280</v>
      </c>
      <c r="BA614" s="23" t="s">
        <v>280</v>
      </c>
    </row>
    <row r="615" spans="2:53">
      <c r="B615" s="123" t="s">
        <v>371</v>
      </c>
      <c r="C615" s="109" t="s">
        <v>36</v>
      </c>
      <c r="D615" s="110" t="s">
        <v>66</v>
      </c>
      <c r="E615" s="38"/>
      <c r="F615" s="38">
        <v>6047</v>
      </c>
      <c r="G615" s="69">
        <v>723</v>
      </c>
      <c r="H615" s="111"/>
      <c r="I615" s="38">
        <v>6047</v>
      </c>
      <c r="J615" s="38">
        <v>723</v>
      </c>
      <c r="K615" s="38"/>
      <c r="L615" s="111">
        <v>-5217</v>
      </c>
      <c r="M615" s="38">
        <v>-5217</v>
      </c>
      <c r="N615" s="69">
        <v>-5217</v>
      </c>
      <c r="O615" s="111" t="s">
        <v>38</v>
      </c>
      <c r="P615" s="69" t="s">
        <v>80</v>
      </c>
      <c r="Q615" s="111">
        <f t="shared" si="63"/>
        <v>0</v>
      </c>
      <c r="R615" s="38" t="str">
        <f t="shared" si="65"/>
        <v>NA</v>
      </c>
      <c r="S615" s="38">
        <f t="shared" si="66"/>
        <v>0</v>
      </c>
      <c r="T615" s="38">
        <f t="shared" si="67"/>
        <v>0</v>
      </c>
      <c r="U615" s="114">
        <f t="shared" si="68"/>
        <v>0</v>
      </c>
      <c r="V615" s="69">
        <f t="shared" si="69"/>
        <v>0</v>
      </c>
      <c r="W615" s="23">
        <f t="shared" si="64"/>
        <v>1</v>
      </c>
      <c r="X615" s="111">
        <v>137</v>
      </c>
      <c r="Y615" s="38" t="s">
        <v>280</v>
      </c>
      <c r="Z615" s="69" t="s">
        <v>280</v>
      </c>
      <c r="AA615" s="38">
        <v>357</v>
      </c>
      <c r="AB615" s="38" t="s">
        <v>280</v>
      </c>
      <c r="AC615" s="69" t="s">
        <v>280</v>
      </c>
      <c r="AD615" s="38" t="s">
        <v>280</v>
      </c>
      <c r="AE615" s="38" t="s">
        <v>280</v>
      </c>
      <c r="AF615" s="69" t="s">
        <v>280</v>
      </c>
      <c r="AG615" s="38" t="s">
        <v>280</v>
      </c>
      <c r="AH615" s="38" t="s">
        <v>280</v>
      </c>
      <c r="AI615" s="69" t="s">
        <v>280</v>
      </c>
      <c r="AJ615" s="111" t="s">
        <v>280</v>
      </c>
      <c r="AK615" s="38" t="s">
        <v>280</v>
      </c>
      <c r="AL615" s="69" t="s">
        <v>280</v>
      </c>
      <c r="AM615" s="38" t="s">
        <v>280</v>
      </c>
      <c r="AN615" s="38" t="s">
        <v>280</v>
      </c>
      <c r="AO615" s="69" t="s">
        <v>280</v>
      </c>
      <c r="AP615" s="69" t="s">
        <v>280</v>
      </c>
      <c r="AQ615" s="69" t="s">
        <v>280</v>
      </c>
      <c r="AR615" s="23" t="s">
        <v>280</v>
      </c>
      <c r="AS615" s="69" t="s">
        <v>280</v>
      </c>
      <c r="AT615" s="23" t="s">
        <v>280</v>
      </c>
      <c r="AU615" s="23" t="s">
        <v>280</v>
      </c>
      <c r="AV615" s="69" t="s">
        <v>280</v>
      </c>
      <c r="AW615" s="69" t="s">
        <v>280</v>
      </c>
      <c r="AX615" s="23" t="s">
        <v>280</v>
      </c>
      <c r="AY615" s="69" t="s">
        <v>280</v>
      </c>
      <c r="AZ615" s="23" t="s">
        <v>280</v>
      </c>
      <c r="BA615" s="23" t="s">
        <v>280</v>
      </c>
    </row>
    <row r="616" spans="2:53">
      <c r="B616" s="123" t="s">
        <v>371</v>
      </c>
      <c r="C616" s="109" t="s">
        <v>36</v>
      </c>
      <c r="D616" s="110" t="s">
        <v>67</v>
      </c>
      <c r="E616" s="38"/>
      <c r="F616" s="38">
        <v>6110</v>
      </c>
      <c r="G616" s="69">
        <v>723</v>
      </c>
      <c r="H616" s="111"/>
      <c r="I616" s="38">
        <v>6110</v>
      </c>
      <c r="J616" s="38">
        <v>723</v>
      </c>
      <c r="K616" s="38"/>
      <c r="L616" s="111">
        <v>-5250</v>
      </c>
      <c r="M616" s="38">
        <v>-5250</v>
      </c>
      <c r="N616" s="69">
        <v>-5250</v>
      </c>
      <c r="O616" s="111" t="s">
        <v>38</v>
      </c>
      <c r="P616" s="69" t="s">
        <v>80</v>
      </c>
      <c r="Q616" s="111">
        <f t="shared" si="63"/>
        <v>0</v>
      </c>
      <c r="R616" s="38" t="str">
        <f t="shared" si="65"/>
        <v>NA</v>
      </c>
      <c r="S616" s="38">
        <f t="shared" si="66"/>
        <v>0</v>
      </c>
      <c r="T616" s="38">
        <f t="shared" si="67"/>
        <v>0</v>
      </c>
      <c r="U616" s="114">
        <f t="shared" si="68"/>
        <v>0</v>
      </c>
      <c r="V616" s="69">
        <f t="shared" si="69"/>
        <v>0</v>
      </c>
      <c r="W616" s="23">
        <f t="shared" si="64"/>
        <v>1</v>
      </c>
      <c r="X616" s="111">
        <v>137</v>
      </c>
      <c r="Y616" s="38" t="s">
        <v>280</v>
      </c>
      <c r="Z616" s="69" t="s">
        <v>280</v>
      </c>
      <c r="AA616" s="38">
        <v>357</v>
      </c>
      <c r="AB616" s="38" t="s">
        <v>280</v>
      </c>
      <c r="AC616" s="69" t="s">
        <v>280</v>
      </c>
      <c r="AD616" s="38" t="s">
        <v>280</v>
      </c>
      <c r="AE616" s="38" t="s">
        <v>280</v>
      </c>
      <c r="AF616" s="69" t="s">
        <v>280</v>
      </c>
      <c r="AG616" s="38" t="s">
        <v>280</v>
      </c>
      <c r="AH616" s="38" t="s">
        <v>280</v>
      </c>
      <c r="AI616" s="69" t="s">
        <v>280</v>
      </c>
      <c r="AJ616" s="111" t="s">
        <v>280</v>
      </c>
      <c r="AK616" s="38" t="s">
        <v>280</v>
      </c>
      <c r="AL616" s="69" t="s">
        <v>280</v>
      </c>
      <c r="AM616" s="38" t="s">
        <v>280</v>
      </c>
      <c r="AN616" s="38" t="s">
        <v>280</v>
      </c>
      <c r="AO616" s="69" t="s">
        <v>280</v>
      </c>
      <c r="AP616" s="69" t="s">
        <v>280</v>
      </c>
      <c r="AQ616" s="69" t="s">
        <v>280</v>
      </c>
      <c r="AR616" s="23" t="s">
        <v>280</v>
      </c>
      <c r="AS616" s="69" t="s">
        <v>280</v>
      </c>
      <c r="AT616" s="23" t="s">
        <v>280</v>
      </c>
      <c r="AU616" s="23" t="s">
        <v>280</v>
      </c>
      <c r="AV616" s="69" t="s">
        <v>280</v>
      </c>
      <c r="AW616" s="69" t="s">
        <v>280</v>
      </c>
      <c r="AX616" s="23" t="s">
        <v>280</v>
      </c>
      <c r="AY616" s="69" t="s">
        <v>280</v>
      </c>
      <c r="AZ616" s="23" t="s">
        <v>280</v>
      </c>
      <c r="BA616" s="23" t="s">
        <v>280</v>
      </c>
    </row>
    <row r="617" spans="2:53">
      <c r="B617" s="123" t="s">
        <v>371</v>
      </c>
      <c r="C617" s="109" t="s">
        <v>36</v>
      </c>
      <c r="D617" s="110" t="s">
        <v>68</v>
      </c>
      <c r="E617" s="38">
        <v>5916</v>
      </c>
      <c r="F617" s="38"/>
      <c r="G617" s="69"/>
      <c r="H617" s="111">
        <v>5916</v>
      </c>
      <c r="I617" s="38"/>
      <c r="J617" s="38"/>
      <c r="K617" s="38"/>
      <c r="L617" s="111">
        <v>-4143</v>
      </c>
      <c r="M617" s="38">
        <v>-4143</v>
      </c>
      <c r="N617" s="69">
        <v>-4143</v>
      </c>
      <c r="O617" s="111" t="s">
        <v>38</v>
      </c>
      <c r="P617" s="69" t="s">
        <v>80</v>
      </c>
      <c r="Q617" s="111">
        <f t="shared" si="63"/>
        <v>0</v>
      </c>
      <c r="R617" s="38">
        <f t="shared" si="65"/>
        <v>0</v>
      </c>
      <c r="S617" s="38" t="str">
        <f t="shared" si="66"/>
        <v>NA</v>
      </c>
      <c r="T617" s="38" t="str">
        <f t="shared" si="67"/>
        <v>NA</v>
      </c>
      <c r="U617" s="114" t="str">
        <f t="shared" si="68"/>
        <v>NA</v>
      </c>
      <c r="V617" s="69">
        <f t="shared" si="69"/>
        <v>0</v>
      </c>
      <c r="W617" s="23">
        <f t="shared" si="64"/>
        <v>1</v>
      </c>
      <c r="X617" s="111">
        <v>140</v>
      </c>
      <c r="Y617" s="38" t="s">
        <v>280</v>
      </c>
      <c r="Z617" s="69" t="s">
        <v>280</v>
      </c>
      <c r="AA617" s="38">
        <v>357</v>
      </c>
      <c r="AB617" s="38" t="s">
        <v>280</v>
      </c>
      <c r="AC617" s="69" t="s">
        <v>280</v>
      </c>
      <c r="AD617" s="38" t="s">
        <v>280</v>
      </c>
      <c r="AE617" s="38" t="s">
        <v>280</v>
      </c>
      <c r="AF617" s="69" t="s">
        <v>280</v>
      </c>
      <c r="AG617" s="38" t="s">
        <v>280</v>
      </c>
      <c r="AH617" s="38" t="s">
        <v>280</v>
      </c>
      <c r="AI617" s="69" t="s">
        <v>280</v>
      </c>
      <c r="AJ617" s="111" t="s">
        <v>280</v>
      </c>
      <c r="AK617" s="38" t="s">
        <v>280</v>
      </c>
      <c r="AL617" s="69" t="s">
        <v>280</v>
      </c>
      <c r="AM617" s="38" t="s">
        <v>280</v>
      </c>
      <c r="AN617" s="38" t="s">
        <v>280</v>
      </c>
      <c r="AO617" s="69" t="s">
        <v>280</v>
      </c>
      <c r="AP617" s="69" t="s">
        <v>280</v>
      </c>
      <c r="AQ617" s="69" t="s">
        <v>280</v>
      </c>
      <c r="AR617" s="23" t="s">
        <v>280</v>
      </c>
      <c r="AS617" s="69" t="s">
        <v>280</v>
      </c>
      <c r="AT617" s="23" t="s">
        <v>280</v>
      </c>
      <c r="AU617" s="23" t="s">
        <v>280</v>
      </c>
      <c r="AV617" s="69" t="s">
        <v>280</v>
      </c>
      <c r="AW617" s="69" t="s">
        <v>280</v>
      </c>
      <c r="AX617" s="23" t="s">
        <v>280</v>
      </c>
      <c r="AY617" s="69" t="s">
        <v>280</v>
      </c>
      <c r="AZ617" s="23" t="s">
        <v>280</v>
      </c>
      <c r="BA617" s="23" t="s">
        <v>280</v>
      </c>
    </row>
    <row r="618" spans="2:53">
      <c r="B618" s="123" t="s">
        <v>371</v>
      </c>
      <c r="C618" s="109" t="s">
        <v>36</v>
      </c>
      <c r="D618" s="110" t="s">
        <v>69</v>
      </c>
      <c r="E618" s="38">
        <v>6203</v>
      </c>
      <c r="F618" s="38"/>
      <c r="G618" s="69"/>
      <c r="H618" s="111">
        <v>6203</v>
      </c>
      <c r="I618" s="38"/>
      <c r="J618" s="38"/>
      <c r="K618" s="38"/>
      <c r="L618" s="111">
        <v>-4296</v>
      </c>
      <c r="M618" s="38">
        <v>-4296</v>
      </c>
      <c r="N618" s="69">
        <v>-4296</v>
      </c>
      <c r="O618" s="111" t="s">
        <v>283</v>
      </c>
      <c r="P618" s="69" t="s">
        <v>80</v>
      </c>
      <c r="Q618" s="111">
        <f t="shared" si="63"/>
        <v>0</v>
      </c>
      <c r="R618" s="38">
        <f t="shared" si="65"/>
        <v>0</v>
      </c>
      <c r="S618" s="38" t="str">
        <f t="shared" si="66"/>
        <v>NA</v>
      </c>
      <c r="T618" s="38" t="str">
        <f t="shared" si="67"/>
        <v>NA</v>
      </c>
      <c r="U618" s="114" t="str">
        <f t="shared" si="68"/>
        <v>NA</v>
      </c>
      <c r="V618" s="69">
        <f t="shared" si="69"/>
        <v>0</v>
      </c>
      <c r="W618" s="23">
        <f t="shared" si="64"/>
        <v>1</v>
      </c>
      <c r="X618" s="111">
        <v>140</v>
      </c>
      <c r="Y618" s="38" t="s">
        <v>280</v>
      </c>
      <c r="Z618" s="69" t="s">
        <v>280</v>
      </c>
      <c r="AA618" s="38">
        <v>357</v>
      </c>
      <c r="AB618" s="38" t="s">
        <v>280</v>
      </c>
      <c r="AC618" s="69" t="s">
        <v>280</v>
      </c>
      <c r="AD618" s="38" t="s">
        <v>280</v>
      </c>
      <c r="AE618" s="38" t="s">
        <v>280</v>
      </c>
      <c r="AF618" s="69" t="s">
        <v>280</v>
      </c>
      <c r="AG618" s="38" t="s">
        <v>280</v>
      </c>
      <c r="AH618" s="38" t="s">
        <v>280</v>
      </c>
      <c r="AI618" s="69" t="s">
        <v>280</v>
      </c>
      <c r="AJ618" s="111" t="s">
        <v>280</v>
      </c>
      <c r="AK618" s="38" t="s">
        <v>280</v>
      </c>
      <c r="AL618" s="69" t="s">
        <v>280</v>
      </c>
      <c r="AM618" s="38" t="s">
        <v>280</v>
      </c>
      <c r="AN618" s="38" t="s">
        <v>280</v>
      </c>
      <c r="AO618" s="69" t="s">
        <v>280</v>
      </c>
      <c r="AP618" s="69" t="s">
        <v>280</v>
      </c>
      <c r="AQ618" s="69" t="s">
        <v>280</v>
      </c>
      <c r="AR618" s="23" t="s">
        <v>280</v>
      </c>
      <c r="AS618" s="69" t="s">
        <v>280</v>
      </c>
      <c r="AT618" s="23" t="s">
        <v>280</v>
      </c>
      <c r="AU618" s="23" t="s">
        <v>280</v>
      </c>
      <c r="AV618" s="69" t="s">
        <v>280</v>
      </c>
      <c r="AW618" s="69" t="s">
        <v>280</v>
      </c>
      <c r="AX618" s="23" t="s">
        <v>280</v>
      </c>
      <c r="AY618" s="69" t="s">
        <v>280</v>
      </c>
      <c r="AZ618" s="23" t="s">
        <v>280</v>
      </c>
      <c r="BA618" s="23" t="s">
        <v>280</v>
      </c>
    </row>
    <row r="619" spans="2:53" ht="15" thickBot="1">
      <c r="B619" s="124" t="s">
        <v>371</v>
      </c>
      <c r="C619" s="116" t="s">
        <v>36</v>
      </c>
      <c r="D619" s="117" t="s">
        <v>70</v>
      </c>
      <c r="E619" s="118">
        <v>5346</v>
      </c>
      <c r="F619" s="118"/>
      <c r="G619" s="70"/>
      <c r="H619" s="119">
        <v>5365</v>
      </c>
      <c r="I619" s="118"/>
      <c r="J619" s="118"/>
      <c r="K619" s="118"/>
      <c r="L619" s="119">
        <v>-3551</v>
      </c>
      <c r="M619" s="118">
        <v>-3551</v>
      </c>
      <c r="N619" s="70">
        <v>-3561</v>
      </c>
      <c r="O619" s="119" t="s">
        <v>283</v>
      </c>
      <c r="P619" s="70" t="s">
        <v>80</v>
      </c>
      <c r="Q619" s="119">
        <f t="shared" si="63"/>
        <v>0</v>
      </c>
      <c r="R619" s="38">
        <f t="shared" si="65"/>
        <v>-19</v>
      </c>
      <c r="S619" s="38" t="str">
        <f t="shared" si="66"/>
        <v>NA</v>
      </c>
      <c r="T619" s="38" t="str">
        <f t="shared" si="67"/>
        <v>NA</v>
      </c>
      <c r="U619" s="114" t="str">
        <f t="shared" si="68"/>
        <v>NA</v>
      </c>
      <c r="V619" s="70">
        <f t="shared" si="69"/>
        <v>0</v>
      </c>
      <c r="W619" s="23">
        <f t="shared" si="64"/>
        <v>1</v>
      </c>
      <c r="X619" s="119">
        <v>160</v>
      </c>
      <c r="Y619" s="118" t="s">
        <v>280</v>
      </c>
      <c r="Z619" s="70" t="s">
        <v>280</v>
      </c>
      <c r="AA619" s="118">
        <v>352</v>
      </c>
      <c r="AB619" s="118" t="s">
        <v>280</v>
      </c>
      <c r="AC619" s="70" t="s">
        <v>280</v>
      </c>
      <c r="AD619" s="118" t="s">
        <v>280</v>
      </c>
      <c r="AE619" s="118" t="s">
        <v>280</v>
      </c>
      <c r="AF619" s="70" t="s">
        <v>280</v>
      </c>
      <c r="AG619" s="118" t="s">
        <v>280</v>
      </c>
      <c r="AH619" s="118" t="s">
        <v>280</v>
      </c>
      <c r="AI619" s="70" t="s">
        <v>280</v>
      </c>
      <c r="AJ619" s="119" t="s">
        <v>280</v>
      </c>
      <c r="AK619" s="118" t="s">
        <v>280</v>
      </c>
      <c r="AL619" s="70" t="s">
        <v>280</v>
      </c>
      <c r="AM619" s="118" t="s">
        <v>280</v>
      </c>
      <c r="AN619" s="118" t="s">
        <v>280</v>
      </c>
      <c r="AO619" s="70" t="s">
        <v>280</v>
      </c>
      <c r="AP619" s="70" t="s">
        <v>280</v>
      </c>
      <c r="AQ619" s="70" t="s">
        <v>280</v>
      </c>
      <c r="AR619" s="22" t="s">
        <v>280</v>
      </c>
      <c r="AS619" s="70" t="s">
        <v>280</v>
      </c>
      <c r="AT619" s="22" t="s">
        <v>280</v>
      </c>
      <c r="AU619" s="22" t="s">
        <v>280</v>
      </c>
      <c r="AV619" s="70" t="s">
        <v>280</v>
      </c>
      <c r="AW619" s="70" t="s">
        <v>280</v>
      </c>
      <c r="AX619" s="22" t="s">
        <v>280</v>
      </c>
      <c r="AY619" s="70" t="s">
        <v>280</v>
      </c>
      <c r="AZ619" s="22" t="s">
        <v>280</v>
      </c>
      <c r="BA619" s="22" t="s">
        <v>280</v>
      </c>
    </row>
    <row r="620" spans="2:53">
      <c r="B620" s="120" t="s">
        <v>372</v>
      </c>
      <c r="C620" s="121" t="s">
        <v>36</v>
      </c>
      <c r="D620" s="122" t="s">
        <v>55</v>
      </c>
      <c r="E620" s="112">
        <v>7840</v>
      </c>
      <c r="F620" s="112"/>
      <c r="G620" s="68"/>
      <c r="H620" s="113">
        <v>7840</v>
      </c>
      <c r="I620" s="112"/>
      <c r="J620" s="112"/>
      <c r="K620" s="112"/>
      <c r="L620" s="113">
        <v>-6036</v>
      </c>
      <c r="M620" s="112">
        <v>-6036</v>
      </c>
      <c r="N620" s="68">
        <v>-6036</v>
      </c>
      <c r="O620" s="113" t="s">
        <v>283</v>
      </c>
      <c r="P620" s="68" t="s">
        <v>283</v>
      </c>
      <c r="Q620" s="113">
        <f t="shared" si="63"/>
        <v>0</v>
      </c>
      <c r="R620" s="38">
        <f t="shared" si="65"/>
        <v>0</v>
      </c>
      <c r="S620" s="38" t="str">
        <f t="shared" si="66"/>
        <v>NA</v>
      </c>
      <c r="T620" s="38" t="str">
        <f t="shared" si="67"/>
        <v>NA</v>
      </c>
      <c r="U620" s="114" t="str">
        <f t="shared" si="68"/>
        <v>NA</v>
      </c>
      <c r="V620" s="68">
        <f t="shared" si="69"/>
        <v>0</v>
      </c>
      <c r="W620" s="23">
        <f t="shared" si="64"/>
        <v>1</v>
      </c>
      <c r="X620" s="113" t="s">
        <v>280</v>
      </c>
      <c r="Y620" s="112" t="s">
        <v>280</v>
      </c>
      <c r="Z620" s="68" t="s">
        <v>280</v>
      </c>
      <c r="AA620" s="112" t="s">
        <v>280</v>
      </c>
      <c r="AB620" s="112" t="s">
        <v>280</v>
      </c>
      <c r="AC620" s="68" t="s">
        <v>280</v>
      </c>
      <c r="AD620" s="112" t="s">
        <v>280</v>
      </c>
      <c r="AE620" s="112">
        <v>7057</v>
      </c>
      <c r="AF620" s="68" t="s">
        <v>100</v>
      </c>
      <c r="AG620" s="112" t="s">
        <v>280</v>
      </c>
      <c r="AH620" s="112" t="s">
        <v>280</v>
      </c>
      <c r="AI620" s="68" t="s">
        <v>280</v>
      </c>
      <c r="AJ620" s="113" t="s">
        <v>280</v>
      </c>
      <c r="AK620" s="112" t="s">
        <v>280</v>
      </c>
      <c r="AL620" s="68" t="s">
        <v>280</v>
      </c>
      <c r="AM620" s="112" t="s">
        <v>280</v>
      </c>
      <c r="AN620" s="112" t="s">
        <v>280</v>
      </c>
      <c r="AO620" s="68" t="s">
        <v>280</v>
      </c>
      <c r="AP620" s="68" t="s">
        <v>280</v>
      </c>
      <c r="AQ620" s="68" t="s">
        <v>280</v>
      </c>
      <c r="AR620" s="21" t="s">
        <v>280</v>
      </c>
      <c r="AS620" s="68" t="s">
        <v>280</v>
      </c>
      <c r="AT620" s="21" t="s">
        <v>280</v>
      </c>
      <c r="AU620" s="21" t="s">
        <v>280</v>
      </c>
      <c r="AV620" s="68" t="s">
        <v>280</v>
      </c>
      <c r="AW620" s="68" t="s">
        <v>280</v>
      </c>
      <c r="AX620" s="21" t="s">
        <v>280</v>
      </c>
      <c r="AY620" s="68" t="s">
        <v>280</v>
      </c>
      <c r="AZ620" s="21" t="s">
        <v>280</v>
      </c>
      <c r="BA620" s="21" t="s">
        <v>280</v>
      </c>
    </row>
    <row r="621" spans="2:53">
      <c r="B621" s="123" t="s">
        <v>372</v>
      </c>
      <c r="C621" s="109" t="s">
        <v>36</v>
      </c>
      <c r="D621" s="110" t="s">
        <v>57</v>
      </c>
      <c r="E621" s="38">
        <v>7840</v>
      </c>
      <c r="F621" s="38"/>
      <c r="G621" s="69"/>
      <c r="H621" s="111">
        <v>7840</v>
      </c>
      <c r="I621" s="38"/>
      <c r="J621" s="38"/>
      <c r="K621" s="38"/>
      <c r="L621" s="111">
        <v>-6036</v>
      </c>
      <c r="M621" s="38">
        <v>-6036</v>
      </c>
      <c r="N621" s="69">
        <v>-6036</v>
      </c>
      <c r="O621" s="111" t="s">
        <v>283</v>
      </c>
      <c r="P621" s="69" t="s">
        <v>283</v>
      </c>
      <c r="Q621" s="111">
        <f t="shared" si="63"/>
        <v>0</v>
      </c>
      <c r="R621" s="38">
        <f t="shared" si="65"/>
        <v>0</v>
      </c>
      <c r="S621" s="38" t="str">
        <f t="shared" si="66"/>
        <v>NA</v>
      </c>
      <c r="T621" s="38" t="str">
        <f t="shared" si="67"/>
        <v>NA</v>
      </c>
      <c r="U621" s="114" t="str">
        <f t="shared" si="68"/>
        <v>NA</v>
      </c>
      <c r="V621" s="69">
        <f t="shared" si="69"/>
        <v>0</v>
      </c>
      <c r="W621" s="23">
        <f t="shared" si="64"/>
        <v>1</v>
      </c>
      <c r="X621" s="111" t="s">
        <v>280</v>
      </c>
      <c r="Y621" s="38" t="s">
        <v>280</v>
      </c>
      <c r="Z621" s="69" t="s">
        <v>280</v>
      </c>
      <c r="AA621" s="38" t="s">
        <v>280</v>
      </c>
      <c r="AB621" s="38" t="s">
        <v>280</v>
      </c>
      <c r="AC621" s="69" t="s">
        <v>280</v>
      </c>
      <c r="AD621" s="38" t="s">
        <v>280</v>
      </c>
      <c r="AE621" s="38">
        <v>7484</v>
      </c>
      <c r="AF621" s="69" t="s">
        <v>100</v>
      </c>
      <c r="AG621" s="38" t="s">
        <v>280</v>
      </c>
      <c r="AH621" s="38" t="s">
        <v>280</v>
      </c>
      <c r="AI621" s="69" t="s">
        <v>280</v>
      </c>
      <c r="AJ621" s="111" t="s">
        <v>280</v>
      </c>
      <c r="AK621" s="38" t="s">
        <v>280</v>
      </c>
      <c r="AL621" s="69" t="s">
        <v>280</v>
      </c>
      <c r="AM621" s="38" t="s">
        <v>280</v>
      </c>
      <c r="AN621" s="38" t="s">
        <v>280</v>
      </c>
      <c r="AO621" s="69" t="s">
        <v>280</v>
      </c>
      <c r="AP621" s="69" t="s">
        <v>280</v>
      </c>
      <c r="AQ621" s="69" t="s">
        <v>280</v>
      </c>
      <c r="AR621" s="23" t="s">
        <v>280</v>
      </c>
      <c r="AS621" s="69" t="s">
        <v>280</v>
      </c>
      <c r="AT621" s="23" t="s">
        <v>280</v>
      </c>
      <c r="AU621" s="23" t="s">
        <v>280</v>
      </c>
      <c r="AV621" s="69" t="s">
        <v>280</v>
      </c>
      <c r="AW621" s="69" t="s">
        <v>280</v>
      </c>
      <c r="AX621" s="23" t="s">
        <v>280</v>
      </c>
      <c r="AY621" s="69" t="s">
        <v>280</v>
      </c>
      <c r="AZ621" s="23" t="s">
        <v>280</v>
      </c>
      <c r="BA621" s="23" t="s">
        <v>280</v>
      </c>
    </row>
    <row r="622" spans="2:53">
      <c r="B622" s="123" t="s">
        <v>372</v>
      </c>
      <c r="C622" s="109" t="s">
        <v>36</v>
      </c>
      <c r="D622" s="110" t="s">
        <v>58</v>
      </c>
      <c r="E622" s="38">
        <v>7840</v>
      </c>
      <c r="F622" s="38"/>
      <c r="G622" s="69"/>
      <c r="H622" s="111">
        <v>7840</v>
      </c>
      <c r="I622" s="38"/>
      <c r="J622" s="38"/>
      <c r="K622" s="38"/>
      <c r="L622" s="111">
        <v>-6036</v>
      </c>
      <c r="M622" s="38">
        <v>-6036</v>
      </c>
      <c r="N622" s="69">
        <v>-6036</v>
      </c>
      <c r="O622" s="111" t="s">
        <v>283</v>
      </c>
      <c r="P622" s="69" t="s">
        <v>283</v>
      </c>
      <c r="Q622" s="111">
        <f t="shared" si="63"/>
        <v>0</v>
      </c>
      <c r="R622" s="38">
        <f t="shared" si="65"/>
        <v>0</v>
      </c>
      <c r="S622" s="38" t="str">
        <f t="shared" si="66"/>
        <v>NA</v>
      </c>
      <c r="T622" s="38" t="str">
        <f t="shared" si="67"/>
        <v>NA</v>
      </c>
      <c r="U622" s="114" t="str">
        <f t="shared" si="68"/>
        <v>NA</v>
      </c>
      <c r="V622" s="69">
        <f t="shared" si="69"/>
        <v>0</v>
      </c>
      <c r="W622" s="23">
        <f t="shared" si="64"/>
        <v>1</v>
      </c>
      <c r="X622" s="111" t="s">
        <v>280</v>
      </c>
      <c r="Y622" s="38" t="s">
        <v>280</v>
      </c>
      <c r="Z622" s="69" t="s">
        <v>280</v>
      </c>
      <c r="AA622" s="38" t="s">
        <v>280</v>
      </c>
      <c r="AB622" s="38" t="s">
        <v>280</v>
      </c>
      <c r="AC622" s="69" t="s">
        <v>280</v>
      </c>
      <c r="AD622" s="38" t="s">
        <v>280</v>
      </c>
      <c r="AE622" s="38">
        <v>7445</v>
      </c>
      <c r="AF622" s="69" t="s">
        <v>100</v>
      </c>
      <c r="AG622" s="38" t="s">
        <v>280</v>
      </c>
      <c r="AH622" s="38" t="s">
        <v>280</v>
      </c>
      <c r="AI622" s="69" t="s">
        <v>280</v>
      </c>
      <c r="AJ622" s="111" t="s">
        <v>280</v>
      </c>
      <c r="AK622" s="38" t="s">
        <v>280</v>
      </c>
      <c r="AL622" s="69" t="s">
        <v>280</v>
      </c>
      <c r="AM622" s="38" t="s">
        <v>280</v>
      </c>
      <c r="AN622" s="38" t="s">
        <v>280</v>
      </c>
      <c r="AO622" s="69" t="s">
        <v>280</v>
      </c>
      <c r="AP622" s="69" t="s">
        <v>280</v>
      </c>
      <c r="AQ622" s="69" t="s">
        <v>280</v>
      </c>
      <c r="AR622" s="23" t="s">
        <v>280</v>
      </c>
      <c r="AS622" s="69" t="s">
        <v>280</v>
      </c>
      <c r="AT622" s="23" t="s">
        <v>280</v>
      </c>
      <c r="AU622" s="23" t="s">
        <v>280</v>
      </c>
      <c r="AV622" s="69" t="s">
        <v>280</v>
      </c>
      <c r="AW622" s="69" t="s">
        <v>280</v>
      </c>
      <c r="AX622" s="23" t="s">
        <v>280</v>
      </c>
      <c r="AY622" s="69" t="s">
        <v>280</v>
      </c>
      <c r="AZ622" s="23" t="s">
        <v>280</v>
      </c>
      <c r="BA622" s="23" t="s">
        <v>280</v>
      </c>
    </row>
    <row r="623" spans="2:53">
      <c r="B623" s="123" t="s">
        <v>372</v>
      </c>
      <c r="C623" s="109" t="s">
        <v>36</v>
      </c>
      <c r="D623" s="110" t="s">
        <v>59</v>
      </c>
      <c r="E623" s="38">
        <v>7801</v>
      </c>
      <c r="F623" s="38"/>
      <c r="G623" s="69"/>
      <c r="H623" s="111">
        <v>7801</v>
      </c>
      <c r="I623" s="38"/>
      <c r="J623" s="38"/>
      <c r="K623" s="38"/>
      <c r="L623" s="111">
        <v>-6693</v>
      </c>
      <c r="M623" s="38">
        <v>-6693</v>
      </c>
      <c r="N623" s="69">
        <v>-6693</v>
      </c>
      <c r="O623" s="111" t="s">
        <v>283</v>
      </c>
      <c r="P623" s="69" t="s">
        <v>283</v>
      </c>
      <c r="Q623" s="111">
        <f t="shared" si="63"/>
        <v>0</v>
      </c>
      <c r="R623" s="38">
        <f t="shared" si="65"/>
        <v>0</v>
      </c>
      <c r="S623" s="38" t="str">
        <f t="shared" si="66"/>
        <v>NA</v>
      </c>
      <c r="T623" s="38" t="str">
        <f t="shared" si="67"/>
        <v>NA</v>
      </c>
      <c r="U623" s="114" t="str">
        <f t="shared" si="68"/>
        <v>NA</v>
      </c>
      <c r="V623" s="69">
        <f t="shared" si="69"/>
        <v>0</v>
      </c>
      <c r="W623" s="23">
        <f t="shared" si="64"/>
        <v>0</v>
      </c>
      <c r="X623" s="111" t="s">
        <v>280</v>
      </c>
      <c r="Y623" s="38" t="s">
        <v>280</v>
      </c>
      <c r="Z623" s="69" t="s">
        <v>280</v>
      </c>
      <c r="AA623" s="38" t="s">
        <v>280</v>
      </c>
      <c r="AB623" s="38" t="s">
        <v>280</v>
      </c>
      <c r="AC623" s="69" t="s">
        <v>280</v>
      </c>
      <c r="AD623" s="38" t="s">
        <v>280</v>
      </c>
      <c r="AE623" s="38" t="s">
        <v>280</v>
      </c>
      <c r="AF623" s="69" t="s">
        <v>280</v>
      </c>
      <c r="AG623" s="38" t="s">
        <v>280</v>
      </c>
      <c r="AH623" s="38" t="s">
        <v>280</v>
      </c>
      <c r="AI623" s="69" t="s">
        <v>280</v>
      </c>
      <c r="AJ623" s="111" t="s">
        <v>280</v>
      </c>
      <c r="AK623" s="38" t="s">
        <v>280</v>
      </c>
      <c r="AL623" s="69" t="s">
        <v>280</v>
      </c>
      <c r="AM623" s="38" t="s">
        <v>280</v>
      </c>
      <c r="AN623" s="38" t="s">
        <v>280</v>
      </c>
      <c r="AO623" s="69" t="s">
        <v>280</v>
      </c>
      <c r="AP623" s="69" t="s">
        <v>280</v>
      </c>
      <c r="AQ623" s="69" t="s">
        <v>280</v>
      </c>
      <c r="AR623" s="23" t="s">
        <v>280</v>
      </c>
      <c r="AS623" s="69" t="s">
        <v>280</v>
      </c>
      <c r="AT623" s="23" t="s">
        <v>280</v>
      </c>
      <c r="AU623" s="23" t="s">
        <v>280</v>
      </c>
      <c r="AV623" s="69" t="s">
        <v>280</v>
      </c>
      <c r="AW623" s="69" t="s">
        <v>280</v>
      </c>
      <c r="AX623" s="23" t="s">
        <v>280</v>
      </c>
      <c r="AY623" s="69" t="s">
        <v>280</v>
      </c>
      <c r="AZ623" s="23" t="s">
        <v>280</v>
      </c>
      <c r="BA623" s="23" t="s">
        <v>280</v>
      </c>
    </row>
    <row r="624" spans="2:53">
      <c r="B624" s="123" t="s">
        <v>372</v>
      </c>
      <c r="C624" s="109" t="s">
        <v>36</v>
      </c>
      <c r="D624" s="110" t="s">
        <v>61</v>
      </c>
      <c r="E624" s="38">
        <v>7548</v>
      </c>
      <c r="F624" s="38"/>
      <c r="G624" s="69"/>
      <c r="H624" s="111">
        <v>7601</v>
      </c>
      <c r="I624" s="38"/>
      <c r="J624" s="38"/>
      <c r="K624" s="38"/>
      <c r="L624" s="111">
        <v>-6567</v>
      </c>
      <c r="M624" s="38">
        <v>-6567</v>
      </c>
      <c r="N624" s="69">
        <v>-6593</v>
      </c>
      <c r="O624" s="111" t="s">
        <v>283</v>
      </c>
      <c r="P624" s="69" t="s">
        <v>283</v>
      </c>
      <c r="Q624" s="111">
        <f t="shared" si="63"/>
        <v>0</v>
      </c>
      <c r="R624" s="38">
        <f t="shared" si="65"/>
        <v>-53</v>
      </c>
      <c r="S624" s="38" t="str">
        <f t="shared" si="66"/>
        <v>NA</v>
      </c>
      <c r="T624" s="38" t="str">
        <f t="shared" si="67"/>
        <v>NA</v>
      </c>
      <c r="U624" s="114" t="str">
        <f t="shared" si="68"/>
        <v>NA</v>
      </c>
      <c r="V624" s="69">
        <f t="shared" si="69"/>
        <v>0</v>
      </c>
      <c r="W624" s="23">
        <f t="shared" si="64"/>
        <v>1</v>
      </c>
      <c r="X624" s="111" t="s">
        <v>280</v>
      </c>
      <c r="Y624" s="38" t="s">
        <v>280</v>
      </c>
      <c r="Z624" s="69" t="s">
        <v>280</v>
      </c>
      <c r="AA624" s="38" t="s">
        <v>280</v>
      </c>
      <c r="AB624" s="38" t="s">
        <v>280</v>
      </c>
      <c r="AC624" s="69" t="s">
        <v>280</v>
      </c>
      <c r="AD624" s="38" t="s">
        <v>280</v>
      </c>
      <c r="AE624" s="38">
        <v>7203</v>
      </c>
      <c r="AF624" s="69" t="s">
        <v>82</v>
      </c>
      <c r="AG624" s="38" t="s">
        <v>280</v>
      </c>
      <c r="AH624" s="38" t="s">
        <v>280</v>
      </c>
      <c r="AI624" s="69" t="s">
        <v>280</v>
      </c>
      <c r="AJ624" s="111" t="s">
        <v>280</v>
      </c>
      <c r="AK624" s="38" t="s">
        <v>280</v>
      </c>
      <c r="AL624" s="69" t="s">
        <v>280</v>
      </c>
      <c r="AM624" s="38" t="s">
        <v>280</v>
      </c>
      <c r="AN624" s="38" t="s">
        <v>280</v>
      </c>
      <c r="AO624" s="69" t="s">
        <v>280</v>
      </c>
      <c r="AP624" s="69" t="s">
        <v>280</v>
      </c>
      <c r="AQ624" s="69" t="s">
        <v>280</v>
      </c>
      <c r="AR624" s="23" t="s">
        <v>280</v>
      </c>
      <c r="AS624" s="69" t="s">
        <v>280</v>
      </c>
      <c r="AT624" s="23" t="s">
        <v>280</v>
      </c>
      <c r="AU624" s="23" t="s">
        <v>280</v>
      </c>
      <c r="AV624" s="69" t="s">
        <v>280</v>
      </c>
      <c r="AW624" s="69" t="s">
        <v>280</v>
      </c>
      <c r="AX624" s="23" t="s">
        <v>280</v>
      </c>
      <c r="AY624" s="69" t="s">
        <v>280</v>
      </c>
      <c r="AZ624" s="23" t="s">
        <v>280</v>
      </c>
      <c r="BA624" s="23" t="s">
        <v>280</v>
      </c>
    </row>
    <row r="625" spans="2:53">
      <c r="B625" s="123" t="s">
        <v>372</v>
      </c>
      <c r="C625" s="109" t="s">
        <v>36</v>
      </c>
      <c r="D625" s="110" t="s">
        <v>63</v>
      </c>
      <c r="E625" s="38">
        <v>7801</v>
      </c>
      <c r="F625" s="38"/>
      <c r="G625" s="69"/>
      <c r="H625" s="111">
        <v>7801</v>
      </c>
      <c r="I625" s="38"/>
      <c r="J625" s="38"/>
      <c r="K625" s="38"/>
      <c r="L625" s="111">
        <v>-6693</v>
      </c>
      <c r="M625" s="38">
        <v>-6693</v>
      </c>
      <c r="N625" s="69">
        <v>-6693</v>
      </c>
      <c r="O625" s="111" t="s">
        <v>283</v>
      </c>
      <c r="P625" s="69" t="s">
        <v>283</v>
      </c>
      <c r="Q625" s="111">
        <f t="shared" ref="Q625:Q688" si="70">IFERROR(L625-M625,0)</f>
        <v>0</v>
      </c>
      <c r="R625" s="38">
        <f t="shared" si="65"/>
        <v>0</v>
      </c>
      <c r="S625" s="38" t="str">
        <f t="shared" si="66"/>
        <v>NA</v>
      </c>
      <c r="T625" s="38" t="str">
        <f t="shared" si="67"/>
        <v>NA</v>
      </c>
      <c r="U625" s="114" t="str">
        <f t="shared" si="68"/>
        <v>NA</v>
      </c>
      <c r="V625" s="69">
        <f t="shared" si="69"/>
        <v>0</v>
      </c>
      <c r="W625" s="23">
        <f t="shared" ref="W625:W688" si="71">MIN(IF(SUM(X625,AE625:AH625,AJ625,AK625:AN625,AQ625:AT625,AD625,AP625,AV625,AW625:AZ625)=0,0,1)+IF(P625="Smoothing ramp",1,0)+IF(SUM(X625,Y625:AB625)=0,0,1),1)</f>
        <v>1</v>
      </c>
      <c r="X625" s="111" t="s">
        <v>280</v>
      </c>
      <c r="Y625" s="38" t="s">
        <v>280</v>
      </c>
      <c r="Z625" s="69" t="s">
        <v>280</v>
      </c>
      <c r="AA625" s="38" t="s">
        <v>280</v>
      </c>
      <c r="AB625" s="38" t="s">
        <v>280</v>
      </c>
      <c r="AC625" s="69" t="s">
        <v>280</v>
      </c>
      <c r="AD625" s="38" t="s">
        <v>280</v>
      </c>
      <c r="AE625" s="38">
        <v>7466</v>
      </c>
      <c r="AF625" s="69" t="s">
        <v>82</v>
      </c>
      <c r="AG625" s="38" t="s">
        <v>280</v>
      </c>
      <c r="AH625" s="38" t="s">
        <v>280</v>
      </c>
      <c r="AI625" s="69" t="s">
        <v>280</v>
      </c>
      <c r="AJ625" s="111" t="s">
        <v>280</v>
      </c>
      <c r="AK625" s="38" t="s">
        <v>280</v>
      </c>
      <c r="AL625" s="69" t="s">
        <v>280</v>
      </c>
      <c r="AM625" s="38" t="s">
        <v>280</v>
      </c>
      <c r="AN625" s="38" t="s">
        <v>280</v>
      </c>
      <c r="AO625" s="69" t="s">
        <v>280</v>
      </c>
      <c r="AP625" s="69" t="s">
        <v>280</v>
      </c>
      <c r="AQ625" s="69" t="s">
        <v>280</v>
      </c>
      <c r="AR625" s="23" t="s">
        <v>280</v>
      </c>
      <c r="AS625" s="69" t="s">
        <v>280</v>
      </c>
      <c r="AT625" s="23" t="s">
        <v>280</v>
      </c>
      <c r="AU625" s="23" t="s">
        <v>280</v>
      </c>
      <c r="AV625" s="69" t="s">
        <v>280</v>
      </c>
      <c r="AW625" s="69" t="s">
        <v>280</v>
      </c>
      <c r="AX625" s="23" t="s">
        <v>280</v>
      </c>
      <c r="AY625" s="69" t="s">
        <v>280</v>
      </c>
      <c r="AZ625" s="23" t="s">
        <v>280</v>
      </c>
      <c r="BA625" s="23" t="s">
        <v>280</v>
      </c>
    </row>
    <row r="626" spans="2:53">
      <c r="B626" s="123" t="s">
        <v>372</v>
      </c>
      <c r="C626" s="109" t="s">
        <v>36</v>
      </c>
      <c r="D626" s="110" t="s">
        <v>64</v>
      </c>
      <c r="E626" s="38">
        <v>6745</v>
      </c>
      <c r="F626" s="38"/>
      <c r="G626" s="69"/>
      <c r="H626" s="111">
        <v>6753</v>
      </c>
      <c r="I626" s="38"/>
      <c r="J626" s="38"/>
      <c r="K626" s="38"/>
      <c r="L626" s="111">
        <v>-5520</v>
      </c>
      <c r="M626" s="38">
        <v>-5520</v>
      </c>
      <c r="N626" s="69">
        <v>-5524</v>
      </c>
      <c r="O626" s="111" t="s">
        <v>283</v>
      </c>
      <c r="P626" s="69" t="s">
        <v>283</v>
      </c>
      <c r="Q626" s="111">
        <f t="shared" si="70"/>
        <v>0</v>
      </c>
      <c r="R626" s="38">
        <f t="shared" si="65"/>
        <v>-8</v>
      </c>
      <c r="S626" s="38" t="str">
        <f t="shared" si="66"/>
        <v>NA</v>
      </c>
      <c r="T626" s="38" t="str">
        <f t="shared" si="67"/>
        <v>NA</v>
      </c>
      <c r="U626" s="114" t="str">
        <f t="shared" si="68"/>
        <v>NA</v>
      </c>
      <c r="V626" s="69">
        <f t="shared" si="69"/>
        <v>0</v>
      </c>
      <c r="W626" s="23">
        <f t="shared" si="71"/>
        <v>1</v>
      </c>
      <c r="X626" s="111" t="s">
        <v>280</v>
      </c>
      <c r="Y626" s="38" t="s">
        <v>280</v>
      </c>
      <c r="Z626" s="69" t="s">
        <v>280</v>
      </c>
      <c r="AA626" s="38" t="s">
        <v>280</v>
      </c>
      <c r="AB626" s="38" t="s">
        <v>280</v>
      </c>
      <c r="AC626" s="69" t="s">
        <v>280</v>
      </c>
      <c r="AD626" s="38" t="s">
        <v>280</v>
      </c>
      <c r="AE626" s="38">
        <v>6444</v>
      </c>
      <c r="AF626" s="69" t="s">
        <v>82</v>
      </c>
      <c r="AG626" s="38" t="s">
        <v>280</v>
      </c>
      <c r="AH626" s="38" t="s">
        <v>280</v>
      </c>
      <c r="AI626" s="69" t="s">
        <v>280</v>
      </c>
      <c r="AJ626" s="111" t="s">
        <v>280</v>
      </c>
      <c r="AK626" s="38" t="s">
        <v>280</v>
      </c>
      <c r="AL626" s="69" t="s">
        <v>280</v>
      </c>
      <c r="AM626" s="38" t="s">
        <v>280</v>
      </c>
      <c r="AN626" s="38" t="s">
        <v>280</v>
      </c>
      <c r="AO626" s="69" t="s">
        <v>280</v>
      </c>
      <c r="AP626" s="69" t="s">
        <v>280</v>
      </c>
      <c r="AQ626" s="69" t="s">
        <v>280</v>
      </c>
      <c r="AR626" s="23" t="s">
        <v>280</v>
      </c>
      <c r="AS626" s="69" t="s">
        <v>280</v>
      </c>
      <c r="AT626" s="23" t="s">
        <v>280</v>
      </c>
      <c r="AU626" s="23" t="s">
        <v>280</v>
      </c>
      <c r="AV626" s="69" t="s">
        <v>280</v>
      </c>
      <c r="AW626" s="69" t="s">
        <v>280</v>
      </c>
      <c r="AX626" s="23" t="s">
        <v>280</v>
      </c>
      <c r="AY626" s="69" t="s">
        <v>280</v>
      </c>
      <c r="AZ626" s="23" t="s">
        <v>280</v>
      </c>
      <c r="BA626" s="23" t="s">
        <v>280</v>
      </c>
    </row>
    <row r="627" spans="2:53">
      <c r="B627" s="123" t="s">
        <v>372</v>
      </c>
      <c r="C627" s="109" t="s">
        <v>36</v>
      </c>
      <c r="D627" s="110" t="s">
        <v>66</v>
      </c>
      <c r="E627" s="38">
        <v>6473</v>
      </c>
      <c r="F627" s="38"/>
      <c r="G627" s="69"/>
      <c r="H627" s="111">
        <v>6473</v>
      </c>
      <c r="I627" s="38"/>
      <c r="J627" s="38"/>
      <c r="K627" s="38"/>
      <c r="L627" s="111">
        <v>-5379</v>
      </c>
      <c r="M627" s="38">
        <v>-5379</v>
      </c>
      <c r="N627" s="69">
        <v>-5379</v>
      </c>
      <c r="O627" s="111" t="s">
        <v>283</v>
      </c>
      <c r="P627" s="69" t="s">
        <v>283</v>
      </c>
      <c r="Q627" s="111">
        <f t="shared" si="70"/>
        <v>0</v>
      </c>
      <c r="R627" s="38">
        <f t="shared" si="65"/>
        <v>0</v>
      </c>
      <c r="S627" s="38" t="str">
        <f t="shared" si="66"/>
        <v>NA</v>
      </c>
      <c r="T627" s="38" t="str">
        <f t="shared" si="67"/>
        <v>NA</v>
      </c>
      <c r="U627" s="114" t="str">
        <f t="shared" si="68"/>
        <v>NA</v>
      </c>
      <c r="V627" s="69">
        <f t="shared" si="69"/>
        <v>0</v>
      </c>
      <c r="W627" s="23">
        <f t="shared" si="71"/>
        <v>1</v>
      </c>
      <c r="X627" s="111" t="s">
        <v>280</v>
      </c>
      <c r="Y627" s="38" t="s">
        <v>280</v>
      </c>
      <c r="Z627" s="69" t="s">
        <v>280</v>
      </c>
      <c r="AA627" s="38" t="s">
        <v>280</v>
      </c>
      <c r="AB627" s="38" t="s">
        <v>280</v>
      </c>
      <c r="AC627" s="69" t="s">
        <v>280</v>
      </c>
      <c r="AD627" s="38" t="s">
        <v>280</v>
      </c>
      <c r="AE627" s="38">
        <v>5268</v>
      </c>
      <c r="AF627" s="69" t="s">
        <v>82</v>
      </c>
      <c r="AG627" s="38" t="s">
        <v>280</v>
      </c>
      <c r="AH627" s="38" t="s">
        <v>280</v>
      </c>
      <c r="AI627" s="69" t="s">
        <v>280</v>
      </c>
      <c r="AJ627" s="111" t="s">
        <v>280</v>
      </c>
      <c r="AK627" s="38" t="s">
        <v>280</v>
      </c>
      <c r="AL627" s="69" t="s">
        <v>280</v>
      </c>
      <c r="AM627" s="38" t="s">
        <v>280</v>
      </c>
      <c r="AN627" s="38" t="s">
        <v>280</v>
      </c>
      <c r="AO627" s="69" t="s">
        <v>280</v>
      </c>
      <c r="AP627" s="69" t="s">
        <v>280</v>
      </c>
      <c r="AQ627" s="69" t="s">
        <v>280</v>
      </c>
      <c r="AR627" s="23" t="s">
        <v>280</v>
      </c>
      <c r="AS627" s="69" t="s">
        <v>280</v>
      </c>
      <c r="AT627" s="23" t="s">
        <v>280</v>
      </c>
      <c r="AU627" s="23" t="s">
        <v>280</v>
      </c>
      <c r="AV627" s="69" t="s">
        <v>280</v>
      </c>
      <c r="AW627" s="69" t="s">
        <v>280</v>
      </c>
      <c r="AX627" s="23" t="s">
        <v>280</v>
      </c>
      <c r="AY627" s="69" t="s">
        <v>280</v>
      </c>
      <c r="AZ627" s="23" t="s">
        <v>280</v>
      </c>
      <c r="BA627" s="23" t="s">
        <v>280</v>
      </c>
    </row>
    <row r="628" spans="2:53">
      <c r="B628" s="123" t="s">
        <v>372</v>
      </c>
      <c r="C628" s="109" t="s">
        <v>36</v>
      </c>
      <c r="D628" s="110" t="s">
        <v>67</v>
      </c>
      <c r="E628" s="38">
        <v>6474</v>
      </c>
      <c r="F628" s="38"/>
      <c r="G628" s="69"/>
      <c r="H628" s="111">
        <v>6474</v>
      </c>
      <c r="I628" s="38"/>
      <c r="J628" s="38"/>
      <c r="K628" s="38"/>
      <c r="L628" s="111">
        <v>-5379</v>
      </c>
      <c r="M628" s="38">
        <v>-5379</v>
      </c>
      <c r="N628" s="69">
        <v>-5379</v>
      </c>
      <c r="O628" s="111" t="s">
        <v>283</v>
      </c>
      <c r="P628" s="69" t="s">
        <v>283</v>
      </c>
      <c r="Q628" s="111">
        <f t="shared" si="70"/>
        <v>0</v>
      </c>
      <c r="R628" s="38">
        <f t="shared" si="65"/>
        <v>0</v>
      </c>
      <c r="S628" s="38" t="str">
        <f t="shared" si="66"/>
        <v>NA</v>
      </c>
      <c r="T628" s="38" t="str">
        <f t="shared" si="67"/>
        <v>NA</v>
      </c>
      <c r="U628" s="114" t="str">
        <f t="shared" si="68"/>
        <v>NA</v>
      </c>
      <c r="V628" s="69">
        <f t="shared" si="69"/>
        <v>0</v>
      </c>
      <c r="W628" s="23">
        <f t="shared" si="71"/>
        <v>1</v>
      </c>
      <c r="X628" s="111" t="s">
        <v>280</v>
      </c>
      <c r="Y628" s="38" t="s">
        <v>280</v>
      </c>
      <c r="Z628" s="69" t="s">
        <v>280</v>
      </c>
      <c r="AA628" s="38" t="s">
        <v>280</v>
      </c>
      <c r="AB628" s="38" t="s">
        <v>280</v>
      </c>
      <c r="AC628" s="69" t="s">
        <v>280</v>
      </c>
      <c r="AD628" s="38" t="s">
        <v>280</v>
      </c>
      <c r="AE628" s="38">
        <v>6223</v>
      </c>
      <c r="AF628" s="69" t="s">
        <v>373</v>
      </c>
      <c r="AG628" s="38" t="s">
        <v>280</v>
      </c>
      <c r="AH628" s="38" t="s">
        <v>280</v>
      </c>
      <c r="AI628" s="69" t="s">
        <v>280</v>
      </c>
      <c r="AJ628" s="111" t="s">
        <v>280</v>
      </c>
      <c r="AK628" s="38" t="s">
        <v>280</v>
      </c>
      <c r="AL628" s="69" t="s">
        <v>280</v>
      </c>
      <c r="AM628" s="38" t="s">
        <v>280</v>
      </c>
      <c r="AN628" s="38" t="s">
        <v>280</v>
      </c>
      <c r="AO628" s="69" t="s">
        <v>280</v>
      </c>
      <c r="AP628" s="69" t="s">
        <v>280</v>
      </c>
      <c r="AQ628" s="69" t="s">
        <v>280</v>
      </c>
      <c r="AR628" s="23" t="s">
        <v>280</v>
      </c>
      <c r="AS628" s="69" t="s">
        <v>280</v>
      </c>
      <c r="AT628" s="23" t="s">
        <v>280</v>
      </c>
      <c r="AU628" s="23" t="s">
        <v>280</v>
      </c>
      <c r="AV628" s="69" t="s">
        <v>280</v>
      </c>
      <c r="AW628" s="69" t="s">
        <v>280</v>
      </c>
      <c r="AX628" s="23" t="s">
        <v>280</v>
      </c>
      <c r="AY628" s="69" t="s">
        <v>280</v>
      </c>
      <c r="AZ628" s="23" t="s">
        <v>280</v>
      </c>
      <c r="BA628" s="23" t="s">
        <v>280</v>
      </c>
    </row>
    <row r="629" spans="2:53">
      <c r="B629" s="123" t="s">
        <v>372</v>
      </c>
      <c r="C629" s="109" t="s">
        <v>36</v>
      </c>
      <c r="D629" s="110" t="s">
        <v>68</v>
      </c>
      <c r="E629" s="38"/>
      <c r="F629" s="38">
        <v>6564</v>
      </c>
      <c r="G629" s="69">
        <v>463</v>
      </c>
      <c r="H629" s="111"/>
      <c r="I629" s="38">
        <v>6564</v>
      </c>
      <c r="J629" s="38">
        <v>429</v>
      </c>
      <c r="K629" s="38"/>
      <c r="L629" s="111">
        <v>-5476</v>
      </c>
      <c r="M629" s="38">
        <v>-5476</v>
      </c>
      <c r="N629" s="69">
        <v>-5476</v>
      </c>
      <c r="O629" s="111" t="s">
        <v>283</v>
      </c>
      <c r="P629" s="69" t="s">
        <v>283</v>
      </c>
      <c r="Q629" s="111">
        <f t="shared" si="70"/>
        <v>0</v>
      </c>
      <c r="R629" s="38" t="str">
        <f t="shared" si="65"/>
        <v>NA</v>
      </c>
      <c r="S629" s="38">
        <f t="shared" si="66"/>
        <v>0</v>
      </c>
      <c r="T629" s="38">
        <f t="shared" si="67"/>
        <v>34</v>
      </c>
      <c r="U629" s="114">
        <f t="shared" si="68"/>
        <v>34</v>
      </c>
      <c r="V629" s="69">
        <f t="shared" si="69"/>
        <v>0</v>
      </c>
      <c r="W629" s="23">
        <f t="shared" si="71"/>
        <v>1</v>
      </c>
      <c r="X629" s="111" t="s">
        <v>280</v>
      </c>
      <c r="Y629" s="38" t="s">
        <v>280</v>
      </c>
      <c r="Z629" s="69" t="s">
        <v>280</v>
      </c>
      <c r="AA629" s="38" t="s">
        <v>280</v>
      </c>
      <c r="AB629" s="38" t="s">
        <v>280</v>
      </c>
      <c r="AC629" s="69" t="s">
        <v>280</v>
      </c>
      <c r="AD629" s="38" t="s">
        <v>280</v>
      </c>
      <c r="AE629" s="38" t="s">
        <v>280</v>
      </c>
      <c r="AF629" s="69" t="s">
        <v>373</v>
      </c>
      <c r="AG629" s="38" t="s">
        <v>280</v>
      </c>
      <c r="AH629" s="38">
        <v>5941</v>
      </c>
      <c r="AI629" s="69" t="s">
        <v>373</v>
      </c>
      <c r="AJ629" s="111" t="s">
        <v>280</v>
      </c>
      <c r="AK629" s="38" t="s">
        <v>280</v>
      </c>
      <c r="AL629" s="69" t="s">
        <v>280</v>
      </c>
      <c r="AM629" s="38" t="s">
        <v>280</v>
      </c>
      <c r="AN629" s="38" t="s">
        <v>280</v>
      </c>
      <c r="AO629" s="69" t="s">
        <v>280</v>
      </c>
      <c r="AP629" s="69" t="s">
        <v>280</v>
      </c>
      <c r="AQ629" s="69" t="s">
        <v>280</v>
      </c>
      <c r="AR629" s="23" t="s">
        <v>280</v>
      </c>
      <c r="AS629" s="69" t="s">
        <v>280</v>
      </c>
      <c r="AT629" s="23" t="s">
        <v>280</v>
      </c>
      <c r="AU629" s="23" t="s">
        <v>280</v>
      </c>
      <c r="AV629" s="69" t="s">
        <v>280</v>
      </c>
      <c r="AW629" s="69" t="s">
        <v>280</v>
      </c>
      <c r="AX629" s="23" t="s">
        <v>280</v>
      </c>
      <c r="AY629" s="69" t="s">
        <v>280</v>
      </c>
      <c r="AZ629" s="23" t="s">
        <v>280</v>
      </c>
      <c r="BA629" s="23" t="s">
        <v>280</v>
      </c>
    </row>
    <row r="630" spans="2:53">
      <c r="B630" s="123" t="s">
        <v>372</v>
      </c>
      <c r="C630" s="109" t="s">
        <v>36</v>
      </c>
      <c r="D630" s="110" t="s">
        <v>69</v>
      </c>
      <c r="E630" s="38"/>
      <c r="F630" s="38">
        <v>6564</v>
      </c>
      <c r="G630" s="69">
        <v>555</v>
      </c>
      <c r="H630" s="111"/>
      <c r="I630" s="38">
        <v>6564</v>
      </c>
      <c r="J630" s="38">
        <v>558</v>
      </c>
      <c r="K630" s="38"/>
      <c r="L630" s="111">
        <v>-5440</v>
      </c>
      <c r="M630" s="38">
        <v>-5440</v>
      </c>
      <c r="N630" s="69">
        <v>-5440</v>
      </c>
      <c r="O630" s="111" t="s">
        <v>283</v>
      </c>
      <c r="P630" s="69" t="s">
        <v>283</v>
      </c>
      <c r="Q630" s="111">
        <f t="shared" si="70"/>
        <v>0</v>
      </c>
      <c r="R630" s="38" t="str">
        <f t="shared" si="65"/>
        <v>NA</v>
      </c>
      <c r="S630" s="38">
        <f t="shared" si="66"/>
        <v>0</v>
      </c>
      <c r="T630" s="38">
        <f t="shared" si="67"/>
        <v>-3</v>
      </c>
      <c r="U630" s="114">
        <f t="shared" si="68"/>
        <v>-3</v>
      </c>
      <c r="V630" s="69">
        <f t="shared" si="69"/>
        <v>0</v>
      </c>
      <c r="W630" s="23">
        <f t="shared" si="71"/>
        <v>1</v>
      </c>
      <c r="X630" s="111" t="s">
        <v>280</v>
      </c>
      <c r="Y630" s="38" t="s">
        <v>280</v>
      </c>
      <c r="Z630" s="69" t="s">
        <v>280</v>
      </c>
      <c r="AA630" s="38" t="s">
        <v>280</v>
      </c>
      <c r="AB630" s="38" t="s">
        <v>280</v>
      </c>
      <c r="AC630" s="69" t="s">
        <v>280</v>
      </c>
      <c r="AD630" s="38" t="s">
        <v>280</v>
      </c>
      <c r="AE630" s="38" t="s">
        <v>280</v>
      </c>
      <c r="AF630" s="69" t="s">
        <v>373</v>
      </c>
      <c r="AG630" s="38" t="s">
        <v>280</v>
      </c>
      <c r="AH630" s="38">
        <v>5796</v>
      </c>
      <c r="AI630" s="69" t="s">
        <v>373</v>
      </c>
      <c r="AJ630" s="111" t="s">
        <v>280</v>
      </c>
      <c r="AK630" s="38" t="s">
        <v>280</v>
      </c>
      <c r="AL630" s="69" t="s">
        <v>280</v>
      </c>
      <c r="AM630" s="38" t="s">
        <v>280</v>
      </c>
      <c r="AN630" s="38" t="s">
        <v>280</v>
      </c>
      <c r="AO630" s="69" t="s">
        <v>280</v>
      </c>
      <c r="AP630" s="69" t="s">
        <v>280</v>
      </c>
      <c r="AQ630" s="69" t="s">
        <v>280</v>
      </c>
      <c r="AR630" s="23" t="s">
        <v>280</v>
      </c>
      <c r="AS630" s="69" t="s">
        <v>280</v>
      </c>
      <c r="AT630" s="23" t="s">
        <v>280</v>
      </c>
      <c r="AU630" s="23" t="s">
        <v>280</v>
      </c>
      <c r="AV630" s="69" t="s">
        <v>280</v>
      </c>
      <c r="AW630" s="69" t="s">
        <v>280</v>
      </c>
      <c r="AX630" s="23" t="s">
        <v>280</v>
      </c>
      <c r="AY630" s="69" t="s">
        <v>280</v>
      </c>
      <c r="AZ630" s="23" t="s">
        <v>280</v>
      </c>
      <c r="BA630" s="23" t="s">
        <v>280</v>
      </c>
    </row>
    <row r="631" spans="2:53" ht="15" thickBot="1">
      <c r="B631" s="124" t="s">
        <v>372</v>
      </c>
      <c r="C631" s="116" t="s">
        <v>36</v>
      </c>
      <c r="D631" s="117" t="s">
        <v>70</v>
      </c>
      <c r="E631" s="118"/>
      <c r="F631" s="118">
        <v>6005</v>
      </c>
      <c r="G631" s="70">
        <v>488</v>
      </c>
      <c r="H631" s="119"/>
      <c r="I631" s="118">
        <v>6005</v>
      </c>
      <c r="J631" s="118">
        <v>488</v>
      </c>
      <c r="K631" s="118"/>
      <c r="L631" s="119">
        <v>-5271</v>
      </c>
      <c r="M631" s="118">
        <v>-5271</v>
      </c>
      <c r="N631" s="70">
        <v>-5271</v>
      </c>
      <c r="O631" s="119" t="s">
        <v>283</v>
      </c>
      <c r="P631" s="70" t="s">
        <v>283</v>
      </c>
      <c r="Q631" s="119">
        <f t="shared" si="70"/>
        <v>0</v>
      </c>
      <c r="R631" s="38" t="str">
        <f t="shared" si="65"/>
        <v>NA</v>
      </c>
      <c r="S631" s="38">
        <f t="shared" si="66"/>
        <v>0</v>
      </c>
      <c r="T631" s="38">
        <f t="shared" si="67"/>
        <v>0</v>
      </c>
      <c r="U631" s="114">
        <f t="shared" si="68"/>
        <v>0</v>
      </c>
      <c r="V631" s="70">
        <f t="shared" si="69"/>
        <v>0</v>
      </c>
      <c r="W631" s="23">
        <f t="shared" si="71"/>
        <v>1</v>
      </c>
      <c r="X631" s="119" t="s">
        <v>280</v>
      </c>
      <c r="Y631" s="118" t="s">
        <v>280</v>
      </c>
      <c r="Z631" s="70" t="s">
        <v>280</v>
      </c>
      <c r="AA631" s="118" t="s">
        <v>280</v>
      </c>
      <c r="AB631" s="118" t="s">
        <v>280</v>
      </c>
      <c r="AC631" s="70" t="s">
        <v>280</v>
      </c>
      <c r="AD631" s="118" t="s">
        <v>280</v>
      </c>
      <c r="AE631" s="118" t="s">
        <v>280</v>
      </c>
      <c r="AF631" s="70" t="s">
        <v>373</v>
      </c>
      <c r="AG631" s="118" t="s">
        <v>280</v>
      </c>
      <c r="AH631" s="118">
        <v>6199</v>
      </c>
      <c r="AI631" s="70" t="s">
        <v>373</v>
      </c>
      <c r="AJ631" s="119" t="s">
        <v>280</v>
      </c>
      <c r="AK631" s="118" t="s">
        <v>280</v>
      </c>
      <c r="AL631" s="70" t="s">
        <v>280</v>
      </c>
      <c r="AM631" s="118" t="s">
        <v>280</v>
      </c>
      <c r="AN631" s="118" t="s">
        <v>280</v>
      </c>
      <c r="AO631" s="70" t="s">
        <v>280</v>
      </c>
      <c r="AP631" s="70" t="s">
        <v>280</v>
      </c>
      <c r="AQ631" s="70" t="s">
        <v>280</v>
      </c>
      <c r="AR631" s="22" t="s">
        <v>280</v>
      </c>
      <c r="AS631" s="70" t="s">
        <v>280</v>
      </c>
      <c r="AT631" s="22" t="s">
        <v>280</v>
      </c>
      <c r="AU631" s="22" t="s">
        <v>280</v>
      </c>
      <c r="AV631" s="70" t="s">
        <v>280</v>
      </c>
      <c r="AW631" s="70" t="s">
        <v>280</v>
      </c>
      <c r="AX631" s="22" t="s">
        <v>280</v>
      </c>
      <c r="AY631" s="70" t="s">
        <v>280</v>
      </c>
      <c r="AZ631" s="22" t="s">
        <v>280</v>
      </c>
      <c r="BA631" s="22" t="s">
        <v>280</v>
      </c>
    </row>
    <row r="632" spans="2:53">
      <c r="B632" s="120" t="s">
        <v>374</v>
      </c>
      <c r="C632" s="121" t="s">
        <v>36</v>
      </c>
      <c r="D632" s="122" t="s">
        <v>55</v>
      </c>
      <c r="E632" s="112">
        <v>7759</v>
      </c>
      <c r="F632" s="112"/>
      <c r="G632" s="68"/>
      <c r="H632" s="113">
        <v>7759</v>
      </c>
      <c r="I632" s="112"/>
      <c r="J632" s="112"/>
      <c r="K632" s="112"/>
      <c r="L632" s="113">
        <v>-1481</v>
      </c>
      <c r="M632" s="112">
        <v>-1481</v>
      </c>
      <c r="N632" s="68">
        <v>-1481</v>
      </c>
      <c r="O632" s="113" t="s">
        <v>283</v>
      </c>
      <c r="P632" s="68" t="s">
        <v>283</v>
      </c>
      <c r="Q632" s="113">
        <f t="shared" si="70"/>
        <v>0</v>
      </c>
      <c r="R632" s="38">
        <f t="shared" si="65"/>
        <v>0</v>
      </c>
      <c r="S632" s="38" t="str">
        <f t="shared" si="66"/>
        <v>NA</v>
      </c>
      <c r="T632" s="38" t="str">
        <f t="shared" si="67"/>
        <v>NA</v>
      </c>
      <c r="U632" s="114" t="str">
        <f t="shared" si="68"/>
        <v>NA</v>
      </c>
      <c r="V632" s="68">
        <f t="shared" si="69"/>
        <v>0</v>
      </c>
      <c r="W632" s="23">
        <f t="shared" si="71"/>
        <v>0</v>
      </c>
      <c r="X632" s="113" t="s">
        <v>280</v>
      </c>
      <c r="Y632" s="112" t="s">
        <v>280</v>
      </c>
      <c r="Z632" s="68" t="s">
        <v>280</v>
      </c>
      <c r="AA632" s="112" t="s">
        <v>280</v>
      </c>
      <c r="AB632" s="112" t="s">
        <v>280</v>
      </c>
      <c r="AC632" s="68" t="s">
        <v>280</v>
      </c>
      <c r="AD632" s="112" t="s">
        <v>280</v>
      </c>
      <c r="AE632" s="112" t="s">
        <v>280</v>
      </c>
      <c r="AF632" s="68" t="s">
        <v>280</v>
      </c>
      <c r="AG632" s="112" t="s">
        <v>280</v>
      </c>
      <c r="AH632" s="112" t="s">
        <v>280</v>
      </c>
      <c r="AI632" s="68" t="s">
        <v>280</v>
      </c>
      <c r="AJ632" s="113" t="s">
        <v>280</v>
      </c>
      <c r="AK632" s="112" t="s">
        <v>280</v>
      </c>
      <c r="AL632" s="68" t="s">
        <v>280</v>
      </c>
      <c r="AM632" s="112" t="s">
        <v>280</v>
      </c>
      <c r="AN632" s="112" t="s">
        <v>280</v>
      </c>
      <c r="AO632" s="68" t="s">
        <v>280</v>
      </c>
      <c r="AP632" s="68" t="s">
        <v>280</v>
      </c>
      <c r="AQ632" s="68" t="s">
        <v>280</v>
      </c>
      <c r="AR632" s="21" t="s">
        <v>280</v>
      </c>
      <c r="AS632" s="68" t="s">
        <v>280</v>
      </c>
      <c r="AT632" s="21" t="s">
        <v>280</v>
      </c>
      <c r="AU632" s="21" t="s">
        <v>280</v>
      </c>
      <c r="AV632" s="68" t="s">
        <v>280</v>
      </c>
      <c r="AW632" s="68" t="s">
        <v>280</v>
      </c>
      <c r="AX632" s="21" t="s">
        <v>280</v>
      </c>
      <c r="AY632" s="68" t="s">
        <v>280</v>
      </c>
      <c r="AZ632" s="21" t="s">
        <v>280</v>
      </c>
      <c r="BA632" s="21" t="s">
        <v>280</v>
      </c>
    </row>
    <row r="633" spans="2:53">
      <c r="B633" s="123" t="s">
        <v>374</v>
      </c>
      <c r="C633" s="109" t="s">
        <v>36</v>
      </c>
      <c r="D633" s="110" t="s">
        <v>57</v>
      </c>
      <c r="E633" s="38">
        <v>7759</v>
      </c>
      <c r="F633" s="38"/>
      <c r="G633" s="69"/>
      <c r="H633" s="111">
        <v>7759</v>
      </c>
      <c r="I633" s="38"/>
      <c r="J633" s="38"/>
      <c r="K633" s="38"/>
      <c r="L633" s="111">
        <v>-1481</v>
      </c>
      <c r="M633" s="38">
        <v>-1481</v>
      </c>
      <c r="N633" s="69">
        <v>-1481</v>
      </c>
      <c r="O633" s="111" t="s">
        <v>283</v>
      </c>
      <c r="P633" s="69" t="s">
        <v>283</v>
      </c>
      <c r="Q633" s="111">
        <f t="shared" si="70"/>
        <v>0</v>
      </c>
      <c r="R633" s="38">
        <f t="shared" si="65"/>
        <v>0</v>
      </c>
      <c r="S633" s="38" t="str">
        <f t="shared" si="66"/>
        <v>NA</v>
      </c>
      <c r="T633" s="38" t="str">
        <f t="shared" si="67"/>
        <v>NA</v>
      </c>
      <c r="U633" s="114" t="str">
        <f t="shared" si="68"/>
        <v>NA</v>
      </c>
      <c r="V633" s="69">
        <f t="shared" si="69"/>
        <v>0</v>
      </c>
      <c r="W633" s="23">
        <f t="shared" si="71"/>
        <v>0</v>
      </c>
      <c r="X633" s="111" t="s">
        <v>280</v>
      </c>
      <c r="Y633" s="38" t="s">
        <v>280</v>
      </c>
      <c r="Z633" s="69" t="s">
        <v>280</v>
      </c>
      <c r="AA633" s="38" t="s">
        <v>280</v>
      </c>
      <c r="AB633" s="38" t="s">
        <v>280</v>
      </c>
      <c r="AC633" s="69" t="s">
        <v>280</v>
      </c>
      <c r="AD633" s="38" t="s">
        <v>280</v>
      </c>
      <c r="AE633" s="38" t="s">
        <v>280</v>
      </c>
      <c r="AF633" s="69" t="s">
        <v>280</v>
      </c>
      <c r="AG633" s="38" t="s">
        <v>280</v>
      </c>
      <c r="AH633" s="38" t="s">
        <v>280</v>
      </c>
      <c r="AI633" s="69" t="s">
        <v>280</v>
      </c>
      <c r="AJ633" s="111" t="s">
        <v>280</v>
      </c>
      <c r="AK633" s="38" t="s">
        <v>280</v>
      </c>
      <c r="AL633" s="69" t="s">
        <v>280</v>
      </c>
      <c r="AM633" s="38" t="s">
        <v>280</v>
      </c>
      <c r="AN633" s="38" t="s">
        <v>280</v>
      </c>
      <c r="AO633" s="69" t="s">
        <v>280</v>
      </c>
      <c r="AP633" s="69" t="s">
        <v>280</v>
      </c>
      <c r="AQ633" s="69" t="s">
        <v>280</v>
      </c>
      <c r="AR633" s="23" t="s">
        <v>280</v>
      </c>
      <c r="AS633" s="69" t="s">
        <v>280</v>
      </c>
      <c r="AT633" s="23" t="s">
        <v>280</v>
      </c>
      <c r="AU633" s="23" t="s">
        <v>280</v>
      </c>
      <c r="AV633" s="69" t="s">
        <v>280</v>
      </c>
      <c r="AW633" s="69" t="s">
        <v>280</v>
      </c>
      <c r="AX633" s="23" t="s">
        <v>280</v>
      </c>
      <c r="AY633" s="69" t="s">
        <v>280</v>
      </c>
      <c r="AZ633" s="23" t="s">
        <v>280</v>
      </c>
      <c r="BA633" s="23" t="s">
        <v>280</v>
      </c>
    </row>
    <row r="634" spans="2:53">
      <c r="B634" s="123" t="s">
        <v>374</v>
      </c>
      <c r="C634" s="109" t="s">
        <v>36</v>
      </c>
      <c r="D634" s="110" t="s">
        <v>58</v>
      </c>
      <c r="E634" s="38">
        <v>7759</v>
      </c>
      <c r="F634" s="38"/>
      <c r="G634" s="69"/>
      <c r="H634" s="111">
        <v>7759</v>
      </c>
      <c r="I634" s="38"/>
      <c r="J634" s="38"/>
      <c r="K634" s="38"/>
      <c r="L634" s="111">
        <v>-1481</v>
      </c>
      <c r="M634" s="38">
        <v>-1481</v>
      </c>
      <c r="N634" s="69">
        <v>-1481</v>
      </c>
      <c r="O634" s="111" t="s">
        <v>283</v>
      </c>
      <c r="P634" s="69" t="s">
        <v>283</v>
      </c>
      <c r="Q634" s="111">
        <f t="shared" si="70"/>
        <v>0</v>
      </c>
      <c r="R634" s="38">
        <f t="shared" si="65"/>
        <v>0</v>
      </c>
      <c r="S634" s="38" t="str">
        <f t="shared" si="66"/>
        <v>NA</v>
      </c>
      <c r="T634" s="38" t="str">
        <f t="shared" si="67"/>
        <v>NA</v>
      </c>
      <c r="U634" s="114" t="str">
        <f t="shared" si="68"/>
        <v>NA</v>
      </c>
      <c r="V634" s="69">
        <f t="shared" si="69"/>
        <v>0</v>
      </c>
      <c r="W634" s="23">
        <f t="shared" si="71"/>
        <v>0</v>
      </c>
      <c r="X634" s="111" t="s">
        <v>280</v>
      </c>
      <c r="Y634" s="38" t="s">
        <v>280</v>
      </c>
      <c r="Z634" s="69" t="s">
        <v>280</v>
      </c>
      <c r="AA634" s="38" t="s">
        <v>280</v>
      </c>
      <c r="AB634" s="38" t="s">
        <v>280</v>
      </c>
      <c r="AC634" s="69" t="s">
        <v>280</v>
      </c>
      <c r="AD634" s="38" t="s">
        <v>280</v>
      </c>
      <c r="AE634" s="38" t="s">
        <v>280</v>
      </c>
      <c r="AF634" s="69" t="s">
        <v>280</v>
      </c>
      <c r="AG634" s="38" t="s">
        <v>280</v>
      </c>
      <c r="AH634" s="38" t="s">
        <v>280</v>
      </c>
      <c r="AI634" s="69" t="s">
        <v>280</v>
      </c>
      <c r="AJ634" s="111" t="s">
        <v>280</v>
      </c>
      <c r="AK634" s="38" t="s">
        <v>280</v>
      </c>
      <c r="AL634" s="69" t="s">
        <v>280</v>
      </c>
      <c r="AM634" s="38" t="s">
        <v>280</v>
      </c>
      <c r="AN634" s="38" t="s">
        <v>280</v>
      </c>
      <c r="AO634" s="69" t="s">
        <v>280</v>
      </c>
      <c r="AP634" s="69" t="s">
        <v>280</v>
      </c>
      <c r="AQ634" s="69" t="s">
        <v>280</v>
      </c>
      <c r="AR634" s="23" t="s">
        <v>280</v>
      </c>
      <c r="AS634" s="69" t="s">
        <v>280</v>
      </c>
      <c r="AT634" s="23" t="s">
        <v>280</v>
      </c>
      <c r="AU634" s="23" t="s">
        <v>280</v>
      </c>
      <c r="AV634" s="69" t="s">
        <v>280</v>
      </c>
      <c r="AW634" s="69" t="s">
        <v>280</v>
      </c>
      <c r="AX634" s="23" t="s">
        <v>280</v>
      </c>
      <c r="AY634" s="69" t="s">
        <v>280</v>
      </c>
      <c r="AZ634" s="23" t="s">
        <v>280</v>
      </c>
      <c r="BA634" s="23" t="s">
        <v>280</v>
      </c>
    </row>
    <row r="635" spans="2:53">
      <c r="B635" s="123" t="s">
        <v>374</v>
      </c>
      <c r="C635" s="109" t="s">
        <v>36</v>
      </c>
      <c r="D635" s="110" t="s">
        <v>59</v>
      </c>
      <c r="E635" s="38">
        <v>7501</v>
      </c>
      <c r="F635" s="38"/>
      <c r="G635" s="69"/>
      <c r="H635" s="111">
        <v>7501</v>
      </c>
      <c r="I635" s="38"/>
      <c r="J635" s="38"/>
      <c r="K635" s="38"/>
      <c r="L635" s="111">
        <v>-293</v>
      </c>
      <c r="M635" s="38">
        <v>-293</v>
      </c>
      <c r="N635" s="69">
        <v>-293</v>
      </c>
      <c r="O635" s="111" t="s">
        <v>38</v>
      </c>
      <c r="P635" s="69" t="s">
        <v>283</v>
      </c>
      <c r="Q635" s="111">
        <f t="shared" si="70"/>
        <v>0</v>
      </c>
      <c r="R635" s="38">
        <f t="shared" si="65"/>
        <v>0</v>
      </c>
      <c r="S635" s="38" t="str">
        <f t="shared" si="66"/>
        <v>NA</v>
      </c>
      <c r="T635" s="38" t="str">
        <f t="shared" si="67"/>
        <v>NA</v>
      </c>
      <c r="U635" s="114" t="str">
        <f t="shared" si="68"/>
        <v>NA</v>
      </c>
      <c r="V635" s="69">
        <f t="shared" si="69"/>
        <v>0</v>
      </c>
      <c r="W635" s="23">
        <f t="shared" si="71"/>
        <v>0</v>
      </c>
      <c r="X635" s="111" t="s">
        <v>280</v>
      </c>
      <c r="Y635" s="38" t="s">
        <v>280</v>
      </c>
      <c r="Z635" s="69" t="s">
        <v>280</v>
      </c>
      <c r="AA635" s="38" t="s">
        <v>280</v>
      </c>
      <c r="AB635" s="38" t="s">
        <v>280</v>
      </c>
      <c r="AC635" s="69" t="s">
        <v>280</v>
      </c>
      <c r="AD635" s="38" t="s">
        <v>280</v>
      </c>
      <c r="AE635" s="38" t="s">
        <v>280</v>
      </c>
      <c r="AF635" s="69" t="s">
        <v>280</v>
      </c>
      <c r="AG635" s="38" t="s">
        <v>280</v>
      </c>
      <c r="AH635" s="38" t="s">
        <v>280</v>
      </c>
      <c r="AI635" s="69" t="s">
        <v>280</v>
      </c>
      <c r="AJ635" s="111" t="s">
        <v>280</v>
      </c>
      <c r="AK635" s="38" t="s">
        <v>280</v>
      </c>
      <c r="AL635" s="69" t="s">
        <v>280</v>
      </c>
      <c r="AM635" s="38" t="s">
        <v>280</v>
      </c>
      <c r="AN635" s="38" t="s">
        <v>280</v>
      </c>
      <c r="AO635" s="69" t="s">
        <v>280</v>
      </c>
      <c r="AP635" s="69" t="s">
        <v>280</v>
      </c>
      <c r="AQ635" s="69" t="s">
        <v>280</v>
      </c>
      <c r="AR635" s="23" t="s">
        <v>280</v>
      </c>
      <c r="AS635" s="69" t="s">
        <v>280</v>
      </c>
      <c r="AT635" s="23" t="s">
        <v>280</v>
      </c>
      <c r="AU635" s="23" t="s">
        <v>280</v>
      </c>
      <c r="AV635" s="69" t="s">
        <v>280</v>
      </c>
      <c r="AW635" s="69" t="s">
        <v>280</v>
      </c>
      <c r="AX635" s="23" t="s">
        <v>280</v>
      </c>
      <c r="AY635" s="69" t="s">
        <v>280</v>
      </c>
      <c r="AZ635" s="23" t="s">
        <v>280</v>
      </c>
      <c r="BA635" s="23" t="s">
        <v>280</v>
      </c>
    </row>
    <row r="636" spans="2:53">
      <c r="B636" s="123" t="s">
        <v>374</v>
      </c>
      <c r="C636" s="109" t="s">
        <v>36</v>
      </c>
      <c r="D636" s="110" t="s">
        <v>61</v>
      </c>
      <c r="E636" s="38">
        <v>8801</v>
      </c>
      <c r="F636" s="38"/>
      <c r="G636" s="69"/>
      <c r="H636" s="111">
        <v>8801</v>
      </c>
      <c r="I636" s="38"/>
      <c r="J636" s="38"/>
      <c r="K636" s="38"/>
      <c r="L636" s="111">
        <v>-1417</v>
      </c>
      <c r="M636" s="38">
        <v>-1417</v>
      </c>
      <c r="N636" s="69">
        <v>-1417</v>
      </c>
      <c r="O636" s="111" t="s">
        <v>38</v>
      </c>
      <c r="P636" s="69" t="s">
        <v>283</v>
      </c>
      <c r="Q636" s="111">
        <f t="shared" si="70"/>
        <v>0</v>
      </c>
      <c r="R636" s="38">
        <f t="shared" si="65"/>
        <v>0</v>
      </c>
      <c r="S636" s="38" t="str">
        <f t="shared" si="66"/>
        <v>NA</v>
      </c>
      <c r="T636" s="38" t="str">
        <f t="shared" si="67"/>
        <v>NA</v>
      </c>
      <c r="U636" s="114" t="str">
        <f t="shared" si="68"/>
        <v>NA</v>
      </c>
      <c r="V636" s="69">
        <f t="shared" si="69"/>
        <v>0</v>
      </c>
      <c r="W636" s="23">
        <f t="shared" si="71"/>
        <v>0</v>
      </c>
      <c r="X636" s="111" t="s">
        <v>280</v>
      </c>
      <c r="Y636" s="38" t="s">
        <v>280</v>
      </c>
      <c r="Z636" s="69" t="s">
        <v>280</v>
      </c>
      <c r="AA636" s="38" t="s">
        <v>280</v>
      </c>
      <c r="AB636" s="38" t="s">
        <v>280</v>
      </c>
      <c r="AC636" s="69" t="s">
        <v>280</v>
      </c>
      <c r="AD636" s="38" t="s">
        <v>280</v>
      </c>
      <c r="AE636" s="38" t="s">
        <v>280</v>
      </c>
      <c r="AF636" s="69" t="s">
        <v>280</v>
      </c>
      <c r="AG636" s="38" t="s">
        <v>280</v>
      </c>
      <c r="AH636" s="38" t="s">
        <v>280</v>
      </c>
      <c r="AI636" s="69" t="s">
        <v>280</v>
      </c>
      <c r="AJ636" s="111" t="s">
        <v>280</v>
      </c>
      <c r="AK636" s="38" t="s">
        <v>280</v>
      </c>
      <c r="AL636" s="69" t="s">
        <v>280</v>
      </c>
      <c r="AM636" s="38" t="s">
        <v>280</v>
      </c>
      <c r="AN636" s="38" t="s">
        <v>280</v>
      </c>
      <c r="AO636" s="69" t="s">
        <v>280</v>
      </c>
      <c r="AP636" s="69" t="s">
        <v>280</v>
      </c>
      <c r="AQ636" s="69" t="s">
        <v>280</v>
      </c>
      <c r="AR636" s="23" t="s">
        <v>280</v>
      </c>
      <c r="AS636" s="69" t="s">
        <v>280</v>
      </c>
      <c r="AT636" s="23" t="s">
        <v>280</v>
      </c>
      <c r="AU636" s="23" t="s">
        <v>280</v>
      </c>
      <c r="AV636" s="69" t="s">
        <v>280</v>
      </c>
      <c r="AW636" s="69" t="s">
        <v>280</v>
      </c>
      <c r="AX636" s="23" t="s">
        <v>280</v>
      </c>
      <c r="AY636" s="69" t="s">
        <v>280</v>
      </c>
      <c r="AZ636" s="23" t="s">
        <v>280</v>
      </c>
      <c r="BA636" s="23" t="s">
        <v>280</v>
      </c>
    </row>
    <row r="637" spans="2:53">
      <c r="B637" s="123" t="s">
        <v>374</v>
      </c>
      <c r="C637" s="109" t="s">
        <v>36</v>
      </c>
      <c r="D637" s="110" t="s">
        <v>63</v>
      </c>
      <c r="E637" s="38">
        <v>8801</v>
      </c>
      <c r="F637" s="38"/>
      <c r="G637" s="69"/>
      <c r="H637" s="111">
        <v>8801</v>
      </c>
      <c r="I637" s="38"/>
      <c r="J637" s="38"/>
      <c r="K637" s="38"/>
      <c r="L637" s="111">
        <v>-1417</v>
      </c>
      <c r="M637" s="38">
        <v>-1417</v>
      </c>
      <c r="N637" s="69">
        <v>-1417</v>
      </c>
      <c r="O637" s="111" t="s">
        <v>38</v>
      </c>
      <c r="P637" s="69" t="s">
        <v>283</v>
      </c>
      <c r="Q637" s="111">
        <f t="shared" si="70"/>
        <v>0</v>
      </c>
      <c r="R637" s="38">
        <f t="shared" si="65"/>
        <v>0</v>
      </c>
      <c r="S637" s="38" t="str">
        <f t="shared" si="66"/>
        <v>NA</v>
      </c>
      <c r="T637" s="38" t="str">
        <f t="shared" si="67"/>
        <v>NA</v>
      </c>
      <c r="U637" s="114" t="str">
        <f t="shared" si="68"/>
        <v>NA</v>
      </c>
      <c r="V637" s="69">
        <f t="shared" si="69"/>
        <v>0</v>
      </c>
      <c r="W637" s="23">
        <f t="shared" si="71"/>
        <v>0</v>
      </c>
      <c r="X637" s="111" t="s">
        <v>280</v>
      </c>
      <c r="Y637" s="38" t="s">
        <v>280</v>
      </c>
      <c r="Z637" s="69" t="s">
        <v>280</v>
      </c>
      <c r="AA637" s="38" t="s">
        <v>280</v>
      </c>
      <c r="AB637" s="38" t="s">
        <v>280</v>
      </c>
      <c r="AC637" s="69" t="s">
        <v>280</v>
      </c>
      <c r="AD637" s="38" t="s">
        <v>280</v>
      </c>
      <c r="AE637" s="38" t="s">
        <v>280</v>
      </c>
      <c r="AF637" s="69" t="s">
        <v>280</v>
      </c>
      <c r="AG637" s="38" t="s">
        <v>280</v>
      </c>
      <c r="AH637" s="38" t="s">
        <v>280</v>
      </c>
      <c r="AI637" s="69" t="s">
        <v>280</v>
      </c>
      <c r="AJ637" s="111" t="s">
        <v>280</v>
      </c>
      <c r="AK637" s="38" t="s">
        <v>280</v>
      </c>
      <c r="AL637" s="69" t="s">
        <v>280</v>
      </c>
      <c r="AM637" s="38" t="s">
        <v>280</v>
      </c>
      <c r="AN637" s="38" t="s">
        <v>280</v>
      </c>
      <c r="AO637" s="69" t="s">
        <v>280</v>
      </c>
      <c r="AP637" s="69" t="s">
        <v>280</v>
      </c>
      <c r="AQ637" s="69" t="s">
        <v>280</v>
      </c>
      <c r="AR637" s="23" t="s">
        <v>280</v>
      </c>
      <c r="AS637" s="69" t="s">
        <v>280</v>
      </c>
      <c r="AT637" s="23" t="s">
        <v>280</v>
      </c>
      <c r="AU637" s="23" t="s">
        <v>280</v>
      </c>
      <c r="AV637" s="69" t="s">
        <v>280</v>
      </c>
      <c r="AW637" s="69" t="s">
        <v>280</v>
      </c>
      <c r="AX637" s="23" t="s">
        <v>280</v>
      </c>
      <c r="AY637" s="69" t="s">
        <v>280</v>
      </c>
      <c r="AZ637" s="23" t="s">
        <v>280</v>
      </c>
      <c r="BA637" s="23" t="s">
        <v>280</v>
      </c>
    </row>
    <row r="638" spans="2:53">
      <c r="B638" s="123" t="s">
        <v>374</v>
      </c>
      <c r="C638" s="109" t="s">
        <v>36</v>
      </c>
      <c r="D638" s="110" t="s">
        <v>64</v>
      </c>
      <c r="E638" s="38"/>
      <c r="F638" s="38">
        <v>7927</v>
      </c>
      <c r="G638" s="69">
        <v>617</v>
      </c>
      <c r="H638" s="111"/>
      <c r="I638" s="38">
        <v>7927</v>
      </c>
      <c r="J638" s="38">
        <v>617</v>
      </c>
      <c r="K638" s="38"/>
      <c r="L638" s="111">
        <v>-4576</v>
      </c>
      <c r="M638" s="38">
        <v>-4576</v>
      </c>
      <c r="N638" s="69">
        <v>-4576</v>
      </c>
      <c r="O638" s="111" t="s">
        <v>283</v>
      </c>
      <c r="P638" s="69" t="s">
        <v>283</v>
      </c>
      <c r="Q638" s="111">
        <f t="shared" si="70"/>
        <v>0</v>
      </c>
      <c r="R638" s="38" t="str">
        <f t="shared" si="65"/>
        <v>NA</v>
      </c>
      <c r="S638" s="38">
        <f t="shared" si="66"/>
        <v>0</v>
      </c>
      <c r="T638" s="38">
        <f t="shared" si="67"/>
        <v>0</v>
      </c>
      <c r="U638" s="114">
        <f t="shared" si="68"/>
        <v>0</v>
      </c>
      <c r="V638" s="69">
        <f t="shared" si="69"/>
        <v>0</v>
      </c>
      <c r="W638" s="23">
        <f t="shared" si="71"/>
        <v>0</v>
      </c>
      <c r="X638" s="111" t="s">
        <v>280</v>
      </c>
      <c r="Y638" s="38" t="s">
        <v>280</v>
      </c>
      <c r="Z638" s="69" t="s">
        <v>280</v>
      </c>
      <c r="AA638" s="38" t="s">
        <v>280</v>
      </c>
      <c r="AB638" s="38" t="s">
        <v>280</v>
      </c>
      <c r="AC638" s="69" t="s">
        <v>280</v>
      </c>
      <c r="AD638" s="38" t="s">
        <v>280</v>
      </c>
      <c r="AE638" s="38" t="s">
        <v>280</v>
      </c>
      <c r="AF638" s="69" t="s">
        <v>280</v>
      </c>
      <c r="AG638" s="38" t="s">
        <v>280</v>
      </c>
      <c r="AH638" s="38" t="s">
        <v>280</v>
      </c>
      <c r="AI638" s="69" t="s">
        <v>280</v>
      </c>
      <c r="AJ638" s="111" t="s">
        <v>280</v>
      </c>
      <c r="AK638" s="38" t="s">
        <v>280</v>
      </c>
      <c r="AL638" s="69" t="s">
        <v>280</v>
      </c>
      <c r="AM638" s="38" t="s">
        <v>280</v>
      </c>
      <c r="AN638" s="38" t="s">
        <v>280</v>
      </c>
      <c r="AO638" s="69" t="s">
        <v>280</v>
      </c>
      <c r="AP638" s="69" t="s">
        <v>280</v>
      </c>
      <c r="AQ638" s="69" t="s">
        <v>280</v>
      </c>
      <c r="AR638" s="23" t="s">
        <v>280</v>
      </c>
      <c r="AS638" s="69" t="s">
        <v>280</v>
      </c>
      <c r="AT638" s="23" t="s">
        <v>280</v>
      </c>
      <c r="AU638" s="23" t="s">
        <v>280</v>
      </c>
      <c r="AV638" s="69" t="s">
        <v>280</v>
      </c>
      <c r="AW638" s="69" t="s">
        <v>280</v>
      </c>
      <c r="AX638" s="23" t="s">
        <v>280</v>
      </c>
      <c r="AY638" s="69" t="s">
        <v>280</v>
      </c>
      <c r="AZ638" s="23" t="s">
        <v>280</v>
      </c>
      <c r="BA638" s="23" t="s">
        <v>280</v>
      </c>
    </row>
    <row r="639" spans="2:53">
      <c r="B639" s="123" t="s">
        <v>374</v>
      </c>
      <c r="C639" s="109" t="s">
        <v>36</v>
      </c>
      <c r="D639" s="110" t="s">
        <v>66</v>
      </c>
      <c r="E639" s="38"/>
      <c r="F639" s="38">
        <v>7927</v>
      </c>
      <c r="G639" s="69">
        <v>519</v>
      </c>
      <c r="H639" s="111"/>
      <c r="I639" s="38">
        <v>7927</v>
      </c>
      <c r="J639" s="38">
        <v>519</v>
      </c>
      <c r="K639" s="38"/>
      <c r="L639" s="111">
        <v>-4563</v>
      </c>
      <c r="M639" s="38">
        <v>-4563</v>
      </c>
      <c r="N639" s="69">
        <v>-4563</v>
      </c>
      <c r="O639" s="111" t="s">
        <v>283</v>
      </c>
      <c r="P639" s="69" t="s">
        <v>283</v>
      </c>
      <c r="Q639" s="111">
        <f t="shared" si="70"/>
        <v>0</v>
      </c>
      <c r="R639" s="38" t="str">
        <f t="shared" si="65"/>
        <v>NA</v>
      </c>
      <c r="S639" s="38">
        <f t="shared" si="66"/>
        <v>0</v>
      </c>
      <c r="T639" s="38">
        <f t="shared" si="67"/>
        <v>0</v>
      </c>
      <c r="U639" s="114">
        <f t="shared" si="68"/>
        <v>0</v>
      </c>
      <c r="V639" s="69">
        <f t="shared" si="69"/>
        <v>0</v>
      </c>
      <c r="W639" s="23">
        <f t="shared" si="71"/>
        <v>0</v>
      </c>
      <c r="X639" s="111" t="s">
        <v>280</v>
      </c>
      <c r="Y639" s="38" t="s">
        <v>280</v>
      </c>
      <c r="Z639" s="69" t="s">
        <v>280</v>
      </c>
      <c r="AA639" s="38" t="s">
        <v>280</v>
      </c>
      <c r="AB639" s="38" t="s">
        <v>280</v>
      </c>
      <c r="AC639" s="69" t="s">
        <v>280</v>
      </c>
      <c r="AD639" s="38" t="s">
        <v>280</v>
      </c>
      <c r="AE639" s="38" t="s">
        <v>280</v>
      </c>
      <c r="AF639" s="69" t="s">
        <v>280</v>
      </c>
      <c r="AG639" s="38" t="s">
        <v>280</v>
      </c>
      <c r="AH639" s="38" t="s">
        <v>280</v>
      </c>
      <c r="AI639" s="69" t="s">
        <v>280</v>
      </c>
      <c r="AJ639" s="111" t="s">
        <v>280</v>
      </c>
      <c r="AK639" s="38" t="s">
        <v>280</v>
      </c>
      <c r="AL639" s="69" t="s">
        <v>280</v>
      </c>
      <c r="AM639" s="38" t="s">
        <v>280</v>
      </c>
      <c r="AN639" s="38" t="s">
        <v>280</v>
      </c>
      <c r="AO639" s="69" t="s">
        <v>280</v>
      </c>
      <c r="AP639" s="69" t="s">
        <v>280</v>
      </c>
      <c r="AQ639" s="69" t="s">
        <v>280</v>
      </c>
      <c r="AR639" s="23" t="s">
        <v>280</v>
      </c>
      <c r="AS639" s="69" t="s">
        <v>280</v>
      </c>
      <c r="AT639" s="23" t="s">
        <v>280</v>
      </c>
      <c r="AU639" s="23" t="s">
        <v>280</v>
      </c>
      <c r="AV639" s="69" t="s">
        <v>280</v>
      </c>
      <c r="AW639" s="69" t="s">
        <v>280</v>
      </c>
      <c r="AX639" s="23" t="s">
        <v>280</v>
      </c>
      <c r="AY639" s="69" t="s">
        <v>280</v>
      </c>
      <c r="AZ639" s="23" t="s">
        <v>280</v>
      </c>
      <c r="BA639" s="23" t="s">
        <v>280</v>
      </c>
    </row>
    <row r="640" spans="2:53">
      <c r="B640" s="123" t="s">
        <v>374</v>
      </c>
      <c r="C640" s="109" t="s">
        <v>36</v>
      </c>
      <c r="D640" s="110" t="s">
        <v>67</v>
      </c>
      <c r="E640" s="38"/>
      <c r="F640" s="38">
        <v>7927</v>
      </c>
      <c r="G640" s="69">
        <v>519</v>
      </c>
      <c r="H640" s="111"/>
      <c r="I640" s="38">
        <v>7927</v>
      </c>
      <c r="J640" s="38">
        <v>519</v>
      </c>
      <c r="K640" s="38"/>
      <c r="L640" s="111">
        <v>-4563</v>
      </c>
      <c r="M640" s="38">
        <v>-4563</v>
      </c>
      <c r="N640" s="69">
        <v>-4563</v>
      </c>
      <c r="O640" s="111" t="s">
        <v>283</v>
      </c>
      <c r="P640" s="69" t="s">
        <v>283</v>
      </c>
      <c r="Q640" s="111">
        <f t="shared" si="70"/>
        <v>0</v>
      </c>
      <c r="R640" s="38" t="str">
        <f t="shared" si="65"/>
        <v>NA</v>
      </c>
      <c r="S640" s="38">
        <f t="shared" si="66"/>
        <v>0</v>
      </c>
      <c r="T640" s="38">
        <f t="shared" si="67"/>
        <v>0</v>
      </c>
      <c r="U640" s="114">
        <f t="shared" si="68"/>
        <v>0</v>
      </c>
      <c r="V640" s="69">
        <f t="shared" si="69"/>
        <v>0</v>
      </c>
      <c r="W640" s="23">
        <f t="shared" si="71"/>
        <v>0</v>
      </c>
      <c r="X640" s="111" t="s">
        <v>280</v>
      </c>
      <c r="Y640" s="38" t="s">
        <v>280</v>
      </c>
      <c r="Z640" s="69" t="s">
        <v>280</v>
      </c>
      <c r="AA640" s="38" t="s">
        <v>280</v>
      </c>
      <c r="AB640" s="38" t="s">
        <v>280</v>
      </c>
      <c r="AC640" s="69" t="s">
        <v>280</v>
      </c>
      <c r="AD640" s="38" t="s">
        <v>280</v>
      </c>
      <c r="AE640" s="38" t="s">
        <v>280</v>
      </c>
      <c r="AF640" s="69" t="s">
        <v>280</v>
      </c>
      <c r="AG640" s="38" t="s">
        <v>280</v>
      </c>
      <c r="AH640" s="38" t="s">
        <v>280</v>
      </c>
      <c r="AI640" s="69" t="s">
        <v>280</v>
      </c>
      <c r="AJ640" s="111" t="s">
        <v>280</v>
      </c>
      <c r="AK640" s="38" t="s">
        <v>280</v>
      </c>
      <c r="AL640" s="69" t="s">
        <v>280</v>
      </c>
      <c r="AM640" s="38" t="s">
        <v>280</v>
      </c>
      <c r="AN640" s="38" t="s">
        <v>280</v>
      </c>
      <c r="AO640" s="69" t="s">
        <v>280</v>
      </c>
      <c r="AP640" s="69" t="s">
        <v>280</v>
      </c>
      <c r="AQ640" s="69" t="s">
        <v>280</v>
      </c>
      <c r="AR640" s="23" t="s">
        <v>280</v>
      </c>
      <c r="AS640" s="69" t="s">
        <v>280</v>
      </c>
      <c r="AT640" s="23" t="s">
        <v>280</v>
      </c>
      <c r="AU640" s="23" t="s">
        <v>280</v>
      </c>
      <c r="AV640" s="69" t="s">
        <v>280</v>
      </c>
      <c r="AW640" s="69" t="s">
        <v>280</v>
      </c>
      <c r="AX640" s="23" t="s">
        <v>280</v>
      </c>
      <c r="AY640" s="69" t="s">
        <v>280</v>
      </c>
      <c r="AZ640" s="23" t="s">
        <v>280</v>
      </c>
      <c r="BA640" s="23" t="s">
        <v>280</v>
      </c>
    </row>
    <row r="641" spans="2:53">
      <c r="B641" s="123" t="s">
        <v>374</v>
      </c>
      <c r="C641" s="109" t="s">
        <v>36</v>
      </c>
      <c r="D641" s="110" t="s">
        <v>68</v>
      </c>
      <c r="E641" s="38"/>
      <c r="F641" s="38">
        <v>7892</v>
      </c>
      <c r="G641" s="69">
        <v>622</v>
      </c>
      <c r="H641" s="111"/>
      <c r="I641" s="38">
        <v>7892</v>
      </c>
      <c r="J641" s="38">
        <v>622</v>
      </c>
      <c r="K641" s="38"/>
      <c r="L641" s="111">
        <v>-5030</v>
      </c>
      <c r="M641" s="38">
        <v>-5030</v>
      </c>
      <c r="N641" s="69">
        <v>-5030</v>
      </c>
      <c r="O641" s="111" t="s">
        <v>283</v>
      </c>
      <c r="P641" s="69" t="s">
        <v>283</v>
      </c>
      <c r="Q641" s="111">
        <f t="shared" si="70"/>
        <v>0</v>
      </c>
      <c r="R641" s="38" t="str">
        <f t="shared" si="65"/>
        <v>NA</v>
      </c>
      <c r="S641" s="38">
        <f t="shared" si="66"/>
        <v>0</v>
      </c>
      <c r="T641" s="38">
        <f t="shared" si="67"/>
        <v>0</v>
      </c>
      <c r="U641" s="114">
        <f t="shared" si="68"/>
        <v>0</v>
      </c>
      <c r="V641" s="69">
        <f t="shared" si="69"/>
        <v>0</v>
      </c>
      <c r="W641" s="23">
        <f t="shared" si="71"/>
        <v>0</v>
      </c>
      <c r="X641" s="111" t="s">
        <v>280</v>
      </c>
      <c r="Y641" s="38" t="s">
        <v>280</v>
      </c>
      <c r="Z641" s="69" t="s">
        <v>280</v>
      </c>
      <c r="AA641" s="38" t="s">
        <v>280</v>
      </c>
      <c r="AB641" s="38" t="s">
        <v>280</v>
      </c>
      <c r="AC641" s="69" t="s">
        <v>280</v>
      </c>
      <c r="AD641" s="38" t="s">
        <v>280</v>
      </c>
      <c r="AE641" s="38" t="s">
        <v>280</v>
      </c>
      <c r="AF641" s="69" t="s">
        <v>280</v>
      </c>
      <c r="AG641" s="38" t="s">
        <v>280</v>
      </c>
      <c r="AH641" s="38" t="s">
        <v>280</v>
      </c>
      <c r="AI641" s="69" t="s">
        <v>280</v>
      </c>
      <c r="AJ641" s="111" t="s">
        <v>280</v>
      </c>
      <c r="AK641" s="38" t="s">
        <v>280</v>
      </c>
      <c r="AL641" s="69" t="s">
        <v>280</v>
      </c>
      <c r="AM641" s="38" t="s">
        <v>280</v>
      </c>
      <c r="AN641" s="38" t="s">
        <v>280</v>
      </c>
      <c r="AO641" s="69" t="s">
        <v>280</v>
      </c>
      <c r="AP641" s="69" t="s">
        <v>280</v>
      </c>
      <c r="AQ641" s="69" t="s">
        <v>280</v>
      </c>
      <c r="AR641" s="23" t="s">
        <v>280</v>
      </c>
      <c r="AS641" s="69" t="s">
        <v>280</v>
      </c>
      <c r="AT641" s="23" t="s">
        <v>280</v>
      </c>
      <c r="AU641" s="23" t="s">
        <v>280</v>
      </c>
      <c r="AV641" s="69" t="s">
        <v>280</v>
      </c>
      <c r="AW641" s="69" t="s">
        <v>280</v>
      </c>
      <c r="AX641" s="23" t="s">
        <v>280</v>
      </c>
      <c r="AY641" s="69" t="s">
        <v>280</v>
      </c>
      <c r="AZ641" s="23" t="s">
        <v>280</v>
      </c>
      <c r="BA641" s="23" t="s">
        <v>280</v>
      </c>
    </row>
    <row r="642" spans="2:53">
      <c r="B642" s="123" t="s">
        <v>374</v>
      </c>
      <c r="C642" s="109" t="s">
        <v>36</v>
      </c>
      <c r="D642" s="110" t="s">
        <v>69</v>
      </c>
      <c r="E642" s="38"/>
      <c r="F642" s="38">
        <v>7892</v>
      </c>
      <c r="G642" s="69">
        <v>622</v>
      </c>
      <c r="H642" s="111"/>
      <c r="I642" s="38">
        <v>7892</v>
      </c>
      <c r="J642" s="38">
        <v>622</v>
      </c>
      <c r="K642" s="38"/>
      <c r="L642" s="111">
        <v>-4978</v>
      </c>
      <c r="M642" s="38">
        <v>-4978</v>
      </c>
      <c r="N642" s="69">
        <v>-4978</v>
      </c>
      <c r="O642" s="111" t="s">
        <v>283</v>
      </c>
      <c r="P642" s="69" t="s">
        <v>283</v>
      </c>
      <c r="Q642" s="111">
        <f t="shared" si="70"/>
        <v>0</v>
      </c>
      <c r="R642" s="38" t="str">
        <f t="shared" si="65"/>
        <v>NA</v>
      </c>
      <c r="S642" s="38">
        <f t="shared" si="66"/>
        <v>0</v>
      </c>
      <c r="T642" s="38">
        <f t="shared" si="67"/>
        <v>0</v>
      </c>
      <c r="U642" s="114">
        <f t="shared" si="68"/>
        <v>0</v>
      </c>
      <c r="V642" s="69">
        <f t="shared" si="69"/>
        <v>0</v>
      </c>
      <c r="W642" s="23">
        <f t="shared" si="71"/>
        <v>0</v>
      </c>
      <c r="X642" s="111" t="s">
        <v>280</v>
      </c>
      <c r="Y642" s="38" t="s">
        <v>280</v>
      </c>
      <c r="Z642" s="69" t="s">
        <v>280</v>
      </c>
      <c r="AA642" s="38" t="s">
        <v>280</v>
      </c>
      <c r="AB642" s="38" t="s">
        <v>280</v>
      </c>
      <c r="AC642" s="69" t="s">
        <v>280</v>
      </c>
      <c r="AD642" s="38" t="s">
        <v>280</v>
      </c>
      <c r="AE642" s="38" t="s">
        <v>280</v>
      </c>
      <c r="AF642" s="69" t="s">
        <v>280</v>
      </c>
      <c r="AG642" s="38" t="s">
        <v>280</v>
      </c>
      <c r="AH642" s="38" t="s">
        <v>280</v>
      </c>
      <c r="AI642" s="69" t="s">
        <v>280</v>
      </c>
      <c r="AJ642" s="111" t="s">
        <v>280</v>
      </c>
      <c r="AK642" s="38" t="s">
        <v>280</v>
      </c>
      <c r="AL642" s="69" t="s">
        <v>280</v>
      </c>
      <c r="AM642" s="38" t="s">
        <v>280</v>
      </c>
      <c r="AN642" s="38" t="s">
        <v>280</v>
      </c>
      <c r="AO642" s="69" t="s">
        <v>280</v>
      </c>
      <c r="AP642" s="69" t="s">
        <v>280</v>
      </c>
      <c r="AQ642" s="69" t="s">
        <v>280</v>
      </c>
      <c r="AR642" s="23" t="s">
        <v>280</v>
      </c>
      <c r="AS642" s="69" t="s">
        <v>280</v>
      </c>
      <c r="AT642" s="23" t="s">
        <v>280</v>
      </c>
      <c r="AU642" s="23" t="s">
        <v>280</v>
      </c>
      <c r="AV642" s="69" t="s">
        <v>280</v>
      </c>
      <c r="AW642" s="69" t="s">
        <v>280</v>
      </c>
      <c r="AX642" s="23" t="s">
        <v>280</v>
      </c>
      <c r="AY642" s="69" t="s">
        <v>280</v>
      </c>
      <c r="AZ642" s="23" t="s">
        <v>280</v>
      </c>
      <c r="BA642" s="23" t="s">
        <v>280</v>
      </c>
    </row>
    <row r="643" spans="2:53" ht="15" thickBot="1">
      <c r="B643" s="124" t="s">
        <v>374</v>
      </c>
      <c r="C643" s="116" t="s">
        <v>36</v>
      </c>
      <c r="D643" s="117" t="s">
        <v>70</v>
      </c>
      <c r="E643" s="118"/>
      <c r="F643" s="118">
        <v>7333</v>
      </c>
      <c r="G643" s="70">
        <v>647</v>
      </c>
      <c r="H643" s="119"/>
      <c r="I643" s="118">
        <v>7333</v>
      </c>
      <c r="J643" s="118">
        <v>647</v>
      </c>
      <c r="K643" s="118"/>
      <c r="L643" s="119">
        <v>-4378</v>
      </c>
      <c r="M643" s="118">
        <v>-4378</v>
      </c>
      <c r="N643" s="70">
        <v>-4378</v>
      </c>
      <c r="O643" s="119" t="s">
        <v>283</v>
      </c>
      <c r="P643" s="70" t="s">
        <v>283</v>
      </c>
      <c r="Q643" s="119">
        <f t="shared" si="70"/>
        <v>0</v>
      </c>
      <c r="R643" s="38" t="str">
        <f t="shared" si="65"/>
        <v>NA</v>
      </c>
      <c r="S643" s="38">
        <f t="shared" si="66"/>
        <v>0</v>
      </c>
      <c r="T643" s="38">
        <f t="shared" si="67"/>
        <v>0</v>
      </c>
      <c r="U643" s="114">
        <f t="shared" si="68"/>
        <v>0</v>
      </c>
      <c r="V643" s="70">
        <f t="shared" si="69"/>
        <v>0</v>
      </c>
      <c r="W643" s="23">
        <f t="shared" si="71"/>
        <v>0</v>
      </c>
      <c r="X643" s="119" t="s">
        <v>280</v>
      </c>
      <c r="Y643" s="118" t="s">
        <v>280</v>
      </c>
      <c r="Z643" s="70" t="s">
        <v>280</v>
      </c>
      <c r="AA643" s="118" t="s">
        <v>280</v>
      </c>
      <c r="AB643" s="118" t="s">
        <v>280</v>
      </c>
      <c r="AC643" s="70" t="s">
        <v>280</v>
      </c>
      <c r="AD643" s="118" t="s">
        <v>280</v>
      </c>
      <c r="AE643" s="118" t="s">
        <v>280</v>
      </c>
      <c r="AF643" s="70" t="s">
        <v>280</v>
      </c>
      <c r="AG643" s="118" t="s">
        <v>280</v>
      </c>
      <c r="AH643" s="118" t="s">
        <v>280</v>
      </c>
      <c r="AI643" s="70" t="s">
        <v>280</v>
      </c>
      <c r="AJ643" s="119" t="s">
        <v>280</v>
      </c>
      <c r="AK643" s="118" t="s">
        <v>280</v>
      </c>
      <c r="AL643" s="70" t="s">
        <v>280</v>
      </c>
      <c r="AM643" s="118" t="s">
        <v>280</v>
      </c>
      <c r="AN643" s="118" t="s">
        <v>280</v>
      </c>
      <c r="AO643" s="70" t="s">
        <v>280</v>
      </c>
      <c r="AP643" s="70" t="s">
        <v>280</v>
      </c>
      <c r="AQ643" s="70" t="s">
        <v>280</v>
      </c>
      <c r="AR643" s="22" t="s">
        <v>280</v>
      </c>
      <c r="AS643" s="70" t="s">
        <v>280</v>
      </c>
      <c r="AT643" s="22" t="s">
        <v>280</v>
      </c>
      <c r="AU643" s="22" t="s">
        <v>280</v>
      </c>
      <c r="AV643" s="70" t="s">
        <v>280</v>
      </c>
      <c r="AW643" s="70" t="s">
        <v>280</v>
      </c>
      <c r="AX643" s="22" t="s">
        <v>280</v>
      </c>
      <c r="AY643" s="70" t="s">
        <v>280</v>
      </c>
      <c r="AZ643" s="22" t="s">
        <v>280</v>
      </c>
      <c r="BA643" s="22" t="s">
        <v>280</v>
      </c>
    </row>
    <row r="644" spans="2:53">
      <c r="B644" s="120" t="s">
        <v>375</v>
      </c>
      <c r="C644" s="121" t="s">
        <v>36</v>
      </c>
      <c r="D644" s="122" t="s">
        <v>55</v>
      </c>
      <c r="E644" s="112">
        <v>8482</v>
      </c>
      <c r="F644" s="112"/>
      <c r="G644" s="68"/>
      <c r="H644" s="113">
        <v>8482</v>
      </c>
      <c r="I644" s="112"/>
      <c r="J644" s="112"/>
      <c r="K644" s="112"/>
      <c r="L644" s="113">
        <v>0</v>
      </c>
      <c r="M644" s="112">
        <v>0</v>
      </c>
      <c r="N644" s="68">
        <v>-2964</v>
      </c>
      <c r="O644" s="113" t="s">
        <v>38</v>
      </c>
      <c r="P644" s="68" t="s">
        <v>38</v>
      </c>
      <c r="Q644" s="113">
        <f t="shared" si="70"/>
        <v>0</v>
      </c>
      <c r="R644" s="38">
        <f t="shared" si="65"/>
        <v>0</v>
      </c>
      <c r="S644" s="38" t="str">
        <f t="shared" si="66"/>
        <v>NA</v>
      </c>
      <c r="T644" s="38" t="str">
        <f t="shared" si="67"/>
        <v>NA</v>
      </c>
      <c r="U644" s="114" t="str">
        <f t="shared" si="68"/>
        <v>NA</v>
      </c>
      <c r="V644" s="68">
        <f t="shared" si="69"/>
        <v>0</v>
      </c>
      <c r="W644" s="23">
        <f t="shared" si="71"/>
        <v>0</v>
      </c>
      <c r="X644" s="113" t="s">
        <v>280</v>
      </c>
      <c r="Y644" s="112" t="s">
        <v>280</v>
      </c>
      <c r="Z644" s="68" t="s">
        <v>280</v>
      </c>
      <c r="AA644" s="112" t="s">
        <v>280</v>
      </c>
      <c r="AB644" s="112" t="s">
        <v>280</v>
      </c>
      <c r="AC644" s="68" t="s">
        <v>280</v>
      </c>
      <c r="AD644" s="112" t="s">
        <v>280</v>
      </c>
      <c r="AE644" s="112" t="s">
        <v>280</v>
      </c>
      <c r="AF644" s="68" t="s">
        <v>280</v>
      </c>
      <c r="AG644" s="112" t="s">
        <v>280</v>
      </c>
      <c r="AH644" s="112" t="s">
        <v>280</v>
      </c>
      <c r="AI644" s="68" t="s">
        <v>280</v>
      </c>
      <c r="AJ644" s="113" t="s">
        <v>280</v>
      </c>
      <c r="AK644" s="112" t="s">
        <v>280</v>
      </c>
      <c r="AL644" s="68" t="s">
        <v>280</v>
      </c>
      <c r="AM644" s="112" t="s">
        <v>280</v>
      </c>
      <c r="AN644" s="112" t="s">
        <v>280</v>
      </c>
      <c r="AO644" s="68" t="s">
        <v>280</v>
      </c>
      <c r="AP644" s="68" t="s">
        <v>280</v>
      </c>
      <c r="AQ644" s="68" t="s">
        <v>280</v>
      </c>
      <c r="AR644" s="21" t="s">
        <v>280</v>
      </c>
      <c r="AS644" s="68" t="s">
        <v>280</v>
      </c>
      <c r="AT644" s="21" t="s">
        <v>280</v>
      </c>
      <c r="AU644" s="21" t="s">
        <v>280</v>
      </c>
      <c r="AV644" s="68" t="s">
        <v>280</v>
      </c>
      <c r="AW644" s="68" t="s">
        <v>280</v>
      </c>
      <c r="AX644" s="21" t="s">
        <v>280</v>
      </c>
      <c r="AY644" s="68" t="s">
        <v>280</v>
      </c>
      <c r="AZ644" s="21" t="s">
        <v>280</v>
      </c>
      <c r="BA644" s="21" t="s">
        <v>280</v>
      </c>
    </row>
    <row r="645" spans="2:53">
      <c r="B645" s="123" t="s">
        <v>375</v>
      </c>
      <c r="C645" s="109" t="s">
        <v>36</v>
      </c>
      <c r="D645" s="110" t="s">
        <v>57</v>
      </c>
      <c r="E645" s="38">
        <v>8482</v>
      </c>
      <c r="F645" s="38"/>
      <c r="G645" s="69"/>
      <c r="H645" s="111">
        <v>8482</v>
      </c>
      <c r="I645" s="38"/>
      <c r="J645" s="38"/>
      <c r="K645" s="38"/>
      <c r="L645" s="111">
        <v>0</v>
      </c>
      <c r="M645" s="38">
        <v>0</v>
      </c>
      <c r="N645" s="69">
        <v>-2964</v>
      </c>
      <c r="O645" s="111" t="s">
        <v>38</v>
      </c>
      <c r="P645" s="69" t="s">
        <v>38</v>
      </c>
      <c r="Q645" s="111">
        <f t="shared" si="70"/>
        <v>0</v>
      </c>
      <c r="R645" s="38">
        <f t="shared" si="65"/>
        <v>0</v>
      </c>
      <c r="S645" s="38" t="str">
        <f t="shared" si="66"/>
        <v>NA</v>
      </c>
      <c r="T645" s="38" t="str">
        <f t="shared" si="67"/>
        <v>NA</v>
      </c>
      <c r="U645" s="114" t="str">
        <f t="shared" si="68"/>
        <v>NA</v>
      </c>
      <c r="V645" s="69">
        <f t="shared" si="69"/>
        <v>0</v>
      </c>
      <c r="W645" s="23">
        <f t="shared" si="71"/>
        <v>0</v>
      </c>
      <c r="X645" s="111" t="s">
        <v>280</v>
      </c>
      <c r="Y645" s="38" t="s">
        <v>280</v>
      </c>
      <c r="Z645" s="69" t="s">
        <v>280</v>
      </c>
      <c r="AA645" s="38" t="s">
        <v>280</v>
      </c>
      <c r="AB645" s="38" t="s">
        <v>280</v>
      </c>
      <c r="AC645" s="69" t="s">
        <v>280</v>
      </c>
      <c r="AD645" s="38" t="s">
        <v>280</v>
      </c>
      <c r="AE645" s="38" t="s">
        <v>280</v>
      </c>
      <c r="AF645" s="69" t="s">
        <v>280</v>
      </c>
      <c r="AG645" s="38" t="s">
        <v>280</v>
      </c>
      <c r="AH645" s="38" t="s">
        <v>280</v>
      </c>
      <c r="AI645" s="69" t="s">
        <v>280</v>
      </c>
      <c r="AJ645" s="111" t="s">
        <v>280</v>
      </c>
      <c r="AK645" s="38" t="s">
        <v>280</v>
      </c>
      <c r="AL645" s="69" t="s">
        <v>280</v>
      </c>
      <c r="AM645" s="38" t="s">
        <v>280</v>
      </c>
      <c r="AN645" s="38" t="s">
        <v>280</v>
      </c>
      <c r="AO645" s="69" t="s">
        <v>280</v>
      </c>
      <c r="AP645" s="69" t="s">
        <v>280</v>
      </c>
      <c r="AQ645" s="69" t="s">
        <v>280</v>
      </c>
      <c r="AR645" s="23" t="s">
        <v>280</v>
      </c>
      <c r="AS645" s="69" t="s">
        <v>280</v>
      </c>
      <c r="AT645" s="23" t="s">
        <v>280</v>
      </c>
      <c r="AU645" s="23" t="s">
        <v>280</v>
      </c>
      <c r="AV645" s="69" t="s">
        <v>280</v>
      </c>
      <c r="AW645" s="69" t="s">
        <v>280</v>
      </c>
      <c r="AX645" s="23" t="s">
        <v>280</v>
      </c>
      <c r="AY645" s="69" t="s">
        <v>280</v>
      </c>
      <c r="AZ645" s="23" t="s">
        <v>280</v>
      </c>
      <c r="BA645" s="23" t="s">
        <v>280</v>
      </c>
    </row>
    <row r="646" spans="2:53">
      <c r="B646" s="123" t="s">
        <v>375</v>
      </c>
      <c r="C646" s="109" t="s">
        <v>36</v>
      </c>
      <c r="D646" s="110" t="s">
        <v>58</v>
      </c>
      <c r="E646" s="38">
        <v>8482</v>
      </c>
      <c r="F646" s="38"/>
      <c r="G646" s="69"/>
      <c r="H646" s="111">
        <v>8482</v>
      </c>
      <c r="I646" s="38"/>
      <c r="J646" s="38"/>
      <c r="K646" s="38"/>
      <c r="L646" s="111">
        <v>0</v>
      </c>
      <c r="M646" s="38">
        <v>0</v>
      </c>
      <c r="N646" s="69">
        <v>-2964</v>
      </c>
      <c r="O646" s="111" t="s">
        <v>38</v>
      </c>
      <c r="P646" s="69" t="s">
        <v>38</v>
      </c>
      <c r="Q646" s="111">
        <f t="shared" si="70"/>
        <v>0</v>
      </c>
      <c r="R646" s="38">
        <f t="shared" si="65"/>
        <v>0</v>
      </c>
      <c r="S646" s="38" t="str">
        <f t="shared" si="66"/>
        <v>NA</v>
      </c>
      <c r="T646" s="38" t="str">
        <f t="shared" si="67"/>
        <v>NA</v>
      </c>
      <c r="U646" s="114" t="str">
        <f t="shared" si="68"/>
        <v>NA</v>
      </c>
      <c r="V646" s="69">
        <f t="shared" si="69"/>
        <v>0</v>
      </c>
      <c r="W646" s="23">
        <f t="shared" si="71"/>
        <v>0</v>
      </c>
      <c r="X646" s="111" t="s">
        <v>280</v>
      </c>
      <c r="Y646" s="38" t="s">
        <v>280</v>
      </c>
      <c r="Z646" s="69" t="s">
        <v>280</v>
      </c>
      <c r="AA646" s="38" t="s">
        <v>280</v>
      </c>
      <c r="AB646" s="38" t="s">
        <v>280</v>
      </c>
      <c r="AC646" s="69" t="s">
        <v>280</v>
      </c>
      <c r="AD646" s="38" t="s">
        <v>280</v>
      </c>
      <c r="AE646" s="38" t="s">
        <v>280</v>
      </c>
      <c r="AF646" s="69" t="s">
        <v>280</v>
      </c>
      <c r="AG646" s="38" t="s">
        <v>280</v>
      </c>
      <c r="AH646" s="38" t="s">
        <v>280</v>
      </c>
      <c r="AI646" s="69" t="s">
        <v>280</v>
      </c>
      <c r="AJ646" s="111" t="s">
        <v>280</v>
      </c>
      <c r="AK646" s="38" t="s">
        <v>280</v>
      </c>
      <c r="AL646" s="69" t="s">
        <v>280</v>
      </c>
      <c r="AM646" s="38" t="s">
        <v>280</v>
      </c>
      <c r="AN646" s="38" t="s">
        <v>280</v>
      </c>
      <c r="AO646" s="69" t="s">
        <v>280</v>
      </c>
      <c r="AP646" s="69" t="s">
        <v>280</v>
      </c>
      <c r="AQ646" s="69" t="s">
        <v>280</v>
      </c>
      <c r="AR646" s="23" t="s">
        <v>280</v>
      </c>
      <c r="AS646" s="69" t="s">
        <v>280</v>
      </c>
      <c r="AT646" s="23" t="s">
        <v>280</v>
      </c>
      <c r="AU646" s="23" t="s">
        <v>280</v>
      </c>
      <c r="AV646" s="69" t="s">
        <v>280</v>
      </c>
      <c r="AW646" s="69" t="s">
        <v>280</v>
      </c>
      <c r="AX646" s="23" t="s">
        <v>280</v>
      </c>
      <c r="AY646" s="69" t="s">
        <v>280</v>
      </c>
      <c r="AZ646" s="23" t="s">
        <v>280</v>
      </c>
      <c r="BA646" s="23" t="s">
        <v>280</v>
      </c>
    </row>
    <row r="647" spans="2:53">
      <c r="B647" s="123" t="s">
        <v>375</v>
      </c>
      <c r="C647" s="109" t="s">
        <v>36</v>
      </c>
      <c r="D647" s="110" t="s">
        <v>59</v>
      </c>
      <c r="E647" s="38">
        <v>8437</v>
      </c>
      <c r="F647" s="38"/>
      <c r="G647" s="69"/>
      <c r="H647" s="111">
        <v>8437</v>
      </c>
      <c r="I647" s="38"/>
      <c r="J647" s="38"/>
      <c r="K647" s="38"/>
      <c r="L647" s="111">
        <v>-3084</v>
      </c>
      <c r="M647" s="38">
        <v>-3084</v>
      </c>
      <c r="N647" s="69">
        <v>-3084</v>
      </c>
      <c r="O647" s="111" t="s">
        <v>283</v>
      </c>
      <c r="P647" s="69" t="s">
        <v>283</v>
      </c>
      <c r="Q647" s="111">
        <f t="shared" si="70"/>
        <v>0</v>
      </c>
      <c r="R647" s="38">
        <f t="shared" si="65"/>
        <v>0</v>
      </c>
      <c r="S647" s="38" t="str">
        <f t="shared" si="66"/>
        <v>NA</v>
      </c>
      <c r="T647" s="38" t="str">
        <f t="shared" si="67"/>
        <v>NA</v>
      </c>
      <c r="U647" s="114" t="str">
        <f t="shared" si="68"/>
        <v>NA</v>
      </c>
      <c r="V647" s="69">
        <f t="shared" si="69"/>
        <v>0</v>
      </c>
      <c r="W647" s="23">
        <f t="shared" si="71"/>
        <v>0</v>
      </c>
      <c r="X647" s="111" t="s">
        <v>280</v>
      </c>
      <c r="Y647" s="38" t="s">
        <v>280</v>
      </c>
      <c r="Z647" s="69" t="s">
        <v>280</v>
      </c>
      <c r="AA647" s="38" t="s">
        <v>280</v>
      </c>
      <c r="AB647" s="38" t="s">
        <v>280</v>
      </c>
      <c r="AC647" s="69" t="s">
        <v>280</v>
      </c>
      <c r="AD647" s="38" t="s">
        <v>280</v>
      </c>
      <c r="AE647" s="38" t="s">
        <v>280</v>
      </c>
      <c r="AF647" s="69" t="s">
        <v>280</v>
      </c>
      <c r="AG647" s="38" t="s">
        <v>280</v>
      </c>
      <c r="AH647" s="38" t="s">
        <v>280</v>
      </c>
      <c r="AI647" s="69" t="s">
        <v>280</v>
      </c>
      <c r="AJ647" s="111" t="s">
        <v>280</v>
      </c>
      <c r="AK647" s="38" t="s">
        <v>280</v>
      </c>
      <c r="AL647" s="69" t="s">
        <v>280</v>
      </c>
      <c r="AM647" s="38" t="s">
        <v>280</v>
      </c>
      <c r="AN647" s="38" t="s">
        <v>280</v>
      </c>
      <c r="AO647" s="69" t="s">
        <v>280</v>
      </c>
      <c r="AP647" s="69" t="s">
        <v>280</v>
      </c>
      <c r="AQ647" s="69" t="s">
        <v>280</v>
      </c>
      <c r="AR647" s="23" t="s">
        <v>280</v>
      </c>
      <c r="AS647" s="69" t="s">
        <v>280</v>
      </c>
      <c r="AT647" s="23" t="s">
        <v>280</v>
      </c>
      <c r="AU647" s="23" t="s">
        <v>280</v>
      </c>
      <c r="AV647" s="69" t="s">
        <v>280</v>
      </c>
      <c r="AW647" s="69" t="s">
        <v>280</v>
      </c>
      <c r="AX647" s="23" t="s">
        <v>280</v>
      </c>
      <c r="AY647" s="69" t="s">
        <v>280</v>
      </c>
      <c r="AZ647" s="23" t="s">
        <v>280</v>
      </c>
      <c r="BA647" s="23" t="s">
        <v>280</v>
      </c>
    </row>
    <row r="648" spans="2:53">
      <c r="B648" s="123" t="s">
        <v>375</v>
      </c>
      <c r="C648" s="109" t="s">
        <v>36</v>
      </c>
      <c r="D648" s="110" t="s">
        <v>61</v>
      </c>
      <c r="E648" s="38">
        <v>8437</v>
      </c>
      <c r="F648" s="38"/>
      <c r="G648" s="69"/>
      <c r="H648" s="111">
        <v>8437</v>
      </c>
      <c r="I648" s="38"/>
      <c r="J648" s="38"/>
      <c r="K648" s="38"/>
      <c r="L648" s="111">
        <v>-3084</v>
      </c>
      <c r="M648" s="38">
        <v>-3084</v>
      </c>
      <c r="N648" s="69">
        <v>-3084</v>
      </c>
      <c r="O648" s="111" t="s">
        <v>283</v>
      </c>
      <c r="P648" s="69" t="s">
        <v>283</v>
      </c>
      <c r="Q648" s="111">
        <f t="shared" si="70"/>
        <v>0</v>
      </c>
      <c r="R648" s="38">
        <f t="shared" ref="R648:R711" si="72">IF(AND(ISNUMBER(E648),ISNUMBER(H648),ISBLANK(F648)),E648-H648,"NA")</f>
        <v>0</v>
      </c>
      <c r="S648" s="38" t="str">
        <f t="shared" ref="S648:S747" si="73">IF(AND(ISNUMBER(F648),ISNUMBER(I648),ISBLANK(E648)),F648-I648,"NA")</f>
        <v>NA</v>
      </c>
      <c r="T648" s="38" t="str">
        <f t="shared" ref="T648:T731" si="74">IF(AND(ISNUMBER(G648),ISNUMBER(J648),ISBLANK(E648)),G648-J648,"NA")</f>
        <v>NA</v>
      </c>
      <c r="U648" s="114" t="str">
        <f t="shared" ref="U648:U747" si="75">IF(AND(ISNUMBER(S648),ISNUMBER(T648),ISBLANK(E648)),S648+T648,"NA")</f>
        <v>NA</v>
      </c>
      <c r="V648" s="69">
        <f t="shared" ref="V648:V711" si="76">IF(N648&lt;0,0,IF(M648=L648,N648,N648-(L648-M648)))</f>
        <v>0</v>
      </c>
      <c r="W648" s="23">
        <f t="shared" si="71"/>
        <v>0</v>
      </c>
      <c r="X648" s="111" t="s">
        <v>280</v>
      </c>
      <c r="Y648" s="38" t="s">
        <v>280</v>
      </c>
      <c r="Z648" s="69" t="s">
        <v>280</v>
      </c>
      <c r="AA648" s="38" t="s">
        <v>280</v>
      </c>
      <c r="AB648" s="38" t="s">
        <v>280</v>
      </c>
      <c r="AC648" s="69" t="s">
        <v>280</v>
      </c>
      <c r="AD648" s="38" t="s">
        <v>280</v>
      </c>
      <c r="AE648" s="38" t="s">
        <v>280</v>
      </c>
      <c r="AF648" s="69" t="s">
        <v>280</v>
      </c>
      <c r="AG648" s="38" t="s">
        <v>280</v>
      </c>
      <c r="AH648" s="38" t="s">
        <v>280</v>
      </c>
      <c r="AI648" s="69" t="s">
        <v>280</v>
      </c>
      <c r="AJ648" s="111" t="s">
        <v>280</v>
      </c>
      <c r="AK648" s="38" t="s">
        <v>280</v>
      </c>
      <c r="AL648" s="69" t="s">
        <v>280</v>
      </c>
      <c r="AM648" s="38" t="s">
        <v>280</v>
      </c>
      <c r="AN648" s="38" t="s">
        <v>280</v>
      </c>
      <c r="AO648" s="69" t="s">
        <v>280</v>
      </c>
      <c r="AP648" s="69" t="s">
        <v>280</v>
      </c>
      <c r="AQ648" s="69" t="s">
        <v>280</v>
      </c>
      <c r="AR648" s="23" t="s">
        <v>280</v>
      </c>
      <c r="AS648" s="69" t="s">
        <v>280</v>
      </c>
      <c r="AT648" s="23" t="s">
        <v>280</v>
      </c>
      <c r="AU648" s="23" t="s">
        <v>280</v>
      </c>
      <c r="AV648" s="69" t="s">
        <v>280</v>
      </c>
      <c r="AW648" s="69" t="s">
        <v>280</v>
      </c>
      <c r="AX648" s="23" t="s">
        <v>280</v>
      </c>
      <c r="AY648" s="69" t="s">
        <v>280</v>
      </c>
      <c r="AZ648" s="23" t="s">
        <v>280</v>
      </c>
      <c r="BA648" s="23" t="s">
        <v>280</v>
      </c>
    </row>
    <row r="649" spans="2:53">
      <c r="B649" s="123" t="s">
        <v>375</v>
      </c>
      <c r="C649" s="109" t="s">
        <v>36</v>
      </c>
      <c r="D649" s="110" t="s">
        <v>63</v>
      </c>
      <c r="E649" s="38">
        <v>7864</v>
      </c>
      <c r="F649" s="38"/>
      <c r="G649" s="69"/>
      <c r="H649" s="111">
        <v>7864</v>
      </c>
      <c r="I649" s="38"/>
      <c r="J649" s="38"/>
      <c r="K649" s="38"/>
      <c r="L649" s="111">
        <v>-2802</v>
      </c>
      <c r="M649" s="38">
        <v>-2802</v>
      </c>
      <c r="N649" s="69">
        <v>-2802</v>
      </c>
      <c r="O649" s="111" t="s">
        <v>38</v>
      </c>
      <c r="P649" s="69" t="s">
        <v>283</v>
      </c>
      <c r="Q649" s="111">
        <f t="shared" si="70"/>
        <v>0</v>
      </c>
      <c r="R649" s="38">
        <f t="shared" si="72"/>
        <v>0</v>
      </c>
      <c r="S649" s="38" t="str">
        <f t="shared" si="73"/>
        <v>NA</v>
      </c>
      <c r="T649" s="38" t="str">
        <f t="shared" si="74"/>
        <v>NA</v>
      </c>
      <c r="U649" s="114" t="str">
        <f t="shared" si="75"/>
        <v>NA</v>
      </c>
      <c r="V649" s="69">
        <f t="shared" si="76"/>
        <v>0</v>
      </c>
      <c r="W649" s="23">
        <f t="shared" si="71"/>
        <v>0</v>
      </c>
      <c r="X649" s="111" t="s">
        <v>280</v>
      </c>
      <c r="Y649" s="38" t="s">
        <v>280</v>
      </c>
      <c r="Z649" s="69" t="s">
        <v>280</v>
      </c>
      <c r="AA649" s="38" t="s">
        <v>280</v>
      </c>
      <c r="AB649" s="38" t="s">
        <v>280</v>
      </c>
      <c r="AC649" s="69" t="s">
        <v>280</v>
      </c>
      <c r="AD649" s="38" t="s">
        <v>280</v>
      </c>
      <c r="AE649" s="38" t="s">
        <v>280</v>
      </c>
      <c r="AF649" s="69" t="s">
        <v>280</v>
      </c>
      <c r="AG649" s="38" t="s">
        <v>280</v>
      </c>
      <c r="AH649" s="38" t="s">
        <v>280</v>
      </c>
      <c r="AI649" s="69" t="s">
        <v>280</v>
      </c>
      <c r="AJ649" s="111" t="s">
        <v>280</v>
      </c>
      <c r="AK649" s="38" t="s">
        <v>280</v>
      </c>
      <c r="AL649" s="69" t="s">
        <v>280</v>
      </c>
      <c r="AM649" s="38" t="s">
        <v>280</v>
      </c>
      <c r="AN649" s="38" t="s">
        <v>280</v>
      </c>
      <c r="AO649" s="69" t="s">
        <v>280</v>
      </c>
      <c r="AP649" s="69" t="s">
        <v>280</v>
      </c>
      <c r="AQ649" s="69" t="s">
        <v>280</v>
      </c>
      <c r="AR649" s="23" t="s">
        <v>280</v>
      </c>
      <c r="AS649" s="69" t="s">
        <v>280</v>
      </c>
      <c r="AT649" s="23" t="s">
        <v>280</v>
      </c>
      <c r="AU649" s="23" t="s">
        <v>280</v>
      </c>
      <c r="AV649" s="69" t="s">
        <v>280</v>
      </c>
      <c r="AW649" s="69" t="s">
        <v>280</v>
      </c>
      <c r="AX649" s="23" t="s">
        <v>280</v>
      </c>
      <c r="AY649" s="69" t="s">
        <v>280</v>
      </c>
      <c r="AZ649" s="23" t="s">
        <v>280</v>
      </c>
      <c r="BA649" s="23" t="s">
        <v>280</v>
      </c>
    </row>
    <row r="650" spans="2:53">
      <c r="B650" s="123" t="s">
        <v>375</v>
      </c>
      <c r="C650" s="109" t="s">
        <v>36</v>
      </c>
      <c r="D650" s="110" t="s">
        <v>64</v>
      </c>
      <c r="E650" s="38"/>
      <c r="F650" s="38">
        <v>7749</v>
      </c>
      <c r="G650" s="69">
        <v>653</v>
      </c>
      <c r="H650" s="111"/>
      <c r="I650" s="38">
        <v>7749</v>
      </c>
      <c r="J650" s="38">
        <v>651</v>
      </c>
      <c r="K650" s="38"/>
      <c r="L650" s="111">
        <v>-6679</v>
      </c>
      <c r="M650" s="38">
        <v>-6679</v>
      </c>
      <c r="N650" s="69">
        <v>-6679</v>
      </c>
      <c r="O650" s="111" t="s">
        <v>283</v>
      </c>
      <c r="P650" s="69" t="s">
        <v>283</v>
      </c>
      <c r="Q650" s="111">
        <f t="shared" si="70"/>
        <v>0</v>
      </c>
      <c r="R650" s="38" t="str">
        <f t="shared" si="72"/>
        <v>NA</v>
      </c>
      <c r="S650" s="38">
        <f t="shared" si="73"/>
        <v>0</v>
      </c>
      <c r="T650" s="38">
        <f t="shared" si="74"/>
        <v>2</v>
      </c>
      <c r="U650" s="114">
        <f t="shared" si="75"/>
        <v>2</v>
      </c>
      <c r="V650" s="69">
        <f t="shared" si="76"/>
        <v>0</v>
      </c>
      <c r="W650" s="23">
        <f t="shared" si="71"/>
        <v>1</v>
      </c>
      <c r="X650" s="111" t="s">
        <v>280</v>
      </c>
      <c r="Y650" s="38" t="s">
        <v>280</v>
      </c>
      <c r="Z650" s="69" t="s">
        <v>280</v>
      </c>
      <c r="AA650" s="38" t="s">
        <v>280</v>
      </c>
      <c r="AB650" s="38" t="s">
        <v>280</v>
      </c>
      <c r="AC650" s="69" t="s">
        <v>280</v>
      </c>
      <c r="AD650" s="38" t="s">
        <v>280</v>
      </c>
      <c r="AE650" s="38" t="s">
        <v>280</v>
      </c>
      <c r="AF650" s="69" t="s">
        <v>376</v>
      </c>
      <c r="AG650" s="38" t="s">
        <v>280</v>
      </c>
      <c r="AH650" s="38">
        <v>7431</v>
      </c>
      <c r="AI650" s="69" t="s">
        <v>376</v>
      </c>
      <c r="AJ650" s="111" t="s">
        <v>280</v>
      </c>
      <c r="AK650" s="38" t="s">
        <v>280</v>
      </c>
      <c r="AL650" s="69" t="s">
        <v>280</v>
      </c>
      <c r="AM650" s="38" t="s">
        <v>280</v>
      </c>
      <c r="AN650" s="38" t="s">
        <v>280</v>
      </c>
      <c r="AO650" s="69" t="s">
        <v>280</v>
      </c>
      <c r="AP650" s="69" t="s">
        <v>280</v>
      </c>
      <c r="AQ650" s="69" t="s">
        <v>280</v>
      </c>
      <c r="AR650" s="23" t="s">
        <v>280</v>
      </c>
      <c r="AS650" s="69" t="s">
        <v>280</v>
      </c>
      <c r="AT650" s="23" t="s">
        <v>280</v>
      </c>
      <c r="AU650" s="23" t="s">
        <v>280</v>
      </c>
      <c r="AV650" s="69" t="s">
        <v>280</v>
      </c>
      <c r="AW650" s="69" t="s">
        <v>280</v>
      </c>
      <c r="AX650" s="23" t="s">
        <v>280</v>
      </c>
      <c r="AY650" s="69" t="s">
        <v>280</v>
      </c>
      <c r="AZ650" s="23" t="s">
        <v>280</v>
      </c>
      <c r="BA650" s="23" t="s">
        <v>280</v>
      </c>
    </row>
    <row r="651" spans="2:53">
      <c r="B651" s="123" t="s">
        <v>375</v>
      </c>
      <c r="C651" s="109" t="s">
        <v>36</v>
      </c>
      <c r="D651" s="110" t="s">
        <v>66</v>
      </c>
      <c r="E651" s="38"/>
      <c r="F651" s="38">
        <v>7749</v>
      </c>
      <c r="G651" s="69">
        <v>653</v>
      </c>
      <c r="H651" s="111"/>
      <c r="I651" s="38">
        <v>7749</v>
      </c>
      <c r="J651" s="38">
        <v>653</v>
      </c>
      <c r="K651" s="38"/>
      <c r="L651" s="111">
        <v>-6679</v>
      </c>
      <c r="M651" s="38">
        <v>-6679</v>
      </c>
      <c r="N651" s="69">
        <v>-6679</v>
      </c>
      <c r="O651" s="111" t="s">
        <v>283</v>
      </c>
      <c r="P651" s="69" t="s">
        <v>283</v>
      </c>
      <c r="Q651" s="111">
        <f t="shared" si="70"/>
        <v>0</v>
      </c>
      <c r="R651" s="38" t="str">
        <f t="shared" si="72"/>
        <v>NA</v>
      </c>
      <c r="S651" s="38">
        <f t="shared" si="73"/>
        <v>0</v>
      </c>
      <c r="T651" s="38">
        <f t="shared" si="74"/>
        <v>0</v>
      </c>
      <c r="U651" s="114">
        <f t="shared" si="75"/>
        <v>0</v>
      </c>
      <c r="V651" s="69">
        <f t="shared" si="76"/>
        <v>0</v>
      </c>
      <c r="W651" s="23">
        <f t="shared" si="71"/>
        <v>0</v>
      </c>
      <c r="X651" s="111" t="s">
        <v>280</v>
      </c>
      <c r="Y651" s="38" t="s">
        <v>280</v>
      </c>
      <c r="Z651" s="69" t="s">
        <v>280</v>
      </c>
      <c r="AA651" s="38" t="s">
        <v>280</v>
      </c>
      <c r="AB651" s="38" t="s">
        <v>280</v>
      </c>
      <c r="AC651" s="69" t="s">
        <v>280</v>
      </c>
      <c r="AD651" s="38" t="s">
        <v>280</v>
      </c>
      <c r="AE651" s="38" t="s">
        <v>280</v>
      </c>
      <c r="AF651" s="69" t="s">
        <v>280</v>
      </c>
      <c r="AG651" s="38" t="s">
        <v>280</v>
      </c>
      <c r="AH651" s="38" t="s">
        <v>280</v>
      </c>
      <c r="AI651" s="69" t="s">
        <v>280</v>
      </c>
      <c r="AJ651" s="111" t="s">
        <v>280</v>
      </c>
      <c r="AK651" s="38" t="s">
        <v>280</v>
      </c>
      <c r="AL651" s="69" t="s">
        <v>280</v>
      </c>
      <c r="AM651" s="38" t="s">
        <v>280</v>
      </c>
      <c r="AN651" s="38" t="s">
        <v>280</v>
      </c>
      <c r="AO651" s="69" t="s">
        <v>280</v>
      </c>
      <c r="AP651" s="69" t="s">
        <v>280</v>
      </c>
      <c r="AQ651" s="69" t="s">
        <v>280</v>
      </c>
      <c r="AR651" s="23" t="s">
        <v>280</v>
      </c>
      <c r="AS651" s="69" t="s">
        <v>280</v>
      </c>
      <c r="AT651" s="23" t="s">
        <v>280</v>
      </c>
      <c r="AU651" s="23" t="s">
        <v>280</v>
      </c>
      <c r="AV651" s="69" t="s">
        <v>280</v>
      </c>
      <c r="AW651" s="69" t="s">
        <v>280</v>
      </c>
      <c r="AX651" s="23" t="s">
        <v>280</v>
      </c>
      <c r="AY651" s="69" t="s">
        <v>280</v>
      </c>
      <c r="AZ651" s="23" t="s">
        <v>280</v>
      </c>
      <c r="BA651" s="23" t="s">
        <v>280</v>
      </c>
    </row>
    <row r="652" spans="2:53">
      <c r="B652" s="123" t="s">
        <v>375</v>
      </c>
      <c r="C652" s="109" t="s">
        <v>36</v>
      </c>
      <c r="D652" s="110" t="s">
        <v>67</v>
      </c>
      <c r="E652" s="38"/>
      <c r="F652" s="38">
        <v>7749</v>
      </c>
      <c r="G652" s="69">
        <v>653</v>
      </c>
      <c r="H652" s="111"/>
      <c r="I652" s="38">
        <v>7749</v>
      </c>
      <c r="J652" s="38">
        <v>653</v>
      </c>
      <c r="K652" s="38"/>
      <c r="L652" s="111">
        <v>-6679</v>
      </c>
      <c r="M652" s="38">
        <v>-6679</v>
      </c>
      <c r="N652" s="69">
        <v>-6679</v>
      </c>
      <c r="O652" s="111" t="s">
        <v>283</v>
      </c>
      <c r="P652" s="69" t="s">
        <v>283</v>
      </c>
      <c r="Q652" s="111">
        <f t="shared" si="70"/>
        <v>0</v>
      </c>
      <c r="R652" s="38" t="str">
        <f t="shared" si="72"/>
        <v>NA</v>
      </c>
      <c r="S652" s="38">
        <f t="shared" si="73"/>
        <v>0</v>
      </c>
      <c r="T652" s="38">
        <f t="shared" si="74"/>
        <v>0</v>
      </c>
      <c r="U652" s="114">
        <f t="shared" si="75"/>
        <v>0</v>
      </c>
      <c r="V652" s="69">
        <f t="shared" si="76"/>
        <v>0</v>
      </c>
      <c r="W652" s="23">
        <f t="shared" si="71"/>
        <v>0</v>
      </c>
      <c r="X652" s="111" t="s">
        <v>280</v>
      </c>
      <c r="Y652" s="38" t="s">
        <v>280</v>
      </c>
      <c r="Z652" s="69" t="s">
        <v>280</v>
      </c>
      <c r="AA652" s="38" t="s">
        <v>280</v>
      </c>
      <c r="AB652" s="38" t="s">
        <v>280</v>
      </c>
      <c r="AC652" s="69" t="s">
        <v>280</v>
      </c>
      <c r="AD652" s="38" t="s">
        <v>280</v>
      </c>
      <c r="AE652" s="38" t="s">
        <v>280</v>
      </c>
      <c r="AF652" s="69" t="s">
        <v>280</v>
      </c>
      <c r="AG652" s="38" t="s">
        <v>280</v>
      </c>
      <c r="AH652" s="38" t="s">
        <v>280</v>
      </c>
      <c r="AI652" s="69" t="s">
        <v>280</v>
      </c>
      <c r="AJ652" s="111" t="s">
        <v>280</v>
      </c>
      <c r="AK652" s="38" t="s">
        <v>280</v>
      </c>
      <c r="AL652" s="69" t="s">
        <v>280</v>
      </c>
      <c r="AM652" s="38" t="s">
        <v>280</v>
      </c>
      <c r="AN652" s="38" t="s">
        <v>280</v>
      </c>
      <c r="AO652" s="69" t="s">
        <v>280</v>
      </c>
      <c r="AP652" s="69" t="s">
        <v>280</v>
      </c>
      <c r="AQ652" s="69" t="s">
        <v>280</v>
      </c>
      <c r="AR652" s="23" t="s">
        <v>280</v>
      </c>
      <c r="AS652" s="69" t="s">
        <v>280</v>
      </c>
      <c r="AT652" s="23" t="s">
        <v>280</v>
      </c>
      <c r="AU652" s="23" t="s">
        <v>280</v>
      </c>
      <c r="AV652" s="69" t="s">
        <v>280</v>
      </c>
      <c r="AW652" s="69" t="s">
        <v>280</v>
      </c>
      <c r="AX652" s="23" t="s">
        <v>280</v>
      </c>
      <c r="AY652" s="69" t="s">
        <v>280</v>
      </c>
      <c r="AZ652" s="23" t="s">
        <v>280</v>
      </c>
      <c r="BA652" s="23" t="s">
        <v>280</v>
      </c>
    </row>
    <row r="653" spans="2:53">
      <c r="B653" s="123" t="s">
        <v>375</v>
      </c>
      <c r="C653" s="109" t="s">
        <v>36</v>
      </c>
      <c r="D653" s="110" t="s">
        <v>68</v>
      </c>
      <c r="E653" s="38"/>
      <c r="F653" s="38">
        <v>7715</v>
      </c>
      <c r="G653" s="69">
        <v>630</v>
      </c>
      <c r="H653" s="111"/>
      <c r="I653" s="38">
        <v>7715</v>
      </c>
      <c r="J653" s="38">
        <v>630</v>
      </c>
      <c r="K653" s="38"/>
      <c r="L653" s="111">
        <v>-5307</v>
      </c>
      <c r="M653" s="38">
        <v>-5307</v>
      </c>
      <c r="N653" s="69">
        <v>-5307</v>
      </c>
      <c r="O653" s="111" t="s">
        <v>283</v>
      </c>
      <c r="P653" s="69" t="s">
        <v>283</v>
      </c>
      <c r="Q653" s="111">
        <f t="shared" si="70"/>
        <v>0</v>
      </c>
      <c r="R653" s="38" t="str">
        <f t="shared" si="72"/>
        <v>NA</v>
      </c>
      <c r="S653" s="38">
        <f t="shared" si="73"/>
        <v>0</v>
      </c>
      <c r="T653" s="38">
        <f t="shared" si="74"/>
        <v>0</v>
      </c>
      <c r="U653" s="114">
        <f t="shared" si="75"/>
        <v>0</v>
      </c>
      <c r="V653" s="69">
        <f t="shared" si="76"/>
        <v>0</v>
      </c>
      <c r="W653" s="23">
        <f t="shared" si="71"/>
        <v>0</v>
      </c>
      <c r="X653" s="111" t="s">
        <v>280</v>
      </c>
      <c r="Y653" s="38" t="s">
        <v>280</v>
      </c>
      <c r="Z653" s="69" t="s">
        <v>280</v>
      </c>
      <c r="AA653" s="38" t="s">
        <v>280</v>
      </c>
      <c r="AB653" s="38" t="s">
        <v>280</v>
      </c>
      <c r="AC653" s="69" t="s">
        <v>280</v>
      </c>
      <c r="AD653" s="38" t="s">
        <v>280</v>
      </c>
      <c r="AE653" s="38" t="s">
        <v>280</v>
      </c>
      <c r="AF653" s="69" t="s">
        <v>280</v>
      </c>
      <c r="AG653" s="38" t="s">
        <v>280</v>
      </c>
      <c r="AH653" s="38" t="s">
        <v>280</v>
      </c>
      <c r="AI653" s="69" t="s">
        <v>280</v>
      </c>
      <c r="AJ653" s="111" t="s">
        <v>280</v>
      </c>
      <c r="AK653" s="38" t="s">
        <v>280</v>
      </c>
      <c r="AL653" s="69" t="s">
        <v>280</v>
      </c>
      <c r="AM653" s="38" t="s">
        <v>280</v>
      </c>
      <c r="AN653" s="38" t="s">
        <v>280</v>
      </c>
      <c r="AO653" s="69" t="s">
        <v>280</v>
      </c>
      <c r="AP653" s="69" t="s">
        <v>280</v>
      </c>
      <c r="AQ653" s="69" t="s">
        <v>280</v>
      </c>
      <c r="AR653" s="23" t="s">
        <v>280</v>
      </c>
      <c r="AS653" s="69" t="s">
        <v>280</v>
      </c>
      <c r="AT653" s="23" t="s">
        <v>280</v>
      </c>
      <c r="AU653" s="23" t="s">
        <v>280</v>
      </c>
      <c r="AV653" s="69" t="s">
        <v>280</v>
      </c>
      <c r="AW653" s="69" t="s">
        <v>280</v>
      </c>
      <c r="AX653" s="23" t="s">
        <v>280</v>
      </c>
      <c r="AY653" s="69" t="s">
        <v>280</v>
      </c>
      <c r="AZ653" s="23" t="s">
        <v>280</v>
      </c>
      <c r="BA653" s="23" t="s">
        <v>280</v>
      </c>
    </row>
    <row r="654" spans="2:53">
      <c r="B654" s="123" t="s">
        <v>375</v>
      </c>
      <c r="C654" s="109" t="s">
        <v>36</v>
      </c>
      <c r="D654" s="110" t="s">
        <v>69</v>
      </c>
      <c r="E654" s="38"/>
      <c r="F654" s="38">
        <v>7624</v>
      </c>
      <c r="G654" s="69">
        <v>651</v>
      </c>
      <c r="H654" s="111"/>
      <c r="I654" s="38">
        <v>7637</v>
      </c>
      <c r="J654" s="38">
        <v>651</v>
      </c>
      <c r="K654" s="38"/>
      <c r="L654" s="111">
        <v>-5169</v>
      </c>
      <c r="M654" s="38">
        <v>-5169</v>
      </c>
      <c r="N654" s="69">
        <v>-5169</v>
      </c>
      <c r="O654" s="111" t="s">
        <v>283</v>
      </c>
      <c r="P654" s="69" t="s">
        <v>283</v>
      </c>
      <c r="Q654" s="111">
        <f t="shared" si="70"/>
        <v>0</v>
      </c>
      <c r="R654" s="38" t="str">
        <f t="shared" si="72"/>
        <v>NA</v>
      </c>
      <c r="S654" s="38">
        <f t="shared" si="73"/>
        <v>-13</v>
      </c>
      <c r="T654" s="38">
        <f t="shared" si="74"/>
        <v>0</v>
      </c>
      <c r="U654" s="114">
        <f t="shared" si="75"/>
        <v>-13</v>
      </c>
      <c r="V654" s="69">
        <f t="shared" si="76"/>
        <v>0</v>
      </c>
      <c r="W654" s="23">
        <f t="shared" si="71"/>
        <v>0</v>
      </c>
      <c r="X654" s="111" t="s">
        <v>280</v>
      </c>
      <c r="Y654" s="38" t="s">
        <v>280</v>
      </c>
      <c r="Z654" s="69" t="s">
        <v>280</v>
      </c>
      <c r="AA654" s="38" t="s">
        <v>280</v>
      </c>
      <c r="AB654" s="38" t="s">
        <v>280</v>
      </c>
      <c r="AC654" s="69" t="s">
        <v>280</v>
      </c>
      <c r="AD654" s="38" t="s">
        <v>280</v>
      </c>
      <c r="AE654" s="38" t="s">
        <v>280</v>
      </c>
      <c r="AF654" s="69" t="s">
        <v>280</v>
      </c>
      <c r="AG654" s="38" t="s">
        <v>280</v>
      </c>
      <c r="AH654" s="38" t="s">
        <v>280</v>
      </c>
      <c r="AI654" s="69" t="s">
        <v>280</v>
      </c>
      <c r="AJ654" s="111" t="s">
        <v>280</v>
      </c>
      <c r="AK654" s="38" t="s">
        <v>280</v>
      </c>
      <c r="AL654" s="69" t="s">
        <v>280</v>
      </c>
      <c r="AM654" s="38" t="s">
        <v>280</v>
      </c>
      <c r="AN654" s="38" t="s">
        <v>280</v>
      </c>
      <c r="AO654" s="69" t="s">
        <v>280</v>
      </c>
      <c r="AP654" s="69" t="s">
        <v>280</v>
      </c>
      <c r="AQ654" s="69" t="s">
        <v>280</v>
      </c>
      <c r="AR654" s="23" t="s">
        <v>280</v>
      </c>
      <c r="AS654" s="69" t="s">
        <v>280</v>
      </c>
      <c r="AT654" s="23" t="s">
        <v>280</v>
      </c>
      <c r="AU654" s="23" t="s">
        <v>280</v>
      </c>
      <c r="AV654" s="69" t="s">
        <v>280</v>
      </c>
      <c r="AW654" s="69" t="s">
        <v>280</v>
      </c>
      <c r="AX654" s="23" t="s">
        <v>280</v>
      </c>
      <c r="AY654" s="69" t="s">
        <v>280</v>
      </c>
      <c r="AZ654" s="23" t="s">
        <v>280</v>
      </c>
      <c r="BA654" s="23" t="s">
        <v>280</v>
      </c>
    </row>
    <row r="655" spans="2:53" ht="15" thickBot="1">
      <c r="B655" s="124" t="s">
        <v>375</v>
      </c>
      <c r="C655" s="116" t="s">
        <v>36</v>
      </c>
      <c r="D655" s="117" t="s">
        <v>70</v>
      </c>
      <c r="E655" s="118"/>
      <c r="F655" s="118">
        <v>7407</v>
      </c>
      <c r="G655" s="70">
        <v>655</v>
      </c>
      <c r="H655" s="119"/>
      <c r="I655" s="118">
        <v>7407</v>
      </c>
      <c r="J655" s="118">
        <v>655</v>
      </c>
      <c r="K655" s="118"/>
      <c r="L655" s="119">
        <v>-5226</v>
      </c>
      <c r="M655" s="118">
        <v>-5226</v>
      </c>
      <c r="N655" s="70">
        <v>-5226</v>
      </c>
      <c r="O655" s="119" t="s">
        <v>283</v>
      </c>
      <c r="P655" s="70" t="s">
        <v>283</v>
      </c>
      <c r="Q655" s="119">
        <f t="shared" si="70"/>
        <v>0</v>
      </c>
      <c r="R655" s="38" t="str">
        <f t="shared" si="72"/>
        <v>NA</v>
      </c>
      <c r="S655" s="38">
        <f t="shared" si="73"/>
        <v>0</v>
      </c>
      <c r="T655" s="38">
        <f t="shared" si="74"/>
        <v>0</v>
      </c>
      <c r="U655" s="114">
        <f t="shared" si="75"/>
        <v>0</v>
      </c>
      <c r="V655" s="70">
        <f t="shared" si="76"/>
        <v>0</v>
      </c>
      <c r="W655" s="23">
        <f t="shared" si="71"/>
        <v>0</v>
      </c>
      <c r="X655" s="119" t="s">
        <v>280</v>
      </c>
      <c r="Y655" s="118" t="s">
        <v>280</v>
      </c>
      <c r="Z655" s="70" t="s">
        <v>280</v>
      </c>
      <c r="AA655" s="118" t="s">
        <v>280</v>
      </c>
      <c r="AB655" s="118" t="s">
        <v>280</v>
      </c>
      <c r="AC655" s="70" t="s">
        <v>280</v>
      </c>
      <c r="AD655" s="118" t="s">
        <v>280</v>
      </c>
      <c r="AE655" s="118" t="s">
        <v>280</v>
      </c>
      <c r="AF655" s="70" t="s">
        <v>280</v>
      </c>
      <c r="AG655" s="118" t="s">
        <v>280</v>
      </c>
      <c r="AH655" s="118" t="s">
        <v>280</v>
      </c>
      <c r="AI655" s="70" t="s">
        <v>280</v>
      </c>
      <c r="AJ655" s="119" t="s">
        <v>280</v>
      </c>
      <c r="AK655" s="118" t="s">
        <v>280</v>
      </c>
      <c r="AL655" s="70" t="s">
        <v>280</v>
      </c>
      <c r="AM655" s="118" t="s">
        <v>280</v>
      </c>
      <c r="AN655" s="118" t="s">
        <v>280</v>
      </c>
      <c r="AO655" s="70" t="s">
        <v>280</v>
      </c>
      <c r="AP655" s="70" t="s">
        <v>280</v>
      </c>
      <c r="AQ655" s="70" t="s">
        <v>280</v>
      </c>
      <c r="AR655" s="22" t="s">
        <v>280</v>
      </c>
      <c r="AS655" s="70" t="s">
        <v>280</v>
      </c>
      <c r="AT655" s="22" t="s">
        <v>280</v>
      </c>
      <c r="AU655" s="22" t="s">
        <v>280</v>
      </c>
      <c r="AV655" s="70" t="s">
        <v>280</v>
      </c>
      <c r="AW655" s="70" t="s">
        <v>280</v>
      </c>
      <c r="AX655" s="22" t="s">
        <v>280</v>
      </c>
      <c r="AY655" s="70" t="s">
        <v>280</v>
      </c>
      <c r="AZ655" s="22" t="s">
        <v>280</v>
      </c>
      <c r="BA655" s="22" t="s">
        <v>280</v>
      </c>
    </row>
    <row r="656" spans="2:53">
      <c r="B656" s="120" t="s">
        <v>377</v>
      </c>
      <c r="C656" s="121" t="s">
        <v>36</v>
      </c>
      <c r="D656" s="122" t="s">
        <v>55</v>
      </c>
      <c r="E656" s="112">
        <v>8065</v>
      </c>
      <c r="F656" s="112"/>
      <c r="G656" s="68"/>
      <c r="H656" s="113">
        <v>7234</v>
      </c>
      <c r="I656" s="112"/>
      <c r="J656" s="112"/>
      <c r="K656" s="112"/>
      <c r="L656" s="113">
        <v>0</v>
      </c>
      <c r="M656" s="112">
        <v>0</v>
      </c>
      <c r="N656" s="68">
        <v>598</v>
      </c>
      <c r="O656" s="113" t="s">
        <v>38</v>
      </c>
      <c r="P656" s="68" t="s">
        <v>283</v>
      </c>
      <c r="Q656" s="113">
        <f t="shared" si="70"/>
        <v>0</v>
      </c>
      <c r="R656" s="38">
        <f t="shared" si="72"/>
        <v>831</v>
      </c>
      <c r="S656" s="38" t="str">
        <f t="shared" si="73"/>
        <v>NA</v>
      </c>
      <c r="T656" s="38" t="str">
        <f t="shared" si="74"/>
        <v>NA</v>
      </c>
      <c r="U656" s="114" t="str">
        <f t="shared" si="75"/>
        <v>NA</v>
      </c>
      <c r="V656" s="68">
        <f t="shared" si="76"/>
        <v>598</v>
      </c>
      <c r="W656" s="23">
        <f t="shared" si="71"/>
        <v>1</v>
      </c>
      <c r="X656" s="113" t="s">
        <v>280</v>
      </c>
      <c r="Y656" s="112" t="s">
        <v>280</v>
      </c>
      <c r="Z656" s="68" t="s">
        <v>280</v>
      </c>
      <c r="AA656" s="112" t="s">
        <v>280</v>
      </c>
      <c r="AB656" s="112" t="s">
        <v>280</v>
      </c>
      <c r="AC656" s="68" t="s">
        <v>280</v>
      </c>
      <c r="AD656" s="112" t="s">
        <v>280</v>
      </c>
      <c r="AE656" s="112" t="s">
        <v>280</v>
      </c>
      <c r="AF656" s="68" t="s">
        <v>280</v>
      </c>
      <c r="AG656" s="112" t="s">
        <v>280</v>
      </c>
      <c r="AH656" s="112" t="s">
        <v>280</v>
      </c>
      <c r="AI656" s="68" t="s">
        <v>280</v>
      </c>
      <c r="AJ656" s="113" t="s">
        <v>280</v>
      </c>
      <c r="AK656" s="112" t="s">
        <v>280</v>
      </c>
      <c r="AL656" s="68" t="s">
        <v>280</v>
      </c>
      <c r="AM656" s="112" t="s">
        <v>280</v>
      </c>
      <c r="AN656" s="112" t="s">
        <v>280</v>
      </c>
      <c r="AO656" s="68" t="s">
        <v>280</v>
      </c>
      <c r="AP656" s="68" t="s">
        <v>280</v>
      </c>
      <c r="AQ656" s="68" t="s">
        <v>280</v>
      </c>
      <c r="AR656" s="21" t="s">
        <v>280</v>
      </c>
      <c r="AS656" s="68" t="s">
        <v>280</v>
      </c>
      <c r="AT656" s="21" t="s">
        <v>280</v>
      </c>
      <c r="AU656" s="21" t="s">
        <v>280</v>
      </c>
      <c r="AV656" s="68">
        <v>-10000</v>
      </c>
      <c r="AW656" s="68" t="s">
        <v>280</v>
      </c>
      <c r="AX656" s="21" t="s">
        <v>282</v>
      </c>
      <c r="AY656" s="68" t="s">
        <v>280</v>
      </c>
      <c r="AZ656" s="21" t="s">
        <v>280</v>
      </c>
      <c r="BA656" s="21" t="s">
        <v>280</v>
      </c>
    </row>
    <row r="657" spans="2:53">
      <c r="B657" s="123" t="s">
        <v>377</v>
      </c>
      <c r="C657" s="109" t="s">
        <v>36</v>
      </c>
      <c r="D657" s="110" t="s">
        <v>57</v>
      </c>
      <c r="E657" s="38">
        <v>8065</v>
      </c>
      <c r="F657" s="38"/>
      <c r="G657" s="69"/>
      <c r="H657" s="111">
        <v>7234</v>
      </c>
      <c r="I657" s="38"/>
      <c r="J657" s="38"/>
      <c r="K657" s="38"/>
      <c r="L657" s="111">
        <v>0</v>
      </c>
      <c r="M657" s="38">
        <v>0</v>
      </c>
      <c r="N657" s="69">
        <v>598</v>
      </c>
      <c r="O657" s="111" t="s">
        <v>38</v>
      </c>
      <c r="P657" s="69" t="s">
        <v>283</v>
      </c>
      <c r="Q657" s="111">
        <f t="shared" si="70"/>
        <v>0</v>
      </c>
      <c r="R657" s="38">
        <f t="shared" si="72"/>
        <v>831</v>
      </c>
      <c r="S657" s="38" t="str">
        <f t="shared" si="73"/>
        <v>NA</v>
      </c>
      <c r="T657" s="38" t="str">
        <f t="shared" si="74"/>
        <v>NA</v>
      </c>
      <c r="U657" s="114" t="str">
        <f t="shared" si="75"/>
        <v>NA</v>
      </c>
      <c r="V657" s="69">
        <f t="shared" si="76"/>
        <v>598</v>
      </c>
      <c r="W657" s="23">
        <f t="shared" si="71"/>
        <v>1</v>
      </c>
      <c r="X657" s="111" t="s">
        <v>280</v>
      </c>
      <c r="Y657" s="38" t="s">
        <v>280</v>
      </c>
      <c r="Z657" s="69" t="s">
        <v>280</v>
      </c>
      <c r="AA657" s="38" t="s">
        <v>280</v>
      </c>
      <c r="AB657" s="38" t="s">
        <v>280</v>
      </c>
      <c r="AC657" s="69" t="s">
        <v>280</v>
      </c>
      <c r="AD657" s="38" t="s">
        <v>280</v>
      </c>
      <c r="AE657" s="38" t="s">
        <v>280</v>
      </c>
      <c r="AF657" s="69" t="s">
        <v>280</v>
      </c>
      <c r="AG657" s="38" t="s">
        <v>280</v>
      </c>
      <c r="AH657" s="38" t="s">
        <v>280</v>
      </c>
      <c r="AI657" s="69" t="s">
        <v>280</v>
      </c>
      <c r="AJ657" s="111" t="s">
        <v>280</v>
      </c>
      <c r="AK657" s="38" t="s">
        <v>280</v>
      </c>
      <c r="AL657" s="69" t="s">
        <v>280</v>
      </c>
      <c r="AM657" s="38" t="s">
        <v>280</v>
      </c>
      <c r="AN657" s="38" t="s">
        <v>280</v>
      </c>
      <c r="AO657" s="69" t="s">
        <v>280</v>
      </c>
      <c r="AP657" s="69" t="s">
        <v>280</v>
      </c>
      <c r="AQ657" s="69" t="s">
        <v>280</v>
      </c>
      <c r="AR657" s="23" t="s">
        <v>280</v>
      </c>
      <c r="AS657" s="69" t="s">
        <v>280</v>
      </c>
      <c r="AT657" s="23" t="s">
        <v>280</v>
      </c>
      <c r="AU657" s="23" t="s">
        <v>280</v>
      </c>
      <c r="AV657" s="69">
        <v>-10000</v>
      </c>
      <c r="AW657" s="69" t="s">
        <v>280</v>
      </c>
      <c r="AX657" s="23" t="s">
        <v>282</v>
      </c>
      <c r="AY657" s="69" t="s">
        <v>280</v>
      </c>
      <c r="AZ657" s="23" t="s">
        <v>280</v>
      </c>
      <c r="BA657" s="23" t="s">
        <v>280</v>
      </c>
    </row>
    <row r="658" spans="2:53">
      <c r="B658" s="123" t="s">
        <v>377</v>
      </c>
      <c r="C658" s="109" t="s">
        <v>36</v>
      </c>
      <c r="D658" s="110" t="s">
        <v>58</v>
      </c>
      <c r="E658" s="38">
        <v>8065</v>
      </c>
      <c r="F658" s="38"/>
      <c r="G658" s="69"/>
      <c r="H658" s="111">
        <v>7234</v>
      </c>
      <c r="I658" s="38"/>
      <c r="J658" s="38"/>
      <c r="K658" s="38"/>
      <c r="L658" s="111">
        <v>0</v>
      </c>
      <c r="M658" s="38">
        <v>0</v>
      </c>
      <c r="N658" s="69">
        <v>598</v>
      </c>
      <c r="O658" s="111" t="s">
        <v>38</v>
      </c>
      <c r="P658" s="69" t="s">
        <v>283</v>
      </c>
      <c r="Q658" s="111">
        <f t="shared" si="70"/>
        <v>0</v>
      </c>
      <c r="R658" s="38">
        <f t="shared" si="72"/>
        <v>831</v>
      </c>
      <c r="S658" s="38" t="str">
        <f t="shared" si="73"/>
        <v>NA</v>
      </c>
      <c r="T658" s="38" t="str">
        <f t="shared" si="74"/>
        <v>NA</v>
      </c>
      <c r="U658" s="114" t="str">
        <f t="shared" si="75"/>
        <v>NA</v>
      </c>
      <c r="V658" s="69">
        <f t="shared" si="76"/>
        <v>598</v>
      </c>
      <c r="W658" s="23">
        <f t="shared" si="71"/>
        <v>1</v>
      </c>
      <c r="X658" s="111" t="s">
        <v>280</v>
      </c>
      <c r="Y658" s="38" t="s">
        <v>280</v>
      </c>
      <c r="Z658" s="69" t="s">
        <v>280</v>
      </c>
      <c r="AA658" s="38" t="s">
        <v>280</v>
      </c>
      <c r="AB658" s="38" t="s">
        <v>280</v>
      </c>
      <c r="AC658" s="69" t="s">
        <v>280</v>
      </c>
      <c r="AD658" s="38" t="s">
        <v>280</v>
      </c>
      <c r="AE658" s="38" t="s">
        <v>280</v>
      </c>
      <c r="AF658" s="69" t="s">
        <v>280</v>
      </c>
      <c r="AG658" s="38" t="s">
        <v>280</v>
      </c>
      <c r="AH658" s="38" t="s">
        <v>280</v>
      </c>
      <c r="AI658" s="69" t="s">
        <v>280</v>
      </c>
      <c r="AJ658" s="111" t="s">
        <v>280</v>
      </c>
      <c r="AK658" s="38" t="s">
        <v>280</v>
      </c>
      <c r="AL658" s="69" t="s">
        <v>280</v>
      </c>
      <c r="AM658" s="38" t="s">
        <v>280</v>
      </c>
      <c r="AN658" s="38" t="s">
        <v>280</v>
      </c>
      <c r="AO658" s="69" t="s">
        <v>280</v>
      </c>
      <c r="AP658" s="69" t="s">
        <v>280</v>
      </c>
      <c r="AQ658" s="69" t="s">
        <v>280</v>
      </c>
      <c r="AR658" s="23" t="s">
        <v>280</v>
      </c>
      <c r="AS658" s="69" t="s">
        <v>280</v>
      </c>
      <c r="AT658" s="23" t="s">
        <v>280</v>
      </c>
      <c r="AU658" s="23" t="s">
        <v>280</v>
      </c>
      <c r="AV658" s="69">
        <v>-10000</v>
      </c>
      <c r="AW658" s="69" t="s">
        <v>280</v>
      </c>
      <c r="AX658" s="23" t="s">
        <v>282</v>
      </c>
      <c r="AY658" s="69" t="s">
        <v>280</v>
      </c>
      <c r="AZ658" s="23" t="s">
        <v>280</v>
      </c>
      <c r="BA658" s="23" t="s">
        <v>280</v>
      </c>
    </row>
    <row r="659" spans="2:53">
      <c r="B659" s="123" t="s">
        <v>377</v>
      </c>
      <c r="C659" s="109" t="s">
        <v>36</v>
      </c>
      <c r="D659" s="110" t="s">
        <v>59</v>
      </c>
      <c r="E659" s="38"/>
      <c r="F659" s="38">
        <v>7998</v>
      </c>
      <c r="G659" s="69">
        <v>723</v>
      </c>
      <c r="H659" s="111"/>
      <c r="I659" s="38">
        <v>7635</v>
      </c>
      <c r="J659" s="38">
        <v>723</v>
      </c>
      <c r="K659" s="38"/>
      <c r="L659" s="111">
        <v>-433</v>
      </c>
      <c r="M659" s="38">
        <v>-433</v>
      </c>
      <c r="N659" s="69">
        <v>-433</v>
      </c>
      <c r="O659" s="111" t="s">
        <v>38</v>
      </c>
      <c r="P659" s="69" t="s">
        <v>283</v>
      </c>
      <c r="Q659" s="111">
        <f t="shared" si="70"/>
        <v>0</v>
      </c>
      <c r="R659" s="38" t="str">
        <f t="shared" si="72"/>
        <v>NA</v>
      </c>
      <c r="S659" s="38">
        <f t="shared" si="73"/>
        <v>363</v>
      </c>
      <c r="T659" s="38">
        <f t="shared" si="74"/>
        <v>0</v>
      </c>
      <c r="U659" s="114">
        <f t="shared" si="75"/>
        <v>363</v>
      </c>
      <c r="V659" s="69">
        <f>IF(N659&lt;0,0,IF(M659=L659,N659,N659-(L659-M659)))</f>
        <v>0</v>
      </c>
      <c r="W659" s="23">
        <f t="shared" si="71"/>
        <v>1</v>
      </c>
      <c r="X659" s="111" t="s">
        <v>280</v>
      </c>
      <c r="Y659" s="38" t="s">
        <v>280</v>
      </c>
      <c r="Z659" s="69" t="s">
        <v>280</v>
      </c>
      <c r="AA659" s="38" t="s">
        <v>280</v>
      </c>
      <c r="AB659" s="38" t="s">
        <v>280</v>
      </c>
      <c r="AC659" s="69" t="s">
        <v>280</v>
      </c>
      <c r="AD659" s="38" t="s">
        <v>280</v>
      </c>
      <c r="AE659" s="38" t="s">
        <v>280</v>
      </c>
      <c r="AF659" s="69" t="s">
        <v>280</v>
      </c>
      <c r="AG659" s="38" t="s">
        <v>280</v>
      </c>
      <c r="AH659" s="38" t="s">
        <v>280</v>
      </c>
      <c r="AI659" s="69" t="s">
        <v>280</v>
      </c>
      <c r="AJ659" s="111" t="s">
        <v>280</v>
      </c>
      <c r="AK659" s="38" t="s">
        <v>280</v>
      </c>
      <c r="AL659" s="69" t="s">
        <v>280</v>
      </c>
      <c r="AM659" s="38" t="s">
        <v>280</v>
      </c>
      <c r="AN659" s="38" t="s">
        <v>280</v>
      </c>
      <c r="AO659" s="69" t="s">
        <v>280</v>
      </c>
      <c r="AP659" s="69" t="s">
        <v>280</v>
      </c>
      <c r="AQ659" s="69" t="s">
        <v>280</v>
      </c>
      <c r="AR659" s="23" t="s">
        <v>280</v>
      </c>
      <c r="AS659" s="69" t="s">
        <v>280</v>
      </c>
      <c r="AT659" s="23" t="s">
        <v>280</v>
      </c>
      <c r="AU659" s="23" t="s">
        <v>280</v>
      </c>
      <c r="AV659" s="69" t="s">
        <v>280</v>
      </c>
      <c r="AW659" s="69" t="s">
        <v>280</v>
      </c>
      <c r="AX659" s="23" t="s">
        <v>280</v>
      </c>
      <c r="AY659" s="69">
        <v>-10000</v>
      </c>
      <c r="AZ659" s="23" t="s">
        <v>280</v>
      </c>
      <c r="BA659" s="23" t="s">
        <v>282</v>
      </c>
    </row>
    <row r="660" spans="2:53">
      <c r="B660" s="123" t="s">
        <v>377</v>
      </c>
      <c r="C660" s="109" t="s">
        <v>36</v>
      </c>
      <c r="D660" s="110" t="s">
        <v>61</v>
      </c>
      <c r="E660" s="38"/>
      <c r="F660" s="38">
        <v>8204</v>
      </c>
      <c r="G660" s="69">
        <v>723</v>
      </c>
      <c r="H660" s="111"/>
      <c r="I660" s="38">
        <v>7844</v>
      </c>
      <c r="J660" s="38">
        <v>723</v>
      </c>
      <c r="K660" s="38"/>
      <c r="L660" s="111">
        <v>-498</v>
      </c>
      <c r="M660" s="38">
        <v>-498</v>
      </c>
      <c r="N660" s="69">
        <v>-498</v>
      </c>
      <c r="O660" s="111" t="s">
        <v>38</v>
      </c>
      <c r="P660" s="69" t="s">
        <v>283</v>
      </c>
      <c r="Q660" s="111">
        <f t="shared" si="70"/>
        <v>0</v>
      </c>
      <c r="R660" s="38" t="str">
        <f t="shared" si="72"/>
        <v>NA</v>
      </c>
      <c r="S660" s="38">
        <f t="shared" si="73"/>
        <v>360</v>
      </c>
      <c r="T660" s="38">
        <f t="shared" si="74"/>
        <v>0</v>
      </c>
      <c r="U660" s="114">
        <f t="shared" si="75"/>
        <v>360</v>
      </c>
      <c r="V660" s="69">
        <f t="shared" si="76"/>
        <v>0</v>
      </c>
      <c r="W660" s="23">
        <f t="shared" si="71"/>
        <v>1</v>
      </c>
      <c r="X660" s="111" t="s">
        <v>280</v>
      </c>
      <c r="Y660" s="38" t="s">
        <v>280</v>
      </c>
      <c r="Z660" s="69" t="s">
        <v>280</v>
      </c>
      <c r="AA660" s="38" t="s">
        <v>280</v>
      </c>
      <c r="AB660" s="38" t="s">
        <v>280</v>
      </c>
      <c r="AC660" s="69" t="s">
        <v>280</v>
      </c>
      <c r="AD660" s="38" t="s">
        <v>280</v>
      </c>
      <c r="AE660" s="38" t="s">
        <v>280</v>
      </c>
      <c r="AF660" s="69" t="s">
        <v>280</v>
      </c>
      <c r="AG660" s="38" t="s">
        <v>280</v>
      </c>
      <c r="AH660" s="38" t="s">
        <v>280</v>
      </c>
      <c r="AI660" s="69" t="s">
        <v>280</v>
      </c>
      <c r="AJ660" s="111" t="s">
        <v>280</v>
      </c>
      <c r="AK660" s="38" t="s">
        <v>280</v>
      </c>
      <c r="AL660" s="69" t="s">
        <v>280</v>
      </c>
      <c r="AM660" s="38" t="s">
        <v>280</v>
      </c>
      <c r="AN660" s="38" t="s">
        <v>280</v>
      </c>
      <c r="AO660" s="69" t="s">
        <v>280</v>
      </c>
      <c r="AP660" s="69" t="s">
        <v>280</v>
      </c>
      <c r="AQ660" s="69" t="s">
        <v>280</v>
      </c>
      <c r="AR660" s="23" t="s">
        <v>280</v>
      </c>
      <c r="AS660" s="69" t="s">
        <v>280</v>
      </c>
      <c r="AT660" s="23" t="s">
        <v>280</v>
      </c>
      <c r="AU660" s="23" t="s">
        <v>280</v>
      </c>
      <c r="AV660" s="69" t="s">
        <v>280</v>
      </c>
      <c r="AW660" s="69" t="s">
        <v>280</v>
      </c>
      <c r="AX660" s="23" t="s">
        <v>280</v>
      </c>
      <c r="AY660" s="69">
        <v>-10000</v>
      </c>
      <c r="AZ660" s="23" t="s">
        <v>280</v>
      </c>
      <c r="BA660" s="23" t="s">
        <v>282</v>
      </c>
    </row>
    <row r="661" spans="2:53">
      <c r="B661" s="123" t="s">
        <v>377</v>
      </c>
      <c r="C661" s="109" t="s">
        <v>36</v>
      </c>
      <c r="D661" s="110" t="s">
        <v>63</v>
      </c>
      <c r="E661" s="38"/>
      <c r="F661" s="38">
        <v>8204</v>
      </c>
      <c r="G661" s="69">
        <v>723</v>
      </c>
      <c r="H661" s="111"/>
      <c r="I661" s="38">
        <v>7844</v>
      </c>
      <c r="J661" s="38">
        <v>723</v>
      </c>
      <c r="K661" s="38"/>
      <c r="L661" s="111">
        <v>-498</v>
      </c>
      <c r="M661" s="38">
        <v>-498</v>
      </c>
      <c r="N661" s="69">
        <v>-498</v>
      </c>
      <c r="O661" s="111" t="s">
        <v>38</v>
      </c>
      <c r="P661" s="69" t="s">
        <v>283</v>
      </c>
      <c r="Q661" s="111">
        <f t="shared" si="70"/>
        <v>0</v>
      </c>
      <c r="R661" s="38" t="str">
        <f t="shared" si="72"/>
        <v>NA</v>
      </c>
      <c r="S661" s="38">
        <f t="shared" si="73"/>
        <v>360</v>
      </c>
      <c r="T661" s="38">
        <f t="shared" si="74"/>
        <v>0</v>
      </c>
      <c r="U661" s="114">
        <f t="shared" si="75"/>
        <v>360</v>
      </c>
      <c r="V661" s="69">
        <f t="shared" si="76"/>
        <v>0</v>
      </c>
      <c r="W661" s="23">
        <f t="shared" si="71"/>
        <v>1</v>
      </c>
      <c r="X661" s="111" t="s">
        <v>280</v>
      </c>
      <c r="Y661" s="38" t="s">
        <v>280</v>
      </c>
      <c r="Z661" s="69" t="s">
        <v>280</v>
      </c>
      <c r="AA661" s="38" t="s">
        <v>280</v>
      </c>
      <c r="AB661" s="38" t="s">
        <v>280</v>
      </c>
      <c r="AC661" s="69" t="s">
        <v>280</v>
      </c>
      <c r="AD661" s="38" t="s">
        <v>280</v>
      </c>
      <c r="AE661" s="38" t="s">
        <v>280</v>
      </c>
      <c r="AF661" s="69" t="s">
        <v>280</v>
      </c>
      <c r="AG661" s="38" t="s">
        <v>280</v>
      </c>
      <c r="AH661" s="38" t="s">
        <v>280</v>
      </c>
      <c r="AI661" s="69" t="s">
        <v>280</v>
      </c>
      <c r="AJ661" s="111" t="s">
        <v>280</v>
      </c>
      <c r="AK661" s="38" t="s">
        <v>280</v>
      </c>
      <c r="AL661" s="69" t="s">
        <v>280</v>
      </c>
      <c r="AM661" s="38" t="s">
        <v>280</v>
      </c>
      <c r="AN661" s="38" t="s">
        <v>280</v>
      </c>
      <c r="AO661" s="69" t="s">
        <v>280</v>
      </c>
      <c r="AP661" s="69" t="s">
        <v>280</v>
      </c>
      <c r="AQ661" s="69" t="s">
        <v>280</v>
      </c>
      <c r="AR661" s="23" t="s">
        <v>280</v>
      </c>
      <c r="AS661" s="69" t="s">
        <v>280</v>
      </c>
      <c r="AT661" s="23" t="s">
        <v>280</v>
      </c>
      <c r="AU661" s="23" t="s">
        <v>280</v>
      </c>
      <c r="AV661" s="69" t="s">
        <v>280</v>
      </c>
      <c r="AW661" s="69" t="s">
        <v>280</v>
      </c>
      <c r="AX661" s="23" t="s">
        <v>280</v>
      </c>
      <c r="AY661" s="69">
        <v>-10000</v>
      </c>
      <c r="AZ661" s="23" t="s">
        <v>280</v>
      </c>
      <c r="BA661" s="23" t="s">
        <v>282</v>
      </c>
    </row>
    <row r="662" spans="2:53">
      <c r="B662" s="123" t="s">
        <v>377</v>
      </c>
      <c r="C662" s="109" t="s">
        <v>36</v>
      </c>
      <c r="D662" s="110" t="s">
        <v>64</v>
      </c>
      <c r="E662" s="38"/>
      <c r="F662" s="38">
        <v>7702</v>
      </c>
      <c r="G662" s="69">
        <v>594</v>
      </c>
      <c r="H662" s="111"/>
      <c r="I662" s="38">
        <v>7702</v>
      </c>
      <c r="J662" s="38">
        <v>594</v>
      </c>
      <c r="K662" s="38"/>
      <c r="L662" s="111">
        <v>-4677</v>
      </c>
      <c r="M662" s="38">
        <v>-4677</v>
      </c>
      <c r="N662" s="69">
        <v>-4677</v>
      </c>
      <c r="O662" s="111" t="s">
        <v>283</v>
      </c>
      <c r="P662" s="69" t="s">
        <v>283</v>
      </c>
      <c r="Q662" s="111">
        <f t="shared" si="70"/>
        <v>0</v>
      </c>
      <c r="R662" s="38" t="str">
        <f t="shared" si="72"/>
        <v>NA</v>
      </c>
      <c r="S662" s="38">
        <f t="shared" si="73"/>
        <v>0</v>
      </c>
      <c r="T662" s="38">
        <f t="shared" si="74"/>
        <v>0</v>
      </c>
      <c r="U662" s="114">
        <f t="shared" si="75"/>
        <v>0</v>
      </c>
      <c r="V662" s="69">
        <f t="shared" si="76"/>
        <v>0</v>
      </c>
      <c r="W662" s="23">
        <f t="shared" si="71"/>
        <v>1</v>
      </c>
      <c r="X662" s="111" t="s">
        <v>280</v>
      </c>
      <c r="Y662" s="38" t="s">
        <v>280</v>
      </c>
      <c r="Z662" s="69" t="s">
        <v>280</v>
      </c>
      <c r="AA662" s="38" t="s">
        <v>280</v>
      </c>
      <c r="AB662" s="38" t="s">
        <v>280</v>
      </c>
      <c r="AC662" s="69" t="s">
        <v>280</v>
      </c>
      <c r="AD662" s="38" t="s">
        <v>280</v>
      </c>
      <c r="AE662" s="38" t="s">
        <v>280</v>
      </c>
      <c r="AF662" s="69" t="s">
        <v>280</v>
      </c>
      <c r="AG662" s="38" t="s">
        <v>280</v>
      </c>
      <c r="AH662" s="38" t="s">
        <v>280</v>
      </c>
      <c r="AI662" s="69" t="s">
        <v>280</v>
      </c>
      <c r="AJ662" s="111" t="s">
        <v>280</v>
      </c>
      <c r="AK662" s="38" t="s">
        <v>280</v>
      </c>
      <c r="AL662" s="69" t="s">
        <v>280</v>
      </c>
      <c r="AM662" s="38" t="s">
        <v>280</v>
      </c>
      <c r="AN662" s="38" t="s">
        <v>280</v>
      </c>
      <c r="AO662" s="69" t="s">
        <v>280</v>
      </c>
      <c r="AP662" s="69" t="s">
        <v>280</v>
      </c>
      <c r="AQ662" s="69" t="s">
        <v>280</v>
      </c>
      <c r="AR662" s="23" t="s">
        <v>280</v>
      </c>
      <c r="AS662" s="69" t="s">
        <v>280</v>
      </c>
      <c r="AT662" s="23" t="s">
        <v>280</v>
      </c>
      <c r="AU662" s="23" t="s">
        <v>280</v>
      </c>
      <c r="AV662" s="69" t="s">
        <v>280</v>
      </c>
      <c r="AW662" s="69" t="s">
        <v>280</v>
      </c>
      <c r="AX662" s="23" t="s">
        <v>280</v>
      </c>
      <c r="AY662" s="69">
        <v>-10000</v>
      </c>
      <c r="AZ662" s="23" t="s">
        <v>280</v>
      </c>
      <c r="BA662" s="23" t="s">
        <v>282</v>
      </c>
    </row>
    <row r="663" spans="2:53">
      <c r="B663" s="123" t="s">
        <v>377</v>
      </c>
      <c r="C663" s="109" t="s">
        <v>36</v>
      </c>
      <c r="D663" s="110" t="s">
        <v>66</v>
      </c>
      <c r="E663" s="38"/>
      <c r="F663" s="38">
        <v>7702</v>
      </c>
      <c r="G663" s="69">
        <v>570</v>
      </c>
      <c r="H663" s="111"/>
      <c r="I663" s="38">
        <v>7702</v>
      </c>
      <c r="J663" s="38">
        <v>570</v>
      </c>
      <c r="K663" s="38"/>
      <c r="L663" s="111">
        <v>-4681</v>
      </c>
      <c r="M663" s="38">
        <v>-4681</v>
      </c>
      <c r="N663" s="69">
        <v>-4681</v>
      </c>
      <c r="O663" s="111" t="s">
        <v>38</v>
      </c>
      <c r="P663" s="69" t="s">
        <v>283</v>
      </c>
      <c r="Q663" s="111">
        <f t="shared" si="70"/>
        <v>0</v>
      </c>
      <c r="R663" s="38" t="str">
        <f t="shared" si="72"/>
        <v>NA</v>
      </c>
      <c r="S663" s="38">
        <f t="shared" si="73"/>
        <v>0</v>
      </c>
      <c r="T663" s="38">
        <f t="shared" si="74"/>
        <v>0</v>
      </c>
      <c r="U663" s="114">
        <f t="shared" si="75"/>
        <v>0</v>
      </c>
      <c r="V663" s="69">
        <f t="shared" si="76"/>
        <v>0</v>
      </c>
      <c r="W663" s="23">
        <f t="shared" si="71"/>
        <v>1</v>
      </c>
      <c r="X663" s="111" t="s">
        <v>280</v>
      </c>
      <c r="Y663" s="38" t="s">
        <v>280</v>
      </c>
      <c r="Z663" s="69" t="s">
        <v>280</v>
      </c>
      <c r="AA663" s="38" t="s">
        <v>280</v>
      </c>
      <c r="AB663" s="38" t="s">
        <v>280</v>
      </c>
      <c r="AC663" s="69" t="s">
        <v>280</v>
      </c>
      <c r="AD663" s="38" t="s">
        <v>280</v>
      </c>
      <c r="AE663" s="38" t="s">
        <v>280</v>
      </c>
      <c r="AF663" s="69" t="s">
        <v>280</v>
      </c>
      <c r="AG663" s="38" t="s">
        <v>280</v>
      </c>
      <c r="AH663" s="38" t="s">
        <v>280</v>
      </c>
      <c r="AI663" s="69" t="s">
        <v>280</v>
      </c>
      <c r="AJ663" s="111" t="s">
        <v>280</v>
      </c>
      <c r="AK663" s="38" t="s">
        <v>280</v>
      </c>
      <c r="AL663" s="69" t="s">
        <v>280</v>
      </c>
      <c r="AM663" s="38" t="s">
        <v>280</v>
      </c>
      <c r="AN663" s="38" t="s">
        <v>280</v>
      </c>
      <c r="AO663" s="69" t="s">
        <v>280</v>
      </c>
      <c r="AP663" s="69" t="s">
        <v>280</v>
      </c>
      <c r="AQ663" s="69" t="s">
        <v>280</v>
      </c>
      <c r="AR663" s="23" t="s">
        <v>280</v>
      </c>
      <c r="AS663" s="69" t="s">
        <v>280</v>
      </c>
      <c r="AT663" s="23" t="s">
        <v>280</v>
      </c>
      <c r="AU663" s="23" t="s">
        <v>280</v>
      </c>
      <c r="AV663" s="69" t="s">
        <v>280</v>
      </c>
      <c r="AW663" s="69" t="s">
        <v>280</v>
      </c>
      <c r="AX663" s="23" t="s">
        <v>280</v>
      </c>
      <c r="AY663" s="69">
        <v>-10000</v>
      </c>
      <c r="AZ663" s="23" t="s">
        <v>280</v>
      </c>
      <c r="BA663" s="23" t="s">
        <v>282</v>
      </c>
    </row>
    <row r="664" spans="2:53">
      <c r="B664" s="123" t="s">
        <v>377</v>
      </c>
      <c r="C664" s="109" t="s">
        <v>36</v>
      </c>
      <c r="D664" s="110" t="s">
        <v>67</v>
      </c>
      <c r="E664" s="38"/>
      <c r="F664" s="38">
        <v>7702</v>
      </c>
      <c r="G664" s="69">
        <v>570</v>
      </c>
      <c r="H664" s="111"/>
      <c r="I664" s="38">
        <v>7702</v>
      </c>
      <c r="J664" s="38">
        <v>570</v>
      </c>
      <c r="K664" s="38"/>
      <c r="L664" s="111">
        <v>-4681</v>
      </c>
      <c r="M664" s="38">
        <v>-4681</v>
      </c>
      <c r="N664" s="69">
        <v>-4681</v>
      </c>
      <c r="O664" s="111" t="s">
        <v>38</v>
      </c>
      <c r="P664" s="69" t="s">
        <v>283</v>
      </c>
      <c r="Q664" s="111">
        <f t="shared" si="70"/>
        <v>0</v>
      </c>
      <c r="R664" s="38" t="str">
        <f t="shared" si="72"/>
        <v>NA</v>
      </c>
      <c r="S664" s="38">
        <f t="shared" si="73"/>
        <v>0</v>
      </c>
      <c r="T664" s="38">
        <f t="shared" si="74"/>
        <v>0</v>
      </c>
      <c r="U664" s="114">
        <f t="shared" si="75"/>
        <v>0</v>
      </c>
      <c r="V664" s="69">
        <f t="shared" si="76"/>
        <v>0</v>
      </c>
      <c r="W664" s="23">
        <f t="shared" si="71"/>
        <v>1</v>
      </c>
      <c r="X664" s="111" t="s">
        <v>280</v>
      </c>
      <c r="Y664" s="38" t="s">
        <v>280</v>
      </c>
      <c r="Z664" s="69" t="s">
        <v>280</v>
      </c>
      <c r="AA664" s="38" t="s">
        <v>280</v>
      </c>
      <c r="AB664" s="38" t="s">
        <v>280</v>
      </c>
      <c r="AC664" s="69" t="s">
        <v>280</v>
      </c>
      <c r="AD664" s="38" t="s">
        <v>280</v>
      </c>
      <c r="AE664" s="38" t="s">
        <v>280</v>
      </c>
      <c r="AF664" s="69" t="s">
        <v>280</v>
      </c>
      <c r="AG664" s="38" t="s">
        <v>280</v>
      </c>
      <c r="AH664" s="38" t="s">
        <v>280</v>
      </c>
      <c r="AI664" s="69" t="s">
        <v>280</v>
      </c>
      <c r="AJ664" s="111" t="s">
        <v>280</v>
      </c>
      <c r="AK664" s="38" t="s">
        <v>280</v>
      </c>
      <c r="AL664" s="69" t="s">
        <v>280</v>
      </c>
      <c r="AM664" s="38" t="s">
        <v>280</v>
      </c>
      <c r="AN664" s="38" t="s">
        <v>280</v>
      </c>
      <c r="AO664" s="69" t="s">
        <v>280</v>
      </c>
      <c r="AP664" s="69" t="s">
        <v>280</v>
      </c>
      <c r="AQ664" s="69" t="s">
        <v>280</v>
      </c>
      <c r="AR664" s="23" t="s">
        <v>280</v>
      </c>
      <c r="AS664" s="69" t="s">
        <v>280</v>
      </c>
      <c r="AT664" s="23" t="s">
        <v>280</v>
      </c>
      <c r="AU664" s="23" t="s">
        <v>280</v>
      </c>
      <c r="AV664" s="69" t="s">
        <v>280</v>
      </c>
      <c r="AW664" s="69" t="s">
        <v>280</v>
      </c>
      <c r="AX664" s="23" t="s">
        <v>280</v>
      </c>
      <c r="AY664" s="69">
        <v>-10000</v>
      </c>
      <c r="AZ664" s="23" t="s">
        <v>280</v>
      </c>
      <c r="BA664" s="23" t="s">
        <v>282</v>
      </c>
    </row>
    <row r="665" spans="2:53">
      <c r="B665" s="123" t="s">
        <v>377</v>
      </c>
      <c r="C665" s="109" t="s">
        <v>36</v>
      </c>
      <c r="D665" s="110" t="s">
        <v>68</v>
      </c>
      <c r="E665" s="38"/>
      <c r="F665" s="38">
        <v>8140</v>
      </c>
      <c r="G665" s="69">
        <v>660</v>
      </c>
      <c r="H665" s="111"/>
      <c r="I665" s="38">
        <v>8140</v>
      </c>
      <c r="J665" s="38">
        <v>660</v>
      </c>
      <c r="K665" s="38"/>
      <c r="L665" s="111">
        <v>-5656</v>
      </c>
      <c r="M665" s="38">
        <v>-5656</v>
      </c>
      <c r="N665" s="69">
        <v>-5656</v>
      </c>
      <c r="O665" s="111" t="s">
        <v>38</v>
      </c>
      <c r="P665" s="69" t="s">
        <v>283</v>
      </c>
      <c r="Q665" s="111">
        <f t="shared" si="70"/>
        <v>0</v>
      </c>
      <c r="R665" s="38" t="str">
        <f t="shared" si="72"/>
        <v>NA</v>
      </c>
      <c r="S665" s="38">
        <f t="shared" si="73"/>
        <v>0</v>
      </c>
      <c r="T665" s="38">
        <f t="shared" si="74"/>
        <v>0</v>
      </c>
      <c r="U665" s="114">
        <f t="shared" si="75"/>
        <v>0</v>
      </c>
      <c r="V665" s="69">
        <f t="shared" si="76"/>
        <v>0</v>
      </c>
      <c r="W665" s="23">
        <f t="shared" si="71"/>
        <v>1</v>
      </c>
      <c r="X665" s="111" t="s">
        <v>280</v>
      </c>
      <c r="Y665" s="38" t="s">
        <v>280</v>
      </c>
      <c r="Z665" s="69" t="s">
        <v>280</v>
      </c>
      <c r="AA665" s="38" t="s">
        <v>280</v>
      </c>
      <c r="AB665" s="38" t="s">
        <v>280</v>
      </c>
      <c r="AC665" s="69" t="s">
        <v>280</v>
      </c>
      <c r="AD665" s="38" t="s">
        <v>280</v>
      </c>
      <c r="AE665" s="38" t="s">
        <v>280</v>
      </c>
      <c r="AF665" s="69" t="s">
        <v>280</v>
      </c>
      <c r="AG665" s="38" t="s">
        <v>280</v>
      </c>
      <c r="AH665" s="38" t="s">
        <v>280</v>
      </c>
      <c r="AI665" s="69" t="s">
        <v>280</v>
      </c>
      <c r="AJ665" s="111" t="s">
        <v>280</v>
      </c>
      <c r="AK665" s="38" t="s">
        <v>280</v>
      </c>
      <c r="AL665" s="69" t="s">
        <v>280</v>
      </c>
      <c r="AM665" s="38" t="s">
        <v>280</v>
      </c>
      <c r="AN665" s="38" t="s">
        <v>280</v>
      </c>
      <c r="AO665" s="69" t="s">
        <v>280</v>
      </c>
      <c r="AP665" s="69" t="s">
        <v>280</v>
      </c>
      <c r="AQ665" s="69" t="s">
        <v>280</v>
      </c>
      <c r="AR665" s="23" t="s">
        <v>280</v>
      </c>
      <c r="AS665" s="69" t="s">
        <v>280</v>
      </c>
      <c r="AT665" s="23" t="s">
        <v>280</v>
      </c>
      <c r="AU665" s="23" t="s">
        <v>280</v>
      </c>
      <c r="AV665" s="69" t="s">
        <v>280</v>
      </c>
      <c r="AW665" s="69" t="s">
        <v>280</v>
      </c>
      <c r="AX665" s="23" t="s">
        <v>280</v>
      </c>
      <c r="AY665" s="69">
        <v>-10000</v>
      </c>
      <c r="AZ665" s="23" t="s">
        <v>280</v>
      </c>
      <c r="BA665" s="23" t="s">
        <v>282</v>
      </c>
    </row>
    <row r="666" spans="2:53">
      <c r="B666" s="123" t="s">
        <v>377</v>
      </c>
      <c r="C666" s="109" t="s">
        <v>36</v>
      </c>
      <c r="D666" s="110" t="s">
        <v>69</v>
      </c>
      <c r="E666" s="38"/>
      <c r="F666" s="38">
        <v>7995</v>
      </c>
      <c r="G666" s="69">
        <v>660</v>
      </c>
      <c r="H666" s="111"/>
      <c r="I666" s="38">
        <v>7995</v>
      </c>
      <c r="J666" s="38">
        <v>660</v>
      </c>
      <c r="K666" s="38"/>
      <c r="L666" s="111">
        <v>-5567</v>
      </c>
      <c r="M666" s="38">
        <v>-5567</v>
      </c>
      <c r="N666" s="69">
        <v>-5567</v>
      </c>
      <c r="O666" s="111" t="s">
        <v>38</v>
      </c>
      <c r="P666" s="69" t="s">
        <v>283</v>
      </c>
      <c r="Q666" s="111">
        <f t="shared" si="70"/>
        <v>0</v>
      </c>
      <c r="R666" s="38" t="str">
        <f t="shared" si="72"/>
        <v>NA</v>
      </c>
      <c r="S666" s="38">
        <f t="shared" si="73"/>
        <v>0</v>
      </c>
      <c r="T666" s="38">
        <f t="shared" si="74"/>
        <v>0</v>
      </c>
      <c r="U666" s="114">
        <f t="shared" si="75"/>
        <v>0</v>
      </c>
      <c r="V666" s="69">
        <f t="shared" si="76"/>
        <v>0</v>
      </c>
      <c r="W666" s="23">
        <f t="shared" si="71"/>
        <v>1</v>
      </c>
      <c r="X666" s="111" t="s">
        <v>280</v>
      </c>
      <c r="Y666" s="38" t="s">
        <v>280</v>
      </c>
      <c r="Z666" s="69" t="s">
        <v>280</v>
      </c>
      <c r="AA666" s="38" t="s">
        <v>280</v>
      </c>
      <c r="AB666" s="38" t="s">
        <v>280</v>
      </c>
      <c r="AC666" s="69" t="s">
        <v>280</v>
      </c>
      <c r="AD666" s="38" t="s">
        <v>280</v>
      </c>
      <c r="AE666" s="38" t="s">
        <v>280</v>
      </c>
      <c r="AF666" s="69" t="s">
        <v>280</v>
      </c>
      <c r="AG666" s="38" t="s">
        <v>280</v>
      </c>
      <c r="AH666" s="38" t="s">
        <v>280</v>
      </c>
      <c r="AI666" s="69" t="s">
        <v>280</v>
      </c>
      <c r="AJ666" s="111" t="s">
        <v>280</v>
      </c>
      <c r="AK666" s="38" t="s">
        <v>280</v>
      </c>
      <c r="AL666" s="69" t="s">
        <v>280</v>
      </c>
      <c r="AM666" s="38" t="s">
        <v>280</v>
      </c>
      <c r="AN666" s="38" t="s">
        <v>280</v>
      </c>
      <c r="AO666" s="69" t="s">
        <v>280</v>
      </c>
      <c r="AP666" s="69" t="s">
        <v>280</v>
      </c>
      <c r="AQ666" s="69" t="s">
        <v>280</v>
      </c>
      <c r="AR666" s="23" t="s">
        <v>280</v>
      </c>
      <c r="AS666" s="69" t="s">
        <v>280</v>
      </c>
      <c r="AT666" s="23" t="s">
        <v>280</v>
      </c>
      <c r="AU666" s="23" t="s">
        <v>280</v>
      </c>
      <c r="AV666" s="69" t="s">
        <v>280</v>
      </c>
      <c r="AW666" s="69" t="s">
        <v>280</v>
      </c>
      <c r="AX666" s="23" t="s">
        <v>280</v>
      </c>
      <c r="AY666" s="69">
        <v>-10000</v>
      </c>
      <c r="AZ666" s="23" t="s">
        <v>280</v>
      </c>
      <c r="BA666" s="23" t="s">
        <v>282</v>
      </c>
    </row>
    <row r="667" spans="2:53" ht="15" thickBot="1">
      <c r="B667" s="124" t="s">
        <v>377</v>
      </c>
      <c r="C667" s="116" t="s">
        <v>36</v>
      </c>
      <c r="D667" s="117" t="s">
        <v>70</v>
      </c>
      <c r="E667" s="118"/>
      <c r="F667" s="118">
        <v>7580</v>
      </c>
      <c r="G667" s="70">
        <v>685</v>
      </c>
      <c r="H667" s="119"/>
      <c r="I667" s="118">
        <v>7580</v>
      </c>
      <c r="J667" s="118">
        <v>685</v>
      </c>
      <c r="K667" s="118"/>
      <c r="L667" s="119">
        <v>-5055</v>
      </c>
      <c r="M667" s="118">
        <v>-5055</v>
      </c>
      <c r="N667" s="70">
        <v>-5055</v>
      </c>
      <c r="O667" s="119" t="s">
        <v>38</v>
      </c>
      <c r="P667" s="70" t="s">
        <v>283</v>
      </c>
      <c r="Q667" s="119">
        <f t="shared" si="70"/>
        <v>0</v>
      </c>
      <c r="R667" s="38" t="str">
        <f t="shared" si="72"/>
        <v>NA</v>
      </c>
      <c r="S667" s="38">
        <f t="shared" si="73"/>
        <v>0</v>
      </c>
      <c r="T667" s="38">
        <f t="shared" si="74"/>
        <v>0</v>
      </c>
      <c r="U667" s="114">
        <f t="shared" si="75"/>
        <v>0</v>
      </c>
      <c r="V667" s="70">
        <f t="shared" si="76"/>
        <v>0</v>
      </c>
      <c r="W667" s="23">
        <f t="shared" si="71"/>
        <v>1</v>
      </c>
      <c r="X667" s="119" t="s">
        <v>280</v>
      </c>
      <c r="Y667" s="118" t="s">
        <v>280</v>
      </c>
      <c r="Z667" s="70" t="s">
        <v>280</v>
      </c>
      <c r="AA667" s="118" t="s">
        <v>280</v>
      </c>
      <c r="AB667" s="118" t="s">
        <v>280</v>
      </c>
      <c r="AC667" s="70" t="s">
        <v>280</v>
      </c>
      <c r="AD667" s="118" t="s">
        <v>280</v>
      </c>
      <c r="AE667" s="118" t="s">
        <v>280</v>
      </c>
      <c r="AF667" s="70" t="s">
        <v>280</v>
      </c>
      <c r="AG667" s="118" t="s">
        <v>280</v>
      </c>
      <c r="AH667" s="118" t="s">
        <v>280</v>
      </c>
      <c r="AI667" s="70" t="s">
        <v>280</v>
      </c>
      <c r="AJ667" s="119" t="s">
        <v>280</v>
      </c>
      <c r="AK667" s="118" t="s">
        <v>280</v>
      </c>
      <c r="AL667" s="70" t="s">
        <v>280</v>
      </c>
      <c r="AM667" s="118" t="s">
        <v>280</v>
      </c>
      <c r="AN667" s="118" t="s">
        <v>280</v>
      </c>
      <c r="AO667" s="70" t="s">
        <v>280</v>
      </c>
      <c r="AP667" s="70" t="s">
        <v>280</v>
      </c>
      <c r="AQ667" s="70" t="s">
        <v>280</v>
      </c>
      <c r="AR667" s="22" t="s">
        <v>280</v>
      </c>
      <c r="AS667" s="70" t="s">
        <v>280</v>
      </c>
      <c r="AT667" s="22" t="s">
        <v>280</v>
      </c>
      <c r="AU667" s="22" t="s">
        <v>280</v>
      </c>
      <c r="AV667" s="70" t="s">
        <v>280</v>
      </c>
      <c r="AW667" s="70" t="s">
        <v>280</v>
      </c>
      <c r="AX667" s="22" t="s">
        <v>280</v>
      </c>
      <c r="AY667" s="70">
        <v>-10000</v>
      </c>
      <c r="AZ667" s="22" t="s">
        <v>280</v>
      </c>
      <c r="BA667" s="22" t="s">
        <v>282</v>
      </c>
    </row>
    <row r="668" spans="2:53">
      <c r="B668" s="120" t="s">
        <v>378</v>
      </c>
      <c r="C668" s="121" t="s">
        <v>36</v>
      </c>
      <c r="D668" s="122" t="s">
        <v>55</v>
      </c>
      <c r="E668" s="112">
        <v>8281</v>
      </c>
      <c r="F668" s="112"/>
      <c r="G668" s="68"/>
      <c r="H668" s="113">
        <v>8281</v>
      </c>
      <c r="I668" s="112"/>
      <c r="J668" s="112"/>
      <c r="K668" s="112"/>
      <c r="L668" s="113">
        <v>0</v>
      </c>
      <c r="M668" s="112">
        <v>0</v>
      </c>
      <c r="N668" s="68">
        <v>0</v>
      </c>
      <c r="O668" s="113" t="s">
        <v>283</v>
      </c>
      <c r="P668" s="68" t="s">
        <v>283</v>
      </c>
      <c r="Q668" s="113">
        <f t="shared" si="70"/>
        <v>0</v>
      </c>
      <c r="R668" s="38">
        <f t="shared" si="72"/>
        <v>0</v>
      </c>
      <c r="S668" s="38" t="str">
        <f t="shared" si="73"/>
        <v>NA</v>
      </c>
      <c r="T668" s="38" t="str">
        <f t="shared" si="74"/>
        <v>NA</v>
      </c>
      <c r="U668" s="114" t="str">
        <f t="shared" si="75"/>
        <v>NA</v>
      </c>
      <c r="V668" s="68">
        <f t="shared" si="76"/>
        <v>0</v>
      </c>
      <c r="W668" s="23">
        <f t="shared" si="71"/>
        <v>0</v>
      </c>
      <c r="X668" s="113" t="s">
        <v>280</v>
      </c>
      <c r="Y668" s="112" t="s">
        <v>280</v>
      </c>
      <c r="Z668" s="68" t="s">
        <v>280</v>
      </c>
      <c r="AA668" s="112" t="s">
        <v>280</v>
      </c>
      <c r="AB668" s="112" t="s">
        <v>280</v>
      </c>
      <c r="AC668" s="68" t="s">
        <v>280</v>
      </c>
      <c r="AD668" s="112" t="s">
        <v>280</v>
      </c>
      <c r="AE668" s="112" t="s">
        <v>280</v>
      </c>
      <c r="AF668" s="68" t="s">
        <v>280</v>
      </c>
      <c r="AG668" s="112" t="s">
        <v>280</v>
      </c>
      <c r="AH668" s="112" t="s">
        <v>280</v>
      </c>
      <c r="AI668" s="68" t="s">
        <v>280</v>
      </c>
      <c r="AJ668" s="113" t="s">
        <v>280</v>
      </c>
      <c r="AK668" s="112" t="s">
        <v>280</v>
      </c>
      <c r="AL668" s="68" t="s">
        <v>280</v>
      </c>
      <c r="AM668" s="112" t="s">
        <v>280</v>
      </c>
      <c r="AN668" s="112" t="s">
        <v>280</v>
      </c>
      <c r="AO668" s="68" t="s">
        <v>280</v>
      </c>
      <c r="AP668" s="68" t="s">
        <v>280</v>
      </c>
      <c r="AQ668" s="68" t="s">
        <v>280</v>
      </c>
      <c r="AR668" s="21" t="s">
        <v>280</v>
      </c>
      <c r="AS668" s="68" t="s">
        <v>280</v>
      </c>
      <c r="AT668" s="21" t="s">
        <v>280</v>
      </c>
      <c r="AU668" s="21" t="s">
        <v>280</v>
      </c>
      <c r="AV668" s="68" t="s">
        <v>280</v>
      </c>
      <c r="AW668" s="68" t="s">
        <v>280</v>
      </c>
      <c r="AX668" s="21" t="s">
        <v>280</v>
      </c>
      <c r="AY668" s="68" t="s">
        <v>280</v>
      </c>
      <c r="AZ668" s="21" t="s">
        <v>280</v>
      </c>
      <c r="BA668" s="21" t="s">
        <v>280</v>
      </c>
    </row>
    <row r="669" spans="2:53">
      <c r="B669" s="123" t="s">
        <v>378</v>
      </c>
      <c r="C669" s="109" t="s">
        <v>36</v>
      </c>
      <c r="D669" s="110" t="s">
        <v>57</v>
      </c>
      <c r="E669" s="38">
        <v>8281</v>
      </c>
      <c r="F669" s="38"/>
      <c r="G669" s="69"/>
      <c r="H669" s="111">
        <v>8281</v>
      </c>
      <c r="I669" s="38"/>
      <c r="J669" s="38"/>
      <c r="K669" s="38"/>
      <c r="L669" s="111">
        <v>0</v>
      </c>
      <c r="M669" s="38">
        <v>0</v>
      </c>
      <c r="N669" s="69">
        <v>0</v>
      </c>
      <c r="O669" s="111" t="s">
        <v>283</v>
      </c>
      <c r="P669" s="69" t="s">
        <v>283</v>
      </c>
      <c r="Q669" s="111">
        <f t="shared" si="70"/>
        <v>0</v>
      </c>
      <c r="R669" s="38">
        <f t="shared" si="72"/>
        <v>0</v>
      </c>
      <c r="S669" s="38" t="str">
        <f t="shared" si="73"/>
        <v>NA</v>
      </c>
      <c r="T669" s="38" t="str">
        <f t="shared" si="74"/>
        <v>NA</v>
      </c>
      <c r="U669" s="114" t="str">
        <f t="shared" si="75"/>
        <v>NA</v>
      </c>
      <c r="V669" s="69">
        <f t="shared" si="76"/>
        <v>0</v>
      </c>
      <c r="W669" s="23">
        <f t="shared" si="71"/>
        <v>0</v>
      </c>
      <c r="X669" s="111" t="s">
        <v>280</v>
      </c>
      <c r="Y669" s="38" t="s">
        <v>280</v>
      </c>
      <c r="Z669" s="69" t="s">
        <v>280</v>
      </c>
      <c r="AA669" s="38" t="s">
        <v>280</v>
      </c>
      <c r="AB669" s="38" t="s">
        <v>280</v>
      </c>
      <c r="AC669" s="69" t="s">
        <v>280</v>
      </c>
      <c r="AD669" s="38" t="s">
        <v>280</v>
      </c>
      <c r="AE669" s="38" t="s">
        <v>280</v>
      </c>
      <c r="AF669" s="69" t="s">
        <v>280</v>
      </c>
      <c r="AG669" s="38" t="s">
        <v>280</v>
      </c>
      <c r="AH669" s="38" t="s">
        <v>280</v>
      </c>
      <c r="AI669" s="69" t="s">
        <v>280</v>
      </c>
      <c r="AJ669" s="111" t="s">
        <v>280</v>
      </c>
      <c r="AK669" s="38" t="s">
        <v>280</v>
      </c>
      <c r="AL669" s="69" t="s">
        <v>280</v>
      </c>
      <c r="AM669" s="38" t="s">
        <v>280</v>
      </c>
      <c r="AN669" s="38" t="s">
        <v>280</v>
      </c>
      <c r="AO669" s="69" t="s">
        <v>280</v>
      </c>
      <c r="AP669" s="69" t="s">
        <v>280</v>
      </c>
      <c r="AQ669" s="69" t="s">
        <v>280</v>
      </c>
      <c r="AR669" s="23" t="s">
        <v>280</v>
      </c>
      <c r="AS669" s="69" t="s">
        <v>280</v>
      </c>
      <c r="AT669" s="23" t="s">
        <v>280</v>
      </c>
      <c r="AU669" s="23" t="s">
        <v>280</v>
      </c>
      <c r="AV669" s="69" t="s">
        <v>280</v>
      </c>
      <c r="AW669" s="69" t="s">
        <v>280</v>
      </c>
      <c r="AX669" s="23" t="s">
        <v>280</v>
      </c>
      <c r="AY669" s="69" t="s">
        <v>280</v>
      </c>
      <c r="AZ669" s="23" t="s">
        <v>280</v>
      </c>
      <c r="BA669" s="23" t="s">
        <v>280</v>
      </c>
    </row>
    <row r="670" spans="2:53">
      <c r="B670" s="123" t="s">
        <v>378</v>
      </c>
      <c r="C670" s="109" t="s">
        <v>36</v>
      </c>
      <c r="D670" s="110" t="s">
        <v>58</v>
      </c>
      <c r="E670" s="38">
        <v>8095</v>
      </c>
      <c r="F670" s="38"/>
      <c r="G670" s="69"/>
      <c r="H670" s="111">
        <v>8132</v>
      </c>
      <c r="I670" s="38"/>
      <c r="J670" s="38"/>
      <c r="K670" s="38"/>
      <c r="L670" s="111">
        <v>0</v>
      </c>
      <c r="M670" s="38">
        <v>0</v>
      </c>
      <c r="N670" s="69">
        <v>0</v>
      </c>
      <c r="O670" s="111" t="s">
        <v>283</v>
      </c>
      <c r="P670" s="69" t="s">
        <v>283</v>
      </c>
      <c r="Q670" s="111">
        <f t="shared" si="70"/>
        <v>0</v>
      </c>
      <c r="R670" s="38">
        <f t="shared" si="72"/>
        <v>-37</v>
      </c>
      <c r="S670" s="38" t="str">
        <f t="shared" si="73"/>
        <v>NA</v>
      </c>
      <c r="T670" s="38" t="str">
        <f t="shared" si="74"/>
        <v>NA</v>
      </c>
      <c r="U670" s="114" t="str">
        <f t="shared" si="75"/>
        <v>NA</v>
      </c>
      <c r="V670" s="69">
        <f t="shared" si="76"/>
        <v>0</v>
      </c>
      <c r="W670" s="23">
        <f t="shared" si="71"/>
        <v>1</v>
      </c>
      <c r="X670" s="111" t="s">
        <v>280</v>
      </c>
      <c r="Y670" s="38" t="s">
        <v>280</v>
      </c>
      <c r="Z670" s="69" t="s">
        <v>280</v>
      </c>
      <c r="AA670" s="38" t="s">
        <v>280</v>
      </c>
      <c r="AB670" s="38" t="s">
        <v>280</v>
      </c>
      <c r="AC670" s="69" t="s">
        <v>280</v>
      </c>
      <c r="AD670" s="38" t="s">
        <v>280</v>
      </c>
      <c r="AE670" s="38" t="s">
        <v>280</v>
      </c>
      <c r="AF670" s="69" t="s">
        <v>280</v>
      </c>
      <c r="AG670" s="38" t="s">
        <v>280</v>
      </c>
      <c r="AH670" s="38" t="s">
        <v>280</v>
      </c>
      <c r="AI670" s="69" t="s">
        <v>280</v>
      </c>
      <c r="AJ670" s="111" t="s">
        <v>280</v>
      </c>
      <c r="AK670" s="38" t="s">
        <v>280</v>
      </c>
      <c r="AL670" s="69" t="s">
        <v>280</v>
      </c>
      <c r="AM670" s="38" t="s">
        <v>280</v>
      </c>
      <c r="AN670" s="38" t="s">
        <v>280</v>
      </c>
      <c r="AO670" s="69" t="s">
        <v>280</v>
      </c>
      <c r="AP670" s="69" t="s">
        <v>280</v>
      </c>
      <c r="AQ670" s="69" t="s">
        <v>280</v>
      </c>
      <c r="AR670" s="23" t="s">
        <v>280</v>
      </c>
      <c r="AS670" s="69" t="s">
        <v>280</v>
      </c>
      <c r="AT670" s="23" t="s">
        <v>280</v>
      </c>
      <c r="AU670" s="23" t="s">
        <v>280</v>
      </c>
      <c r="AV670" s="69">
        <v>-10000</v>
      </c>
      <c r="AW670" s="69" t="s">
        <v>280</v>
      </c>
      <c r="AX670" s="23" t="s">
        <v>282</v>
      </c>
      <c r="AY670" s="69" t="s">
        <v>280</v>
      </c>
      <c r="AZ670" s="23" t="s">
        <v>280</v>
      </c>
      <c r="BA670" s="23" t="s">
        <v>280</v>
      </c>
    </row>
    <row r="671" spans="2:53">
      <c r="B671" s="123" t="s">
        <v>378</v>
      </c>
      <c r="C671" s="109" t="s">
        <v>36</v>
      </c>
      <c r="D671" s="110" t="s">
        <v>59</v>
      </c>
      <c r="E671" s="38">
        <v>8037</v>
      </c>
      <c r="F671" s="38"/>
      <c r="G671" s="69"/>
      <c r="H671" s="111">
        <v>7572</v>
      </c>
      <c r="I671" s="38"/>
      <c r="J671" s="38"/>
      <c r="K671" s="38"/>
      <c r="L671" s="111">
        <v>0</v>
      </c>
      <c r="M671" s="38">
        <v>0</v>
      </c>
      <c r="N671" s="69">
        <v>0</v>
      </c>
      <c r="O671" s="111" t="s">
        <v>84</v>
      </c>
      <c r="P671" s="69" t="s">
        <v>283</v>
      </c>
      <c r="Q671" s="111">
        <f t="shared" si="70"/>
        <v>0</v>
      </c>
      <c r="R671" s="38">
        <f t="shared" si="72"/>
        <v>465</v>
      </c>
      <c r="S671" s="38" t="str">
        <f t="shared" si="73"/>
        <v>NA</v>
      </c>
      <c r="T671" s="38" t="str">
        <f t="shared" si="74"/>
        <v>NA</v>
      </c>
      <c r="U671" s="114" t="str">
        <f t="shared" si="75"/>
        <v>NA</v>
      </c>
      <c r="V671" s="69">
        <f t="shared" si="76"/>
        <v>0</v>
      </c>
      <c r="W671" s="23">
        <f t="shared" si="71"/>
        <v>1</v>
      </c>
      <c r="X671" s="111" t="s">
        <v>280</v>
      </c>
      <c r="Y671" s="38" t="s">
        <v>280</v>
      </c>
      <c r="Z671" s="69" t="s">
        <v>280</v>
      </c>
      <c r="AA671" s="38" t="s">
        <v>280</v>
      </c>
      <c r="AB671" s="38" t="s">
        <v>280</v>
      </c>
      <c r="AC671" s="69" t="s">
        <v>280</v>
      </c>
      <c r="AD671" s="38" t="s">
        <v>280</v>
      </c>
      <c r="AE671" s="38" t="s">
        <v>280</v>
      </c>
      <c r="AF671" s="69" t="s">
        <v>280</v>
      </c>
      <c r="AG671" s="38" t="s">
        <v>280</v>
      </c>
      <c r="AH671" s="38" t="s">
        <v>280</v>
      </c>
      <c r="AI671" s="69" t="s">
        <v>280</v>
      </c>
      <c r="AJ671" s="111" t="s">
        <v>280</v>
      </c>
      <c r="AK671" s="38" t="s">
        <v>280</v>
      </c>
      <c r="AL671" s="69" t="s">
        <v>280</v>
      </c>
      <c r="AM671" s="38" t="s">
        <v>280</v>
      </c>
      <c r="AN671" s="38" t="s">
        <v>280</v>
      </c>
      <c r="AO671" s="69" t="s">
        <v>280</v>
      </c>
      <c r="AP671" s="69" t="s">
        <v>280</v>
      </c>
      <c r="AQ671" s="69" t="s">
        <v>280</v>
      </c>
      <c r="AR671" s="23" t="s">
        <v>280</v>
      </c>
      <c r="AS671" s="69" t="s">
        <v>280</v>
      </c>
      <c r="AT671" s="23" t="s">
        <v>280</v>
      </c>
      <c r="AU671" s="23" t="s">
        <v>280</v>
      </c>
      <c r="AV671" s="69">
        <v>-10000</v>
      </c>
      <c r="AW671" s="69" t="s">
        <v>280</v>
      </c>
      <c r="AX671" s="23" t="s">
        <v>282</v>
      </c>
      <c r="AY671" s="69" t="s">
        <v>280</v>
      </c>
      <c r="AZ671" s="23" t="s">
        <v>280</v>
      </c>
      <c r="BA671" s="23" t="s">
        <v>280</v>
      </c>
    </row>
    <row r="672" spans="2:53">
      <c r="B672" s="123" t="s">
        <v>378</v>
      </c>
      <c r="C672" s="109" t="s">
        <v>36</v>
      </c>
      <c r="D672" s="110" t="s">
        <v>61</v>
      </c>
      <c r="E672" s="38">
        <v>8037</v>
      </c>
      <c r="F672" s="38"/>
      <c r="G672" s="69"/>
      <c r="H672" s="111">
        <v>7232</v>
      </c>
      <c r="I672" s="38"/>
      <c r="J672" s="38"/>
      <c r="K672" s="38"/>
      <c r="L672" s="111">
        <v>0</v>
      </c>
      <c r="M672" s="38">
        <v>0</v>
      </c>
      <c r="N672" s="69">
        <v>0</v>
      </c>
      <c r="O672" s="111" t="s">
        <v>84</v>
      </c>
      <c r="P672" s="69" t="s">
        <v>283</v>
      </c>
      <c r="Q672" s="111">
        <f t="shared" si="70"/>
        <v>0</v>
      </c>
      <c r="R672" s="38">
        <f t="shared" si="72"/>
        <v>805</v>
      </c>
      <c r="S672" s="38" t="str">
        <f t="shared" si="73"/>
        <v>NA</v>
      </c>
      <c r="T672" s="38" t="str">
        <f t="shared" si="74"/>
        <v>NA</v>
      </c>
      <c r="U672" s="114" t="str">
        <f t="shared" si="75"/>
        <v>NA</v>
      </c>
      <c r="V672" s="69">
        <f t="shared" si="76"/>
        <v>0</v>
      </c>
      <c r="W672" s="23">
        <f t="shared" si="71"/>
        <v>1</v>
      </c>
      <c r="X672" s="111" t="s">
        <v>280</v>
      </c>
      <c r="Y672" s="38" t="s">
        <v>280</v>
      </c>
      <c r="Z672" s="69" t="s">
        <v>280</v>
      </c>
      <c r="AA672" s="38" t="s">
        <v>280</v>
      </c>
      <c r="AB672" s="38" t="s">
        <v>280</v>
      </c>
      <c r="AC672" s="69" t="s">
        <v>280</v>
      </c>
      <c r="AD672" s="38" t="s">
        <v>280</v>
      </c>
      <c r="AE672" s="38" t="s">
        <v>280</v>
      </c>
      <c r="AF672" s="69" t="s">
        <v>280</v>
      </c>
      <c r="AG672" s="38" t="s">
        <v>280</v>
      </c>
      <c r="AH672" s="38" t="s">
        <v>280</v>
      </c>
      <c r="AI672" s="69" t="s">
        <v>280</v>
      </c>
      <c r="AJ672" s="111" t="s">
        <v>280</v>
      </c>
      <c r="AK672" s="38" t="s">
        <v>280</v>
      </c>
      <c r="AL672" s="69" t="s">
        <v>280</v>
      </c>
      <c r="AM672" s="38" t="s">
        <v>280</v>
      </c>
      <c r="AN672" s="38" t="s">
        <v>280</v>
      </c>
      <c r="AO672" s="69" t="s">
        <v>280</v>
      </c>
      <c r="AP672" s="69" t="s">
        <v>280</v>
      </c>
      <c r="AQ672" s="69" t="s">
        <v>280</v>
      </c>
      <c r="AR672" s="23" t="s">
        <v>280</v>
      </c>
      <c r="AS672" s="69" t="s">
        <v>280</v>
      </c>
      <c r="AT672" s="23" t="s">
        <v>280</v>
      </c>
      <c r="AU672" s="23" t="s">
        <v>280</v>
      </c>
      <c r="AV672" s="69">
        <v>-10000</v>
      </c>
      <c r="AW672" s="69" t="s">
        <v>280</v>
      </c>
      <c r="AX672" s="23" t="s">
        <v>282</v>
      </c>
      <c r="AY672" s="69" t="s">
        <v>280</v>
      </c>
      <c r="AZ672" s="23" t="s">
        <v>280</v>
      </c>
      <c r="BA672" s="23" t="s">
        <v>280</v>
      </c>
    </row>
    <row r="673" spans="2:53">
      <c r="B673" s="123" t="s">
        <v>378</v>
      </c>
      <c r="C673" s="109" t="s">
        <v>36</v>
      </c>
      <c r="D673" s="110" t="s">
        <v>63</v>
      </c>
      <c r="E673" s="38">
        <v>8037</v>
      </c>
      <c r="F673" s="38"/>
      <c r="G673" s="69"/>
      <c r="H673" s="111">
        <v>6925</v>
      </c>
      <c r="I673" s="38"/>
      <c r="J673" s="38"/>
      <c r="K673" s="38"/>
      <c r="L673" s="111">
        <v>0</v>
      </c>
      <c r="M673" s="38">
        <v>0</v>
      </c>
      <c r="N673" s="69">
        <v>0</v>
      </c>
      <c r="O673" s="111" t="s">
        <v>84</v>
      </c>
      <c r="P673" s="69" t="s">
        <v>283</v>
      </c>
      <c r="Q673" s="111">
        <f t="shared" si="70"/>
        <v>0</v>
      </c>
      <c r="R673" s="38">
        <f t="shared" si="72"/>
        <v>1112</v>
      </c>
      <c r="S673" s="38" t="str">
        <f t="shared" si="73"/>
        <v>NA</v>
      </c>
      <c r="T673" s="38" t="str">
        <f t="shared" si="74"/>
        <v>NA</v>
      </c>
      <c r="U673" s="114" t="str">
        <f t="shared" si="75"/>
        <v>NA</v>
      </c>
      <c r="V673" s="69">
        <f t="shared" si="76"/>
        <v>0</v>
      </c>
      <c r="W673" s="23">
        <f t="shared" si="71"/>
        <v>1</v>
      </c>
      <c r="X673" s="111" t="s">
        <v>280</v>
      </c>
      <c r="Y673" s="38" t="s">
        <v>280</v>
      </c>
      <c r="Z673" s="69" t="s">
        <v>280</v>
      </c>
      <c r="AA673" s="38" t="s">
        <v>280</v>
      </c>
      <c r="AB673" s="38" t="s">
        <v>280</v>
      </c>
      <c r="AC673" s="69" t="s">
        <v>280</v>
      </c>
      <c r="AD673" s="38" t="s">
        <v>280</v>
      </c>
      <c r="AE673" s="38" t="s">
        <v>280</v>
      </c>
      <c r="AF673" s="69" t="s">
        <v>280</v>
      </c>
      <c r="AG673" s="38" t="s">
        <v>280</v>
      </c>
      <c r="AH673" s="38" t="s">
        <v>280</v>
      </c>
      <c r="AI673" s="69" t="s">
        <v>280</v>
      </c>
      <c r="AJ673" s="111" t="s">
        <v>280</v>
      </c>
      <c r="AK673" s="38" t="s">
        <v>280</v>
      </c>
      <c r="AL673" s="69" t="s">
        <v>280</v>
      </c>
      <c r="AM673" s="38" t="s">
        <v>280</v>
      </c>
      <c r="AN673" s="38" t="s">
        <v>280</v>
      </c>
      <c r="AO673" s="69" t="s">
        <v>280</v>
      </c>
      <c r="AP673" s="69" t="s">
        <v>280</v>
      </c>
      <c r="AQ673" s="69" t="s">
        <v>280</v>
      </c>
      <c r="AR673" s="23" t="s">
        <v>280</v>
      </c>
      <c r="AS673" s="69" t="s">
        <v>280</v>
      </c>
      <c r="AT673" s="23" t="s">
        <v>280</v>
      </c>
      <c r="AU673" s="23" t="s">
        <v>280</v>
      </c>
      <c r="AV673" s="69">
        <v>-10000</v>
      </c>
      <c r="AW673" s="69" t="s">
        <v>280</v>
      </c>
      <c r="AX673" s="23" t="s">
        <v>282</v>
      </c>
      <c r="AY673" s="69" t="s">
        <v>280</v>
      </c>
      <c r="AZ673" s="23" t="s">
        <v>280</v>
      </c>
      <c r="BA673" s="23" t="s">
        <v>280</v>
      </c>
    </row>
    <row r="674" spans="2:53">
      <c r="B674" s="123" t="s">
        <v>378</v>
      </c>
      <c r="C674" s="109" t="s">
        <v>36</v>
      </c>
      <c r="D674" s="110" t="s">
        <v>64</v>
      </c>
      <c r="E674" s="38">
        <v>8037</v>
      </c>
      <c r="F674" s="38"/>
      <c r="G674" s="69"/>
      <c r="H674" s="111">
        <v>6662</v>
      </c>
      <c r="I674" s="38"/>
      <c r="J674" s="38"/>
      <c r="K674" s="38"/>
      <c r="L674" s="111">
        <v>0</v>
      </c>
      <c r="M674" s="38">
        <v>0</v>
      </c>
      <c r="N674" s="69">
        <v>0</v>
      </c>
      <c r="O674" s="111" t="s">
        <v>84</v>
      </c>
      <c r="P674" s="69" t="s">
        <v>283</v>
      </c>
      <c r="Q674" s="111">
        <f t="shared" si="70"/>
        <v>0</v>
      </c>
      <c r="R674" s="38">
        <f t="shared" si="72"/>
        <v>1375</v>
      </c>
      <c r="S674" s="38" t="str">
        <f t="shared" si="73"/>
        <v>NA</v>
      </c>
      <c r="T674" s="38" t="str">
        <f t="shared" si="74"/>
        <v>NA</v>
      </c>
      <c r="U674" s="114" t="str">
        <f t="shared" si="75"/>
        <v>NA</v>
      </c>
      <c r="V674" s="69">
        <f t="shared" si="76"/>
        <v>0</v>
      </c>
      <c r="W674" s="23">
        <f t="shared" si="71"/>
        <v>1</v>
      </c>
      <c r="X674" s="111" t="s">
        <v>280</v>
      </c>
      <c r="Y674" s="38" t="s">
        <v>280</v>
      </c>
      <c r="Z674" s="69" t="s">
        <v>280</v>
      </c>
      <c r="AA674" s="38" t="s">
        <v>280</v>
      </c>
      <c r="AB674" s="38" t="s">
        <v>280</v>
      </c>
      <c r="AC674" s="69" t="s">
        <v>280</v>
      </c>
      <c r="AD674" s="38" t="s">
        <v>280</v>
      </c>
      <c r="AE674" s="38" t="s">
        <v>280</v>
      </c>
      <c r="AF674" s="69" t="s">
        <v>280</v>
      </c>
      <c r="AG674" s="38" t="s">
        <v>280</v>
      </c>
      <c r="AH674" s="38" t="s">
        <v>280</v>
      </c>
      <c r="AI674" s="69" t="s">
        <v>280</v>
      </c>
      <c r="AJ674" s="111" t="s">
        <v>280</v>
      </c>
      <c r="AK674" s="38" t="s">
        <v>280</v>
      </c>
      <c r="AL674" s="69" t="s">
        <v>280</v>
      </c>
      <c r="AM674" s="38" t="s">
        <v>280</v>
      </c>
      <c r="AN674" s="38" t="s">
        <v>280</v>
      </c>
      <c r="AO674" s="69" t="s">
        <v>280</v>
      </c>
      <c r="AP674" s="69" t="s">
        <v>280</v>
      </c>
      <c r="AQ674" s="69" t="s">
        <v>280</v>
      </c>
      <c r="AR674" s="23" t="s">
        <v>280</v>
      </c>
      <c r="AS674" s="69" t="s">
        <v>280</v>
      </c>
      <c r="AT674" s="23" t="s">
        <v>280</v>
      </c>
      <c r="AU674" s="23" t="s">
        <v>280</v>
      </c>
      <c r="AV674" s="69">
        <v>-10000</v>
      </c>
      <c r="AW674" s="69" t="s">
        <v>280</v>
      </c>
      <c r="AX674" s="23" t="s">
        <v>282</v>
      </c>
      <c r="AY674" s="69" t="s">
        <v>280</v>
      </c>
      <c r="AZ674" s="23" t="s">
        <v>280</v>
      </c>
      <c r="BA674" s="23" t="s">
        <v>280</v>
      </c>
    </row>
    <row r="675" spans="2:53">
      <c r="B675" s="123" t="s">
        <v>378</v>
      </c>
      <c r="C675" s="109" t="s">
        <v>36</v>
      </c>
      <c r="D675" s="110" t="s">
        <v>66</v>
      </c>
      <c r="E675" s="38">
        <v>8037</v>
      </c>
      <c r="F675" s="38"/>
      <c r="G675" s="69"/>
      <c r="H675" s="111">
        <v>8037</v>
      </c>
      <c r="I675" s="38"/>
      <c r="J675" s="38"/>
      <c r="K675" s="38"/>
      <c r="L675" s="111">
        <v>0</v>
      </c>
      <c r="M675" s="38">
        <v>0</v>
      </c>
      <c r="N675" s="69">
        <v>0</v>
      </c>
      <c r="O675" s="111" t="s">
        <v>84</v>
      </c>
      <c r="P675" s="69" t="s">
        <v>283</v>
      </c>
      <c r="Q675" s="111">
        <f t="shared" si="70"/>
        <v>0</v>
      </c>
      <c r="R675" s="38">
        <f t="shared" si="72"/>
        <v>0</v>
      </c>
      <c r="S675" s="38" t="str">
        <f t="shared" si="73"/>
        <v>NA</v>
      </c>
      <c r="T675" s="38" t="str">
        <f t="shared" si="74"/>
        <v>NA</v>
      </c>
      <c r="U675" s="114" t="str">
        <f t="shared" si="75"/>
        <v>NA</v>
      </c>
      <c r="V675" s="69">
        <f t="shared" si="76"/>
        <v>0</v>
      </c>
      <c r="W675" s="23">
        <f t="shared" si="71"/>
        <v>0</v>
      </c>
      <c r="X675" s="111" t="s">
        <v>280</v>
      </c>
      <c r="Y675" s="38" t="s">
        <v>280</v>
      </c>
      <c r="Z675" s="69" t="s">
        <v>280</v>
      </c>
      <c r="AA675" s="38" t="s">
        <v>280</v>
      </c>
      <c r="AB675" s="38" t="s">
        <v>280</v>
      </c>
      <c r="AC675" s="69" t="s">
        <v>280</v>
      </c>
      <c r="AD675" s="38" t="s">
        <v>280</v>
      </c>
      <c r="AE675" s="38" t="s">
        <v>280</v>
      </c>
      <c r="AF675" s="69" t="s">
        <v>280</v>
      </c>
      <c r="AG675" s="38" t="s">
        <v>280</v>
      </c>
      <c r="AH675" s="38" t="s">
        <v>280</v>
      </c>
      <c r="AI675" s="69" t="s">
        <v>280</v>
      </c>
      <c r="AJ675" s="111" t="s">
        <v>280</v>
      </c>
      <c r="AK675" s="38" t="s">
        <v>280</v>
      </c>
      <c r="AL675" s="69" t="s">
        <v>280</v>
      </c>
      <c r="AM675" s="38" t="s">
        <v>280</v>
      </c>
      <c r="AN675" s="38" t="s">
        <v>280</v>
      </c>
      <c r="AO675" s="69" t="s">
        <v>280</v>
      </c>
      <c r="AP675" s="69" t="s">
        <v>280</v>
      </c>
      <c r="AQ675" s="69" t="s">
        <v>280</v>
      </c>
      <c r="AR675" s="23" t="s">
        <v>280</v>
      </c>
      <c r="AS675" s="69" t="s">
        <v>280</v>
      </c>
      <c r="AT675" s="23" t="s">
        <v>280</v>
      </c>
      <c r="AU675" s="23" t="s">
        <v>280</v>
      </c>
      <c r="AV675" s="69" t="s">
        <v>280</v>
      </c>
      <c r="AW675" s="69" t="s">
        <v>280</v>
      </c>
      <c r="AX675" s="23" t="s">
        <v>280</v>
      </c>
      <c r="AY675" s="69" t="s">
        <v>280</v>
      </c>
      <c r="AZ675" s="23" t="s">
        <v>280</v>
      </c>
      <c r="BA675" s="23" t="s">
        <v>280</v>
      </c>
    </row>
    <row r="676" spans="2:53">
      <c r="B676" s="123" t="s">
        <v>378</v>
      </c>
      <c r="C676" s="109" t="s">
        <v>36</v>
      </c>
      <c r="D676" s="110" t="s">
        <v>67</v>
      </c>
      <c r="E676" s="38">
        <v>8037</v>
      </c>
      <c r="F676" s="38"/>
      <c r="G676" s="69"/>
      <c r="H676" s="111">
        <v>8037</v>
      </c>
      <c r="I676" s="38"/>
      <c r="J676" s="38"/>
      <c r="K676" s="38"/>
      <c r="L676" s="111">
        <v>0</v>
      </c>
      <c r="M676" s="38">
        <v>0</v>
      </c>
      <c r="N676" s="69">
        <v>0</v>
      </c>
      <c r="O676" s="111" t="s">
        <v>84</v>
      </c>
      <c r="P676" s="69" t="s">
        <v>283</v>
      </c>
      <c r="Q676" s="111">
        <f t="shared" si="70"/>
        <v>0</v>
      </c>
      <c r="R676" s="38">
        <f t="shared" si="72"/>
        <v>0</v>
      </c>
      <c r="S676" s="38" t="str">
        <f t="shared" si="73"/>
        <v>NA</v>
      </c>
      <c r="T676" s="38" t="str">
        <f t="shared" si="74"/>
        <v>NA</v>
      </c>
      <c r="U676" s="114" t="str">
        <f t="shared" si="75"/>
        <v>NA</v>
      </c>
      <c r="V676" s="69">
        <f t="shared" si="76"/>
        <v>0</v>
      </c>
      <c r="W676" s="23">
        <f t="shared" si="71"/>
        <v>0</v>
      </c>
      <c r="X676" s="111" t="s">
        <v>280</v>
      </c>
      <c r="Y676" s="38" t="s">
        <v>280</v>
      </c>
      <c r="Z676" s="69" t="s">
        <v>280</v>
      </c>
      <c r="AA676" s="38" t="s">
        <v>280</v>
      </c>
      <c r="AB676" s="38" t="s">
        <v>280</v>
      </c>
      <c r="AC676" s="69" t="s">
        <v>280</v>
      </c>
      <c r="AD676" s="38" t="s">
        <v>280</v>
      </c>
      <c r="AE676" s="38" t="s">
        <v>280</v>
      </c>
      <c r="AF676" s="69" t="s">
        <v>280</v>
      </c>
      <c r="AG676" s="38" t="s">
        <v>280</v>
      </c>
      <c r="AH676" s="38" t="s">
        <v>280</v>
      </c>
      <c r="AI676" s="69" t="s">
        <v>280</v>
      </c>
      <c r="AJ676" s="111" t="s">
        <v>280</v>
      </c>
      <c r="AK676" s="38" t="s">
        <v>280</v>
      </c>
      <c r="AL676" s="69" t="s">
        <v>280</v>
      </c>
      <c r="AM676" s="38" t="s">
        <v>280</v>
      </c>
      <c r="AN676" s="38" t="s">
        <v>280</v>
      </c>
      <c r="AO676" s="69" t="s">
        <v>280</v>
      </c>
      <c r="AP676" s="69" t="s">
        <v>280</v>
      </c>
      <c r="AQ676" s="69" t="s">
        <v>280</v>
      </c>
      <c r="AR676" s="23" t="s">
        <v>280</v>
      </c>
      <c r="AS676" s="69" t="s">
        <v>280</v>
      </c>
      <c r="AT676" s="23" t="s">
        <v>280</v>
      </c>
      <c r="AU676" s="23" t="s">
        <v>280</v>
      </c>
      <c r="AV676" s="69" t="s">
        <v>280</v>
      </c>
      <c r="AW676" s="69" t="s">
        <v>280</v>
      </c>
      <c r="AX676" s="23" t="s">
        <v>280</v>
      </c>
      <c r="AY676" s="69" t="s">
        <v>280</v>
      </c>
      <c r="AZ676" s="23" t="s">
        <v>280</v>
      </c>
      <c r="BA676" s="23" t="s">
        <v>280</v>
      </c>
    </row>
    <row r="677" spans="2:53">
      <c r="B677" s="123" t="s">
        <v>378</v>
      </c>
      <c r="C677" s="109" t="s">
        <v>36</v>
      </c>
      <c r="D677" s="110" t="s">
        <v>68</v>
      </c>
      <c r="E677" s="38">
        <v>8037</v>
      </c>
      <c r="F677" s="38"/>
      <c r="G677" s="69"/>
      <c r="H677" s="111">
        <v>8037</v>
      </c>
      <c r="I677" s="38"/>
      <c r="J677" s="38"/>
      <c r="K677" s="38"/>
      <c r="L677" s="111">
        <v>0</v>
      </c>
      <c r="M677" s="38">
        <v>0</v>
      </c>
      <c r="N677" s="69">
        <v>0</v>
      </c>
      <c r="O677" s="111" t="s">
        <v>84</v>
      </c>
      <c r="P677" s="69" t="s">
        <v>283</v>
      </c>
      <c r="Q677" s="111">
        <f t="shared" si="70"/>
        <v>0</v>
      </c>
      <c r="R677" s="38">
        <f t="shared" si="72"/>
        <v>0</v>
      </c>
      <c r="S677" s="38" t="str">
        <f t="shared" si="73"/>
        <v>NA</v>
      </c>
      <c r="T677" s="38" t="str">
        <f t="shared" si="74"/>
        <v>NA</v>
      </c>
      <c r="U677" s="114" t="str">
        <f t="shared" si="75"/>
        <v>NA</v>
      </c>
      <c r="V677" s="69">
        <f t="shared" si="76"/>
        <v>0</v>
      </c>
      <c r="W677" s="23">
        <f t="shared" si="71"/>
        <v>0</v>
      </c>
      <c r="X677" s="111" t="s">
        <v>280</v>
      </c>
      <c r="Y677" s="38" t="s">
        <v>280</v>
      </c>
      <c r="Z677" s="69" t="s">
        <v>280</v>
      </c>
      <c r="AA677" s="38" t="s">
        <v>280</v>
      </c>
      <c r="AB677" s="38" t="s">
        <v>280</v>
      </c>
      <c r="AC677" s="69" t="s">
        <v>280</v>
      </c>
      <c r="AD677" s="38" t="s">
        <v>280</v>
      </c>
      <c r="AE677" s="38" t="s">
        <v>280</v>
      </c>
      <c r="AF677" s="69" t="s">
        <v>280</v>
      </c>
      <c r="AG677" s="38" t="s">
        <v>280</v>
      </c>
      <c r="AH677" s="38" t="s">
        <v>280</v>
      </c>
      <c r="AI677" s="69" t="s">
        <v>280</v>
      </c>
      <c r="AJ677" s="111" t="s">
        <v>280</v>
      </c>
      <c r="AK677" s="38" t="s">
        <v>280</v>
      </c>
      <c r="AL677" s="69" t="s">
        <v>280</v>
      </c>
      <c r="AM677" s="38" t="s">
        <v>280</v>
      </c>
      <c r="AN677" s="38" t="s">
        <v>280</v>
      </c>
      <c r="AO677" s="69" t="s">
        <v>280</v>
      </c>
      <c r="AP677" s="69" t="s">
        <v>280</v>
      </c>
      <c r="AQ677" s="69" t="s">
        <v>280</v>
      </c>
      <c r="AR677" s="23" t="s">
        <v>280</v>
      </c>
      <c r="AS677" s="69" t="s">
        <v>280</v>
      </c>
      <c r="AT677" s="23" t="s">
        <v>280</v>
      </c>
      <c r="AU677" s="23" t="s">
        <v>280</v>
      </c>
      <c r="AV677" s="69" t="s">
        <v>280</v>
      </c>
      <c r="AW677" s="69" t="s">
        <v>280</v>
      </c>
      <c r="AX677" s="23" t="s">
        <v>280</v>
      </c>
      <c r="AY677" s="69" t="s">
        <v>280</v>
      </c>
      <c r="AZ677" s="23" t="s">
        <v>280</v>
      </c>
      <c r="BA677" s="23" t="s">
        <v>280</v>
      </c>
    </row>
    <row r="678" spans="2:53">
      <c r="B678" s="123" t="s">
        <v>378</v>
      </c>
      <c r="C678" s="109" t="s">
        <v>36</v>
      </c>
      <c r="D678" s="110" t="s">
        <v>69</v>
      </c>
      <c r="E678" s="38">
        <v>8037</v>
      </c>
      <c r="F678" s="38"/>
      <c r="G678" s="69"/>
      <c r="H678" s="111">
        <v>8037</v>
      </c>
      <c r="I678" s="38"/>
      <c r="J678" s="38"/>
      <c r="K678" s="38"/>
      <c r="L678" s="111">
        <v>0</v>
      </c>
      <c r="M678" s="38">
        <v>0</v>
      </c>
      <c r="N678" s="69">
        <v>0</v>
      </c>
      <c r="O678" s="111" t="s">
        <v>84</v>
      </c>
      <c r="P678" s="69" t="s">
        <v>283</v>
      </c>
      <c r="Q678" s="111">
        <f t="shared" si="70"/>
        <v>0</v>
      </c>
      <c r="R678" s="38">
        <f t="shared" si="72"/>
        <v>0</v>
      </c>
      <c r="S678" s="38" t="str">
        <f t="shared" si="73"/>
        <v>NA</v>
      </c>
      <c r="T678" s="38" t="str">
        <f t="shared" si="74"/>
        <v>NA</v>
      </c>
      <c r="U678" s="114" t="str">
        <f t="shared" si="75"/>
        <v>NA</v>
      </c>
      <c r="V678" s="69">
        <f t="shared" si="76"/>
        <v>0</v>
      </c>
      <c r="W678" s="23">
        <f t="shared" si="71"/>
        <v>0</v>
      </c>
      <c r="X678" s="111" t="s">
        <v>280</v>
      </c>
      <c r="Y678" s="38" t="s">
        <v>280</v>
      </c>
      <c r="Z678" s="69" t="s">
        <v>280</v>
      </c>
      <c r="AA678" s="38" t="s">
        <v>280</v>
      </c>
      <c r="AB678" s="38" t="s">
        <v>280</v>
      </c>
      <c r="AC678" s="69" t="s">
        <v>280</v>
      </c>
      <c r="AD678" s="38" t="s">
        <v>280</v>
      </c>
      <c r="AE678" s="38" t="s">
        <v>280</v>
      </c>
      <c r="AF678" s="69" t="s">
        <v>280</v>
      </c>
      <c r="AG678" s="38" t="s">
        <v>280</v>
      </c>
      <c r="AH678" s="38" t="s">
        <v>280</v>
      </c>
      <c r="AI678" s="69" t="s">
        <v>280</v>
      </c>
      <c r="AJ678" s="111" t="s">
        <v>280</v>
      </c>
      <c r="AK678" s="38" t="s">
        <v>280</v>
      </c>
      <c r="AL678" s="69" t="s">
        <v>280</v>
      </c>
      <c r="AM678" s="38" t="s">
        <v>280</v>
      </c>
      <c r="AN678" s="38" t="s">
        <v>280</v>
      </c>
      <c r="AO678" s="69" t="s">
        <v>280</v>
      </c>
      <c r="AP678" s="69" t="s">
        <v>280</v>
      </c>
      <c r="AQ678" s="69" t="s">
        <v>280</v>
      </c>
      <c r="AR678" s="23" t="s">
        <v>280</v>
      </c>
      <c r="AS678" s="69" t="s">
        <v>280</v>
      </c>
      <c r="AT678" s="23" t="s">
        <v>280</v>
      </c>
      <c r="AU678" s="23" t="s">
        <v>280</v>
      </c>
      <c r="AV678" s="69" t="s">
        <v>280</v>
      </c>
      <c r="AW678" s="69" t="s">
        <v>280</v>
      </c>
      <c r="AX678" s="23" t="s">
        <v>280</v>
      </c>
      <c r="AY678" s="69" t="s">
        <v>280</v>
      </c>
      <c r="AZ678" s="23" t="s">
        <v>280</v>
      </c>
      <c r="BA678" s="23" t="s">
        <v>280</v>
      </c>
    </row>
    <row r="679" spans="2:53" ht="15" thickBot="1">
      <c r="B679" s="124" t="s">
        <v>378</v>
      </c>
      <c r="C679" s="116" t="s">
        <v>36</v>
      </c>
      <c r="D679" s="117" t="s">
        <v>70</v>
      </c>
      <c r="E679" s="118">
        <v>7437</v>
      </c>
      <c r="F679" s="118"/>
      <c r="G679" s="70"/>
      <c r="H679" s="119">
        <v>7437</v>
      </c>
      <c r="I679" s="118"/>
      <c r="J679" s="118"/>
      <c r="K679" s="118"/>
      <c r="L679" s="119">
        <v>0</v>
      </c>
      <c r="M679" s="118">
        <v>0</v>
      </c>
      <c r="N679" s="70">
        <v>0</v>
      </c>
      <c r="O679" s="119" t="s">
        <v>84</v>
      </c>
      <c r="P679" s="70" t="s">
        <v>283</v>
      </c>
      <c r="Q679" s="119">
        <f t="shared" si="70"/>
        <v>0</v>
      </c>
      <c r="R679" s="38">
        <f t="shared" si="72"/>
        <v>0</v>
      </c>
      <c r="S679" s="38" t="str">
        <f t="shared" si="73"/>
        <v>NA</v>
      </c>
      <c r="T679" s="38" t="str">
        <f t="shared" si="74"/>
        <v>NA</v>
      </c>
      <c r="U679" s="114" t="str">
        <f t="shared" si="75"/>
        <v>NA</v>
      </c>
      <c r="V679" s="70">
        <f t="shared" si="76"/>
        <v>0</v>
      </c>
      <c r="W679" s="23">
        <f t="shared" si="71"/>
        <v>0</v>
      </c>
      <c r="X679" s="119" t="s">
        <v>280</v>
      </c>
      <c r="Y679" s="118" t="s">
        <v>280</v>
      </c>
      <c r="Z679" s="70" t="s">
        <v>280</v>
      </c>
      <c r="AA679" s="118" t="s">
        <v>280</v>
      </c>
      <c r="AB679" s="118" t="s">
        <v>280</v>
      </c>
      <c r="AC679" s="70" t="s">
        <v>280</v>
      </c>
      <c r="AD679" s="118" t="s">
        <v>280</v>
      </c>
      <c r="AE679" s="118" t="s">
        <v>280</v>
      </c>
      <c r="AF679" s="70" t="s">
        <v>280</v>
      </c>
      <c r="AG679" s="118" t="s">
        <v>280</v>
      </c>
      <c r="AH679" s="118" t="s">
        <v>280</v>
      </c>
      <c r="AI679" s="70" t="s">
        <v>280</v>
      </c>
      <c r="AJ679" s="119" t="s">
        <v>280</v>
      </c>
      <c r="AK679" s="118" t="s">
        <v>280</v>
      </c>
      <c r="AL679" s="70" t="s">
        <v>280</v>
      </c>
      <c r="AM679" s="118" t="s">
        <v>280</v>
      </c>
      <c r="AN679" s="118" t="s">
        <v>280</v>
      </c>
      <c r="AO679" s="70" t="s">
        <v>280</v>
      </c>
      <c r="AP679" s="70" t="s">
        <v>280</v>
      </c>
      <c r="AQ679" s="70" t="s">
        <v>280</v>
      </c>
      <c r="AR679" s="22" t="s">
        <v>280</v>
      </c>
      <c r="AS679" s="70" t="s">
        <v>280</v>
      </c>
      <c r="AT679" s="22" t="s">
        <v>280</v>
      </c>
      <c r="AU679" s="22" t="s">
        <v>280</v>
      </c>
      <c r="AV679" s="70" t="s">
        <v>280</v>
      </c>
      <c r="AW679" s="70" t="s">
        <v>280</v>
      </c>
      <c r="AX679" s="22" t="s">
        <v>280</v>
      </c>
      <c r="AY679" s="70" t="s">
        <v>280</v>
      </c>
      <c r="AZ679" s="22" t="s">
        <v>280</v>
      </c>
      <c r="BA679" s="22" t="s">
        <v>280</v>
      </c>
    </row>
    <row r="680" spans="2:53">
      <c r="B680" s="120" t="s">
        <v>379</v>
      </c>
      <c r="C680" s="121" t="s">
        <v>36</v>
      </c>
      <c r="D680" s="122" t="s">
        <v>55</v>
      </c>
      <c r="E680" s="112"/>
      <c r="F680" s="112">
        <v>2785</v>
      </c>
      <c r="G680" s="68">
        <v>727</v>
      </c>
      <c r="H680" s="113"/>
      <c r="I680" s="112">
        <v>2751</v>
      </c>
      <c r="J680" s="112">
        <v>727</v>
      </c>
      <c r="K680" s="112"/>
      <c r="L680" s="113">
        <v>0</v>
      </c>
      <c r="M680" s="112">
        <v>0</v>
      </c>
      <c r="N680" s="68">
        <v>0</v>
      </c>
      <c r="O680" s="113" t="s">
        <v>283</v>
      </c>
      <c r="P680" s="68" t="s">
        <v>80</v>
      </c>
      <c r="Q680" s="113">
        <f t="shared" si="70"/>
        <v>0</v>
      </c>
      <c r="R680" s="38" t="str">
        <f t="shared" si="72"/>
        <v>NA</v>
      </c>
      <c r="S680" s="38">
        <f t="shared" si="73"/>
        <v>34</v>
      </c>
      <c r="T680" s="38">
        <f t="shared" si="74"/>
        <v>0</v>
      </c>
      <c r="U680" s="114">
        <f t="shared" si="75"/>
        <v>34</v>
      </c>
      <c r="V680" s="68">
        <f t="shared" si="76"/>
        <v>0</v>
      </c>
      <c r="W680" s="23">
        <f t="shared" si="71"/>
        <v>1</v>
      </c>
      <c r="X680" s="113">
        <v>157</v>
      </c>
      <c r="Y680" s="112" t="s">
        <v>280</v>
      </c>
      <c r="Z680" s="68" t="s">
        <v>280</v>
      </c>
      <c r="AA680" s="112">
        <v>-130</v>
      </c>
      <c r="AB680" s="112" t="s">
        <v>280</v>
      </c>
      <c r="AC680" s="68" t="s">
        <v>280</v>
      </c>
      <c r="AD680" s="112" t="s">
        <v>280</v>
      </c>
      <c r="AE680" s="112" t="s">
        <v>280</v>
      </c>
      <c r="AF680" s="68" t="s">
        <v>280</v>
      </c>
      <c r="AG680" s="112" t="s">
        <v>280</v>
      </c>
      <c r="AH680" s="112" t="s">
        <v>280</v>
      </c>
      <c r="AI680" s="68" t="s">
        <v>280</v>
      </c>
      <c r="AJ680" s="113" t="s">
        <v>280</v>
      </c>
      <c r="AK680" s="112" t="s">
        <v>280</v>
      </c>
      <c r="AL680" s="68" t="s">
        <v>280</v>
      </c>
      <c r="AM680" s="112" t="s">
        <v>280</v>
      </c>
      <c r="AN680" s="112" t="s">
        <v>280</v>
      </c>
      <c r="AO680" s="68" t="s">
        <v>280</v>
      </c>
      <c r="AP680" s="68" t="s">
        <v>280</v>
      </c>
      <c r="AQ680" s="68" t="s">
        <v>280</v>
      </c>
      <c r="AR680" s="21" t="s">
        <v>280</v>
      </c>
      <c r="AS680" s="68" t="s">
        <v>280</v>
      </c>
      <c r="AT680" s="21" t="s">
        <v>280</v>
      </c>
      <c r="AU680" s="21" t="s">
        <v>280</v>
      </c>
      <c r="AV680" s="68" t="s">
        <v>280</v>
      </c>
      <c r="AW680" s="68" t="s">
        <v>280</v>
      </c>
      <c r="AX680" s="21" t="s">
        <v>280</v>
      </c>
      <c r="AY680" s="68">
        <v>-10000</v>
      </c>
      <c r="AZ680" s="21" t="s">
        <v>280</v>
      </c>
      <c r="BA680" s="21" t="s">
        <v>282</v>
      </c>
    </row>
    <row r="681" spans="2:53">
      <c r="B681" s="123" t="s">
        <v>379</v>
      </c>
      <c r="C681" s="109" t="s">
        <v>36</v>
      </c>
      <c r="D681" s="110" t="s">
        <v>57</v>
      </c>
      <c r="E681" s="38"/>
      <c r="F681" s="38">
        <v>2992</v>
      </c>
      <c r="G681" s="69">
        <v>727</v>
      </c>
      <c r="H681" s="111"/>
      <c r="I681" s="38">
        <v>2967</v>
      </c>
      <c r="J681" s="38">
        <v>727</v>
      </c>
      <c r="K681" s="38"/>
      <c r="L681" s="111">
        <v>0</v>
      </c>
      <c r="M681" s="38">
        <v>0</v>
      </c>
      <c r="N681" s="69">
        <v>0</v>
      </c>
      <c r="O681" s="111" t="s">
        <v>283</v>
      </c>
      <c r="P681" s="69" t="s">
        <v>80</v>
      </c>
      <c r="Q681" s="111">
        <f t="shared" si="70"/>
        <v>0</v>
      </c>
      <c r="R681" s="38" t="str">
        <f t="shared" si="72"/>
        <v>NA</v>
      </c>
      <c r="S681" s="38">
        <f t="shared" si="73"/>
        <v>25</v>
      </c>
      <c r="T681" s="38">
        <f t="shared" si="74"/>
        <v>0</v>
      </c>
      <c r="U681" s="114">
        <f t="shared" si="75"/>
        <v>25</v>
      </c>
      <c r="V681" s="69">
        <f t="shared" si="76"/>
        <v>0</v>
      </c>
      <c r="W681" s="23">
        <f t="shared" si="71"/>
        <v>1</v>
      </c>
      <c r="X681" s="111">
        <v>157</v>
      </c>
      <c r="Y681" s="38" t="s">
        <v>280</v>
      </c>
      <c r="Z681" s="69" t="s">
        <v>280</v>
      </c>
      <c r="AA681" s="38">
        <v>0</v>
      </c>
      <c r="AB681" s="38" t="s">
        <v>280</v>
      </c>
      <c r="AC681" s="69" t="s">
        <v>280</v>
      </c>
      <c r="AD681" s="38" t="s">
        <v>280</v>
      </c>
      <c r="AE681" s="38" t="s">
        <v>280</v>
      </c>
      <c r="AF681" s="69" t="s">
        <v>280</v>
      </c>
      <c r="AG681" s="38" t="s">
        <v>280</v>
      </c>
      <c r="AH681" s="38" t="s">
        <v>280</v>
      </c>
      <c r="AI681" s="69" t="s">
        <v>280</v>
      </c>
      <c r="AJ681" s="111" t="s">
        <v>280</v>
      </c>
      <c r="AK681" s="38" t="s">
        <v>280</v>
      </c>
      <c r="AL681" s="69" t="s">
        <v>280</v>
      </c>
      <c r="AM681" s="38" t="s">
        <v>280</v>
      </c>
      <c r="AN681" s="38" t="s">
        <v>280</v>
      </c>
      <c r="AO681" s="69" t="s">
        <v>280</v>
      </c>
      <c r="AP681" s="69" t="s">
        <v>280</v>
      </c>
      <c r="AQ681" s="69" t="s">
        <v>280</v>
      </c>
      <c r="AR681" s="23" t="s">
        <v>280</v>
      </c>
      <c r="AS681" s="69" t="s">
        <v>280</v>
      </c>
      <c r="AT681" s="23" t="s">
        <v>280</v>
      </c>
      <c r="AU681" s="23" t="s">
        <v>280</v>
      </c>
      <c r="AV681" s="69" t="s">
        <v>280</v>
      </c>
      <c r="AW681" s="69" t="s">
        <v>280</v>
      </c>
      <c r="AX681" s="23" t="s">
        <v>280</v>
      </c>
      <c r="AY681" s="69">
        <v>-10000</v>
      </c>
      <c r="AZ681" s="23" t="s">
        <v>280</v>
      </c>
      <c r="BA681" s="23" t="s">
        <v>282</v>
      </c>
    </row>
    <row r="682" spans="2:53">
      <c r="B682" s="123" t="s">
        <v>379</v>
      </c>
      <c r="C682" s="109" t="s">
        <v>36</v>
      </c>
      <c r="D682" s="110" t="s">
        <v>58</v>
      </c>
      <c r="E682" s="38"/>
      <c r="F682" s="38">
        <v>3220</v>
      </c>
      <c r="G682" s="69">
        <v>540</v>
      </c>
      <c r="H682" s="111"/>
      <c r="I682" s="38">
        <v>3220</v>
      </c>
      <c r="J682" s="38">
        <v>540</v>
      </c>
      <c r="K682" s="38"/>
      <c r="L682" s="111">
        <v>0</v>
      </c>
      <c r="M682" s="38">
        <v>0</v>
      </c>
      <c r="N682" s="69">
        <v>0</v>
      </c>
      <c r="O682" s="111" t="s">
        <v>283</v>
      </c>
      <c r="P682" s="69" t="s">
        <v>283</v>
      </c>
      <c r="Q682" s="111">
        <f t="shared" si="70"/>
        <v>0</v>
      </c>
      <c r="R682" s="38" t="str">
        <f t="shared" si="72"/>
        <v>NA</v>
      </c>
      <c r="S682" s="38">
        <f t="shared" si="73"/>
        <v>0</v>
      </c>
      <c r="T682" s="38">
        <f t="shared" si="74"/>
        <v>0</v>
      </c>
      <c r="U682" s="114">
        <f t="shared" si="75"/>
        <v>0</v>
      </c>
      <c r="V682" s="69">
        <f t="shared" si="76"/>
        <v>0</v>
      </c>
      <c r="W682" s="23">
        <f t="shared" si="71"/>
        <v>1</v>
      </c>
      <c r="X682" s="111">
        <v>159</v>
      </c>
      <c r="Y682" s="38" t="s">
        <v>280</v>
      </c>
      <c r="Z682" s="69" t="s">
        <v>280</v>
      </c>
      <c r="AA682" s="38">
        <v>0</v>
      </c>
      <c r="AB682" s="38" t="s">
        <v>280</v>
      </c>
      <c r="AC682" s="69" t="s">
        <v>280</v>
      </c>
      <c r="AD682" s="38" t="s">
        <v>280</v>
      </c>
      <c r="AE682" s="38" t="s">
        <v>280</v>
      </c>
      <c r="AF682" s="69" t="s">
        <v>280</v>
      </c>
      <c r="AG682" s="38" t="s">
        <v>280</v>
      </c>
      <c r="AH682" s="38" t="s">
        <v>280</v>
      </c>
      <c r="AI682" s="69" t="s">
        <v>280</v>
      </c>
      <c r="AJ682" s="111" t="s">
        <v>280</v>
      </c>
      <c r="AK682" s="38" t="s">
        <v>280</v>
      </c>
      <c r="AL682" s="69" t="s">
        <v>280</v>
      </c>
      <c r="AM682" s="38" t="s">
        <v>280</v>
      </c>
      <c r="AN682" s="38" t="s">
        <v>280</v>
      </c>
      <c r="AO682" s="69" t="s">
        <v>280</v>
      </c>
      <c r="AP682" s="69" t="s">
        <v>280</v>
      </c>
      <c r="AQ682" s="69" t="s">
        <v>280</v>
      </c>
      <c r="AR682" s="23" t="s">
        <v>280</v>
      </c>
      <c r="AS682" s="69" t="s">
        <v>280</v>
      </c>
      <c r="AT682" s="23" t="s">
        <v>280</v>
      </c>
      <c r="AU682" s="23" t="s">
        <v>280</v>
      </c>
      <c r="AV682" s="69" t="s">
        <v>280</v>
      </c>
      <c r="AW682" s="69" t="s">
        <v>280</v>
      </c>
      <c r="AX682" s="23" t="s">
        <v>280</v>
      </c>
      <c r="AY682" s="69">
        <v>-10000</v>
      </c>
      <c r="AZ682" s="23" t="s">
        <v>280</v>
      </c>
      <c r="BA682" s="23" t="s">
        <v>282</v>
      </c>
    </row>
    <row r="683" spans="2:53">
      <c r="B683" s="123" t="s">
        <v>379</v>
      </c>
      <c r="C683" s="109" t="s">
        <v>36</v>
      </c>
      <c r="D683" s="110" t="s">
        <v>59</v>
      </c>
      <c r="E683" s="38"/>
      <c r="F683" s="38">
        <v>5864</v>
      </c>
      <c r="G683" s="69">
        <v>834</v>
      </c>
      <c r="H683" s="111"/>
      <c r="I683" s="38">
        <v>4282</v>
      </c>
      <c r="J683" s="38">
        <v>880</v>
      </c>
      <c r="K683" s="38"/>
      <c r="L683" s="111">
        <v>0</v>
      </c>
      <c r="M683" s="38">
        <v>0</v>
      </c>
      <c r="N683" s="69">
        <v>0</v>
      </c>
      <c r="O683" s="111" t="s">
        <v>288</v>
      </c>
      <c r="P683" s="69" t="s">
        <v>283</v>
      </c>
      <c r="Q683" s="111">
        <f t="shared" si="70"/>
        <v>0</v>
      </c>
      <c r="R683" s="38" t="str">
        <f t="shared" si="72"/>
        <v>NA</v>
      </c>
      <c r="S683" s="38">
        <f t="shared" si="73"/>
        <v>1582</v>
      </c>
      <c r="T683" s="38">
        <f t="shared" si="74"/>
        <v>-46</v>
      </c>
      <c r="U683" s="114">
        <f t="shared" si="75"/>
        <v>1536</v>
      </c>
      <c r="V683" s="69">
        <f t="shared" si="76"/>
        <v>0</v>
      </c>
      <c r="W683" s="23">
        <f t="shared" si="71"/>
        <v>1</v>
      </c>
      <c r="X683" s="111">
        <v>151</v>
      </c>
      <c r="Y683" s="38" t="s">
        <v>280</v>
      </c>
      <c r="Z683" s="69" t="s">
        <v>280</v>
      </c>
      <c r="AA683" s="38">
        <v>415</v>
      </c>
      <c r="AB683" s="38" t="s">
        <v>280</v>
      </c>
      <c r="AC683" s="69" t="s">
        <v>280</v>
      </c>
      <c r="AD683" s="38" t="s">
        <v>280</v>
      </c>
      <c r="AE683" s="38" t="s">
        <v>280</v>
      </c>
      <c r="AF683" s="69" t="s">
        <v>280</v>
      </c>
      <c r="AG683" s="38" t="s">
        <v>280</v>
      </c>
      <c r="AH683" s="38" t="s">
        <v>280</v>
      </c>
      <c r="AI683" s="69" t="s">
        <v>280</v>
      </c>
      <c r="AJ683" s="111" t="s">
        <v>280</v>
      </c>
      <c r="AK683" s="38" t="s">
        <v>280</v>
      </c>
      <c r="AL683" s="69" t="s">
        <v>280</v>
      </c>
      <c r="AM683" s="38" t="s">
        <v>280</v>
      </c>
      <c r="AN683" s="38" t="s">
        <v>280</v>
      </c>
      <c r="AO683" s="69" t="s">
        <v>280</v>
      </c>
      <c r="AP683" s="69" t="s">
        <v>280</v>
      </c>
      <c r="AQ683" s="69" t="s">
        <v>280</v>
      </c>
      <c r="AR683" s="23" t="s">
        <v>280</v>
      </c>
      <c r="AS683" s="69" t="s">
        <v>280</v>
      </c>
      <c r="AT683" s="23" t="s">
        <v>280</v>
      </c>
      <c r="AU683" s="23" t="s">
        <v>280</v>
      </c>
      <c r="AV683" s="69" t="s">
        <v>280</v>
      </c>
      <c r="AW683" s="69" t="s">
        <v>280</v>
      </c>
      <c r="AX683" s="23" t="s">
        <v>280</v>
      </c>
      <c r="AY683" s="69">
        <v>-10000</v>
      </c>
      <c r="AZ683" s="23" t="s">
        <v>280</v>
      </c>
      <c r="BA683" s="23" t="s">
        <v>282</v>
      </c>
    </row>
    <row r="684" spans="2:53">
      <c r="B684" s="123" t="s">
        <v>379</v>
      </c>
      <c r="C684" s="109" t="s">
        <v>36</v>
      </c>
      <c r="D684" s="110" t="s">
        <v>61</v>
      </c>
      <c r="E684" s="38"/>
      <c r="F684" s="38">
        <v>5793</v>
      </c>
      <c r="G684" s="69">
        <v>897</v>
      </c>
      <c r="H684" s="111"/>
      <c r="I684" s="38">
        <v>5793</v>
      </c>
      <c r="J684" s="38">
        <v>892</v>
      </c>
      <c r="K684" s="38"/>
      <c r="L684" s="111">
        <v>0</v>
      </c>
      <c r="M684" s="38">
        <v>0</v>
      </c>
      <c r="N684" s="69">
        <v>0</v>
      </c>
      <c r="O684" s="111" t="s">
        <v>283</v>
      </c>
      <c r="P684" s="69" t="s">
        <v>80</v>
      </c>
      <c r="Q684" s="111">
        <f t="shared" si="70"/>
        <v>0</v>
      </c>
      <c r="R684" s="38" t="str">
        <f t="shared" si="72"/>
        <v>NA</v>
      </c>
      <c r="S684" s="38">
        <f t="shared" si="73"/>
        <v>0</v>
      </c>
      <c r="T684" s="38">
        <f t="shared" si="74"/>
        <v>5</v>
      </c>
      <c r="U684" s="114">
        <f t="shared" si="75"/>
        <v>5</v>
      </c>
      <c r="V684" s="69">
        <f t="shared" si="76"/>
        <v>0</v>
      </c>
      <c r="W684" s="23">
        <f t="shared" si="71"/>
        <v>1</v>
      </c>
      <c r="X684" s="111">
        <v>160</v>
      </c>
      <c r="Y684" s="38" t="s">
        <v>280</v>
      </c>
      <c r="Z684" s="69" t="s">
        <v>73</v>
      </c>
      <c r="AA684" s="38">
        <v>-158</v>
      </c>
      <c r="AB684" s="38" t="s">
        <v>280</v>
      </c>
      <c r="AC684" s="69" t="s">
        <v>73</v>
      </c>
      <c r="AD684" s="38" t="s">
        <v>280</v>
      </c>
      <c r="AE684" s="38" t="s">
        <v>280</v>
      </c>
      <c r="AF684" s="69" t="s">
        <v>280</v>
      </c>
      <c r="AG684" s="38" t="s">
        <v>280</v>
      </c>
      <c r="AH684" s="38" t="s">
        <v>280</v>
      </c>
      <c r="AI684" s="69" t="s">
        <v>280</v>
      </c>
      <c r="AJ684" s="111" t="s">
        <v>280</v>
      </c>
      <c r="AK684" s="38" t="s">
        <v>280</v>
      </c>
      <c r="AL684" s="69" t="s">
        <v>280</v>
      </c>
      <c r="AM684" s="38" t="s">
        <v>280</v>
      </c>
      <c r="AN684" s="38" t="s">
        <v>280</v>
      </c>
      <c r="AO684" s="69" t="s">
        <v>280</v>
      </c>
      <c r="AP684" s="69" t="s">
        <v>280</v>
      </c>
      <c r="AQ684" s="69" t="s">
        <v>280</v>
      </c>
      <c r="AR684" s="23" t="s">
        <v>280</v>
      </c>
      <c r="AS684" s="69" t="s">
        <v>280</v>
      </c>
      <c r="AT684" s="23" t="s">
        <v>280</v>
      </c>
      <c r="AU684" s="23" t="s">
        <v>280</v>
      </c>
      <c r="AV684" s="69" t="s">
        <v>280</v>
      </c>
      <c r="AW684" s="69" t="s">
        <v>280</v>
      </c>
      <c r="AX684" s="23" t="s">
        <v>280</v>
      </c>
      <c r="AY684" s="69">
        <v>-10000</v>
      </c>
      <c r="AZ684" s="23" t="s">
        <v>280</v>
      </c>
      <c r="BA684" s="23" t="s">
        <v>282</v>
      </c>
    </row>
    <row r="685" spans="2:53">
      <c r="B685" s="123" t="s">
        <v>379</v>
      </c>
      <c r="C685" s="109" t="s">
        <v>36</v>
      </c>
      <c r="D685" s="110" t="s">
        <v>63</v>
      </c>
      <c r="E685" s="38"/>
      <c r="F685" s="38">
        <v>6000</v>
      </c>
      <c r="G685" s="69">
        <v>884</v>
      </c>
      <c r="H685" s="111"/>
      <c r="I685" s="38">
        <v>6000</v>
      </c>
      <c r="J685" s="38">
        <v>892</v>
      </c>
      <c r="K685" s="38"/>
      <c r="L685" s="111">
        <v>0</v>
      </c>
      <c r="M685" s="38">
        <v>0</v>
      </c>
      <c r="N685" s="69">
        <v>0</v>
      </c>
      <c r="O685" s="111" t="s">
        <v>283</v>
      </c>
      <c r="P685" s="69" t="s">
        <v>80</v>
      </c>
      <c r="Q685" s="111">
        <f t="shared" si="70"/>
        <v>0</v>
      </c>
      <c r="R685" s="38" t="str">
        <f t="shared" si="72"/>
        <v>NA</v>
      </c>
      <c r="S685" s="38">
        <f t="shared" si="73"/>
        <v>0</v>
      </c>
      <c r="T685" s="38">
        <f t="shared" si="74"/>
        <v>-8</v>
      </c>
      <c r="U685" s="114">
        <f t="shared" si="75"/>
        <v>-8</v>
      </c>
      <c r="V685" s="69">
        <f t="shared" si="76"/>
        <v>0</v>
      </c>
      <c r="W685" s="23">
        <f t="shared" si="71"/>
        <v>1</v>
      </c>
      <c r="X685" s="111">
        <v>160</v>
      </c>
      <c r="Y685" s="38" t="s">
        <v>280</v>
      </c>
      <c r="Z685" s="69" t="s">
        <v>73</v>
      </c>
      <c r="AA685" s="38">
        <v>415</v>
      </c>
      <c r="AB685" s="38" t="s">
        <v>280</v>
      </c>
      <c r="AC685" s="69" t="s">
        <v>73</v>
      </c>
      <c r="AD685" s="38" t="s">
        <v>280</v>
      </c>
      <c r="AE685" s="38" t="s">
        <v>280</v>
      </c>
      <c r="AF685" s="69" t="s">
        <v>280</v>
      </c>
      <c r="AG685" s="38" t="s">
        <v>280</v>
      </c>
      <c r="AH685" s="38" t="s">
        <v>280</v>
      </c>
      <c r="AI685" s="69" t="s">
        <v>280</v>
      </c>
      <c r="AJ685" s="111" t="s">
        <v>280</v>
      </c>
      <c r="AK685" s="38" t="s">
        <v>280</v>
      </c>
      <c r="AL685" s="69" t="s">
        <v>280</v>
      </c>
      <c r="AM685" s="38" t="s">
        <v>280</v>
      </c>
      <c r="AN685" s="38" t="s">
        <v>280</v>
      </c>
      <c r="AO685" s="69" t="s">
        <v>280</v>
      </c>
      <c r="AP685" s="69" t="s">
        <v>280</v>
      </c>
      <c r="AQ685" s="69" t="s">
        <v>280</v>
      </c>
      <c r="AR685" s="23" t="s">
        <v>280</v>
      </c>
      <c r="AS685" s="69" t="s">
        <v>280</v>
      </c>
      <c r="AT685" s="23" t="s">
        <v>280</v>
      </c>
      <c r="AU685" s="23" t="s">
        <v>280</v>
      </c>
      <c r="AV685" s="69" t="s">
        <v>280</v>
      </c>
      <c r="AW685" s="69" t="s">
        <v>280</v>
      </c>
      <c r="AX685" s="23" t="s">
        <v>280</v>
      </c>
      <c r="AY685" s="69">
        <v>-10000</v>
      </c>
      <c r="AZ685" s="23" t="s">
        <v>280</v>
      </c>
      <c r="BA685" s="23" t="s">
        <v>282</v>
      </c>
    </row>
    <row r="686" spans="2:53">
      <c r="B686" s="123" t="s">
        <v>379</v>
      </c>
      <c r="C686" s="109" t="s">
        <v>36</v>
      </c>
      <c r="D686" s="110" t="s">
        <v>64</v>
      </c>
      <c r="E686" s="38">
        <v>7797</v>
      </c>
      <c r="F686" s="38"/>
      <c r="G686" s="69"/>
      <c r="H686" s="111">
        <v>7798</v>
      </c>
      <c r="I686" s="38"/>
      <c r="J686" s="38"/>
      <c r="K686" s="38"/>
      <c r="L686" s="111">
        <v>-2884</v>
      </c>
      <c r="M686" s="38">
        <v>-2884</v>
      </c>
      <c r="N686" s="69">
        <v>-2885</v>
      </c>
      <c r="O686" s="111" t="s">
        <v>283</v>
      </c>
      <c r="P686" s="69" t="s">
        <v>80</v>
      </c>
      <c r="Q686" s="111">
        <f t="shared" si="70"/>
        <v>0</v>
      </c>
      <c r="R686" s="38">
        <f t="shared" si="72"/>
        <v>-1</v>
      </c>
      <c r="S686" s="38" t="str">
        <f t="shared" si="73"/>
        <v>NA</v>
      </c>
      <c r="T686" s="38" t="str">
        <f t="shared" si="74"/>
        <v>NA</v>
      </c>
      <c r="U686" s="114" t="str">
        <f t="shared" si="75"/>
        <v>NA</v>
      </c>
      <c r="V686" s="69">
        <f t="shared" si="76"/>
        <v>0</v>
      </c>
      <c r="W686" s="23">
        <f t="shared" si="71"/>
        <v>1</v>
      </c>
      <c r="X686" s="111">
        <v>160</v>
      </c>
      <c r="Y686" s="38" t="s">
        <v>280</v>
      </c>
      <c r="Z686" s="69" t="s">
        <v>280</v>
      </c>
      <c r="AA686" s="38">
        <v>390</v>
      </c>
      <c r="AB686" s="38" t="s">
        <v>280</v>
      </c>
      <c r="AC686" s="69" t="s">
        <v>280</v>
      </c>
      <c r="AD686" s="38" t="s">
        <v>280</v>
      </c>
      <c r="AE686" s="38" t="s">
        <v>280</v>
      </c>
      <c r="AF686" s="69" t="s">
        <v>280</v>
      </c>
      <c r="AG686" s="38" t="s">
        <v>280</v>
      </c>
      <c r="AH686" s="38" t="s">
        <v>280</v>
      </c>
      <c r="AI686" s="69" t="s">
        <v>280</v>
      </c>
      <c r="AJ686" s="111" t="s">
        <v>280</v>
      </c>
      <c r="AK686" s="38" t="s">
        <v>280</v>
      </c>
      <c r="AL686" s="69" t="s">
        <v>280</v>
      </c>
      <c r="AM686" s="38" t="s">
        <v>280</v>
      </c>
      <c r="AN686" s="38" t="s">
        <v>280</v>
      </c>
      <c r="AO686" s="69" t="s">
        <v>280</v>
      </c>
      <c r="AP686" s="69" t="s">
        <v>280</v>
      </c>
      <c r="AQ686" s="69" t="s">
        <v>280</v>
      </c>
      <c r="AR686" s="23" t="s">
        <v>280</v>
      </c>
      <c r="AS686" s="69" t="s">
        <v>280</v>
      </c>
      <c r="AT686" s="23" t="s">
        <v>280</v>
      </c>
      <c r="AU686" s="23" t="s">
        <v>280</v>
      </c>
      <c r="AV686" s="69" t="s">
        <v>280</v>
      </c>
      <c r="AW686" s="69" t="s">
        <v>280</v>
      </c>
      <c r="AX686" s="23" t="s">
        <v>280</v>
      </c>
      <c r="AY686" s="69" t="s">
        <v>280</v>
      </c>
      <c r="AZ686" s="23" t="s">
        <v>280</v>
      </c>
      <c r="BA686" s="23" t="s">
        <v>280</v>
      </c>
    </row>
    <row r="687" spans="2:53">
      <c r="B687" s="123" t="s">
        <v>379</v>
      </c>
      <c r="C687" s="109" t="s">
        <v>36</v>
      </c>
      <c r="D687" s="110" t="s">
        <v>66</v>
      </c>
      <c r="E687" s="38">
        <v>7825</v>
      </c>
      <c r="F687" s="38"/>
      <c r="G687" s="69"/>
      <c r="H687" s="111">
        <v>7825</v>
      </c>
      <c r="I687" s="38"/>
      <c r="J687" s="38"/>
      <c r="K687" s="38"/>
      <c r="L687" s="111">
        <v>-2899</v>
      </c>
      <c r="M687" s="38">
        <v>-2899</v>
      </c>
      <c r="N687" s="69">
        <v>-2899</v>
      </c>
      <c r="O687" s="111" t="s">
        <v>283</v>
      </c>
      <c r="P687" s="69" t="s">
        <v>80</v>
      </c>
      <c r="Q687" s="111">
        <f t="shared" si="70"/>
        <v>0</v>
      </c>
      <c r="R687" s="38">
        <f t="shared" si="72"/>
        <v>0</v>
      </c>
      <c r="S687" s="38" t="str">
        <f t="shared" si="73"/>
        <v>NA</v>
      </c>
      <c r="T687" s="38" t="str">
        <f t="shared" si="74"/>
        <v>NA</v>
      </c>
      <c r="U687" s="114" t="str">
        <f t="shared" si="75"/>
        <v>NA</v>
      </c>
      <c r="V687" s="69">
        <f t="shared" si="76"/>
        <v>0</v>
      </c>
      <c r="W687" s="23">
        <f t="shared" si="71"/>
        <v>1</v>
      </c>
      <c r="X687" s="111">
        <v>160</v>
      </c>
      <c r="Y687" s="38" t="s">
        <v>280</v>
      </c>
      <c r="Z687" s="69" t="s">
        <v>280</v>
      </c>
      <c r="AA687" s="38">
        <v>390</v>
      </c>
      <c r="AB687" s="38" t="s">
        <v>280</v>
      </c>
      <c r="AC687" s="69" t="s">
        <v>280</v>
      </c>
      <c r="AD687" s="38" t="s">
        <v>280</v>
      </c>
      <c r="AE687" s="38" t="s">
        <v>280</v>
      </c>
      <c r="AF687" s="69" t="s">
        <v>280</v>
      </c>
      <c r="AG687" s="38" t="s">
        <v>280</v>
      </c>
      <c r="AH687" s="38" t="s">
        <v>280</v>
      </c>
      <c r="AI687" s="69" t="s">
        <v>280</v>
      </c>
      <c r="AJ687" s="111" t="s">
        <v>280</v>
      </c>
      <c r="AK687" s="38" t="s">
        <v>280</v>
      </c>
      <c r="AL687" s="69" t="s">
        <v>280</v>
      </c>
      <c r="AM687" s="38" t="s">
        <v>280</v>
      </c>
      <c r="AN687" s="38" t="s">
        <v>280</v>
      </c>
      <c r="AO687" s="69" t="s">
        <v>280</v>
      </c>
      <c r="AP687" s="69" t="s">
        <v>280</v>
      </c>
      <c r="AQ687" s="69" t="s">
        <v>280</v>
      </c>
      <c r="AR687" s="23" t="s">
        <v>280</v>
      </c>
      <c r="AS687" s="69" t="s">
        <v>280</v>
      </c>
      <c r="AT687" s="23" t="s">
        <v>280</v>
      </c>
      <c r="AU687" s="23" t="s">
        <v>280</v>
      </c>
      <c r="AV687" s="69" t="s">
        <v>280</v>
      </c>
      <c r="AW687" s="69" t="s">
        <v>280</v>
      </c>
      <c r="AX687" s="23" t="s">
        <v>280</v>
      </c>
      <c r="AY687" s="69" t="s">
        <v>280</v>
      </c>
      <c r="AZ687" s="23" t="s">
        <v>280</v>
      </c>
      <c r="BA687" s="23" t="s">
        <v>280</v>
      </c>
    </row>
    <row r="688" spans="2:53">
      <c r="B688" s="123" t="s">
        <v>379</v>
      </c>
      <c r="C688" s="109" t="s">
        <v>36</v>
      </c>
      <c r="D688" s="110" t="s">
        <v>67</v>
      </c>
      <c r="E688" s="38">
        <v>7556</v>
      </c>
      <c r="F688" s="38"/>
      <c r="G688" s="69"/>
      <c r="H688" s="111">
        <v>7556</v>
      </c>
      <c r="I688" s="38"/>
      <c r="J688" s="38"/>
      <c r="K688" s="38"/>
      <c r="L688" s="111">
        <v>-2763</v>
      </c>
      <c r="M688" s="38">
        <v>-2763</v>
      </c>
      <c r="N688" s="69">
        <v>-2763</v>
      </c>
      <c r="O688" s="111" t="s">
        <v>38</v>
      </c>
      <c r="P688" s="69" t="s">
        <v>80</v>
      </c>
      <c r="Q688" s="111">
        <f t="shared" si="70"/>
        <v>0</v>
      </c>
      <c r="R688" s="38">
        <f t="shared" si="72"/>
        <v>0</v>
      </c>
      <c r="S688" s="38" t="str">
        <f t="shared" si="73"/>
        <v>NA</v>
      </c>
      <c r="T688" s="38" t="str">
        <f t="shared" si="74"/>
        <v>NA</v>
      </c>
      <c r="U688" s="114" t="str">
        <f t="shared" si="75"/>
        <v>NA</v>
      </c>
      <c r="V688" s="69">
        <f t="shared" si="76"/>
        <v>0</v>
      </c>
      <c r="W688" s="23">
        <f t="shared" si="71"/>
        <v>1</v>
      </c>
      <c r="X688" s="111">
        <v>160</v>
      </c>
      <c r="Y688" s="38" t="s">
        <v>280</v>
      </c>
      <c r="Z688" s="69" t="s">
        <v>280</v>
      </c>
      <c r="AA688" s="38">
        <v>390</v>
      </c>
      <c r="AB688" s="38" t="s">
        <v>280</v>
      </c>
      <c r="AC688" s="69" t="s">
        <v>280</v>
      </c>
      <c r="AD688" s="38" t="s">
        <v>280</v>
      </c>
      <c r="AE688" s="38" t="s">
        <v>280</v>
      </c>
      <c r="AF688" s="69" t="s">
        <v>280</v>
      </c>
      <c r="AG688" s="38" t="s">
        <v>280</v>
      </c>
      <c r="AH688" s="38" t="s">
        <v>280</v>
      </c>
      <c r="AI688" s="69" t="s">
        <v>280</v>
      </c>
      <c r="AJ688" s="111" t="s">
        <v>280</v>
      </c>
      <c r="AK688" s="38" t="s">
        <v>280</v>
      </c>
      <c r="AL688" s="69" t="s">
        <v>280</v>
      </c>
      <c r="AM688" s="38" t="s">
        <v>280</v>
      </c>
      <c r="AN688" s="38" t="s">
        <v>280</v>
      </c>
      <c r="AO688" s="69" t="s">
        <v>280</v>
      </c>
      <c r="AP688" s="69" t="s">
        <v>280</v>
      </c>
      <c r="AQ688" s="69" t="s">
        <v>280</v>
      </c>
      <c r="AR688" s="23" t="s">
        <v>280</v>
      </c>
      <c r="AS688" s="69" t="s">
        <v>280</v>
      </c>
      <c r="AT688" s="23" t="s">
        <v>280</v>
      </c>
      <c r="AU688" s="23" t="s">
        <v>280</v>
      </c>
      <c r="AV688" s="69" t="s">
        <v>280</v>
      </c>
      <c r="AW688" s="69" t="s">
        <v>280</v>
      </c>
      <c r="AX688" s="23" t="s">
        <v>280</v>
      </c>
      <c r="AY688" s="69" t="s">
        <v>280</v>
      </c>
      <c r="AZ688" s="23" t="s">
        <v>280</v>
      </c>
      <c r="BA688" s="23" t="s">
        <v>280</v>
      </c>
    </row>
    <row r="689" spans="2:53">
      <c r="B689" s="123" t="s">
        <v>379</v>
      </c>
      <c r="C689" s="109" t="s">
        <v>36</v>
      </c>
      <c r="D689" s="110" t="s">
        <v>68</v>
      </c>
      <c r="E689" s="38"/>
      <c r="F689" s="38">
        <v>7982</v>
      </c>
      <c r="G689" s="69">
        <v>734</v>
      </c>
      <c r="H689" s="111"/>
      <c r="I689" s="38">
        <v>7981</v>
      </c>
      <c r="J689" s="38">
        <v>734</v>
      </c>
      <c r="K689" s="38"/>
      <c r="L689" s="111">
        <v>-3196</v>
      </c>
      <c r="M689" s="38">
        <v>-3196</v>
      </c>
      <c r="N689" s="69">
        <v>-3196</v>
      </c>
      <c r="O689" s="111" t="s">
        <v>38</v>
      </c>
      <c r="P689" s="69" t="s">
        <v>80</v>
      </c>
      <c r="Q689" s="111">
        <f t="shared" ref="Q689:Q752" si="77">IFERROR(L689-M689,0)</f>
        <v>0</v>
      </c>
      <c r="R689" s="38" t="str">
        <f t="shared" si="72"/>
        <v>NA</v>
      </c>
      <c r="S689" s="38">
        <f t="shared" si="73"/>
        <v>1</v>
      </c>
      <c r="T689" s="38">
        <f t="shared" si="74"/>
        <v>0</v>
      </c>
      <c r="U689" s="114">
        <f t="shared" si="75"/>
        <v>1</v>
      </c>
      <c r="V689" s="69">
        <f t="shared" si="76"/>
        <v>0</v>
      </c>
      <c r="W689" s="23">
        <f t="shared" ref="W689:W739" si="78">MIN(IF(SUM(X689,AE689:AH689,AJ689,AK689:AN689,AQ689:AT689,AD689,AP689,AV689,AW689:AZ689)=0,0,1)+IF(P689="Smoothing ramp",1,0)+IF(SUM(X689,Y689:AB689)=0,0,1),1)</f>
        <v>1</v>
      </c>
      <c r="X689" s="111">
        <v>157</v>
      </c>
      <c r="Y689" s="38" t="s">
        <v>280</v>
      </c>
      <c r="Z689" s="69" t="s">
        <v>280</v>
      </c>
      <c r="AA689" s="38">
        <v>405</v>
      </c>
      <c r="AB689" s="38" t="s">
        <v>280</v>
      </c>
      <c r="AC689" s="69" t="s">
        <v>280</v>
      </c>
      <c r="AD689" s="38" t="s">
        <v>280</v>
      </c>
      <c r="AE689" s="38" t="s">
        <v>280</v>
      </c>
      <c r="AF689" s="69" t="s">
        <v>280</v>
      </c>
      <c r="AG689" s="38" t="s">
        <v>280</v>
      </c>
      <c r="AH689" s="38" t="s">
        <v>280</v>
      </c>
      <c r="AI689" s="69" t="s">
        <v>280</v>
      </c>
      <c r="AJ689" s="111" t="s">
        <v>280</v>
      </c>
      <c r="AK689" s="38" t="s">
        <v>280</v>
      </c>
      <c r="AL689" s="69" t="s">
        <v>280</v>
      </c>
      <c r="AM689" s="38" t="s">
        <v>280</v>
      </c>
      <c r="AN689" s="38" t="s">
        <v>280</v>
      </c>
      <c r="AO689" s="69" t="s">
        <v>280</v>
      </c>
      <c r="AP689" s="69" t="s">
        <v>280</v>
      </c>
      <c r="AQ689" s="69" t="s">
        <v>280</v>
      </c>
      <c r="AR689" s="23" t="s">
        <v>280</v>
      </c>
      <c r="AS689" s="69" t="s">
        <v>280</v>
      </c>
      <c r="AT689" s="23" t="s">
        <v>280</v>
      </c>
      <c r="AU689" s="23" t="s">
        <v>280</v>
      </c>
      <c r="AV689" s="69" t="s">
        <v>280</v>
      </c>
      <c r="AW689" s="69" t="s">
        <v>280</v>
      </c>
      <c r="AX689" s="23" t="s">
        <v>280</v>
      </c>
      <c r="AY689" s="69" t="s">
        <v>280</v>
      </c>
      <c r="AZ689" s="23" t="s">
        <v>280</v>
      </c>
      <c r="BA689" s="23" t="s">
        <v>280</v>
      </c>
    </row>
    <row r="690" spans="2:53">
      <c r="B690" s="123" t="s">
        <v>379</v>
      </c>
      <c r="C690" s="109" t="s">
        <v>36</v>
      </c>
      <c r="D690" s="110" t="s">
        <v>69</v>
      </c>
      <c r="E690" s="38"/>
      <c r="F690" s="38">
        <v>7982</v>
      </c>
      <c r="G690" s="69">
        <v>734</v>
      </c>
      <c r="H690" s="111"/>
      <c r="I690" s="38">
        <v>7981</v>
      </c>
      <c r="J690" s="38">
        <v>734</v>
      </c>
      <c r="K690" s="38"/>
      <c r="L690" s="111">
        <v>-3196</v>
      </c>
      <c r="M690" s="38">
        <v>-3196</v>
      </c>
      <c r="N690" s="69">
        <v>-3196</v>
      </c>
      <c r="O690" s="111" t="s">
        <v>38</v>
      </c>
      <c r="P690" s="69" t="s">
        <v>80</v>
      </c>
      <c r="Q690" s="111">
        <f t="shared" si="77"/>
        <v>0</v>
      </c>
      <c r="R690" s="38" t="str">
        <f t="shared" si="72"/>
        <v>NA</v>
      </c>
      <c r="S690" s="38">
        <f t="shared" si="73"/>
        <v>1</v>
      </c>
      <c r="T690" s="38">
        <f t="shared" si="74"/>
        <v>0</v>
      </c>
      <c r="U690" s="114">
        <f t="shared" si="75"/>
        <v>1</v>
      </c>
      <c r="V690" s="69">
        <f t="shared" si="76"/>
        <v>0</v>
      </c>
      <c r="W690" s="23">
        <f t="shared" si="78"/>
        <v>1</v>
      </c>
      <c r="X690" s="111">
        <v>157</v>
      </c>
      <c r="Y690" s="38" t="s">
        <v>280</v>
      </c>
      <c r="Z690" s="69" t="s">
        <v>280</v>
      </c>
      <c r="AA690" s="38">
        <v>405</v>
      </c>
      <c r="AB690" s="38" t="s">
        <v>280</v>
      </c>
      <c r="AC690" s="69" t="s">
        <v>280</v>
      </c>
      <c r="AD690" s="38" t="s">
        <v>280</v>
      </c>
      <c r="AE690" s="38" t="s">
        <v>280</v>
      </c>
      <c r="AF690" s="69" t="s">
        <v>280</v>
      </c>
      <c r="AG690" s="38" t="s">
        <v>280</v>
      </c>
      <c r="AH690" s="38" t="s">
        <v>280</v>
      </c>
      <c r="AI690" s="69" t="s">
        <v>280</v>
      </c>
      <c r="AJ690" s="111" t="s">
        <v>280</v>
      </c>
      <c r="AK690" s="38" t="s">
        <v>280</v>
      </c>
      <c r="AL690" s="69" t="s">
        <v>280</v>
      </c>
      <c r="AM690" s="38" t="s">
        <v>280</v>
      </c>
      <c r="AN690" s="38" t="s">
        <v>280</v>
      </c>
      <c r="AO690" s="69" t="s">
        <v>280</v>
      </c>
      <c r="AP690" s="69" t="s">
        <v>280</v>
      </c>
      <c r="AQ690" s="69" t="s">
        <v>280</v>
      </c>
      <c r="AR690" s="23" t="s">
        <v>280</v>
      </c>
      <c r="AS690" s="69" t="s">
        <v>280</v>
      </c>
      <c r="AT690" s="23" t="s">
        <v>280</v>
      </c>
      <c r="AU690" s="23" t="s">
        <v>280</v>
      </c>
      <c r="AV690" s="69" t="s">
        <v>280</v>
      </c>
      <c r="AW690" s="69" t="s">
        <v>280</v>
      </c>
      <c r="AX690" s="23" t="s">
        <v>280</v>
      </c>
      <c r="AY690" s="69" t="s">
        <v>280</v>
      </c>
      <c r="AZ690" s="23" t="s">
        <v>280</v>
      </c>
      <c r="BA690" s="23" t="s">
        <v>280</v>
      </c>
    </row>
    <row r="691" spans="2:53" ht="15" thickBot="1">
      <c r="B691" s="124" t="s">
        <v>379</v>
      </c>
      <c r="C691" s="116" t="s">
        <v>36</v>
      </c>
      <c r="D691" s="117" t="s">
        <v>70</v>
      </c>
      <c r="E691" s="118"/>
      <c r="F691" s="118">
        <v>7754</v>
      </c>
      <c r="G691" s="70">
        <v>734</v>
      </c>
      <c r="H691" s="119"/>
      <c r="I691" s="118">
        <v>7754</v>
      </c>
      <c r="J691" s="118">
        <v>734</v>
      </c>
      <c r="K691" s="118"/>
      <c r="L691" s="119">
        <v>-2962</v>
      </c>
      <c r="M691" s="118">
        <v>-2962</v>
      </c>
      <c r="N691" s="70">
        <v>-2962</v>
      </c>
      <c r="O691" s="119" t="s">
        <v>38</v>
      </c>
      <c r="P691" s="70" t="s">
        <v>38</v>
      </c>
      <c r="Q691" s="119">
        <f t="shared" si="77"/>
        <v>0</v>
      </c>
      <c r="R691" s="38" t="str">
        <f t="shared" si="72"/>
        <v>NA</v>
      </c>
      <c r="S691" s="38">
        <f t="shared" si="73"/>
        <v>0</v>
      </c>
      <c r="T691" s="38">
        <f t="shared" si="74"/>
        <v>0</v>
      </c>
      <c r="U691" s="114">
        <f t="shared" si="75"/>
        <v>0</v>
      </c>
      <c r="V691" s="70">
        <f t="shared" si="76"/>
        <v>0</v>
      </c>
      <c r="W691" s="23">
        <f t="shared" si="78"/>
        <v>1</v>
      </c>
      <c r="X691" s="119">
        <v>157</v>
      </c>
      <c r="Y691" s="118" t="s">
        <v>280</v>
      </c>
      <c r="Z691" s="70" t="s">
        <v>280</v>
      </c>
      <c r="AA691" s="118">
        <v>405</v>
      </c>
      <c r="AB691" s="118" t="s">
        <v>280</v>
      </c>
      <c r="AC691" s="70" t="s">
        <v>280</v>
      </c>
      <c r="AD691" s="118" t="s">
        <v>280</v>
      </c>
      <c r="AE691" s="118" t="s">
        <v>280</v>
      </c>
      <c r="AF691" s="70" t="s">
        <v>280</v>
      </c>
      <c r="AG691" s="118" t="s">
        <v>280</v>
      </c>
      <c r="AH691" s="118" t="s">
        <v>280</v>
      </c>
      <c r="AI691" s="70" t="s">
        <v>280</v>
      </c>
      <c r="AJ691" s="119" t="s">
        <v>280</v>
      </c>
      <c r="AK691" s="118" t="s">
        <v>280</v>
      </c>
      <c r="AL691" s="70" t="s">
        <v>280</v>
      </c>
      <c r="AM691" s="118" t="s">
        <v>280</v>
      </c>
      <c r="AN691" s="118" t="s">
        <v>280</v>
      </c>
      <c r="AO691" s="70" t="s">
        <v>280</v>
      </c>
      <c r="AP691" s="70" t="s">
        <v>280</v>
      </c>
      <c r="AQ691" s="70" t="s">
        <v>280</v>
      </c>
      <c r="AR691" s="22" t="s">
        <v>280</v>
      </c>
      <c r="AS691" s="70" t="s">
        <v>280</v>
      </c>
      <c r="AT691" s="22" t="s">
        <v>280</v>
      </c>
      <c r="AU691" s="22" t="s">
        <v>280</v>
      </c>
      <c r="AV691" s="70" t="s">
        <v>280</v>
      </c>
      <c r="AW691" s="70" t="s">
        <v>280</v>
      </c>
      <c r="AX691" s="22" t="s">
        <v>280</v>
      </c>
      <c r="AY691" s="70" t="s">
        <v>280</v>
      </c>
      <c r="AZ691" s="22" t="s">
        <v>280</v>
      </c>
      <c r="BA691" s="22" t="s">
        <v>280</v>
      </c>
    </row>
    <row r="692" spans="2:53">
      <c r="B692" s="123" t="s">
        <v>380</v>
      </c>
      <c r="C692" s="109" t="s">
        <v>36</v>
      </c>
      <c r="D692" s="110" t="s">
        <v>55</v>
      </c>
      <c r="E692" s="38">
        <v>8934</v>
      </c>
      <c r="F692" s="38"/>
      <c r="G692" s="69"/>
      <c r="H692" s="111">
        <v>7707</v>
      </c>
      <c r="I692" s="38"/>
      <c r="J692" s="38"/>
      <c r="K692" s="38"/>
      <c r="L692" s="111">
        <v>0</v>
      </c>
      <c r="M692" s="38">
        <v>0</v>
      </c>
      <c r="N692" s="69">
        <v>0</v>
      </c>
      <c r="O692" s="111" t="s">
        <v>84</v>
      </c>
      <c r="P692" s="69" t="s">
        <v>80</v>
      </c>
      <c r="Q692" s="111">
        <f t="shared" si="77"/>
        <v>0</v>
      </c>
      <c r="R692" s="38">
        <f t="shared" si="72"/>
        <v>1227</v>
      </c>
      <c r="S692" s="38" t="str">
        <f t="shared" si="73"/>
        <v>NA</v>
      </c>
      <c r="T692" s="38" t="str">
        <f t="shared" si="74"/>
        <v>NA</v>
      </c>
      <c r="U692" s="114" t="str">
        <f t="shared" si="75"/>
        <v>NA</v>
      </c>
      <c r="V692" s="68">
        <f t="shared" si="76"/>
        <v>0</v>
      </c>
      <c r="W692" s="23">
        <f t="shared" si="78"/>
        <v>1</v>
      </c>
      <c r="X692" s="111">
        <v>140</v>
      </c>
      <c r="Y692" s="38" t="s">
        <v>280</v>
      </c>
      <c r="Z692" s="69" t="s">
        <v>73</v>
      </c>
      <c r="AA692" s="38">
        <v>425</v>
      </c>
      <c r="AB692" s="38" t="s">
        <v>280</v>
      </c>
      <c r="AC692" s="69" t="s">
        <v>73</v>
      </c>
      <c r="AD692" s="38" t="s">
        <v>280</v>
      </c>
      <c r="AE692" s="38" t="s">
        <v>280</v>
      </c>
      <c r="AF692" s="69" t="s">
        <v>280</v>
      </c>
      <c r="AG692" s="38" t="s">
        <v>280</v>
      </c>
      <c r="AH692" s="38" t="s">
        <v>280</v>
      </c>
      <c r="AI692" s="69" t="s">
        <v>280</v>
      </c>
      <c r="AJ692" s="111">
        <v>3200</v>
      </c>
      <c r="AK692" s="38" t="s">
        <v>280</v>
      </c>
      <c r="AL692" s="69" t="s">
        <v>381</v>
      </c>
      <c r="AM692" s="38" t="s">
        <v>280</v>
      </c>
      <c r="AN692" s="38" t="s">
        <v>280</v>
      </c>
      <c r="AO692" s="69" t="s">
        <v>280</v>
      </c>
      <c r="AP692" s="69" t="s">
        <v>280</v>
      </c>
      <c r="AQ692" s="69" t="s">
        <v>280</v>
      </c>
      <c r="AR692" s="23" t="s">
        <v>280</v>
      </c>
      <c r="AS692" s="69" t="s">
        <v>280</v>
      </c>
      <c r="AT692" s="23" t="s">
        <v>280</v>
      </c>
      <c r="AU692" s="23" t="s">
        <v>280</v>
      </c>
      <c r="AV692" s="69">
        <v>-10000</v>
      </c>
      <c r="AW692" s="69" t="s">
        <v>280</v>
      </c>
      <c r="AX692" s="23" t="s">
        <v>282</v>
      </c>
      <c r="AY692" s="69" t="s">
        <v>280</v>
      </c>
      <c r="AZ692" s="23" t="s">
        <v>280</v>
      </c>
      <c r="BA692" s="23" t="s">
        <v>280</v>
      </c>
    </row>
    <row r="693" spans="2:53">
      <c r="B693" s="123" t="s">
        <v>380</v>
      </c>
      <c r="C693" s="109" t="s">
        <v>36</v>
      </c>
      <c r="D693" s="110" t="s">
        <v>57</v>
      </c>
      <c r="E693" s="38">
        <v>8934</v>
      </c>
      <c r="F693" s="38"/>
      <c r="G693" s="69"/>
      <c r="H693" s="111">
        <v>7707</v>
      </c>
      <c r="I693" s="38"/>
      <c r="J693" s="38"/>
      <c r="K693" s="38"/>
      <c r="L693" s="111">
        <v>0</v>
      </c>
      <c r="M693" s="38">
        <v>0</v>
      </c>
      <c r="N693" s="69">
        <v>0</v>
      </c>
      <c r="O693" s="111" t="s">
        <v>84</v>
      </c>
      <c r="P693" s="69" t="s">
        <v>80</v>
      </c>
      <c r="Q693" s="111">
        <f t="shared" si="77"/>
        <v>0</v>
      </c>
      <c r="R693" s="38">
        <f t="shared" si="72"/>
        <v>1227</v>
      </c>
      <c r="S693" s="38" t="str">
        <f t="shared" si="73"/>
        <v>NA</v>
      </c>
      <c r="T693" s="38" t="str">
        <f t="shared" si="74"/>
        <v>NA</v>
      </c>
      <c r="U693" s="114" t="str">
        <f t="shared" si="75"/>
        <v>NA</v>
      </c>
      <c r="V693" s="69">
        <f t="shared" si="76"/>
        <v>0</v>
      </c>
      <c r="W693" s="23">
        <f t="shared" si="78"/>
        <v>1</v>
      </c>
      <c r="X693" s="111">
        <v>140</v>
      </c>
      <c r="Y693" s="38" t="s">
        <v>280</v>
      </c>
      <c r="Z693" s="69" t="s">
        <v>73</v>
      </c>
      <c r="AA693" s="38">
        <v>425</v>
      </c>
      <c r="AB693" s="38" t="s">
        <v>280</v>
      </c>
      <c r="AC693" s="69" t="s">
        <v>73</v>
      </c>
      <c r="AD693" s="38" t="s">
        <v>280</v>
      </c>
      <c r="AE693" s="38" t="s">
        <v>280</v>
      </c>
      <c r="AF693" s="69" t="s">
        <v>280</v>
      </c>
      <c r="AG693" s="38" t="s">
        <v>280</v>
      </c>
      <c r="AH693" s="38" t="s">
        <v>280</v>
      </c>
      <c r="AI693" s="69" t="s">
        <v>280</v>
      </c>
      <c r="AJ693" s="111">
        <v>3200</v>
      </c>
      <c r="AK693" s="38" t="s">
        <v>280</v>
      </c>
      <c r="AL693" s="69" t="s">
        <v>381</v>
      </c>
      <c r="AM693" s="38" t="s">
        <v>280</v>
      </c>
      <c r="AN693" s="38" t="s">
        <v>280</v>
      </c>
      <c r="AO693" s="69" t="s">
        <v>280</v>
      </c>
      <c r="AP693" s="69" t="s">
        <v>280</v>
      </c>
      <c r="AQ693" s="69" t="s">
        <v>280</v>
      </c>
      <c r="AR693" s="23" t="s">
        <v>280</v>
      </c>
      <c r="AS693" s="69" t="s">
        <v>280</v>
      </c>
      <c r="AT693" s="23" t="s">
        <v>280</v>
      </c>
      <c r="AU693" s="23" t="s">
        <v>280</v>
      </c>
      <c r="AV693" s="69">
        <v>-10000</v>
      </c>
      <c r="AW693" s="69" t="s">
        <v>280</v>
      </c>
      <c r="AX693" s="23" t="s">
        <v>282</v>
      </c>
      <c r="AY693" s="69" t="s">
        <v>280</v>
      </c>
      <c r="AZ693" s="23" t="s">
        <v>280</v>
      </c>
      <c r="BA693" s="23" t="s">
        <v>280</v>
      </c>
    </row>
    <row r="694" spans="2:53">
      <c r="B694" s="123" t="s">
        <v>380</v>
      </c>
      <c r="C694" s="109" t="s">
        <v>36</v>
      </c>
      <c r="D694" s="110" t="s">
        <v>58</v>
      </c>
      <c r="E694" s="38">
        <v>8934</v>
      </c>
      <c r="F694" s="38"/>
      <c r="G694" s="69"/>
      <c r="H694" s="111">
        <v>7707</v>
      </c>
      <c r="I694" s="38"/>
      <c r="J694" s="38"/>
      <c r="K694" s="38"/>
      <c r="L694" s="111">
        <v>0</v>
      </c>
      <c r="M694" s="38">
        <v>0</v>
      </c>
      <c r="N694" s="69">
        <v>0</v>
      </c>
      <c r="O694" s="111" t="s">
        <v>84</v>
      </c>
      <c r="P694" s="69" t="s">
        <v>80</v>
      </c>
      <c r="Q694" s="111">
        <f t="shared" si="77"/>
        <v>0</v>
      </c>
      <c r="R694" s="38">
        <f t="shared" si="72"/>
        <v>1227</v>
      </c>
      <c r="S694" s="38" t="str">
        <f t="shared" si="73"/>
        <v>NA</v>
      </c>
      <c r="T694" s="38" t="str">
        <f t="shared" si="74"/>
        <v>NA</v>
      </c>
      <c r="U694" s="114" t="str">
        <f t="shared" si="75"/>
        <v>NA</v>
      </c>
      <c r="V694" s="69">
        <f t="shared" si="76"/>
        <v>0</v>
      </c>
      <c r="W694" s="23">
        <f t="shared" si="78"/>
        <v>1</v>
      </c>
      <c r="X694" s="111">
        <v>140</v>
      </c>
      <c r="Y694" s="38" t="s">
        <v>280</v>
      </c>
      <c r="Z694" s="69" t="s">
        <v>73</v>
      </c>
      <c r="AA694" s="38">
        <v>425</v>
      </c>
      <c r="AB694" s="38" t="s">
        <v>280</v>
      </c>
      <c r="AC694" s="69" t="s">
        <v>73</v>
      </c>
      <c r="AD694" s="38" t="s">
        <v>280</v>
      </c>
      <c r="AE694" s="38" t="s">
        <v>280</v>
      </c>
      <c r="AF694" s="69" t="s">
        <v>280</v>
      </c>
      <c r="AG694" s="38" t="s">
        <v>280</v>
      </c>
      <c r="AH694" s="38" t="s">
        <v>280</v>
      </c>
      <c r="AI694" s="69" t="s">
        <v>280</v>
      </c>
      <c r="AJ694" s="111">
        <v>3200</v>
      </c>
      <c r="AK694" s="38" t="s">
        <v>280</v>
      </c>
      <c r="AL694" s="69" t="s">
        <v>381</v>
      </c>
      <c r="AM694" s="38" t="s">
        <v>280</v>
      </c>
      <c r="AN694" s="38" t="s">
        <v>280</v>
      </c>
      <c r="AO694" s="69" t="s">
        <v>280</v>
      </c>
      <c r="AP694" s="69" t="s">
        <v>280</v>
      </c>
      <c r="AQ694" s="69" t="s">
        <v>280</v>
      </c>
      <c r="AR694" s="23" t="s">
        <v>280</v>
      </c>
      <c r="AS694" s="69" t="s">
        <v>280</v>
      </c>
      <c r="AT694" s="23" t="s">
        <v>280</v>
      </c>
      <c r="AU694" s="23" t="s">
        <v>280</v>
      </c>
      <c r="AV694" s="69">
        <v>-10000</v>
      </c>
      <c r="AW694" s="69" t="s">
        <v>280</v>
      </c>
      <c r="AX694" s="23" t="s">
        <v>282</v>
      </c>
      <c r="AY694" s="69" t="s">
        <v>280</v>
      </c>
      <c r="AZ694" s="23" t="s">
        <v>280</v>
      </c>
      <c r="BA694" s="23" t="s">
        <v>280</v>
      </c>
    </row>
    <row r="695" spans="2:53">
      <c r="B695" s="123" t="s">
        <v>380</v>
      </c>
      <c r="C695" s="109" t="s">
        <v>36</v>
      </c>
      <c r="D695" s="110" t="s">
        <v>59</v>
      </c>
      <c r="E695" s="38">
        <v>7603</v>
      </c>
      <c r="F695" s="38"/>
      <c r="G695" s="69"/>
      <c r="H695" s="111">
        <v>7603</v>
      </c>
      <c r="I695" s="38"/>
      <c r="J695" s="38"/>
      <c r="K695" s="38"/>
      <c r="L695" s="111">
        <v>0</v>
      </c>
      <c r="M695" s="38">
        <v>0</v>
      </c>
      <c r="N695" s="69">
        <v>-3742</v>
      </c>
      <c r="O695" s="111" t="s">
        <v>283</v>
      </c>
      <c r="P695" s="69" t="s">
        <v>80</v>
      </c>
      <c r="Q695" s="111">
        <f t="shared" si="77"/>
        <v>0</v>
      </c>
      <c r="R695" s="38">
        <f t="shared" si="72"/>
        <v>0</v>
      </c>
      <c r="S695" s="38" t="str">
        <f t="shared" si="73"/>
        <v>NA</v>
      </c>
      <c r="T695" s="38" t="str">
        <f t="shared" si="74"/>
        <v>NA</v>
      </c>
      <c r="U695" s="114" t="str">
        <f t="shared" si="75"/>
        <v>NA</v>
      </c>
      <c r="V695" s="69">
        <f t="shared" si="76"/>
        <v>0</v>
      </c>
      <c r="W695" s="23">
        <f t="shared" si="78"/>
        <v>1</v>
      </c>
      <c r="X695" s="111">
        <v>140</v>
      </c>
      <c r="Y695" s="38" t="s">
        <v>280</v>
      </c>
      <c r="Z695" s="69" t="s">
        <v>280</v>
      </c>
      <c r="AA695" s="38">
        <v>425</v>
      </c>
      <c r="AB695" s="38" t="s">
        <v>280</v>
      </c>
      <c r="AC695" s="69" t="s">
        <v>280</v>
      </c>
      <c r="AD695" s="38" t="s">
        <v>280</v>
      </c>
      <c r="AE695" s="38" t="s">
        <v>280</v>
      </c>
      <c r="AF695" s="69" t="s">
        <v>280</v>
      </c>
      <c r="AG695" s="38" t="s">
        <v>280</v>
      </c>
      <c r="AH695" s="38" t="s">
        <v>280</v>
      </c>
      <c r="AI695" s="69" t="s">
        <v>280</v>
      </c>
      <c r="AJ695" s="111" t="s">
        <v>280</v>
      </c>
      <c r="AK695" s="38" t="s">
        <v>280</v>
      </c>
      <c r="AL695" s="69" t="s">
        <v>280</v>
      </c>
      <c r="AM695" s="38" t="s">
        <v>280</v>
      </c>
      <c r="AN695" s="38" t="s">
        <v>280</v>
      </c>
      <c r="AO695" s="69" t="s">
        <v>280</v>
      </c>
      <c r="AP695" s="69" t="s">
        <v>280</v>
      </c>
      <c r="AQ695" s="69" t="s">
        <v>280</v>
      </c>
      <c r="AR695" s="23" t="s">
        <v>280</v>
      </c>
      <c r="AS695" s="69" t="s">
        <v>280</v>
      </c>
      <c r="AT695" s="23" t="s">
        <v>280</v>
      </c>
      <c r="AU695" s="23" t="s">
        <v>280</v>
      </c>
      <c r="AV695" s="69">
        <v>-10000</v>
      </c>
      <c r="AW695" s="69" t="s">
        <v>280</v>
      </c>
      <c r="AX695" s="23" t="s">
        <v>282</v>
      </c>
      <c r="AY695" s="69" t="s">
        <v>280</v>
      </c>
      <c r="AZ695" s="23" t="s">
        <v>280</v>
      </c>
      <c r="BA695" s="23" t="s">
        <v>280</v>
      </c>
    </row>
    <row r="696" spans="2:53">
      <c r="B696" s="123" t="s">
        <v>380</v>
      </c>
      <c r="C696" s="109" t="s">
        <v>36</v>
      </c>
      <c r="D696" s="110" t="s">
        <v>61</v>
      </c>
      <c r="E696" s="38">
        <v>8327</v>
      </c>
      <c r="F696" s="38"/>
      <c r="G696" s="69"/>
      <c r="H696" s="111">
        <v>8327</v>
      </c>
      <c r="I696" s="38"/>
      <c r="J696" s="38"/>
      <c r="K696" s="38"/>
      <c r="L696" s="111">
        <v>-4493</v>
      </c>
      <c r="M696" s="38">
        <v>-4493</v>
      </c>
      <c r="N696" s="69">
        <v>-4493</v>
      </c>
      <c r="O696" s="111" t="s">
        <v>283</v>
      </c>
      <c r="P696" s="69" t="s">
        <v>80</v>
      </c>
      <c r="Q696" s="111">
        <f t="shared" si="77"/>
        <v>0</v>
      </c>
      <c r="R696" s="38">
        <f t="shared" si="72"/>
        <v>0</v>
      </c>
      <c r="S696" s="38" t="str">
        <f t="shared" si="73"/>
        <v>NA</v>
      </c>
      <c r="T696" s="38" t="str">
        <f t="shared" si="74"/>
        <v>NA</v>
      </c>
      <c r="U696" s="114" t="str">
        <f t="shared" si="75"/>
        <v>NA</v>
      </c>
      <c r="V696" s="69">
        <f t="shared" si="76"/>
        <v>0</v>
      </c>
      <c r="W696" s="23">
        <f t="shared" si="78"/>
        <v>1</v>
      </c>
      <c r="X696" s="111">
        <v>140</v>
      </c>
      <c r="Y696" s="38" t="s">
        <v>280</v>
      </c>
      <c r="Z696" s="69" t="s">
        <v>280</v>
      </c>
      <c r="AA696" s="38">
        <v>425</v>
      </c>
      <c r="AB696" s="38" t="s">
        <v>280</v>
      </c>
      <c r="AC696" s="69" t="s">
        <v>280</v>
      </c>
      <c r="AD696" s="38" t="s">
        <v>280</v>
      </c>
      <c r="AE696" s="38" t="s">
        <v>280</v>
      </c>
      <c r="AF696" s="69" t="s">
        <v>280</v>
      </c>
      <c r="AG696" s="38" t="s">
        <v>280</v>
      </c>
      <c r="AH696" s="38" t="s">
        <v>280</v>
      </c>
      <c r="AI696" s="69" t="s">
        <v>280</v>
      </c>
      <c r="AJ696" s="111" t="s">
        <v>280</v>
      </c>
      <c r="AK696" s="38" t="s">
        <v>280</v>
      </c>
      <c r="AL696" s="69" t="s">
        <v>280</v>
      </c>
      <c r="AM696" s="38" t="s">
        <v>280</v>
      </c>
      <c r="AN696" s="38" t="s">
        <v>280</v>
      </c>
      <c r="AO696" s="69" t="s">
        <v>280</v>
      </c>
      <c r="AP696" s="69" t="s">
        <v>280</v>
      </c>
      <c r="AQ696" s="69" t="s">
        <v>280</v>
      </c>
      <c r="AR696" s="23" t="s">
        <v>280</v>
      </c>
      <c r="AS696" s="69" t="s">
        <v>280</v>
      </c>
      <c r="AT696" s="23" t="s">
        <v>280</v>
      </c>
      <c r="AU696" s="23" t="s">
        <v>280</v>
      </c>
      <c r="AV696" s="69">
        <v>-10000</v>
      </c>
      <c r="AW696" s="69" t="s">
        <v>280</v>
      </c>
      <c r="AX696" s="23" t="s">
        <v>282</v>
      </c>
      <c r="AY696" s="69" t="s">
        <v>280</v>
      </c>
      <c r="AZ696" s="23" t="s">
        <v>280</v>
      </c>
      <c r="BA696" s="23" t="s">
        <v>280</v>
      </c>
    </row>
    <row r="697" spans="2:53">
      <c r="B697" s="123" t="s">
        <v>380</v>
      </c>
      <c r="C697" s="109" t="s">
        <v>36</v>
      </c>
      <c r="D697" s="110" t="s">
        <v>63</v>
      </c>
      <c r="E697" s="38">
        <v>8094</v>
      </c>
      <c r="F697" s="38"/>
      <c r="G697" s="69"/>
      <c r="H697" s="111">
        <v>8136</v>
      </c>
      <c r="I697" s="38"/>
      <c r="J697" s="38"/>
      <c r="K697" s="38"/>
      <c r="L697" s="111">
        <v>-4415</v>
      </c>
      <c r="M697" s="38">
        <v>-4415</v>
      </c>
      <c r="N697" s="69">
        <v>-4429</v>
      </c>
      <c r="O697" s="111" t="s">
        <v>283</v>
      </c>
      <c r="P697" s="69" t="s">
        <v>80</v>
      </c>
      <c r="Q697" s="111">
        <f t="shared" si="77"/>
        <v>0</v>
      </c>
      <c r="R697" s="38">
        <f t="shared" si="72"/>
        <v>-42</v>
      </c>
      <c r="S697" s="38" t="str">
        <f t="shared" si="73"/>
        <v>NA</v>
      </c>
      <c r="T697" s="38" t="str">
        <f t="shared" si="74"/>
        <v>NA</v>
      </c>
      <c r="U697" s="114" t="str">
        <f t="shared" si="75"/>
        <v>NA</v>
      </c>
      <c r="V697" s="69">
        <f t="shared" si="76"/>
        <v>0</v>
      </c>
      <c r="W697" s="23">
        <f t="shared" si="78"/>
        <v>1</v>
      </c>
      <c r="X697" s="111">
        <v>140</v>
      </c>
      <c r="Y697" s="38" t="s">
        <v>280</v>
      </c>
      <c r="Z697" s="69" t="s">
        <v>280</v>
      </c>
      <c r="AA697" s="38">
        <v>425</v>
      </c>
      <c r="AB697" s="38" t="s">
        <v>280</v>
      </c>
      <c r="AC697" s="69" t="s">
        <v>280</v>
      </c>
      <c r="AD697" s="38" t="s">
        <v>280</v>
      </c>
      <c r="AE697" s="38" t="s">
        <v>280</v>
      </c>
      <c r="AF697" s="69" t="s">
        <v>280</v>
      </c>
      <c r="AG697" s="38" t="s">
        <v>280</v>
      </c>
      <c r="AH697" s="38" t="s">
        <v>280</v>
      </c>
      <c r="AI697" s="69" t="s">
        <v>280</v>
      </c>
      <c r="AJ697" s="111" t="s">
        <v>280</v>
      </c>
      <c r="AK697" s="38" t="s">
        <v>280</v>
      </c>
      <c r="AL697" s="69" t="s">
        <v>280</v>
      </c>
      <c r="AM697" s="38" t="s">
        <v>280</v>
      </c>
      <c r="AN697" s="38" t="s">
        <v>280</v>
      </c>
      <c r="AO697" s="69" t="s">
        <v>280</v>
      </c>
      <c r="AP697" s="69" t="s">
        <v>280</v>
      </c>
      <c r="AQ697" s="69" t="s">
        <v>280</v>
      </c>
      <c r="AR697" s="23" t="s">
        <v>280</v>
      </c>
      <c r="AS697" s="69" t="s">
        <v>280</v>
      </c>
      <c r="AT697" s="23" t="s">
        <v>280</v>
      </c>
      <c r="AU697" s="23" t="s">
        <v>280</v>
      </c>
      <c r="AV697" s="69">
        <v>-10000</v>
      </c>
      <c r="AW697" s="69" t="s">
        <v>280</v>
      </c>
      <c r="AX697" s="23" t="s">
        <v>282</v>
      </c>
      <c r="AY697" s="69" t="s">
        <v>280</v>
      </c>
      <c r="AZ697" s="23" t="s">
        <v>280</v>
      </c>
      <c r="BA697" s="23" t="s">
        <v>280</v>
      </c>
    </row>
    <row r="698" spans="2:53">
      <c r="B698" s="123" t="s">
        <v>380</v>
      </c>
      <c r="C698" s="109" t="s">
        <v>36</v>
      </c>
      <c r="D698" s="110" t="s">
        <v>64</v>
      </c>
      <c r="E698" s="38"/>
      <c r="F698" s="38">
        <v>7686</v>
      </c>
      <c r="G698" s="69">
        <v>781</v>
      </c>
      <c r="H698" s="111"/>
      <c r="I698" s="38">
        <v>7686</v>
      </c>
      <c r="J698" s="38">
        <v>781</v>
      </c>
      <c r="K698" s="38"/>
      <c r="L698" s="111">
        <v>-4566</v>
      </c>
      <c r="M698" s="38">
        <v>-4566</v>
      </c>
      <c r="N698" s="69">
        <v>-4566</v>
      </c>
      <c r="O698" s="111" t="s">
        <v>38</v>
      </c>
      <c r="P698" s="69" t="s">
        <v>80</v>
      </c>
      <c r="Q698" s="111">
        <f t="shared" si="77"/>
        <v>0</v>
      </c>
      <c r="R698" s="38" t="str">
        <f t="shared" si="72"/>
        <v>NA</v>
      </c>
      <c r="S698" s="38">
        <f t="shared" si="73"/>
        <v>0</v>
      </c>
      <c r="T698" s="38">
        <f t="shared" si="74"/>
        <v>0</v>
      </c>
      <c r="U698" s="114">
        <f t="shared" si="75"/>
        <v>0</v>
      </c>
      <c r="V698" s="69">
        <f t="shared" si="76"/>
        <v>0</v>
      </c>
      <c r="W698" s="23">
        <f t="shared" si="78"/>
        <v>1</v>
      </c>
      <c r="X698" s="111">
        <v>134</v>
      </c>
      <c r="Y698" s="38" t="s">
        <v>280</v>
      </c>
      <c r="Z698" s="69" t="s">
        <v>280</v>
      </c>
      <c r="AA698" s="38">
        <v>425</v>
      </c>
      <c r="AB698" s="38" t="s">
        <v>280</v>
      </c>
      <c r="AC698" s="69" t="s">
        <v>280</v>
      </c>
      <c r="AD698" s="38" t="s">
        <v>280</v>
      </c>
      <c r="AE698" s="38" t="s">
        <v>280</v>
      </c>
      <c r="AF698" s="69" t="s">
        <v>280</v>
      </c>
      <c r="AG698" s="38" t="s">
        <v>280</v>
      </c>
      <c r="AH698" s="38" t="s">
        <v>280</v>
      </c>
      <c r="AI698" s="69" t="s">
        <v>280</v>
      </c>
      <c r="AJ698" s="111" t="s">
        <v>280</v>
      </c>
      <c r="AK698" s="38" t="s">
        <v>280</v>
      </c>
      <c r="AL698" s="69" t="s">
        <v>280</v>
      </c>
      <c r="AM698" s="38" t="s">
        <v>280</v>
      </c>
      <c r="AN698" s="38" t="s">
        <v>280</v>
      </c>
      <c r="AO698" s="69" t="s">
        <v>280</v>
      </c>
      <c r="AP698" s="69" t="s">
        <v>280</v>
      </c>
      <c r="AQ698" s="69" t="s">
        <v>280</v>
      </c>
      <c r="AR698" s="23" t="s">
        <v>280</v>
      </c>
      <c r="AS698" s="69" t="s">
        <v>280</v>
      </c>
      <c r="AT698" s="23" t="s">
        <v>280</v>
      </c>
      <c r="AU698" s="23" t="s">
        <v>280</v>
      </c>
      <c r="AV698" s="69" t="s">
        <v>280</v>
      </c>
      <c r="AW698" s="69" t="s">
        <v>280</v>
      </c>
      <c r="AX698" s="23" t="s">
        <v>280</v>
      </c>
      <c r="AY698" s="69">
        <v>-10000</v>
      </c>
      <c r="AZ698" s="23" t="s">
        <v>280</v>
      </c>
      <c r="BA698" s="23" t="s">
        <v>282</v>
      </c>
    </row>
    <row r="699" spans="2:53">
      <c r="B699" s="123" t="s">
        <v>380</v>
      </c>
      <c r="C699" s="109" t="s">
        <v>36</v>
      </c>
      <c r="D699" s="110" t="s">
        <v>66</v>
      </c>
      <c r="E699" s="38"/>
      <c r="F699" s="38">
        <v>7736</v>
      </c>
      <c r="G699" s="69">
        <v>781</v>
      </c>
      <c r="H699" s="111"/>
      <c r="I699" s="38">
        <v>7736</v>
      </c>
      <c r="J699" s="38">
        <v>781</v>
      </c>
      <c r="K699" s="38"/>
      <c r="L699" s="111">
        <v>-4595</v>
      </c>
      <c r="M699" s="38">
        <v>-4595</v>
      </c>
      <c r="N699" s="69">
        <v>-4595</v>
      </c>
      <c r="O699" s="111" t="s">
        <v>38</v>
      </c>
      <c r="P699" s="69" t="s">
        <v>80</v>
      </c>
      <c r="Q699" s="111">
        <f t="shared" si="77"/>
        <v>0</v>
      </c>
      <c r="R699" s="38" t="str">
        <f t="shared" si="72"/>
        <v>NA</v>
      </c>
      <c r="S699" s="38">
        <f t="shared" si="73"/>
        <v>0</v>
      </c>
      <c r="T699" s="38">
        <f t="shared" si="74"/>
        <v>0</v>
      </c>
      <c r="U699" s="114">
        <f t="shared" si="75"/>
        <v>0</v>
      </c>
      <c r="V699" s="69">
        <f t="shared" si="76"/>
        <v>0</v>
      </c>
      <c r="W699" s="23">
        <f t="shared" si="78"/>
        <v>1</v>
      </c>
      <c r="X699" s="111">
        <v>134</v>
      </c>
      <c r="Y699" s="38" t="s">
        <v>280</v>
      </c>
      <c r="Z699" s="69" t="s">
        <v>281</v>
      </c>
      <c r="AA699" s="38">
        <v>425</v>
      </c>
      <c r="AB699" s="38" t="s">
        <v>280</v>
      </c>
      <c r="AC699" s="69" t="s">
        <v>281</v>
      </c>
      <c r="AD699" s="38" t="s">
        <v>280</v>
      </c>
      <c r="AE699" s="38" t="s">
        <v>280</v>
      </c>
      <c r="AF699" s="69" t="s">
        <v>280</v>
      </c>
      <c r="AG699" s="38" t="s">
        <v>280</v>
      </c>
      <c r="AH699" s="38" t="s">
        <v>280</v>
      </c>
      <c r="AI699" s="69" t="s">
        <v>280</v>
      </c>
      <c r="AJ699" s="111" t="s">
        <v>280</v>
      </c>
      <c r="AK699" s="38" t="s">
        <v>280</v>
      </c>
      <c r="AL699" s="69" t="s">
        <v>280</v>
      </c>
      <c r="AM699" s="38" t="s">
        <v>280</v>
      </c>
      <c r="AN699" s="38" t="s">
        <v>280</v>
      </c>
      <c r="AO699" s="69" t="s">
        <v>280</v>
      </c>
      <c r="AP699" s="69" t="s">
        <v>280</v>
      </c>
      <c r="AQ699" s="69" t="s">
        <v>280</v>
      </c>
      <c r="AR699" s="23" t="s">
        <v>280</v>
      </c>
      <c r="AS699" s="69" t="s">
        <v>280</v>
      </c>
      <c r="AT699" s="23" t="s">
        <v>280</v>
      </c>
      <c r="AU699" s="23" t="s">
        <v>280</v>
      </c>
      <c r="AV699" s="69" t="s">
        <v>280</v>
      </c>
      <c r="AW699" s="69" t="s">
        <v>280</v>
      </c>
      <c r="AX699" s="23" t="s">
        <v>280</v>
      </c>
      <c r="AY699" s="69">
        <v>-10000</v>
      </c>
      <c r="AZ699" s="23" t="s">
        <v>280</v>
      </c>
      <c r="BA699" s="23" t="s">
        <v>282</v>
      </c>
    </row>
    <row r="700" spans="2:53">
      <c r="B700" s="123" t="s">
        <v>380</v>
      </c>
      <c r="C700" s="109" t="s">
        <v>36</v>
      </c>
      <c r="D700" s="110" t="s">
        <v>67</v>
      </c>
      <c r="E700" s="38"/>
      <c r="F700" s="38">
        <v>7736</v>
      </c>
      <c r="G700" s="69">
        <v>781</v>
      </c>
      <c r="H700" s="111"/>
      <c r="I700" s="38">
        <v>7736</v>
      </c>
      <c r="J700" s="38">
        <v>781</v>
      </c>
      <c r="K700" s="38"/>
      <c r="L700" s="111">
        <v>-4595</v>
      </c>
      <c r="M700" s="38">
        <v>-4595</v>
      </c>
      <c r="N700" s="69">
        <v>-4595</v>
      </c>
      <c r="O700" s="111" t="s">
        <v>38</v>
      </c>
      <c r="P700" s="69" t="s">
        <v>80</v>
      </c>
      <c r="Q700" s="111">
        <f t="shared" si="77"/>
        <v>0</v>
      </c>
      <c r="R700" s="38" t="str">
        <f t="shared" si="72"/>
        <v>NA</v>
      </c>
      <c r="S700" s="38">
        <f t="shared" si="73"/>
        <v>0</v>
      </c>
      <c r="T700" s="38">
        <f t="shared" si="74"/>
        <v>0</v>
      </c>
      <c r="U700" s="114">
        <f t="shared" si="75"/>
        <v>0</v>
      </c>
      <c r="V700" s="69">
        <f t="shared" si="76"/>
        <v>0</v>
      </c>
      <c r="W700" s="23">
        <f t="shared" si="78"/>
        <v>1</v>
      </c>
      <c r="X700" s="111">
        <v>134</v>
      </c>
      <c r="Y700" s="38" t="s">
        <v>280</v>
      </c>
      <c r="Z700" s="69" t="s">
        <v>281</v>
      </c>
      <c r="AA700" s="38">
        <v>396</v>
      </c>
      <c r="AB700" s="38" t="s">
        <v>280</v>
      </c>
      <c r="AC700" s="69" t="s">
        <v>281</v>
      </c>
      <c r="AD700" s="38" t="s">
        <v>280</v>
      </c>
      <c r="AE700" s="38" t="s">
        <v>280</v>
      </c>
      <c r="AF700" s="69" t="s">
        <v>280</v>
      </c>
      <c r="AG700" s="38" t="s">
        <v>280</v>
      </c>
      <c r="AH700" s="38" t="s">
        <v>280</v>
      </c>
      <c r="AI700" s="69" t="s">
        <v>280</v>
      </c>
      <c r="AJ700" s="111" t="s">
        <v>280</v>
      </c>
      <c r="AK700" s="38" t="s">
        <v>280</v>
      </c>
      <c r="AL700" s="69" t="s">
        <v>280</v>
      </c>
      <c r="AM700" s="38" t="s">
        <v>280</v>
      </c>
      <c r="AN700" s="38" t="s">
        <v>280</v>
      </c>
      <c r="AO700" s="69" t="s">
        <v>280</v>
      </c>
      <c r="AP700" s="69" t="s">
        <v>280</v>
      </c>
      <c r="AQ700" s="69" t="s">
        <v>280</v>
      </c>
      <c r="AR700" s="23" t="s">
        <v>280</v>
      </c>
      <c r="AS700" s="69" t="s">
        <v>280</v>
      </c>
      <c r="AT700" s="23" t="s">
        <v>280</v>
      </c>
      <c r="AU700" s="23" t="s">
        <v>280</v>
      </c>
      <c r="AV700" s="69" t="s">
        <v>280</v>
      </c>
      <c r="AW700" s="69" t="s">
        <v>280</v>
      </c>
      <c r="AX700" s="23" t="s">
        <v>280</v>
      </c>
      <c r="AY700" s="69">
        <v>-10000</v>
      </c>
      <c r="AZ700" s="23" t="s">
        <v>280</v>
      </c>
      <c r="BA700" s="23" t="s">
        <v>282</v>
      </c>
    </row>
    <row r="701" spans="2:53">
      <c r="B701" s="123" t="s">
        <v>380</v>
      </c>
      <c r="C701" s="109" t="s">
        <v>36</v>
      </c>
      <c r="D701" s="110" t="s">
        <v>68</v>
      </c>
      <c r="E701" s="38">
        <v>7540</v>
      </c>
      <c r="F701" s="38"/>
      <c r="G701" s="69"/>
      <c r="H701" s="111">
        <v>7540</v>
      </c>
      <c r="I701" s="38"/>
      <c r="J701" s="38"/>
      <c r="K701" s="38"/>
      <c r="L701" s="111">
        <v>-4614</v>
      </c>
      <c r="M701" s="38">
        <v>-4614</v>
      </c>
      <c r="N701" s="69">
        <v>-4614</v>
      </c>
      <c r="O701" s="111" t="s">
        <v>283</v>
      </c>
      <c r="P701" s="69" t="s">
        <v>80</v>
      </c>
      <c r="Q701" s="111">
        <f t="shared" si="77"/>
        <v>0</v>
      </c>
      <c r="R701" s="38">
        <f t="shared" si="72"/>
        <v>0</v>
      </c>
      <c r="S701" s="38" t="str">
        <f t="shared" si="73"/>
        <v>NA</v>
      </c>
      <c r="T701" s="38" t="str">
        <f t="shared" si="74"/>
        <v>NA</v>
      </c>
      <c r="U701" s="114" t="str">
        <f t="shared" si="75"/>
        <v>NA</v>
      </c>
      <c r="V701" s="69">
        <f t="shared" si="76"/>
        <v>0</v>
      </c>
      <c r="W701" s="23">
        <f t="shared" si="78"/>
        <v>1</v>
      </c>
      <c r="X701" s="111">
        <v>140</v>
      </c>
      <c r="Y701" s="38" t="s">
        <v>280</v>
      </c>
      <c r="Z701" s="69" t="s">
        <v>281</v>
      </c>
      <c r="AA701" s="38">
        <v>425</v>
      </c>
      <c r="AB701" s="38" t="s">
        <v>280</v>
      </c>
      <c r="AC701" s="69" t="s">
        <v>281</v>
      </c>
      <c r="AD701" s="38" t="s">
        <v>280</v>
      </c>
      <c r="AE701" s="38" t="s">
        <v>280</v>
      </c>
      <c r="AF701" s="69" t="s">
        <v>280</v>
      </c>
      <c r="AG701" s="38" t="s">
        <v>280</v>
      </c>
      <c r="AH701" s="38" t="s">
        <v>280</v>
      </c>
      <c r="AI701" s="69" t="s">
        <v>280</v>
      </c>
      <c r="AJ701" s="111" t="s">
        <v>280</v>
      </c>
      <c r="AK701" s="38" t="s">
        <v>280</v>
      </c>
      <c r="AL701" s="69" t="s">
        <v>280</v>
      </c>
      <c r="AM701" s="38" t="s">
        <v>280</v>
      </c>
      <c r="AN701" s="38" t="s">
        <v>280</v>
      </c>
      <c r="AO701" s="69" t="s">
        <v>280</v>
      </c>
      <c r="AP701" s="69" t="s">
        <v>280</v>
      </c>
      <c r="AQ701" s="69" t="s">
        <v>280</v>
      </c>
      <c r="AR701" s="23" t="s">
        <v>280</v>
      </c>
      <c r="AS701" s="69" t="s">
        <v>280</v>
      </c>
      <c r="AT701" s="23" t="s">
        <v>280</v>
      </c>
      <c r="AU701" s="23" t="s">
        <v>280</v>
      </c>
      <c r="AV701" s="69">
        <v>-10000</v>
      </c>
      <c r="AW701" s="69" t="s">
        <v>280</v>
      </c>
      <c r="AX701" s="23" t="s">
        <v>282</v>
      </c>
      <c r="AY701" s="69" t="s">
        <v>280</v>
      </c>
      <c r="AZ701" s="23" t="s">
        <v>280</v>
      </c>
      <c r="BA701" s="23" t="s">
        <v>280</v>
      </c>
    </row>
    <row r="702" spans="2:53">
      <c r="B702" s="123" t="s">
        <v>380</v>
      </c>
      <c r="C702" s="109" t="s">
        <v>36</v>
      </c>
      <c r="D702" s="110" t="s">
        <v>69</v>
      </c>
      <c r="E702" s="38">
        <v>7883</v>
      </c>
      <c r="F702" s="38"/>
      <c r="G702" s="69"/>
      <c r="H702" s="111">
        <v>7883</v>
      </c>
      <c r="I702" s="38"/>
      <c r="J702" s="38"/>
      <c r="K702" s="38"/>
      <c r="L702" s="111">
        <v>-4667</v>
      </c>
      <c r="M702" s="38">
        <v>-4667</v>
      </c>
      <c r="N702" s="69">
        <v>-4667</v>
      </c>
      <c r="O702" s="111" t="s">
        <v>283</v>
      </c>
      <c r="P702" s="69" t="s">
        <v>80</v>
      </c>
      <c r="Q702" s="111">
        <f t="shared" si="77"/>
        <v>0</v>
      </c>
      <c r="R702" s="38">
        <f t="shared" si="72"/>
        <v>0</v>
      </c>
      <c r="S702" s="38" t="str">
        <f t="shared" si="73"/>
        <v>NA</v>
      </c>
      <c r="T702" s="38" t="str">
        <f t="shared" si="74"/>
        <v>NA</v>
      </c>
      <c r="U702" s="114" t="str">
        <f t="shared" si="75"/>
        <v>NA</v>
      </c>
      <c r="V702" s="69">
        <f t="shared" si="76"/>
        <v>0</v>
      </c>
      <c r="W702" s="23">
        <f t="shared" si="78"/>
        <v>1</v>
      </c>
      <c r="X702" s="111">
        <v>140</v>
      </c>
      <c r="Y702" s="38" t="s">
        <v>280</v>
      </c>
      <c r="Z702" s="69" t="s">
        <v>281</v>
      </c>
      <c r="AA702" s="38">
        <v>425</v>
      </c>
      <c r="AB702" s="38" t="s">
        <v>280</v>
      </c>
      <c r="AC702" s="69" t="s">
        <v>281</v>
      </c>
      <c r="AD702" s="38" t="s">
        <v>280</v>
      </c>
      <c r="AE702" s="38" t="s">
        <v>280</v>
      </c>
      <c r="AF702" s="69" t="s">
        <v>280</v>
      </c>
      <c r="AG702" s="38" t="s">
        <v>280</v>
      </c>
      <c r="AH702" s="38" t="s">
        <v>280</v>
      </c>
      <c r="AI702" s="69" t="s">
        <v>280</v>
      </c>
      <c r="AJ702" s="111" t="s">
        <v>280</v>
      </c>
      <c r="AK702" s="38" t="s">
        <v>280</v>
      </c>
      <c r="AL702" s="69" t="s">
        <v>280</v>
      </c>
      <c r="AM702" s="38" t="s">
        <v>280</v>
      </c>
      <c r="AN702" s="38" t="s">
        <v>280</v>
      </c>
      <c r="AO702" s="69" t="s">
        <v>280</v>
      </c>
      <c r="AP702" s="69" t="s">
        <v>280</v>
      </c>
      <c r="AQ702" s="69" t="s">
        <v>280</v>
      </c>
      <c r="AR702" s="23" t="s">
        <v>280</v>
      </c>
      <c r="AS702" s="69" t="s">
        <v>280</v>
      </c>
      <c r="AT702" s="23" t="s">
        <v>280</v>
      </c>
      <c r="AU702" s="23" t="s">
        <v>280</v>
      </c>
      <c r="AV702" s="69">
        <v>-10000</v>
      </c>
      <c r="AW702" s="69" t="s">
        <v>280</v>
      </c>
      <c r="AX702" s="23" t="s">
        <v>282</v>
      </c>
      <c r="AY702" s="69" t="s">
        <v>280</v>
      </c>
      <c r="AZ702" s="23" t="s">
        <v>280</v>
      </c>
      <c r="BA702" s="23" t="s">
        <v>280</v>
      </c>
    </row>
    <row r="703" spans="2:53" ht="15" thickBot="1">
      <c r="B703" s="124" t="s">
        <v>380</v>
      </c>
      <c r="C703" s="116" t="s">
        <v>36</v>
      </c>
      <c r="D703" s="117" t="s">
        <v>70</v>
      </c>
      <c r="E703" s="118">
        <v>7802</v>
      </c>
      <c r="F703" s="118"/>
      <c r="G703" s="70"/>
      <c r="H703" s="119">
        <v>7802</v>
      </c>
      <c r="I703" s="118"/>
      <c r="J703" s="118"/>
      <c r="K703" s="118"/>
      <c r="L703" s="119">
        <v>-4601</v>
      </c>
      <c r="M703" s="118">
        <v>-4601</v>
      </c>
      <c r="N703" s="70">
        <v>-4601</v>
      </c>
      <c r="O703" s="119" t="s">
        <v>283</v>
      </c>
      <c r="P703" s="70" t="s">
        <v>80</v>
      </c>
      <c r="Q703" s="111">
        <f t="shared" si="77"/>
        <v>0</v>
      </c>
      <c r="R703" s="38">
        <f t="shared" si="72"/>
        <v>0</v>
      </c>
      <c r="S703" s="38" t="str">
        <f t="shared" si="73"/>
        <v>NA</v>
      </c>
      <c r="T703" s="38" t="str">
        <f t="shared" si="74"/>
        <v>NA</v>
      </c>
      <c r="U703" s="114" t="str">
        <f t="shared" si="75"/>
        <v>NA</v>
      </c>
      <c r="V703" s="70">
        <f t="shared" si="76"/>
        <v>0</v>
      </c>
      <c r="W703" s="23">
        <f t="shared" si="78"/>
        <v>1</v>
      </c>
      <c r="X703" s="118">
        <v>160</v>
      </c>
      <c r="Y703" s="118" t="s">
        <v>280</v>
      </c>
      <c r="Z703" s="70" t="s">
        <v>281</v>
      </c>
      <c r="AA703" s="118">
        <v>415</v>
      </c>
      <c r="AB703" s="118" t="s">
        <v>280</v>
      </c>
      <c r="AC703" s="70" t="s">
        <v>281</v>
      </c>
      <c r="AD703" s="118" t="s">
        <v>280</v>
      </c>
      <c r="AE703" s="118" t="s">
        <v>280</v>
      </c>
      <c r="AF703" s="70" t="s">
        <v>280</v>
      </c>
      <c r="AG703" s="119" t="s">
        <v>280</v>
      </c>
      <c r="AH703" s="118" t="s">
        <v>280</v>
      </c>
      <c r="AI703" s="70" t="s">
        <v>280</v>
      </c>
      <c r="AJ703" s="118" t="s">
        <v>280</v>
      </c>
      <c r="AK703" s="118" t="s">
        <v>280</v>
      </c>
      <c r="AL703" s="70" t="s">
        <v>280</v>
      </c>
      <c r="AM703" s="70" t="s">
        <v>280</v>
      </c>
      <c r="AN703" s="70" t="s">
        <v>280</v>
      </c>
      <c r="AO703" s="22" t="s">
        <v>280</v>
      </c>
      <c r="AP703" s="70" t="s">
        <v>280</v>
      </c>
      <c r="AQ703" s="22" t="s">
        <v>280</v>
      </c>
      <c r="AR703" s="22" t="s">
        <v>280</v>
      </c>
      <c r="AS703" s="70" t="s">
        <v>280</v>
      </c>
      <c r="AT703" s="70" t="s">
        <v>280</v>
      </c>
      <c r="AU703" s="22" t="s">
        <v>280</v>
      </c>
      <c r="AV703" s="70">
        <v>-10000</v>
      </c>
      <c r="AW703" s="22" t="s">
        <v>280</v>
      </c>
      <c r="AX703" s="22" t="s">
        <v>282</v>
      </c>
      <c r="AY703" s="69" t="s">
        <v>280</v>
      </c>
      <c r="AZ703" s="23" t="s">
        <v>280</v>
      </c>
      <c r="BA703" s="23" t="s">
        <v>280</v>
      </c>
    </row>
    <row r="704" spans="2:53">
      <c r="B704" s="123" t="s">
        <v>382</v>
      </c>
      <c r="C704" s="109" t="s">
        <v>36</v>
      </c>
      <c r="D704" s="110" t="s">
        <v>55</v>
      </c>
      <c r="E704" s="38">
        <v>8039</v>
      </c>
      <c r="F704" s="38"/>
      <c r="G704" s="69"/>
      <c r="H704" s="111">
        <v>8039</v>
      </c>
      <c r="I704" s="38"/>
      <c r="J704" s="38"/>
      <c r="K704" s="38"/>
      <c r="L704" s="111">
        <v>0</v>
      </c>
      <c r="M704" s="38">
        <v>0</v>
      </c>
      <c r="N704" s="69">
        <v>0</v>
      </c>
      <c r="O704" s="111" t="s">
        <v>288</v>
      </c>
      <c r="P704" s="69" t="s">
        <v>288</v>
      </c>
      <c r="Q704" s="111">
        <f t="shared" si="77"/>
        <v>0</v>
      </c>
      <c r="R704" s="38">
        <f t="shared" si="72"/>
        <v>0</v>
      </c>
      <c r="S704" s="38" t="str">
        <f t="shared" si="73"/>
        <v>NA</v>
      </c>
      <c r="T704" s="38" t="str">
        <f t="shared" si="74"/>
        <v>NA</v>
      </c>
      <c r="U704" s="114" t="str">
        <f t="shared" si="75"/>
        <v>NA</v>
      </c>
      <c r="V704" s="68">
        <f t="shared" si="76"/>
        <v>0</v>
      </c>
      <c r="W704" s="23">
        <f t="shared" si="78"/>
        <v>0</v>
      </c>
      <c r="X704" s="38" t="s">
        <v>280</v>
      </c>
      <c r="Y704" s="38" t="s">
        <v>280</v>
      </c>
      <c r="Z704" s="69" t="s">
        <v>280</v>
      </c>
      <c r="AA704" s="38" t="s">
        <v>280</v>
      </c>
      <c r="AB704" s="38" t="s">
        <v>280</v>
      </c>
      <c r="AC704" s="69" t="s">
        <v>280</v>
      </c>
      <c r="AD704" s="38" t="s">
        <v>280</v>
      </c>
      <c r="AE704" s="38" t="s">
        <v>280</v>
      </c>
      <c r="AF704" s="69" t="s">
        <v>280</v>
      </c>
      <c r="AG704" s="111" t="s">
        <v>280</v>
      </c>
      <c r="AH704" s="38" t="s">
        <v>280</v>
      </c>
      <c r="AI704" s="69" t="s">
        <v>280</v>
      </c>
      <c r="AJ704" s="38" t="s">
        <v>280</v>
      </c>
      <c r="AK704" s="38" t="s">
        <v>280</v>
      </c>
      <c r="AL704" s="69" t="s">
        <v>280</v>
      </c>
      <c r="AM704" s="69" t="s">
        <v>280</v>
      </c>
      <c r="AN704" s="69" t="s">
        <v>280</v>
      </c>
      <c r="AO704" s="23" t="s">
        <v>280</v>
      </c>
      <c r="AP704" s="69" t="s">
        <v>280</v>
      </c>
      <c r="AQ704" s="23" t="s">
        <v>280</v>
      </c>
      <c r="AR704" s="23" t="s">
        <v>280</v>
      </c>
      <c r="AS704" s="69" t="s">
        <v>280</v>
      </c>
      <c r="AT704" s="69" t="s">
        <v>280</v>
      </c>
      <c r="AU704" s="23" t="s">
        <v>280</v>
      </c>
      <c r="AV704" s="69" t="s">
        <v>280</v>
      </c>
      <c r="AW704" s="23" t="s">
        <v>280</v>
      </c>
      <c r="AX704" s="23" t="s">
        <v>280</v>
      </c>
      <c r="AY704" s="69" t="s">
        <v>280</v>
      </c>
      <c r="AZ704" s="23" t="s">
        <v>280</v>
      </c>
      <c r="BA704" s="23" t="s">
        <v>280</v>
      </c>
    </row>
    <row r="705" spans="2:53">
      <c r="B705" s="123" t="s">
        <v>382</v>
      </c>
      <c r="C705" s="109" t="s">
        <v>36</v>
      </c>
      <c r="D705" s="110" t="s">
        <v>57</v>
      </c>
      <c r="E705" s="38">
        <v>8039</v>
      </c>
      <c r="F705" s="38"/>
      <c r="G705" s="69"/>
      <c r="H705" s="111">
        <v>8039</v>
      </c>
      <c r="I705" s="38"/>
      <c r="J705" s="38"/>
      <c r="K705" s="38"/>
      <c r="L705" s="111">
        <v>0</v>
      </c>
      <c r="M705" s="38">
        <v>0</v>
      </c>
      <c r="N705" s="69">
        <v>0</v>
      </c>
      <c r="O705" s="111" t="s">
        <v>288</v>
      </c>
      <c r="P705" s="69" t="s">
        <v>288</v>
      </c>
      <c r="Q705" s="111">
        <f t="shared" si="77"/>
        <v>0</v>
      </c>
      <c r="R705" s="38">
        <f t="shared" si="72"/>
        <v>0</v>
      </c>
      <c r="S705" s="38" t="str">
        <f t="shared" si="73"/>
        <v>NA</v>
      </c>
      <c r="T705" s="38" t="str">
        <f t="shared" si="74"/>
        <v>NA</v>
      </c>
      <c r="U705" s="114" t="str">
        <f t="shared" si="75"/>
        <v>NA</v>
      </c>
      <c r="V705" s="69">
        <f t="shared" si="76"/>
        <v>0</v>
      </c>
      <c r="W705" s="23">
        <f t="shared" si="78"/>
        <v>0</v>
      </c>
      <c r="X705" s="38" t="s">
        <v>280</v>
      </c>
      <c r="Y705" s="38" t="s">
        <v>280</v>
      </c>
      <c r="Z705" s="69" t="s">
        <v>280</v>
      </c>
      <c r="AA705" s="38" t="s">
        <v>280</v>
      </c>
      <c r="AB705" s="38" t="s">
        <v>280</v>
      </c>
      <c r="AC705" s="69" t="s">
        <v>280</v>
      </c>
      <c r="AD705" s="38" t="s">
        <v>280</v>
      </c>
      <c r="AE705" s="38" t="s">
        <v>280</v>
      </c>
      <c r="AF705" s="69" t="s">
        <v>280</v>
      </c>
      <c r="AG705" s="111" t="s">
        <v>280</v>
      </c>
      <c r="AH705" s="38" t="s">
        <v>280</v>
      </c>
      <c r="AI705" s="69" t="s">
        <v>280</v>
      </c>
      <c r="AJ705" s="38" t="s">
        <v>280</v>
      </c>
      <c r="AK705" s="38" t="s">
        <v>280</v>
      </c>
      <c r="AL705" s="69" t="s">
        <v>280</v>
      </c>
      <c r="AM705" s="69" t="s">
        <v>280</v>
      </c>
      <c r="AN705" s="69" t="s">
        <v>280</v>
      </c>
      <c r="AO705" s="23" t="s">
        <v>280</v>
      </c>
      <c r="AP705" s="69" t="s">
        <v>280</v>
      </c>
      <c r="AQ705" s="23" t="s">
        <v>280</v>
      </c>
      <c r="AR705" s="23" t="s">
        <v>280</v>
      </c>
      <c r="AS705" s="69" t="s">
        <v>280</v>
      </c>
      <c r="AT705" s="69" t="s">
        <v>280</v>
      </c>
      <c r="AU705" s="23" t="s">
        <v>280</v>
      </c>
      <c r="AV705" s="69" t="s">
        <v>280</v>
      </c>
      <c r="AW705" s="23" t="s">
        <v>280</v>
      </c>
      <c r="AX705" s="23" t="s">
        <v>280</v>
      </c>
      <c r="AY705" s="69" t="s">
        <v>280</v>
      </c>
      <c r="AZ705" s="23" t="s">
        <v>280</v>
      </c>
      <c r="BA705" s="23" t="s">
        <v>280</v>
      </c>
    </row>
    <row r="706" spans="2:53">
      <c r="B706" s="123" t="s">
        <v>382</v>
      </c>
      <c r="C706" s="109" t="s">
        <v>36</v>
      </c>
      <c r="D706" s="110" t="s">
        <v>58</v>
      </c>
      <c r="E706" s="38">
        <v>8039</v>
      </c>
      <c r="F706" s="38"/>
      <c r="G706" s="69"/>
      <c r="H706" s="111">
        <v>8039</v>
      </c>
      <c r="I706" s="38"/>
      <c r="J706" s="38"/>
      <c r="K706" s="38"/>
      <c r="L706" s="111">
        <v>0</v>
      </c>
      <c r="M706" s="38">
        <v>0</v>
      </c>
      <c r="N706" s="69">
        <v>0</v>
      </c>
      <c r="O706" s="111" t="s">
        <v>288</v>
      </c>
      <c r="P706" s="69" t="s">
        <v>288</v>
      </c>
      <c r="Q706" s="111">
        <f t="shared" si="77"/>
        <v>0</v>
      </c>
      <c r="R706" s="38">
        <f t="shared" si="72"/>
        <v>0</v>
      </c>
      <c r="S706" s="38" t="str">
        <f t="shared" si="73"/>
        <v>NA</v>
      </c>
      <c r="T706" s="38" t="str">
        <f t="shared" si="74"/>
        <v>NA</v>
      </c>
      <c r="U706" s="114" t="str">
        <f t="shared" si="75"/>
        <v>NA</v>
      </c>
      <c r="V706" s="69">
        <f t="shared" si="76"/>
        <v>0</v>
      </c>
      <c r="W706" s="23">
        <f t="shared" si="78"/>
        <v>0</v>
      </c>
      <c r="X706" s="38" t="s">
        <v>280</v>
      </c>
      <c r="Y706" s="38" t="s">
        <v>280</v>
      </c>
      <c r="Z706" s="69" t="s">
        <v>280</v>
      </c>
      <c r="AA706" s="38" t="s">
        <v>280</v>
      </c>
      <c r="AB706" s="38" t="s">
        <v>280</v>
      </c>
      <c r="AC706" s="69" t="s">
        <v>280</v>
      </c>
      <c r="AD706" s="38" t="s">
        <v>280</v>
      </c>
      <c r="AE706" s="38" t="s">
        <v>280</v>
      </c>
      <c r="AF706" s="69" t="s">
        <v>280</v>
      </c>
      <c r="AG706" s="111" t="s">
        <v>280</v>
      </c>
      <c r="AH706" s="38" t="s">
        <v>280</v>
      </c>
      <c r="AI706" s="69" t="s">
        <v>280</v>
      </c>
      <c r="AJ706" s="38" t="s">
        <v>280</v>
      </c>
      <c r="AK706" s="38" t="s">
        <v>280</v>
      </c>
      <c r="AL706" s="69" t="s">
        <v>280</v>
      </c>
      <c r="AM706" s="69" t="s">
        <v>280</v>
      </c>
      <c r="AN706" s="69" t="s">
        <v>280</v>
      </c>
      <c r="AO706" s="23" t="s">
        <v>280</v>
      </c>
      <c r="AP706" s="69" t="s">
        <v>280</v>
      </c>
      <c r="AQ706" s="23" t="s">
        <v>280</v>
      </c>
      <c r="AR706" s="23" t="s">
        <v>280</v>
      </c>
      <c r="AS706" s="69" t="s">
        <v>280</v>
      </c>
      <c r="AT706" s="69" t="s">
        <v>280</v>
      </c>
      <c r="AU706" s="23" t="s">
        <v>280</v>
      </c>
      <c r="AV706" s="69" t="s">
        <v>280</v>
      </c>
      <c r="AW706" s="23" t="s">
        <v>280</v>
      </c>
      <c r="AX706" s="23" t="s">
        <v>280</v>
      </c>
      <c r="AY706" s="69" t="s">
        <v>280</v>
      </c>
      <c r="AZ706" s="23" t="s">
        <v>280</v>
      </c>
      <c r="BA706" s="23" t="s">
        <v>280</v>
      </c>
    </row>
    <row r="707" spans="2:53">
      <c r="B707" s="123" t="s">
        <v>382</v>
      </c>
      <c r="C707" s="109" t="s">
        <v>36</v>
      </c>
      <c r="D707" s="110" t="s">
        <v>59</v>
      </c>
      <c r="E707" s="38">
        <v>8222</v>
      </c>
      <c r="F707" s="38"/>
      <c r="G707" s="69"/>
      <c r="H707" s="111">
        <v>8222</v>
      </c>
      <c r="I707" s="38"/>
      <c r="J707" s="38"/>
      <c r="K707" s="38"/>
      <c r="L707" s="111">
        <v>0</v>
      </c>
      <c r="M707" s="38">
        <v>0</v>
      </c>
      <c r="N707" s="69">
        <v>0</v>
      </c>
      <c r="O707" s="111" t="s">
        <v>283</v>
      </c>
      <c r="P707" s="69" t="s">
        <v>283</v>
      </c>
      <c r="Q707" s="111">
        <f t="shared" si="77"/>
        <v>0</v>
      </c>
      <c r="R707" s="38">
        <f t="shared" si="72"/>
        <v>0</v>
      </c>
      <c r="S707" s="38" t="str">
        <f t="shared" si="73"/>
        <v>NA</v>
      </c>
      <c r="T707" s="38" t="str">
        <f t="shared" si="74"/>
        <v>NA</v>
      </c>
      <c r="U707" s="114" t="str">
        <f t="shared" si="75"/>
        <v>NA</v>
      </c>
      <c r="V707" s="69">
        <f t="shared" si="76"/>
        <v>0</v>
      </c>
      <c r="W707" s="23">
        <f t="shared" si="78"/>
        <v>0</v>
      </c>
      <c r="X707" s="38" t="s">
        <v>280</v>
      </c>
      <c r="Y707" s="38" t="s">
        <v>280</v>
      </c>
      <c r="Z707" s="69" t="s">
        <v>280</v>
      </c>
      <c r="AA707" s="38" t="s">
        <v>280</v>
      </c>
      <c r="AB707" s="38" t="s">
        <v>280</v>
      </c>
      <c r="AC707" s="69" t="s">
        <v>280</v>
      </c>
      <c r="AD707" s="38" t="s">
        <v>280</v>
      </c>
      <c r="AE707" s="38" t="s">
        <v>280</v>
      </c>
      <c r="AF707" s="69" t="s">
        <v>280</v>
      </c>
      <c r="AG707" s="111" t="s">
        <v>280</v>
      </c>
      <c r="AH707" s="38" t="s">
        <v>280</v>
      </c>
      <c r="AI707" s="69" t="s">
        <v>280</v>
      </c>
      <c r="AJ707" s="38" t="s">
        <v>280</v>
      </c>
      <c r="AK707" s="38" t="s">
        <v>280</v>
      </c>
      <c r="AL707" s="69" t="s">
        <v>280</v>
      </c>
      <c r="AM707" s="69" t="s">
        <v>280</v>
      </c>
      <c r="AN707" s="69" t="s">
        <v>280</v>
      </c>
      <c r="AO707" s="23" t="s">
        <v>280</v>
      </c>
      <c r="AP707" s="69" t="s">
        <v>280</v>
      </c>
      <c r="AQ707" s="23" t="s">
        <v>280</v>
      </c>
      <c r="AR707" s="23" t="s">
        <v>280</v>
      </c>
      <c r="AS707" s="69" t="s">
        <v>280</v>
      </c>
      <c r="AT707" s="69" t="s">
        <v>280</v>
      </c>
      <c r="AU707" s="23" t="s">
        <v>280</v>
      </c>
      <c r="AV707" s="69" t="s">
        <v>280</v>
      </c>
      <c r="AW707" s="23" t="s">
        <v>280</v>
      </c>
      <c r="AX707" s="23" t="s">
        <v>280</v>
      </c>
      <c r="AY707" s="69" t="s">
        <v>280</v>
      </c>
      <c r="AZ707" s="23" t="s">
        <v>280</v>
      </c>
      <c r="BA707" s="23" t="s">
        <v>280</v>
      </c>
    </row>
    <row r="708" spans="2:53">
      <c r="B708" s="123" t="s">
        <v>382</v>
      </c>
      <c r="C708" s="109" t="s">
        <v>36</v>
      </c>
      <c r="D708" s="110" t="s">
        <v>61</v>
      </c>
      <c r="E708" s="38">
        <v>7901</v>
      </c>
      <c r="F708" s="38"/>
      <c r="G708" s="69"/>
      <c r="H708" s="111">
        <v>7914</v>
      </c>
      <c r="I708" s="38"/>
      <c r="J708" s="38"/>
      <c r="K708" s="38"/>
      <c r="L708" s="111">
        <v>0</v>
      </c>
      <c r="M708" s="38">
        <v>0</v>
      </c>
      <c r="N708" s="69">
        <v>0</v>
      </c>
      <c r="O708" s="111" t="s">
        <v>283</v>
      </c>
      <c r="P708" s="69" t="s">
        <v>283</v>
      </c>
      <c r="Q708" s="111">
        <f t="shared" si="77"/>
        <v>0</v>
      </c>
      <c r="R708" s="38">
        <f t="shared" si="72"/>
        <v>-13</v>
      </c>
      <c r="S708" s="38" t="str">
        <f t="shared" si="73"/>
        <v>NA</v>
      </c>
      <c r="T708" s="38" t="str">
        <f t="shared" si="74"/>
        <v>NA</v>
      </c>
      <c r="U708" s="114" t="str">
        <f t="shared" si="75"/>
        <v>NA</v>
      </c>
      <c r="V708" s="69">
        <f t="shared" si="76"/>
        <v>0</v>
      </c>
      <c r="W708" s="23">
        <f t="shared" si="78"/>
        <v>0</v>
      </c>
      <c r="X708" s="38" t="s">
        <v>280</v>
      </c>
      <c r="Y708" s="38" t="s">
        <v>280</v>
      </c>
      <c r="Z708" s="69" t="s">
        <v>280</v>
      </c>
      <c r="AA708" s="38" t="s">
        <v>280</v>
      </c>
      <c r="AB708" s="38" t="s">
        <v>280</v>
      </c>
      <c r="AC708" s="69" t="s">
        <v>280</v>
      </c>
      <c r="AD708" s="38" t="s">
        <v>280</v>
      </c>
      <c r="AE708" s="38" t="s">
        <v>280</v>
      </c>
      <c r="AF708" s="69" t="s">
        <v>280</v>
      </c>
      <c r="AG708" s="111" t="s">
        <v>280</v>
      </c>
      <c r="AH708" s="38" t="s">
        <v>280</v>
      </c>
      <c r="AI708" s="69" t="s">
        <v>280</v>
      </c>
      <c r="AJ708" s="38" t="s">
        <v>280</v>
      </c>
      <c r="AK708" s="38" t="s">
        <v>280</v>
      </c>
      <c r="AL708" s="69" t="s">
        <v>280</v>
      </c>
      <c r="AM708" s="69" t="s">
        <v>280</v>
      </c>
      <c r="AN708" s="69" t="s">
        <v>280</v>
      </c>
      <c r="AO708" s="23" t="s">
        <v>280</v>
      </c>
      <c r="AP708" s="69" t="s">
        <v>280</v>
      </c>
      <c r="AQ708" s="23" t="s">
        <v>280</v>
      </c>
      <c r="AR708" s="23" t="s">
        <v>280</v>
      </c>
      <c r="AS708" s="69" t="s">
        <v>280</v>
      </c>
      <c r="AT708" s="69" t="s">
        <v>280</v>
      </c>
      <c r="AU708" s="23" t="s">
        <v>280</v>
      </c>
      <c r="AV708" s="69" t="s">
        <v>280</v>
      </c>
      <c r="AW708" s="23" t="s">
        <v>280</v>
      </c>
      <c r="AX708" s="23" t="s">
        <v>280</v>
      </c>
      <c r="AY708" s="69" t="s">
        <v>280</v>
      </c>
      <c r="AZ708" s="23" t="s">
        <v>280</v>
      </c>
      <c r="BA708" s="23" t="s">
        <v>280</v>
      </c>
    </row>
    <row r="709" spans="2:53">
      <c r="B709" s="123" t="s">
        <v>382</v>
      </c>
      <c r="C709" s="109" t="s">
        <v>36</v>
      </c>
      <c r="D709" s="110" t="s">
        <v>63</v>
      </c>
      <c r="E709" s="38">
        <v>8421</v>
      </c>
      <c r="F709" s="38"/>
      <c r="G709" s="69"/>
      <c r="H709" s="111">
        <v>8444</v>
      </c>
      <c r="I709" s="38"/>
      <c r="J709" s="38"/>
      <c r="K709" s="38"/>
      <c r="L709" s="111">
        <v>0</v>
      </c>
      <c r="M709" s="38">
        <v>0</v>
      </c>
      <c r="N709" s="69">
        <v>0</v>
      </c>
      <c r="O709" s="111" t="s">
        <v>283</v>
      </c>
      <c r="P709" s="69" t="s">
        <v>283</v>
      </c>
      <c r="Q709" s="111">
        <f t="shared" si="77"/>
        <v>0</v>
      </c>
      <c r="R709" s="38">
        <f t="shared" si="72"/>
        <v>-23</v>
      </c>
      <c r="S709" s="38" t="str">
        <f t="shared" si="73"/>
        <v>NA</v>
      </c>
      <c r="T709" s="38" t="str">
        <f t="shared" si="74"/>
        <v>NA</v>
      </c>
      <c r="U709" s="114" t="str">
        <f t="shared" si="75"/>
        <v>NA</v>
      </c>
      <c r="V709" s="69">
        <f t="shared" si="76"/>
        <v>0</v>
      </c>
      <c r="W709" s="23">
        <f t="shared" si="78"/>
        <v>0</v>
      </c>
      <c r="X709" s="38" t="s">
        <v>280</v>
      </c>
      <c r="Y709" s="38" t="s">
        <v>280</v>
      </c>
      <c r="Z709" s="69" t="s">
        <v>280</v>
      </c>
      <c r="AA709" s="38" t="s">
        <v>280</v>
      </c>
      <c r="AB709" s="38" t="s">
        <v>280</v>
      </c>
      <c r="AC709" s="69" t="s">
        <v>280</v>
      </c>
      <c r="AD709" s="38" t="s">
        <v>280</v>
      </c>
      <c r="AE709" s="38" t="s">
        <v>280</v>
      </c>
      <c r="AF709" s="69" t="s">
        <v>280</v>
      </c>
      <c r="AG709" s="111" t="s">
        <v>280</v>
      </c>
      <c r="AH709" s="38" t="s">
        <v>280</v>
      </c>
      <c r="AI709" s="69" t="s">
        <v>280</v>
      </c>
      <c r="AJ709" s="38" t="s">
        <v>280</v>
      </c>
      <c r="AK709" s="38" t="s">
        <v>280</v>
      </c>
      <c r="AL709" s="69" t="s">
        <v>280</v>
      </c>
      <c r="AM709" s="69" t="s">
        <v>280</v>
      </c>
      <c r="AN709" s="69" t="s">
        <v>280</v>
      </c>
      <c r="AO709" s="23" t="s">
        <v>280</v>
      </c>
      <c r="AP709" s="69" t="s">
        <v>280</v>
      </c>
      <c r="AQ709" s="23" t="s">
        <v>280</v>
      </c>
      <c r="AR709" s="23" t="s">
        <v>280</v>
      </c>
      <c r="AS709" s="69" t="s">
        <v>280</v>
      </c>
      <c r="AT709" s="69" t="s">
        <v>280</v>
      </c>
      <c r="AU709" s="23" t="s">
        <v>280</v>
      </c>
      <c r="AV709" s="69" t="s">
        <v>280</v>
      </c>
      <c r="AW709" s="23" t="s">
        <v>280</v>
      </c>
      <c r="AX709" s="23" t="s">
        <v>280</v>
      </c>
      <c r="AY709" s="69" t="s">
        <v>280</v>
      </c>
      <c r="AZ709" s="23" t="s">
        <v>280</v>
      </c>
      <c r="BA709" s="23" t="s">
        <v>280</v>
      </c>
    </row>
    <row r="710" spans="2:53">
      <c r="B710" s="123" t="s">
        <v>382</v>
      </c>
      <c r="C710" s="109" t="s">
        <v>36</v>
      </c>
      <c r="D710" s="110" t="s">
        <v>64</v>
      </c>
      <c r="E710" s="38">
        <v>8206</v>
      </c>
      <c r="F710" s="38"/>
      <c r="G710" s="69"/>
      <c r="H710" s="111">
        <v>8212</v>
      </c>
      <c r="I710" s="38"/>
      <c r="J710" s="38"/>
      <c r="K710" s="38"/>
      <c r="L710" s="111">
        <v>-5470</v>
      </c>
      <c r="M710" s="38">
        <v>-5470</v>
      </c>
      <c r="N710" s="69">
        <v>-5473</v>
      </c>
      <c r="O710" s="111" t="s">
        <v>283</v>
      </c>
      <c r="P710" s="69" t="s">
        <v>283</v>
      </c>
      <c r="Q710" s="111">
        <f t="shared" si="77"/>
        <v>0</v>
      </c>
      <c r="R710" s="38">
        <f t="shared" si="72"/>
        <v>-6</v>
      </c>
      <c r="S710" s="38" t="str">
        <f t="shared" si="73"/>
        <v>NA</v>
      </c>
      <c r="T710" s="38" t="str">
        <f t="shared" si="74"/>
        <v>NA</v>
      </c>
      <c r="U710" s="114" t="str">
        <f t="shared" si="75"/>
        <v>NA</v>
      </c>
      <c r="V710" s="69">
        <f t="shared" si="76"/>
        <v>0</v>
      </c>
      <c r="W710" s="23">
        <f t="shared" si="78"/>
        <v>0</v>
      </c>
      <c r="X710" s="38" t="s">
        <v>280</v>
      </c>
      <c r="Y710" s="38" t="s">
        <v>280</v>
      </c>
      <c r="Z710" s="69" t="s">
        <v>280</v>
      </c>
      <c r="AA710" s="38" t="s">
        <v>280</v>
      </c>
      <c r="AB710" s="38" t="s">
        <v>280</v>
      </c>
      <c r="AC710" s="69" t="s">
        <v>280</v>
      </c>
      <c r="AD710" s="38" t="s">
        <v>280</v>
      </c>
      <c r="AE710" s="38" t="s">
        <v>280</v>
      </c>
      <c r="AF710" s="69" t="s">
        <v>280</v>
      </c>
      <c r="AG710" s="111" t="s">
        <v>280</v>
      </c>
      <c r="AH710" s="38" t="s">
        <v>280</v>
      </c>
      <c r="AI710" s="69" t="s">
        <v>280</v>
      </c>
      <c r="AJ710" s="38" t="s">
        <v>280</v>
      </c>
      <c r="AK710" s="38" t="s">
        <v>280</v>
      </c>
      <c r="AL710" s="69" t="s">
        <v>280</v>
      </c>
      <c r="AM710" s="69" t="s">
        <v>280</v>
      </c>
      <c r="AN710" s="69" t="s">
        <v>280</v>
      </c>
      <c r="AO710" s="23" t="s">
        <v>280</v>
      </c>
      <c r="AP710" s="69" t="s">
        <v>280</v>
      </c>
      <c r="AQ710" s="23" t="s">
        <v>280</v>
      </c>
      <c r="AR710" s="23" t="s">
        <v>280</v>
      </c>
      <c r="AS710" s="69" t="s">
        <v>280</v>
      </c>
      <c r="AT710" s="69" t="s">
        <v>280</v>
      </c>
      <c r="AU710" s="23" t="s">
        <v>280</v>
      </c>
      <c r="AV710" s="69" t="s">
        <v>280</v>
      </c>
      <c r="AW710" s="23" t="s">
        <v>280</v>
      </c>
      <c r="AX710" s="23" t="s">
        <v>280</v>
      </c>
      <c r="AY710" s="69" t="s">
        <v>280</v>
      </c>
      <c r="AZ710" s="23" t="s">
        <v>280</v>
      </c>
      <c r="BA710" s="23" t="s">
        <v>280</v>
      </c>
    </row>
    <row r="711" spans="2:53">
      <c r="B711" s="123" t="s">
        <v>382</v>
      </c>
      <c r="C711" s="109" t="s">
        <v>36</v>
      </c>
      <c r="D711" s="110" t="s">
        <v>66</v>
      </c>
      <c r="E711" s="38">
        <v>8805</v>
      </c>
      <c r="F711" s="38"/>
      <c r="G711" s="69"/>
      <c r="H711" s="111">
        <v>8805</v>
      </c>
      <c r="I711" s="38"/>
      <c r="J711" s="38"/>
      <c r="K711" s="38"/>
      <c r="L711" s="111">
        <v>-5794</v>
      </c>
      <c r="M711" s="38">
        <v>-5794</v>
      </c>
      <c r="N711" s="69">
        <v>-5794</v>
      </c>
      <c r="O711" s="111" t="s">
        <v>283</v>
      </c>
      <c r="P711" s="69" t="s">
        <v>283</v>
      </c>
      <c r="Q711" s="111">
        <f t="shared" si="77"/>
        <v>0</v>
      </c>
      <c r="R711" s="38">
        <f t="shared" si="72"/>
        <v>0</v>
      </c>
      <c r="S711" s="38" t="str">
        <f t="shared" si="73"/>
        <v>NA</v>
      </c>
      <c r="T711" s="38" t="str">
        <f t="shared" si="74"/>
        <v>NA</v>
      </c>
      <c r="U711" s="114" t="str">
        <f t="shared" si="75"/>
        <v>NA</v>
      </c>
      <c r="V711" s="69">
        <f t="shared" si="76"/>
        <v>0</v>
      </c>
      <c r="W711" s="23">
        <f t="shared" si="78"/>
        <v>0</v>
      </c>
      <c r="X711" s="38" t="s">
        <v>280</v>
      </c>
      <c r="Y711" s="38" t="s">
        <v>280</v>
      </c>
      <c r="Z711" s="69" t="s">
        <v>280</v>
      </c>
      <c r="AA711" s="38" t="s">
        <v>280</v>
      </c>
      <c r="AB711" s="38" t="s">
        <v>280</v>
      </c>
      <c r="AC711" s="69" t="s">
        <v>280</v>
      </c>
      <c r="AD711" s="38" t="s">
        <v>280</v>
      </c>
      <c r="AE711" s="38" t="s">
        <v>280</v>
      </c>
      <c r="AF711" s="69" t="s">
        <v>280</v>
      </c>
      <c r="AG711" s="111" t="s">
        <v>280</v>
      </c>
      <c r="AH711" s="38" t="s">
        <v>280</v>
      </c>
      <c r="AI711" s="69" t="s">
        <v>280</v>
      </c>
      <c r="AJ711" s="38" t="s">
        <v>280</v>
      </c>
      <c r="AK711" s="38" t="s">
        <v>280</v>
      </c>
      <c r="AL711" s="69" t="s">
        <v>280</v>
      </c>
      <c r="AM711" s="69" t="s">
        <v>280</v>
      </c>
      <c r="AN711" s="69" t="s">
        <v>280</v>
      </c>
      <c r="AO711" s="23" t="s">
        <v>280</v>
      </c>
      <c r="AP711" s="69" t="s">
        <v>280</v>
      </c>
      <c r="AQ711" s="23" t="s">
        <v>280</v>
      </c>
      <c r="AR711" s="23" t="s">
        <v>280</v>
      </c>
      <c r="AS711" s="69" t="s">
        <v>280</v>
      </c>
      <c r="AT711" s="69" t="s">
        <v>280</v>
      </c>
      <c r="AU711" s="23" t="s">
        <v>280</v>
      </c>
      <c r="AV711" s="69" t="s">
        <v>280</v>
      </c>
      <c r="AW711" s="23" t="s">
        <v>280</v>
      </c>
      <c r="AX711" s="23" t="s">
        <v>280</v>
      </c>
      <c r="AY711" s="69" t="s">
        <v>280</v>
      </c>
      <c r="AZ711" s="23" t="s">
        <v>280</v>
      </c>
      <c r="BA711" s="23" t="s">
        <v>280</v>
      </c>
    </row>
    <row r="712" spans="2:53">
      <c r="B712" s="123" t="s">
        <v>382</v>
      </c>
      <c r="C712" s="109" t="s">
        <v>36</v>
      </c>
      <c r="D712" s="110" t="s">
        <v>67</v>
      </c>
      <c r="E712" s="38">
        <v>7854</v>
      </c>
      <c r="F712" s="38"/>
      <c r="G712" s="69"/>
      <c r="H712" s="111">
        <v>7854</v>
      </c>
      <c r="I712" s="38"/>
      <c r="J712" s="38"/>
      <c r="K712" s="38"/>
      <c r="L712" s="111">
        <v>-5279</v>
      </c>
      <c r="M712" s="38">
        <v>-5279</v>
      </c>
      <c r="N712" s="69">
        <v>-5279</v>
      </c>
      <c r="O712" s="111" t="s">
        <v>283</v>
      </c>
      <c r="P712" s="69" t="s">
        <v>283</v>
      </c>
      <c r="Q712" s="111">
        <f t="shared" si="77"/>
        <v>0</v>
      </c>
      <c r="R712" s="38">
        <f t="shared" ref="R712:R775" si="79">IF(AND(ISNUMBER(E712),ISNUMBER(H712),ISBLANK(F712)),E712-H712,"NA")</f>
        <v>0</v>
      </c>
      <c r="S712" s="38" t="str">
        <f t="shared" si="73"/>
        <v>NA</v>
      </c>
      <c r="T712" s="38" t="str">
        <f t="shared" si="74"/>
        <v>NA</v>
      </c>
      <c r="U712" s="114" t="str">
        <f t="shared" si="75"/>
        <v>NA</v>
      </c>
      <c r="V712" s="69">
        <f t="shared" ref="V712:V775" si="80">IF(N712&lt;0,0,IF(M712=L712,N712,N712-(L712-M712)))</f>
        <v>0</v>
      </c>
      <c r="W712" s="23">
        <f t="shared" si="78"/>
        <v>0</v>
      </c>
      <c r="X712" s="38" t="s">
        <v>280</v>
      </c>
      <c r="Y712" s="38" t="s">
        <v>280</v>
      </c>
      <c r="Z712" s="69" t="s">
        <v>280</v>
      </c>
      <c r="AA712" s="38" t="s">
        <v>280</v>
      </c>
      <c r="AB712" s="38" t="s">
        <v>280</v>
      </c>
      <c r="AC712" s="69" t="s">
        <v>280</v>
      </c>
      <c r="AD712" s="38" t="s">
        <v>280</v>
      </c>
      <c r="AE712" s="38" t="s">
        <v>280</v>
      </c>
      <c r="AF712" s="69" t="s">
        <v>280</v>
      </c>
      <c r="AG712" s="111" t="s">
        <v>280</v>
      </c>
      <c r="AH712" s="38" t="s">
        <v>280</v>
      </c>
      <c r="AI712" s="69" t="s">
        <v>280</v>
      </c>
      <c r="AJ712" s="38" t="s">
        <v>280</v>
      </c>
      <c r="AK712" s="38" t="s">
        <v>280</v>
      </c>
      <c r="AL712" s="69" t="s">
        <v>280</v>
      </c>
      <c r="AM712" s="69" t="s">
        <v>280</v>
      </c>
      <c r="AN712" s="69" t="s">
        <v>280</v>
      </c>
      <c r="AO712" s="23" t="s">
        <v>280</v>
      </c>
      <c r="AP712" s="69" t="s">
        <v>280</v>
      </c>
      <c r="AQ712" s="23" t="s">
        <v>280</v>
      </c>
      <c r="AR712" s="23" t="s">
        <v>280</v>
      </c>
      <c r="AS712" s="69" t="s">
        <v>280</v>
      </c>
      <c r="AT712" s="69" t="s">
        <v>280</v>
      </c>
      <c r="AU712" s="23" t="s">
        <v>280</v>
      </c>
      <c r="AV712" s="69" t="s">
        <v>280</v>
      </c>
      <c r="AW712" s="23" t="s">
        <v>280</v>
      </c>
      <c r="AX712" s="23" t="s">
        <v>280</v>
      </c>
      <c r="AY712" s="69" t="s">
        <v>280</v>
      </c>
      <c r="AZ712" s="23" t="s">
        <v>280</v>
      </c>
      <c r="BA712" s="23" t="s">
        <v>280</v>
      </c>
    </row>
    <row r="713" spans="2:53">
      <c r="B713" s="123" t="s">
        <v>382</v>
      </c>
      <c r="C713" s="109" t="s">
        <v>36</v>
      </c>
      <c r="D713" s="110" t="s">
        <v>68</v>
      </c>
      <c r="E713" s="38"/>
      <c r="F713" s="38">
        <v>8878</v>
      </c>
      <c r="G713" s="69">
        <v>730</v>
      </c>
      <c r="H713" s="111"/>
      <c r="I713" s="38">
        <v>8878</v>
      </c>
      <c r="J713" s="38">
        <v>730</v>
      </c>
      <c r="K713" s="38"/>
      <c r="L713" s="111">
        <v>-3968</v>
      </c>
      <c r="M713" s="38">
        <v>-3968</v>
      </c>
      <c r="N713" s="69">
        <v>-3968</v>
      </c>
      <c r="O713" s="111" t="s">
        <v>283</v>
      </c>
      <c r="P713" s="69" t="s">
        <v>283</v>
      </c>
      <c r="Q713" s="111">
        <f t="shared" si="77"/>
        <v>0</v>
      </c>
      <c r="R713" s="38" t="str">
        <f t="shared" si="79"/>
        <v>NA</v>
      </c>
      <c r="S713" s="38">
        <f t="shared" si="73"/>
        <v>0</v>
      </c>
      <c r="T713" s="38">
        <f t="shared" si="74"/>
        <v>0</v>
      </c>
      <c r="U713" s="114">
        <f t="shared" si="75"/>
        <v>0</v>
      </c>
      <c r="V713" s="69">
        <f t="shared" si="80"/>
        <v>0</v>
      </c>
      <c r="W713" s="23">
        <f t="shared" si="78"/>
        <v>0</v>
      </c>
      <c r="X713" s="38" t="s">
        <v>280</v>
      </c>
      <c r="Y713" s="38" t="s">
        <v>280</v>
      </c>
      <c r="Z713" s="69" t="s">
        <v>280</v>
      </c>
      <c r="AA713" s="38" t="s">
        <v>280</v>
      </c>
      <c r="AB713" s="38" t="s">
        <v>280</v>
      </c>
      <c r="AC713" s="69" t="s">
        <v>280</v>
      </c>
      <c r="AD713" s="38" t="s">
        <v>280</v>
      </c>
      <c r="AE713" s="38" t="s">
        <v>280</v>
      </c>
      <c r="AF713" s="69" t="s">
        <v>280</v>
      </c>
      <c r="AG713" s="111" t="s">
        <v>280</v>
      </c>
      <c r="AH713" s="38" t="s">
        <v>280</v>
      </c>
      <c r="AI713" s="69" t="s">
        <v>280</v>
      </c>
      <c r="AJ713" s="38" t="s">
        <v>280</v>
      </c>
      <c r="AK713" s="38" t="s">
        <v>280</v>
      </c>
      <c r="AL713" s="69" t="s">
        <v>280</v>
      </c>
      <c r="AM713" s="69" t="s">
        <v>280</v>
      </c>
      <c r="AN713" s="69" t="s">
        <v>280</v>
      </c>
      <c r="AO713" s="23" t="s">
        <v>280</v>
      </c>
      <c r="AP713" s="69" t="s">
        <v>280</v>
      </c>
      <c r="AQ713" s="23" t="s">
        <v>280</v>
      </c>
      <c r="AR713" s="23" t="s">
        <v>280</v>
      </c>
      <c r="AS713" s="69" t="s">
        <v>280</v>
      </c>
      <c r="AT713" s="69" t="s">
        <v>280</v>
      </c>
      <c r="AU713" s="23" t="s">
        <v>280</v>
      </c>
      <c r="AV713" s="69" t="s">
        <v>280</v>
      </c>
      <c r="AW713" s="23" t="s">
        <v>280</v>
      </c>
      <c r="AX713" s="23" t="s">
        <v>280</v>
      </c>
      <c r="AY713" s="69" t="s">
        <v>280</v>
      </c>
      <c r="AZ713" s="23" t="s">
        <v>280</v>
      </c>
      <c r="BA713" s="23" t="s">
        <v>280</v>
      </c>
    </row>
    <row r="714" spans="2:53">
      <c r="B714" s="123" t="s">
        <v>382</v>
      </c>
      <c r="C714" s="109" t="s">
        <v>36</v>
      </c>
      <c r="D714" s="110" t="s">
        <v>69</v>
      </c>
      <c r="E714" s="38"/>
      <c r="F714" s="38">
        <v>8878</v>
      </c>
      <c r="G714" s="69">
        <v>727</v>
      </c>
      <c r="H714" s="111"/>
      <c r="I714" s="38">
        <v>8878</v>
      </c>
      <c r="J714" s="38">
        <v>727</v>
      </c>
      <c r="K714" s="38"/>
      <c r="L714" s="111">
        <v>-4075</v>
      </c>
      <c r="M714" s="38">
        <v>-4075</v>
      </c>
      <c r="N714" s="69">
        <v>-4075</v>
      </c>
      <c r="O714" s="111" t="s">
        <v>283</v>
      </c>
      <c r="P714" s="69" t="s">
        <v>283</v>
      </c>
      <c r="Q714" s="111">
        <f t="shared" si="77"/>
        <v>0</v>
      </c>
      <c r="R714" s="38" t="str">
        <f t="shared" si="79"/>
        <v>NA</v>
      </c>
      <c r="S714" s="38">
        <f t="shared" si="73"/>
        <v>0</v>
      </c>
      <c r="T714" s="38">
        <f t="shared" si="74"/>
        <v>0</v>
      </c>
      <c r="U714" s="114">
        <f t="shared" si="75"/>
        <v>0</v>
      </c>
      <c r="V714" s="69">
        <f t="shared" si="80"/>
        <v>0</v>
      </c>
      <c r="W714" s="23">
        <f t="shared" si="78"/>
        <v>0</v>
      </c>
      <c r="X714" s="38" t="s">
        <v>280</v>
      </c>
      <c r="Y714" s="38" t="s">
        <v>280</v>
      </c>
      <c r="Z714" s="69" t="s">
        <v>280</v>
      </c>
      <c r="AA714" s="38" t="s">
        <v>280</v>
      </c>
      <c r="AB714" s="38" t="s">
        <v>280</v>
      </c>
      <c r="AC714" s="69" t="s">
        <v>280</v>
      </c>
      <c r="AD714" s="38" t="s">
        <v>280</v>
      </c>
      <c r="AE714" s="38" t="s">
        <v>280</v>
      </c>
      <c r="AF714" s="69" t="s">
        <v>280</v>
      </c>
      <c r="AG714" s="38" t="s">
        <v>280</v>
      </c>
      <c r="AH714" s="38" t="s">
        <v>280</v>
      </c>
      <c r="AI714" s="69" t="s">
        <v>280</v>
      </c>
      <c r="AJ714" s="38" t="s">
        <v>280</v>
      </c>
      <c r="AK714" s="38" t="s">
        <v>280</v>
      </c>
      <c r="AL714" s="69" t="s">
        <v>280</v>
      </c>
      <c r="AM714" s="69" t="s">
        <v>280</v>
      </c>
      <c r="AN714" s="69" t="s">
        <v>280</v>
      </c>
      <c r="AO714" s="23" t="s">
        <v>280</v>
      </c>
      <c r="AP714" s="69" t="s">
        <v>280</v>
      </c>
      <c r="AQ714" s="10" t="s">
        <v>280</v>
      </c>
      <c r="AR714" s="23" t="s">
        <v>280</v>
      </c>
      <c r="AS714" s="69" t="s">
        <v>280</v>
      </c>
      <c r="AT714" s="69" t="s">
        <v>280</v>
      </c>
      <c r="AU714" s="23" t="s">
        <v>280</v>
      </c>
      <c r="AV714" s="38" t="s">
        <v>280</v>
      </c>
      <c r="AW714" s="23" t="s">
        <v>280</v>
      </c>
      <c r="AX714" s="23" t="s">
        <v>280</v>
      </c>
      <c r="AY714" s="69" t="s">
        <v>280</v>
      </c>
      <c r="AZ714" s="23" t="s">
        <v>280</v>
      </c>
      <c r="BA714" s="23" t="s">
        <v>280</v>
      </c>
    </row>
    <row r="715" spans="2:53" ht="15" thickBot="1">
      <c r="B715" s="124" t="s">
        <v>382</v>
      </c>
      <c r="C715" s="116" t="s">
        <v>36</v>
      </c>
      <c r="D715" s="117" t="s">
        <v>70</v>
      </c>
      <c r="E715" s="118"/>
      <c r="F715" s="118">
        <v>8298</v>
      </c>
      <c r="G715" s="70">
        <v>734</v>
      </c>
      <c r="H715" s="119"/>
      <c r="I715" s="118">
        <v>8298</v>
      </c>
      <c r="J715" s="118">
        <v>714</v>
      </c>
      <c r="K715" s="118"/>
      <c r="L715" s="119">
        <v>-3816</v>
      </c>
      <c r="M715" s="118">
        <v>-3816</v>
      </c>
      <c r="N715" s="70">
        <v>-3816</v>
      </c>
      <c r="O715" s="119" t="s">
        <v>283</v>
      </c>
      <c r="P715" s="70" t="s">
        <v>283</v>
      </c>
      <c r="Q715" s="111">
        <f t="shared" si="77"/>
        <v>0</v>
      </c>
      <c r="R715" s="38" t="str">
        <f t="shared" si="79"/>
        <v>NA</v>
      </c>
      <c r="S715" s="38">
        <f t="shared" si="73"/>
        <v>0</v>
      </c>
      <c r="T715" s="38">
        <f t="shared" si="74"/>
        <v>20</v>
      </c>
      <c r="U715" s="114">
        <f t="shared" si="75"/>
        <v>20</v>
      </c>
      <c r="V715" s="70">
        <f t="shared" si="80"/>
        <v>0</v>
      </c>
      <c r="W715" s="23">
        <f t="shared" si="78"/>
        <v>1</v>
      </c>
      <c r="X715" s="118" t="s">
        <v>280</v>
      </c>
      <c r="Y715" s="118" t="s">
        <v>280</v>
      </c>
      <c r="Z715" s="70" t="s">
        <v>280</v>
      </c>
      <c r="AA715" s="118" t="s">
        <v>280</v>
      </c>
      <c r="AB715" s="118" t="s">
        <v>280</v>
      </c>
      <c r="AC715" s="70" t="s">
        <v>280</v>
      </c>
      <c r="AD715" s="119" t="s">
        <v>280</v>
      </c>
      <c r="AE715" s="118" t="s">
        <v>280</v>
      </c>
      <c r="AF715" s="70" t="s">
        <v>383</v>
      </c>
      <c r="AG715" s="118" t="s">
        <v>280</v>
      </c>
      <c r="AH715" s="118">
        <v>7795</v>
      </c>
      <c r="AI715" s="70" t="s">
        <v>383</v>
      </c>
      <c r="AJ715" s="70" t="s">
        <v>280</v>
      </c>
      <c r="AK715" s="70" t="s">
        <v>280</v>
      </c>
      <c r="AL715" s="22" t="s">
        <v>280</v>
      </c>
      <c r="AM715" s="70" t="s">
        <v>280</v>
      </c>
      <c r="AN715" s="22" t="s">
        <v>280</v>
      </c>
      <c r="AO715" s="22" t="s">
        <v>280</v>
      </c>
      <c r="AP715" s="70" t="s">
        <v>280</v>
      </c>
      <c r="AQ715" s="70" t="s">
        <v>280</v>
      </c>
      <c r="AR715" s="22" t="s">
        <v>280</v>
      </c>
      <c r="AS715" s="70" t="s">
        <v>280</v>
      </c>
      <c r="AT715" s="22" t="s">
        <v>280</v>
      </c>
      <c r="AU715" s="22" t="s">
        <v>280</v>
      </c>
      <c r="AV715" s="38" t="s">
        <v>280</v>
      </c>
      <c r="AW715" s="23" t="s">
        <v>280</v>
      </c>
      <c r="AX715" s="23" t="s">
        <v>280</v>
      </c>
      <c r="AY715" s="133" t="s">
        <v>280</v>
      </c>
      <c r="AZ715" s="23" t="s">
        <v>280</v>
      </c>
      <c r="BA715" s="134" t="s">
        <v>280</v>
      </c>
    </row>
    <row r="716" spans="2:53">
      <c r="B716" s="123" t="s">
        <v>384</v>
      </c>
      <c r="C716" s="109" t="s">
        <v>36</v>
      </c>
      <c r="D716" s="110" t="s">
        <v>55</v>
      </c>
      <c r="E716" s="38">
        <v>6475</v>
      </c>
      <c r="F716" s="38"/>
      <c r="G716" s="69"/>
      <c r="H716" s="111">
        <v>6475</v>
      </c>
      <c r="I716" s="38"/>
      <c r="J716" s="38"/>
      <c r="K716" s="38"/>
      <c r="L716" s="111">
        <v>0</v>
      </c>
      <c r="M716" s="38">
        <v>0</v>
      </c>
      <c r="N716" s="69">
        <v>0</v>
      </c>
      <c r="O716" s="111" t="s">
        <v>288</v>
      </c>
      <c r="P716" s="69" t="s">
        <v>283</v>
      </c>
      <c r="Q716" s="111">
        <f t="shared" si="77"/>
        <v>0</v>
      </c>
      <c r="R716" s="38">
        <f t="shared" si="79"/>
        <v>0</v>
      </c>
      <c r="S716" s="69" t="str">
        <f t="shared" si="73"/>
        <v>NA</v>
      </c>
      <c r="T716" s="38" t="str">
        <f t="shared" si="74"/>
        <v>NA</v>
      </c>
      <c r="U716" s="114" t="str">
        <f t="shared" si="75"/>
        <v>NA</v>
      </c>
      <c r="V716" s="68">
        <f t="shared" si="80"/>
        <v>0</v>
      </c>
      <c r="W716" s="23">
        <f t="shared" si="78"/>
        <v>0</v>
      </c>
      <c r="X716" s="38" t="s">
        <v>280</v>
      </c>
      <c r="Y716" s="38" t="s">
        <v>280</v>
      </c>
      <c r="Z716" s="69" t="s">
        <v>280</v>
      </c>
      <c r="AA716" s="38" t="s">
        <v>280</v>
      </c>
      <c r="AB716" s="38" t="s">
        <v>280</v>
      </c>
      <c r="AC716" s="69" t="s">
        <v>280</v>
      </c>
      <c r="AD716" s="38" t="s">
        <v>280</v>
      </c>
      <c r="AE716" s="38" t="s">
        <v>280</v>
      </c>
      <c r="AF716" s="69" t="s">
        <v>280</v>
      </c>
      <c r="AG716" s="111" t="s">
        <v>280</v>
      </c>
      <c r="AH716" s="38" t="s">
        <v>280</v>
      </c>
      <c r="AI716" s="69" t="s">
        <v>280</v>
      </c>
      <c r="AJ716" s="38" t="s">
        <v>280</v>
      </c>
      <c r="AK716" s="38" t="s">
        <v>280</v>
      </c>
      <c r="AL716" s="69" t="s">
        <v>280</v>
      </c>
      <c r="AM716" s="69" t="s">
        <v>280</v>
      </c>
      <c r="AN716" s="69" t="s">
        <v>280</v>
      </c>
      <c r="AO716" s="23" t="s">
        <v>280</v>
      </c>
      <c r="AP716" s="69" t="s">
        <v>280</v>
      </c>
      <c r="AQ716" s="23" t="s">
        <v>280</v>
      </c>
      <c r="AR716" s="23" t="s">
        <v>280</v>
      </c>
      <c r="AS716" s="69" t="s">
        <v>280</v>
      </c>
      <c r="AT716" s="69" t="s">
        <v>280</v>
      </c>
      <c r="AU716" s="23" t="s">
        <v>280</v>
      </c>
      <c r="AV716" s="69" t="s">
        <v>280</v>
      </c>
      <c r="AW716" s="23" t="s">
        <v>280</v>
      </c>
      <c r="AX716" s="23" t="s">
        <v>280</v>
      </c>
      <c r="AY716" s="69" t="s">
        <v>280</v>
      </c>
      <c r="AZ716" s="23" t="s">
        <v>280</v>
      </c>
      <c r="BA716" s="134" t="s">
        <v>280</v>
      </c>
    </row>
    <row r="717" spans="2:53">
      <c r="B717" s="123" t="s">
        <v>384</v>
      </c>
      <c r="C717" s="109" t="s">
        <v>36</v>
      </c>
      <c r="D717" s="110" t="s">
        <v>57</v>
      </c>
      <c r="E717" s="38">
        <v>6475</v>
      </c>
      <c r="F717" s="38"/>
      <c r="G717" s="69"/>
      <c r="H717" s="111">
        <v>6475</v>
      </c>
      <c r="I717" s="38"/>
      <c r="J717" s="38"/>
      <c r="K717" s="38"/>
      <c r="L717" s="111">
        <v>0</v>
      </c>
      <c r="M717" s="38">
        <v>0</v>
      </c>
      <c r="N717" s="69">
        <v>0</v>
      </c>
      <c r="O717" s="111" t="s">
        <v>288</v>
      </c>
      <c r="P717" s="69" t="s">
        <v>283</v>
      </c>
      <c r="Q717" s="111">
        <f t="shared" si="77"/>
        <v>0</v>
      </c>
      <c r="R717" s="38">
        <f t="shared" si="79"/>
        <v>0</v>
      </c>
      <c r="S717" s="69" t="str">
        <f t="shared" si="73"/>
        <v>NA</v>
      </c>
      <c r="T717" s="38" t="str">
        <f t="shared" si="74"/>
        <v>NA</v>
      </c>
      <c r="U717" s="114" t="str">
        <f t="shared" si="75"/>
        <v>NA</v>
      </c>
      <c r="V717" s="69">
        <f t="shared" si="80"/>
        <v>0</v>
      </c>
      <c r="W717" s="23">
        <f t="shared" si="78"/>
        <v>0</v>
      </c>
      <c r="X717" s="111" t="s">
        <v>280</v>
      </c>
      <c r="Y717" s="38" t="s">
        <v>280</v>
      </c>
      <c r="Z717" s="69" t="s">
        <v>280</v>
      </c>
      <c r="AA717" s="38" t="s">
        <v>280</v>
      </c>
      <c r="AB717" s="38" t="s">
        <v>280</v>
      </c>
      <c r="AC717" s="69" t="s">
        <v>280</v>
      </c>
      <c r="AD717" s="38" t="s">
        <v>280</v>
      </c>
      <c r="AE717" s="38" t="s">
        <v>280</v>
      </c>
      <c r="AF717" s="69" t="s">
        <v>280</v>
      </c>
      <c r="AG717" s="38" t="s">
        <v>280</v>
      </c>
      <c r="AH717" s="38" t="s">
        <v>280</v>
      </c>
      <c r="AI717" s="69" t="s">
        <v>280</v>
      </c>
      <c r="AJ717" s="111" t="s">
        <v>280</v>
      </c>
      <c r="AK717" s="38" t="s">
        <v>280</v>
      </c>
      <c r="AL717" s="69" t="s">
        <v>280</v>
      </c>
      <c r="AM717" s="38" t="s">
        <v>280</v>
      </c>
      <c r="AN717" s="38" t="s">
        <v>280</v>
      </c>
      <c r="AO717" s="69" t="s">
        <v>280</v>
      </c>
      <c r="AP717" s="69" t="s">
        <v>280</v>
      </c>
      <c r="AQ717" s="69" t="s">
        <v>280</v>
      </c>
      <c r="AR717" s="23" t="s">
        <v>280</v>
      </c>
      <c r="AS717" s="69" t="s">
        <v>280</v>
      </c>
      <c r="AT717" s="23" t="s">
        <v>280</v>
      </c>
      <c r="AU717" s="23" t="s">
        <v>280</v>
      </c>
      <c r="AV717" s="69" t="s">
        <v>280</v>
      </c>
      <c r="AW717" s="69" t="s">
        <v>280</v>
      </c>
      <c r="AX717" s="23" t="s">
        <v>280</v>
      </c>
      <c r="AY717" s="69" t="s">
        <v>280</v>
      </c>
      <c r="AZ717" s="23" t="s">
        <v>280</v>
      </c>
      <c r="BA717" s="23" t="s">
        <v>280</v>
      </c>
    </row>
    <row r="718" spans="2:53">
      <c r="B718" s="123" t="s">
        <v>384</v>
      </c>
      <c r="C718" s="109" t="s">
        <v>36</v>
      </c>
      <c r="D718" s="110" t="s">
        <v>58</v>
      </c>
      <c r="E718" s="38">
        <v>6475</v>
      </c>
      <c r="F718" s="38"/>
      <c r="G718" s="69"/>
      <c r="H718" s="111">
        <v>6475</v>
      </c>
      <c r="I718" s="38"/>
      <c r="J718" s="38"/>
      <c r="K718" s="38"/>
      <c r="L718" s="111">
        <v>0</v>
      </c>
      <c r="M718" s="38">
        <v>0</v>
      </c>
      <c r="N718" s="69">
        <v>0</v>
      </c>
      <c r="O718" s="111" t="s">
        <v>288</v>
      </c>
      <c r="P718" s="69" t="s">
        <v>283</v>
      </c>
      <c r="Q718" s="111">
        <f t="shared" si="77"/>
        <v>0</v>
      </c>
      <c r="R718" s="38">
        <f t="shared" si="79"/>
        <v>0</v>
      </c>
      <c r="S718" s="69" t="str">
        <f t="shared" si="73"/>
        <v>NA</v>
      </c>
      <c r="T718" s="38" t="str">
        <f t="shared" si="74"/>
        <v>NA</v>
      </c>
      <c r="U718" s="114" t="str">
        <f t="shared" si="75"/>
        <v>NA</v>
      </c>
      <c r="V718" s="69">
        <f t="shared" si="80"/>
        <v>0</v>
      </c>
      <c r="W718" s="23">
        <f t="shared" si="78"/>
        <v>0</v>
      </c>
      <c r="X718" s="111" t="s">
        <v>280</v>
      </c>
      <c r="Y718" s="38" t="s">
        <v>280</v>
      </c>
      <c r="Z718" s="69" t="s">
        <v>280</v>
      </c>
      <c r="AA718" s="38" t="s">
        <v>280</v>
      </c>
      <c r="AB718" s="38" t="s">
        <v>280</v>
      </c>
      <c r="AC718" s="69" t="s">
        <v>280</v>
      </c>
      <c r="AD718" s="38" t="s">
        <v>280</v>
      </c>
      <c r="AE718" s="38" t="s">
        <v>280</v>
      </c>
      <c r="AF718" s="69" t="s">
        <v>280</v>
      </c>
      <c r="AG718" s="38" t="s">
        <v>280</v>
      </c>
      <c r="AH718" s="38" t="s">
        <v>280</v>
      </c>
      <c r="AI718" s="69" t="s">
        <v>280</v>
      </c>
      <c r="AJ718" s="111" t="s">
        <v>280</v>
      </c>
      <c r="AK718" s="38" t="s">
        <v>280</v>
      </c>
      <c r="AL718" s="69" t="s">
        <v>280</v>
      </c>
      <c r="AM718" s="38" t="s">
        <v>280</v>
      </c>
      <c r="AN718" s="38" t="s">
        <v>280</v>
      </c>
      <c r="AO718" s="69" t="s">
        <v>280</v>
      </c>
      <c r="AP718" s="69" t="s">
        <v>280</v>
      </c>
      <c r="AQ718" s="69" t="s">
        <v>280</v>
      </c>
      <c r="AR718" s="23" t="s">
        <v>280</v>
      </c>
      <c r="AS718" s="69" t="s">
        <v>280</v>
      </c>
      <c r="AT718" s="23" t="s">
        <v>280</v>
      </c>
      <c r="AU718" s="23" t="s">
        <v>280</v>
      </c>
      <c r="AV718" s="69" t="s">
        <v>280</v>
      </c>
      <c r="AW718" s="69" t="s">
        <v>280</v>
      </c>
      <c r="AX718" s="23" t="s">
        <v>280</v>
      </c>
      <c r="AY718" s="69" t="s">
        <v>280</v>
      </c>
      <c r="AZ718" s="23" t="s">
        <v>280</v>
      </c>
      <c r="BA718" s="23" t="s">
        <v>280</v>
      </c>
    </row>
    <row r="719" spans="2:53">
      <c r="B719" s="123" t="s">
        <v>384</v>
      </c>
      <c r="C719" s="109" t="s">
        <v>36</v>
      </c>
      <c r="D719" s="110" t="s">
        <v>59</v>
      </c>
      <c r="E719" s="38">
        <v>8830</v>
      </c>
      <c r="F719" s="38"/>
      <c r="G719" s="69"/>
      <c r="H719" s="111">
        <v>7975</v>
      </c>
      <c r="I719" s="38"/>
      <c r="J719" s="38"/>
      <c r="K719" s="38"/>
      <c r="L719" s="111">
        <v>0</v>
      </c>
      <c r="M719" s="38">
        <v>0</v>
      </c>
      <c r="N719" s="69">
        <v>-142</v>
      </c>
      <c r="O719" s="111" t="s">
        <v>38</v>
      </c>
      <c r="P719" s="69" t="s">
        <v>50</v>
      </c>
      <c r="Q719" s="111">
        <f t="shared" si="77"/>
        <v>0</v>
      </c>
      <c r="R719" s="38">
        <f t="shared" si="79"/>
        <v>855</v>
      </c>
      <c r="S719" s="69" t="str">
        <f t="shared" si="73"/>
        <v>NA</v>
      </c>
      <c r="T719" s="38" t="str">
        <f t="shared" si="74"/>
        <v>NA</v>
      </c>
      <c r="U719" s="114" t="str">
        <f t="shared" si="75"/>
        <v>NA</v>
      </c>
      <c r="V719" s="69">
        <f t="shared" si="80"/>
        <v>0</v>
      </c>
      <c r="W719" s="23">
        <f t="shared" si="78"/>
        <v>1</v>
      </c>
      <c r="X719" s="111" t="s">
        <v>280</v>
      </c>
      <c r="Y719" s="38" t="s">
        <v>280</v>
      </c>
      <c r="Z719" s="69" t="s">
        <v>280</v>
      </c>
      <c r="AA719" s="38" t="s">
        <v>280</v>
      </c>
      <c r="AB719" s="38" t="s">
        <v>280</v>
      </c>
      <c r="AC719" s="69" t="s">
        <v>280</v>
      </c>
      <c r="AD719" s="38" t="s">
        <v>280</v>
      </c>
      <c r="AE719" s="38" t="s">
        <v>280</v>
      </c>
      <c r="AF719" s="69" t="s">
        <v>280</v>
      </c>
      <c r="AG719" s="38" t="s">
        <v>280</v>
      </c>
      <c r="AH719" s="38" t="s">
        <v>280</v>
      </c>
      <c r="AI719" s="69" t="s">
        <v>280</v>
      </c>
      <c r="AJ719" s="111" t="s">
        <v>280</v>
      </c>
      <c r="AK719" s="38" t="s">
        <v>280</v>
      </c>
      <c r="AL719" s="69" t="s">
        <v>280</v>
      </c>
      <c r="AM719" s="38" t="s">
        <v>280</v>
      </c>
      <c r="AN719" s="38" t="s">
        <v>280</v>
      </c>
      <c r="AO719" s="69" t="s">
        <v>280</v>
      </c>
      <c r="AP719" s="69" t="s">
        <v>280</v>
      </c>
      <c r="AQ719" s="69" t="s">
        <v>280</v>
      </c>
      <c r="AR719" s="23" t="s">
        <v>280</v>
      </c>
      <c r="AS719" s="69" t="s">
        <v>280</v>
      </c>
      <c r="AT719" s="23" t="s">
        <v>280</v>
      </c>
      <c r="AU719" s="23" t="s">
        <v>280</v>
      </c>
      <c r="AV719" s="69" t="s">
        <v>280</v>
      </c>
      <c r="AW719" s="69" t="s">
        <v>280</v>
      </c>
      <c r="AX719" s="23" t="s">
        <v>280</v>
      </c>
      <c r="AY719" s="69" t="s">
        <v>280</v>
      </c>
      <c r="AZ719" s="23" t="s">
        <v>280</v>
      </c>
      <c r="BA719" s="23" t="s">
        <v>280</v>
      </c>
    </row>
    <row r="720" spans="2:53">
      <c r="B720" s="123" t="s">
        <v>384</v>
      </c>
      <c r="C720" s="109" t="s">
        <v>36</v>
      </c>
      <c r="D720" s="110" t="s">
        <v>61</v>
      </c>
      <c r="E720" s="38">
        <v>8830</v>
      </c>
      <c r="F720" s="38"/>
      <c r="G720" s="69"/>
      <c r="H720" s="111">
        <v>8830</v>
      </c>
      <c r="I720" s="38"/>
      <c r="J720" s="38"/>
      <c r="K720" s="38"/>
      <c r="L720" s="111">
        <v>-999</v>
      </c>
      <c r="M720" s="38">
        <v>-999</v>
      </c>
      <c r="N720" s="69">
        <v>-997</v>
      </c>
      <c r="O720" s="111" t="s">
        <v>38</v>
      </c>
      <c r="P720" s="69" t="s">
        <v>38</v>
      </c>
      <c r="Q720" s="111">
        <f t="shared" si="77"/>
        <v>0</v>
      </c>
      <c r="R720" s="38">
        <f t="shared" si="79"/>
        <v>0</v>
      </c>
      <c r="S720" s="69" t="str">
        <f t="shared" si="73"/>
        <v>NA</v>
      </c>
      <c r="T720" s="23" t="str">
        <f t="shared" si="74"/>
        <v>NA</v>
      </c>
      <c r="U720" s="114" t="str">
        <f t="shared" si="75"/>
        <v>NA</v>
      </c>
      <c r="V720" s="69">
        <f t="shared" si="80"/>
        <v>0</v>
      </c>
      <c r="W720" s="23">
        <f t="shared" si="78"/>
        <v>0</v>
      </c>
      <c r="X720" s="111" t="s">
        <v>280</v>
      </c>
      <c r="Y720" s="38" t="s">
        <v>280</v>
      </c>
      <c r="Z720" s="69" t="s">
        <v>280</v>
      </c>
      <c r="AA720" s="38" t="s">
        <v>280</v>
      </c>
      <c r="AB720" s="38" t="s">
        <v>280</v>
      </c>
      <c r="AC720" s="69" t="s">
        <v>280</v>
      </c>
      <c r="AD720" s="38" t="s">
        <v>280</v>
      </c>
      <c r="AE720" s="38" t="s">
        <v>280</v>
      </c>
      <c r="AF720" s="69" t="s">
        <v>280</v>
      </c>
      <c r="AG720" s="38" t="s">
        <v>280</v>
      </c>
      <c r="AH720" s="38" t="s">
        <v>280</v>
      </c>
      <c r="AI720" s="69" t="s">
        <v>280</v>
      </c>
      <c r="AJ720" s="111" t="s">
        <v>280</v>
      </c>
      <c r="AK720" s="38" t="s">
        <v>280</v>
      </c>
      <c r="AL720" s="69" t="s">
        <v>280</v>
      </c>
      <c r="AM720" s="38" t="s">
        <v>280</v>
      </c>
      <c r="AN720" s="38" t="s">
        <v>280</v>
      </c>
      <c r="AO720" s="69" t="s">
        <v>280</v>
      </c>
      <c r="AP720" s="69" t="s">
        <v>280</v>
      </c>
      <c r="AQ720" s="69" t="s">
        <v>280</v>
      </c>
      <c r="AR720" s="23" t="s">
        <v>280</v>
      </c>
      <c r="AS720" s="69" t="s">
        <v>280</v>
      </c>
      <c r="AT720" s="23" t="s">
        <v>280</v>
      </c>
      <c r="AU720" s="23" t="s">
        <v>280</v>
      </c>
      <c r="AV720" s="69" t="s">
        <v>280</v>
      </c>
      <c r="AW720" s="69" t="s">
        <v>280</v>
      </c>
      <c r="AX720" s="23" t="s">
        <v>280</v>
      </c>
      <c r="AY720" s="69" t="s">
        <v>280</v>
      </c>
      <c r="AZ720" s="23" t="s">
        <v>280</v>
      </c>
      <c r="BA720" s="23" t="s">
        <v>280</v>
      </c>
    </row>
    <row r="721" spans="2:53">
      <c r="B721" s="123" t="s">
        <v>384</v>
      </c>
      <c r="C721" s="109" t="s">
        <v>36</v>
      </c>
      <c r="D721" s="110" t="s">
        <v>63</v>
      </c>
      <c r="E721" s="38">
        <v>8830</v>
      </c>
      <c r="F721" s="38"/>
      <c r="G721" s="69"/>
      <c r="H721" s="111">
        <v>8830</v>
      </c>
      <c r="I721" s="38"/>
      <c r="J721" s="38"/>
      <c r="K721" s="38"/>
      <c r="L721" s="111">
        <v>-999</v>
      </c>
      <c r="M721" s="38">
        <v>-999</v>
      </c>
      <c r="N721" s="69">
        <v>-997</v>
      </c>
      <c r="O721" s="111" t="s">
        <v>38</v>
      </c>
      <c r="P721" s="69" t="s">
        <v>38</v>
      </c>
      <c r="Q721" s="111">
        <f t="shared" si="77"/>
        <v>0</v>
      </c>
      <c r="R721" s="38">
        <f t="shared" si="79"/>
        <v>0</v>
      </c>
      <c r="S721" s="69" t="str">
        <f t="shared" si="73"/>
        <v>NA</v>
      </c>
      <c r="T721" s="23" t="str">
        <f t="shared" si="74"/>
        <v>NA</v>
      </c>
      <c r="U721" s="114" t="str">
        <f t="shared" si="75"/>
        <v>NA</v>
      </c>
      <c r="V721" s="69">
        <f t="shared" si="80"/>
        <v>0</v>
      </c>
      <c r="W721" s="23">
        <f t="shared" si="78"/>
        <v>0</v>
      </c>
      <c r="X721" s="111" t="s">
        <v>280</v>
      </c>
      <c r="Y721" s="38" t="s">
        <v>280</v>
      </c>
      <c r="Z721" s="69" t="s">
        <v>280</v>
      </c>
      <c r="AA721" s="38" t="s">
        <v>280</v>
      </c>
      <c r="AB721" s="38" t="s">
        <v>280</v>
      </c>
      <c r="AC721" s="69" t="s">
        <v>280</v>
      </c>
      <c r="AD721" s="38" t="s">
        <v>280</v>
      </c>
      <c r="AE721" s="38" t="s">
        <v>280</v>
      </c>
      <c r="AF721" s="69" t="s">
        <v>280</v>
      </c>
      <c r="AG721" s="38" t="s">
        <v>280</v>
      </c>
      <c r="AH721" s="38" t="s">
        <v>280</v>
      </c>
      <c r="AI721" s="69" t="s">
        <v>280</v>
      </c>
      <c r="AJ721" s="111" t="s">
        <v>280</v>
      </c>
      <c r="AK721" s="38" t="s">
        <v>280</v>
      </c>
      <c r="AL721" s="69" t="s">
        <v>280</v>
      </c>
      <c r="AM721" s="38" t="s">
        <v>280</v>
      </c>
      <c r="AN721" s="38" t="s">
        <v>280</v>
      </c>
      <c r="AO721" s="69" t="s">
        <v>280</v>
      </c>
      <c r="AP721" s="69" t="s">
        <v>280</v>
      </c>
      <c r="AQ721" s="69" t="s">
        <v>280</v>
      </c>
      <c r="AR721" s="23" t="s">
        <v>280</v>
      </c>
      <c r="AS721" s="69" t="s">
        <v>280</v>
      </c>
      <c r="AT721" s="23" t="s">
        <v>280</v>
      </c>
      <c r="AU721" s="23" t="s">
        <v>280</v>
      </c>
      <c r="AV721" s="69" t="s">
        <v>280</v>
      </c>
      <c r="AW721" s="69" t="s">
        <v>280</v>
      </c>
      <c r="AX721" s="23" t="s">
        <v>280</v>
      </c>
      <c r="AY721" s="69" t="s">
        <v>280</v>
      </c>
      <c r="AZ721" s="23" t="s">
        <v>280</v>
      </c>
      <c r="BA721" s="23" t="s">
        <v>280</v>
      </c>
    </row>
    <row r="722" spans="2:53">
      <c r="B722" s="123" t="s">
        <v>384</v>
      </c>
      <c r="C722" s="109" t="s">
        <v>36</v>
      </c>
      <c r="D722" s="110" t="s">
        <v>64</v>
      </c>
      <c r="E722" s="38"/>
      <c r="F722" s="38">
        <v>7855</v>
      </c>
      <c r="G722" s="69">
        <v>656</v>
      </c>
      <c r="H722" s="111"/>
      <c r="I722" s="38">
        <v>7855</v>
      </c>
      <c r="J722" s="38">
        <v>656</v>
      </c>
      <c r="K722" s="38"/>
      <c r="L722" s="111">
        <v>-1623</v>
      </c>
      <c r="M722" s="38">
        <v>-1623</v>
      </c>
      <c r="N722" s="69">
        <v>-1623</v>
      </c>
      <c r="O722" s="111" t="s">
        <v>38</v>
      </c>
      <c r="P722" s="69" t="s">
        <v>283</v>
      </c>
      <c r="Q722" s="111">
        <f t="shared" si="77"/>
        <v>0</v>
      </c>
      <c r="R722" s="38" t="str">
        <f t="shared" si="79"/>
        <v>NA</v>
      </c>
      <c r="S722" s="69">
        <f t="shared" si="73"/>
        <v>0</v>
      </c>
      <c r="T722" s="23">
        <f t="shared" si="74"/>
        <v>0</v>
      </c>
      <c r="U722" s="114">
        <f t="shared" si="75"/>
        <v>0</v>
      </c>
      <c r="V722" s="69">
        <f t="shared" si="80"/>
        <v>0</v>
      </c>
      <c r="W722" s="23">
        <f t="shared" si="78"/>
        <v>0</v>
      </c>
      <c r="X722" s="111" t="s">
        <v>280</v>
      </c>
      <c r="Y722" s="38" t="s">
        <v>280</v>
      </c>
      <c r="Z722" s="69" t="s">
        <v>280</v>
      </c>
      <c r="AA722" s="38" t="s">
        <v>280</v>
      </c>
      <c r="AB722" s="38" t="s">
        <v>280</v>
      </c>
      <c r="AC722" s="69" t="s">
        <v>280</v>
      </c>
      <c r="AD722" s="38" t="s">
        <v>280</v>
      </c>
      <c r="AE722" s="38" t="s">
        <v>280</v>
      </c>
      <c r="AF722" s="69" t="s">
        <v>280</v>
      </c>
      <c r="AG722" s="38" t="s">
        <v>280</v>
      </c>
      <c r="AH722" s="38" t="s">
        <v>280</v>
      </c>
      <c r="AI722" s="69" t="s">
        <v>280</v>
      </c>
      <c r="AJ722" s="111" t="s">
        <v>280</v>
      </c>
      <c r="AK722" s="38" t="s">
        <v>280</v>
      </c>
      <c r="AL722" s="69" t="s">
        <v>280</v>
      </c>
      <c r="AM722" s="38" t="s">
        <v>280</v>
      </c>
      <c r="AN722" s="38" t="s">
        <v>280</v>
      </c>
      <c r="AO722" s="69" t="s">
        <v>280</v>
      </c>
      <c r="AP722" s="69" t="s">
        <v>280</v>
      </c>
      <c r="AQ722" s="69" t="s">
        <v>280</v>
      </c>
      <c r="AR722" s="23" t="s">
        <v>280</v>
      </c>
      <c r="AS722" s="69" t="s">
        <v>280</v>
      </c>
      <c r="AT722" s="23" t="s">
        <v>280</v>
      </c>
      <c r="AU722" s="23" t="s">
        <v>280</v>
      </c>
      <c r="AV722" s="69" t="s">
        <v>280</v>
      </c>
      <c r="AW722" s="69" t="s">
        <v>280</v>
      </c>
      <c r="AX722" s="23" t="s">
        <v>280</v>
      </c>
      <c r="AY722" s="69" t="s">
        <v>280</v>
      </c>
      <c r="AZ722" s="23" t="s">
        <v>280</v>
      </c>
      <c r="BA722" s="23" t="s">
        <v>280</v>
      </c>
    </row>
    <row r="723" spans="2:53">
      <c r="B723" s="123" t="s">
        <v>384</v>
      </c>
      <c r="C723" s="109" t="s">
        <v>36</v>
      </c>
      <c r="D723" s="110" t="s">
        <v>66</v>
      </c>
      <c r="E723" s="38"/>
      <c r="F723" s="38">
        <v>7855</v>
      </c>
      <c r="G723" s="69">
        <v>656</v>
      </c>
      <c r="H723" s="111"/>
      <c r="I723" s="38">
        <v>7855</v>
      </c>
      <c r="J723" s="38">
        <v>656</v>
      </c>
      <c r="K723" s="38"/>
      <c r="L723" s="111">
        <v>-1623</v>
      </c>
      <c r="M723" s="38">
        <v>-1623</v>
      </c>
      <c r="N723" s="69">
        <v>-1623</v>
      </c>
      <c r="O723" s="111" t="s">
        <v>38</v>
      </c>
      <c r="P723" s="69" t="s">
        <v>283</v>
      </c>
      <c r="Q723" s="111">
        <f t="shared" si="77"/>
        <v>0</v>
      </c>
      <c r="R723" s="38" t="str">
        <f t="shared" si="79"/>
        <v>NA</v>
      </c>
      <c r="S723" s="38">
        <f t="shared" si="73"/>
        <v>0</v>
      </c>
      <c r="T723" s="23">
        <f t="shared" si="74"/>
        <v>0</v>
      </c>
      <c r="U723" s="114">
        <f t="shared" si="75"/>
        <v>0</v>
      </c>
      <c r="V723" s="69">
        <f t="shared" si="80"/>
        <v>0</v>
      </c>
      <c r="W723" s="23">
        <f t="shared" si="78"/>
        <v>0</v>
      </c>
      <c r="X723" s="111" t="s">
        <v>280</v>
      </c>
      <c r="Y723" s="38" t="s">
        <v>280</v>
      </c>
      <c r="Z723" s="69" t="s">
        <v>280</v>
      </c>
      <c r="AA723" s="38" t="s">
        <v>280</v>
      </c>
      <c r="AB723" s="38" t="s">
        <v>280</v>
      </c>
      <c r="AC723" s="69" t="s">
        <v>280</v>
      </c>
      <c r="AD723" s="38" t="s">
        <v>280</v>
      </c>
      <c r="AE723" s="38" t="s">
        <v>280</v>
      </c>
      <c r="AF723" s="69" t="s">
        <v>280</v>
      </c>
      <c r="AG723" s="38" t="s">
        <v>280</v>
      </c>
      <c r="AH723" s="38" t="s">
        <v>280</v>
      </c>
      <c r="AI723" s="69" t="s">
        <v>280</v>
      </c>
      <c r="AJ723" s="111" t="s">
        <v>280</v>
      </c>
      <c r="AK723" s="38" t="s">
        <v>280</v>
      </c>
      <c r="AL723" s="69" t="s">
        <v>280</v>
      </c>
      <c r="AM723" s="38" t="s">
        <v>280</v>
      </c>
      <c r="AN723" s="38" t="s">
        <v>280</v>
      </c>
      <c r="AO723" s="69" t="s">
        <v>280</v>
      </c>
      <c r="AP723" s="69" t="s">
        <v>280</v>
      </c>
      <c r="AQ723" s="69" t="s">
        <v>280</v>
      </c>
      <c r="AR723" s="23" t="s">
        <v>280</v>
      </c>
      <c r="AS723" s="69" t="s">
        <v>280</v>
      </c>
      <c r="AT723" s="23" t="s">
        <v>280</v>
      </c>
      <c r="AU723" s="23" t="s">
        <v>280</v>
      </c>
      <c r="AV723" s="69" t="s">
        <v>280</v>
      </c>
      <c r="AW723" s="69" t="s">
        <v>280</v>
      </c>
      <c r="AX723" s="23" t="s">
        <v>280</v>
      </c>
      <c r="AY723" s="69" t="s">
        <v>280</v>
      </c>
      <c r="AZ723" s="23" t="s">
        <v>280</v>
      </c>
      <c r="BA723" s="23" t="s">
        <v>280</v>
      </c>
    </row>
    <row r="724" spans="2:53">
      <c r="B724" s="123" t="s">
        <v>384</v>
      </c>
      <c r="C724" s="109" t="s">
        <v>36</v>
      </c>
      <c r="D724" s="110" t="s">
        <v>67</v>
      </c>
      <c r="E724" s="38"/>
      <c r="F724" s="38">
        <v>7855</v>
      </c>
      <c r="G724" s="69">
        <v>656</v>
      </c>
      <c r="H724" s="111"/>
      <c r="I724" s="38">
        <v>7855</v>
      </c>
      <c r="J724" s="38">
        <v>656</v>
      </c>
      <c r="K724" s="38"/>
      <c r="L724" s="111">
        <v>-1623</v>
      </c>
      <c r="M724" s="38">
        <v>-1623</v>
      </c>
      <c r="N724" s="69">
        <v>-1623</v>
      </c>
      <c r="O724" s="111" t="s">
        <v>38</v>
      </c>
      <c r="P724" s="69" t="s">
        <v>283</v>
      </c>
      <c r="Q724" s="111">
        <f t="shared" si="77"/>
        <v>0</v>
      </c>
      <c r="R724" s="38" t="str">
        <f t="shared" si="79"/>
        <v>NA</v>
      </c>
      <c r="S724" s="38">
        <f t="shared" si="73"/>
        <v>0</v>
      </c>
      <c r="T724" s="23">
        <f t="shared" si="74"/>
        <v>0</v>
      </c>
      <c r="U724" s="114">
        <f t="shared" si="75"/>
        <v>0</v>
      </c>
      <c r="V724" s="69">
        <f t="shared" si="80"/>
        <v>0</v>
      </c>
      <c r="W724" s="23">
        <f t="shared" si="78"/>
        <v>0</v>
      </c>
      <c r="X724" s="111" t="s">
        <v>280</v>
      </c>
      <c r="Y724" s="38" t="s">
        <v>280</v>
      </c>
      <c r="Z724" s="69" t="s">
        <v>280</v>
      </c>
      <c r="AA724" s="38" t="s">
        <v>280</v>
      </c>
      <c r="AB724" s="38" t="s">
        <v>280</v>
      </c>
      <c r="AC724" s="69" t="s">
        <v>280</v>
      </c>
      <c r="AD724" s="38" t="s">
        <v>280</v>
      </c>
      <c r="AE724" s="38" t="s">
        <v>280</v>
      </c>
      <c r="AF724" s="69" t="s">
        <v>280</v>
      </c>
      <c r="AG724" s="38" t="s">
        <v>280</v>
      </c>
      <c r="AH724" s="38" t="s">
        <v>280</v>
      </c>
      <c r="AI724" s="69" t="s">
        <v>280</v>
      </c>
      <c r="AJ724" s="111" t="s">
        <v>280</v>
      </c>
      <c r="AK724" s="38" t="s">
        <v>280</v>
      </c>
      <c r="AL724" s="69" t="s">
        <v>280</v>
      </c>
      <c r="AM724" s="38" t="s">
        <v>280</v>
      </c>
      <c r="AN724" s="38" t="s">
        <v>280</v>
      </c>
      <c r="AO724" s="69" t="s">
        <v>280</v>
      </c>
      <c r="AP724" s="69" t="s">
        <v>280</v>
      </c>
      <c r="AQ724" s="69" t="s">
        <v>280</v>
      </c>
      <c r="AR724" s="23" t="s">
        <v>280</v>
      </c>
      <c r="AS724" s="69" t="s">
        <v>280</v>
      </c>
      <c r="AT724" s="23" t="s">
        <v>280</v>
      </c>
      <c r="AU724" s="23" t="s">
        <v>280</v>
      </c>
      <c r="AV724" s="69" t="s">
        <v>280</v>
      </c>
      <c r="AW724" s="69" t="s">
        <v>280</v>
      </c>
      <c r="AX724" s="23" t="s">
        <v>280</v>
      </c>
      <c r="AY724" s="69" t="s">
        <v>280</v>
      </c>
      <c r="AZ724" s="23" t="s">
        <v>280</v>
      </c>
      <c r="BA724" s="23" t="s">
        <v>280</v>
      </c>
    </row>
    <row r="725" spans="2:53">
      <c r="B725" s="123" t="s">
        <v>384</v>
      </c>
      <c r="C725" s="109" t="s">
        <v>36</v>
      </c>
      <c r="D725" s="110" t="s">
        <v>68</v>
      </c>
      <c r="E725" s="38">
        <v>8356</v>
      </c>
      <c r="F725" s="38"/>
      <c r="G725" s="69"/>
      <c r="H725" s="111">
        <v>8356</v>
      </c>
      <c r="I725" s="38"/>
      <c r="J725" s="38"/>
      <c r="K725" s="38"/>
      <c r="L725" s="111">
        <v>-1192</v>
      </c>
      <c r="M725" s="38">
        <v>-1192</v>
      </c>
      <c r="N725" s="69">
        <v>-1192</v>
      </c>
      <c r="O725" s="111" t="s">
        <v>38</v>
      </c>
      <c r="P725" s="69" t="s">
        <v>283</v>
      </c>
      <c r="Q725" s="111">
        <f t="shared" si="77"/>
        <v>0</v>
      </c>
      <c r="R725" s="38">
        <f t="shared" si="79"/>
        <v>0</v>
      </c>
      <c r="S725" s="38" t="str">
        <f t="shared" si="73"/>
        <v>NA</v>
      </c>
      <c r="T725" s="23" t="str">
        <f t="shared" si="74"/>
        <v>NA</v>
      </c>
      <c r="U725" s="114" t="str">
        <f t="shared" si="75"/>
        <v>NA</v>
      </c>
      <c r="V725" s="69">
        <f t="shared" si="80"/>
        <v>0</v>
      </c>
      <c r="W725" s="23">
        <f t="shared" si="78"/>
        <v>0</v>
      </c>
      <c r="X725" s="111" t="s">
        <v>280</v>
      </c>
      <c r="Y725" s="38" t="s">
        <v>280</v>
      </c>
      <c r="Z725" s="69" t="s">
        <v>280</v>
      </c>
      <c r="AA725" s="38" t="s">
        <v>280</v>
      </c>
      <c r="AB725" s="38" t="s">
        <v>280</v>
      </c>
      <c r="AC725" s="69" t="s">
        <v>280</v>
      </c>
      <c r="AD725" s="38" t="s">
        <v>280</v>
      </c>
      <c r="AE725" s="38" t="s">
        <v>280</v>
      </c>
      <c r="AF725" s="69" t="s">
        <v>280</v>
      </c>
      <c r="AG725" s="38" t="s">
        <v>280</v>
      </c>
      <c r="AH725" s="38" t="s">
        <v>280</v>
      </c>
      <c r="AI725" s="69" t="s">
        <v>280</v>
      </c>
      <c r="AJ725" s="111" t="s">
        <v>280</v>
      </c>
      <c r="AK725" s="38" t="s">
        <v>280</v>
      </c>
      <c r="AL725" s="69" t="s">
        <v>280</v>
      </c>
      <c r="AM725" s="38" t="s">
        <v>280</v>
      </c>
      <c r="AN725" s="38" t="s">
        <v>280</v>
      </c>
      <c r="AO725" s="69" t="s">
        <v>280</v>
      </c>
      <c r="AP725" s="69" t="s">
        <v>280</v>
      </c>
      <c r="AQ725" s="69" t="s">
        <v>280</v>
      </c>
      <c r="AR725" s="23" t="s">
        <v>280</v>
      </c>
      <c r="AS725" s="69" t="s">
        <v>280</v>
      </c>
      <c r="AT725" s="23" t="s">
        <v>280</v>
      </c>
      <c r="AU725" s="23" t="s">
        <v>280</v>
      </c>
      <c r="AV725" s="69" t="s">
        <v>280</v>
      </c>
      <c r="AW725" s="69" t="s">
        <v>280</v>
      </c>
      <c r="AX725" s="23" t="s">
        <v>280</v>
      </c>
      <c r="AY725" s="69" t="s">
        <v>280</v>
      </c>
      <c r="AZ725" s="23" t="s">
        <v>280</v>
      </c>
      <c r="BA725" s="23" t="s">
        <v>280</v>
      </c>
    </row>
    <row r="726" spans="2:53">
      <c r="B726" s="123" t="s">
        <v>384</v>
      </c>
      <c r="C726" s="109" t="s">
        <v>36</v>
      </c>
      <c r="D726" s="110" t="s">
        <v>69</v>
      </c>
      <c r="E726" s="38">
        <v>8856</v>
      </c>
      <c r="F726" s="38"/>
      <c r="G726" s="69"/>
      <c r="H726" s="111">
        <v>8856</v>
      </c>
      <c r="I726" s="38"/>
      <c r="J726" s="38"/>
      <c r="K726" s="38"/>
      <c r="L726" s="111">
        <v>-1521</v>
      </c>
      <c r="M726" s="38">
        <v>-1521</v>
      </c>
      <c r="N726" s="69">
        <v>-1521</v>
      </c>
      <c r="O726" s="111" t="s">
        <v>283</v>
      </c>
      <c r="P726" s="69" t="s">
        <v>283</v>
      </c>
      <c r="Q726" s="111">
        <f t="shared" si="77"/>
        <v>0</v>
      </c>
      <c r="R726" s="38">
        <f t="shared" si="79"/>
        <v>0</v>
      </c>
      <c r="S726" s="38" t="str">
        <f t="shared" si="73"/>
        <v>NA</v>
      </c>
      <c r="T726" s="23" t="str">
        <f t="shared" si="74"/>
        <v>NA</v>
      </c>
      <c r="U726" s="114" t="str">
        <f t="shared" si="75"/>
        <v>NA</v>
      </c>
      <c r="V726" s="69">
        <f t="shared" si="80"/>
        <v>0</v>
      </c>
      <c r="W726" s="23">
        <f t="shared" si="78"/>
        <v>0</v>
      </c>
      <c r="X726" s="111" t="s">
        <v>280</v>
      </c>
      <c r="Y726" s="38" t="s">
        <v>280</v>
      </c>
      <c r="Z726" s="69" t="s">
        <v>280</v>
      </c>
      <c r="AA726" s="38" t="s">
        <v>280</v>
      </c>
      <c r="AB726" s="38" t="s">
        <v>280</v>
      </c>
      <c r="AC726" s="69" t="s">
        <v>280</v>
      </c>
      <c r="AD726" s="38" t="s">
        <v>280</v>
      </c>
      <c r="AE726" s="38" t="s">
        <v>280</v>
      </c>
      <c r="AF726" s="69" t="s">
        <v>280</v>
      </c>
      <c r="AG726" s="38" t="s">
        <v>280</v>
      </c>
      <c r="AH726" s="38" t="s">
        <v>280</v>
      </c>
      <c r="AI726" s="69" t="s">
        <v>280</v>
      </c>
      <c r="AJ726" s="111" t="s">
        <v>280</v>
      </c>
      <c r="AK726" s="38" t="s">
        <v>280</v>
      </c>
      <c r="AL726" s="69" t="s">
        <v>280</v>
      </c>
      <c r="AM726" s="38" t="s">
        <v>280</v>
      </c>
      <c r="AN726" s="38" t="s">
        <v>280</v>
      </c>
      <c r="AO726" s="69" t="s">
        <v>280</v>
      </c>
      <c r="AP726" s="69" t="s">
        <v>280</v>
      </c>
      <c r="AQ726" s="69" t="s">
        <v>280</v>
      </c>
      <c r="AR726" s="23" t="s">
        <v>280</v>
      </c>
      <c r="AS726" s="69" t="s">
        <v>280</v>
      </c>
      <c r="AT726" s="23" t="s">
        <v>280</v>
      </c>
      <c r="AU726" s="23" t="s">
        <v>280</v>
      </c>
      <c r="AV726" s="69" t="s">
        <v>280</v>
      </c>
      <c r="AW726" s="69" t="s">
        <v>280</v>
      </c>
      <c r="AX726" s="23" t="s">
        <v>280</v>
      </c>
      <c r="AY726" s="69" t="s">
        <v>280</v>
      </c>
      <c r="AZ726" s="23" t="s">
        <v>280</v>
      </c>
      <c r="BA726" s="23" t="s">
        <v>280</v>
      </c>
    </row>
    <row r="727" spans="2:53" ht="15" thickBot="1">
      <c r="B727" s="123" t="s">
        <v>384</v>
      </c>
      <c r="C727" s="109" t="s">
        <v>36</v>
      </c>
      <c r="D727" s="110" t="s">
        <v>70</v>
      </c>
      <c r="E727" s="38">
        <v>8119</v>
      </c>
      <c r="F727" s="38"/>
      <c r="G727" s="69"/>
      <c r="H727" s="111">
        <v>8128</v>
      </c>
      <c r="I727" s="38"/>
      <c r="J727" s="38"/>
      <c r="K727" s="38"/>
      <c r="L727" s="111">
        <v>-811</v>
      </c>
      <c r="M727" s="38">
        <v>-811</v>
      </c>
      <c r="N727" s="69">
        <v>-817</v>
      </c>
      <c r="O727" s="111" t="s">
        <v>283</v>
      </c>
      <c r="P727" s="69" t="s">
        <v>283</v>
      </c>
      <c r="Q727" s="111">
        <f t="shared" si="77"/>
        <v>0</v>
      </c>
      <c r="R727" s="38">
        <f t="shared" si="79"/>
        <v>-9</v>
      </c>
      <c r="S727" s="38" t="str">
        <f t="shared" si="73"/>
        <v>NA</v>
      </c>
      <c r="T727" s="23" t="str">
        <f t="shared" si="74"/>
        <v>NA</v>
      </c>
      <c r="U727" s="114" t="str">
        <f t="shared" si="75"/>
        <v>NA</v>
      </c>
      <c r="V727" s="70">
        <f t="shared" si="80"/>
        <v>0</v>
      </c>
      <c r="W727" s="23">
        <f t="shared" si="78"/>
        <v>0</v>
      </c>
      <c r="X727" s="111" t="s">
        <v>280</v>
      </c>
      <c r="Y727" s="38" t="s">
        <v>280</v>
      </c>
      <c r="Z727" s="69" t="s">
        <v>280</v>
      </c>
      <c r="AA727" s="38" t="s">
        <v>280</v>
      </c>
      <c r="AB727" s="38" t="s">
        <v>280</v>
      </c>
      <c r="AC727" s="69" t="s">
        <v>280</v>
      </c>
      <c r="AD727" s="38" t="s">
        <v>280</v>
      </c>
      <c r="AE727" s="38" t="s">
        <v>280</v>
      </c>
      <c r="AF727" s="69" t="s">
        <v>280</v>
      </c>
      <c r="AG727" s="38" t="s">
        <v>280</v>
      </c>
      <c r="AH727" s="38" t="s">
        <v>280</v>
      </c>
      <c r="AI727" s="69" t="s">
        <v>280</v>
      </c>
      <c r="AJ727" s="111" t="s">
        <v>280</v>
      </c>
      <c r="AK727" s="38" t="s">
        <v>280</v>
      </c>
      <c r="AL727" s="69" t="s">
        <v>280</v>
      </c>
      <c r="AM727" s="38" t="s">
        <v>280</v>
      </c>
      <c r="AN727" s="38" t="s">
        <v>280</v>
      </c>
      <c r="AO727" s="69" t="s">
        <v>280</v>
      </c>
      <c r="AP727" s="69" t="s">
        <v>280</v>
      </c>
      <c r="AQ727" s="69" t="s">
        <v>280</v>
      </c>
      <c r="AR727" s="23" t="s">
        <v>280</v>
      </c>
      <c r="AS727" s="69" t="s">
        <v>280</v>
      </c>
      <c r="AT727" s="23" t="s">
        <v>280</v>
      </c>
      <c r="AU727" s="23" t="s">
        <v>280</v>
      </c>
      <c r="AV727" s="69" t="s">
        <v>280</v>
      </c>
      <c r="AW727" s="69" t="s">
        <v>280</v>
      </c>
      <c r="AX727" s="23" t="s">
        <v>280</v>
      </c>
      <c r="AY727" s="69" t="s">
        <v>280</v>
      </c>
      <c r="AZ727" s="23" t="s">
        <v>280</v>
      </c>
      <c r="BA727" s="23" t="s">
        <v>280</v>
      </c>
    </row>
    <row r="728" spans="2:53">
      <c r="B728" s="120" t="s">
        <v>385</v>
      </c>
      <c r="C728" s="121" t="s">
        <v>36</v>
      </c>
      <c r="D728" s="122" t="s">
        <v>55</v>
      </c>
      <c r="E728" s="112">
        <v>8163</v>
      </c>
      <c r="F728" s="112"/>
      <c r="G728" s="68"/>
      <c r="H728" s="113">
        <v>8163</v>
      </c>
      <c r="I728" s="112"/>
      <c r="J728" s="112"/>
      <c r="K728" s="112"/>
      <c r="L728" s="113">
        <v>-3271</v>
      </c>
      <c r="M728" s="112">
        <v>-3271</v>
      </c>
      <c r="N728" s="68">
        <v>-3271</v>
      </c>
      <c r="O728" s="113" t="s">
        <v>283</v>
      </c>
      <c r="P728" s="68" t="s">
        <v>283</v>
      </c>
      <c r="Q728" s="113">
        <f t="shared" si="77"/>
        <v>0</v>
      </c>
      <c r="R728" s="38">
        <f t="shared" si="79"/>
        <v>0</v>
      </c>
      <c r="S728" s="38" t="str">
        <f t="shared" si="73"/>
        <v>NA</v>
      </c>
      <c r="T728" s="23" t="str">
        <f t="shared" si="74"/>
        <v>NA</v>
      </c>
      <c r="U728" s="114" t="str">
        <f t="shared" si="75"/>
        <v>NA</v>
      </c>
      <c r="V728" s="68">
        <f t="shared" si="80"/>
        <v>0</v>
      </c>
      <c r="W728" s="23">
        <f t="shared" si="78"/>
        <v>0</v>
      </c>
      <c r="X728" s="113" t="s">
        <v>280</v>
      </c>
      <c r="Y728" s="112" t="s">
        <v>280</v>
      </c>
      <c r="Z728" s="68" t="s">
        <v>280</v>
      </c>
      <c r="AA728" s="112" t="s">
        <v>280</v>
      </c>
      <c r="AB728" s="112" t="s">
        <v>280</v>
      </c>
      <c r="AC728" s="68" t="s">
        <v>280</v>
      </c>
      <c r="AD728" s="112" t="s">
        <v>280</v>
      </c>
      <c r="AE728" s="112" t="s">
        <v>280</v>
      </c>
      <c r="AF728" s="68" t="s">
        <v>280</v>
      </c>
      <c r="AG728" s="112" t="s">
        <v>280</v>
      </c>
      <c r="AH728" s="112" t="s">
        <v>280</v>
      </c>
      <c r="AI728" s="68" t="s">
        <v>280</v>
      </c>
      <c r="AJ728" s="113" t="s">
        <v>280</v>
      </c>
      <c r="AK728" s="112" t="s">
        <v>280</v>
      </c>
      <c r="AL728" s="68" t="s">
        <v>280</v>
      </c>
      <c r="AM728" s="112" t="s">
        <v>280</v>
      </c>
      <c r="AN728" s="112" t="s">
        <v>280</v>
      </c>
      <c r="AO728" s="68" t="s">
        <v>280</v>
      </c>
      <c r="AP728" s="68" t="s">
        <v>280</v>
      </c>
      <c r="AQ728" s="68" t="s">
        <v>280</v>
      </c>
      <c r="AR728" s="21" t="s">
        <v>280</v>
      </c>
      <c r="AS728" s="68" t="s">
        <v>280</v>
      </c>
      <c r="AT728" s="21" t="s">
        <v>280</v>
      </c>
      <c r="AU728" s="21" t="s">
        <v>280</v>
      </c>
      <c r="AV728" s="68" t="s">
        <v>280</v>
      </c>
      <c r="AW728" s="68" t="s">
        <v>280</v>
      </c>
      <c r="AX728" s="21" t="s">
        <v>280</v>
      </c>
      <c r="AY728" s="68" t="s">
        <v>280</v>
      </c>
      <c r="AZ728" s="21" t="s">
        <v>280</v>
      </c>
      <c r="BA728" s="21" t="s">
        <v>280</v>
      </c>
    </row>
    <row r="729" spans="2:53">
      <c r="B729" s="123" t="s">
        <v>385</v>
      </c>
      <c r="C729" s="109" t="s">
        <v>36</v>
      </c>
      <c r="D729" s="110" t="s">
        <v>57</v>
      </c>
      <c r="E729" s="38">
        <v>8163</v>
      </c>
      <c r="F729" s="38"/>
      <c r="G729" s="69"/>
      <c r="H729" s="111">
        <v>8163</v>
      </c>
      <c r="I729" s="38"/>
      <c r="J729" s="38"/>
      <c r="K729" s="38"/>
      <c r="L729" s="111">
        <v>-3271</v>
      </c>
      <c r="M729" s="38">
        <v>-3271</v>
      </c>
      <c r="N729" s="69">
        <v>-3271</v>
      </c>
      <c r="O729" s="111" t="s">
        <v>283</v>
      </c>
      <c r="P729" s="69" t="s">
        <v>283</v>
      </c>
      <c r="Q729" s="111">
        <f t="shared" si="77"/>
        <v>0</v>
      </c>
      <c r="R729" s="38">
        <f t="shared" si="79"/>
        <v>0</v>
      </c>
      <c r="S729" s="38" t="str">
        <f t="shared" si="73"/>
        <v>NA</v>
      </c>
      <c r="T729" s="23" t="str">
        <f t="shared" si="74"/>
        <v>NA</v>
      </c>
      <c r="U729" s="114" t="str">
        <f t="shared" si="75"/>
        <v>NA</v>
      </c>
      <c r="V729" s="69">
        <f t="shared" si="80"/>
        <v>0</v>
      </c>
      <c r="W729" s="23">
        <f t="shared" si="78"/>
        <v>0</v>
      </c>
      <c r="X729" s="111" t="s">
        <v>280</v>
      </c>
      <c r="Y729" s="38" t="s">
        <v>280</v>
      </c>
      <c r="Z729" s="69" t="s">
        <v>280</v>
      </c>
      <c r="AA729" s="38" t="s">
        <v>280</v>
      </c>
      <c r="AB729" s="38" t="s">
        <v>280</v>
      </c>
      <c r="AC729" s="69" t="s">
        <v>280</v>
      </c>
      <c r="AD729" s="38" t="s">
        <v>280</v>
      </c>
      <c r="AE729" s="38" t="s">
        <v>280</v>
      </c>
      <c r="AF729" s="69" t="s">
        <v>280</v>
      </c>
      <c r="AG729" s="38" t="s">
        <v>280</v>
      </c>
      <c r="AH729" s="38" t="s">
        <v>280</v>
      </c>
      <c r="AI729" s="69" t="s">
        <v>280</v>
      </c>
      <c r="AJ729" s="111" t="s">
        <v>280</v>
      </c>
      <c r="AK729" s="38" t="s">
        <v>280</v>
      </c>
      <c r="AL729" s="69" t="s">
        <v>280</v>
      </c>
      <c r="AM729" s="38" t="s">
        <v>280</v>
      </c>
      <c r="AN729" s="38" t="s">
        <v>280</v>
      </c>
      <c r="AO729" s="69" t="s">
        <v>280</v>
      </c>
      <c r="AP729" s="69" t="s">
        <v>280</v>
      </c>
      <c r="AQ729" s="69" t="s">
        <v>280</v>
      </c>
      <c r="AR729" s="23" t="s">
        <v>280</v>
      </c>
      <c r="AS729" s="69" t="s">
        <v>280</v>
      </c>
      <c r="AT729" s="23" t="s">
        <v>280</v>
      </c>
      <c r="AU729" s="23" t="s">
        <v>280</v>
      </c>
      <c r="AV729" s="69" t="s">
        <v>280</v>
      </c>
      <c r="AW729" s="69" t="s">
        <v>280</v>
      </c>
      <c r="AX729" s="23" t="s">
        <v>280</v>
      </c>
      <c r="AY729" s="69" t="s">
        <v>280</v>
      </c>
      <c r="AZ729" s="23" t="s">
        <v>280</v>
      </c>
      <c r="BA729" s="23" t="s">
        <v>280</v>
      </c>
    </row>
    <row r="730" spans="2:53">
      <c r="B730" s="123" t="s">
        <v>385</v>
      </c>
      <c r="C730" s="109" t="s">
        <v>36</v>
      </c>
      <c r="D730" s="110" t="s">
        <v>58</v>
      </c>
      <c r="E730" s="38">
        <v>8163</v>
      </c>
      <c r="F730" s="38"/>
      <c r="G730" s="69"/>
      <c r="H730" s="111">
        <v>8163</v>
      </c>
      <c r="I730" s="38"/>
      <c r="J730" s="38"/>
      <c r="K730" s="38"/>
      <c r="L730" s="111">
        <v>-3271</v>
      </c>
      <c r="M730" s="38">
        <v>-3271</v>
      </c>
      <c r="N730" s="69">
        <v>-3271</v>
      </c>
      <c r="O730" s="111" t="s">
        <v>283</v>
      </c>
      <c r="P730" s="69" t="s">
        <v>283</v>
      </c>
      <c r="Q730" s="111">
        <f t="shared" si="77"/>
        <v>0</v>
      </c>
      <c r="R730" s="38">
        <f t="shared" si="79"/>
        <v>0</v>
      </c>
      <c r="S730" s="38" t="str">
        <f t="shared" si="73"/>
        <v>NA</v>
      </c>
      <c r="T730" s="23" t="str">
        <f t="shared" si="74"/>
        <v>NA</v>
      </c>
      <c r="U730" s="114" t="str">
        <f t="shared" si="75"/>
        <v>NA</v>
      </c>
      <c r="V730" s="69">
        <f t="shared" si="80"/>
        <v>0</v>
      </c>
      <c r="W730" s="23">
        <f t="shared" si="78"/>
        <v>0</v>
      </c>
      <c r="X730" s="111" t="s">
        <v>280</v>
      </c>
      <c r="Y730" s="38" t="s">
        <v>280</v>
      </c>
      <c r="Z730" s="69" t="s">
        <v>280</v>
      </c>
      <c r="AA730" s="38" t="s">
        <v>280</v>
      </c>
      <c r="AB730" s="38" t="s">
        <v>280</v>
      </c>
      <c r="AC730" s="69" t="s">
        <v>280</v>
      </c>
      <c r="AD730" s="38" t="s">
        <v>280</v>
      </c>
      <c r="AE730" s="38" t="s">
        <v>280</v>
      </c>
      <c r="AF730" s="69" t="s">
        <v>280</v>
      </c>
      <c r="AG730" s="38" t="s">
        <v>280</v>
      </c>
      <c r="AH730" s="38" t="s">
        <v>280</v>
      </c>
      <c r="AI730" s="69" t="s">
        <v>280</v>
      </c>
      <c r="AJ730" s="111" t="s">
        <v>280</v>
      </c>
      <c r="AK730" s="38" t="s">
        <v>280</v>
      </c>
      <c r="AL730" s="69" t="s">
        <v>280</v>
      </c>
      <c r="AM730" s="38" t="s">
        <v>280</v>
      </c>
      <c r="AN730" s="38" t="s">
        <v>280</v>
      </c>
      <c r="AO730" s="69" t="s">
        <v>280</v>
      </c>
      <c r="AP730" s="69" t="s">
        <v>280</v>
      </c>
      <c r="AQ730" s="69" t="s">
        <v>280</v>
      </c>
      <c r="AR730" s="23" t="s">
        <v>280</v>
      </c>
      <c r="AS730" s="69" t="s">
        <v>280</v>
      </c>
      <c r="AT730" s="23" t="s">
        <v>280</v>
      </c>
      <c r="AU730" s="23" t="s">
        <v>280</v>
      </c>
      <c r="AV730" s="69" t="s">
        <v>280</v>
      </c>
      <c r="AW730" s="69" t="s">
        <v>280</v>
      </c>
      <c r="AX730" s="23" t="s">
        <v>280</v>
      </c>
      <c r="AY730" s="69" t="s">
        <v>280</v>
      </c>
      <c r="AZ730" s="23" t="s">
        <v>280</v>
      </c>
      <c r="BA730" s="23" t="s">
        <v>280</v>
      </c>
    </row>
    <row r="731" spans="2:53">
      <c r="B731" s="123" t="s">
        <v>385</v>
      </c>
      <c r="C731" s="109" t="s">
        <v>36</v>
      </c>
      <c r="D731" s="110" t="s">
        <v>59</v>
      </c>
      <c r="E731" s="38">
        <v>8470</v>
      </c>
      <c r="F731" s="38"/>
      <c r="G731" s="69"/>
      <c r="H731" s="111">
        <v>8470</v>
      </c>
      <c r="I731" s="38"/>
      <c r="J731" s="38"/>
      <c r="K731" s="38"/>
      <c r="L731" s="111">
        <v>-4218</v>
      </c>
      <c r="M731" s="38">
        <v>-4218</v>
      </c>
      <c r="N731" s="69">
        <v>-4218</v>
      </c>
      <c r="O731" s="111" t="s">
        <v>283</v>
      </c>
      <c r="P731" s="69" t="s">
        <v>283</v>
      </c>
      <c r="Q731" s="111">
        <f t="shared" si="77"/>
        <v>0</v>
      </c>
      <c r="R731" s="38">
        <f t="shared" si="79"/>
        <v>0</v>
      </c>
      <c r="S731" s="38" t="str">
        <f t="shared" si="73"/>
        <v>NA</v>
      </c>
      <c r="T731" s="23" t="str">
        <f t="shared" si="74"/>
        <v>NA</v>
      </c>
      <c r="U731" s="114" t="str">
        <f t="shared" si="75"/>
        <v>NA</v>
      </c>
      <c r="V731" s="69">
        <f t="shared" si="80"/>
        <v>0</v>
      </c>
      <c r="W731" s="23">
        <f t="shared" si="78"/>
        <v>0</v>
      </c>
      <c r="X731" s="111" t="s">
        <v>280</v>
      </c>
      <c r="Y731" s="38" t="s">
        <v>280</v>
      </c>
      <c r="Z731" s="69" t="s">
        <v>280</v>
      </c>
      <c r="AA731" s="38" t="s">
        <v>280</v>
      </c>
      <c r="AB731" s="38" t="s">
        <v>280</v>
      </c>
      <c r="AC731" s="69" t="s">
        <v>280</v>
      </c>
      <c r="AD731" s="38" t="s">
        <v>280</v>
      </c>
      <c r="AE731" s="38" t="s">
        <v>280</v>
      </c>
      <c r="AF731" s="69" t="s">
        <v>280</v>
      </c>
      <c r="AG731" s="38" t="s">
        <v>280</v>
      </c>
      <c r="AH731" s="38" t="s">
        <v>280</v>
      </c>
      <c r="AI731" s="69" t="s">
        <v>280</v>
      </c>
      <c r="AJ731" s="111" t="s">
        <v>280</v>
      </c>
      <c r="AK731" s="38" t="s">
        <v>280</v>
      </c>
      <c r="AL731" s="69" t="s">
        <v>280</v>
      </c>
      <c r="AM731" s="38" t="s">
        <v>280</v>
      </c>
      <c r="AN731" s="38" t="s">
        <v>280</v>
      </c>
      <c r="AO731" s="69" t="s">
        <v>280</v>
      </c>
      <c r="AP731" s="69" t="s">
        <v>280</v>
      </c>
      <c r="AQ731" s="69" t="s">
        <v>280</v>
      </c>
      <c r="AR731" s="23" t="s">
        <v>280</v>
      </c>
      <c r="AS731" s="69" t="s">
        <v>280</v>
      </c>
      <c r="AT731" s="23" t="s">
        <v>280</v>
      </c>
      <c r="AU731" s="23" t="s">
        <v>280</v>
      </c>
      <c r="AV731" s="69" t="s">
        <v>280</v>
      </c>
      <c r="AW731" s="69" t="s">
        <v>280</v>
      </c>
      <c r="AX731" s="23" t="s">
        <v>280</v>
      </c>
      <c r="AY731" s="69" t="s">
        <v>280</v>
      </c>
      <c r="AZ731" s="23" t="s">
        <v>280</v>
      </c>
      <c r="BA731" s="23" t="s">
        <v>280</v>
      </c>
    </row>
    <row r="732" spans="2:53">
      <c r="B732" s="123" t="s">
        <v>385</v>
      </c>
      <c r="C732" s="109" t="s">
        <v>36</v>
      </c>
      <c r="D732" s="110" t="s">
        <v>61</v>
      </c>
      <c r="E732" s="38">
        <v>8470</v>
      </c>
      <c r="F732" s="38"/>
      <c r="G732" s="69"/>
      <c r="H732" s="111">
        <v>8470</v>
      </c>
      <c r="I732" s="38"/>
      <c r="J732" s="38"/>
      <c r="K732" s="38"/>
      <c r="L732" s="111">
        <v>-4218</v>
      </c>
      <c r="M732" s="38">
        <v>-4218</v>
      </c>
      <c r="N732" s="69">
        <v>-4218</v>
      </c>
      <c r="O732" s="111" t="s">
        <v>283</v>
      </c>
      <c r="P732" s="69" t="s">
        <v>283</v>
      </c>
      <c r="Q732" s="111">
        <f t="shared" si="77"/>
        <v>0</v>
      </c>
      <c r="R732" s="38">
        <f t="shared" si="79"/>
        <v>0</v>
      </c>
      <c r="S732" s="38" t="str">
        <f t="shared" si="73"/>
        <v>NA</v>
      </c>
      <c r="T732" s="23" t="str">
        <f t="shared" ref="T732:T795" si="81">IF(AND(ISNUMBER(G732),ISNUMBER(J732),ISBLANK(E732)),G732-J732,"NA")</f>
        <v>NA</v>
      </c>
      <c r="U732" s="114" t="str">
        <f t="shared" si="75"/>
        <v>NA</v>
      </c>
      <c r="V732" s="69">
        <f t="shared" si="80"/>
        <v>0</v>
      </c>
      <c r="W732" s="23">
        <f t="shared" si="78"/>
        <v>0</v>
      </c>
      <c r="X732" s="111" t="s">
        <v>280</v>
      </c>
      <c r="Y732" s="38" t="s">
        <v>280</v>
      </c>
      <c r="Z732" s="69" t="s">
        <v>280</v>
      </c>
      <c r="AA732" s="38" t="s">
        <v>280</v>
      </c>
      <c r="AB732" s="38" t="s">
        <v>280</v>
      </c>
      <c r="AC732" s="69" t="s">
        <v>280</v>
      </c>
      <c r="AD732" s="38" t="s">
        <v>280</v>
      </c>
      <c r="AE732" s="38" t="s">
        <v>280</v>
      </c>
      <c r="AF732" s="69" t="s">
        <v>280</v>
      </c>
      <c r="AG732" s="38" t="s">
        <v>280</v>
      </c>
      <c r="AH732" s="38" t="s">
        <v>280</v>
      </c>
      <c r="AI732" s="69" t="s">
        <v>280</v>
      </c>
      <c r="AJ732" s="111" t="s">
        <v>280</v>
      </c>
      <c r="AK732" s="38" t="s">
        <v>280</v>
      </c>
      <c r="AL732" s="69" t="s">
        <v>280</v>
      </c>
      <c r="AM732" s="38" t="s">
        <v>280</v>
      </c>
      <c r="AN732" s="38" t="s">
        <v>280</v>
      </c>
      <c r="AO732" s="69" t="s">
        <v>280</v>
      </c>
      <c r="AP732" s="69" t="s">
        <v>280</v>
      </c>
      <c r="AQ732" s="69" t="s">
        <v>280</v>
      </c>
      <c r="AR732" s="23" t="s">
        <v>280</v>
      </c>
      <c r="AS732" s="69" t="s">
        <v>280</v>
      </c>
      <c r="AT732" s="23" t="s">
        <v>280</v>
      </c>
      <c r="AU732" s="23" t="s">
        <v>280</v>
      </c>
      <c r="AV732" s="69" t="s">
        <v>280</v>
      </c>
      <c r="AW732" s="69" t="s">
        <v>280</v>
      </c>
      <c r="AX732" s="23" t="s">
        <v>280</v>
      </c>
      <c r="AY732" s="69" t="s">
        <v>280</v>
      </c>
      <c r="AZ732" s="23" t="s">
        <v>280</v>
      </c>
      <c r="BA732" s="23" t="s">
        <v>280</v>
      </c>
    </row>
    <row r="733" spans="2:53">
      <c r="B733" s="123" t="s">
        <v>385</v>
      </c>
      <c r="C733" s="109" t="s">
        <v>36</v>
      </c>
      <c r="D733" s="110" t="s">
        <v>63</v>
      </c>
      <c r="E733" s="38">
        <v>8470</v>
      </c>
      <c r="F733" s="38"/>
      <c r="G733" s="69"/>
      <c r="H733" s="111">
        <v>8470</v>
      </c>
      <c r="I733" s="38"/>
      <c r="J733" s="38"/>
      <c r="K733" s="38"/>
      <c r="L733" s="111">
        <v>-4218</v>
      </c>
      <c r="M733" s="38">
        <v>-4218</v>
      </c>
      <c r="N733" s="69">
        <v>-4218</v>
      </c>
      <c r="O733" s="111" t="s">
        <v>283</v>
      </c>
      <c r="P733" s="69" t="s">
        <v>283</v>
      </c>
      <c r="Q733" s="111">
        <f t="shared" si="77"/>
        <v>0</v>
      </c>
      <c r="R733" s="38">
        <f t="shared" si="79"/>
        <v>0</v>
      </c>
      <c r="S733" s="38" t="str">
        <f t="shared" si="73"/>
        <v>NA</v>
      </c>
      <c r="T733" s="23" t="str">
        <f t="shared" si="81"/>
        <v>NA</v>
      </c>
      <c r="U733" s="114" t="str">
        <f t="shared" si="75"/>
        <v>NA</v>
      </c>
      <c r="V733" s="69">
        <f t="shared" si="80"/>
        <v>0</v>
      </c>
      <c r="W733" s="23">
        <f t="shared" si="78"/>
        <v>0</v>
      </c>
      <c r="X733" s="111" t="s">
        <v>280</v>
      </c>
      <c r="Y733" s="38" t="s">
        <v>280</v>
      </c>
      <c r="Z733" s="69" t="s">
        <v>280</v>
      </c>
      <c r="AA733" s="38" t="s">
        <v>280</v>
      </c>
      <c r="AB733" s="38" t="s">
        <v>280</v>
      </c>
      <c r="AC733" s="69" t="s">
        <v>280</v>
      </c>
      <c r="AD733" s="38" t="s">
        <v>280</v>
      </c>
      <c r="AE733" s="38" t="s">
        <v>280</v>
      </c>
      <c r="AF733" s="69" t="s">
        <v>280</v>
      </c>
      <c r="AG733" s="38" t="s">
        <v>280</v>
      </c>
      <c r="AH733" s="38" t="s">
        <v>280</v>
      </c>
      <c r="AI733" s="69" t="s">
        <v>280</v>
      </c>
      <c r="AJ733" s="111" t="s">
        <v>280</v>
      </c>
      <c r="AK733" s="38" t="s">
        <v>280</v>
      </c>
      <c r="AL733" s="69" t="s">
        <v>280</v>
      </c>
      <c r="AM733" s="38" t="s">
        <v>280</v>
      </c>
      <c r="AN733" s="38" t="s">
        <v>280</v>
      </c>
      <c r="AO733" s="69" t="s">
        <v>280</v>
      </c>
      <c r="AP733" s="69" t="s">
        <v>280</v>
      </c>
      <c r="AQ733" s="69" t="s">
        <v>280</v>
      </c>
      <c r="AR733" s="23" t="s">
        <v>280</v>
      </c>
      <c r="AS733" s="69" t="s">
        <v>280</v>
      </c>
      <c r="AT733" s="23" t="s">
        <v>280</v>
      </c>
      <c r="AU733" s="23" t="s">
        <v>280</v>
      </c>
      <c r="AV733" s="69" t="s">
        <v>280</v>
      </c>
      <c r="AW733" s="69" t="s">
        <v>280</v>
      </c>
      <c r="AX733" s="23" t="s">
        <v>280</v>
      </c>
      <c r="AY733" s="69" t="s">
        <v>280</v>
      </c>
      <c r="AZ733" s="23" t="s">
        <v>280</v>
      </c>
      <c r="BA733" s="23" t="s">
        <v>280</v>
      </c>
    </row>
    <row r="734" spans="2:53">
      <c r="B734" s="123" t="s">
        <v>385</v>
      </c>
      <c r="C734" s="109" t="s">
        <v>36</v>
      </c>
      <c r="D734" s="110" t="s">
        <v>64</v>
      </c>
      <c r="E734" s="38"/>
      <c r="F734" s="38">
        <v>8568</v>
      </c>
      <c r="G734" s="69">
        <v>672</v>
      </c>
      <c r="H734" s="111"/>
      <c r="I734" s="38">
        <v>8568</v>
      </c>
      <c r="J734" s="38">
        <v>672</v>
      </c>
      <c r="K734" s="38"/>
      <c r="L734" s="111">
        <v>-2655</v>
      </c>
      <c r="M734" s="38">
        <v>-2655</v>
      </c>
      <c r="N734" s="69">
        <v>-2655</v>
      </c>
      <c r="O734" s="111" t="s">
        <v>283</v>
      </c>
      <c r="P734" s="69" t="s">
        <v>283</v>
      </c>
      <c r="Q734" s="111">
        <f t="shared" si="77"/>
        <v>0</v>
      </c>
      <c r="R734" s="38" t="str">
        <f t="shared" si="79"/>
        <v>NA</v>
      </c>
      <c r="S734" s="38">
        <f t="shared" si="73"/>
        <v>0</v>
      </c>
      <c r="T734" s="23">
        <f t="shared" si="81"/>
        <v>0</v>
      </c>
      <c r="U734" s="114">
        <f t="shared" si="75"/>
        <v>0</v>
      </c>
      <c r="V734" s="69">
        <f t="shared" si="80"/>
        <v>0</v>
      </c>
      <c r="W734" s="23">
        <f t="shared" si="78"/>
        <v>0</v>
      </c>
      <c r="X734" s="111" t="s">
        <v>280</v>
      </c>
      <c r="Y734" s="38" t="s">
        <v>280</v>
      </c>
      <c r="Z734" s="69" t="s">
        <v>280</v>
      </c>
      <c r="AA734" s="38" t="s">
        <v>280</v>
      </c>
      <c r="AB734" s="38" t="s">
        <v>280</v>
      </c>
      <c r="AC734" s="69" t="s">
        <v>280</v>
      </c>
      <c r="AD734" s="38" t="s">
        <v>280</v>
      </c>
      <c r="AE734" s="38" t="s">
        <v>280</v>
      </c>
      <c r="AF734" s="69" t="s">
        <v>280</v>
      </c>
      <c r="AG734" s="38" t="s">
        <v>280</v>
      </c>
      <c r="AH734" s="38" t="s">
        <v>280</v>
      </c>
      <c r="AI734" s="69" t="s">
        <v>280</v>
      </c>
      <c r="AJ734" s="111" t="s">
        <v>280</v>
      </c>
      <c r="AK734" s="38" t="s">
        <v>280</v>
      </c>
      <c r="AL734" s="69" t="s">
        <v>280</v>
      </c>
      <c r="AM734" s="38" t="s">
        <v>280</v>
      </c>
      <c r="AN734" s="38" t="s">
        <v>280</v>
      </c>
      <c r="AO734" s="69" t="s">
        <v>280</v>
      </c>
      <c r="AP734" s="69" t="s">
        <v>280</v>
      </c>
      <c r="AQ734" s="69" t="s">
        <v>280</v>
      </c>
      <c r="AR734" s="23" t="s">
        <v>280</v>
      </c>
      <c r="AS734" s="69" t="s">
        <v>280</v>
      </c>
      <c r="AT734" s="23" t="s">
        <v>280</v>
      </c>
      <c r="AU734" s="23" t="s">
        <v>280</v>
      </c>
      <c r="AV734" s="69" t="s">
        <v>280</v>
      </c>
      <c r="AW734" s="69" t="s">
        <v>280</v>
      </c>
      <c r="AX734" s="23" t="s">
        <v>280</v>
      </c>
      <c r="AY734" s="69" t="s">
        <v>280</v>
      </c>
      <c r="AZ734" s="23" t="s">
        <v>280</v>
      </c>
      <c r="BA734" s="23" t="s">
        <v>280</v>
      </c>
    </row>
    <row r="735" spans="2:53">
      <c r="B735" s="123" t="s">
        <v>385</v>
      </c>
      <c r="C735" s="109" t="s">
        <v>36</v>
      </c>
      <c r="D735" s="110" t="s">
        <v>66</v>
      </c>
      <c r="E735" s="38"/>
      <c r="F735" s="38">
        <v>8568</v>
      </c>
      <c r="G735" s="69">
        <v>672</v>
      </c>
      <c r="H735" s="111"/>
      <c r="I735" s="38">
        <v>8568</v>
      </c>
      <c r="J735" s="38">
        <v>671</v>
      </c>
      <c r="K735" s="38"/>
      <c r="L735" s="111">
        <v>-2530</v>
      </c>
      <c r="M735" s="38">
        <v>-2530</v>
      </c>
      <c r="N735" s="69">
        <v>-2530</v>
      </c>
      <c r="O735" s="111" t="s">
        <v>283</v>
      </c>
      <c r="P735" s="69" t="s">
        <v>283</v>
      </c>
      <c r="Q735" s="111">
        <f t="shared" si="77"/>
        <v>0</v>
      </c>
      <c r="R735" s="38" t="str">
        <f t="shared" si="79"/>
        <v>NA</v>
      </c>
      <c r="S735" s="38">
        <f t="shared" si="73"/>
        <v>0</v>
      </c>
      <c r="T735" s="23">
        <f t="shared" si="81"/>
        <v>1</v>
      </c>
      <c r="U735" s="114">
        <f t="shared" si="75"/>
        <v>1</v>
      </c>
      <c r="V735" s="69">
        <f t="shared" si="80"/>
        <v>0</v>
      </c>
      <c r="W735" s="23">
        <f t="shared" si="78"/>
        <v>1</v>
      </c>
      <c r="X735" s="111" t="s">
        <v>280</v>
      </c>
      <c r="Y735" s="38" t="s">
        <v>280</v>
      </c>
      <c r="Z735" s="69" t="s">
        <v>280</v>
      </c>
      <c r="AA735" s="38" t="s">
        <v>280</v>
      </c>
      <c r="AB735" s="38" t="s">
        <v>280</v>
      </c>
      <c r="AC735" s="69" t="s">
        <v>280</v>
      </c>
      <c r="AD735" s="38" t="s">
        <v>280</v>
      </c>
      <c r="AE735" s="38" t="s">
        <v>280</v>
      </c>
      <c r="AF735" s="69" t="s">
        <v>65</v>
      </c>
      <c r="AG735" s="38" t="s">
        <v>280</v>
      </c>
      <c r="AH735" s="38">
        <v>8002</v>
      </c>
      <c r="AI735" s="69" t="s">
        <v>65</v>
      </c>
      <c r="AJ735" s="111" t="s">
        <v>280</v>
      </c>
      <c r="AK735" s="38" t="s">
        <v>280</v>
      </c>
      <c r="AL735" s="69" t="s">
        <v>280</v>
      </c>
      <c r="AM735" s="38" t="s">
        <v>280</v>
      </c>
      <c r="AN735" s="38" t="s">
        <v>280</v>
      </c>
      <c r="AO735" s="69" t="s">
        <v>280</v>
      </c>
      <c r="AP735" s="69" t="s">
        <v>280</v>
      </c>
      <c r="AQ735" s="69" t="s">
        <v>280</v>
      </c>
      <c r="AR735" s="23" t="s">
        <v>280</v>
      </c>
      <c r="AS735" s="69" t="s">
        <v>280</v>
      </c>
      <c r="AT735" s="23" t="s">
        <v>280</v>
      </c>
      <c r="AU735" s="23" t="s">
        <v>280</v>
      </c>
      <c r="AV735" s="69" t="s">
        <v>280</v>
      </c>
      <c r="AW735" s="69" t="s">
        <v>280</v>
      </c>
      <c r="AX735" s="23" t="s">
        <v>280</v>
      </c>
      <c r="AY735" s="69" t="s">
        <v>280</v>
      </c>
      <c r="AZ735" s="23" t="s">
        <v>280</v>
      </c>
      <c r="BA735" s="23" t="s">
        <v>280</v>
      </c>
    </row>
    <row r="736" spans="2:53">
      <c r="B736" s="123" t="s">
        <v>385</v>
      </c>
      <c r="C736" s="109" t="s">
        <v>36</v>
      </c>
      <c r="D736" s="110" t="s">
        <v>67</v>
      </c>
      <c r="E736" s="38"/>
      <c r="F736" s="38">
        <v>8559</v>
      </c>
      <c r="G736" s="69">
        <v>513</v>
      </c>
      <c r="H736" s="111"/>
      <c r="I736" s="38">
        <v>8568</v>
      </c>
      <c r="J736" s="38">
        <v>513</v>
      </c>
      <c r="K736" s="38"/>
      <c r="L736" s="111">
        <v>-2241</v>
      </c>
      <c r="M736" s="38">
        <v>-2241</v>
      </c>
      <c r="N736" s="69">
        <v>-2241</v>
      </c>
      <c r="O736" s="111" t="s">
        <v>283</v>
      </c>
      <c r="P736" s="69" t="s">
        <v>283</v>
      </c>
      <c r="Q736" s="111">
        <f t="shared" si="77"/>
        <v>0</v>
      </c>
      <c r="R736" s="38" t="str">
        <f t="shared" si="79"/>
        <v>NA</v>
      </c>
      <c r="S736" s="38">
        <f t="shared" si="73"/>
        <v>-9</v>
      </c>
      <c r="T736" s="23">
        <f t="shared" si="81"/>
        <v>0</v>
      </c>
      <c r="U736" s="114">
        <f t="shared" si="75"/>
        <v>-9</v>
      </c>
      <c r="V736" s="69">
        <f t="shared" si="80"/>
        <v>0</v>
      </c>
      <c r="W736" s="23">
        <f t="shared" si="78"/>
        <v>0</v>
      </c>
      <c r="X736" s="111" t="s">
        <v>280</v>
      </c>
      <c r="Y736" s="38" t="s">
        <v>280</v>
      </c>
      <c r="Z736" s="69" t="s">
        <v>280</v>
      </c>
      <c r="AA736" s="38" t="s">
        <v>280</v>
      </c>
      <c r="AB736" s="38" t="s">
        <v>280</v>
      </c>
      <c r="AC736" s="69" t="s">
        <v>280</v>
      </c>
      <c r="AD736" s="38" t="s">
        <v>280</v>
      </c>
      <c r="AE736" s="38" t="s">
        <v>280</v>
      </c>
      <c r="AF736" s="69" t="s">
        <v>280</v>
      </c>
      <c r="AG736" s="38" t="s">
        <v>280</v>
      </c>
      <c r="AH736" s="38" t="s">
        <v>280</v>
      </c>
      <c r="AI736" s="69" t="s">
        <v>280</v>
      </c>
      <c r="AJ736" s="111" t="s">
        <v>280</v>
      </c>
      <c r="AK736" s="38" t="s">
        <v>280</v>
      </c>
      <c r="AL736" s="69" t="s">
        <v>280</v>
      </c>
      <c r="AM736" s="38" t="s">
        <v>280</v>
      </c>
      <c r="AN736" s="38" t="s">
        <v>280</v>
      </c>
      <c r="AO736" s="69" t="s">
        <v>280</v>
      </c>
      <c r="AP736" s="69" t="s">
        <v>280</v>
      </c>
      <c r="AQ736" s="69" t="s">
        <v>280</v>
      </c>
      <c r="AR736" s="23" t="s">
        <v>280</v>
      </c>
      <c r="AS736" s="69" t="s">
        <v>280</v>
      </c>
      <c r="AT736" s="23" t="s">
        <v>280</v>
      </c>
      <c r="AU736" s="23" t="s">
        <v>280</v>
      </c>
      <c r="AV736" s="69" t="s">
        <v>280</v>
      </c>
      <c r="AW736" s="69" t="s">
        <v>280</v>
      </c>
      <c r="AX736" s="23" t="s">
        <v>280</v>
      </c>
      <c r="AY736" s="69" t="s">
        <v>280</v>
      </c>
      <c r="AZ736" s="23" t="s">
        <v>280</v>
      </c>
      <c r="BA736" s="23" t="s">
        <v>280</v>
      </c>
    </row>
    <row r="737" spans="2:53">
      <c r="B737" s="123" t="s">
        <v>385</v>
      </c>
      <c r="C737" s="109" t="s">
        <v>36</v>
      </c>
      <c r="D737" s="110" t="s">
        <v>68</v>
      </c>
      <c r="E737" s="38">
        <v>8415</v>
      </c>
      <c r="F737" s="38"/>
      <c r="G737" s="69"/>
      <c r="H737" s="111">
        <v>8423</v>
      </c>
      <c r="I737" s="38"/>
      <c r="J737" s="38"/>
      <c r="K737" s="38"/>
      <c r="L737" s="111">
        <v>-6036</v>
      </c>
      <c r="M737" s="38">
        <v>-6036</v>
      </c>
      <c r="N737" s="69">
        <v>-6042</v>
      </c>
      <c r="O737" s="111" t="s">
        <v>283</v>
      </c>
      <c r="P737" s="69" t="s">
        <v>283</v>
      </c>
      <c r="Q737" s="111">
        <f t="shared" si="77"/>
        <v>0</v>
      </c>
      <c r="R737" s="38">
        <f t="shared" si="79"/>
        <v>-8</v>
      </c>
      <c r="S737" s="38" t="str">
        <f t="shared" si="73"/>
        <v>NA</v>
      </c>
      <c r="T737" s="38" t="str">
        <f t="shared" si="81"/>
        <v>NA</v>
      </c>
      <c r="U737" s="114" t="str">
        <f t="shared" si="75"/>
        <v>NA</v>
      </c>
      <c r="V737" s="69">
        <f t="shared" si="80"/>
        <v>0</v>
      </c>
      <c r="W737" s="23">
        <f t="shared" si="78"/>
        <v>0</v>
      </c>
      <c r="X737" s="111" t="s">
        <v>280</v>
      </c>
      <c r="Y737" s="38" t="s">
        <v>280</v>
      </c>
      <c r="Z737" s="69" t="s">
        <v>280</v>
      </c>
      <c r="AA737" s="38" t="s">
        <v>280</v>
      </c>
      <c r="AB737" s="38" t="s">
        <v>280</v>
      </c>
      <c r="AC737" s="69" t="s">
        <v>280</v>
      </c>
      <c r="AD737" s="38" t="s">
        <v>280</v>
      </c>
      <c r="AE737" s="38" t="s">
        <v>280</v>
      </c>
      <c r="AF737" s="69" t="s">
        <v>280</v>
      </c>
      <c r="AG737" s="38" t="s">
        <v>280</v>
      </c>
      <c r="AH737" s="38" t="s">
        <v>280</v>
      </c>
      <c r="AI737" s="69" t="s">
        <v>280</v>
      </c>
      <c r="AJ737" s="111" t="s">
        <v>280</v>
      </c>
      <c r="AK737" s="38" t="s">
        <v>280</v>
      </c>
      <c r="AL737" s="69" t="s">
        <v>280</v>
      </c>
      <c r="AM737" s="38" t="s">
        <v>280</v>
      </c>
      <c r="AN737" s="38" t="s">
        <v>280</v>
      </c>
      <c r="AO737" s="69" t="s">
        <v>280</v>
      </c>
      <c r="AP737" s="69" t="s">
        <v>280</v>
      </c>
      <c r="AQ737" s="69" t="s">
        <v>280</v>
      </c>
      <c r="AR737" s="23" t="s">
        <v>280</v>
      </c>
      <c r="AS737" s="69" t="s">
        <v>280</v>
      </c>
      <c r="AT737" s="23" t="s">
        <v>280</v>
      </c>
      <c r="AU737" s="23" t="s">
        <v>280</v>
      </c>
      <c r="AV737" s="69" t="s">
        <v>280</v>
      </c>
      <c r="AW737" s="69" t="s">
        <v>280</v>
      </c>
      <c r="AX737" s="23" t="s">
        <v>280</v>
      </c>
      <c r="AY737" s="69" t="s">
        <v>280</v>
      </c>
      <c r="AZ737" s="23" t="s">
        <v>280</v>
      </c>
      <c r="BA737" s="23" t="s">
        <v>280</v>
      </c>
    </row>
    <row r="738" spans="2:53">
      <c r="B738" s="123" t="s">
        <v>385</v>
      </c>
      <c r="C738" s="109" t="s">
        <v>36</v>
      </c>
      <c r="D738" s="110" t="s">
        <v>69</v>
      </c>
      <c r="E738" s="38">
        <v>8945</v>
      </c>
      <c r="F738" s="38"/>
      <c r="G738" s="69"/>
      <c r="H738" s="111">
        <v>8945</v>
      </c>
      <c r="I738" s="38"/>
      <c r="J738" s="38"/>
      <c r="K738" s="38"/>
      <c r="L738" s="111">
        <v>-6339</v>
      </c>
      <c r="M738" s="38">
        <v>-6339</v>
      </c>
      <c r="N738" s="69">
        <v>-6339</v>
      </c>
      <c r="O738" s="111" t="s">
        <v>283</v>
      </c>
      <c r="P738" s="69" t="s">
        <v>283</v>
      </c>
      <c r="Q738" s="111">
        <f t="shared" si="77"/>
        <v>0</v>
      </c>
      <c r="R738" s="38">
        <f t="shared" si="79"/>
        <v>0</v>
      </c>
      <c r="S738" s="38" t="str">
        <f t="shared" si="73"/>
        <v>NA</v>
      </c>
      <c r="T738" s="38" t="str">
        <f t="shared" si="81"/>
        <v>NA</v>
      </c>
      <c r="U738" s="114" t="str">
        <f t="shared" si="75"/>
        <v>NA</v>
      </c>
      <c r="V738" s="69">
        <f t="shared" si="80"/>
        <v>0</v>
      </c>
      <c r="W738" s="23">
        <f t="shared" si="78"/>
        <v>0</v>
      </c>
      <c r="X738" s="111" t="s">
        <v>280</v>
      </c>
      <c r="Y738" s="38" t="s">
        <v>280</v>
      </c>
      <c r="Z738" s="69" t="s">
        <v>280</v>
      </c>
      <c r="AA738" s="38" t="s">
        <v>280</v>
      </c>
      <c r="AB738" s="38" t="s">
        <v>280</v>
      </c>
      <c r="AC738" s="69" t="s">
        <v>280</v>
      </c>
      <c r="AD738" s="38" t="s">
        <v>280</v>
      </c>
      <c r="AE738" s="38" t="s">
        <v>280</v>
      </c>
      <c r="AF738" s="69" t="s">
        <v>280</v>
      </c>
      <c r="AG738" s="38" t="s">
        <v>280</v>
      </c>
      <c r="AH738" s="38" t="s">
        <v>280</v>
      </c>
      <c r="AI738" s="69" t="s">
        <v>280</v>
      </c>
      <c r="AJ738" s="111" t="s">
        <v>280</v>
      </c>
      <c r="AK738" s="38" t="s">
        <v>280</v>
      </c>
      <c r="AL738" s="69" t="s">
        <v>280</v>
      </c>
      <c r="AM738" s="38" t="s">
        <v>280</v>
      </c>
      <c r="AN738" s="38" t="s">
        <v>280</v>
      </c>
      <c r="AO738" s="69" t="s">
        <v>280</v>
      </c>
      <c r="AP738" s="69" t="s">
        <v>280</v>
      </c>
      <c r="AQ738" s="69" t="s">
        <v>280</v>
      </c>
      <c r="AR738" s="23" t="s">
        <v>280</v>
      </c>
      <c r="AS738" s="69" t="s">
        <v>280</v>
      </c>
      <c r="AT738" s="23" t="s">
        <v>280</v>
      </c>
      <c r="AU738" s="23" t="s">
        <v>280</v>
      </c>
      <c r="AV738" s="69" t="s">
        <v>280</v>
      </c>
      <c r="AW738" s="69" t="s">
        <v>280</v>
      </c>
      <c r="AX738" s="23" t="s">
        <v>280</v>
      </c>
      <c r="AY738" s="69" t="s">
        <v>280</v>
      </c>
      <c r="AZ738" s="23" t="s">
        <v>280</v>
      </c>
      <c r="BA738" s="23" t="s">
        <v>280</v>
      </c>
    </row>
    <row r="739" spans="2:53" ht="15" thickBot="1">
      <c r="B739" s="124" t="s">
        <v>385</v>
      </c>
      <c r="C739" s="116" t="s">
        <v>36</v>
      </c>
      <c r="D739" s="117" t="s">
        <v>70</v>
      </c>
      <c r="E739" s="118">
        <v>8387</v>
      </c>
      <c r="F739" s="118"/>
      <c r="G739" s="70"/>
      <c r="H739" s="119">
        <v>8387</v>
      </c>
      <c r="I739" s="118"/>
      <c r="J739" s="118"/>
      <c r="K739" s="118"/>
      <c r="L739" s="119">
        <v>-5749</v>
      </c>
      <c r="M739" s="118">
        <v>-5749</v>
      </c>
      <c r="N739" s="70">
        <v>-5749</v>
      </c>
      <c r="O739" s="119" t="s">
        <v>283</v>
      </c>
      <c r="P739" s="70" t="s">
        <v>283</v>
      </c>
      <c r="Q739" s="119">
        <f t="shared" si="77"/>
        <v>0</v>
      </c>
      <c r="R739" s="38">
        <f t="shared" si="79"/>
        <v>0</v>
      </c>
      <c r="S739" s="38" t="str">
        <f t="shared" si="73"/>
        <v>NA</v>
      </c>
      <c r="T739" s="38" t="str">
        <f t="shared" si="81"/>
        <v>NA</v>
      </c>
      <c r="U739" s="114" t="str">
        <f t="shared" si="75"/>
        <v>NA</v>
      </c>
      <c r="V739" s="70">
        <f t="shared" si="80"/>
        <v>0</v>
      </c>
      <c r="W739" s="23">
        <f t="shared" si="78"/>
        <v>0</v>
      </c>
      <c r="X739" s="119" t="s">
        <v>280</v>
      </c>
      <c r="Y739" s="118" t="s">
        <v>280</v>
      </c>
      <c r="Z739" s="70" t="s">
        <v>280</v>
      </c>
      <c r="AA739" s="118" t="s">
        <v>280</v>
      </c>
      <c r="AB739" s="118" t="s">
        <v>280</v>
      </c>
      <c r="AC739" s="70" t="s">
        <v>280</v>
      </c>
      <c r="AD739" s="118" t="s">
        <v>280</v>
      </c>
      <c r="AE739" s="118" t="s">
        <v>280</v>
      </c>
      <c r="AF739" s="70" t="s">
        <v>280</v>
      </c>
      <c r="AG739" s="118" t="s">
        <v>280</v>
      </c>
      <c r="AH739" s="118" t="s">
        <v>280</v>
      </c>
      <c r="AI739" s="70" t="s">
        <v>280</v>
      </c>
      <c r="AJ739" s="119" t="s">
        <v>280</v>
      </c>
      <c r="AK739" s="118" t="s">
        <v>280</v>
      </c>
      <c r="AL739" s="70" t="s">
        <v>280</v>
      </c>
      <c r="AM739" s="118" t="s">
        <v>280</v>
      </c>
      <c r="AN739" s="118" t="s">
        <v>280</v>
      </c>
      <c r="AO739" s="70" t="s">
        <v>280</v>
      </c>
      <c r="AP739" s="70" t="s">
        <v>280</v>
      </c>
      <c r="AQ739" s="70" t="s">
        <v>280</v>
      </c>
      <c r="AR739" s="22" t="s">
        <v>280</v>
      </c>
      <c r="AS739" s="70" t="s">
        <v>280</v>
      </c>
      <c r="AT739" s="22" t="s">
        <v>280</v>
      </c>
      <c r="AU739" s="22" t="s">
        <v>280</v>
      </c>
      <c r="AV739" s="70" t="s">
        <v>280</v>
      </c>
      <c r="AW739" s="70" t="s">
        <v>280</v>
      </c>
      <c r="AX739" s="22" t="s">
        <v>280</v>
      </c>
      <c r="AY739" s="70" t="s">
        <v>280</v>
      </c>
      <c r="AZ739" s="22" t="s">
        <v>280</v>
      </c>
      <c r="BA739" s="22" t="s">
        <v>280</v>
      </c>
    </row>
    <row r="740" spans="2:53">
      <c r="B740" s="135" t="s">
        <v>386</v>
      </c>
      <c r="C740" s="109" t="s">
        <v>120</v>
      </c>
      <c r="D740" s="110" t="s">
        <v>55</v>
      </c>
      <c r="E740" s="114">
        <v>8061</v>
      </c>
      <c r="F740" s="114"/>
      <c r="G740" s="136"/>
      <c r="H740" s="137">
        <v>8061</v>
      </c>
      <c r="I740" s="114"/>
      <c r="J740" s="114"/>
      <c r="K740" s="138"/>
      <c r="L740" s="137">
        <v>1101</v>
      </c>
      <c r="M740" s="114">
        <v>-81</v>
      </c>
      <c r="N740" s="136">
        <v>1101</v>
      </c>
      <c r="O740" s="111" t="s">
        <v>283</v>
      </c>
      <c r="P740" s="69" t="s">
        <v>283</v>
      </c>
      <c r="Q740" s="113">
        <f t="shared" si="77"/>
        <v>1182</v>
      </c>
      <c r="R740" s="38">
        <f t="shared" si="79"/>
        <v>0</v>
      </c>
      <c r="S740" s="38" t="str">
        <f t="shared" si="73"/>
        <v>NA</v>
      </c>
      <c r="T740" s="38" t="str">
        <f t="shared" si="81"/>
        <v>NA</v>
      </c>
      <c r="U740" s="114" t="str">
        <f t="shared" si="75"/>
        <v>NA</v>
      </c>
      <c r="V740" s="136">
        <f t="shared" si="80"/>
        <v>-81</v>
      </c>
      <c r="W740" s="23">
        <f>MIN(IF(SUM(X740,AE740:AH740,AJ740,AK740:AN740,AQ740:AT740,AD740,AP740,AV740,AW740:AZ740)=0,0,1)+IF(P740="Smoothing ramp",1,0)+IF(SUM(X740,Y740:AB740)=0,0,1),1)</f>
        <v>1</v>
      </c>
      <c r="X740" s="137" t="s">
        <v>280</v>
      </c>
      <c r="Y740" s="38" t="s">
        <v>280</v>
      </c>
      <c r="Z740" s="69" t="s">
        <v>280</v>
      </c>
      <c r="AA740" s="114" t="s">
        <v>280</v>
      </c>
      <c r="AB740" s="38" t="s">
        <v>280</v>
      </c>
      <c r="AC740" s="69" t="s">
        <v>280</v>
      </c>
      <c r="AD740" s="38" t="s">
        <v>280</v>
      </c>
      <c r="AE740" s="38" t="s">
        <v>280</v>
      </c>
      <c r="AF740" s="69" t="s">
        <v>280</v>
      </c>
      <c r="AG740" s="38" t="s">
        <v>280</v>
      </c>
      <c r="AH740" s="38" t="s">
        <v>280</v>
      </c>
      <c r="AI740" s="69" t="s">
        <v>280</v>
      </c>
      <c r="AJ740" s="38" t="s">
        <v>280</v>
      </c>
      <c r="AK740" s="38" t="s">
        <v>280</v>
      </c>
      <c r="AL740" s="38" t="s">
        <v>280</v>
      </c>
      <c r="AM740" s="38" t="s">
        <v>280</v>
      </c>
      <c r="AN740" s="38" t="s">
        <v>280</v>
      </c>
      <c r="AO740" s="38" t="s">
        <v>280</v>
      </c>
      <c r="AP740" s="136" t="s">
        <v>280</v>
      </c>
      <c r="AQ740" s="136" t="s">
        <v>280</v>
      </c>
      <c r="AR740" s="23" t="s">
        <v>280</v>
      </c>
      <c r="AS740" s="136" t="s">
        <v>280</v>
      </c>
      <c r="AT740" s="23" t="s">
        <v>280</v>
      </c>
      <c r="AU740" s="23" t="s">
        <v>280</v>
      </c>
      <c r="AV740" s="136">
        <v>-10000</v>
      </c>
      <c r="AW740" s="136" t="s">
        <v>280</v>
      </c>
      <c r="AX740" s="139" t="s">
        <v>282</v>
      </c>
      <c r="AY740" s="136" t="s">
        <v>280</v>
      </c>
      <c r="AZ740" s="139" t="s">
        <v>280</v>
      </c>
      <c r="BA740" s="139" t="s">
        <v>280</v>
      </c>
    </row>
    <row r="741" spans="2:53">
      <c r="B741" s="135" t="s">
        <v>386</v>
      </c>
      <c r="C741" s="109" t="s">
        <v>120</v>
      </c>
      <c r="D741" s="110" t="s">
        <v>57</v>
      </c>
      <c r="E741" s="114">
        <v>8022</v>
      </c>
      <c r="F741" s="114"/>
      <c r="G741" s="136"/>
      <c r="H741" s="137">
        <v>8022</v>
      </c>
      <c r="I741" s="114"/>
      <c r="J741" s="114"/>
      <c r="K741" s="114"/>
      <c r="L741" s="137">
        <v>1101</v>
      </c>
      <c r="M741" s="114">
        <v>-81</v>
      </c>
      <c r="N741" s="136">
        <v>1101</v>
      </c>
      <c r="O741" s="111" t="s">
        <v>283</v>
      </c>
      <c r="P741" s="69" t="s">
        <v>283</v>
      </c>
      <c r="Q741" s="111">
        <f t="shared" si="77"/>
        <v>1182</v>
      </c>
      <c r="R741" s="38">
        <f t="shared" si="79"/>
        <v>0</v>
      </c>
      <c r="S741" s="38" t="str">
        <f t="shared" si="73"/>
        <v>NA</v>
      </c>
      <c r="T741" s="38" t="str">
        <f t="shared" si="81"/>
        <v>NA</v>
      </c>
      <c r="U741" s="114" t="str">
        <f t="shared" si="75"/>
        <v>NA</v>
      </c>
      <c r="V741" s="136">
        <f t="shared" si="80"/>
        <v>-81</v>
      </c>
      <c r="W741" s="23">
        <f t="shared" ref="W741:W804" si="82">MIN(IF(SUM(X741,AE741:AH741,AJ741,AK741:AN741,AQ741:AT741,AD741,AP741,AV741,AW741:AZ741)=0,0,1)+IF(P741="Smoothing ramp",1,0)+IF(SUM(X741,Y741:AB741)=0,0,1),1)</f>
        <v>1</v>
      </c>
      <c r="X741" s="137" t="s">
        <v>280</v>
      </c>
      <c r="Y741" s="38" t="s">
        <v>280</v>
      </c>
      <c r="Z741" s="69" t="s">
        <v>280</v>
      </c>
      <c r="AA741" s="114" t="s">
        <v>280</v>
      </c>
      <c r="AB741" s="38" t="s">
        <v>280</v>
      </c>
      <c r="AC741" s="69" t="s">
        <v>280</v>
      </c>
      <c r="AD741" s="38" t="s">
        <v>280</v>
      </c>
      <c r="AE741" s="38" t="s">
        <v>280</v>
      </c>
      <c r="AF741" s="69" t="s">
        <v>280</v>
      </c>
      <c r="AG741" s="38" t="s">
        <v>280</v>
      </c>
      <c r="AH741" s="38" t="s">
        <v>280</v>
      </c>
      <c r="AI741" s="69" t="s">
        <v>280</v>
      </c>
      <c r="AJ741" s="38" t="s">
        <v>280</v>
      </c>
      <c r="AK741" s="38" t="s">
        <v>280</v>
      </c>
      <c r="AL741" s="38" t="s">
        <v>280</v>
      </c>
      <c r="AM741" s="38" t="s">
        <v>280</v>
      </c>
      <c r="AN741" s="38" t="s">
        <v>280</v>
      </c>
      <c r="AO741" s="38" t="s">
        <v>280</v>
      </c>
      <c r="AP741" s="136" t="s">
        <v>280</v>
      </c>
      <c r="AQ741" s="136" t="s">
        <v>280</v>
      </c>
      <c r="AR741" s="23" t="s">
        <v>280</v>
      </c>
      <c r="AS741" s="136" t="s">
        <v>280</v>
      </c>
      <c r="AT741" s="23" t="s">
        <v>280</v>
      </c>
      <c r="AU741" s="23" t="s">
        <v>280</v>
      </c>
      <c r="AV741" s="136">
        <v>-10000</v>
      </c>
      <c r="AW741" s="136" t="s">
        <v>280</v>
      </c>
      <c r="AX741" s="139" t="s">
        <v>282</v>
      </c>
      <c r="AY741" s="136" t="s">
        <v>280</v>
      </c>
      <c r="AZ741" s="139" t="s">
        <v>280</v>
      </c>
      <c r="BA741" s="139" t="s">
        <v>280</v>
      </c>
    </row>
    <row r="742" spans="2:53">
      <c r="B742" s="135" t="s">
        <v>386</v>
      </c>
      <c r="C742" s="109" t="s">
        <v>120</v>
      </c>
      <c r="D742" s="110" t="s">
        <v>58</v>
      </c>
      <c r="E742" s="114">
        <v>8069</v>
      </c>
      <c r="F742" s="114"/>
      <c r="G742" s="136"/>
      <c r="H742" s="137">
        <v>8069</v>
      </c>
      <c r="I742" s="114"/>
      <c r="J742" s="114"/>
      <c r="K742" s="114"/>
      <c r="L742" s="137">
        <v>1101</v>
      </c>
      <c r="M742" s="114">
        <v>-81</v>
      </c>
      <c r="N742" s="136">
        <v>1101</v>
      </c>
      <c r="O742" s="111" t="s">
        <v>283</v>
      </c>
      <c r="P742" s="69" t="s">
        <v>283</v>
      </c>
      <c r="Q742" s="111">
        <f t="shared" si="77"/>
        <v>1182</v>
      </c>
      <c r="R742" s="38">
        <f t="shared" si="79"/>
        <v>0</v>
      </c>
      <c r="S742" s="38" t="str">
        <f t="shared" si="73"/>
        <v>NA</v>
      </c>
      <c r="T742" s="38" t="str">
        <f t="shared" si="81"/>
        <v>NA</v>
      </c>
      <c r="U742" s="114" t="str">
        <f t="shared" si="75"/>
        <v>NA</v>
      </c>
      <c r="V742" s="136">
        <f t="shared" si="80"/>
        <v>-81</v>
      </c>
      <c r="W742" s="23">
        <f t="shared" si="82"/>
        <v>1</v>
      </c>
      <c r="X742" s="137" t="s">
        <v>280</v>
      </c>
      <c r="Y742" s="38" t="s">
        <v>280</v>
      </c>
      <c r="Z742" s="69" t="s">
        <v>280</v>
      </c>
      <c r="AA742" s="114" t="s">
        <v>280</v>
      </c>
      <c r="AB742" s="38" t="s">
        <v>280</v>
      </c>
      <c r="AC742" s="69" t="s">
        <v>280</v>
      </c>
      <c r="AD742" s="38" t="s">
        <v>280</v>
      </c>
      <c r="AE742" s="38" t="s">
        <v>280</v>
      </c>
      <c r="AF742" s="69" t="s">
        <v>280</v>
      </c>
      <c r="AG742" s="38" t="s">
        <v>280</v>
      </c>
      <c r="AH742" s="38" t="s">
        <v>280</v>
      </c>
      <c r="AI742" s="69" t="s">
        <v>280</v>
      </c>
      <c r="AJ742" s="38" t="s">
        <v>280</v>
      </c>
      <c r="AK742" s="38" t="s">
        <v>280</v>
      </c>
      <c r="AL742" s="38" t="s">
        <v>280</v>
      </c>
      <c r="AM742" s="38" t="s">
        <v>280</v>
      </c>
      <c r="AN742" s="38" t="s">
        <v>280</v>
      </c>
      <c r="AO742" s="38" t="s">
        <v>280</v>
      </c>
      <c r="AP742" s="136" t="s">
        <v>280</v>
      </c>
      <c r="AQ742" s="136" t="s">
        <v>280</v>
      </c>
      <c r="AR742" s="23" t="s">
        <v>280</v>
      </c>
      <c r="AS742" s="136" t="s">
        <v>280</v>
      </c>
      <c r="AT742" s="23" t="s">
        <v>280</v>
      </c>
      <c r="AU742" s="23" t="s">
        <v>280</v>
      </c>
      <c r="AV742" s="136">
        <v>-10000</v>
      </c>
      <c r="AW742" s="136" t="s">
        <v>280</v>
      </c>
      <c r="AX742" s="139" t="s">
        <v>282</v>
      </c>
      <c r="AY742" s="136" t="s">
        <v>280</v>
      </c>
      <c r="AZ742" s="139" t="s">
        <v>280</v>
      </c>
      <c r="BA742" s="139" t="s">
        <v>280</v>
      </c>
    </row>
    <row r="743" spans="2:53">
      <c r="B743" s="135" t="s">
        <v>386</v>
      </c>
      <c r="C743" s="109" t="s">
        <v>120</v>
      </c>
      <c r="D743" s="110" t="s">
        <v>59</v>
      </c>
      <c r="E743" s="114">
        <v>7487</v>
      </c>
      <c r="F743" s="114"/>
      <c r="G743" s="136"/>
      <c r="H743" s="137">
        <v>7443</v>
      </c>
      <c r="I743" s="114"/>
      <c r="J743" s="114"/>
      <c r="K743" s="114"/>
      <c r="L743" s="137">
        <v>2219</v>
      </c>
      <c r="M743" s="114">
        <v>-88</v>
      </c>
      <c r="N743" s="136">
        <v>2219</v>
      </c>
      <c r="O743" s="111" t="s">
        <v>38</v>
      </c>
      <c r="P743" s="69" t="s">
        <v>283</v>
      </c>
      <c r="Q743" s="111">
        <f t="shared" si="77"/>
        <v>2307</v>
      </c>
      <c r="R743" s="38">
        <f t="shared" si="79"/>
        <v>44</v>
      </c>
      <c r="S743" s="38" t="str">
        <f t="shared" si="73"/>
        <v>NA</v>
      </c>
      <c r="T743" s="38" t="str">
        <f t="shared" si="81"/>
        <v>NA</v>
      </c>
      <c r="U743" s="114" t="str">
        <f t="shared" si="75"/>
        <v>NA</v>
      </c>
      <c r="V743" s="136">
        <f t="shared" si="80"/>
        <v>-88</v>
      </c>
      <c r="W743" s="23">
        <f t="shared" si="82"/>
        <v>1</v>
      </c>
      <c r="X743" s="137" t="s">
        <v>280</v>
      </c>
      <c r="Y743" s="38" t="s">
        <v>280</v>
      </c>
      <c r="Z743" s="69" t="s">
        <v>280</v>
      </c>
      <c r="AA743" s="114" t="s">
        <v>280</v>
      </c>
      <c r="AB743" s="38" t="s">
        <v>280</v>
      </c>
      <c r="AC743" s="69" t="s">
        <v>280</v>
      </c>
      <c r="AD743" s="38" t="s">
        <v>280</v>
      </c>
      <c r="AE743" s="38" t="s">
        <v>280</v>
      </c>
      <c r="AF743" s="69" t="s">
        <v>280</v>
      </c>
      <c r="AG743" s="38" t="s">
        <v>280</v>
      </c>
      <c r="AH743" s="38" t="s">
        <v>280</v>
      </c>
      <c r="AI743" s="69" t="s">
        <v>280</v>
      </c>
      <c r="AJ743" s="38" t="s">
        <v>280</v>
      </c>
      <c r="AK743" s="38" t="s">
        <v>280</v>
      </c>
      <c r="AL743" s="38" t="s">
        <v>280</v>
      </c>
      <c r="AM743" s="38" t="s">
        <v>280</v>
      </c>
      <c r="AN743" s="38" t="s">
        <v>280</v>
      </c>
      <c r="AO743" s="38" t="s">
        <v>280</v>
      </c>
      <c r="AP743" s="136" t="s">
        <v>280</v>
      </c>
      <c r="AQ743" s="136" t="s">
        <v>280</v>
      </c>
      <c r="AR743" s="23" t="s">
        <v>280</v>
      </c>
      <c r="AS743" s="136" t="s">
        <v>280</v>
      </c>
      <c r="AT743" s="23" t="s">
        <v>280</v>
      </c>
      <c r="AU743" s="23" t="s">
        <v>280</v>
      </c>
      <c r="AV743" s="136">
        <v>-10000</v>
      </c>
      <c r="AW743" s="136" t="s">
        <v>280</v>
      </c>
      <c r="AX743" s="139" t="s">
        <v>282</v>
      </c>
      <c r="AY743" s="136" t="s">
        <v>280</v>
      </c>
      <c r="AZ743" s="139" t="s">
        <v>280</v>
      </c>
      <c r="BA743" s="139" t="s">
        <v>280</v>
      </c>
    </row>
    <row r="744" spans="2:53">
      <c r="B744" s="135" t="s">
        <v>386</v>
      </c>
      <c r="C744" s="109" t="s">
        <v>120</v>
      </c>
      <c r="D744" s="110" t="s">
        <v>61</v>
      </c>
      <c r="E744" s="114">
        <v>7487</v>
      </c>
      <c r="F744" s="114"/>
      <c r="G744" s="136"/>
      <c r="H744" s="137">
        <v>7487</v>
      </c>
      <c r="I744" s="114"/>
      <c r="J744" s="114"/>
      <c r="K744" s="114"/>
      <c r="L744" s="137">
        <v>2219</v>
      </c>
      <c r="M744" s="114">
        <v>-88</v>
      </c>
      <c r="N744" s="136">
        <v>2219</v>
      </c>
      <c r="O744" s="111" t="s">
        <v>38</v>
      </c>
      <c r="P744" s="69" t="s">
        <v>283</v>
      </c>
      <c r="Q744" s="111">
        <f t="shared" si="77"/>
        <v>2307</v>
      </c>
      <c r="R744" s="38">
        <f t="shared" si="79"/>
        <v>0</v>
      </c>
      <c r="S744" s="38" t="str">
        <f t="shared" si="73"/>
        <v>NA</v>
      </c>
      <c r="T744" s="38" t="str">
        <f t="shared" si="81"/>
        <v>NA</v>
      </c>
      <c r="U744" s="114" t="str">
        <f t="shared" si="75"/>
        <v>NA</v>
      </c>
      <c r="V744" s="136">
        <f t="shared" si="80"/>
        <v>-88</v>
      </c>
      <c r="W744" s="23">
        <f t="shared" si="82"/>
        <v>1</v>
      </c>
      <c r="X744" s="137" t="s">
        <v>280</v>
      </c>
      <c r="Y744" s="38" t="s">
        <v>280</v>
      </c>
      <c r="Z744" s="69" t="s">
        <v>280</v>
      </c>
      <c r="AA744" s="114" t="s">
        <v>280</v>
      </c>
      <c r="AB744" s="38" t="s">
        <v>280</v>
      </c>
      <c r="AC744" s="69" t="s">
        <v>280</v>
      </c>
      <c r="AD744" s="38" t="s">
        <v>280</v>
      </c>
      <c r="AE744" s="38" t="s">
        <v>280</v>
      </c>
      <c r="AF744" s="69" t="s">
        <v>280</v>
      </c>
      <c r="AG744" s="38" t="s">
        <v>280</v>
      </c>
      <c r="AH744" s="38" t="s">
        <v>280</v>
      </c>
      <c r="AI744" s="69" t="s">
        <v>280</v>
      </c>
      <c r="AJ744" s="38" t="s">
        <v>280</v>
      </c>
      <c r="AK744" s="38" t="s">
        <v>280</v>
      </c>
      <c r="AL744" s="38" t="s">
        <v>280</v>
      </c>
      <c r="AM744" s="38" t="s">
        <v>280</v>
      </c>
      <c r="AN744" s="38" t="s">
        <v>280</v>
      </c>
      <c r="AO744" s="38" t="s">
        <v>280</v>
      </c>
      <c r="AP744" s="136" t="s">
        <v>280</v>
      </c>
      <c r="AQ744" s="136" t="s">
        <v>280</v>
      </c>
      <c r="AR744" s="23" t="s">
        <v>280</v>
      </c>
      <c r="AS744" s="136" t="s">
        <v>280</v>
      </c>
      <c r="AT744" s="23" t="s">
        <v>280</v>
      </c>
      <c r="AU744" s="23" t="s">
        <v>280</v>
      </c>
      <c r="AV744" s="136">
        <v>-10000</v>
      </c>
      <c r="AW744" s="136" t="s">
        <v>280</v>
      </c>
      <c r="AX744" s="139" t="s">
        <v>282</v>
      </c>
      <c r="AY744" s="136" t="s">
        <v>280</v>
      </c>
      <c r="AZ744" s="139" t="s">
        <v>280</v>
      </c>
      <c r="BA744" s="139" t="s">
        <v>280</v>
      </c>
    </row>
    <row r="745" spans="2:53">
      <c r="B745" s="135" t="s">
        <v>386</v>
      </c>
      <c r="C745" s="109" t="s">
        <v>120</v>
      </c>
      <c r="D745" s="110" t="s">
        <v>63</v>
      </c>
      <c r="E745" s="114">
        <v>7487</v>
      </c>
      <c r="F745" s="114"/>
      <c r="G745" s="136"/>
      <c r="H745" s="137">
        <v>7475</v>
      </c>
      <c r="I745" s="114"/>
      <c r="J745" s="114"/>
      <c r="K745" s="114"/>
      <c r="L745" s="137">
        <v>2219</v>
      </c>
      <c r="M745" s="114">
        <v>-88</v>
      </c>
      <c r="N745" s="136">
        <v>2219</v>
      </c>
      <c r="O745" s="111" t="s">
        <v>38</v>
      </c>
      <c r="P745" s="69" t="s">
        <v>283</v>
      </c>
      <c r="Q745" s="111">
        <f t="shared" si="77"/>
        <v>2307</v>
      </c>
      <c r="R745" s="38">
        <f t="shared" si="79"/>
        <v>12</v>
      </c>
      <c r="S745" s="38" t="str">
        <f t="shared" si="73"/>
        <v>NA</v>
      </c>
      <c r="T745" s="38" t="str">
        <f t="shared" si="81"/>
        <v>NA</v>
      </c>
      <c r="U745" s="114" t="str">
        <f t="shared" si="75"/>
        <v>NA</v>
      </c>
      <c r="V745" s="136">
        <f t="shared" si="80"/>
        <v>-88</v>
      </c>
      <c r="W745" s="23">
        <f t="shared" si="82"/>
        <v>1</v>
      </c>
      <c r="X745" s="137" t="s">
        <v>280</v>
      </c>
      <c r="Y745" s="38" t="s">
        <v>280</v>
      </c>
      <c r="Z745" s="69" t="s">
        <v>280</v>
      </c>
      <c r="AA745" s="114" t="s">
        <v>280</v>
      </c>
      <c r="AB745" s="38" t="s">
        <v>280</v>
      </c>
      <c r="AC745" s="69" t="s">
        <v>280</v>
      </c>
      <c r="AD745" s="38" t="s">
        <v>280</v>
      </c>
      <c r="AE745" s="38" t="s">
        <v>280</v>
      </c>
      <c r="AF745" s="69" t="s">
        <v>280</v>
      </c>
      <c r="AG745" s="38" t="s">
        <v>280</v>
      </c>
      <c r="AH745" s="38" t="s">
        <v>280</v>
      </c>
      <c r="AI745" s="69" t="s">
        <v>280</v>
      </c>
      <c r="AJ745" s="38" t="s">
        <v>280</v>
      </c>
      <c r="AK745" s="38" t="s">
        <v>280</v>
      </c>
      <c r="AL745" s="38" t="s">
        <v>280</v>
      </c>
      <c r="AM745" s="38" t="s">
        <v>280</v>
      </c>
      <c r="AN745" s="38" t="s">
        <v>280</v>
      </c>
      <c r="AO745" s="38" t="s">
        <v>280</v>
      </c>
      <c r="AP745" s="136" t="s">
        <v>280</v>
      </c>
      <c r="AQ745" s="136" t="s">
        <v>280</v>
      </c>
      <c r="AR745" s="23" t="s">
        <v>280</v>
      </c>
      <c r="AS745" s="136" t="s">
        <v>280</v>
      </c>
      <c r="AT745" s="23" t="s">
        <v>280</v>
      </c>
      <c r="AU745" s="23" t="s">
        <v>280</v>
      </c>
      <c r="AV745" s="136">
        <v>-10000</v>
      </c>
      <c r="AW745" s="136" t="s">
        <v>280</v>
      </c>
      <c r="AX745" s="139" t="s">
        <v>282</v>
      </c>
      <c r="AY745" s="136" t="s">
        <v>280</v>
      </c>
      <c r="AZ745" s="139" t="s">
        <v>280</v>
      </c>
      <c r="BA745" s="139" t="s">
        <v>280</v>
      </c>
    </row>
    <row r="746" spans="2:53">
      <c r="B746" s="135" t="s">
        <v>386</v>
      </c>
      <c r="C746" s="109" t="s">
        <v>120</v>
      </c>
      <c r="D746" s="110" t="s">
        <v>64</v>
      </c>
      <c r="E746" s="114"/>
      <c r="F746" s="114">
        <v>8292</v>
      </c>
      <c r="G746" s="136">
        <v>665</v>
      </c>
      <c r="H746" s="137"/>
      <c r="I746" s="114">
        <v>8045</v>
      </c>
      <c r="J746" s="114">
        <v>665</v>
      </c>
      <c r="K746" s="114"/>
      <c r="L746" s="137">
        <v>818</v>
      </c>
      <c r="M746" s="114">
        <v>247</v>
      </c>
      <c r="N746" s="136">
        <v>818</v>
      </c>
      <c r="O746" s="111" t="s">
        <v>74</v>
      </c>
      <c r="P746" s="69" t="s">
        <v>283</v>
      </c>
      <c r="Q746" s="111">
        <f t="shared" si="77"/>
        <v>571</v>
      </c>
      <c r="R746" s="38" t="str">
        <f t="shared" si="79"/>
        <v>NA</v>
      </c>
      <c r="S746" s="38">
        <f t="shared" si="73"/>
        <v>247</v>
      </c>
      <c r="T746" s="38">
        <f t="shared" si="81"/>
        <v>0</v>
      </c>
      <c r="U746" s="114">
        <f t="shared" si="75"/>
        <v>247</v>
      </c>
      <c r="V746" s="136">
        <f t="shared" si="80"/>
        <v>247</v>
      </c>
      <c r="W746" s="23">
        <f t="shared" si="82"/>
        <v>1</v>
      </c>
      <c r="X746" s="137" t="s">
        <v>280</v>
      </c>
      <c r="Y746" s="38" t="s">
        <v>280</v>
      </c>
      <c r="Z746" s="69" t="s">
        <v>280</v>
      </c>
      <c r="AA746" s="114" t="s">
        <v>280</v>
      </c>
      <c r="AB746" s="38" t="s">
        <v>280</v>
      </c>
      <c r="AC746" s="69" t="s">
        <v>280</v>
      </c>
      <c r="AD746" s="38" t="s">
        <v>280</v>
      </c>
      <c r="AE746" s="38" t="s">
        <v>280</v>
      </c>
      <c r="AF746" s="38" t="s">
        <v>280</v>
      </c>
      <c r="AG746" s="38" t="s">
        <v>280</v>
      </c>
      <c r="AH746" s="38" t="s">
        <v>280</v>
      </c>
      <c r="AI746" s="38" t="s">
        <v>280</v>
      </c>
      <c r="AJ746" s="38" t="s">
        <v>280</v>
      </c>
      <c r="AK746" s="38" t="s">
        <v>280</v>
      </c>
      <c r="AL746" s="38" t="s">
        <v>280</v>
      </c>
      <c r="AM746" s="38">
        <v>3633</v>
      </c>
      <c r="AN746" s="38" t="s">
        <v>280</v>
      </c>
      <c r="AO746" s="38" t="s">
        <v>387</v>
      </c>
      <c r="AP746" s="136" t="s">
        <v>280</v>
      </c>
      <c r="AQ746" s="136" t="s">
        <v>280</v>
      </c>
      <c r="AR746" s="23" t="s">
        <v>280</v>
      </c>
      <c r="AS746" s="136" t="s">
        <v>280</v>
      </c>
      <c r="AT746" s="23" t="s">
        <v>280</v>
      </c>
      <c r="AU746" s="23" t="s">
        <v>280</v>
      </c>
      <c r="AV746" s="136" t="s">
        <v>280</v>
      </c>
      <c r="AW746" s="136" t="s">
        <v>280</v>
      </c>
      <c r="AX746" s="139" t="s">
        <v>280</v>
      </c>
      <c r="AY746" s="136">
        <v>-10000</v>
      </c>
      <c r="AZ746" s="139" t="s">
        <v>280</v>
      </c>
      <c r="BA746" s="139" t="s">
        <v>282</v>
      </c>
    </row>
    <row r="747" spans="2:53">
      <c r="B747" s="135" t="s">
        <v>386</v>
      </c>
      <c r="C747" s="109" t="s">
        <v>120</v>
      </c>
      <c r="D747" s="110" t="s">
        <v>66</v>
      </c>
      <c r="E747" s="114"/>
      <c r="F747" s="114">
        <v>8292</v>
      </c>
      <c r="G747" s="136">
        <v>665</v>
      </c>
      <c r="H747" s="137"/>
      <c r="I747" s="114">
        <v>8045</v>
      </c>
      <c r="J747" s="114">
        <v>665</v>
      </c>
      <c r="K747" s="114"/>
      <c r="L747" s="137">
        <v>944</v>
      </c>
      <c r="M747" s="114">
        <v>247</v>
      </c>
      <c r="N747" s="136">
        <v>944</v>
      </c>
      <c r="O747" s="111" t="s">
        <v>74</v>
      </c>
      <c r="P747" s="69" t="s">
        <v>283</v>
      </c>
      <c r="Q747" s="111">
        <f t="shared" si="77"/>
        <v>697</v>
      </c>
      <c r="R747" s="38" t="str">
        <f t="shared" si="79"/>
        <v>NA</v>
      </c>
      <c r="S747" s="38">
        <f t="shared" si="73"/>
        <v>247</v>
      </c>
      <c r="T747" s="38">
        <f t="shared" si="81"/>
        <v>0</v>
      </c>
      <c r="U747" s="114">
        <f t="shared" si="75"/>
        <v>247</v>
      </c>
      <c r="V747" s="136">
        <f t="shared" si="80"/>
        <v>247</v>
      </c>
      <c r="W747" s="23">
        <f t="shared" si="82"/>
        <v>1</v>
      </c>
      <c r="X747" s="137" t="s">
        <v>280</v>
      </c>
      <c r="Y747" s="38" t="s">
        <v>280</v>
      </c>
      <c r="Z747" s="69" t="s">
        <v>280</v>
      </c>
      <c r="AA747" s="114" t="s">
        <v>280</v>
      </c>
      <c r="AB747" s="38" t="s">
        <v>280</v>
      </c>
      <c r="AC747" s="69" t="s">
        <v>280</v>
      </c>
      <c r="AD747" s="38" t="s">
        <v>280</v>
      </c>
      <c r="AE747" s="38" t="s">
        <v>280</v>
      </c>
      <c r="AF747" s="38" t="s">
        <v>280</v>
      </c>
      <c r="AG747" s="38" t="s">
        <v>280</v>
      </c>
      <c r="AH747" s="38" t="s">
        <v>280</v>
      </c>
      <c r="AI747" s="38" t="s">
        <v>280</v>
      </c>
      <c r="AJ747" s="38" t="s">
        <v>280</v>
      </c>
      <c r="AK747" s="38" t="s">
        <v>280</v>
      </c>
      <c r="AL747" s="38" t="s">
        <v>280</v>
      </c>
      <c r="AM747" s="38">
        <v>3468</v>
      </c>
      <c r="AN747" s="38" t="s">
        <v>280</v>
      </c>
      <c r="AO747" s="38" t="s">
        <v>387</v>
      </c>
      <c r="AP747" s="136" t="s">
        <v>280</v>
      </c>
      <c r="AQ747" s="136" t="s">
        <v>280</v>
      </c>
      <c r="AR747" s="23" t="s">
        <v>280</v>
      </c>
      <c r="AS747" s="136" t="s">
        <v>280</v>
      </c>
      <c r="AT747" s="23" t="s">
        <v>280</v>
      </c>
      <c r="AU747" s="23" t="s">
        <v>280</v>
      </c>
      <c r="AV747" s="136" t="s">
        <v>280</v>
      </c>
      <c r="AW747" s="136" t="s">
        <v>280</v>
      </c>
      <c r="AX747" s="139" t="s">
        <v>280</v>
      </c>
      <c r="AY747" s="136">
        <v>-10000</v>
      </c>
      <c r="AZ747" s="139" t="s">
        <v>280</v>
      </c>
      <c r="BA747" s="139" t="s">
        <v>282</v>
      </c>
    </row>
    <row r="748" spans="2:53">
      <c r="B748" s="135" t="s">
        <v>386</v>
      </c>
      <c r="C748" s="109" t="s">
        <v>120</v>
      </c>
      <c r="D748" s="110" t="s">
        <v>67</v>
      </c>
      <c r="E748" s="114"/>
      <c r="F748" s="114">
        <v>8287</v>
      </c>
      <c r="G748" s="136">
        <v>686</v>
      </c>
      <c r="H748" s="137"/>
      <c r="I748" s="114">
        <v>7975</v>
      </c>
      <c r="J748" s="114">
        <v>686</v>
      </c>
      <c r="K748" s="114"/>
      <c r="L748" s="137">
        <v>943</v>
      </c>
      <c r="M748" s="114">
        <v>247</v>
      </c>
      <c r="N748" s="136">
        <v>943</v>
      </c>
      <c r="O748" s="111" t="s">
        <v>74</v>
      </c>
      <c r="P748" s="69" t="s">
        <v>283</v>
      </c>
      <c r="Q748" s="111">
        <f t="shared" si="77"/>
        <v>696</v>
      </c>
      <c r="R748" s="38" t="str">
        <f t="shared" si="79"/>
        <v>NA</v>
      </c>
      <c r="S748" s="38">
        <f t="shared" ref="S748:S811" si="83">IF(AND(ISNUMBER(F748),ISNUMBER(I748),ISBLANK(E748)),F748-I748,"NA")</f>
        <v>312</v>
      </c>
      <c r="T748" s="38">
        <f t="shared" si="81"/>
        <v>0</v>
      </c>
      <c r="U748" s="114">
        <f t="shared" ref="U748:U811" si="84">IF(AND(ISNUMBER(S748),ISNUMBER(T748),ISBLANK(E748)),S748+T748,"NA")</f>
        <v>312</v>
      </c>
      <c r="V748" s="136">
        <f t="shared" si="80"/>
        <v>247</v>
      </c>
      <c r="W748" s="23">
        <f t="shared" si="82"/>
        <v>1</v>
      </c>
      <c r="X748" s="137" t="s">
        <v>280</v>
      </c>
      <c r="Y748" s="38" t="s">
        <v>280</v>
      </c>
      <c r="Z748" s="69" t="s">
        <v>280</v>
      </c>
      <c r="AA748" s="114" t="s">
        <v>280</v>
      </c>
      <c r="AB748" s="38" t="s">
        <v>280</v>
      </c>
      <c r="AC748" s="69" t="s">
        <v>280</v>
      </c>
      <c r="AD748" s="38" t="s">
        <v>280</v>
      </c>
      <c r="AE748" s="38" t="s">
        <v>280</v>
      </c>
      <c r="AF748" s="38" t="s">
        <v>280</v>
      </c>
      <c r="AG748" s="38" t="s">
        <v>280</v>
      </c>
      <c r="AH748" s="38" t="s">
        <v>280</v>
      </c>
      <c r="AI748" s="38" t="s">
        <v>280</v>
      </c>
      <c r="AJ748" s="38" t="s">
        <v>280</v>
      </c>
      <c r="AK748" s="38" t="s">
        <v>280</v>
      </c>
      <c r="AL748" s="38" t="s">
        <v>280</v>
      </c>
      <c r="AM748" s="38">
        <v>3439</v>
      </c>
      <c r="AN748" s="38" t="s">
        <v>280</v>
      </c>
      <c r="AO748" s="38" t="s">
        <v>387</v>
      </c>
      <c r="AP748" s="136" t="s">
        <v>280</v>
      </c>
      <c r="AQ748" s="136" t="s">
        <v>280</v>
      </c>
      <c r="AR748" s="23" t="s">
        <v>280</v>
      </c>
      <c r="AS748" s="136" t="s">
        <v>280</v>
      </c>
      <c r="AT748" s="23" t="s">
        <v>280</v>
      </c>
      <c r="AU748" s="23" t="s">
        <v>280</v>
      </c>
      <c r="AV748" s="136" t="s">
        <v>280</v>
      </c>
      <c r="AW748" s="136" t="s">
        <v>280</v>
      </c>
      <c r="AX748" s="139" t="s">
        <v>280</v>
      </c>
      <c r="AY748" s="136">
        <v>-10000</v>
      </c>
      <c r="AZ748" s="139" t="s">
        <v>280</v>
      </c>
      <c r="BA748" s="139" t="s">
        <v>282</v>
      </c>
    </row>
    <row r="749" spans="2:53">
      <c r="B749" s="135" t="s">
        <v>386</v>
      </c>
      <c r="C749" s="109" t="s">
        <v>120</v>
      </c>
      <c r="D749" s="110" t="s">
        <v>68</v>
      </c>
      <c r="E749" s="114"/>
      <c r="F749" s="114">
        <v>8279</v>
      </c>
      <c r="G749" s="136">
        <v>680</v>
      </c>
      <c r="H749" s="137"/>
      <c r="I749" s="114">
        <v>7905</v>
      </c>
      <c r="J749" s="114">
        <v>680</v>
      </c>
      <c r="K749" s="114"/>
      <c r="L749" s="137">
        <v>-976</v>
      </c>
      <c r="M749" s="114">
        <v>-976</v>
      </c>
      <c r="N749" s="136">
        <v>-976</v>
      </c>
      <c r="O749" s="111" t="s">
        <v>38</v>
      </c>
      <c r="P749" s="69" t="s">
        <v>283</v>
      </c>
      <c r="Q749" s="111">
        <f t="shared" si="77"/>
        <v>0</v>
      </c>
      <c r="R749" s="38" t="str">
        <f t="shared" si="79"/>
        <v>NA</v>
      </c>
      <c r="S749" s="38">
        <f t="shared" si="83"/>
        <v>374</v>
      </c>
      <c r="T749" s="38">
        <f t="shared" si="81"/>
        <v>0</v>
      </c>
      <c r="U749" s="114">
        <f t="shared" si="84"/>
        <v>374</v>
      </c>
      <c r="V749" s="136">
        <f t="shared" si="80"/>
        <v>0</v>
      </c>
      <c r="W749" s="23">
        <f t="shared" si="82"/>
        <v>1</v>
      </c>
      <c r="X749" s="126" t="s">
        <v>280</v>
      </c>
      <c r="Y749" s="38" t="s">
        <v>280</v>
      </c>
      <c r="Z749" s="69" t="s">
        <v>280</v>
      </c>
      <c r="AA749" s="127" t="s">
        <v>280</v>
      </c>
      <c r="AB749" s="38" t="s">
        <v>280</v>
      </c>
      <c r="AC749" s="69" t="s">
        <v>280</v>
      </c>
      <c r="AD749" s="38" t="s">
        <v>280</v>
      </c>
      <c r="AE749" s="38" t="s">
        <v>280</v>
      </c>
      <c r="AF749" s="38" t="s">
        <v>280</v>
      </c>
      <c r="AG749" s="38" t="s">
        <v>280</v>
      </c>
      <c r="AH749" s="38" t="s">
        <v>280</v>
      </c>
      <c r="AI749" s="38" t="s">
        <v>280</v>
      </c>
      <c r="AJ749" s="38" t="s">
        <v>280</v>
      </c>
      <c r="AK749" s="38" t="s">
        <v>280</v>
      </c>
      <c r="AL749" s="38" t="s">
        <v>280</v>
      </c>
      <c r="AM749" s="38" t="s">
        <v>280</v>
      </c>
      <c r="AN749" s="38" t="s">
        <v>280</v>
      </c>
      <c r="AO749" s="38" t="s">
        <v>280</v>
      </c>
      <c r="AP749" s="128" t="s">
        <v>280</v>
      </c>
      <c r="AQ749" s="128" t="s">
        <v>280</v>
      </c>
      <c r="AR749" s="140" t="s">
        <v>280</v>
      </c>
      <c r="AS749" s="128" t="s">
        <v>280</v>
      </c>
      <c r="AT749" s="140" t="s">
        <v>280</v>
      </c>
      <c r="AU749" s="140" t="s">
        <v>280</v>
      </c>
      <c r="AV749" s="128" t="s">
        <v>280</v>
      </c>
      <c r="AW749" s="128" t="s">
        <v>280</v>
      </c>
      <c r="AX749" s="140" t="s">
        <v>280</v>
      </c>
      <c r="AY749" s="128">
        <v>-10000</v>
      </c>
      <c r="AZ749" s="140" t="s">
        <v>280</v>
      </c>
      <c r="BA749" s="140" t="s">
        <v>282</v>
      </c>
    </row>
    <row r="750" spans="2:53">
      <c r="B750" s="135" t="s">
        <v>386</v>
      </c>
      <c r="C750" s="109" t="s">
        <v>120</v>
      </c>
      <c r="D750" s="110" t="s">
        <v>69</v>
      </c>
      <c r="E750" s="114"/>
      <c r="F750" s="114">
        <v>8274</v>
      </c>
      <c r="G750" s="136">
        <v>680</v>
      </c>
      <c r="H750" s="137"/>
      <c r="I750" s="114">
        <v>7998</v>
      </c>
      <c r="J750" s="114">
        <v>680</v>
      </c>
      <c r="K750" s="114"/>
      <c r="L750" s="137">
        <v>-968</v>
      </c>
      <c r="M750" s="114">
        <v>-968</v>
      </c>
      <c r="N750" s="136">
        <v>-968</v>
      </c>
      <c r="O750" s="111" t="s">
        <v>38</v>
      </c>
      <c r="P750" s="69" t="s">
        <v>283</v>
      </c>
      <c r="Q750" s="111">
        <f t="shared" si="77"/>
        <v>0</v>
      </c>
      <c r="R750" s="38" t="str">
        <f t="shared" si="79"/>
        <v>NA</v>
      </c>
      <c r="S750" s="38">
        <f t="shared" si="83"/>
        <v>276</v>
      </c>
      <c r="T750" s="38">
        <f t="shared" si="81"/>
        <v>0</v>
      </c>
      <c r="U750" s="114">
        <f t="shared" si="84"/>
        <v>276</v>
      </c>
      <c r="V750" s="136">
        <f t="shared" si="80"/>
        <v>0</v>
      </c>
      <c r="W750" s="23">
        <f t="shared" si="82"/>
        <v>1</v>
      </c>
      <c r="X750" s="137" t="s">
        <v>280</v>
      </c>
      <c r="Y750" s="38" t="s">
        <v>280</v>
      </c>
      <c r="Z750" s="69" t="s">
        <v>280</v>
      </c>
      <c r="AA750" s="114" t="s">
        <v>280</v>
      </c>
      <c r="AB750" s="38" t="s">
        <v>280</v>
      </c>
      <c r="AC750" s="69" t="s">
        <v>280</v>
      </c>
      <c r="AD750" s="38" t="s">
        <v>280</v>
      </c>
      <c r="AE750" s="38" t="s">
        <v>280</v>
      </c>
      <c r="AF750" s="69" t="s">
        <v>280</v>
      </c>
      <c r="AG750" s="38" t="s">
        <v>280</v>
      </c>
      <c r="AH750" s="38" t="s">
        <v>280</v>
      </c>
      <c r="AI750" s="69" t="s">
        <v>280</v>
      </c>
      <c r="AJ750" s="38" t="s">
        <v>280</v>
      </c>
      <c r="AK750" s="38" t="s">
        <v>280</v>
      </c>
      <c r="AL750" s="38" t="s">
        <v>280</v>
      </c>
      <c r="AM750" s="38" t="s">
        <v>280</v>
      </c>
      <c r="AN750" s="38" t="s">
        <v>280</v>
      </c>
      <c r="AO750" s="38" t="s">
        <v>280</v>
      </c>
      <c r="AP750" s="136" t="s">
        <v>280</v>
      </c>
      <c r="AQ750" s="136" t="s">
        <v>280</v>
      </c>
      <c r="AR750" s="23" t="s">
        <v>280</v>
      </c>
      <c r="AS750" s="136" t="s">
        <v>280</v>
      </c>
      <c r="AT750" s="23" t="s">
        <v>280</v>
      </c>
      <c r="AU750" s="23" t="s">
        <v>280</v>
      </c>
      <c r="AV750" s="136" t="s">
        <v>280</v>
      </c>
      <c r="AW750" s="136" t="s">
        <v>280</v>
      </c>
      <c r="AX750" s="139" t="s">
        <v>280</v>
      </c>
      <c r="AY750" s="136">
        <v>-10000</v>
      </c>
      <c r="AZ750" s="139" t="s">
        <v>280</v>
      </c>
      <c r="BA750" s="139" t="s">
        <v>282</v>
      </c>
    </row>
    <row r="751" spans="2:53" ht="15" thickBot="1">
      <c r="B751" s="141" t="s">
        <v>386</v>
      </c>
      <c r="C751" s="116" t="s">
        <v>120</v>
      </c>
      <c r="D751" s="117" t="s">
        <v>70</v>
      </c>
      <c r="E751" s="142"/>
      <c r="F751" s="142">
        <v>7654</v>
      </c>
      <c r="G751" s="143">
        <v>705</v>
      </c>
      <c r="H751" s="144"/>
      <c r="I751" s="142">
        <v>7464</v>
      </c>
      <c r="J751" s="142">
        <v>705</v>
      </c>
      <c r="K751" s="142"/>
      <c r="L751" s="144">
        <v>-317</v>
      </c>
      <c r="M751" s="142">
        <v>-317</v>
      </c>
      <c r="N751" s="143">
        <v>-317</v>
      </c>
      <c r="O751" s="119" t="s">
        <v>38</v>
      </c>
      <c r="P751" s="70" t="s">
        <v>283</v>
      </c>
      <c r="Q751" s="119">
        <f t="shared" si="77"/>
        <v>0</v>
      </c>
      <c r="R751" s="38" t="str">
        <f t="shared" si="79"/>
        <v>NA</v>
      </c>
      <c r="S751" s="38">
        <f t="shared" si="83"/>
        <v>190</v>
      </c>
      <c r="T751" s="38">
        <f t="shared" si="81"/>
        <v>0</v>
      </c>
      <c r="U751" s="114">
        <f t="shared" si="84"/>
        <v>190</v>
      </c>
      <c r="V751" s="143">
        <f t="shared" si="80"/>
        <v>0</v>
      </c>
      <c r="W751" s="23">
        <f t="shared" si="82"/>
        <v>1</v>
      </c>
      <c r="X751" s="144" t="s">
        <v>280</v>
      </c>
      <c r="Y751" s="118" t="s">
        <v>280</v>
      </c>
      <c r="Z751" s="70" t="s">
        <v>280</v>
      </c>
      <c r="AA751" s="142" t="s">
        <v>280</v>
      </c>
      <c r="AB751" s="118" t="s">
        <v>280</v>
      </c>
      <c r="AC751" s="70" t="s">
        <v>280</v>
      </c>
      <c r="AD751" s="118" t="s">
        <v>280</v>
      </c>
      <c r="AE751" s="118" t="s">
        <v>280</v>
      </c>
      <c r="AF751" s="70" t="s">
        <v>280</v>
      </c>
      <c r="AG751" s="118" t="s">
        <v>280</v>
      </c>
      <c r="AH751" s="118" t="s">
        <v>280</v>
      </c>
      <c r="AI751" s="70" t="s">
        <v>280</v>
      </c>
      <c r="AJ751" s="119" t="s">
        <v>280</v>
      </c>
      <c r="AK751" s="118" t="s">
        <v>280</v>
      </c>
      <c r="AL751" s="118" t="s">
        <v>280</v>
      </c>
      <c r="AM751" s="118" t="s">
        <v>280</v>
      </c>
      <c r="AN751" s="118" t="s">
        <v>280</v>
      </c>
      <c r="AO751" s="118" t="s">
        <v>280</v>
      </c>
      <c r="AP751" s="143" t="s">
        <v>280</v>
      </c>
      <c r="AQ751" s="143" t="s">
        <v>280</v>
      </c>
      <c r="AR751" s="22" t="s">
        <v>280</v>
      </c>
      <c r="AS751" s="143" t="s">
        <v>280</v>
      </c>
      <c r="AT751" s="22" t="s">
        <v>280</v>
      </c>
      <c r="AU751" s="22" t="s">
        <v>280</v>
      </c>
      <c r="AV751" s="143" t="s">
        <v>280</v>
      </c>
      <c r="AW751" s="143" t="s">
        <v>280</v>
      </c>
      <c r="AX751" s="145" t="s">
        <v>280</v>
      </c>
      <c r="AY751" s="143">
        <v>-10000</v>
      </c>
      <c r="AZ751" s="145" t="s">
        <v>280</v>
      </c>
      <c r="BA751" s="145" t="s">
        <v>282</v>
      </c>
    </row>
    <row r="752" spans="2:53">
      <c r="B752" s="146" t="s">
        <v>388</v>
      </c>
      <c r="C752" s="121" t="s">
        <v>120</v>
      </c>
      <c r="D752" s="122" t="s">
        <v>55</v>
      </c>
      <c r="E752" s="138"/>
      <c r="F752" s="138">
        <v>3980</v>
      </c>
      <c r="G752" s="147">
        <v>603</v>
      </c>
      <c r="H752" s="148"/>
      <c r="I752" s="138">
        <v>2648</v>
      </c>
      <c r="J752" s="138">
        <v>603</v>
      </c>
      <c r="K752" s="138"/>
      <c r="L752" s="148">
        <v>0</v>
      </c>
      <c r="M752" s="138">
        <v>0</v>
      </c>
      <c r="N752" s="147">
        <v>0</v>
      </c>
      <c r="O752" s="113" t="s">
        <v>288</v>
      </c>
      <c r="P752" s="68" t="s">
        <v>80</v>
      </c>
      <c r="Q752" s="113">
        <f t="shared" si="77"/>
        <v>0</v>
      </c>
      <c r="R752" s="38" t="str">
        <f t="shared" si="79"/>
        <v>NA</v>
      </c>
      <c r="S752" s="38">
        <f t="shared" si="83"/>
        <v>1332</v>
      </c>
      <c r="T752" s="38">
        <f t="shared" si="81"/>
        <v>0</v>
      </c>
      <c r="U752" s="114">
        <f t="shared" si="84"/>
        <v>1332</v>
      </c>
      <c r="V752" s="147">
        <f t="shared" si="80"/>
        <v>0</v>
      </c>
      <c r="W752" s="23">
        <f t="shared" si="82"/>
        <v>1</v>
      </c>
      <c r="X752" s="148">
        <v>139</v>
      </c>
      <c r="Y752" s="112" t="s">
        <v>280</v>
      </c>
      <c r="Z752" s="68" t="s">
        <v>281</v>
      </c>
      <c r="AA752" s="138">
        <v>0</v>
      </c>
      <c r="AB752" s="112" t="s">
        <v>280</v>
      </c>
      <c r="AC752" s="68" t="s">
        <v>281</v>
      </c>
      <c r="AD752" s="112" t="s">
        <v>280</v>
      </c>
      <c r="AE752" s="112" t="s">
        <v>280</v>
      </c>
      <c r="AF752" s="68" t="s">
        <v>280</v>
      </c>
      <c r="AG752" s="149" t="s">
        <v>280</v>
      </c>
      <c r="AH752" s="112" t="s">
        <v>280</v>
      </c>
      <c r="AI752" s="68" t="s">
        <v>280</v>
      </c>
      <c r="AJ752" s="113" t="s">
        <v>280</v>
      </c>
      <c r="AK752" s="112" t="s">
        <v>280</v>
      </c>
      <c r="AL752" s="112" t="s">
        <v>280</v>
      </c>
      <c r="AM752" s="112" t="s">
        <v>280</v>
      </c>
      <c r="AN752" s="112" t="s">
        <v>280</v>
      </c>
      <c r="AO752" s="112" t="s">
        <v>280</v>
      </c>
      <c r="AP752" s="147" t="s">
        <v>280</v>
      </c>
      <c r="AQ752" s="147" t="s">
        <v>280</v>
      </c>
      <c r="AR752" s="21" t="s">
        <v>280</v>
      </c>
      <c r="AS752" s="147" t="s">
        <v>280</v>
      </c>
      <c r="AT752" s="21" t="s">
        <v>280</v>
      </c>
      <c r="AU752" s="21" t="s">
        <v>280</v>
      </c>
      <c r="AV752" s="147" t="s">
        <v>280</v>
      </c>
      <c r="AW752" s="147" t="s">
        <v>280</v>
      </c>
      <c r="AX752" s="150" t="s">
        <v>280</v>
      </c>
      <c r="AY752" s="147" t="s">
        <v>280</v>
      </c>
      <c r="AZ752" s="150" t="s">
        <v>280</v>
      </c>
      <c r="BA752" s="150" t="s">
        <v>280</v>
      </c>
    </row>
    <row r="753" spans="2:53">
      <c r="B753" s="135" t="s">
        <v>388</v>
      </c>
      <c r="C753" s="109" t="s">
        <v>120</v>
      </c>
      <c r="D753" s="110" t="s">
        <v>57</v>
      </c>
      <c r="E753" s="114"/>
      <c r="F753" s="114">
        <v>3352</v>
      </c>
      <c r="G753" s="136">
        <v>651</v>
      </c>
      <c r="H753" s="137"/>
      <c r="I753" s="114">
        <v>3280</v>
      </c>
      <c r="J753" s="114">
        <v>651</v>
      </c>
      <c r="K753" s="114"/>
      <c r="L753" s="137">
        <v>0</v>
      </c>
      <c r="M753" s="114">
        <v>0</v>
      </c>
      <c r="N753" s="136">
        <v>0</v>
      </c>
      <c r="O753" s="111" t="s">
        <v>283</v>
      </c>
      <c r="P753" s="69" t="s">
        <v>80</v>
      </c>
      <c r="Q753" s="111">
        <f t="shared" ref="Q753:Q816" si="85">IFERROR(L753-M753,0)</f>
        <v>0</v>
      </c>
      <c r="R753" s="38" t="str">
        <f t="shared" si="79"/>
        <v>NA</v>
      </c>
      <c r="S753" s="38">
        <f t="shared" si="83"/>
        <v>72</v>
      </c>
      <c r="T753" s="38">
        <f t="shared" si="81"/>
        <v>0</v>
      </c>
      <c r="U753" s="114">
        <f t="shared" si="84"/>
        <v>72</v>
      </c>
      <c r="V753" s="136">
        <f t="shared" si="80"/>
        <v>0</v>
      </c>
      <c r="W753" s="23">
        <f t="shared" si="82"/>
        <v>1</v>
      </c>
      <c r="X753" s="137">
        <v>140</v>
      </c>
      <c r="Y753" s="38" t="s">
        <v>280</v>
      </c>
      <c r="Z753" s="69" t="s">
        <v>281</v>
      </c>
      <c r="AA753" s="114">
        <v>0</v>
      </c>
      <c r="AB753" s="38" t="s">
        <v>280</v>
      </c>
      <c r="AC753" s="69" t="s">
        <v>281</v>
      </c>
      <c r="AD753" s="38" t="s">
        <v>280</v>
      </c>
      <c r="AE753" s="38" t="s">
        <v>280</v>
      </c>
      <c r="AF753" s="69" t="s">
        <v>280</v>
      </c>
      <c r="AG753" s="127" t="s">
        <v>280</v>
      </c>
      <c r="AH753" s="38" t="s">
        <v>280</v>
      </c>
      <c r="AI753" s="69" t="s">
        <v>280</v>
      </c>
      <c r="AJ753" s="111" t="s">
        <v>280</v>
      </c>
      <c r="AK753" s="38" t="s">
        <v>280</v>
      </c>
      <c r="AL753" s="38" t="s">
        <v>280</v>
      </c>
      <c r="AM753" s="38" t="s">
        <v>280</v>
      </c>
      <c r="AN753" s="38" t="s">
        <v>280</v>
      </c>
      <c r="AO753" s="38" t="s">
        <v>280</v>
      </c>
      <c r="AP753" s="136" t="s">
        <v>280</v>
      </c>
      <c r="AQ753" s="136" t="s">
        <v>280</v>
      </c>
      <c r="AR753" s="23" t="s">
        <v>280</v>
      </c>
      <c r="AS753" s="136" t="s">
        <v>280</v>
      </c>
      <c r="AT753" s="23" t="s">
        <v>280</v>
      </c>
      <c r="AU753" s="23" t="s">
        <v>280</v>
      </c>
      <c r="AV753" s="136" t="s">
        <v>280</v>
      </c>
      <c r="AW753" s="136" t="s">
        <v>280</v>
      </c>
      <c r="AX753" s="139" t="s">
        <v>280</v>
      </c>
      <c r="AY753" s="136" t="s">
        <v>280</v>
      </c>
      <c r="AZ753" s="139" t="s">
        <v>280</v>
      </c>
      <c r="BA753" s="139" t="s">
        <v>280</v>
      </c>
    </row>
    <row r="754" spans="2:53">
      <c r="B754" s="135" t="s">
        <v>388</v>
      </c>
      <c r="C754" s="109" t="s">
        <v>120</v>
      </c>
      <c r="D754" s="110" t="s">
        <v>58</v>
      </c>
      <c r="E754" s="114"/>
      <c r="F754" s="114">
        <v>3980</v>
      </c>
      <c r="G754" s="136">
        <v>603</v>
      </c>
      <c r="H754" s="137"/>
      <c r="I754" s="114">
        <v>3149</v>
      </c>
      <c r="J754" s="114">
        <v>603</v>
      </c>
      <c r="K754" s="114"/>
      <c r="L754" s="137">
        <v>0</v>
      </c>
      <c r="M754" s="114">
        <v>0</v>
      </c>
      <c r="N754" s="136">
        <v>0</v>
      </c>
      <c r="O754" s="111" t="s">
        <v>288</v>
      </c>
      <c r="P754" s="69" t="s">
        <v>80</v>
      </c>
      <c r="Q754" s="111">
        <f t="shared" si="85"/>
        <v>0</v>
      </c>
      <c r="R754" s="38" t="str">
        <f t="shared" si="79"/>
        <v>NA</v>
      </c>
      <c r="S754" s="38">
        <f t="shared" si="83"/>
        <v>831</v>
      </c>
      <c r="T754" s="38">
        <f t="shared" si="81"/>
        <v>0</v>
      </c>
      <c r="U754" s="114">
        <f t="shared" si="84"/>
        <v>831</v>
      </c>
      <c r="V754" s="136">
        <f t="shared" si="80"/>
        <v>0</v>
      </c>
      <c r="W754" s="23">
        <f t="shared" si="82"/>
        <v>1</v>
      </c>
      <c r="X754" s="137">
        <v>139</v>
      </c>
      <c r="Y754" s="38" t="s">
        <v>280</v>
      </c>
      <c r="Z754" s="69" t="s">
        <v>281</v>
      </c>
      <c r="AA754" s="114">
        <v>0</v>
      </c>
      <c r="AB754" s="38" t="s">
        <v>280</v>
      </c>
      <c r="AC754" s="69" t="s">
        <v>281</v>
      </c>
      <c r="AD754" s="38" t="s">
        <v>280</v>
      </c>
      <c r="AE754" s="38" t="s">
        <v>280</v>
      </c>
      <c r="AF754" s="69" t="s">
        <v>280</v>
      </c>
      <c r="AG754" s="127" t="s">
        <v>280</v>
      </c>
      <c r="AH754" s="38" t="s">
        <v>280</v>
      </c>
      <c r="AI754" s="69" t="s">
        <v>280</v>
      </c>
      <c r="AJ754" s="111" t="s">
        <v>280</v>
      </c>
      <c r="AK754" s="38" t="s">
        <v>280</v>
      </c>
      <c r="AL754" s="38" t="s">
        <v>280</v>
      </c>
      <c r="AM754" s="38" t="s">
        <v>280</v>
      </c>
      <c r="AN754" s="38" t="s">
        <v>280</v>
      </c>
      <c r="AO754" s="38" t="s">
        <v>280</v>
      </c>
      <c r="AP754" s="136" t="s">
        <v>280</v>
      </c>
      <c r="AQ754" s="136" t="s">
        <v>280</v>
      </c>
      <c r="AR754" s="23" t="s">
        <v>280</v>
      </c>
      <c r="AS754" s="136" t="s">
        <v>280</v>
      </c>
      <c r="AT754" s="23" t="s">
        <v>280</v>
      </c>
      <c r="AU754" s="23" t="s">
        <v>280</v>
      </c>
      <c r="AV754" s="136" t="s">
        <v>280</v>
      </c>
      <c r="AW754" s="136" t="s">
        <v>280</v>
      </c>
      <c r="AX754" s="139" t="s">
        <v>280</v>
      </c>
      <c r="AY754" s="136" t="s">
        <v>280</v>
      </c>
      <c r="AZ754" s="139" t="s">
        <v>280</v>
      </c>
      <c r="BA754" s="139" t="s">
        <v>280</v>
      </c>
    </row>
    <row r="755" spans="2:53">
      <c r="B755" s="135" t="s">
        <v>388</v>
      </c>
      <c r="C755" s="109" t="s">
        <v>120</v>
      </c>
      <c r="D755" s="110" t="s">
        <v>59</v>
      </c>
      <c r="E755" s="114"/>
      <c r="F755" s="114">
        <v>3459</v>
      </c>
      <c r="G755" s="136">
        <v>804</v>
      </c>
      <c r="H755" s="137"/>
      <c r="I755" s="114">
        <v>3595</v>
      </c>
      <c r="J755" s="114">
        <v>813</v>
      </c>
      <c r="K755" s="114"/>
      <c r="L755" s="137">
        <v>3797</v>
      </c>
      <c r="M755" s="114">
        <v>-129</v>
      </c>
      <c r="N755" s="136">
        <v>3797</v>
      </c>
      <c r="O755" s="111" t="s">
        <v>283</v>
      </c>
      <c r="P755" s="69" t="s">
        <v>80</v>
      </c>
      <c r="Q755" s="111">
        <f t="shared" si="85"/>
        <v>3926</v>
      </c>
      <c r="R755" s="38" t="str">
        <f t="shared" si="79"/>
        <v>NA</v>
      </c>
      <c r="S755" s="38">
        <f t="shared" si="83"/>
        <v>-136</v>
      </c>
      <c r="T755" s="38">
        <f t="shared" si="81"/>
        <v>-9</v>
      </c>
      <c r="U755" s="114">
        <f t="shared" si="84"/>
        <v>-145</v>
      </c>
      <c r="V755" s="136">
        <f t="shared" si="80"/>
        <v>-129</v>
      </c>
      <c r="W755" s="23">
        <f t="shared" si="82"/>
        <v>1</v>
      </c>
      <c r="X755" s="137">
        <v>137</v>
      </c>
      <c r="Y755" s="38" t="s">
        <v>280</v>
      </c>
      <c r="Z755" s="69" t="s">
        <v>281</v>
      </c>
      <c r="AA755" s="114">
        <v>-79</v>
      </c>
      <c r="AB755" s="38" t="s">
        <v>280</v>
      </c>
      <c r="AC755" s="69" t="s">
        <v>281</v>
      </c>
      <c r="AD755" s="38" t="s">
        <v>280</v>
      </c>
      <c r="AE755" s="38" t="s">
        <v>280</v>
      </c>
      <c r="AF755" s="69" t="s">
        <v>280</v>
      </c>
      <c r="AG755" s="127" t="s">
        <v>280</v>
      </c>
      <c r="AH755" s="38" t="s">
        <v>280</v>
      </c>
      <c r="AI755" s="69" t="s">
        <v>280</v>
      </c>
      <c r="AJ755" s="38" t="s">
        <v>280</v>
      </c>
      <c r="AK755" s="38" t="s">
        <v>280</v>
      </c>
      <c r="AL755" s="38" t="s">
        <v>280</v>
      </c>
      <c r="AM755" s="38" t="s">
        <v>280</v>
      </c>
      <c r="AN755" s="38" t="s">
        <v>280</v>
      </c>
      <c r="AO755" s="38" t="s">
        <v>280</v>
      </c>
      <c r="AP755" s="136" t="s">
        <v>280</v>
      </c>
      <c r="AQ755" s="136" t="s">
        <v>280</v>
      </c>
      <c r="AR755" s="23" t="s">
        <v>280</v>
      </c>
      <c r="AS755" s="136" t="s">
        <v>280</v>
      </c>
      <c r="AT755" s="23" t="s">
        <v>280</v>
      </c>
      <c r="AU755" s="23" t="s">
        <v>280</v>
      </c>
      <c r="AV755" s="136" t="s">
        <v>280</v>
      </c>
      <c r="AW755" s="136" t="s">
        <v>280</v>
      </c>
      <c r="AX755" s="139" t="s">
        <v>280</v>
      </c>
      <c r="AY755" s="136" t="s">
        <v>280</v>
      </c>
      <c r="AZ755" s="139" t="s">
        <v>280</v>
      </c>
      <c r="BA755" s="139" t="s">
        <v>280</v>
      </c>
    </row>
    <row r="756" spans="2:53">
      <c r="B756" s="135" t="s">
        <v>388</v>
      </c>
      <c r="C756" s="109" t="s">
        <v>120</v>
      </c>
      <c r="D756" s="110" t="s">
        <v>61</v>
      </c>
      <c r="E756" s="114"/>
      <c r="F756" s="114">
        <v>4704</v>
      </c>
      <c r="G756" s="136">
        <v>816</v>
      </c>
      <c r="H756" s="137"/>
      <c r="I756" s="114">
        <v>4704</v>
      </c>
      <c r="J756" s="114">
        <v>816</v>
      </c>
      <c r="K756" s="114"/>
      <c r="L756" s="137">
        <v>2146</v>
      </c>
      <c r="M756" s="114">
        <v>-129</v>
      </c>
      <c r="N756" s="136">
        <v>2146</v>
      </c>
      <c r="O756" s="111" t="s">
        <v>283</v>
      </c>
      <c r="P756" s="69" t="s">
        <v>80</v>
      </c>
      <c r="Q756" s="111">
        <f t="shared" si="85"/>
        <v>2275</v>
      </c>
      <c r="R756" s="38" t="str">
        <f t="shared" si="79"/>
        <v>NA</v>
      </c>
      <c r="S756" s="38">
        <f t="shared" si="83"/>
        <v>0</v>
      </c>
      <c r="T756" s="38">
        <f t="shared" si="81"/>
        <v>0</v>
      </c>
      <c r="U756" s="114">
        <f t="shared" si="84"/>
        <v>0</v>
      </c>
      <c r="V756" s="136">
        <f t="shared" si="80"/>
        <v>-129</v>
      </c>
      <c r="W756" s="23">
        <f t="shared" si="82"/>
        <v>1</v>
      </c>
      <c r="X756" s="137">
        <v>140</v>
      </c>
      <c r="Y756" s="38" t="s">
        <v>280</v>
      </c>
      <c r="Z756" s="69" t="s">
        <v>281</v>
      </c>
      <c r="AA756" s="114">
        <v>-140</v>
      </c>
      <c r="AB756" s="38" t="s">
        <v>280</v>
      </c>
      <c r="AC756" s="69" t="s">
        <v>281</v>
      </c>
      <c r="AD756" s="38" t="s">
        <v>280</v>
      </c>
      <c r="AE756" s="38" t="s">
        <v>280</v>
      </c>
      <c r="AF756" s="69" t="s">
        <v>280</v>
      </c>
      <c r="AG756" s="127" t="s">
        <v>280</v>
      </c>
      <c r="AH756" s="38" t="s">
        <v>280</v>
      </c>
      <c r="AI756" s="69" t="s">
        <v>280</v>
      </c>
      <c r="AJ756" s="38" t="s">
        <v>280</v>
      </c>
      <c r="AK756" s="38" t="s">
        <v>280</v>
      </c>
      <c r="AL756" s="38" t="s">
        <v>280</v>
      </c>
      <c r="AM756" s="38" t="s">
        <v>280</v>
      </c>
      <c r="AN756" s="38" t="s">
        <v>280</v>
      </c>
      <c r="AO756" s="38" t="s">
        <v>280</v>
      </c>
      <c r="AP756" s="136" t="s">
        <v>280</v>
      </c>
      <c r="AQ756" s="136" t="s">
        <v>280</v>
      </c>
      <c r="AR756" s="23" t="s">
        <v>280</v>
      </c>
      <c r="AS756" s="136" t="s">
        <v>280</v>
      </c>
      <c r="AT756" s="23" t="s">
        <v>280</v>
      </c>
      <c r="AU756" s="23" t="s">
        <v>280</v>
      </c>
      <c r="AV756" s="136" t="s">
        <v>280</v>
      </c>
      <c r="AW756" s="136" t="s">
        <v>280</v>
      </c>
      <c r="AX756" s="139" t="s">
        <v>280</v>
      </c>
      <c r="AY756" s="136" t="s">
        <v>280</v>
      </c>
      <c r="AZ756" s="139" t="s">
        <v>280</v>
      </c>
      <c r="BA756" s="139" t="s">
        <v>280</v>
      </c>
    </row>
    <row r="757" spans="2:53">
      <c r="B757" s="135" t="s">
        <v>388</v>
      </c>
      <c r="C757" s="109" t="s">
        <v>120</v>
      </c>
      <c r="D757" s="110" t="s">
        <v>63</v>
      </c>
      <c r="E757" s="114"/>
      <c r="F757" s="114">
        <v>6204</v>
      </c>
      <c r="G757" s="136">
        <v>816</v>
      </c>
      <c r="H757" s="137"/>
      <c r="I757" s="114">
        <v>6204</v>
      </c>
      <c r="J757" s="114">
        <v>816</v>
      </c>
      <c r="K757" s="114"/>
      <c r="L757" s="137">
        <v>466</v>
      </c>
      <c r="M757" s="114">
        <v>-129</v>
      </c>
      <c r="N757" s="136">
        <v>466</v>
      </c>
      <c r="O757" s="111" t="s">
        <v>283</v>
      </c>
      <c r="P757" s="69" t="s">
        <v>80</v>
      </c>
      <c r="Q757" s="111">
        <f t="shared" si="85"/>
        <v>595</v>
      </c>
      <c r="R757" s="38" t="str">
        <f t="shared" si="79"/>
        <v>NA</v>
      </c>
      <c r="S757" s="38">
        <f t="shared" si="83"/>
        <v>0</v>
      </c>
      <c r="T757" s="38">
        <f t="shared" si="81"/>
        <v>0</v>
      </c>
      <c r="U757" s="114">
        <f t="shared" si="84"/>
        <v>0</v>
      </c>
      <c r="V757" s="136">
        <f t="shared" si="80"/>
        <v>-129</v>
      </c>
      <c r="W757" s="23">
        <f t="shared" si="82"/>
        <v>1</v>
      </c>
      <c r="X757" s="137">
        <v>140</v>
      </c>
      <c r="Y757" s="38" t="s">
        <v>280</v>
      </c>
      <c r="Z757" s="69" t="s">
        <v>281</v>
      </c>
      <c r="AA757" s="114">
        <v>-140</v>
      </c>
      <c r="AB757" s="38" t="s">
        <v>280</v>
      </c>
      <c r="AC757" s="69" t="s">
        <v>281</v>
      </c>
      <c r="AD757" s="38" t="s">
        <v>280</v>
      </c>
      <c r="AE757" s="38" t="s">
        <v>280</v>
      </c>
      <c r="AF757" s="69" t="s">
        <v>280</v>
      </c>
      <c r="AG757" s="127" t="s">
        <v>280</v>
      </c>
      <c r="AH757" s="38" t="s">
        <v>280</v>
      </c>
      <c r="AI757" s="69" t="s">
        <v>280</v>
      </c>
      <c r="AJ757" s="38" t="s">
        <v>280</v>
      </c>
      <c r="AK757" s="38" t="s">
        <v>280</v>
      </c>
      <c r="AL757" s="38" t="s">
        <v>280</v>
      </c>
      <c r="AM757" s="38" t="s">
        <v>280</v>
      </c>
      <c r="AN757" s="38" t="s">
        <v>280</v>
      </c>
      <c r="AO757" s="38" t="s">
        <v>280</v>
      </c>
      <c r="AP757" s="136" t="s">
        <v>280</v>
      </c>
      <c r="AQ757" s="136" t="s">
        <v>280</v>
      </c>
      <c r="AR757" s="23" t="s">
        <v>280</v>
      </c>
      <c r="AS757" s="136" t="s">
        <v>280</v>
      </c>
      <c r="AT757" s="23" t="s">
        <v>280</v>
      </c>
      <c r="AU757" s="23" t="s">
        <v>280</v>
      </c>
      <c r="AV757" s="136" t="s">
        <v>280</v>
      </c>
      <c r="AW757" s="136" t="s">
        <v>280</v>
      </c>
      <c r="AX757" s="139" t="s">
        <v>280</v>
      </c>
      <c r="AY757" s="136" t="s">
        <v>280</v>
      </c>
      <c r="AZ757" s="139" t="s">
        <v>280</v>
      </c>
      <c r="BA757" s="139" t="s">
        <v>280</v>
      </c>
    </row>
    <row r="758" spans="2:53">
      <c r="B758" s="135" t="s">
        <v>388</v>
      </c>
      <c r="C758" s="109" t="s">
        <v>120</v>
      </c>
      <c r="D758" s="110" t="s">
        <v>64</v>
      </c>
      <c r="E758" s="114"/>
      <c r="F758" s="114">
        <v>7902</v>
      </c>
      <c r="G758" s="136">
        <v>681</v>
      </c>
      <c r="H758" s="137"/>
      <c r="I758" s="114">
        <v>7619</v>
      </c>
      <c r="J758" s="114">
        <v>681</v>
      </c>
      <c r="K758" s="114"/>
      <c r="L758" s="137">
        <v>-4168</v>
      </c>
      <c r="M758" s="114">
        <v>-4168</v>
      </c>
      <c r="N758" s="136">
        <v>-4168</v>
      </c>
      <c r="O758" s="111" t="s">
        <v>283</v>
      </c>
      <c r="P758" s="69" t="s">
        <v>80</v>
      </c>
      <c r="Q758" s="111">
        <f t="shared" si="85"/>
        <v>0</v>
      </c>
      <c r="R758" s="38" t="str">
        <f t="shared" si="79"/>
        <v>NA</v>
      </c>
      <c r="S758" s="38">
        <f t="shared" si="83"/>
        <v>283</v>
      </c>
      <c r="T758" s="38">
        <f t="shared" si="81"/>
        <v>0</v>
      </c>
      <c r="U758" s="114">
        <f t="shared" si="84"/>
        <v>283</v>
      </c>
      <c r="V758" s="136">
        <f t="shared" si="80"/>
        <v>0</v>
      </c>
      <c r="W758" s="23">
        <f t="shared" si="82"/>
        <v>1</v>
      </c>
      <c r="X758" s="137">
        <v>138</v>
      </c>
      <c r="Y758" s="38" t="s">
        <v>280</v>
      </c>
      <c r="Z758" s="69" t="s">
        <v>281</v>
      </c>
      <c r="AA758" s="114">
        <v>319</v>
      </c>
      <c r="AB758" s="38" t="s">
        <v>280</v>
      </c>
      <c r="AC758" s="69" t="s">
        <v>281</v>
      </c>
      <c r="AD758" s="38" t="s">
        <v>280</v>
      </c>
      <c r="AE758" s="38" t="s">
        <v>280</v>
      </c>
      <c r="AF758" s="69" t="s">
        <v>280</v>
      </c>
      <c r="AG758" s="127" t="s">
        <v>280</v>
      </c>
      <c r="AH758" s="38" t="s">
        <v>280</v>
      </c>
      <c r="AI758" s="69" t="s">
        <v>280</v>
      </c>
      <c r="AJ758" s="38" t="s">
        <v>280</v>
      </c>
      <c r="AK758" s="38" t="s">
        <v>280</v>
      </c>
      <c r="AL758" s="38" t="s">
        <v>280</v>
      </c>
      <c r="AM758" s="38" t="s">
        <v>280</v>
      </c>
      <c r="AN758" s="38" t="s">
        <v>280</v>
      </c>
      <c r="AO758" s="38" t="s">
        <v>280</v>
      </c>
      <c r="AP758" s="136" t="s">
        <v>280</v>
      </c>
      <c r="AQ758" s="136" t="s">
        <v>280</v>
      </c>
      <c r="AR758" s="23" t="s">
        <v>280</v>
      </c>
      <c r="AS758" s="136" t="s">
        <v>280</v>
      </c>
      <c r="AT758" s="23" t="s">
        <v>280</v>
      </c>
      <c r="AU758" s="23" t="s">
        <v>280</v>
      </c>
      <c r="AV758" s="136" t="s">
        <v>280</v>
      </c>
      <c r="AW758" s="136" t="s">
        <v>280</v>
      </c>
      <c r="AX758" s="139" t="s">
        <v>280</v>
      </c>
      <c r="AY758" s="136" t="s">
        <v>280</v>
      </c>
      <c r="AZ758" s="139" t="s">
        <v>280</v>
      </c>
      <c r="BA758" s="139" t="s">
        <v>280</v>
      </c>
    </row>
    <row r="759" spans="2:53">
      <c r="B759" s="135" t="s">
        <v>388</v>
      </c>
      <c r="C759" s="109" t="s">
        <v>120</v>
      </c>
      <c r="D759" s="110" t="s">
        <v>66</v>
      </c>
      <c r="E759" s="114"/>
      <c r="F759" s="114">
        <v>7902</v>
      </c>
      <c r="G759" s="136">
        <v>681</v>
      </c>
      <c r="H759" s="137"/>
      <c r="I759" s="114">
        <v>7865</v>
      </c>
      <c r="J759" s="114">
        <v>681</v>
      </c>
      <c r="K759" s="114"/>
      <c r="L759" s="137">
        <v>-4168</v>
      </c>
      <c r="M759" s="114">
        <v>-4168</v>
      </c>
      <c r="N759" s="136">
        <v>-4168</v>
      </c>
      <c r="O759" s="111" t="s">
        <v>283</v>
      </c>
      <c r="P759" s="69" t="s">
        <v>80</v>
      </c>
      <c r="Q759" s="111">
        <f t="shared" si="85"/>
        <v>0</v>
      </c>
      <c r="R759" s="38" t="str">
        <f t="shared" si="79"/>
        <v>NA</v>
      </c>
      <c r="S759" s="38">
        <f t="shared" si="83"/>
        <v>37</v>
      </c>
      <c r="T759" s="38">
        <f t="shared" si="81"/>
        <v>0</v>
      </c>
      <c r="U759" s="114">
        <f t="shared" si="84"/>
        <v>37</v>
      </c>
      <c r="V759" s="136">
        <f t="shared" si="80"/>
        <v>0</v>
      </c>
      <c r="W759" s="23">
        <f t="shared" si="82"/>
        <v>1</v>
      </c>
      <c r="X759" s="137">
        <v>138</v>
      </c>
      <c r="Y759" s="38" t="s">
        <v>280</v>
      </c>
      <c r="Z759" s="69" t="s">
        <v>281</v>
      </c>
      <c r="AA759" s="114">
        <v>319</v>
      </c>
      <c r="AB759" s="38" t="s">
        <v>280</v>
      </c>
      <c r="AC759" s="69" t="s">
        <v>281</v>
      </c>
      <c r="AD759" s="38" t="s">
        <v>280</v>
      </c>
      <c r="AE759" s="38" t="s">
        <v>280</v>
      </c>
      <c r="AF759" s="69" t="s">
        <v>280</v>
      </c>
      <c r="AG759" s="127" t="s">
        <v>280</v>
      </c>
      <c r="AH759" s="38" t="s">
        <v>280</v>
      </c>
      <c r="AI759" s="69" t="s">
        <v>280</v>
      </c>
      <c r="AJ759" s="38" t="s">
        <v>280</v>
      </c>
      <c r="AK759" s="38" t="s">
        <v>280</v>
      </c>
      <c r="AL759" s="38" t="s">
        <v>280</v>
      </c>
      <c r="AM759" s="38" t="s">
        <v>280</v>
      </c>
      <c r="AN759" s="38" t="s">
        <v>280</v>
      </c>
      <c r="AO759" s="38" t="s">
        <v>280</v>
      </c>
      <c r="AP759" s="136" t="s">
        <v>280</v>
      </c>
      <c r="AQ759" s="136" t="s">
        <v>280</v>
      </c>
      <c r="AR759" s="23" t="s">
        <v>280</v>
      </c>
      <c r="AS759" s="136" t="s">
        <v>280</v>
      </c>
      <c r="AT759" s="23" t="s">
        <v>280</v>
      </c>
      <c r="AU759" s="23" t="s">
        <v>280</v>
      </c>
      <c r="AV759" s="136" t="s">
        <v>280</v>
      </c>
      <c r="AW759" s="136" t="s">
        <v>280</v>
      </c>
      <c r="AX759" s="139" t="s">
        <v>280</v>
      </c>
      <c r="AY759" s="136" t="s">
        <v>280</v>
      </c>
      <c r="AZ759" s="139" t="s">
        <v>280</v>
      </c>
      <c r="BA759" s="139" t="s">
        <v>280</v>
      </c>
    </row>
    <row r="760" spans="2:53">
      <c r="B760" s="135" t="s">
        <v>388</v>
      </c>
      <c r="C760" s="109" t="s">
        <v>120</v>
      </c>
      <c r="D760" s="110" t="s">
        <v>67</v>
      </c>
      <c r="E760" s="114"/>
      <c r="F760" s="114">
        <v>7902</v>
      </c>
      <c r="G760" s="136">
        <v>681</v>
      </c>
      <c r="H760" s="137"/>
      <c r="I760" s="114">
        <v>7865</v>
      </c>
      <c r="J760" s="114">
        <v>681</v>
      </c>
      <c r="K760" s="114"/>
      <c r="L760" s="137">
        <v>-4168</v>
      </c>
      <c r="M760" s="114">
        <v>-4168</v>
      </c>
      <c r="N760" s="136">
        <v>-4168</v>
      </c>
      <c r="O760" s="111" t="s">
        <v>283</v>
      </c>
      <c r="P760" s="69" t="s">
        <v>80</v>
      </c>
      <c r="Q760" s="111">
        <f t="shared" si="85"/>
        <v>0</v>
      </c>
      <c r="R760" s="38" t="str">
        <f t="shared" si="79"/>
        <v>NA</v>
      </c>
      <c r="S760" s="38">
        <f t="shared" si="83"/>
        <v>37</v>
      </c>
      <c r="T760" s="38">
        <f t="shared" si="81"/>
        <v>0</v>
      </c>
      <c r="U760" s="114">
        <f t="shared" si="84"/>
        <v>37</v>
      </c>
      <c r="V760" s="136">
        <f t="shared" si="80"/>
        <v>0</v>
      </c>
      <c r="W760" s="23">
        <f t="shared" si="82"/>
        <v>1</v>
      </c>
      <c r="X760" s="137">
        <v>138</v>
      </c>
      <c r="Y760" s="38" t="s">
        <v>280</v>
      </c>
      <c r="Z760" s="69" t="s">
        <v>281</v>
      </c>
      <c r="AA760" s="114">
        <v>319</v>
      </c>
      <c r="AB760" s="38" t="s">
        <v>280</v>
      </c>
      <c r="AC760" s="69" t="s">
        <v>281</v>
      </c>
      <c r="AD760" s="38" t="s">
        <v>280</v>
      </c>
      <c r="AE760" s="38" t="s">
        <v>280</v>
      </c>
      <c r="AF760" s="69" t="s">
        <v>280</v>
      </c>
      <c r="AG760" s="127" t="s">
        <v>280</v>
      </c>
      <c r="AH760" s="38" t="s">
        <v>280</v>
      </c>
      <c r="AI760" s="69" t="s">
        <v>280</v>
      </c>
      <c r="AJ760" s="38" t="s">
        <v>280</v>
      </c>
      <c r="AK760" s="38" t="s">
        <v>280</v>
      </c>
      <c r="AL760" s="38" t="s">
        <v>280</v>
      </c>
      <c r="AM760" s="38" t="s">
        <v>280</v>
      </c>
      <c r="AN760" s="38" t="s">
        <v>280</v>
      </c>
      <c r="AO760" s="38" t="s">
        <v>280</v>
      </c>
      <c r="AP760" s="136" t="s">
        <v>280</v>
      </c>
      <c r="AQ760" s="136" t="s">
        <v>280</v>
      </c>
      <c r="AR760" s="23" t="s">
        <v>280</v>
      </c>
      <c r="AS760" s="136" t="s">
        <v>280</v>
      </c>
      <c r="AT760" s="23" t="s">
        <v>280</v>
      </c>
      <c r="AU760" s="23" t="s">
        <v>280</v>
      </c>
      <c r="AV760" s="136" t="s">
        <v>280</v>
      </c>
      <c r="AW760" s="136" t="s">
        <v>280</v>
      </c>
      <c r="AX760" s="139" t="s">
        <v>280</v>
      </c>
      <c r="AY760" s="136" t="s">
        <v>280</v>
      </c>
      <c r="AZ760" s="139" t="s">
        <v>280</v>
      </c>
      <c r="BA760" s="139" t="s">
        <v>280</v>
      </c>
    </row>
    <row r="761" spans="2:53">
      <c r="B761" s="135" t="s">
        <v>388</v>
      </c>
      <c r="C761" s="109" t="s">
        <v>120</v>
      </c>
      <c r="D761" s="110" t="s">
        <v>68</v>
      </c>
      <c r="E761" s="114"/>
      <c r="F761" s="114">
        <v>8221</v>
      </c>
      <c r="G761" s="136">
        <v>678</v>
      </c>
      <c r="H761" s="137"/>
      <c r="I761" s="114">
        <v>8221</v>
      </c>
      <c r="J761" s="114">
        <v>678</v>
      </c>
      <c r="K761" s="114"/>
      <c r="L761" s="137">
        <v>-5198</v>
      </c>
      <c r="M761" s="114">
        <v>-5198</v>
      </c>
      <c r="N761" s="136">
        <v>-5198</v>
      </c>
      <c r="O761" s="111" t="s">
        <v>38</v>
      </c>
      <c r="P761" s="69" t="s">
        <v>80</v>
      </c>
      <c r="Q761" s="111">
        <f t="shared" si="85"/>
        <v>0</v>
      </c>
      <c r="R761" s="38" t="str">
        <f t="shared" si="79"/>
        <v>NA</v>
      </c>
      <c r="S761" s="38">
        <f t="shared" si="83"/>
        <v>0</v>
      </c>
      <c r="T761" s="38">
        <f t="shared" si="81"/>
        <v>0</v>
      </c>
      <c r="U761" s="114">
        <f t="shared" si="84"/>
        <v>0</v>
      </c>
      <c r="V761" s="136">
        <f t="shared" si="80"/>
        <v>0</v>
      </c>
      <c r="W761" s="23">
        <f t="shared" si="82"/>
        <v>1</v>
      </c>
      <c r="X761" s="137">
        <v>138</v>
      </c>
      <c r="Y761" s="38" t="s">
        <v>280</v>
      </c>
      <c r="Z761" s="69" t="s">
        <v>281</v>
      </c>
      <c r="AA761" s="114">
        <v>415</v>
      </c>
      <c r="AB761" s="38" t="s">
        <v>280</v>
      </c>
      <c r="AC761" s="69" t="s">
        <v>281</v>
      </c>
      <c r="AD761" s="38" t="s">
        <v>280</v>
      </c>
      <c r="AE761" s="38" t="s">
        <v>280</v>
      </c>
      <c r="AF761" s="69" t="s">
        <v>280</v>
      </c>
      <c r="AG761" s="127" t="s">
        <v>280</v>
      </c>
      <c r="AH761" s="38" t="s">
        <v>280</v>
      </c>
      <c r="AI761" s="69" t="s">
        <v>280</v>
      </c>
      <c r="AJ761" s="111" t="s">
        <v>280</v>
      </c>
      <c r="AK761" s="38" t="s">
        <v>280</v>
      </c>
      <c r="AL761" s="38" t="s">
        <v>280</v>
      </c>
      <c r="AM761" s="38" t="s">
        <v>280</v>
      </c>
      <c r="AN761" s="38" t="s">
        <v>280</v>
      </c>
      <c r="AO761" s="38" t="s">
        <v>280</v>
      </c>
      <c r="AP761" s="136" t="s">
        <v>280</v>
      </c>
      <c r="AQ761" s="136" t="s">
        <v>280</v>
      </c>
      <c r="AR761" s="23" t="s">
        <v>280</v>
      </c>
      <c r="AS761" s="136" t="s">
        <v>280</v>
      </c>
      <c r="AT761" s="23" t="s">
        <v>280</v>
      </c>
      <c r="AU761" s="23" t="s">
        <v>280</v>
      </c>
      <c r="AV761" s="136" t="s">
        <v>280</v>
      </c>
      <c r="AW761" s="136" t="s">
        <v>280</v>
      </c>
      <c r="AX761" s="139" t="s">
        <v>280</v>
      </c>
      <c r="AY761" s="136" t="s">
        <v>280</v>
      </c>
      <c r="AZ761" s="139" t="s">
        <v>280</v>
      </c>
      <c r="BA761" s="139" t="s">
        <v>280</v>
      </c>
    </row>
    <row r="762" spans="2:53">
      <c r="B762" s="135" t="s">
        <v>388</v>
      </c>
      <c r="C762" s="109" t="s">
        <v>120</v>
      </c>
      <c r="D762" s="110" t="s">
        <v>69</v>
      </c>
      <c r="E762" s="114"/>
      <c r="F762" s="114">
        <v>8221</v>
      </c>
      <c r="G762" s="136">
        <v>678</v>
      </c>
      <c r="H762" s="137"/>
      <c r="I762" s="114">
        <v>8221</v>
      </c>
      <c r="J762" s="114">
        <v>678</v>
      </c>
      <c r="K762" s="114"/>
      <c r="L762" s="137">
        <v>-5198</v>
      </c>
      <c r="M762" s="114">
        <v>-5198</v>
      </c>
      <c r="N762" s="136">
        <v>-5198</v>
      </c>
      <c r="O762" s="111" t="s">
        <v>38</v>
      </c>
      <c r="P762" s="69" t="s">
        <v>80</v>
      </c>
      <c r="Q762" s="111">
        <f t="shared" si="85"/>
        <v>0</v>
      </c>
      <c r="R762" s="38" t="str">
        <f t="shared" si="79"/>
        <v>NA</v>
      </c>
      <c r="S762" s="38">
        <f t="shared" si="83"/>
        <v>0</v>
      </c>
      <c r="T762" s="38">
        <f t="shared" si="81"/>
        <v>0</v>
      </c>
      <c r="U762" s="114">
        <f t="shared" si="84"/>
        <v>0</v>
      </c>
      <c r="V762" s="136">
        <f t="shared" si="80"/>
        <v>0</v>
      </c>
      <c r="W762" s="23">
        <f t="shared" si="82"/>
        <v>1</v>
      </c>
      <c r="X762" s="137">
        <v>138</v>
      </c>
      <c r="Y762" s="38" t="s">
        <v>280</v>
      </c>
      <c r="Z762" s="69" t="s">
        <v>281</v>
      </c>
      <c r="AA762" s="114">
        <v>415</v>
      </c>
      <c r="AB762" s="38" t="s">
        <v>280</v>
      </c>
      <c r="AC762" s="69" t="s">
        <v>281</v>
      </c>
      <c r="AD762" s="38" t="s">
        <v>280</v>
      </c>
      <c r="AE762" s="38" t="s">
        <v>280</v>
      </c>
      <c r="AF762" s="69" t="s">
        <v>280</v>
      </c>
      <c r="AG762" s="127" t="s">
        <v>280</v>
      </c>
      <c r="AH762" s="38" t="s">
        <v>280</v>
      </c>
      <c r="AI762" s="69" t="s">
        <v>280</v>
      </c>
      <c r="AJ762" s="111" t="s">
        <v>280</v>
      </c>
      <c r="AK762" s="38" t="s">
        <v>280</v>
      </c>
      <c r="AL762" s="38" t="s">
        <v>280</v>
      </c>
      <c r="AM762" s="38" t="s">
        <v>280</v>
      </c>
      <c r="AN762" s="38" t="s">
        <v>280</v>
      </c>
      <c r="AO762" s="38" t="s">
        <v>280</v>
      </c>
      <c r="AP762" s="136" t="s">
        <v>280</v>
      </c>
      <c r="AQ762" s="136" t="s">
        <v>280</v>
      </c>
      <c r="AR762" s="23" t="s">
        <v>280</v>
      </c>
      <c r="AS762" s="136" t="s">
        <v>280</v>
      </c>
      <c r="AT762" s="23" t="s">
        <v>280</v>
      </c>
      <c r="AU762" s="23" t="s">
        <v>280</v>
      </c>
      <c r="AV762" s="136" t="s">
        <v>280</v>
      </c>
      <c r="AW762" s="136" t="s">
        <v>280</v>
      </c>
      <c r="AX762" s="139" t="s">
        <v>280</v>
      </c>
      <c r="AY762" s="136" t="s">
        <v>280</v>
      </c>
      <c r="AZ762" s="139" t="s">
        <v>280</v>
      </c>
      <c r="BA762" s="139" t="s">
        <v>280</v>
      </c>
    </row>
    <row r="763" spans="2:53" ht="15" thickBot="1">
      <c r="B763" s="141" t="s">
        <v>388</v>
      </c>
      <c r="C763" s="116" t="s">
        <v>120</v>
      </c>
      <c r="D763" s="117" t="s">
        <v>70</v>
      </c>
      <c r="E763" s="142"/>
      <c r="F763" s="142">
        <v>7674</v>
      </c>
      <c r="G763" s="143">
        <v>703</v>
      </c>
      <c r="H763" s="144"/>
      <c r="I763" s="142">
        <v>7646</v>
      </c>
      <c r="J763" s="142">
        <v>703</v>
      </c>
      <c r="K763" s="142"/>
      <c r="L763" s="144">
        <v>-4605</v>
      </c>
      <c r="M763" s="142">
        <v>-4605</v>
      </c>
      <c r="N763" s="143">
        <v>-4605</v>
      </c>
      <c r="O763" s="119" t="s">
        <v>38</v>
      </c>
      <c r="P763" s="70" t="s">
        <v>80</v>
      </c>
      <c r="Q763" s="119">
        <f t="shared" si="85"/>
        <v>0</v>
      </c>
      <c r="R763" s="38" t="str">
        <f t="shared" si="79"/>
        <v>NA</v>
      </c>
      <c r="S763" s="38">
        <f t="shared" si="83"/>
        <v>28</v>
      </c>
      <c r="T763" s="38">
        <f t="shared" si="81"/>
        <v>0</v>
      </c>
      <c r="U763" s="114">
        <f t="shared" si="84"/>
        <v>28</v>
      </c>
      <c r="V763" s="143">
        <f t="shared" si="80"/>
        <v>0</v>
      </c>
      <c r="W763" s="23">
        <f t="shared" si="82"/>
        <v>1</v>
      </c>
      <c r="X763" s="144">
        <v>158</v>
      </c>
      <c r="Y763" s="118" t="s">
        <v>280</v>
      </c>
      <c r="Z763" s="70" t="s">
        <v>281</v>
      </c>
      <c r="AA763" s="142">
        <v>405</v>
      </c>
      <c r="AB763" s="118" t="s">
        <v>280</v>
      </c>
      <c r="AC763" s="70" t="s">
        <v>281</v>
      </c>
      <c r="AD763" s="118" t="s">
        <v>280</v>
      </c>
      <c r="AE763" s="118" t="s">
        <v>280</v>
      </c>
      <c r="AF763" s="70" t="s">
        <v>280</v>
      </c>
      <c r="AG763" s="151" t="s">
        <v>280</v>
      </c>
      <c r="AH763" s="118" t="s">
        <v>280</v>
      </c>
      <c r="AI763" s="70" t="s">
        <v>280</v>
      </c>
      <c r="AJ763" s="119" t="s">
        <v>280</v>
      </c>
      <c r="AK763" s="118" t="s">
        <v>280</v>
      </c>
      <c r="AL763" s="118" t="s">
        <v>280</v>
      </c>
      <c r="AM763" s="118" t="s">
        <v>280</v>
      </c>
      <c r="AN763" s="118" t="s">
        <v>280</v>
      </c>
      <c r="AO763" s="118" t="s">
        <v>280</v>
      </c>
      <c r="AP763" s="143" t="s">
        <v>280</v>
      </c>
      <c r="AQ763" s="143" t="s">
        <v>280</v>
      </c>
      <c r="AR763" s="22" t="s">
        <v>280</v>
      </c>
      <c r="AS763" s="143" t="s">
        <v>280</v>
      </c>
      <c r="AT763" s="22" t="s">
        <v>280</v>
      </c>
      <c r="AU763" s="22" t="s">
        <v>280</v>
      </c>
      <c r="AV763" s="143" t="s">
        <v>280</v>
      </c>
      <c r="AW763" s="143" t="s">
        <v>280</v>
      </c>
      <c r="AX763" s="145" t="s">
        <v>280</v>
      </c>
      <c r="AY763" s="143" t="s">
        <v>280</v>
      </c>
      <c r="AZ763" s="145" t="s">
        <v>280</v>
      </c>
      <c r="BA763" s="145" t="s">
        <v>280</v>
      </c>
    </row>
    <row r="764" spans="2:53">
      <c r="B764" s="146" t="s">
        <v>389</v>
      </c>
      <c r="C764" s="121" t="s">
        <v>120</v>
      </c>
      <c r="D764" s="122" t="s">
        <v>55</v>
      </c>
      <c r="E764" s="138"/>
      <c r="F764" s="138">
        <v>642</v>
      </c>
      <c r="G764" s="147">
        <v>596</v>
      </c>
      <c r="H764" s="148"/>
      <c r="I764" s="138">
        <v>642</v>
      </c>
      <c r="J764" s="138">
        <v>596</v>
      </c>
      <c r="K764" s="138"/>
      <c r="L764" s="148">
        <v>0</v>
      </c>
      <c r="M764" s="138">
        <v>0</v>
      </c>
      <c r="N764" s="147">
        <v>0</v>
      </c>
      <c r="O764" s="113" t="s">
        <v>283</v>
      </c>
      <c r="P764" s="68" t="s">
        <v>80</v>
      </c>
      <c r="Q764" s="113">
        <f t="shared" si="85"/>
        <v>0</v>
      </c>
      <c r="R764" s="38" t="str">
        <f t="shared" si="79"/>
        <v>NA</v>
      </c>
      <c r="S764" s="38">
        <f t="shared" si="83"/>
        <v>0</v>
      </c>
      <c r="T764" s="38">
        <f t="shared" si="81"/>
        <v>0</v>
      </c>
      <c r="U764" s="114">
        <f t="shared" si="84"/>
        <v>0</v>
      </c>
      <c r="V764" s="147">
        <f t="shared" si="80"/>
        <v>0</v>
      </c>
      <c r="W764" s="23">
        <f t="shared" si="82"/>
        <v>1</v>
      </c>
      <c r="X764" s="148">
        <v>159</v>
      </c>
      <c r="Y764" s="112" t="s">
        <v>280</v>
      </c>
      <c r="Z764" s="68" t="s">
        <v>281</v>
      </c>
      <c r="AA764" s="138">
        <v>0</v>
      </c>
      <c r="AB764" s="112" t="s">
        <v>280</v>
      </c>
      <c r="AC764" s="68" t="s">
        <v>281</v>
      </c>
      <c r="AD764" s="112" t="s">
        <v>280</v>
      </c>
      <c r="AE764" s="112" t="s">
        <v>280</v>
      </c>
      <c r="AF764" s="68" t="s">
        <v>280</v>
      </c>
      <c r="AG764" s="149" t="s">
        <v>280</v>
      </c>
      <c r="AH764" s="112" t="s">
        <v>280</v>
      </c>
      <c r="AI764" s="68" t="s">
        <v>280</v>
      </c>
      <c r="AJ764" s="113" t="s">
        <v>280</v>
      </c>
      <c r="AK764" s="112" t="s">
        <v>280</v>
      </c>
      <c r="AL764" s="112" t="s">
        <v>280</v>
      </c>
      <c r="AM764" s="112" t="s">
        <v>280</v>
      </c>
      <c r="AN764" s="112" t="s">
        <v>280</v>
      </c>
      <c r="AO764" s="112" t="s">
        <v>280</v>
      </c>
      <c r="AP764" s="147" t="s">
        <v>280</v>
      </c>
      <c r="AQ764" s="147" t="s">
        <v>280</v>
      </c>
      <c r="AR764" s="21" t="s">
        <v>280</v>
      </c>
      <c r="AS764" s="147" t="s">
        <v>280</v>
      </c>
      <c r="AT764" s="21" t="s">
        <v>280</v>
      </c>
      <c r="AU764" s="21" t="s">
        <v>280</v>
      </c>
      <c r="AV764" s="147" t="s">
        <v>280</v>
      </c>
      <c r="AW764" s="147" t="s">
        <v>280</v>
      </c>
      <c r="AX764" s="150" t="s">
        <v>280</v>
      </c>
      <c r="AY764" s="147">
        <v>-10000</v>
      </c>
      <c r="AZ764" s="150" t="s">
        <v>280</v>
      </c>
      <c r="BA764" s="150" t="s">
        <v>282</v>
      </c>
    </row>
    <row r="765" spans="2:53">
      <c r="B765" s="135" t="s">
        <v>389</v>
      </c>
      <c r="C765" s="109" t="s">
        <v>120</v>
      </c>
      <c r="D765" s="110" t="s">
        <v>57</v>
      </c>
      <c r="E765" s="114"/>
      <c r="F765" s="114">
        <v>1113</v>
      </c>
      <c r="G765" s="136">
        <v>530</v>
      </c>
      <c r="H765" s="137"/>
      <c r="I765" s="114">
        <v>312</v>
      </c>
      <c r="J765" s="114">
        <v>530</v>
      </c>
      <c r="K765" s="114"/>
      <c r="L765" s="137">
        <v>0</v>
      </c>
      <c r="M765" s="114">
        <v>0</v>
      </c>
      <c r="N765" s="136">
        <v>0</v>
      </c>
      <c r="O765" s="111" t="s">
        <v>288</v>
      </c>
      <c r="P765" s="69" t="s">
        <v>283</v>
      </c>
      <c r="Q765" s="111">
        <f t="shared" si="85"/>
        <v>0</v>
      </c>
      <c r="R765" s="38" t="str">
        <f t="shared" si="79"/>
        <v>NA</v>
      </c>
      <c r="S765" s="38">
        <f t="shared" si="83"/>
        <v>801</v>
      </c>
      <c r="T765" s="38">
        <f t="shared" si="81"/>
        <v>0</v>
      </c>
      <c r="U765" s="114">
        <f t="shared" si="84"/>
        <v>801</v>
      </c>
      <c r="V765" s="136">
        <f t="shared" si="80"/>
        <v>0</v>
      </c>
      <c r="W765" s="23">
        <f t="shared" si="82"/>
        <v>1</v>
      </c>
      <c r="X765" s="137">
        <v>159</v>
      </c>
      <c r="Y765" s="38" t="s">
        <v>280</v>
      </c>
      <c r="Z765" s="69" t="s">
        <v>281</v>
      </c>
      <c r="AA765" s="114">
        <v>0</v>
      </c>
      <c r="AB765" s="38" t="s">
        <v>280</v>
      </c>
      <c r="AC765" s="69" t="s">
        <v>281</v>
      </c>
      <c r="AD765" s="38" t="s">
        <v>280</v>
      </c>
      <c r="AE765" s="38" t="s">
        <v>280</v>
      </c>
      <c r="AF765" s="69" t="s">
        <v>280</v>
      </c>
      <c r="AG765" s="127" t="s">
        <v>280</v>
      </c>
      <c r="AH765" s="38" t="s">
        <v>280</v>
      </c>
      <c r="AI765" s="69" t="s">
        <v>280</v>
      </c>
      <c r="AJ765" s="111" t="s">
        <v>280</v>
      </c>
      <c r="AK765" s="38" t="s">
        <v>280</v>
      </c>
      <c r="AL765" s="38" t="s">
        <v>280</v>
      </c>
      <c r="AM765" s="38" t="s">
        <v>280</v>
      </c>
      <c r="AN765" s="38" t="s">
        <v>280</v>
      </c>
      <c r="AO765" s="38" t="s">
        <v>280</v>
      </c>
      <c r="AP765" s="136" t="s">
        <v>280</v>
      </c>
      <c r="AQ765" s="136" t="s">
        <v>280</v>
      </c>
      <c r="AR765" s="23" t="s">
        <v>280</v>
      </c>
      <c r="AS765" s="136" t="s">
        <v>280</v>
      </c>
      <c r="AT765" s="23" t="s">
        <v>280</v>
      </c>
      <c r="AU765" s="23" t="s">
        <v>280</v>
      </c>
      <c r="AV765" s="136" t="s">
        <v>280</v>
      </c>
      <c r="AW765" s="136" t="s">
        <v>280</v>
      </c>
      <c r="AX765" s="139" t="s">
        <v>280</v>
      </c>
      <c r="AY765" s="136">
        <v>-10000</v>
      </c>
      <c r="AZ765" s="139" t="s">
        <v>280</v>
      </c>
      <c r="BA765" s="139" t="s">
        <v>282</v>
      </c>
    </row>
    <row r="766" spans="2:53">
      <c r="B766" s="135" t="s">
        <v>389</v>
      </c>
      <c r="C766" s="109" t="s">
        <v>120</v>
      </c>
      <c r="D766" s="110" t="s">
        <v>58</v>
      </c>
      <c r="E766" s="114"/>
      <c r="F766" s="114">
        <v>1113</v>
      </c>
      <c r="G766" s="136">
        <v>530</v>
      </c>
      <c r="H766" s="137"/>
      <c r="I766" s="114">
        <v>284</v>
      </c>
      <c r="J766" s="114">
        <v>530</v>
      </c>
      <c r="K766" s="114"/>
      <c r="L766" s="137">
        <v>0</v>
      </c>
      <c r="M766" s="114">
        <v>0</v>
      </c>
      <c r="N766" s="136">
        <v>0</v>
      </c>
      <c r="O766" s="111" t="s">
        <v>288</v>
      </c>
      <c r="P766" s="69" t="s">
        <v>283</v>
      </c>
      <c r="Q766" s="111">
        <f t="shared" si="85"/>
        <v>0</v>
      </c>
      <c r="R766" s="38" t="str">
        <f t="shared" si="79"/>
        <v>NA</v>
      </c>
      <c r="S766" s="38">
        <f t="shared" si="83"/>
        <v>829</v>
      </c>
      <c r="T766" s="38">
        <f t="shared" si="81"/>
        <v>0</v>
      </c>
      <c r="U766" s="114">
        <f t="shared" si="84"/>
        <v>829</v>
      </c>
      <c r="V766" s="136">
        <f t="shared" si="80"/>
        <v>0</v>
      </c>
      <c r="W766" s="23">
        <f t="shared" si="82"/>
        <v>1</v>
      </c>
      <c r="X766" s="137">
        <v>159</v>
      </c>
      <c r="Y766" s="38" t="s">
        <v>280</v>
      </c>
      <c r="Z766" s="69" t="s">
        <v>281</v>
      </c>
      <c r="AA766" s="114">
        <v>0</v>
      </c>
      <c r="AB766" s="38" t="s">
        <v>280</v>
      </c>
      <c r="AC766" s="69" t="s">
        <v>281</v>
      </c>
      <c r="AD766" s="38" t="s">
        <v>280</v>
      </c>
      <c r="AE766" s="38" t="s">
        <v>280</v>
      </c>
      <c r="AF766" s="69" t="s">
        <v>280</v>
      </c>
      <c r="AG766" s="127" t="s">
        <v>280</v>
      </c>
      <c r="AH766" s="38" t="s">
        <v>280</v>
      </c>
      <c r="AI766" s="69" t="s">
        <v>280</v>
      </c>
      <c r="AJ766" s="111" t="s">
        <v>280</v>
      </c>
      <c r="AK766" s="38" t="s">
        <v>280</v>
      </c>
      <c r="AL766" s="38" t="s">
        <v>280</v>
      </c>
      <c r="AM766" s="38" t="s">
        <v>280</v>
      </c>
      <c r="AN766" s="38" t="s">
        <v>280</v>
      </c>
      <c r="AO766" s="38" t="s">
        <v>280</v>
      </c>
      <c r="AP766" s="136" t="s">
        <v>280</v>
      </c>
      <c r="AQ766" s="136" t="s">
        <v>280</v>
      </c>
      <c r="AR766" s="23" t="s">
        <v>280</v>
      </c>
      <c r="AS766" s="136" t="s">
        <v>280</v>
      </c>
      <c r="AT766" s="23" t="s">
        <v>280</v>
      </c>
      <c r="AU766" s="23" t="s">
        <v>280</v>
      </c>
      <c r="AV766" s="136" t="s">
        <v>280</v>
      </c>
      <c r="AW766" s="136" t="s">
        <v>280</v>
      </c>
      <c r="AX766" s="139" t="s">
        <v>280</v>
      </c>
      <c r="AY766" s="136">
        <v>-10000</v>
      </c>
      <c r="AZ766" s="139" t="s">
        <v>280</v>
      </c>
      <c r="BA766" s="139" t="s">
        <v>282</v>
      </c>
    </row>
    <row r="767" spans="2:53">
      <c r="B767" s="135" t="s">
        <v>389</v>
      </c>
      <c r="C767" s="109" t="s">
        <v>120</v>
      </c>
      <c r="D767" s="110" t="s">
        <v>59</v>
      </c>
      <c r="E767" s="114"/>
      <c r="F767" s="114">
        <v>2192</v>
      </c>
      <c r="G767" s="136">
        <v>723</v>
      </c>
      <c r="H767" s="137"/>
      <c r="I767" s="114">
        <v>649</v>
      </c>
      <c r="J767" s="114">
        <v>686</v>
      </c>
      <c r="K767" s="114"/>
      <c r="L767" s="137">
        <v>0</v>
      </c>
      <c r="M767" s="114">
        <v>0</v>
      </c>
      <c r="N767" s="136">
        <v>0</v>
      </c>
      <c r="O767" s="111" t="s">
        <v>288</v>
      </c>
      <c r="P767" s="69" t="s">
        <v>283</v>
      </c>
      <c r="Q767" s="111">
        <f t="shared" si="85"/>
        <v>0</v>
      </c>
      <c r="R767" s="38" t="str">
        <f t="shared" si="79"/>
        <v>NA</v>
      </c>
      <c r="S767" s="38">
        <f t="shared" si="83"/>
        <v>1543</v>
      </c>
      <c r="T767" s="38">
        <f t="shared" si="81"/>
        <v>37</v>
      </c>
      <c r="U767" s="114">
        <f t="shared" si="84"/>
        <v>1580</v>
      </c>
      <c r="V767" s="136">
        <f t="shared" si="80"/>
        <v>0</v>
      </c>
      <c r="W767" s="23">
        <f t="shared" si="82"/>
        <v>1</v>
      </c>
      <c r="X767" s="137">
        <v>149</v>
      </c>
      <c r="Y767" s="38" t="s">
        <v>280</v>
      </c>
      <c r="Z767" s="69" t="s">
        <v>281</v>
      </c>
      <c r="AA767" s="114">
        <v>157</v>
      </c>
      <c r="AB767" s="38" t="s">
        <v>280</v>
      </c>
      <c r="AC767" s="69" t="s">
        <v>281</v>
      </c>
      <c r="AD767" s="38" t="s">
        <v>280</v>
      </c>
      <c r="AE767" s="38" t="s">
        <v>280</v>
      </c>
      <c r="AF767" s="69" t="s">
        <v>280</v>
      </c>
      <c r="AG767" s="127" t="s">
        <v>280</v>
      </c>
      <c r="AH767" s="38" t="s">
        <v>280</v>
      </c>
      <c r="AI767" s="69" t="s">
        <v>280</v>
      </c>
      <c r="AJ767" s="38" t="s">
        <v>280</v>
      </c>
      <c r="AK767" s="38" t="s">
        <v>280</v>
      </c>
      <c r="AL767" s="38" t="s">
        <v>280</v>
      </c>
      <c r="AM767" s="38" t="s">
        <v>280</v>
      </c>
      <c r="AN767" s="38" t="s">
        <v>280</v>
      </c>
      <c r="AO767" s="38" t="s">
        <v>280</v>
      </c>
      <c r="AP767" s="136" t="s">
        <v>280</v>
      </c>
      <c r="AQ767" s="136" t="s">
        <v>280</v>
      </c>
      <c r="AR767" s="23" t="s">
        <v>280</v>
      </c>
      <c r="AS767" s="136" t="s">
        <v>280</v>
      </c>
      <c r="AT767" s="23" t="s">
        <v>280</v>
      </c>
      <c r="AU767" s="23" t="s">
        <v>280</v>
      </c>
      <c r="AV767" s="136" t="s">
        <v>280</v>
      </c>
      <c r="AW767" s="136" t="s">
        <v>280</v>
      </c>
      <c r="AX767" s="139" t="s">
        <v>280</v>
      </c>
      <c r="AY767" s="136">
        <v>-10000</v>
      </c>
      <c r="AZ767" s="139" t="s">
        <v>280</v>
      </c>
      <c r="BA767" s="139" t="s">
        <v>282</v>
      </c>
    </row>
    <row r="768" spans="2:53">
      <c r="B768" s="135" t="s">
        <v>389</v>
      </c>
      <c r="C768" s="109" t="s">
        <v>120</v>
      </c>
      <c r="D768" s="110" t="s">
        <v>61</v>
      </c>
      <c r="E768" s="114"/>
      <c r="F768" s="114">
        <v>2191</v>
      </c>
      <c r="G768" s="136">
        <v>753</v>
      </c>
      <c r="H768" s="137"/>
      <c r="I768" s="114">
        <v>2191</v>
      </c>
      <c r="J768" s="114">
        <v>753</v>
      </c>
      <c r="K768" s="114"/>
      <c r="L768" s="137">
        <v>0</v>
      </c>
      <c r="M768" s="114">
        <v>0</v>
      </c>
      <c r="N768" s="136">
        <v>0</v>
      </c>
      <c r="O768" s="111" t="s">
        <v>283</v>
      </c>
      <c r="P768" s="69" t="s">
        <v>283</v>
      </c>
      <c r="Q768" s="111">
        <f t="shared" si="85"/>
        <v>0</v>
      </c>
      <c r="R768" s="38" t="str">
        <f t="shared" si="79"/>
        <v>NA</v>
      </c>
      <c r="S768" s="38">
        <f t="shared" si="83"/>
        <v>0</v>
      </c>
      <c r="T768" s="38">
        <f t="shared" si="81"/>
        <v>0</v>
      </c>
      <c r="U768" s="114">
        <f t="shared" si="84"/>
        <v>0</v>
      </c>
      <c r="V768" s="136">
        <f t="shared" si="80"/>
        <v>0</v>
      </c>
      <c r="W768" s="23">
        <f t="shared" si="82"/>
        <v>1</v>
      </c>
      <c r="X768" s="137">
        <v>156</v>
      </c>
      <c r="Y768" s="38" t="s">
        <v>280</v>
      </c>
      <c r="Z768" s="69" t="s">
        <v>281</v>
      </c>
      <c r="AA768" s="114">
        <v>415</v>
      </c>
      <c r="AB768" s="38" t="s">
        <v>280</v>
      </c>
      <c r="AC768" s="69" t="s">
        <v>281</v>
      </c>
      <c r="AD768" s="38" t="s">
        <v>280</v>
      </c>
      <c r="AE768" s="38" t="s">
        <v>280</v>
      </c>
      <c r="AF768" s="69" t="s">
        <v>280</v>
      </c>
      <c r="AG768" s="127" t="s">
        <v>280</v>
      </c>
      <c r="AH768" s="38" t="s">
        <v>280</v>
      </c>
      <c r="AI768" s="69" t="s">
        <v>280</v>
      </c>
      <c r="AJ768" s="38" t="s">
        <v>280</v>
      </c>
      <c r="AK768" s="38" t="s">
        <v>280</v>
      </c>
      <c r="AL768" s="38" t="s">
        <v>280</v>
      </c>
      <c r="AM768" s="38" t="s">
        <v>280</v>
      </c>
      <c r="AN768" s="38" t="s">
        <v>280</v>
      </c>
      <c r="AO768" s="38" t="s">
        <v>280</v>
      </c>
      <c r="AP768" s="136" t="s">
        <v>280</v>
      </c>
      <c r="AQ768" s="136" t="s">
        <v>280</v>
      </c>
      <c r="AR768" s="23" t="s">
        <v>280</v>
      </c>
      <c r="AS768" s="136" t="s">
        <v>280</v>
      </c>
      <c r="AT768" s="23" t="s">
        <v>280</v>
      </c>
      <c r="AU768" s="23" t="s">
        <v>280</v>
      </c>
      <c r="AV768" s="136" t="s">
        <v>280</v>
      </c>
      <c r="AW768" s="136" t="s">
        <v>280</v>
      </c>
      <c r="AX768" s="139" t="s">
        <v>280</v>
      </c>
      <c r="AY768" s="136">
        <v>-10000</v>
      </c>
      <c r="AZ768" s="139" t="s">
        <v>280</v>
      </c>
      <c r="BA768" s="139" t="s">
        <v>282</v>
      </c>
    </row>
    <row r="769" spans="2:53">
      <c r="B769" s="135" t="s">
        <v>389</v>
      </c>
      <c r="C769" s="109" t="s">
        <v>120</v>
      </c>
      <c r="D769" s="110" t="s">
        <v>63</v>
      </c>
      <c r="E769" s="114"/>
      <c r="F769" s="114">
        <v>3711</v>
      </c>
      <c r="G769" s="136">
        <v>773</v>
      </c>
      <c r="H769" s="137"/>
      <c r="I769" s="114">
        <v>3711</v>
      </c>
      <c r="J769" s="114">
        <v>773</v>
      </c>
      <c r="K769" s="114"/>
      <c r="L769" s="137">
        <v>0</v>
      </c>
      <c r="M769" s="114">
        <v>0</v>
      </c>
      <c r="N769" s="136">
        <v>0</v>
      </c>
      <c r="O769" s="111" t="s">
        <v>283</v>
      </c>
      <c r="P769" s="69" t="s">
        <v>80</v>
      </c>
      <c r="Q769" s="111">
        <f t="shared" si="85"/>
        <v>0</v>
      </c>
      <c r="R769" s="38" t="str">
        <f t="shared" si="79"/>
        <v>NA</v>
      </c>
      <c r="S769" s="38">
        <f t="shared" si="83"/>
        <v>0</v>
      </c>
      <c r="T769" s="38">
        <f t="shared" si="81"/>
        <v>0</v>
      </c>
      <c r="U769" s="114">
        <f t="shared" si="84"/>
        <v>0</v>
      </c>
      <c r="V769" s="136">
        <f t="shared" si="80"/>
        <v>0</v>
      </c>
      <c r="W769" s="23">
        <f t="shared" si="82"/>
        <v>1</v>
      </c>
      <c r="X769" s="137">
        <v>155</v>
      </c>
      <c r="Y769" s="38" t="s">
        <v>280</v>
      </c>
      <c r="Z769" s="69" t="s">
        <v>281</v>
      </c>
      <c r="AA769" s="114">
        <v>415</v>
      </c>
      <c r="AB769" s="38" t="s">
        <v>280</v>
      </c>
      <c r="AC769" s="69" t="s">
        <v>281</v>
      </c>
      <c r="AD769" s="38" t="s">
        <v>280</v>
      </c>
      <c r="AE769" s="38" t="s">
        <v>280</v>
      </c>
      <c r="AF769" s="69" t="s">
        <v>280</v>
      </c>
      <c r="AG769" s="127" t="s">
        <v>280</v>
      </c>
      <c r="AH769" s="38" t="s">
        <v>280</v>
      </c>
      <c r="AI769" s="69" t="s">
        <v>280</v>
      </c>
      <c r="AJ769" s="38" t="s">
        <v>280</v>
      </c>
      <c r="AK769" s="38" t="s">
        <v>280</v>
      </c>
      <c r="AL769" s="38" t="s">
        <v>280</v>
      </c>
      <c r="AM769" s="38" t="s">
        <v>280</v>
      </c>
      <c r="AN769" s="38" t="s">
        <v>280</v>
      </c>
      <c r="AO769" s="38" t="s">
        <v>280</v>
      </c>
      <c r="AP769" s="136" t="s">
        <v>280</v>
      </c>
      <c r="AQ769" s="136" t="s">
        <v>280</v>
      </c>
      <c r="AR769" s="23" t="s">
        <v>280</v>
      </c>
      <c r="AS769" s="136" t="s">
        <v>280</v>
      </c>
      <c r="AT769" s="23" t="s">
        <v>280</v>
      </c>
      <c r="AU769" s="23" t="s">
        <v>280</v>
      </c>
      <c r="AV769" s="136" t="s">
        <v>280</v>
      </c>
      <c r="AW769" s="136" t="s">
        <v>280</v>
      </c>
      <c r="AX769" s="139" t="s">
        <v>280</v>
      </c>
      <c r="AY769" s="136">
        <v>-10000</v>
      </c>
      <c r="AZ769" s="139" t="s">
        <v>280</v>
      </c>
      <c r="BA769" s="139" t="s">
        <v>282</v>
      </c>
    </row>
    <row r="770" spans="2:53">
      <c r="B770" s="135" t="s">
        <v>389</v>
      </c>
      <c r="C770" s="109" t="s">
        <v>120</v>
      </c>
      <c r="D770" s="110" t="s">
        <v>64</v>
      </c>
      <c r="E770" s="114"/>
      <c r="F770" s="114">
        <v>6917</v>
      </c>
      <c r="G770" s="136">
        <v>1004</v>
      </c>
      <c r="H770" s="137"/>
      <c r="I770" s="114">
        <v>5362</v>
      </c>
      <c r="J770" s="114">
        <v>981</v>
      </c>
      <c r="K770" s="114"/>
      <c r="L770" s="137">
        <v>-3967</v>
      </c>
      <c r="M770" s="114">
        <v>-3967</v>
      </c>
      <c r="N770" s="136">
        <v>-3967</v>
      </c>
      <c r="O770" s="111" t="s">
        <v>283</v>
      </c>
      <c r="P770" s="69" t="s">
        <v>283</v>
      </c>
      <c r="Q770" s="111">
        <f t="shared" si="85"/>
        <v>0</v>
      </c>
      <c r="R770" s="38" t="str">
        <f t="shared" si="79"/>
        <v>NA</v>
      </c>
      <c r="S770" s="38">
        <f t="shared" si="83"/>
        <v>1555</v>
      </c>
      <c r="T770" s="38">
        <f t="shared" si="81"/>
        <v>23</v>
      </c>
      <c r="U770" s="114">
        <f t="shared" si="84"/>
        <v>1578</v>
      </c>
      <c r="V770" s="136">
        <f t="shared" si="80"/>
        <v>0</v>
      </c>
      <c r="W770" s="23">
        <f t="shared" si="82"/>
        <v>1</v>
      </c>
      <c r="X770" s="137">
        <v>160</v>
      </c>
      <c r="Y770" s="38" t="s">
        <v>280</v>
      </c>
      <c r="Z770" s="69" t="s">
        <v>281</v>
      </c>
      <c r="AA770" s="114">
        <v>-155</v>
      </c>
      <c r="AB770" s="38" t="s">
        <v>280</v>
      </c>
      <c r="AC770" s="69" t="s">
        <v>281</v>
      </c>
      <c r="AD770" s="38" t="s">
        <v>280</v>
      </c>
      <c r="AE770" s="38" t="s">
        <v>280</v>
      </c>
      <c r="AF770" s="69" t="s">
        <v>280</v>
      </c>
      <c r="AG770" s="127" t="s">
        <v>280</v>
      </c>
      <c r="AH770" s="38" t="s">
        <v>280</v>
      </c>
      <c r="AI770" s="69" t="s">
        <v>280</v>
      </c>
      <c r="AJ770" s="111" t="s">
        <v>280</v>
      </c>
      <c r="AK770" s="38" t="s">
        <v>280</v>
      </c>
      <c r="AL770" s="38" t="s">
        <v>280</v>
      </c>
      <c r="AM770" s="38" t="s">
        <v>280</v>
      </c>
      <c r="AN770" s="38" t="s">
        <v>280</v>
      </c>
      <c r="AO770" s="38" t="s">
        <v>280</v>
      </c>
      <c r="AP770" s="136" t="s">
        <v>280</v>
      </c>
      <c r="AQ770" s="136" t="s">
        <v>280</v>
      </c>
      <c r="AR770" s="23" t="s">
        <v>280</v>
      </c>
      <c r="AS770" s="136" t="s">
        <v>280</v>
      </c>
      <c r="AT770" s="23" t="s">
        <v>280</v>
      </c>
      <c r="AU770" s="23" t="s">
        <v>280</v>
      </c>
      <c r="AV770" s="136" t="s">
        <v>280</v>
      </c>
      <c r="AW770" s="136" t="s">
        <v>280</v>
      </c>
      <c r="AX770" s="139" t="s">
        <v>280</v>
      </c>
      <c r="AY770" s="136">
        <v>-10000</v>
      </c>
      <c r="AZ770" s="139" t="s">
        <v>280</v>
      </c>
      <c r="BA770" s="139" t="s">
        <v>282</v>
      </c>
    </row>
    <row r="771" spans="2:53">
      <c r="B771" s="135" t="s">
        <v>389</v>
      </c>
      <c r="C771" s="109" t="s">
        <v>120</v>
      </c>
      <c r="D771" s="110" t="s">
        <v>66</v>
      </c>
      <c r="E771" s="114"/>
      <c r="F771" s="114">
        <v>7332</v>
      </c>
      <c r="G771" s="136">
        <v>1004</v>
      </c>
      <c r="H771" s="137"/>
      <c r="I771" s="114">
        <v>6862</v>
      </c>
      <c r="J771" s="114">
        <v>981</v>
      </c>
      <c r="K771" s="114"/>
      <c r="L771" s="137">
        <v>-4095</v>
      </c>
      <c r="M771" s="114">
        <v>-4095</v>
      </c>
      <c r="N771" s="136">
        <v>-4095</v>
      </c>
      <c r="O771" s="111" t="s">
        <v>283</v>
      </c>
      <c r="P771" s="69" t="s">
        <v>80</v>
      </c>
      <c r="Q771" s="111">
        <f t="shared" si="85"/>
        <v>0</v>
      </c>
      <c r="R771" s="38" t="str">
        <f t="shared" si="79"/>
        <v>NA</v>
      </c>
      <c r="S771" s="38">
        <f t="shared" si="83"/>
        <v>470</v>
      </c>
      <c r="T771" s="38">
        <f t="shared" si="81"/>
        <v>23</v>
      </c>
      <c r="U771" s="114">
        <f t="shared" si="84"/>
        <v>493</v>
      </c>
      <c r="V771" s="136">
        <f t="shared" si="80"/>
        <v>0</v>
      </c>
      <c r="W771" s="23">
        <f t="shared" si="82"/>
        <v>1</v>
      </c>
      <c r="X771" s="137">
        <v>160</v>
      </c>
      <c r="Y771" s="38" t="s">
        <v>280</v>
      </c>
      <c r="Z771" s="69" t="s">
        <v>281</v>
      </c>
      <c r="AA771" s="114">
        <v>-155</v>
      </c>
      <c r="AB771" s="38" t="s">
        <v>280</v>
      </c>
      <c r="AC771" s="69" t="s">
        <v>281</v>
      </c>
      <c r="AD771" s="38" t="s">
        <v>280</v>
      </c>
      <c r="AE771" s="38" t="s">
        <v>280</v>
      </c>
      <c r="AF771" s="69" t="s">
        <v>280</v>
      </c>
      <c r="AG771" s="127" t="s">
        <v>280</v>
      </c>
      <c r="AH771" s="38" t="s">
        <v>280</v>
      </c>
      <c r="AI771" s="69" t="s">
        <v>280</v>
      </c>
      <c r="AJ771" s="111" t="s">
        <v>280</v>
      </c>
      <c r="AK771" s="38" t="s">
        <v>280</v>
      </c>
      <c r="AL771" s="38" t="s">
        <v>280</v>
      </c>
      <c r="AM771" s="38" t="s">
        <v>280</v>
      </c>
      <c r="AN771" s="38" t="s">
        <v>280</v>
      </c>
      <c r="AO771" s="38" t="s">
        <v>280</v>
      </c>
      <c r="AP771" s="136" t="s">
        <v>280</v>
      </c>
      <c r="AQ771" s="136" t="s">
        <v>280</v>
      </c>
      <c r="AR771" s="23" t="s">
        <v>280</v>
      </c>
      <c r="AS771" s="136" t="s">
        <v>280</v>
      </c>
      <c r="AT771" s="23" t="s">
        <v>280</v>
      </c>
      <c r="AU771" s="23" t="s">
        <v>280</v>
      </c>
      <c r="AV771" s="136" t="s">
        <v>280</v>
      </c>
      <c r="AW771" s="136" t="s">
        <v>280</v>
      </c>
      <c r="AX771" s="139" t="s">
        <v>280</v>
      </c>
      <c r="AY771" s="136">
        <v>-10000</v>
      </c>
      <c r="AZ771" s="139" t="s">
        <v>280</v>
      </c>
      <c r="BA771" s="139" t="s">
        <v>282</v>
      </c>
    </row>
    <row r="772" spans="2:53">
      <c r="B772" s="135" t="s">
        <v>389</v>
      </c>
      <c r="C772" s="109" t="s">
        <v>120</v>
      </c>
      <c r="D772" s="110" t="s">
        <v>67</v>
      </c>
      <c r="E772" s="114"/>
      <c r="F772" s="114">
        <v>7201</v>
      </c>
      <c r="G772" s="136">
        <v>962</v>
      </c>
      <c r="H772" s="137"/>
      <c r="I772" s="114">
        <v>6930</v>
      </c>
      <c r="J772" s="114">
        <v>942</v>
      </c>
      <c r="K772" s="114"/>
      <c r="L772" s="137">
        <v>-4021</v>
      </c>
      <c r="M772" s="114">
        <v>-4021</v>
      </c>
      <c r="N772" s="136">
        <v>-4021</v>
      </c>
      <c r="O772" s="111" t="s">
        <v>38</v>
      </c>
      <c r="P772" s="69" t="s">
        <v>80</v>
      </c>
      <c r="Q772" s="111">
        <f t="shared" si="85"/>
        <v>0</v>
      </c>
      <c r="R772" s="38" t="str">
        <f t="shared" si="79"/>
        <v>NA</v>
      </c>
      <c r="S772" s="38">
        <f t="shared" si="83"/>
        <v>271</v>
      </c>
      <c r="T772" s="38">
        <f t="shared" si="81"/>
        <v>20</v>
      </c>
      <c r="U772" s="114">
        <f t="shared" si="84"/>
        <v>291</v>
      </c>
      <c r="V772" s="136">
        <f t="shared" si="80"/>
        <v>0</v>
      </c>
      <c r="W772" s="23">
        <f t="shared" si="82"/>
        <v>1</v>
      </c>
      <c r="X772" s="137">
        <v>160</v>
      </c>
      <c r="Y772" s="38" t="s">
        <v>280</v>
      </c>
      <c r="Z772" s="69" t="s">
        <v>281</v>
      </c>
      <c r="AA772" s="114">
        <v>415</v>
      </c>
      <c r="AB772" s="38" t="s">
        <v>280</v>
      </c>
      <c r="AC772" s="69" t="s">
        <v>281</v>
      </c>
      <c r="AD772" s="38" t="s">
        <v>280</v>
      </c>
      <c r="AE772" s="38" t="s">
        <v>280</v>
      </c>
      <c r="AF772" s="69" t="s">
        <v>280</v>
      </c>
      <c r="AG772" s="127" t="s">
        <v>280</v>
      </c>
      <c r="AH772" s="38" t="s">
        <v>280</v>
      </c>
      <c r="AI772" s="69" t="s">
        <v>280</v>
      </c>
      <c r="AJ772" s="111" t="s">
        <v>280</v>
      </c>
      <c r="AK772" s="38" t="s">
        <v>280</v>
      </c>
      <c r="AL772" s="38" t="s">
        <v>280</v>
      </c>
      <c r="AM772" s="38" t="s">
        <v>280</v>
      </c>
      <c r="AN772" s="38" t="s">
        <v>280</v>
      </c>
      <c r="AO772" s="38" t="s">
        <v>280</v>
      </c>
      <c r="AP772" s="136" t="s">
        <v>280</v>
      </c>
      <c r="AQ772" s="136" t="s">
        <v>280</v>
      </c>
      <c r="AR772" s="23" t="s">
        <v>280</v>
      </c>
      <c r="AS772" s="136" t="s">
        <v>280</v>
      </c>
      <c r="AT772" s="23" t="s">
        <v>280</v>
      </c>
      <c r="AU772" s="23" t="s">
        <v>280</v>
      </c>
      <c r="AV772" s="136" t="s">
        <v>280</v>
      </c>
      <c r="AW772" s="136" t="s">
        <v>280</v>
      </c>
      <c r="AX772" s="139" t="s">
        <v>280</v>
      </c>
      <c r="AY772" s="136">
        <v>-10000</v>
      </c>
      <c r="AZ772" s="139" t="s">
        <v>280</v>
      </c>
      <c r="BA772" s="139" t="s">
        <v>282</v>
      </c>
    </row>
    <row r="773" spans="2:53">
      <c r="B773" s="135" t="s">
        <v>389</v>
      </c>
      <c r="C773" s="109" t="s">
        <v>120</v>
      </c>
      <c r="D773" s="110" t="s">
        <v>68</v>
      </c>
      <c r="E773" s="114">
        <v>8995</v>
      </c>
      <c r="F773" s="114"/>
      <c r="G773" s="136"/>
      <c r="H773" s="137">
        <v>7744</v>
      </c>
      <c r="I773" s="114"/>
      <c r="J773" s="114"/>
      <c r="K773" s="114"/>
      <c r="L773" s="137">
        <v>-4793</v>
      </c>
      <c r="M773" s="114">
        <v>-4793</v>
      </c>
      <c r="N773" s="136">
        <v>-3608</v>
      </c>
      <c r="O773" s="111" t="s">
        <v>38</v>
      </c>
      <c r="P773" s="69" t="s">
        <v>80</v>
      </c>
      <c r="Q773" s="111">
        <f t="shared" si="85"/>
        <v>0</v>
      </c>
      <c r="R773" s="38">
        <f t="shared" si="79"/>
        <v>1251</v>
      </c>
      <c r="S773" s="38" t="str">
        <f t="shared" si="83"/>
        <v>NA</v>
      </c>
      <c r="T773" s="38" t="str">
        <f t="shared" si="81"/>
        <v>NA</v>
      </c>
      <c r="U773" s="114" t="str">
        <f t="shared" si="84"/>
        <v>NA</v>
      </c>
      <c r="V773" s="136">
        <f t="shared" si="80"/>
        <v>0</v>
      </c>
      <c r="W773" s="23">
        <f t="shared" si="82"/>
        <v>1</v>
      </c>
      <c r="X773" s="137">
        <v>160</v>
      </c>
      <c r="Y773" s="38" t="s">
        <v>280</v>
      </c>
      <c r="Z773" s="69" t="s">
        <v>281</v>
      </c>
      <c r="AA773" s="114">
        <v>415</v>
      </c>
      <c r="AB773" s="38" t="s">
        <v>280</v>
      </c>
      <c r="AC773" s="69" t="s">
        <v>281</v>
      </c>
      <c r="AD773" s="38" t="s">
        <v>280</v>
      </c>
      <c r="AE773" s="38" t="s">
        <v>280</v>
      </c>
      <c r="AF773" s="69" t="s">
        <v>280</v>
      </c>
      <c r="AG773" s="127" t="s">
        <v>280</v>
      </c>
      <c r="AH773" s="38" t="s">
        <v>280</v>
      </c>
      <c r="AI773" s="69" t="s">
        <v>280</v>
      </c>
      <c r="AJ773" s="111" t="s">
        <v>280</v>
      </c>
      <c r="AK773" s="38" t="s">
        <v>280</v>
      </c>
      <c r="AL773" s="38" t="s">
        <v>280</v>
      </c>
      <c r="AM773" s="38" t="s">
        <v>280</v>
      </c>
      <c r="AN773" s="38" t="s">
        <v>280</v>
      </c>
      <c r="AO773" s="38" t="s">
        <v>280</v>
      </c>
      <c r="AP773" s="136" t="s">
        <v>280</v>
      </c>
      <c r="AQ773" s="136" t="s">
        <v>280</v>
      </c>
      <c r="AR773" s="23" t="s">
        <v>280</v>
      </c>
      <c r="AS773" s="136" t="s">
        <v>280</v>
      </c>
      <c r="AT773" s="23" t="s">
        <v>280</v>
      </c>
      <c r="AU773" s="23" t="s">
        <v>280</v>
      </c>
      <c r="AV773" s="136">
        <v>-10000</v>
      </c>
      <c r="AW773" s="136" t="s">
        <v>280</v>
      </c>
      <c r="AX773" s="139" t="s">
        <v>282</v>
      </c>
      <c r="AY773" s="136" t="s">
        <v>280</v>
      </c>
      <c r="AZ773" s="139" t="s">
        <v>280</v>
      </c>
      <c r="BA773" s="139" t="s">
        <v>280</v>
      </c>
    </row>
    <row r="774" spans="2:53">
      <c r="B774" s="135" t="s">
        <v>389</v>
      </c>
      <c r="C774" s="109" t="s">
        <v>120</v>
      </c>
      <c r="D774" s="110" t="s">
        <v>69</v>
      </c>
      <c r="E774" s="114">
        <v>8995</v>
      </c>
      <c r="F774" s="114"/>
      <c r="G774" s="136"/>
      <c r="H774" s="137">
        <v>7966</v>
      </c>
      <c r="I774" s="114"/>
      <c r="J774" s="114"/>
      <c r="K774" s="114"/>
      <c r="L774" s="137">
        <v>-4789</v>
      </c>
      <c r="M774" s="114">
        <v>-4789</v>
      </c>
      <c r="N774" s="136">
        <v>-3780</v>
      </c>
      <c r="O774" s="111" t="s">
        <v>38</v>
      </c>
      <c r="P774" s="69" t="s">
        <v>80</v>
      </c>
      <c r="Q774" s="111">
        <f t="shared" si="85"/>
        <v>0</v>
      </c>
      <c r="R774" s="38">
        <f t="shared" si="79"/>
        <v>1029</v>
      </c>
      <c r="S774" s="38" t="str">
        <f t="shared" si="83"/>
        <v>NA</v>
      </c>
      <c r="T774" s="38" t="str">
        <f t="shared" si="81"/>
        <v>NA</v>
      </c>
      <c r="U774" s="114" t="str">
        <f t="shared" si="84"/>
        <v>NA</v>
      </c>
      <c r="V774" s="136">
        <f t="shared" si="80"/>
        <v>0</v>
      </c>
      <c r="W774" s="23">
        <f t="shared" si="82"/>
        <v>1</v>
      </c>
      <c r="X774" s="137">
        <v>160</v>
      </c>
      <c r="Y774" s="38" t="s">
        <v>280</v>
      </c>
      <c r="Z774" s="69" t="s">
        <v>281</v>
      </c>
      <c r="AA774" s="114">
        <v>415</v>
      </c>
      <c r="AB774" s="38" t="s">
        <v>280</v>
      </c>
      <c r="AC774" s="69" t="s">
        <v>281</v>
      </c>
      <c r="AD774" s="38" t="s">
        <v>280</v>
      </c>
      <c r="AE774" s="38" t="s">
        <v>280</v>
      </c>
      <c r="AF774" s="69" t="s">
        <v>280</v>
      </c>
      <c r="AG774" s="127" t="s">
        <v>280</v>
      </c>
      <c r="AH774" s="38" t="s">
        <v>280</v>
      </c>
      <c r="AI774" s="69" t="s">
        <v>280</v>
      </c>
      <c r="AJ774" s="111" t="s">
        <v>280</v>
      </c>
      <c r="AK774" s="38" t="s">
        <v>280</v>
      </c>
      <c r="AL774" s="38" t="s">
        <v>280</v>
      </c>
      <c r="AM774" s="38" t="s">
        <v>280</v>
      </c>
      <c r="AN774" s="38" t="s">
        <v>280</v>
      </c>
      <c r="AO774" s="38" t="s">
        <v>280</v>
      </c>
      <c r="AP774" s="136" t="s">
        <v>280</v>
      </c>
      <c r="AQ774" s="136" t="s">
        <v>280</v>
      </c>
      <c r="AR774" s="23" t="s">
        <v>280</v>
      </c>
      <c r="AS774" s="136" t="s">
        <v>280</v>
      </c>
      <c r="AT774" s="23" t="s">
        <v>280</v>
      </c>
      <c r="AU774" s="23" t="s">
        <v>280</v>
      </c>
      <c r="AV774" s="136">
        <v>-10000</v>
      </c>
      <c r="AW774" s="136" t="s">
        <v>280</v>
      </c>
      <c r="AX774" s="139" t="s">
        <v>282</v>
      </c>
      <c r="AY774" s="136" t="s">
        <v>280</v>
      </c>
      <c r="AZ774" s="139" t="s">
        <v>280</v>
      </c>
      <c r="BA774" s="139" t="s">
        <v>280</v>
      </c>
    </row>
    <row r="775" spans="2:53" ht="15" thickBot="1">
      <c r="B775" s="141" t="s">
        <v>389</v>
      </c>
      <c r="C775" s="116" t="s">
        <v>120</v>
      </c>
      <c r="D775" s="117" t="s">
        <v>70</v>
      </c>
      <c r="E775" s="142">
        <v>8995</v>
      </c>
      <c r="F775" s="142"/>
      <c r="G775" s="143"/>
      <c r="H775" s="144">
        <v>7736</v>
      </c>
      <c r="I775" s="142"/>
      <c r="J775" s="142"/>
      <c r="K775" s="142"/>
      <c r="L775" s="144">
        <v>-4780</v>
      </c>
      <c r="M775" s="142">
        <v>-4780</v>
      </c>
      <c r="N775" s="143">
        <v>-3408</v>
      </c>
      <c r="O775" s="119" t="s">
        <v>38</v>
      </c>
      <c r="P775" s="70" t="s">
        <v>80</v>
      </c>
      <c r="Q775" s="119">
        <f t="shared" si="85"/>
        <v>0</v>
      </c>
      <c r="R775" s="38">
        <f t="shared" si="79"/>
        <v>1259</v>
      </c>
      <c r="S775" s="38" t="str">
        <f t="shared" si="83"/>
        <v>NA</v>
      </c>
      <c r="T775" s="38" t="str">
        <f t="shared" si="81"/>
        <v>NA</v>
      </c>
      <c r="U775" s="114" t="str">
        <f t="shared" si="84"/>
        <v>NA</v>
      </c>
      <c r="V775" s="143">
        <f t="shared" si="80"/>
        <v>0</v>
      </c>
      <c r="W775" s="23">
        <f t="shared" si="82"/>
        <v>1</v>
      </c>
      <c r="X775" s="144">
        <v>160</v>
      </c>
      <c r="Y775" s="118" t="s">
        <v>280</v>
      </c>
      <c r="Z775" s="70" t="s">
        <v>281</v>
      </c>
      <c r="AA775" s="142">
        <v>415</v>
      </c>
      <c r="AB775" s="118" t="s">
        <v>280</v>
      </c>
      <c r="AC775" s="70" t="s">
        <v>281</v>
      </c>
      <c r="AD775" s="118" t="s">
        <v>280</v>
      </c>
      <c r="AE775" s="118" t="s">
        <v>280</v>
      </c>
      <c r="AF775" s="70" t="s">
        <v>280</v>
      </c>
      <c r="AG775" s="151" t="s">
        <v>280</v>
      </c>
      <c r="AH775" s="118" t="s">
        <v>280</v>
      </c>
      <c r="AI775" s="70" t="s">
        <v>280</v>
      </c>
      <c r="AJ775" s="119" t="s">
        <v>280</v>
      </c>
      <c r="AK775" s="118" t="s">
        <v>280</v>
      </c>
      <c r="AL775" s="118" t="s">
        <v>280</v>
      </c>
      <c r="AM775" s="118" t="s">
        <v>280</v>
      </c>
      <c r="AN775" s="118" t="s">
        <v>280</v>
      </c>
      <c r="AO775" s="118" t="s">
        <v>280</v>
      </c>
      <c r="AP775" s="143" t="s">
        <v>280</v>
      </c>
      <c r="AQ775" s="143" t="s">
        <v>280</v>
      </c>
      <c r="AR775" s="22" t="s">
        <v>280</v>
      </c>
      <c r="AS775" s="143" t="s">
        <v>280</v>
      </c>
      <c r="AT775" s="22" t="s">
        <v>280</v>
      </c>
      <c r="AU775" s="22" t="s">
        <v>280</v>
      </c>
      <c r="AV775" s="143">
        <v>-10000</v>
      </c>
      <c r="AW775" s="143" t="s">
        <v>280</v>
      </c>
      <c r="AX775" s="145" t="s">
        <v>282</v>
      </c>
      <c r="AY775" s="143" t="s">
        <v>280</v>
      </c>
      <c r="AZ775" s="145" t="s">
        <v>280</v>
      </c>
      <c r="BA775" s="145" t="s">
        <v>280</v>
      </c>
    </row>
    <row r="776" spans="2:53">
      <c r="B776" s="146" t="s">
        <v>390</v>
      </c>
      <c r="C776" s="121" t="s">
        <v>120</v>
      </c>
      <c r="D776" s="122" t="s">
        <v>55</v>
      </c>
      <c r="E776" s="138"/>
      <c r="F776" s="138">
        <v>4813</v>
      </c>
      <c r="G776" s="147">
        <v>172</v>
      </c>
      <c r="H776" s="148"/>
      <c r="I776" s="138">
        <v>4813</v>
      </c>
      <c r="J776" s="138">
        <v>172</v>
      </c>
      <c r="K776" s="138"/>
      <c r="L776" s="148">
        <v>-1995</v>
      </c>
      <c r="M776" s="138">
        <v>-1995</v>
      </c>
      <c r="N776" s="147">
        <v>-1995</v>
      </c>
      <c r="O776" s="113" t="s">
        <v>283</v>
      </c>
      <c r="P776" s="68" t="s">
        <v>80</v>
      </c>
      <c r="Q776" s="113">
        <f t="shared" si="85"/>
        <v>0</v>
      </c>
      <c r="R776" s="38" t="str">
        <f t="shared" ref="R776:R839" si="86">IF(AND(ISNUMBER(E776),ISNUMBER(H776),ISBLANK(F776)),E776-H776,"NA")</f>
        <v>NA</v>
      </c>
      <c r="S776" s="38">
        <f t="shared" si="83"/>
        <v>0</v>
      </c>
      <c r="T776" s="38">
        <f t="shared" si="81"/>
        <v>0</v>
      </c>
      <c r="U776" s="114">
        <f t="shared" si="84"/>
        <v>0</v>
      </c>
      <c r="V776" s="68">
        <f t="shared" ref="V776:V839" si="87">IF(N776&lt;0,0,IF(M776=L776,N776,N776-(L776-M776)))</f>
        <v>0</v>
      </c>
      <c r="W776" s="23">
        <f t="shared" si="82"/>
        <v>1</v>
      </c>
      <c r="X776" s="148">
        <v>140</v>
      </c>
      <c r="Y776" s="112" t="s">
        <v>280</v>
      </c>
      <c r="Z776" s="68" t="s">
        <v>281</v>
      </c>
      <c r="AA776" s="138">
        <v>-140</v>
      </c>
      <c r="AB776" s="112" t="s">
        <v>280</v>
      </c>
      <c r="AC776" s="68" t="s">
        <v>281</v>
      </c>
      <c r="AD776" s="112" t="s">
        <v>280</v>
      </c>
      <c r="AE776" s="112" t="s">
        <v>280</v>
      </c>
      <c r="AF776" s="68" t="s">
        <v>280</v>
      </c>
      <c r="AG776" s="149" t="s">
        <v>280</v>
      </c>
      <c r="AH776" s="112" t="s">
        <v>280</v>
      </c>
      <c r="AI776" s="68" t="s">
        <v>280</v>
      </c>
      <c r="AJ776" s="113" t="s">
        <v>280</v>
      </c>
      <c r="AK776" s="112" t="s">
        <v>280</v>
      </c>
      <c r="AL776" s="112" t="s">
        <v>280</v>
      </c>
      <c r="AM776" s="112" t="s">
        <v>280</v>
      </c>
      <c r="AN776" s="112" t="s">
        <v>280</v>
      </c>
      <c r="AO776" s="112" t="s">
        <v>280</v>
      </c>
      <c r="AP776" s="147" t="s">
        <v>280</v>
      </c>
      <c r="AQ776" s="147" t="s">
        <v>280</v>
      </c>
      <c r="AR776" s="21" t="s">
        <v>280</v>
      </c>
      <c r="AS776" s="147" t="s">
        <v>280</v>
      </c>
      <c r="AT776" s="21" t="s">
        <v>280</v>
      </c>
      <c r="AU776" s="21" t="s">
        <v>280</v>
      </c>
      <c r="AV776" s="147" t="s">
        <v>280</v>
      </c>
      <c r="AW776" s="147" t="s">
        <v>280</v>
      </c>
      <c r="AX776" s="150" t="s">
        <v>280</v>
      </c>
      <c r="AY776" s="147">
        <v>-10000</v>
      </c>
      <c r="AZ776" s="150" t="s">
        <v>280</v>
      </c>
      <c r="BA776" s="150" t="s">
        <v>282</v>
      </c>
    </row>
    <row r="777" spans="2:53">
      <c r="B777" s="135" t="s">
        <v>390</v>
      </c>
      <c r="C777" s="109" t="s">
        <v>120</v>
      </c>
      <c r="D777" s="110" t="s">
        <v>57</v>
      </c>
      <c r="E777" s="114"/>
      <c r="F777" s="114">
        <v>4813</v>
      </c>
      <c r="G777" s="136">
        <v>172</v>
      </c>
      <c r="H777" s="137"/>
      <c r="I777" s="114">
        <v>4813</v>
      </c>
      <c r="J777" s="114">
        <v>172</v>
      </c>
      <c r="K777" s="114"/>
      <c r="L777" s="137">
        <v>-1995</v>
      </c>
      <c r="M777" s="114">
        <v>-1995</v>
      </c>
      <c r="N777" s="136">
        <v>-1995</v>
      </c>
      <c r="O777" s="111" t="s">
        <v>283</v>
      </c>
      <c r="P777" s="69" t="s">
        <v>80</v>
      </c>
      <c r="Q777" s="111">
        <f t="shared" si="85"/>
        <v>0</v>
      </c>
      <c r="R777" s="38" t="str">
        <f t="shared" si="86"/>
        <v>NA</v>
      </c>
      <c r="S777" s="38">
        <f t="shared" si="83"/>
        <v>0</v>
      </c>
      <c r="T777" s="38">
        <f t="shared" si="81"/>
        <v>0</v>
      </c>
      <c r="U777" s="114">
        <f t="shared" si="84"/>
        <v>0</v>
      </c>
      <c r="V777" s="69">
        <f t="shared" si="87"/>
        <v>0</v>
      </c>
      <c r="W777" s="23">
        <f t="shared" si="82"/>
        <v>1</v>
      </c>
      <c r="X777" s="137">
        <v>140</v>
      </c>
      <c r="Y777" s="38" t="s">
        <v>280</v>
      </c>
      <c r="Z777" s="69" t="s">
        <v>280</v>
      </c>
      <c r="AA777" s="114">
        <v>47</v>
      </c>
      <c r="AB777" s="38" t="s">
        <v>280</v>
      </c>
      <c r="AC777" s="69" t="s">
        <v>280</v>
      </c>
      <c r="AD777" s="38" t="s">
        <v>280</v>
      </c>
      <c r="AE777" s="38" t="s">
        <v>280</v>
      </c>
      <c r="AF777" s="69" t="s">
        <v>280</v>
      </c>
      <c r="AG777" s="127" t="s">
        <v>280</v>
      </c>
      <c r="AH777" s="38" t="s">
        <v>280</v>
      </c>
      <c r="AI777" s="69" t="s">
        <v>280</v>
      </c>
      <c r="AJ777" s="111" t="s">
        <v>280</v>
      </c>
      <c r="AK777" s="38" t="s">
        <v>280</v>
      </c>
      <c r="AL777" s="38" t="s">
        <v>280</v>
      </c>
      <c r="AM777" s="38" t="s">
        <v>280</v>
      </c>
      <c r="AN777" s="38" t="s">
        <v>280</v>
      </c>
      <c r="AO777" s="38" t="s">
        <v>280</v>
      </c>
      <c r="AP777" s="136" t="s">
        <v>280</v>
      </c>
      <c r="AQ777" s="136" t="s">
        <v>280</v>
      </c>
      <c r="AR777" s="23" t="s">
        <v>280</v>
      </c>
      <c r="AS777" s="136" t="s">
        <v>280</v>
      </c>
      <c r="AT777" s="23" t="s">
        <v>280</v>
      </c>
      <c r="AU777" s="23" t="s">
        <v>280</v>
      </c>
      <c r="AV777" s="136" t="s">
        <v>280</v>
      </c>
      <c r="AW777" s="136" t="s">
        <v>280</v>
      </c>
      <c r="AX777" s="139" t="s">
        <v>280</v>
      </c>
      <c r="AY777" s="136">
        <v>-10000</v>
      </c>
      <c r="AZ777" s="139" t="s">
        <v>280</v>
      </c>
      <c r="BA777" s="139" t="s">
        <v>282</v>
      </c>
    </row>
    <row r="778" spans="2:53">
      <c r="B778" s="135" t="s">
        <v>390</v>
      </c>
      <c r="C778" s="109" t="s">
        <v>120</v>
      </c>
      <c r="D778" s="110" t="s">
        <v>58</v>
      </c>
      <c r="E778" s="114"/>
      <c r="F778" s="114">
        <v>4813</v>
      </c>
      <c r="G778" s="136">
        <v>172</v>
      </c>
      <c r="H778" s="137"/>
      <c r="I778" s="114">
        <v>4813</v>
      </c>
      <c r="J778" s="114">
        <v>172</v>
      </c>
      <c r="K778" s="114"/>
      <c r="L778" s="137">
        <v>-1995</v>
      </c>
      <c r="M778" s="114">
        <v>-1995</v>
      </c>
      <c r="N778" s="136">
        <v>-1995</v>
      </c>
      <c r="O778" s="111" t="s">
        <v>283</v>
      </c>
      <c r="P778" s="69" t="s">
        <v>80</v>
      </c>
      <c r="Q778" s="111">
        <f t="shared" si="85"/>
        <v>0</v>
      </c>
      <c r="R778" s="38" t="str">
        <f t="shared" si="86"/>
        <v>NA</v>
      </c>
      <c r="S778" s="38">
        <f t="shared" si="83"/>
        <v>0</v>
      </c>
      <c r="T778" s="38">
        <f t="shared" si="81"/>
        <v>0</v>
      </c>
      <c r="U778" s="114">
        <f t="shared" si="84"/>
        <v>0</v>
      </c>
      <c r="V778" s="69">
        <f t="shared" si="87"/>
        <v>0</v>
      </c>
      <c r="W778" s="23">
        <f t="shared" si="82"/>
        <v>1</v>
      </c>
      <c r="X778" s="137">
        <v>140</v>
      </c>
      <c r="Y778" s="38" t="s">
        <v>280</v>
      </c>
      <c r="Z778" s="69" t="s">
        <v>280</v>
      </c>
      <c r="AA778" s="114">
        <v>47</v>
      </c>
      <c r="AB778" s="38" t="s">
        <v>280</v>
      </c>
      <c r="AC778" s="69" t="s">
        <v>280</v>
      </c>
      <c r="AD778" s="38" t="s">
        <v>280</v>
      </c>
      <c r="AE778" s="38" t="s">
        <v>280</v>
      </c>
      <c r="AF778" s="69" t="s">
        <v>280</v>
      </c>
      <c r="AG778" s="127" t="s">
        <v>280</v>
      </c>
      <c r="AH778" s="38" t="s">
        <v>280</v>
      </c>
      <c r="AI778" s="69" t="s">
        <v>280</v>
      </c>
      <c r="AJ778" s="111" t="s">
        <v>280</v>
      </c>
      <c r="AK778" s="38" t="s">
        <v>280</v>
      </c>
      <c r="AL778" s="38" t="s">
        <v>280</v>
      </c>
      <c r="AM778" s="38" t="s">
        <v>280</v>
      </c>
      <c r="AN778" s="38" t="s">
        <v>280</v>
      </c>
      <c r="AO778" s="38" t="s">
        <v>280</v>
      </c>
      <c r="AP778" s="136" t="s">
        <v>280</v>
      </c>
      <c r="AQ778" s="136" t="s">
        <v>280</v>
      </c>
      <c r="AR778" s="23" t="s">
        <v>280</v>
      </c>
      <c r="AS778" s="136" t="s">
        <v>280</v>
      </c>
      <c r="AT778" s="23" t="s">
        <v>280</v>
      </c>
      <c r="AU778" s="23" t="s">
        <v>280</v>
      </c>
      <c r="AV778" s="136" t="s">
        <v>280</v>
      </c>
      <c r="AW778" s="136" t="s">
        <v>280</v>
      </c>
      <c r="AX778" s="139" t="s">
        <v>280</v>
      </c>
      <c r="AY778" s="136">
        <v>-10000</v>
      </c>
      <c r="AZ778" s="139" t="s">
        <v>280</v>
      </c>
      <c r="BA778" s="139" t="s">
        <v>282</v>
      </c>
    </row>
    <row r="779" spans="2:53">
      <c r="B779" s="135" t="s">
        <v>390</v>
      </c>
      <c r="C779" s="109" t="s">
        <v>120</v>
      </c>
      <c r="D779" s="110" t="s">
        <v>59</v>
      </c>
      <c r="E779" s="114"/>
      <c r="F779" s="114">
        <v>4715</v>
      </c>
      <c r="G779" s="136">
        <v>172</v>
      </c>
      <c r="H779" s="137"/>
      <c r="I779" s="114">
        <v>4715</v>
      </c>
      <c r="J779" s="114">
        <v>172</v>
      </c>
      <c r="K779" s="114"/>
      <c r="L779" s="137">
        <v>-1771</v>
      </c>
      <c r="M779" s="114">
        <v>-1771</v>
      </c>
      <c r="N779" s="136">
        <v>-1771</v>
      </c>
      <c r="O779" s="111" t="s">
        <v>283</v>
      </c>
      <c r="P779" s="69" t="s">
        <v>80</v>
      </c>
      <c r="Q779" s="111">
        <f t="shared" si="85"/>
        <v>0</v>
      </c>
      <c r="R779" s="38" t="str">
        <f t="shared" si="86"/>
        <v>NA</v>
      </c>
      <c r="S779" s="38">
        <f t="shared" si="83"/>
        <v>0</v>
      </c>
      <c r="T779" s="38">
        <f t="shared" si="81"/>
        <v>0</v>
      </c>
      <c r="U779" s="114">
        <f t="shared" si="84"/>
        <v>0</v>
      </c>
      <c r="V779" s="69">
        <f t="shared" si="87"/>
        <v>0</v>
      </c>
      <c r="W779" s="23">
        <f t="shared" si="82"/>
        <v>1</v>
      </c>
      <c r="X779" s="137">
        <v>140</v>
      </c>
      <c r="Y779" s="38" t="s">
        <v>280</v>
      </c>
      <c r="Z779" s="69" t="s">
        <v>280</v>
      </c>
      <c r="AA779" s="114">
        <v>-5</v>
      </c>
      <c r="AB779" s="38" t="s">
        <v>280</v>
      </c>
      <c r="AC779" s="69" t="s">
        <v>280</v>
      </c>
      <c r="AD779" s="38" t="s">
        <v>280</v>
      </c>
      <c r="AE779" s="38" t="s">
        <v>280</v>
      </c>
      <c r="AF779" s="69" t="s">
        <v>280</v>
      </c>
      <c r="AG779" s="127" t="s">
        <v>280</v>
      </c>
      <c r="AH779" s="38" t="s">
        <v>280</v>
      </c>
      <c r="AI779" s="69" t="s">
        <v>280</v>
      </c>
      <c r="AJ779" s="111" t="s">
        <v>280</v>
      </c>
      <c r="AK779" s="38" t="s">
        <v>280</v>
      </c>
      <c r="AL779" s="38" t="s">
        <v>280</v>
      </c>
      <c r="AM779" s="38" t="s">
        <v>280</v>
      </c>
      <c r="AN779" s="38" t="s">
        <v>280</v>
      </c>
      <c r="AO779" s="38" t="s">
        <v>280</v>
      </c>
      <c r="AP779" s="136" t="s">
        <v>280</v>
      </c>
      <c r="AQ779" s="136" t="s">
        <v>280</v>
      </c>
      <c r="AR779" s="23" t="s">
        <v>280</v>
      </c>
      <c r="AS779" s="136" t="s">
        <v>280</v>
      </c>
      <c r="AT779" s="23" t="s">
        <v>280</v>
      </c>
      <c r="AU779" s="23" t="s">
        <v>280</v>
      </c>
      <c r="AV779" s="136" t="s">
        <v>280</v>
      </c>
      <c r="AW779" s="136" t="s">
        <v>280</v>
      </c>
      <c r="AX779" s="139" t="s">
        <v>280</v>
      </c>
      <c r="AY779" s="136">
        <v>-10000</v>
      </c>
      <c r="AZ779" s="139" t="s">
        <v>280</v>
      </c>
      <c r="BA779" s="139" t="s">
        <v>282</v>
      </c>
    </row>
    <row r="780" spans="2:53">
      <c r="B780" s="135" t="s">
        <v>390</v>
      </c>
      <c r="C780" s="109" t="s">
        <v>120</v>
      </c>
      <c r="D780" s="110" t="s">
        <v>61</v>
      </c>
      <c r="E780" s="114"/>
      <c r="F780" s="114">
        <v>4715</v>
      </c>
      <c r="G780" s="136">
        <v>172</v>
      </c>
      <c r="H780" s="137"/>
      <c r="I780" s="114">
        <v>4715</v>
      </c>
      <c r="J780" s="114">
        <v>172</v>
      </c>
      <c r="K780" s="114"/>
      <c r="L780" s="137">
        <v>-1771</v>
      </c>
      <c r="M780" s="114">
        <v>-1771</v>
      </c>
      <c r="N780" s="136">
        <v>-1771</v>
      </c>
      <c r="O780" s="111" t="s">
        <v>283</v>
      </c>
      <c r="P780" s="69" t="s">
        <v>80</v>
      </c>
      <c r="Q780" s="111">
        <f t="shared" si="85"/>
        <v>0</v>
      </c>
      <c r="R780" s="38" t="str">
        <f t="shared" si="86"/>
        <v>NA</v>
      </c>
      <c r="S780" s="38">
        <f t="shared" si="83"/>
        <v>0</v>
      </c>
      <c r="T780" s="38">
        <f t="shared" si="81"/>
        <v>0</v>
      </c>
      <c r="U780" s="114">
        <f t="shared" si="84"/>
        <v>0</v>
      </c>
      <c r="V780" s="69">
        <f t="shared" si="87"/>
        <v>0</v>
      </c>
      <c r="W780" s="23">
        <f t="shared" si="82"/>
        <v>1</v>
      </c>
      <c r="X780" s="137">
        <v>140</v>
      </c>
      <c r="Y780" s="38" t="s">
        <v>280</v>
      </c>
      <c r="Z780" s="69" t="s">
        <v>280</v>
      </c>
      <c r="AA780" s="114">
        <v>-5</v>
      </c>
      <c r="AB780" s="38" t="s">
        <v>280</v>
      </c>
      <c r="AC780" s="69" t="s">
        <v>280</v>
      </c>
      <c r="AD780" s="38" t="s">
        <v>280</v>
      </c>
      <c r="AE780" s="38" t="s">
        <v>280</v>
      </c>
      <c r="AF780" s="69" t="s">
        <v>280</v>
      </c>
      <c r="AG780" s="127" t="s">
        <v>280</v>
      </c>
      <c r="AH780" s="38" t="s">
        <v>280</v>
      </c>
      <c r="AI780" s="69" t="s">
        <v>280</v>
      </c>
      <c r="AJ780" s="111" t="s">
        <v>280</v>
      </c>
      <c r="AK780" s="38" t="s">
        <v>280</v>
      </c>
      <c r="AL780" s="38" t="s">
        <v>280</v>
      </c>
      <c r="AM780" s="38" t="s">
        <v>280</v>
      </c>
      <c r="AN780" s="38" t="s">
        <v>280</v>
      </c>
      <c r="AO780" s="38" t="s">
        <v>280</v>
      </c>
      <c r="AP780" s="136" t="s">
        <v>280</v>
      </c>
      <c r="AQ780" s="136" t="s">
        <v>280</v>
      </c>
      <c r="AR780" s="23" t="s">
        <v>280</v>
      </c>
      <c r="AS780" s="136" t="s">
        <v>280</v>
      </c>
      <c r="AT780" s="23" t="s">
        <v>280</v>
      </c>
      <c r="AU780" s="23" t="s">
        <v>280</v>
      </c>
      <c r="AV780" s="136" t="s">
        <v>280</v>
      </c>
      <c r="AW780" s="136" t="s">
        <v>280</v>
      </c>
      <c r="AX780" s="139" t="s">
        <v>280</v>
      </c>
      <c r="AY780" s="136">
        <v>-10000</v>
      </c>
      <c r="AZ780" s="139" t="s">
        <v>280</v>
      </c>
      <c r="BA780" s="139" t="s">
        <v>282</v>
      </c>
    </row>
    <row r="781" spans="2:53">
      <c r="B781" s="135" t="s">
        <v>390</v>
      </c>
      <c r="C781" s="109" t="s">
        <v>120</v>
      </c>
      <c r="D781" s="110" t="s">
        <v>63</v>
      </c>
      <c r="E781" s="114"/>
      <c r="F781" s="114">
        <v>5726</v>
      </c>
      <c r="G781" s="136">
        <v>130</v>
      </c>
      <c r="H781" s="137"/>
      <c r="I781" s="114">
        <v>5726</v>
      </c>
      <c r="J781" s="114">
        <v>129</v>
      </c>
      <c r="K781" s="114"/>
      <c r="L781" s="137">
        <v>-2959</v>
      </c>
      <c r="M781" s="114">
        <v>-2959</v>
      </c>
      <c r="N781" s="136">
        <v>-2959</v>
      </c>
      <c r="O781" s="111" t="s">
        <v>283</v>
      </c>
      <c r="P781" s="69" t="s">
        <v>80</v>
      </c>
      <c r="Q781" s="111">
        <f t="shared" si="85"/>
        <v>0</v>
      </c>
      <c r="R781" s="38" t="str">
        <f t="shared" si="86"/>
        <v>NA</v>
      </c>
      <c r="S781" s="38">
        <f t="shared" si="83"/>
        <v>0</v>
      </c>
      <c r="T781" s="38">
        <f t="shared" si="81"/>
        <v>1</v>
      </c>
      <c r="U781" s="114">
        <f t="shared" si="84"/>
        <v>1</v>
      </c>
      <c r="V781" s="69">
        <f t="shared" si="87"/>
        <v>0</v>
      </c>
      <c r="W781" s="23">
        <f t="shared" si="82"/>
        <v>1</v>
      </c>
      <c r="X781" s="137">
        <v>97</v>
      </c>
      <c r="Y781" s="38" t="s">
        <v>280</v>
      </c>
      <c r="Z781" s="69" t="s">
        <v>280</v>
      </c>
      <c r="AA781" s="114">
        <v>242</v>
      </c>
      <c r="AB781" s="38" t="s">
        <v>280</v>
      </c>
      <c r="AC781" s="69" t="s">
        <v>280</v>
      </c>
      <c r="AD781" s="38" t="s">
        <v>280</v>
      </c>
      <c r="AE781" s="38" t="s">
        <v>280</v>
      </c>
      <c r="AF781" s="69" t="s">
        <v>280</v>
      </c>
      <c r="AG781" s="127" t="s">
        <v>280</v>
      </c>
      <c r="AH781" s="38" t="s">
        <v>280</v>
      </c>
      <c r="AI781" s="69" t="s">
        <v>280</v>
      </c>
      <c r="AJ781" s="111" t="s">
        <v>280</v>
      </c>
      <c r="AK781" s="38" t="s">
        <v>280</v>
      </c>
      <c r="AL781" s="38" t="s">
        <v>280</v>
      </c>
      <c r="AM781" s="38" t="s">
        <v>280</v>
      </c>
      <c r="AN781" s="38" t="s">
        <v>280</v>
      </c>
      <c r="AO781" s="38" t="s">
        <v>280</v>
      </c>
      <c r="AP781" s="136" t="s">
        <v>280</v>
      </c>
      <c r="AQ781" s="136" t="s">
        <v>280</v>
      </c>
      <c r="AR781" s="23" t="s">
        <v>280</v>
      </c>
      <c r="AS781" s="136" t="s">
        <v>280</v>
      </c>
      <c r="AT781" s="23" t="s">
        <v>280</v>
      </c>
      <c r="AU781" s="23" t="s">
        <v>280</v>
      </c>
      <c r="AV781" s="136" t="s">
        <v>280</v>
      </c>
      <c r="AW781" s="136" t="s">
        <v>280</v>
      </c>
      <c r="AX781" s="139" t="s">
        <v>280</v>
      </c>
      <c r="AY781" s="136">
        <v>-10000</v>
      </c>
      <c r="AZ781" s="139" t="s">
        <v>280</v>
      </c>
      <c r="BA781" s="139" t="s">
        <v>282</v>
      </c>
    </row>
    <row r="782" spans="2:53">
      <c r="B782" s="135" t="s">
        <v>390</v>
      </c>
      <c r="C782" s="109" t="s">
        <v>120</v>
      </c>
      <c r="D782" s="110" t="s">
        <v>64</v>
      </c>
      <c r="E782" s="114">
        <v>6257</v>
      </c>
      <c r="F782" s="114"/>
      <c r="G782" s="136"/>
      <c r="H782" s="137">
        <v>6257</v>
      </c>
      <c r="I782" s="114"/>
      <c r="J782" s="114"/>
      <c r="K782" s="114"/>
      <c r="L782" s="137">
        <v>-2796</v>
      </c>
      <c r="M782" s="114">
        <v>-2796</v>
      </c>
      <c r="N782" s="136">
        <v>-2796</v>
      </c>
      <c r="O782" s="111" t="s">
        <v>283</v>
      </c>
      <c r="P782" s="69" t="s">
        <v>80</v>
      </c>
      <c r="Q782" s="111">
        <f t="shared" si="85"/>
        <v>0</v>
      </c>
      <c r="R782" s="38">
        <f t="shared" si="86"/>
        <v>0</v>
      </c>
      <c r="S782" s="38" t="str">
        <f t="shared" si="83"/>
        <v>NA</v>
      </c>
      <c r="T782" s="38" t="str">
        <f t="shared" si="81"/>
        <v>NA</v>
      </c>
      <c r="U782" s="114" t="str">
        <f t="shared" si="84"/>
        <v>NA</v>
      </c>
      <c r="V782" s="69">
        <f t="shared" si="87"/>
        <v>0</v>
      </c>
      <c r="W782" s="23">
        <f t="shared" si="82"/>
        <v>1</v>
      </c>
      <c r="X782" s="111">
        <v>140</v>
      </c>
      <c r="Y782" s="38" t="s">
        <v>280</v>
      </c>
      <c r="Z782" s="69" t="s">
        <v>280</v>
      </c>
      <c r="AA782" s="114">
        <v>369</v>
      </c>
      <c r="AB782" s="38" t="s">
        <v>280</v>
      </c>
      <c r="AC782" s="69" t="s">
        <v>280</v>
      </c>
      <c r="AD782" s="38" t="s">
        <v>280</v>
      </c>
      <c r="AE782" s="38" t="s">
        <v>280</v>
      </c>
      <c r="AF782" s="69" t="s">
        <v>280</v>
      </c>
      <c r="AG782" s="127" t="s">
        <v>280</v>
      </c>
      <c r="AH782" s="38" t="s">
        <v>280</v>
      </c>
      <c r="AI782" s="69" t="s">
        <v>280</v>
      </c>
      <c r="AJ782" s="111" t="s">
        <v>280</v>
      </c>
      <c r="AK782" s="38" t="s">
        <v>280</v>
      </c>
      <c r="AL782" s="38" t="s">
        <v>280</v>
      </c>
      <c r="AM782" s="38" t="s">
        <v>280</v>
      </c>
      <c r="AN782" s="38" t="s">
        <v>280</v>
      </c>
      <c r="AO782" s="38" t="s">
        <v>280</v>
      </c>
      <c r="AP782" s="136" t="s">
        <v>280</v>
      </c>
      <c r="AQ782" s="136" t="s">
        <v>280</v>
      </c>
      <c r="AR782" s="23" t="s">
        <v>280</v>
      </c>
      <c r="AS782" s="136" t="s">
        <v>280</v>
      </c>
      <c r="AT782" s="23" t="s">
        <v>280</v>
      </c>
      <c r="AU782" s="23" t="s">
        <v>280</v>
      </c>
      <c r="AV782" s="136">
        <v>-10000</v>
      </c>
      <c r="AW782" s="136" t="s">
        <v>280</v>
      </c>
      <c r="AX782" s="139" t="s">
        <v>282</v>
      </c>
      <c r="AY782" s="136" t="s">
        <v>280</v>
      </c>
      <c r="AZ782" s="139" t="s">
        <v>280</v>
      </c>
      <c r="BA782" s="139" t="s">
        <v>280</v>
      </c>
    </row>
    <row r="783" spans="2:53">
      <c r="B783" s="135" t="s">
        <v>390</v>
      </c>
      <c r="C783" s="109" t="s">
        <v>120</v>
      </c>
      <c r="D783" s="110" t="s">
        <v>66</v>
      </c>
      <c r="E783" s="114">
        <v>6257</v>
      </c>
      <c r="F783" s="114"/>
      <c r="G783" s="136"/>
      <c r="H783" s="137">
        <v>6257</v>
      </c>
      <c r="I783" s="114"/>
      <c r="J783" s="114"/>
      <c r="K783" s="114"/>
      <c r="L783" s="137">
        <v>-2796</v>
      </c>
      <c r="M783" s="114">
        <v>-2796</v>
      </c>
      <c r="N783" s="136">
        <v>-2796</v>
      </c>
      <c r="O783" s="111" t="s">
        <v>283</v>
      </c>
      <c r="P783" s="69" t="s">
        <v>80</v>
      </c>
      <c r="Q783" s="111">
        <f t="shared" si="85"/>
        <v>0</v>
      </c>
      <c r="R783" s="38">
        <f t="shared" si="86"/>
        <v>0</v>
      </c>
      <c r="S783" s="38" t="str">
        <f t="shared" si="83"/>
        <v>NA</v>
      </c>
      <c r="T783" s="38" t="str">
        <f t="shared" si="81"/>
        <v>NA</v>
      </c>
      <c r="U783" s="114" t="str">
        <f t="shared" si="84"/>
        <v>NA</v>
      </c>
      <c r="V783" s="69">
        <f t="shared" si="87"/>
        <v>0</v>
      </c>
      <c r="W783" s="23">
        <f t="shared" si="82"/>
        <v>1</v>
      </c>
      <c r="X783" s="111">
        <v>140</v>
      </c>
      <c r="Y783" s="38" t="s">
        <v>280</v>
      </c>
      <c r="Z783" s="69" t="s">
        <v>280</v>
      </c>
      <c r="AA783" s="114">
        <v>369</v>
      </c>
      <c r="AB783" s="38" t="s">
        <v>280</v>
      </c>
      <c r="AC783" s="69" t="s">
        <v>280</v>
      </c>
      <c r="AD783" s="38" t="s">
        <v>280</v>
      </c>
      <c r="AE783" s="38" t="s">
        <v>280</v>
      </c>
      <c r="AF783" s="69" t="s">
        <v>280</v>
      </c>
      <c r="AG783" s="127" t="s">
        <v>280</v>
      </c>
      <c r="AH783" s="38" t="s">
        <v>280</v>
      </c>
      <c r="AI783" s="69" t="s">
        <v>280</v>
      </c>
      <c r="AJ783" s="111" t="s">
        <v>280</v>
      </c>
      <c r="AK783" s="38" t="s">
        <v>280</v>
      </c>
      <c r="AL783" s="38" t="s">
        <v>280</v>
      </c>
      <c r="AM783" s="38" t="s">
        <v>280</v>
      </c>
      <c r="AN783" s="38" t="s">
        <v>280</v>
      </c>
      <c r="AO783" s="38" t="s">
        <v>280</v>
      </c>
      <c r="AP783" s="136" t="s">
        <v>280</v>
      </c>
      <c r="AQ783" s="136" t="s">
        <v>280</v>
      </c>
      <c r="AR783" s="23" t="s">
        <v>280</v>
      </c>
      <c r="AS783" s="136" t="s">
        <v>280</v>
      </c>
      <c r="AT783" s="23" t="s">
        <v>280</v>
      </c>
      <c r="AU783" s="23" t="s">
        <v>280</v>
      </c>
      <c r="AV783" s="136">
        <v>-10000</v>
      </c>
      <c r="AW783" s="136" t="s">
        <v>280</v>
      </c>
      <c r="AX783" s="139" t="s">
        <v>282</v>
      </c>
      <c r="AY783" s="136" t="s">
        <v>280</v>
      </c>
      <c r="AZ783" s="139" t="s">
        <v>280</v>
      </c>
      <c r="BA783" s="139" t="s">
        <v>280</v>
      </c>
    </row>
    <row r="784" spans="2:53">
      <c r="B784" s="135" t="s">
        <v>390</v>
      </c>
      <c r="C784" s="109" t="s">
        <v>120</v>
      </c>
      <c r="D784" s="110" t="s">
        <v>67</v>
      </c>
      <c r="E784" s="114">
        <v>6257</v>
      </c>
      <c r="F784" s="114"/>
      <c r="G784" s="136"/>
      <c r="H784" s="137">
        <v>6257</v>
      </c>
      <c r="I784" s="114"/>
      <c r="J784" s="114"/>
      <c r="K784" s="114"/>
      <c r="L784" s="137">
        <v>-2796</v>
      </c>
      <c r="M784" s="114">
        <v>-2796</v>
      </c>
      <c r="N784" s="136">
        <v>-2796</v>
      </c>
      <c r="O784" s="111" t="s">
        <v>283</v>
      </c>
      <c r="P784" s="69" t="s">
        <v>80</v>
      </c>
      <c r="Q784" s="111">
        <f t="shared" si="85"/>
        <v>0</v>
      </c>
      <c r="R784" s="38">
        <f t="shared" si="86"/>
        <v>0</v>
      </c>
      <c r="S784" s="38" t="str">
        <f t="shared" si="83"/>
        <v>NA</v>
      </c>
      <c r="T784" s="38" t="str">
        <f t="shared" si="81"/>
        <v>NA</v>
      </c>
      <c r="U784" s="114" t="str">
        <f t="shared" si="84"/>
        <v>NA</v>
      </c>
      <c r="V784" s="69">
        <f t="shared" si="87"/>
        <v>0</v>
      </c>
      <c r="W784" s="23">
        <f t="shared" si="82"/>
        <v>1</v>
      </c>
      <c r="X784" s="111">
        <v>140</v>
      </c>
      <c r="Y784" s="38" t="s">
        <v>280</v>
      </c>
      <c r="Z784" s="69" t="s">
        <v>280</v>
      </c>
      <c r="AA784" s="114">
        <v>369</v>
      </c>
      <c r="AB784" s="38" t="s">
        <v>280</v>
      </c>
      <c r="AC784" s="69" t="s">
        <v>280</v>
      </c>
      <c r="AD784" s="38" t="s">
        <v>280</v>
      </c>
      <c r="AE784" s="38" t="s">
        <v>280</v>
      </c>
      <c r="AF784" s="69" t="s">
        <v>280</v>
      </c>
      <c r="AG784" s="127" t="s">
        <v>280</v>
      </c>
      <c r="AH784" s="38" t="s">
        <v>280</v>
      </c>
      <c r="AI784" s="69" t="s">
        <v>280</v>
      </c>
      <c r="AJ784" s="111" t="s">
        <v>280</v>
      </c>
      <c r="AK784" s="38" t="s">
        <v>280</v>
      </c>
      <c r="AL784" s="38" t="s">
        <v>280</v>
      </c>
      <c r="AM784" s="38" t="s">
        <v>280</v>
      </c>
      <c r="AN784" s="38" t="s">
        <v>280</v>
      </c>
      <c r="AO784" s="38" t="s">
        <v>280</v>
      </c>
      <c r="AP784" s="136" t="s">
        <v>280</v>
      </c>
      <c r="AQ784" s="136" t="s">
        <v>280</v>
      </c>
      <c r="AR784" s="23" t="s">
        <v>280</v>
      </c>
      <c r="AS784" s="136" t="s">
        <v>280</v>
      </c>
      <c r="AT784" s="23" t="s">
        <v>280</v>
      </c>
      <c r="AU784" s="23" t="s">
        <v>280</v>
      </c>
      <c r="AV784" s="136">
        <v>-10000</v>
      </c>
      <c r="AW784" s="136" t="s">
        <v>280</v>
      </c>
      <c r="AX784" s="139" t="s">
        <v>282</v>
      </c>
      <c r="AY784" s="136" t="s">
        <v>280</v>
      </c>
      <c r="AZ784" s="139" t="s">
        <v>280</v>
      </c>
      <c r="BA784" s="139" t="s">
        <v>280</v>
      </c>
    </row>
    <row r="785" spans="2:53">
      <c r="B785" s="135" t="s">
        <v>390</v>
      </c>
      <c r="C785" s="109" t="s">
        <v>120</v>
      </c>
      <c r="D785" s="110" t="s">
        <v>68</v>
      </c>
      <c r="E785" s="114">
        <v>5676</v>
      </c>
      <c r="F785" s="114"/>
      <c r="G785" s="136"/>
      <c r="H785" s="137">
        <v>5676</v>
      </c>
      <c r="I785" s="114"/>
      <c r="J785" s="114"/>
      <c r="K785" s="114"/>
      <c r="L785" s="137">
        <v>-2346</v>
      </c>
      <c r="M785" s="114">
        <v>-2346</v>
      </c>
      <c r="N785" s="136">
        <v>-2346</v>
      </c>
      <c r="O785" s="111" t="s">
        <v>283</v>
      </c>
      <c r="P785" s="69" t="s">
        <v>80</v>
      </c>
      <c r="Q785" s="111">
        <f t="shared" si="85"/>
        <v>0</v>
      </c>
      <c r="R785" s="38">
        <f t="shared" si="86"/>
        <v>0</v>
      </c>
      <c r="S785" s="38" t="str">
        <f t="shared" si="83"/>
        <v>NA</v>
      </c>
      <c r="T785" s="38" t="str">
        <f t="shared" si="81"/>
        <v>NA</v>
      </c>
      <c r="U785" s="114" t="str">
        <f t="shared" si="84"/>
        <v>NA</v>
      </c>
      <c r="V785" s="69">
        <f t="shared" si="87"/>
        <v>0</v>
      </c>
      <c r="W785" s="23">
        <f t="shared" si="82"/>
        <v>1</v>
      </c>
      <c r="X785" s="111">
        <v>140</v>
      </c>
      <c r="Y785" s="38" t="s">
        <v>280</v>
      </c>
      <c r="Z785" s="69" t="s">
        <v>280</v>
      </c>
      <c r="AA785" s="114">
        <v>332</v>
      </c>
      <c r="AB785" s="38" t="s">
        <v>280</v>
      </c>
      <c r="AC785" s="69" t="s">
        <v>280</v>
      </c>
      <c r="AD785" s="38" t="s">
        <v>280</v>
      </c>
      <c r="AE785" s="38" t="s">
        <v>280</v>
      </c>
      <c r="AF785" s="69" t="s">
        <v>280</v>
      </c>
      <c r="AG785" s="127" t="s">
        <v>280</v>
      </c>
      <c r="AH785" s="38" t="s">
        <v>280</v>
      </c>
      <c r="AI785" s="69" t="s">
        <v>280</v>
      </c>
      <c r="AJ785" s="111" t="s">
        <v>280</v>
      </c>
      <c r="AK785" s="38" t="s">
        <v>280</v>
      </c>
      <c r="AL785" s="38" t="s">
        <v>280</v>
      </c>
      <c r="AM785" s="38" t="s">
        <v>280</v>
      </c>
      <c r="AN785" s="38" t="s">
        <v>280</v>
      </c>
      <c r="AO785" s="38" t="s">
        <v>280</v>
      </c>
      <c r="AP785" s="136" t="s">
        <v>280</v>
      </c>
      <c r="AQ785" s="136" t="s">
        <v>280</v>
      </c>
      <c r="AR785" s="23" t="s">
        <v>280</v>
      </c>
      <c r="AS785" s="136" t="s">
        <v>280</v>
      </c>
      <c r="AT785" s="23" t="s">
        <v>280</v>
      </c>
      <c r="AU785" s="23" t="s">
        <v>280</v>
      </c>
      <c r="AV785" s="136">
        <v>-10000</v>
      </c>
      <c r="AW785" s="136" t="s">
        <v>280</v>
      </c>
      <c r="AX785" s="139" t="s">
        <v>282</v>
      </c>
      <c r="AY785" s="136" t="s">
        <v>280</v>
      </c>
      <c r="AZ785" s="139" t="s">
        <v>280</v>
      </c>
      <c r="BA785" s="139" t="s">
        <v>280</v>
      </c>
    </row>
    <row r="786" spans="2:53">
      <c r="B786" s="135" t="s">
        <v>390</v>
      </c>
      <c r="C786" s="109" t="s">
        <v>120</v>
      </c>
      <c r="D786" s="110" t="s">
        <v>69</v>
      </c>
      <c r="E786" s="114">
        <v>5377</v>
      </c>
      <c r="F786" s="114"/>
      <c r="G786" s="136"/>
      <c r="H786" s="137">
        <v>5377</v>
      </c>
      <c r="I786" s="114"/>
      <c r="J786" s="114"/>
      <c r="K786" s="114"/>
      <c r="L786" s="137">
        <v>-2039</v>
      </c>
      <c r="M786" s="114">
        <v>-2039</v>
      </c>
      <c r="N786" s="136">
        <v>-2039</v>
      </c>
      <c r="O786" s="111" t="s">
        <v>283</v>
      </c>
      <c r="P786" s="69" t="s">
        <v>80</v>
      </c>
      <c r="Q786" s="111">
        <f t="shared" si="85"/>
        <v>0</v>
      </c>
      <c r="R786" s="38">
        <f t="shared" si="86"/>
        <v>0</v>
      </c>
      <c r="S786" s="38" t="str">
        <f t="shared" si="83"/>
        <v>NA</v>
      </c>
      <c r="T786" s="38" t="str">
        <f t="shared" si="81"/>
        <v>NA</v>
      </c>
      <c r="U786" s="114" t="str">
        <f t="shared" si="84"/>
        <v>NA</v>
      </c>
      <c r="V786" s="69">
        <f t="shared" si="87"/>
        <v>0</v>
      </c>
      <c r="W786" s="23">
        <f t="shared" si="82"/>
        <v>1</v>
      </c>
      <c r="X786" s="111">
        <v>140</v>
      </c>
      <c r="Y786" s="38" t="s">
        <v>280</v>
      </c>
      <c r="Z786" s="69" t="s">
        <v>280</v>
      </c>
      <c r="AA786" s="114">
        <v>328</v>
      </c>
      <c r="AB786" s="38" t="s">
        <v>280</v>
      </c>
      <c r="AC786" s="69" t="s">
        <v>280</v>
      </c>
      <c r="AD786" s="38" t="s">
        <v>280</v>
      </c>
      <c r="AE786" s="38" t="s">
        <v>280</v>
      </c>
      <c r="AF786" s="69" t="s">
        <v>280</v>
      </c>
      <c r="AG786" s="127" t="s">
        <v>280</v>
      </c>
      <c r="AH786" s="38" t="s">
        <v>280</v>
      </c>
      <c r="AI786" s="69" t="s">
        <v>280</v>
      </c>
      <c r="AJ786" s="111" t="s">
        <v>280</v>
      </c>
      <c r="AK786" s="38" t="s">
        <v>280</v>
      </c>
      <c r="AL786" s="38" t="s">
        <v>280</v>
      </c>
      <c r="AM786" s="38" t="s">
        <v>280</v>
      </c>
      <c r="AN786" s="38" t="s">
        <v>280</v>
      </c>
      <c r="AO786" s="38" t="s">
        <v>280</v>
      </c>
      <c r="AP786" s="136" t="s">
        <v>280</v>
      </c>
      <c r="AQ786" s="136" t="s">
        <v>280</v>
      </c>
      <c r="AR786" s="23" t="s">
        <v>280</v>
      </c>
      <c r="AS786" s="136" t="s">
        <v>280</v>
      </c>
      <c r="AT786" s="23" t="s">
        <v>280</v>
      </c>
      <c r="AU786" s="23" t="s">
        <v>280</v>
      </c>
      <c r="AV786" s="136">
        <v>-10000</v>
      </c>
      <c r="AW786" s="136" t="s">
        <v>280</v>
      </c>
      <c r="AX786" s="139" t="s">
        <v>282</v>
      </c>
      <c r="AY786" s="136" t="s">
        <v>280</v>
      </c>
      <c r="AZ786" s="139" t="s">
        <v>280</v>
      </c>
      <c r="BA786" s="139" t="s">
        <v>280</v>
      </c>
    </row>
    <row r="787" spans="2:53" ht="15" thickBot="1">
      <c r="B787" s="141" t="s">
        <v>390</v>
      </c>
      <c r="C787" s="116" t="s">
        <v>120</v>
      </c>
      <c r="D787" s="117" t="s">
        <v>70</v>
      </c>
      <c r="E787" s="142">
        <v>4817</v>
      </c>
      <c r="F787" s="142"/>
      <c r="G787" s="143"/>
      <c r="H787" s="144">
        <v>4817</v>
      </c>
      <c r="I787" s="142"/>
      <c r="J787" s="142"/>
      <c r="K787" s="142"/>
      <c r="L787" s="144">
        <v>-1473</v>
      </c>
      <c r="M787" s="142">
        <v>-1473</v>
      </c>
      <c r="N787" s="143">
        <v>-1473</v>
      </c>
      <c r="O787" s="119" t="s">
        <v>283</v>
      </c>
      <c r="P787" s="70" t="s">
        <v>80</v>
      </c>
      <c r="Q787" s="119">
        <f t="shared" si="85"/>
        <v>0</v>
      </c>
      <c r="R787" s="38">
        <f t="shared" si="86"/>
        <v>0</v>
      </c>
      <c r="S787" s="38" t="str">
        <f t="shared" si="83"/>
        <v>NA</v>
      </c>
      <c r="T787" s="38" t="str">
        <f t="shared" si="81"/>
        <v>NA</v>
      </c>
      <c r="U787" s="114" t="str">
        <f t="shared" si="84"/>
        <v>NA</v>
      </c>
      <c r="V787" s="70">
        <f t="shared" si="87"/>
        <v>0</v>
      </c>
      <c r="W787" s="23">
        <f t="shared" si="82"/>
        <v>1</v>
      </c>
      <c r="X787" s="119">
        <v>159</v>
      </c>
      <c r="Y787" s="118" t="s">
        <v>280</v>
      </c>
      <c r="Z787" s="70" t="s">
        <v>280</v>
      </c>
      <c r="AA787" s="142">
        <v>311</v>
      </c>
      <c r="AB787" s="118" t="s">
        <v>280</v>
      </c>
      <c r="AC787" s="70" t="s">
        <v>280</v>
      </c>
      <c r="AD787" s="118" t="s">
        <v>280</v>
      </c>
      <c r="AE787" s="118" t="s">
        <v>280</v>
      </c>
      <c r="AF787" s="70" t="s">
        <v>280</v>
      </c>
      <c r="AG787" s="151" t="s">
        <v>280</v>
      </c>
      <c r="AH787" s="118" t="s">
        <v>280</v>
      </c>
      <c r="AI787" s="70" t="s">
        <v>280</v>
      </c>
      <c r="AJ787" s="119" t="s">
        <v>280</v>
      </c>
      <c r="AK787" s="118" t="s">
        <v>280</v>
      </c>
      <c r="AL787" s="118" t="s">
        <v>280</v>
      </c>
      <c r="AM787" s="118" t="s">
        <v>280</v>
      </c>
      <c r="AN787" s="118" t="s">
        <v>280</v>
      </c>
      <c r="AO787" s="118" t="s">
        <v>280</v>
      </c>
      <c r="AP787" s="143" t="s">
        <v>280</v>
      </c>
      <c r="AQ787" s="143" t="s">
        <v>280</v>
      </c>
      <c r="AR787" s="22" t="s">
        <v>280</v>
      </c>
      <c r="AS787" s="143" t="s">
        <v>280</v>
      </c>
      <c r="AT787" s="22" t="s">
        <v>280</v>
      </c>
      <c r="AU787" s="22" t="s">
        <v>280</v>
      </c>
      <c r="AV787" s="143">
        <v>-10000</v>
      </c>
      <c r="AW787" s="143" t="s">
        <v>280</v>
      </c>
      <c r="AX787" s="145" t="s">
        <v>282</v>
      </c>
      <c r="AY787" s="143" t="s">
        <v>280</v>
      </c>
      <c r="AZ787" s="145" t="s">
        <v>280</v>
      </c>
      <c r="BA787" s="145" t="s">
        <v>280</v>
      </c>
    </row>
    <row r="788" spans="2:53">
      <c r="B788" s="146" t="s">
        <v>391</v>
      </c>
      <c r="C788" s="121" t="s">
        <v>120</v>
      </c>
      <c r="D788" s="122" t="s">
        <v>55</v>
      </c>
      <c r="E788" s="138"/>
      <c r="F788" s="138">
        <v>5115</v>
      </c>
      <c r="G788" s="147">
        <v>172</v>
      </c>
      <c r="H788" s="148"/>
      <c r="I788" s="138">
        <v>5115</v>
      </c>
      <c r="J788" s="138">
        <v>172</v>
      </c>
      <c r="K788" s="138"/>
      <c r="L788" s="148">
        <v>-1225</v>
      </c>
      <c r="M788" s="138">
        <v>-1225</v>
      </c>
      <c r="N788" s="147">
        <v>-1225</v>
      </c>
      <c r="O788" s="113" t="s">
        <v>283</v>
      </c>
      <c r="P788" s="68" t="s">
        <v>80</v>
      </c>
      <c r="Q788" s="113">
        <f t="shared" si="85"/>
        <v>0</v>
      </c>
      <c r="R788" s="38" t="str">
        <f t="shared" si="86"/>
        <v>NA</v>
      </c>
      <c r="S788" s="38">
        <f t="shared" si="83"/>
        <v>0</v>
      </c>
      <c r="T788" s="38">
        <f t="shared" si="81"/>
        <v>0</v>
      </c>
      <c r="U788" s="114">
        <f t="shared" si="84"/>
        <v>0</v>
      </c>
      <c r="V788" s="68">
        <f t="shared" si="87"/>
        <v>0</v>
      </c>
      <c r="W788" s="23">
        <f t="shared" si="82"/>
        <v>1</v>
      </c>
      <c r="X788" s="148">
        <v>140</v>
      </c>
      <c r="Y788" s="112" t="s">
        <v>280</v>
      </c>
      <c r="Z788" s="68" t="s">
        <v>280</v>
      </c>
      <c r="AA788" s="138">
        <v>137</v>
      </c>
      <c r="AB788" s="112" t="s">
        <v>280</v>
      </c>
      <c r="AC788" s="68" t="s">
        <v>280</v>
      </c>
      <c r="AD788" s="112" t="s">
        <v>280</v>
      </c>
      <c r="AE788" s="112" t="s">
        <v>280</v>
      </c>
      <c r="AF788" s="68" t="s">
        <v>280</v>
      </c>
      <c r="AG788" s="149" t="s">
        <v>280</v>
      </c>
      <c r="AH788" s="112" t="s">
        <v>280</v>
      </c>
      <c r="AI788" s="68" t="s">
        <v>280</v>
      </c>
      <c r="AJ788" s="112" t="s">
        <v>280</v>
      </c>
      <c r="AK788" s="112" t="s">
        <v>280</v>
      </c>
      <c r="AL788" s="112" t="s">
        <v>280</v>
      </c>
      <c r="AM788" s="112" t="s">
        <v>280</v>
      </c>
      <c r="AN788" s="112" t="s">
        <v>280</v>
      </c>
      <c r="AO788" s="112" t="s">
        <v>280</v>
      </c>
      <c r="AP788" s="147" t="s">
        <v>280</v>
      </c>
      <c r="AQ788" s="147" t="s">
        <v>280</v>
      </c>
      <c r="AR788" s="21" t="s">
        <v>280</v>
      </c>
      <c r="AS788" s="147" t="s">
        <v>280</v>
      </c>
      <c r="AT788" s="21" t="s">
        <v>280</v>
      </c>
      <c r="AU788" s="21" t="s">
        <v>280</v>
      </c>
      <c r="AV788" s="147" t="s">
        <v>280</v>
      </c>
      <c r="AW788" s="147" t="s">
        <v>280</v>
      </c>
      <c r="AX788" s="150" t="s">
        <v>280</v>
      </c>
      <c r="AY788" s="147" t="s">
        <v>280</v>
      </c>
      <c r="AZ788" s="150" t="s">
        <v>280</v>
      </c>
      <c r="BA788" s="150" t="s">
        <v>280</v>
      </c>
    </row>
    <row r="789" spans="2:53">
      <c r="B789" s="135" t="s">
        <v>391</v>
      </c>
      <c r="C789" s="109" t="s">
        <v>120</v>
      </c>
      <c r="D789" s="110" t="s">
        <v>57</v>
      </c>
      <c r="E789" s="114"/>
      <c r="F789" s="114">
        <v>5115</v>
      </c>
      <c r="G789" s="136">
        <v>172</v>
      </c>
      <c r="H789" s="137"/>
      <c r="I789" s="114">
        <v>5115</v>
      </c>
      <c r="J789" s="114">
        <v>172</v>
      </c>
      <c r="K789" s="114"/>
      <c r="L789" s="137">
        <v>-1225</v>
      </c>
      <c r="M789" s="114">
        <v>-1225</v>
      </c>
      <c r="N789" s="136">
        <v>-1225</v>
      </c>
      <c r="O789" s="111" t="s">
        <v>283</v>
      </c>
      <c r="P789" s="69" t="s">
        <v>80</v>
      </c>
      <c r="Q789" s="111">
        <f t="shared" si="85"/>
        <v>0</v>
      </c>
      <c r="R789" s="38" t="str">
        <f t="shared" si="86"/>
        <v>NA</v>
      </c>
      <c r="S789" s="38">
        <f t="shared" si="83"/>
        <v>0</v>
      </c>
      <c r="T789" s="38">
        <f t="shared" si="81"/>
        <v>0</v>
      </c>
      <c r="U789" s="114">
        <f t="shared" si="84"/>
        <v>0</v>
      </c>
      <c r="V789" s="69">
        <f t="shared" si="87"/>
        <v>0</v>
      </c>
      <c r="W789" s="23">
        <f t="shared" si="82"/>
        <v>1</v>
      </c>
      <c r="X789" s="137">
        <v>140</v>
      </c>
      <c r="Y789" s="38" t="s">
        <v>280</v>
      </c>
      <c r="Z789" s="69" t="s">
        <v>280</v>
      </c>
      <c r="AA789" s="114">
        <v>137</v>
      </c>
      <c r="AB789" s="38" t="s">
        <v>280</v>
      </c>
      <c r="AC789" s="69" t="s">
        <v>280</v>
      </c>
      <c r="AD789" s="38" t="s">
        <v>280</v>
      </c>
      <c r="AE789" s="38" t="s">
        <v>280</v>
      </c>
      <c r="AF789" s="69" t="s">
        <v>280</v>
      </c>
      <c r="AG789" s="127" t="s">
        <v>280</v>
      </c>
      <c r="AH789" s="38" t="s">
        <v>280</v>
      </c>
      <c r="AI789" s="69" t="s">
        <v>280</v>
      </c>
      <c r="AJ789" s="38" t="s">
        <v>280</v>
      </c>
      <c r="AK789" s="38" t="s">
        <v>280</v>
      </c>
      <c r="AL789" s="38" t="s">
        <v>280</v>
      </c>
      <c r="AM789" s="38" t="s">
        <v>280</v>
      </c>
      <c r="AN789" s="38" t="s">
        <v>280</v>
      </c>
      <c r="AO789" s="38" t="s">
        <v>280</v>
      </c>
      <c r="AP789" s="136" t="s">
        <v>280</v>
      </c>
      <c r="AQ789" s="136" t="s">
        <v>280</v>
      </c>
      <c r="AR789" s="23" t="s">
        <v>280</v>
      </c>
      <c r="AS789" s="136" t="s">
        <v>280</v>
      </c>
      <c r="AT789" s="23" t="s">
        <v>280</v>
      </c>
      <c r="AU789" s="23" t="s">
        <v>280</v>
      </c>
      <c r="AV789" s="136" t="s">
        <v>280</v>
      </c>
      <c r="AW789" s="136" t="s">
        <v>280</v>
      </c>
      <c r="AX789" s="139" t="s">
        <v>280</v>
      </c>
      <c r="AY789" s="136" t="s">
        <v>280</v>
      </c>
      <c r="AZ789" s="139" t="s">
        <v>280</v>
      </c>
      <c r="BA789" s="139" t="s">
        <v>280</v>
      </c>
    </row>
    <row r="790" spans="2:53">
      <c r="B790" s="135" t="s">
        <v>391</v>
      </c>
      <c r="C790" s="109" t="s">
        <v>120</v>
      </c>
      <c r="D790" s="110" t="s">
        <v>58</v>
      </c>
      <c r="E790" s="114"/>
      <c r="F790" s="114">
        <v>5115</v>
      </c>
      <c r="G790" s="136">
        <v>172</v>
      </c>
      <c r="H790" s="137"/>
      <c r="I790" s="114">
        <v>5115</v>
      </c>
      <c r="J790" s="114">
        <v>172</v>
      </c>
      <c r="K790" s="114"/>
      <c r="L790" s="137">
        <v>-1225</v>
      </c>
      <c r="M790" s="114">
        <v>-1225</v>
      </c>
      <c r="N790" s="136">
        <v>-1225</v>
      </c>
      <c r="O790" s="111" t="s">
        <v>283</v>
      </c>
      <c r="P790" s="69" t="s">
        <v>80</v>
      </c>
      <c r="Q790" s="111">
        <f t="shared" si="85"/>
        <v>0</v>
      </c>
      <c r="R790" s="38" t="str">
        <f t="shared" si="86"/>
        <v>NA</v>
      </c>
      <c r="S790" s="38">
        <f t="shared" si="83"/>
        <v>0</v>
      </c>
      <c r="T790" s="38">
        <f t="shared" si="81"/>
        <v>0</v>
      </c>
      <c r="U790" s="114">
        <f t="shared" si="84"/>
        <v>0</v>
      </c>
      <c r="V790" s="69">
        <f t="shared" si="87"/>
        <v>0</v>
      </c>
      <c r="W790" s="23">
        <f t="shared" si="82"/>
        <v>1</v>
      </c>
      <c r="X790" s="111">
        <v>140</v>
      </c>
      <c r="Y790" s="38" t="s">
        <v>280</v>
      </c>
      <c r="Z790" s="69" t="s">
        <v>280</v>
      </c>
      <c r="AA790" s="114">
        <v>137</v>
      </c>
      <c r="AB790" s="38" t="s">
        <v>280</v>
      </c>
      <c r="AC790" s="69" t="s">
        <v>280</v>
      </c>
      <c r="AD790" s="38" t="s">
        <v>280</v>
      </c>
      <c r="AE790" s="38" t="s">
        <v>280</v>
      </c>
      <c r="AF790" s="69" t="s">
        <v>280</v>
      </c>
      <c r="AG790" s="127" t="s">
        <v>280</v>
      </c>
      <c r="AH790" s="38" t="s">
        <v>280</v>
      </c>
      <c r="AI790" s="69" t="s">
        <v>280</v>
      </c>
      <c r="AJ790" s="38" t="s">
        <v>280</v>
      </c>
      <c r="AK790" s="38" t="s">
        <v>280</v>
      </c>
      <c r="AL790" s="38" t="s">
        <v>280</v>
      </c>
      <c r="AM790" s="38" t="s">
        <v>280</v>
      </c>
      <c r="AN790" s="38" t="s">
        <v>280</v>
      </c>
      <c r="AO790" s="38" t="s">
        <v>280</v>
      </c>
      <c r="AP790" s="136" t="s">
        <v>280</v>
      </c>
      <c r="AQ790" s="136" t="s">
        <v>280</v>
      </c>
      <c r="AR790" s="23" t="s">
        <v>280</v>
      </c>
      <c r="AS790" s="136" t="s">
        <v>280</v>
      </c>
      <c r="AT790" s="23" t="s">
        <v>280</v>
      </c>
      <c r="AU790" s="23" t="s">
        <v>280</v>
      </c>
      <c r="AV790" s="136" t="s">
        <v>280</v>
      </c>
      <c r="AW790" s="136" t="s">
        <v>280</v>
      </c>
      <c r="AX790" s="139" t="s">
        <v>280</v>
      </c>
      <c r="AY790" s="136" t="s">
        <v>280</v>
      </c>
      <c r="AZ790" s="139" t="s">
        <v>280</v>
      </c>
      <c r="BA790" s="139" t="s">
        <v>280</v>
      </c>
    </row>
    <row r="791" spans="2:53">
      <c r="B791" s="135" t="s">
        <v>391</v>
      </c>
      <c r="C791" s="109" t="s">
        <v>120</v>
      </c>
      <c r="D791" s="110" t="s">
        <v>59</v>
      </c>
      <c r="E791" s="114"/>
      <c r="F791" s="114">
        <v>5388</v>
      </c>
      <c r="G791" s="136">
        <v>172</v>
      </c>
      <c r="H791" s="137"/>
      <c r="I791" s="114">
        <v>5388</v>
      </c>
      <c r="J791" s="114">
        <v>172</v>
      </c>
      <c r="K791" s="114"/>
      <c r="L791" s="137">
        <v>-1929</v>
      </c>
      <c r="M791" s="114">
        <v>-1929</v>
      </c>
      <c r="N791" s="136">
        <v>-1929</v>
      </c>
      <c r="O791" s="111" t="s">
        <v>283</v>
      </c>
      <c r="P791" s="69" t="s">
        <v>80</v>
      </c>
      <c r="Q791" s="111">
        <f t="shared" si="85"/>
        <v>0</v>
      </c>
      <c r="R791" s="38" t="str">
        <f t="shared" si="86"/>
        <v>NA</v>
      </c>
      <c r="S791" s="38">
        <f t="shared" si="83"/>
        <v>0</v>
      </c>
      <c r="T791" s="38">
        <f t="shared" si="81"/>
        <v>0</v>
      </c>
      <c r="U791" s="114">
        <f t="shared" si="84"/>
        <v>0</v>
      </c>
      <c r="V791" s="69">
        <f t="shared" si="87"/>
        <v>0</v>
      </c>
      <c r="W791" s="23">
        <f t="shared" si="82"/>
        <v>1</v>
      </c>
      <c r="X791" s="111">
        <v>140</v>
      </c>
      <c r="Y791" s="38" t="s">
        <v>280</v>
      </c>
      <c r="Z791" s="69" t="s">
        <v>281</v>
      </c>
      <c r="AA791" s="114">
        <v>347</v>
      </c>
      <c r="AB791" s="38" t="s">
        <v>280</v>
      </c>
      <c r="AC791" s="69" t="s">
        <v>281</v>
      </c>
      <c r="AD791" s="38" t="s">
        <v>280</v>
      </c>
      <c r="AE791" s="38" t="s">
        <v>280</v>
      </c>
      <c r="AF791" s="69" t="s">
        <v>280</v>
      </c>
      <c r="AG791" s="127" t="s">
        <v>280</v>
      </c>
      <c r="AH791" s="38" t="s">
        <v>280</v>
      </c>
      <c r="AI791" s="69" t="s">
        <v>280</v>
      </c>
      <c r="AJ791" s="38" t="s">
        <v>280</v>
      </c>
      <c r="AK791" s="38" t="s">
        <v>280</v>
      </c>
      <c r="AL791" s="38" t="s">
        <v>280</v>
      </c>
      <c r="AM791" s="38" t="s">
        <v>280</v>
      </c>
      <c r="AN791" s="38" t="s">
        <v>280</v>
      </c>
      <c r="AO791" s="38" t="s">
        <v>280</v>
      </c>
      <c r="AP791" s="136" t="s">
        <v>280</v>
      </c>
      <c r="AQ791" s="136" t="s">
        <v>280</v>
      </c>
      <c r="AR791" s="23" t="s">
        <v>280</v>
      </c>
      <c r="AS791" s="136" t="s">
        <v>280</v>
      </c>
      <c r="AT791" s="23" t="s">
        <v>280</v>
      </c>
      <c r="AU791" s="23" t="s">
        <v>280</v>
      </c>
      <c r="AV791" s="136" t="s">
        <v>280</v>
      </c>
      <c r="AW791" s="136" t="s">
        <v>280</v>
      </c>
      <c r="AX791" s="139" t="s">
        <v>280</v>
      </c>
      <c r="AY791" s="136">
        <v>-10000</v>
      </c>
      <c r="AZ791" s="139" t="s">
        <v>280</v>
      </c>
      <c r="BA791" s="139" t="s">
        <v>282</v>
      </c>
    </row>
    <row r="792" spans="2:53">
      <c r="B792" s="135" t="s">
        <v>391</v>
      </c>
      <c r="C792" s="109" t="s">
        <v>120</v>
      </c>
      <c r="D792" s="110" t="s">
        <v>61</v>
      </c>
      <c r="E792" s="114"/>
      <c r="F792" s="114">
        <v>5388</v>
      </c>
      <c r="G792" s="136">
        <v>172</v>
      </c>
      <c r="H792" s="137"/>
      <c r="I792" s="114">
        <v>5388</v>
      </c>
      <c r="J792" s="114">
        <v>172</v>
      </c>
      <c r="K792" s="114"/>
      <c r="L792" s="137">
        <v>-1929</v>
      </c>
      <c r="M792" s="114">
        <v>-1929</v>
      </c>
      <c r="N792" s="136">
        <v>-1929</v>
      </c>
      <c r="O792" s="111" t="s">
        <v>283</v>
      </c>
      <c r="P792" s="69" t="s">
        <v>80</v>
      </c>
      <c r="Q792" s="111">
        <f t="shared" si="85"/>
        <v>0</v>
      </c>
      <c r="R792" s="38" t="str">
        <f t="shared" si="86"/>
        <v>NA</v>
      </c>
      <c r="S792" s="38">
        <f t="shared" si="83"/>
        <v>0</v>
      </c>
      <c r="T792" s="38">
        <f t="shared" si="81"/>
        <v>0</v>
      </c>
      <c r="U792" s="114">
        <f t="shared" si="84"/>
        <v>0</v>
      </c>
      <c r="V792" s="69">
        <f t="shared" si="87"/>
        <v>0</v>
      </c>
      <c r="W792" s="23">
        <f t="shared" si="82"/>
        <v>1</v>
      </c>
      <c r="X792" s="111">
        <v>140</v>
      </c>
      <c r="Y792" s="38" t="s">
        <v>280</v>
      </c>
      <c r="Z792" s="69" t="s">
        <v>281</v>
      </c>
      <c r="AA792" s="114">
        <v>347</v>
      </c>
      <c r="AB792" s="38" t="s">
        <v>280</v>
      </c>
      <c r="AC792" s="69" t="s">
        <v>281</v>
      </c>
      <c r="AD792" s="38" t="s">
        <v>280</v>
      </c>
      <c r="AE792" s="38" t="s">
        <v>280</v>
      </c>
      <c r="AF792" s="69" t="s">
        <v>280</v>
      </c>
      <c r="AG792" s="127" t="s">
        <v>280</v>
      </c>
      <c r="AH792" s="38" t="s">
        <v>280</v>
      </c>
      <c r="AI792" s="69" t="s">
        <v>280</v>
      </c>
      <c r="AJ792" s="38" t="s">
        <v>280</v>
      </c>
      <c r="AK792" s="38" t="s">
        <v>280</v>
      </c>
      <c r="AL792" s="38" t="s">
        <v>280</v>
      </c>
      <c r="AM792" s="38" t="s">
        <v>280</v>
      </c>
      <c r="AN792" s="38" t="s">
        <v>280</v>
      </c>
      <c r="AO792" s="38" t="s">
        <v>280</v>
      </c>
      <c r="AP792" s="136" t="s">
        <v>280</v>
      </c>
      <c r="AQ792" s="136" t="s">
        <v>280</v>
      </c>
      <c r="AR792" s="23" t="s">
        <v>280</v>
      </c>
      <c r="AS792" s="136" t="s">
        <v>280</v>
      </c>
      <c r="AT792" s="23" t="s">
        <v>280</v>
      </c>
      <c r="AU792" s="23" t="s">
        <v>280</v>
      </c>
      <c r="AV792" s="136" t="s">
        <v>280</v>
      </c>
      <c r="AW792" s="136" t="s">
        <v>280</v>
      </c>
      <c r="AX792" s="139" t="s">
        <v>280</v>
      </c>
      <c r="AY792" s="136">
        <v>-10000</v>
      </c>
      <c r="AZ792" s="139" t="s">
        <v>280</v>
      </c>
      <c r="BA792" s="139" t="s">
        <v>282</v>
      </c>
    </row>
    <row r="793" spans="2:53">
      <c r="B793" s="135" t="s">
        <v>391</v>
      </c>
      <c r="C793" s="109" t="s">
        <v>120</v>
      </c>
      <c r="D793" s="110" t="s">
        <v>63</v>
      </c>
      <c r="E793" s="114"/>
      <c r="F793" s="114">
        <v>5388</v>
      </c>
      <c r="G793" s="136">
        <v>153</v>
      </c>
      <c r="H793" s="137"/>
      <c r="I793" s="114">
        <v>5388</v>
      </c>
      <c r="J793" s="114">
        <v>-299</v>
      </c>
      <c r="K793" s="114"/>
      <c r="L793" s="137">
        <v>-1929</v>
      </c>
      <c r="M793" s="114">
        <v>-1929</v>
      </c>
      <c r="N793" s="136">
        <v>-1929</v>
      </c>
      <c r="O793" s="111" t="s">
        <v>38</v>
      </c>
      <c r="P793" s="69" t="s">
        <v>80</v>
      </c>
      <c r="Q793" s="111">
        <f t="shared" si="85"/>
        <v>0</v>
      </c>
      <c r="R793" s="38" t="str">
        <f t="shared" si="86"/>
        <v>NA</v>
      </c>
      <c r="S793" s="38">
        <f t="shared" si="83"/>
        <v>0</v>
      </c>
      <c r="T793" s="38">
        <f t="shared" si="81"/>
        <v>452</v>
      </c>
      <c r="U793" s="114">
        <f t="shared" si="84"/>
        <v>452</v>
      </c>
      <c r="V793" s="69">
        <f t="shared" si="87"/>
        <v>0</v>
      </c>
      <c r="W793" s="23">
        <f t="shared" si="82"/>
        <v>1</v>
      </c>
      <c r="X793" s="137">
        <v>-331</v>
      </c>
      <c r="Y793" s="38" t="s">
        <v>280</v>
      </c>
      <c r="Z793" s="69" t="s">
        <v>281</v>
      </c>
      <c r="AA793" s="114">
        <v>347</v>
      </c>
      <c r="AB793" s="38" t="s">
        <v>280</v>
      </c>
      <c r="AC793" s="69" t="s">
        <v>281</v>
      </c>
      <c r="AD793" s="38" t="s">
        <v>280</v>
      </c>
      <c r="AE793" s="38" t="s">
        <v>280</v>
      </c>
      <c r="AF793" s="69" t="s">
        <v>280</v>
      </c>
      <c r="AG793" s="127" t="s">
        <v>280</v>
      </c>
      <c r="AH793" s="38" t="s">
        <v>280</v>
      </c>
      <c r="AI793" s="69" t="s">
        <v>280</v>
      </c>
      <c r="AJ793" s="38" t="s">
        <v>280</v>
      </c>
      <c r="AK793" s="38" t="s">
        <v>280</v>
      </c>
      <c r="AL793" s="38" t="s">
        <v>280</v>
      </c>
      <c r="AM793" s="38" t="s">
        <v>280</v>
      </c>
      <c r="AN793" s="38" t="s">
        <v>280</v>
      </c>
      <c r="AO793" s="38" t="s">
        <v>280</v>
      </c>
      <c r="AP793" s="136" t="s">
        <v>280</v>
      </c>
      <c r="AQ793" s="136" t="s">
        <v>280</v>
      </c>
      <c r="AR793" s="23" t="s">
        <v>280</v>
      </c>
      <c r="AS793" s="136" t="s">
        <v>280</v>
      </c>
      <c r="AT793" s="23" t="s">
        <v>280</v>
      </c>
      <c r="AU793" s="23" t="s">
        <v>280</v>
      </c>
      <c r="AV793" s="136" t="s">
        <v>280</v>
      </c>
      <c r="AW793" s="136" t="s">
        <v>280</v>
      </c>
      <c r="AX793" s="139" t="s">
        <v>280</v>
      </c>
      <c r="AY793" s="136">
        <v>-10000</v>
      </c>
      <c r="AZ793" s="139" t="s">
        <v>280</v>
      </c>
      <c r="BA793" s="139" t="s">
        <v>282</v>
      </c>
    </row>
    <row r="794" spans="2:53">
      <c r="B794" s="135" t="s">
        <v>391</v>
      </c>
      <c r="C794" s="109" t="s">
        <v>120</v>
      </c>
      <c r="D794" s="110" t="s">
        <v>64</v>
      </c>
      <c r="E794" s="114">
        <v>5764</v>
      </c>
      <c r="F794" s="114"/>
      <c r="G794" s="136"/>
      <c r="H794" s="137">
        <v>5603</v>
      </c>
      <c r="I794" s="114"/>
      <c r="J794" s="114"/>
      <c r="K794" s="114"/>
      <c r="L794" s="137">
        <v>158</v>
      </c>
      <c r="M794" s="114">
        <v>158</v>
      </c>
      <c r="N794" s="136">
        <v>162</v>
      </c>
      <c r="O794" s="111" t="s">
        <v>60</v>
      </c>
      <c r="P794" s="69" t="s">
        <v>283</v>
      </c>
      <c r="Q794" s="111">
        <f t="shared" si="85"/>
        <v>0</v>
      </c>
      <c r="R794" s="38">
        <f t="shared" si="86"/>
        <v>161</v>
      </c>
      <c r="S794" s="38" t="str">
        <f t="shared" si="83"/>
        <v>NA</v>
      </c>
      <c r="T794" s="38" t="str">
        <f t="shared" si="81"/>
        <v>NA</v>
      </c>
      <c r="U794" s="114" t="str">
        <f t="shared" si="84"/>
        <v>NA</v>
      </c>
      <c r="V794" s="69">
        <f t="shared" si="87"/>
        <v>162</v>
      </c>
      <c r="W794" s="23">
        <f t="shared" si="82"/>
        <v>1</v>
      </c>
      <c r="X794" s="111">
        <v>-311</v>
      </c>
      <c r="Y794" s="38" t="s">
        <v>280</v>
      </c>
      <c r="Z794" s="69" t="s">
        <v>281</v>
      </c>
      <c r="AA794" s="114">
        <v>338</v>
      </c>
      <c r="AB794" s="38" t="s">
        <v>280</v>
      </c>
      <c r="AC794" s="69" t="s">
        <v>281</v>
      </c>
      <c r="AD794" s="38" t="s">
        <v>280</v>
      </c>
      <c r="AE794" s="38" t="s">
        <v>280</v>
      </c>
      <c r="AF794" s="69" t="s">
        <v>280</v>
      </c>
      <c r="AG794" s="127" t="s">
        <v>280</v>
      </c>
      <c r="AH794" s="38" t="s">
        <v>280</v>
      </c>
      <c r="AI794" s="69" t="s">
        <v>280</v>
      </c>
      <c r="AJ794" s="111" t="s">
        <v>280</v>
      </c>
      <c r="AK794" s="38">
        <v>5353</v>
      </c>
      <c r="AL794" s="38" t="s">
        <v>291</v>
      </c>
      <c r="AM794" s="38" t="s">
        <v>280</v>
      </c>
      <c r="AN794" s="38" t="s">
        <v>280</v>
      </c>
      <c r="AO794" s="38" t="s">
        <v>280</v>
      </c>
      <c r="AP794" s="136" t="s">
        <v>280</v>
      </c>
      <c r="AQ794" s="136" t="s">
        <v>280</v>
      </c>
      <c r="AR794" s="139" t="s">
        <v>280</v>
      </c>
      <c r="AS794" s="136" t="s">
        <v>280</v>
      </c>
      <c r="AT794" s="139" t="s">
        <v>280</v>
      </c>
      <c r="AU794" s="139" t="s">
        <v>280</v>
      </c>
      <c r="AV794" s="136">
        <v>-10000</v>
      </c>
      <c r="AW794" s="136" t="s">
        <v>280</v>
      </c>
      <c r="AX794" s="139" t="s">
        <v>282</v>
      </c>
      <c r="AY794" s="136" t="s">
        <v>280</v>
      </c>
      <c r="AZ794" s="139" t="s">
        <v>280</v>
      </c>
      <c r="BA794" s="139" t="s">
        <v>280</v>
      </c>
    </row>
    <row r="795" spans="2:53">
      <c r="B795" s="135" t="s">
        <v>391</v>
      </c>
      <c r="C795" s="109" t="s">
        <v>120</v>
      </c>
      <c r="D795" s="110" t="s">
        <v>66</v>
      </c>
      <c r="E795" s="114">
        <v>5764</v>
      </c>
      <c r="F795" s="114"/>
      <c r="G795" s="136"/>
      <c r="H795" s="137">
        <v>5603</v>
      </c>
      <c r="I795" s="114"/>
      <c r="J795" s="114"/>
      <c r="K795" s="114"/>
      <c r="L795" s="137">
        <v>158</v>
      </c>
      <c r="M795" s="114">
        <v>158</v>
      </c>
      <c r="N795" s="136">
        <v>162</v>
      </c>
      <c r="O795" s="111" t="s">
        <v>60</v>
      </c>
      <c r="P795" s="69" t="s">
        <v>80</v>
      </c>
      <c r="Q795" s="111">
        <f t="shared" si="85"/>
        <v>0</v>
      </c>
      <c r="R795" s="38">
        <f t="shared" si="86"/>
        <v>161</v>
      </c>
      <c r="S795" s="38" t="str">
        <f t="shared" si="83"/>
        <v>NA</v>
      </c>
      <c r="T795" s="38" t="str">
        <f t="shared" si="81"/>
        <v>NA</v>
      </c>
      <c r="U795" s="114" t="str">
        <f t="shared" si="84"/>
        <v>NA</v>
      </c>
      <c r="V795" s="69">
        <f t="shared" si="87"/>
        <v>162</v>
      </c>
      <c r="W795" s="23">
        <f t="shared" si="82"/>
        <v>1</v>
      </c>
      <c r="X795" s="111">
        <v>140</v>
      </c>
      <c r="Y795" s="38" t="s">
        <v>280</v>
      </c>
      <c r="Z795" s="69" t="s">
        <v>280</v>
      </c>
      <c r="AA795" s="114">
        <v>338</v>
      </c>
      <c r="AB795" s="38" t="s">
        <v>280</v>
      </c>
      <c r="AC795" s="69" t="s">
        <v>280</v>
      </c>
      <c r="AD795" s="38" t="s">
        <v>280</v>
      </c>
      <c r="AE795" s="38" t="s">
        <v>280</v>
      </c>
      <c r="AF795" s="69" t="s">
        <v>280</v>
      </c>
      <c r="AG795" s="127" t="s">
        <v>280</v>
      </c>
      <c r="AH795" s="38" t="s">
        <v>280</v>
      </c>
      <c r="AI795" s="69" t="s">
        <v>280</v>
      </c>
      <c r="AJ795" s="111" t="s">
        <v>280</v>
      </c>
      <c r="AK795" s="38">
        <v>5353</v>
      </c>
      <c r="AL795" s="38" t="s">
        <v>291</v>
      </c>
      <c r="AM795" s="38" t="s">
        <v>280</v>
      </c>
      <c r="AN795" s="38" t="s">
        <v>280</v>
      </c>
      <c r="AO795" s="38" t="s">
        <v>280</v>
      </c>
      <c r="AP795" s="136" t="s">
        <v>280</v>
      </c>
      <c r="AQ795" s="136" t="s">
        <v>280</v>
      </c>
      <c r="AR795" s="139" t="s">
        <v>280</v>
      </c>
      <c r="AS795" s="136" t="s">
        <v>280</v>
      </c>
      <c r="AT795" s="139" t="s">
        <v>280</v>
      </c>
      <c r="AU795" s="139" t="s">
        <v>280</v>
      </c>
      <c r="AV795" s="136" t="s">
        <v>280</v>
      </c>
      <c r="AW795" s="136" t="s">
        <v>280</v>
      </c>
      <c r="AX795" s="139" t="s">
        <v>280</v>
      </c>
      <c r="AY795" s="136" t="s">
        <v>280</v>
      </c>
      <c r="AZ795" s="139" t="s">
        <v>280</v>
      </c>
      <c r="BA795" s="139" t="s">
        <v>280</v>
      </c>
    </row>
    <row r="796" spans="2:53">
      <c r="B796" s="135" t="s">
        <v>391</v>
      </c>
      <c r="C796" s="109" t="s">
        <v>120</v>
      </c>
      <c r="D796" s="110" t="s">
        <v>67</v>
      </c>
      <c r="E796" s="114">
        <v>5764</v>
      </c>
      <c r="F796" s="114"/>
      <c r="G796" s="136"/>
      <c r="H796" s="137">
        <v>5603</v>
      </c>
      <c r="I796" s="114"/>
      <c r="J796" s="114"/>
      <c r="K796" s="114"/>
      <c r="L796" s="137">
        <v>158</v>
      </c>
      <c r="M796" s="114">
        <v>158</v>
      </c>
      <c r="N796" s="136">
        <v>162</v>
      </c>
      <c r="O796" s="111" t="s">
        <v>60</v>
      </c>
      <c r="P796" s="69" t="s">
        <v>80</v>
      </c>
      <c r="Q796" s="111">
        <f t="shared" si="85"/>
        <v>0</v>
      </c>
      <c r="R796" s="38">
        <f t="shared" si="86"/>
        <v>161</v>
      </c>
      <c r="S796" s="38" t="str">
        <f t="shared" si="83"/>
        <v>NA</v>
      </c>
      <c r="T796" s="38" t="str">
        <f t="shared" ref="T796:T859" si="88">IF(AND(ISNUMBER(G796),ISNUMBER(J796),ISBLANK(E796)),G796-J796,"NA")</f>
        <v>NA</v>
      </c>
      <c r="U796" s="114" t="str">
        <f t="shared" si="84"/>
        <v>NA</v>
      </c>
      <c r="V796" s="69">
        <f t="shared" si="87"/>
        <v>162</v>
      </c>
      <c r="W796" s="23">
        <f t="shared" si="82"/>
        <v>1</v>
      </c>
      <c r="X796" s="111">
        <v>140</v>
      </c>
      <c r="Y796" s="38" t="s">
        <v>280</v>
      </c>
      <c r="Z796" s="69" t="s">
        <v>280</v>
      </c>
      <c r="AA796" s="114">
        <v>338</v>
      </c>
      <c r="AB796" s="38" t="s">
        <v>280</v>
      </c>
      <c r="AC796" s="69" t="s">
        <v>280</v>
      </c>
      <c r="AD796" s="38" t="s">
        <v>280</v>
      </c>
      <c r="AE796" s="38" t="s">
        <v>280</v>
      </c>
      <c r="AF796" s="69" t="s">
        <v>280</v>
      </c>
      <c r="AG796" s="127" t="s">
        <v>280</v>
      </c>
      <c r="AH796" s="38" t="s">
        <v>280</v>
      </c>
      <c r="AI796" s="69" t="s">
        <v>280</v>
      </c>
      <c r="AJ796" s="111" t="s">
        <v>280</v>
      </c>
      <c r="AK796" s="38">
        <v>5353</v>
      </c>
      <c r="AL796" s="38" t="s">
        <v>291</v>
      </c>
      <c r="AM796" s="38" t="s">
        <v>280</v>
      </c>
      <c r="AN796" s="38" t="s">
        <v>280</v>
      </c>
      <c r="AO796" s="38" t="s">
        <v>280</v>
      </c>
      <c r="AP796" s="136" t="s">
        <v>280</v>
      </c>
      <c r="AQ796" s="136" t="s">
        <v>280</v>
      </c>
      <c r="AR796" s="139" t="s">
        <v>280</v>
      </c>
      <c r="AS796" s="136" t="s">
        <v>280</v>
      </c>
      <c r="AT796" s="139" t="s">
        <v>280</v>
      </c>
      <c r="AU796" s="139" t="s">
        <v>280</v>
      </c>
      <c r="AV796" s="136" t="s">
        <v>280</v>
      </c>
      <c r="AW796" s="136" t="s">
        <v>280</v>
      </c>
      <c r="AX796" s="139" t="s">
        <v>280</v>
      </c>
      <c r="AY796" s="136" t="s">
        <v>280</v>
      </c>
      <c r="AZ796" s="139" t="s">
        <v>280</v>
      </c>
      <c r="BA796" s="139" t="s">
        <v>280</v>
      </c>
    </row>
    <row r="797" spans="2:53">
      <c r="B797" s="135" t="s">
        <v>391</v>
      </c>
      <c r="C797" s="109" t="s">
        <v>120</v>
      </c>
      <c r="D797" s="110" t="s">
        <v>68</v>
      </c>
      <c r="E797" s="114">
        <v>5828</v>
      </c>
      <c r="F797" s="114"/>
      <c r="G797" s="136"/>
      <c r="H797" s="137">
        <v>5828</v>
      </c>
      <c r="I797" s="114"/>
      <c r="J797" s="114"/>
      <c r="K797" s="114"/>
      <c r="L797" s="137">
        <v>0</v>
      </c>
      <c r="M797" s="114">
        <v>0</v>
      </c>
      <c r="N797" s="136">
        <v>0</v>
      </c>
      <c r="O797" s="111" t="s">
        <v>38</v>
      </c>
      <c r="P797" s="69" t="s">
        <v>80</v>
      </c>
      <c r="Q797" s="111">
        <f t="shared" si="85"/>
        <v>0</v>
      </c>
      <c r="R797" s="38">
        <f t="shared" si="86"/>
        <v>0</v>
      </c>
      <c r="S797" s="38" t="str">
        <f t="shared" si="83"/>
        <v>NA</v>
      </c>
      <c r="T797" s="38" t="str">
        <f t="shared" si="88"/>
        <v>NA</v>
      </c>
      <c r="U797" s="114" t="str">
        <f t="shared" si="84"/>
        <v>NA</v>
      </c>
      <c r="V797" s="69">
        <f t="shared" si="87"/>
        <v>0</v>
      </c>
      <c r="W797" s="23">
        <f t="shared" si="82"/>
        <v>1</v>
      </c>
      <c r="X797" s="111">
        <v>140</v>
      </c>
      <c r="Y797" s="38" t="s">
        <v>280</v>
      </c>
      <c r="Z797" s="69" t="s">
        <v>280</v>
      </c>
      <c r="AA797" s="114">
        <v>342</v>
      </c>
      <c r="AB797" s="38" t="s">
        <v>280</v>
      </c>
      <c r="AC797" s="69" t="s">
        <v>280</v>
      </c>
      <c r="AD797" s="38" t="s">
        <v>280</v>
      </c>
      <c r="AE797" s="38" t="s">
        <v>280</v>
      </c>
      <c r="AF797" s="69" t="s">
        <v>280</v>
      </c>
      <c r="AG797" s="127" t="s">
        <v>280</v>
      </c>
      <c r="AH797" s="38" t="s">
        <v>280</v>
      </c>
      <c r="AI797" s="69" t="s">
        <v>280</v>
      </c>
      <c r="AJ797" s="111" t="s">
        <v>280</v>
      </c>
      <c r="AK797" s="38" t="s">
        <v>280</v>
      </c>
      <c r="AL797" s="38" t="s">
        <v>280</v>
      </c>
      <c r="AM797" s="38" t="s">
        <v>280</v>
      </c>
      <c r="AN797" s="38" t="s">
        <v>280</v>
      </c>
      <c r="AO797" s="38" t="s">
        <v>280</v>
      </c>
      <c r="AP797" s="136" t="s">
        <v>280</v>
      </c>
      <c r="AQ797" s="136" t="s">
        <v>280</v>
      </c>
      <c r="AR797" s="139" t="s">
        <v>280</v>
      </c>
      <c r="AS797" s="136" t="s">
        <v>280</v>
      </c>
      <c r="AT797" s="139" t="s">
        <v>280</v>
      </c>
      <c r="AU797" s="139" t="s">
        <v>280</v>
      </c>
      <c r="AV797" s="136" t="s">
        <v>280</v>
      </c>
      <c r="AW797" s="136" t="s">
        <v>280</v>
      </c>
      <c r="AX797" s="139" t="s">
        <v>280</v>
      </c>
      <c r="AY797" s="136" t="s">
        <v>280</v>
      </c>
      <c r="AZ797" s="139" t="s">
        <v>280</v>
      </c>
      <c r="BA797" s="139" t="s">
        <v>280</v>
      </c>
    </row>
    <row r="798" spans="2:53">
      <c r="B798" s="135" t="s">
        <v>391</v>
      </c>
      <c r="C798" s="109" t="s">
        <v>120</v>
      </c>
      <c r="D798" s="110" t="s">
        <v>69</v>
      </c>
      <c r="E798" s="114">
        <v>5528</v>
      </c>
      <c r="F798" s="114"/>
      <c r="G798" s="136"/>
      <c r="H798" s="137">
        <v>5528</v>
      </c>
      <c r="I798" s="114"/>
      <c r="J798" s="114"/>
      <c r="K798" s="114"/>
      <c r="L798" s="137">
        <v>0</v>
      </c>
      <c r="M798" s="114">
        <v>0</v>
      </c>
      <c r="N798" s="136">
        <v>0</v>
      </c>
      <c r="O798" s="111" t="s">
        <v>38</v>
      </c>
      <c r="P798" s="69" t="s">
        <v>80</v>
      </c>
      <c r="Q798" s="111">
        <f t="shared" si="85"/>
        <v>0</v>
      </c>
      <c r="R798" s="38">
        <f t="shared" si="86"/>
        <v>0</v>
      </c>
      <c r="S798" s="38" t="str">
        <f t="shared" si="83"/>
        <v>NA</v>
      </c>
      <c r="T798" s="38" t="str">
        <f t="shared" si="88"/>
        <v>NA</v>
      </c>
      <c r="U798" s="114" t="str">
        <f t="shared" si="84"/>
        <v>NA</v>
      </c>
      <c r="V798" s="69">
        <f t="shared" si="87"/>
        <v>0</v>
      </c>
      <c r="W798" s="23">
        <f t="shared" si="82"/>
        <v>1</v>
      </c>
      <c r="X798" s="111">
        <v>140</v>
      </c>
      <c r="Y798" s="38" t="s">
        <v>280</v>
      </c>
      <c r="Z798" s="69" t="s">
        <v>280</v>
      </c>
      <c r="AA798" s="114">
        <v>338</v>
      </c>
      <c r="AB798" s="38" t="s">
        <v>280</v>
      </c>
      <c r="AC798" s="69" t="s">
        <v>280</v>
      </c>
      <c r="AD798" s="38" t="s">
        <v>280</v>
      </c>
      <c r="AE798" s="38" t="s">
        <v>280</v>
      </c>
      <c r="AF798" s="69" t="s">
        <v>280</v>
      </c>
      <c r="AG798" s="127" t="s">
        <v>280</v>
      </c>
      <c r="AH798" s="38" t="s">
        <v>280</v>
      </c>
      <c r="AI798" s="69" t="s">
        <v>280</v>
      </c>
      <c r="AJ798" s="111" t="s">
        <v>280</v>
      </c>
      <c r="AK798" s="38" t="s">
        <v>280</v>
      </c>
      <c r="AL798" s="38" t="s">
        <v>280</v>
      </c>
      <c r="AM798" s="38" t="s">
        <v>280</v>
      </c>
      <c r="AN798" s="38" t="s">
        <v>280</v>
      </c>
      <c r="AO798" s="38" t="s">
        <v>280</v>
      </c>
      <c r="AP798" s="136" t="s">
        <v>280</v>
      </c>
      <c r="AQ798" s="136" t="s">
        <v>280</v>
      </c>
      <c r="AR798" s="139" t="s">
        <v>280</v>
      </c>
      <c r="AS798" s="136" t="s">
        <v>280</v>
      </c>
      <c r="AT798" s="139" t="s">
        <v>280</v>
      </c>
      <c r="AU798" s="139" t="s">
        <v>280</v>
      </c>
      <c r="AV798" s="136" t="s">
        <v>280</v>
      </c>
      <c r="AW798" s="136" t="s">
        <v>280</v>
      </c>
      <c r="AX798" s="139" t="s">
        <v>280</v>
      </c>
      <c r="AY798" s="136" t="s">
        <v>280</v>
      </c>
      <c r="AZ798" s="139" t="s">
        <v>280</v>
      </c>
      <c r="BA798" s="139" t="s">
        <v>280</v>
      </c>
    </row>
    <row r="799" spans="2:53" ht="15" thickBot="1">
      <c r="B799" s="141" t="s">
        <v>391</v>
      </c>
      <c r="C799" s="116" t="s">
        <v>120</v>
      </c>
      <c r="D799" s="117" t="s">
        <v>70</v>
      </c>
      <c r="E799" s="142">
        <v>4968</v>
      </c>
      <c r="F799" s="142"/>
      <c r="G799" s="143"/>
      <c r="H799" s="144">
        <v>4968</v>
      </c>
      <c r="I799" s="142"/>
      <c r="J799" s="142"/>
      <c r="K799" s="142"/>
      <c r="L799" s="144">
        <v>0</v>
      </c>
      <c r="M799" s="142">
        <v>0</v>
      </c>
      <c r="N799" s="143">
        <v>0</v>
      </c>
      <c r="O799" s="119" t="s">
        <v>38</v>
      </c>
      <c r="P799" s="70" t="s">
        <v>283</v>
      </c>
      <c r="Q799" s="119">
        <f t="shared" si="85"/>
        <v>0</v>
      </c>
      <c r="R799" s="38">
        <f t="shared" si="86"/>
        <v>0</v>
      </c>
      <c r="S799" s="38" t="str">
        <f t="shared" si="83"/>
        <v>NA</v>
      </c>
      <c r="T799" s="38" t="str">
        <f t="shared" si="88"/>
        <v>NA</v>
      </c>
      <c r="U799" s="114" t="str">
        <f t="shared" si="84"/>
        <v>NA</v>
      </c>
      <c r="V799" s="70">
        <f t="shared" si="87"/>
        <v>0</v>
      </c>
      <c r="W799" s="23">
        <f t="shared" si="82"/>
        <v>1</v>
      </c>
      <c r="X799" s="119">
        <v>159</v>
      </c>
      <c r="Y799" s="118" t="s">
        <v>280</v>
      </c>
      <c r="Z799" s="70" t="s">
        <v>280</v>
      </c>
      <c r="AA799" s="142">
        <v>322</v>
      </c>
      <c r="AB799" s="118" t="s">
        <v>280</v>
      </c>
      <c r="AC799" s="70" t="s">
        <v>280</v>
      </c>
      <c r="AD799" s="118" t="s">
        <v>280</v>
      </c>
      <c r="AE799" s="118" t="s">
        <v>280</v>
      </c>
      <c r="AF799" s="70" t="s">
        <v>280</v>
      </c>
      <c r="AG799" s="151" t="s">
        <v>280</v>
      </c>
      <c r="AH799" s="118" t="s">
        <v>280</v>
      </c>
      <c r="AI799" s="70" t="s">
        <v>280</v>
      </c>
      <c r="AJ799" s="119" t="s">
        <v>280</v>
      </c>
      <c r="AK799" s="118" t="s">
        <v>280</v>
      </c>
      <c r="AL799" s="118" t="s">
        <v>280</v>
      </c>
      <c r="AM799" s="118" t="s">
        <v>280</v>
      </c>
      <c r="AN799" s="118" t="s">
        <v>280</v>
      </c>
      <c r="AO799" s="118" t="s">
        <v>280</v>
      </c>
      <c r="AP799" s="143" t="s">
        <v>280</v>
      </c>
      <c r="AQ799" s="143" t="s">
        <v>280</v>
      </c>
      <c r="AR799" s="145" t="s">
        <v>280</v>
      </c>
      <c r="AS799" s="143" t="s">
        <v>280</v>
      </c>
      <c r="AT799" s="145" t="s">
        <v>280</v>
      </c>
      <c r="AU799" s="145" t="s">
        <v>280</v>
      </c>
      <c r="AV799" s="143" t="s">
        <v>280</v>
      </c>
      <c r="AW799" s="143" t="s">
        <v>280</v>
      </c>
      <c r="AX799" s="145" t="s">
        <v>280</v>
      </c>
      <c r="AY799" s="143" t="s">
        <v>280</v>
      </c>
      <c r="AZ799" s="145" t="s">
        <v>280</v>
      </c>
      <c r="BA799" s="145" t="s">
        <v>280</v>
      </c>
    </row>
    <row r="800" spans="2:53">
      <c r="B800" s="135" t="s">
        <v>392</v>
      </c>
      <c r="C800" s="121" t="s">
        <v>120</v>
      </c>
      <c r="D800" s="122" t="s">
        <v>55</v>
      </c>
      <c r="E800" s="138">
        <v>7088</v>
      </c>
      <c r="F800" s="138"/>
      <c r="G800" s="147"/>
      <c r="H800" s="148">
        <v>7088</v>
      </c>
      <c r="I800" s="138"/>
      <c r="J800" s="138"/>
      <c r="K800" s="138"/>
      <c r="L800" s="148">
        <v>-1035</v>
      </c>
      <c r="M800" s="138">
        <v>-1035</v>
      </c>
      <c r="N800" s="147">
        <v>-1035</v>
      </c>
      <c r="O800" s="113" t="s">
        <v>283</v>
      </c>
      <c r="P800" s="68" t="s">
        <v>80</v>
      </c>
      <c r="Q800" s="113">
        <f t="shared" si="85"/>
        <v>0</v>
      </c>
      <c r="R800" s="38">
        <f t="shared" si="86"/>
        <v>0</v>
      </c>
      <c r="S800" s="38" t="str">
        <f t="shared" si="83"/>
        <v>NA</v>
      </c>
      <c r="T800" s="38" t="str">
        <f t="shared" si="88"/>
        <v>NA</v>
      </c>
      <c r="U800" s="114" t="str">
        <f t="shared" si="84"/>
        <v>NA</v>
      </c>
      <c r="V800" s="68">
        <f t="shared" si="87"/>
        <v>0</v>
      </c>
      <c r="W800" s="23">
        <f t="shared" si="82"/>
        <v>1</v>
      </c>
      <c r="X800" s="148">
        <v>140</v>
      </c>
      <c r="Y800" s="112" t="s">
        <v>280</v>
      </c>
      <c r="Z800" s="68" t="s">
        <v>281</v>
      </c>
      <c r="AA800" s="138">
        <v>425</v>
      </c>
      <c r="AB800" s="112" t="s">
        <v>280</v>
      </c>
      <c r="AC800" s="68" t="s">
        <v>281</v>
      </c>
      <c r="AD800" s="112" t="s">
        <v>280</v>
      </c>
      <c r="AE800" s="112">
        <v>6722</v>
      </c>
      <c r="AF800" s="68" t="s">
        <v>79</v>
      </c>
      <c r="AG800" s="149" t="s">
        <v>280</v>
      </c>
      <c r="AH800" s="112" t="s">
        <v>280</v>
      </c>
      <c r="AI800" s="68" t="s">
        <v>280</v>
      </c>
      <c r="AJ800" s="112" t="s">
        <v>280</v>
      </c>
      <c r="AK800" s="112" t="s">
        <v>280</v>
      </c>
      <c r="AL800" s="112" t="s">
        <v>280</v>
      </c>
      <c r="AM800" s="112" t="s">
        <v>280</v>
      </c>
      <c r="AN800" s="112" t="s">
        <v>280</v>
      </c>
      <c r="AO800" s="112" t="s">
        <v>280</v>
      </c>
      <c r="AP800" s="147" t="s">
        <v>280</v>
      </c>
      <c r="AQ800" s="147" t="s">
        <v>280</v>
      </c>
      <c r="AR800" s="21" t="s">
        <v>280</v>
      </c>
      <c r="AS800" s="147" t="s">
        <v>280</v>
      </c>
      <c r="AT800" s="21" t="s">
        <v>280</v>
      </c>
      <c r="AU800" s="21" t="s">
        <v>280</v>
      </c>
      <c r="AV800" s="147">
        <v>-10000</v>
      </c>
      <c r="AW800" s="147" t="s">
        <v>280</v>
      </c>
      <c r="AX800" s="150" t="s">
        <v>282</v>
      </c>
      <c r="AY800" s="147" t="s">
        <v>280</v>
      </c>
      <c r="AZ800" s="150" t="s">
        <v>280</v>
      </c>
      <c r="BA800" s="150" t="s">
        <v>280</v>
      </c>
    </row>
    <row r="801" spans="2:53">
      <c r="B801" s="135" t="s">
        <v>392</v>
      </c>
      <c r="C801" s="109" t="s">
        <v>120</v>
      </c>
      <c r="D801" s="110" t="s">
        <v>57</v>
      </c>
      <c r="E801" s="114">
        <v>7100</v>
      </c>
      <c r="F801" s="114"/>
      <c r="G801" s="136"/>
      <c r="H801" s="137">
        <v>7100</v>
      </c>
      <c r="I801" s="114"/>
      <c r="J801" s="114"/>
      <c r="K801" s="114"/>
      <c r="L801" s="137">
        <v>-1047</v>
      </c>
      <c r="M801" s="114">
        <v>-1047</v>
      </c>
      <c r="N801" s="136">
        <v>-1047</v>
      </c>
      <c r="O801" s="111" t="s">
        <v>283</v>
      </c>
      <c r="P801" s="69" t="s">
        <v>80</v>
      </c>
      <c r="Q801" s="111">
        <f t="shared" si="85"/>
        <v>0</v>
      </c>
      <c r="R801" s="38">
        <f t="shared" si="86"/>
        <v>0</v>
      </c>
      <c r="S801" s="38" t="str">
        <f t="shared" si="83"/>
        <v>NA</v>
      </c>
      <c r="T801" s="38" t="str">
        <f t="shared" si="88"/>
        <v>NA</v>
      </c>
      <c r="U801" s="114" t="str">
        <f t="shared" si="84"/>
        <v>NA</v>
      </c>
      <c r="V801" s="69">
        <f t="shared" si="87"/>
        <v>0</v>
      </c>
      <c r="W801" s="23">
        <f t="shared" si="82"/>
        <v>1</v>
      </c>
      <c r="X801" s="137">
        <v>140</v>
      </c>
      <c r="Y801" s="38" t="s">
        <v>280</v>
      </c>
      <c r="Z801" s="69" t="s">
        <v>281</v>
      </c>
      <c r="AA801" s="114">
        <v>425</v>
      </c>
      <c r="AB801" s="38" t="s">
        <v>280</v>
      </c>
      <c r="AC801" s="69" t="s">
        <v>281</v>
      </c>
      <c r="AD801" s="38" t="s">
        <v>280</v>
      </c>
      <c r="AE801" s="38">
        <v>6785</v>
      </c>
      <c r="AF801" s="69" t="s">
        <v>79</v>
      </c>
      <c r="AG801" s="127" t="s">
        <v>280</v>
      </c>
      <c r="AH801" s="38" t="s">
        <v>280</v>
      </c>
      <c r="AI801" s="69" t="s">
        <v>280</v>
      </c>
      <c r="AJ801" s="38" t="s">
        <v>280</v>
      </c>
      <c r="AK801" s="38" t="s">
        <v>280</v>
      </c>
      <c r="AL801" s="38" t="s">
        <v>280</v>
      </c>
      <c r="AM801" s="38" t="s">
        <v>280</v>
      </c>
      <c r="AN801" s="38" t="s">
        <v>280</v>
      </c>
      <c r="AO801" s="38" t="s">
        <v>280</v>
      </c>
      <c r="AP801" s="136" t="s">
        <v>280</v>
      </c>
      <c r="AQ801" s="136" t="s">
        <v>280</v>
      </c>
      <c r="AR801" s="23" t="s">
        <v>280</v>
      </c>
      <c r="AS801" s="136" t="s">
        <v>280</v>
      </c>
      <c r="AT801" s="23" t="s">
        <v>280</v>
      </c>
      <c r="AU801" s="23" t="s">
        <v>280</v>
      </c>
      <c r="AV801" s="136">
        <v>-10000</v>
      </c>
      <c r="AW801" s="136" t="s">
        <v>280</v>
      </c>
      <c r="AX801" s="139" t="s">
        <v>282</v>
      </c>
      <c r="AY801" s="136" t="s">
        <v>280</v>
      </c>
      <c r="AZ801" s="139" t="s">
        <v>280</v>
      </c>
      <c r="BA801" s="139" t="s">
        <v>280</v>
      </c>
    </row>
    <row r="802" spans="2:53">
      <c r="B802" s="135" t="s">
        <v>392</v>
      </c>
      <c r="C802" s="109" t="s">
        <v>120</v>
      </c>
      <c r="D802" s="110" t="s">
        <v>58</v>
      </c>
      <c r="E802" s="114">
        <v>7106</v>
      </c>
      <c r="F802" s="114"/>
      <c r="G802" s="136"/>
      <c r="H802" s="137">
        <v>7106</v>
      </c>
      <c r="I802" s="114"/>
      <c r="J802" s="114"/>
      <c r="K802" s="114"/>
      <c r="L802" s="137">
        <v>-1053</v>
      </c>
      <c r="M802" s="114">
        <v>-1053</v>
      </c>
      <c r="N802" s="136">
        <v>-1053</v>
      </c>
      <c r="O802" s="111" t="s">
        <v>283</v>
      </c>
      <c r="P802" s="69" t="s">
        <v>80</v>
      </c>
      <c r="Q802" s="111">
        <f t="shared" si="85"/>
        <v>0</v>
      </c>
      <c r="R802" s="38">
        <f t="shared" si="86"/>
        <v>0</v>
      </c>
      <c r="S802" s="38" t="str">
        <f t="shared" si="83"/>
        <v>NA</v>
      </c>
      <c r="T802" s="38" t="str">
        <f t="shared" si="88"/>
        <v>NA</v>
      </c>
      <c r="U802" s="114" t="str">
        <f t="shared" si="84"/>
        <v>NA</v>
      </c>
      <c r="V802" s="69">
        <f t="shared" si="87"/>
        <v>0</v>
      </c>
      <c r="W802" s="23">
        <f t="shared" si="82"/>
        <v>1</v>
      </c>
      <c r="X802" s="137">
        <v>140</v>
      </c>
      <c r="Y802" s="38" t="s">
        <v>280</v>
      </c>
      <c r="Z802" s="69" t="s">
        <v>281</v>
      </c>
      <c r="AA802" s="114">
        <v>425</v>
      </c>
      <c r="AB802" s="38" t="s">
        <v>280</v>
      </c>
      <c r="AC802" s="69" t="s">
        <v>281</v>
      </c>
      <c r="AD802" s="38" t="s">
        <v>280</v>
      </c>
      <c r="AE802" s="38">
        <v>6705</v>
      </c>
      <c r="AF802" s="69" t="s">
        <v>79</v>
      </c>
      <c r="AG802" s="127" t="s">
        <v>280</v>
      </c>
      <c r="AH802" s="38" t="s">
        <v>280</v>
      </c>
      <c r="AI802" s="69" t="s">
        <v>280</v>
      </c>
      <c r="AJ802" s="38" t="s">
        <v>280</v>
      </c>
      <c r="AK802" s="38" t="s">
        <v>280</v>
      </c>
      <c r="AL802" s="38" t="s">
        <v>280</v>
      </c>
      <c r="AM802" s="38" t="s">
        <v>280</v>
      </c>
      <c r="AN802" s="38" t="s">
        <v>280</v>
      </c>
      <c r="AO802" s="38" t="s">
        <v>280</v>
      </c>
      <c r="AP802" s="136" t="s">
        <v>280</v>
      </c>
      <c r="AQ802" s="136" t="s">
        <v>280</v>
      </c>
      <c r="AR802" s="23" t="s">
        <v>280</v>
      </c>
      <c r="AS802" s="136" t="s">
        <v>280</v>
      </c>
      <c r="AT802" s="23" t="s">
        <v>280</v>
      </c>
      <c r="AU802" s="23" t="s">
        <v>280</v>
      </c>
      <c r="AV802" s="136">
        <v>-10000</v>
      </c>
      <c r="AW802" s="136" t="s">
        <v>280</v>
      </c>
      <c r="AX802" s="139" t="s">
        <v>282</v>
      </c>
      <c r="AY802" s="136" t="s">
        <v>280</v>
      </c>
      <c r="AZ802" s="139" t="s">
        <v>280</v>
      </c>
      <c r="BA802" s="139" t="s">
        <v>280</v>
      </c>
    </row>
    <row r="803" spans="2:53">
      <c r="B803" s="135" t="s">
        <v>392</v>
      </c>
      <c r="C803" s="109" t="s">
        <v>120</v>
      </c>
      <c r="D803" s="110" t="s">
        <v>59</v>
      </c>
      <c r="E803" s="114">
        <v>7100</v>
      </c>
      <c r="F803" s="114"/>
      <c r="G803" s="136"/>
      <c r="H803" s="137">
        <v>7100</v>
      </c>
      <c r="I803" s="114"/>
      <c r="J803" s="114"/>
      <c r="K803" s="114"/>
      <c r="L803" s="137">
        <v>-4302</v>
      </c>
      <c r="M803" s="114">
        <v>-4302</v>
      </c>
      <c r="N803" s="136">
        <v>-4302</v>
      </c>
      <c r="O803" s="111" t="s">
        <v>283</v>
      </c>
      <c r="P803" s="69" t="s">
        <v>80</v>
      </c>
      <c r="Q803" s="111">
        <f t="shared" si="85"/>
        <v>0</v>
      </c>
      <c r="R803" s="38">
        <f t="shared" si="86"/>
        <v>0</v>
      </c>
      <c r="S803" s="38" t="str">
        <f t="shared" si="83"/>
        <v>NA</v>
      </c>
      <c r="T803" s="38" t="str">
        <f t="shared" si="88"/>
        <v>NA</v>
      </c>
      <c r="U803" s="114" t="str">
        <f t="shared" si="84"/>
        <v>NA</v>
      </c>
      <c r="V803" s="69">
        <f t="shared" si="87"/>
        <v>0</v>
      </c>
      <c r="W803" s="23">
        <f t="shared" si="82"/>
        <v>1</v>
      </c>
      <c r="X803" s="137">
        <v>140</v>
      </c>
      <c r="Y803" s="38" t="s">
        <v>280</v>
      </c>
      <c r="Z803" s="69" t="s">
        <v>281</v>
      </c>
      <c r="AA803" s="114">
        <v>425</v>
      </c>
      <c r="AB803" s="38" t="s">
        <v>280</v>
      </c>
      <c r="AC803" s="69" t="s">
        <v>281</v>
      </c>
      <c r="AD803" s="38" t="s">
        <v>280</v>
      </c>
      <c r="AE803" s="38">
        <v>6041</v>
      </c>
      <c r="AF803" s="38" t="s">
        <v>142</v>
      </c>
      <c r="AG803" s="127" t="s">
        <v>280</v>
      </c>
      <c r="AH803" s="38" t="s">
        <v>280</v>
      </c>
      <c r="AI803" s="38" t="s">
        <v>280</v>
      </c>
      <c r="AJ803" s="38" t="s">
        <v>280</v>
      </c>
      <c r="AK803" s="38" t="s">
        <v>280</v>
      </c>
      <c r="AL803" s="38" t="s">
        <v>280</v>
      </c>
      <c r="AM803" s="38" t="s">
        <v>280</v>
      </c>
      <c r="AN803" s="38" t="s">
        <v>280</v>
      </c>
      <c r="AO803" s="38" t="s">
        <v>280</v>
      </c>
      <c r="AP803" s="136" t="s">
        <v>280</v>
      </c>
      <c r="AQ803" s="136" t="s">
        <v>280</v>
      </c>
      <c r="AR803" s="23" t="s">
        <v>280</v>
      </c>
      <c r="AS803" s="136" t="s">
        <v>280</v>
      </c>
      <c r="AT803" s="23" t="s">
        <v>280</v>
      </c>
      <c r="AU803" s="23" t="s">
        <v>280</v>
      </c>
      <c r="AV803" s="136">
        <v>-10000</v>
      </c>
      <c r="AW803" s="136" t="s">
        <v>280</v>
      </c>
      <c r="AX803" s="139" t="s">
        <v>282</v>
      </c>
      <c r="AY803" s="136" t="s">
        <v>280</v>
      </c>
      <c r="AZ803" s="139" t="s">
        <v>280</v>
      </c>
      <c r="BA803" s="139" t="s">
        <v>280</v>
      </c>
    </row>
    <row r="804" spans="2:53">
      <c r="B804" s="135" t="s">
        <v>392</v>
      </c>
      <c r="C804" s="109" t="s">
        <v>120</v>
      </c>
      <c r="D804" s="110" t="s">
        <v>61</v>
      </c>
      <c r="E804" s="114">
        <v>7106</v>
      </c>
      <c r="F804" s="114"/>
      <c r="G804" s="136"/>
      <c r="H804" s="137">
        <v>7106</v>
      </c>
      <c r="I804" s="114"/>
      <c r="J804" s="114"/>
      <c r="K804" s="114"/>
      <c r="L804" s="137">
        <v>-4308</v>
      </c>
      <c r="M804" s="114">
        <v>-4308</v>
      </c>
      <c r="N804" s="136">
        <v>-4308</v>
      </c>
      <c r="O804" s="111" t="s">
        <v>283</v>
      </c>
      <c r="P804" s="69" t="s">
        <v>80</v>
      </c>
      <c r="Q804" s="111">
        <f t="shared" si="85"/>
        <v>0</v>
      </c>
      <c r="R804" s="38">
        <f t="shared" si="86"/>
        <v>0</v>
      </c>
      <c r="S804" s="38" t="str">
        <f t="shared" si="83"/>
        <v>NA</v>
      </c>
      <c r="T804" s="38" t="str">
        <f t="shared" si="88"/>
        <v>NA</v>
      </c>
      <c r="U804" s="114" t="str">
        <f t="shared" si="84"/>
        <v>NA</v>
      </c>
      <c r="V804" s="69">
        <f t="shared" si="87"/>
        <v>0</v>
      </c>
      <c r="W804" s="23">
        <f t="shared" si="82"/>
        <v>1</v>
      </c>
      <c r="X804" s="137">
        <v>140</v>
      </c>
      <c r="Y804" s="38" t="s">
        <v>280</v>
      </c>
      <c r="Z804" s="69" t="s">
        <v>281</v>
      </c>
      <c r="AA804" s="114">
        <v>419</v>
      </c>
      <c r="AB804" s="38" t="s">
        <v>280</v>
      </c>
      <c r="AC804" s="69" t="s">
        <v>281</v>
      </c>
      <c r="AD804" s="38" t="s">
        <v>280</v>
      </c>
      <c r="AE804" s="38">
        <v>6684</v>
      </c>
      <c r="AF804" s="38" t="s">
        <v>79</v>
      </c>
      <c r="AG804" s="127" t="s">
        <v>280</v>
      </c>
      <c r="AH804" s="38" t="s">
        <v>280</v>
      </c>
      <c r="AI804" s="38" t="s">
        <v>280</v>
      </c>
      <c r="AJ804" s="38" t="s">
        <v>280</v>
      </c>
      <c r="AK804" s="38" t="s">
        <v>280</v>
      </c>
      <c r="AL804" s="38" t="s">
        <v>280</v>
      </c>
      <c r="AM804" s="38" t="s">
        <v>280</v>
      </c>
      <c r="AN804" s="38" t="s">
        <v>280</v>
      </c>
      <c r="AO804" s="38" t="s">
        <v>280</v>
      </c>
      <c r="AP804" s="136" t="s">
        <v>280</v>
      </c>
      <c r="AQ804" s="136" t="s">
        <v>280</v>
      </c>
      <c r="AR804" s="23" t="s">
        <v>280</v>
      </c>
      <c r="AS804" s="136" t="s">
        <v>280</v>
      </c>
      <c r="AT804" s="23" t="s">
        <v>280</v>
      </c>
      <c r="AU804" s="23" t="s">
        <v>280</v>
      </c>
      <c r="AV804" s="136">
        <v>-10000</v>
      </c>
      <c r="AW804" s="136" t="s">
        <v>280</v>
      </c>
      <c r="AX804" s="139" t="s">
        <v>282</v>
      </c>
      <c r="AY804" s="136" t="s">
        <v>280</v>
      </c>
      <c r="AZ804" s="139" t="s">
        <v>280</v>
      </c>
      <c r="BA804" s="139" t="s">
        <v>280</v>
      </c>
    </row>
    <row r="805" spans="2:53">
      <c r="B805" s="135" t="s">
        <v>392</v>
      </c>
      <c r="C805" s="109" t="s">
        <v>120</v>
      </c>
      <c r="D805" s="110" t="s">
        <v>63</v>
      </c>
      <c r="E805" s="114">
        <v>7116</v>
      </c>
      <c r="F805" s="114"/>
      <c r="G805" s="136"/>
      <c r="H805" s="137">
        <v>7116</v>
      </c>
      <c r="I805" s="114"/>
      <c r="J805" s="114"/>
      <c r="K805" s="114"/>
      <c r="L805" s="137">
        <v>-4318</v>
      </c>
      <c r="M805" s="114">
        <v>-4318</v>
      </c>
      <c r="N805" s="136">
        <v>-4318</v>
      </c>
      <c r="O805" s="111" t="s">
        <v>283</v>
      </c>
      <c r="P805" s="69" t="s">
        <v>80</v>
      </c>
      <c r="Q805" s="111">
        <f t="shared" si="85"/>
        <v>0</v>
      </c>
      <c r="R805" s="38">
        <f t="shared" si="86"/>
        <v>0</v>
      </c>
      <c r="S805" s="38" t="str">
        <f t="shared" si="83"/>
        <v>NA</v>
      </c>
      <c r="T805" s="38" t="str">
        <f t="shared" si="88"/>
        <v>NA</v>
      </c>
      <c r="U805" s="114" t="str">
        <f t="shared" si="84"/>
        <v>NA</v>
      </c>
      <c r="V805" s="69">
        <f t="shared" si="87"/>
        <v>0</v>
      </c>
      <c r="W805" s="23">
        <f t="shared" ref="W805:W868" si="89">MIN(IF(SUM(X805,AE805:AH805,AJ805,AK805:AN805,AQ805:AT805,AD805,AP805,AV805,AW805:AZ805)=0,0,1)+IF(P805="Smoothing ramp",1,0)+IF(SUM(X805,Y805:AB805)=0,0,1),1)</f>
        <v>1</v>
      </c>
      <c r="X805" s="137">
        <v>140</v>
      </c>
      <c r="Y805" s="38" t="s">
        <v>280</v>
      </c>
      <c r="Z805" s="69" t="s">
        <v>281</v>
      </c>
      <c r="AA805" s="114">
        <v>425</v>
      </c>
      <c r="AB805" s="38" t="s">
        <v>280</v>
      </c>
      <c r="AC805" s="69" t="s">
        <v>281</v>
      </c>
      <c r="AD805" s="38" t="s">
        <v>280</v>
      </c>
      <c r="AE805" s="38" t="s">
        <v>280</v>
      </c>
      <c r="AF805" s="38" t="s">
        <v>280</v>
      </c>
      <c r="AG805" s="127" t="s">
        <v>280</v>
      </c>
      <c r="AH805" s="38" t="s">
        <v>280</v>
      </c>
      <c r="AI805" s="38" t="s">
        <v>280</v>
      </c>
      <c r="AJ805" s="38" t="s">
        <v>280</v>
      </c>
      <c r="AK805" s="38" t="s">
        <v>280</v>
      </c>
      <c r="AL805" s="38" t="s">
        <v>280</v>
      </c>
      <c r="AM805" s="38" t="s">
        <v>280</v>
      </c>
      <c r="AN805" s="38" t="s">
        <v>280</v>
      </c>
      <c r="AO805" s="38" t="s">
        <v>280</v>
      </c>
      <c r="AP805" s="136" t="s">
        <v>280</v>
      </c>
      <c r="AQ805" s="136" t="s">
        <v>280</v>
      </c>
      <c r="AR805" s="23" t="s">
        <v>280</v>
      </c>
      <c r="AS805" s="136" t="s">
        <v>280</v>
      </c>
      <c r="AT805" s="23" t="s">
        <v>280</v>
      </c>
      <c r="AU805" s="23" t="s">
        <v>280</v>
      </c>
      <c r="AV805" s="136">
        <v>-10000</v>
      </c>
      <c r="AW805" s="136" t="s">
        <v>280</v>
      </c>
      <c r="AX805" s="139" t="s">
        <v>282</v>
      </c>
      <c r="AY805" s="136" t="s">
        <v>280</v>
      </c>
      <c r="AZ805" s="139" t="s">
        <v>280</v>
      </c>
      <c r="BA805" s="139" t="s">
        <v>280</v>
      </c>
    </row>
    <row r="806" spans="2:53">
      <c r="B806" s="135" t="s">
        <v>392</v>
      </c>
      <c r="C806" s="109" t="s">
        <v>120</v>
      </c>
      <c r="D806" s="110" t="s">
        <v>64</v>
      </c>
      <c r="E806" s="114">
        <v>5614</v>
      </c>
      <c r="F806" s="114"/>
      <c r="G806" s="136"/>
      <c r="H806" s="137">
        <v>5614</v>
      </c>
      <c r="I806" s="114"/>
      <c r="J806" s="114"/>
      <c r="K806" s="114"/>
      <c r="L806" s="137">
        <v>-4187</v>
      </c>
      <c r="M806" s="114">
        <v>-4187</v>
      </c>
      <c r="N806" s="136">
        <v>-4187</v>
      </c>
      <c r="O806" s="111" t="s">
        <v>283</v>
      </c>
      <c r="P806" s="69" t="s">
        <v>80</v>
      </c>
      <c r="Q806" s="111">
        <f t="shared" si="85"/>
        <v>0</v>
      </c>
      <c r="R806" s="38">
        <f t="shared" si="86"/>
        <v>0</v>
      </c>
      <c r="S806" s="38" t="str">
        <f t="shared" si="83"/>
        <v>NA</v>
      </c>
      <c r="T806" s="38" t="str">
        <f t="shared" si="88"/>
        <v>NA</v>
      </c>
      <c r="U806" s="114" t="str">
        <f t="shared" si="84"/>
        <v>NA</v>
      </c>
      <c r="V806" s="69">
        <f t="shared" si="87"/>
        <v>0</v>
      </c>
      <c r="W806" s="23">
        <f t="shared" si="89"/>
        <v>1</v>
      </c>
      <c r="X806" s="137">
        <v>140</v>
      </c>
      <c r="Y806" s="38" t="s">
        <v>280</v>
      </c>
      <c r="Z806" s="69" t="s">
        <v>280</v>
      </c>
      <c r="AA806" s="114">
        <v>328</v>
      </c>
      <c r="AB806" s="38" t="s">
        <v>280</v>
      </c>
      <c r="AC806" s="69" t="s">
        <v>280</v>
      </c>
      <c r="AD806" s="38" t="s">
        <v>280</v>
      </c>
      <c r="AE806" s="38" t="s">
        <v>280</v>
      </c>
      <c r="AF806" s="38" t="s">
        <v>280</v>
      </c>
      <c r="AG806" s="127" t="s">
        <v>280</v>
      </c>
      <c r="AH806" s="38" t="s">
        <v>280</v>
      </c>
      <c r="AI806" s="38" t="s">
        <v>280</v>
      </c>
      <c r="AJ806" s="38" t="s">
        <v>280</v>
      </c>
      <c r="AK806" s="38" t="s">
        <v>280</v>
      </c>
      <c r="AL806" s="38" t="s">
        <v>280</v>
      </c>
      <c r="AM806" s="38" t="s">
        <v>280</v>
      </c>
      <c r="AN806" s="38" t="s">
        <v>280</v>
      </c>
      <c r="AO806" s="38" t="s">
        <v>280</v>
      </c>
      <c r="AP806" s="136" t="s">
        <v>280</v>
      </c>
      <c r="AQ806" s="136" t="s">
        <v>280</v>
      </c>
      <c r="AR806" s="23" t="s">
        <v>280</v>
      </c>
      <c r="AS806" s="136" t="s">
        <v>280</v>
      </c>
      <c r="AT806" s="23" t="s">
        <v>280</v>
      </c>
      <c r="AU806" s="23" t="s">
        <v>280</v>
      </c>
      <c r="AV806" s="136">
        <v>-10000</v>
      </c>
      <c r="AW806" s="136" t="s">
        <v>280</v>
      </c>
      <c r="AX806" s="139" t="s">
        <v>282</v>
      </c>
      <c r="AY806" s="136" t="s">
        <v>280</v>
      </c>
      <c r="AZ806" s="139" t="s">
        <v>280</v>
      </c>
      <c r="BA806" s="139" t="s">
        <v>280</v>
      </c>
    </row>
    <row r="807" spans="2:53">
      <c r="B807" s="135" t="s">
        <v>392</v>
      </c>
      <c r="C807" s="109" t="s">
        <v>120</v>
      </c>
      <c r="D807" s="110" t="s">
        <v>66</v>
      </c>
      <c r="E807" s="114">
        <v>5614</v>
      </c>
      <c r="F807" s="114"/>
      <c r="G807" s="136"/>
      <c r="H807" s="137">
        <v>5614</v>
      </c>
      <c r="I807" s="114"/>
      <c r="J807" s="114"/>
      <c r="K807" s="114"/>
      <c r="L807" s="137">
        <v>-4187</v>
      </c>
      <c r="M807" s="114">
        <v>-4187</v>
      </c>
      <c r="N807" s="136">
        <v>-4187</v>
      </c>
      <c r="O807" s="111" t="s">
        <v>283</v>
      </c>
      <c r="P807" s="69" t="s">
        <v>80</v>
      </c>
      <c r="Q807" s="111">
        <f t="shared" si="85"/>
        <v>0</v>
      </c>
      <c r="R807" s="38">
        <f t="shared" si="86"/>
        <v>0</v>
      </c>
      <c r="S807" s="38" t="str">
        <f t="shared" si="83"/>
        <v>NA</v>
      </c>
      <c r="T807" s="38" t="str">
        <f t="shared" si="88"/>
        <v>NA</v>
      </c>
      <c r="U807" s="114" t="str">
        <f t="shared" si="84"/>
        <v>NA</v>
      </c>
      <c r="V807" s="69">
        <f t="shared" si="87"/>
        <v>0</v>
      </c>
      <c r="W807" s="23">
        <f t="shared" si="89"/>
        <v>1</v>
      </c>
      <c r="X807" s="111">
        <v>140</v>
      </c>
      <c r="Y807" s="38" t="s">
        <v>280</v>
      </c>
      <c r="Z807" s="69" t="s">
        <v>280</v>
      </c>
      <c r="AA807" s="114">
        <v>328</v>
      </c>
      <c r="AB807" s="38" t="s">
        <v>280</v>
      </c>
      <c r="AC807" s="69" t="s">
        <v>280</v>
      </c>
      <c r="AD807" s="38" t="s">
        <v>280</v>
      </c>
      <c r="AE807" s="38" t="s">
        <v>280</v>
      </c>
      <c r="AF807" s="38" t="s">
        <v>280</v>
      </c>
      <c r="AG807" s="127" t="s">
        <v>280</v>
      </c>
      <c r="AH807" s="38" t="s">
        <v>280</v>
      </c>
      <c r="AI807" s="38" t="s">
        <v>280</v>
      </c>
      <c r="AJ807" s="38" t="s">
        <v>280</v>
      </c>
      <c r="AK807" s="38" t="s">
        <v>280</v>
      </c>
      <c r="AL807" s="38" t="s">
        <v>280</v>
      </c>
      <c r="AM807" s="38" t="s">
        <v>280</v>
      </c>
      <c r="AN807" s="38" t="s">
        <v>280</v>
      </c>
      <c r="AO807" s="38" t="s">
        <v>280</v>
      </c>
      <c r="AP807" s="136" t="s">
        <v>280</v>
      </c>
      <c r="AQ807" s="136" t="s">
        <v>280</v>
      </c>
      <c r="AR807" s="139" t="s">
        <v>280</v>
      </c>
      <c r="AS807" s="136" t="s">
        <v>280</v>
      </c>
      <c r="AT807" s="139" t="s">
        <v>280</v>
      </c>
      <c r="AU807" s="139" t="s">
        <v>280</v>
      </c>
      <c r="AV807" s="136" t="s">
        <v>280</v>
      </c>
      <c r="AW807" s="136" t="s">
        <v>280</v>
      </c>
      <c r="AX807" s="139" t="s">
        <v>280</v>
      </c>
      <c r="AY807" s="136" t="s">
        <v>280</v>
      </c>
      <c r="AZ807" s="139" t="s">
        <v>280</v>
      </c>
      <c r="BA807" s="139" t="s">
        <v>280</v>
      </c>
    </row>
    <row r="808" spans="2:53">
      <c r="B808" s="135" t="s">
        <v>392</v>
      </c>
      <c r="C808" s="109" t="s">
        <v>120</v>
      </c>
      <c r="D808" s="110" t="s">
        <v>67</v>
      </c>
      <c r="E808" s="114">
        <v>5146</v>
      </c>
      <c r="F808" s="114"/>
      <c r="G808" s="136"/>
      <c r="H808" s="137">
        <v>5146</v>
      </c>
      <c r="I808" s="114"/>
      <c r="J808" s="114"/>
      <c r="K808" s="114"/>
      <c r="L808" s="137">
        <v>-3877</v>
      </c>
      <c r="M808" s="114">
        <v>-3877</v>
      </c>
      <c r="N808" s="136">
        <v>-3877</v>
      </c>
      <c r="O808" s="111" t="s">
        <v>283</v>
      </c>
      <c r="P808" s="69" t="s">
        <v>80</v>
      </c>
      <c r="Q808" s="111">
        <f t="shared" si="85"/>
        <v>0</v>
      </c>
      <c r="R808" s="38">
        <f t="shared" si="86"/>
        <v>0</v>
      </c>
      <c r="S808" s="38" t="str">
        <f t="shared" si="83"/>
        <v>NA</v>
      </c>
      <c r="T808" s="38" t="str">
        <f t="shared" si="88"/>
        <v>NA</v>
      </c>
      <c r="U808" s="114" t="str">
        <f t="shared" si="84"/>
        <v>NA</v>
      </c>
      <c r="V808" s="69">
        <f t="shared" si="87"/>
        <v>0</v>
      </c>
      <c r="W808" s="23">
        <f t="shared" si="89"/>
        <v>1</v>
      </c>
      <c r="X808" s="111">
        <v>140</v>
      </c>
      <c r="Y808" s="38" t="s">
        <v>280</v>
      </c>
      <c r="Z808" s="69" t="s">
        <v>280</v>
      </c>
      <c r="AA808" s="114">
        <v>-140</v>
      </c>
      <c r="AB808" s="38" t="s">
        <v>280</v>
      </c>
      <c r="AC808" s="69" t="s">
        <v>280</v>
      </c>
      <c r="AD808" s="38" t="s">
        <v>280</v>
      </c>
      <c r="AE808" s="38" t="s">
        <v>280</v>
      </c>
      <c r="AF808" s="38" t="s">
        <v>280</v>
      </c>
      <c r="AG808" s="127" t="s">
        <v>280</v>
      </c>
      <c r="AH808" s="38" t="s">
        <v>280</v>
      </c>
      <c r="AI808" s="38" t="s">
        <v>280</v>
      </c>
      <c r="AJ808" s="38" t="s">
        <v>280</v>
      </c>
      <c r="AK808" s="38" t="s">
        <v>280</v>
      </c>
      <c r="AL808" s="38" t="s">
        <v>280</v>
      </c>
      <c r="AM808" s="38" t="s">
        <v>280</v>
      </c>
      <c r="AN808" s="38" t="s">
        <v>280</v>
      </c>
      <c r="AO808" s="38" t="s">
        <v>280</v>
      </c>
      <c r="AP808" s="136" t="s">
        <v>280</v>
      </c>
      <c r="AQ808" s="136" t="s">
        <v>280</v>
      </c>
      <c r="AR808" s="139" t="s">
        <v>280</v>
      </c>
      <c r="AS808" s="136" t="s">
        <v>280</v>
      </c>
      <c r="AT808" s="139" t="s">
        <v>280</v>
      </c>
      <c r="AU808" s="139" t="s">
        <v>280</v>
      </c>
      <c r="AV808" s="136" t="s">
        <v>280</v>
      </c>
      <c r="AW808" s="136" t="s">
        <v>280</v>
      </c>
      <c r="AX808" s="139" t="s">
        <v>280</v>
      </c>
      <c r="AY808" s="136" t="s">
        <v>280</v>
      </c>
      <c r="AZ808" s="139" t="s">
        <v>280</v>
      </c>
      <c r="BA808" s="139" t="s">
        <v>280</v>
      </c>
    </row>
    <row r="809" spans="2:53">
      <c r="B809" s="135" t="s">
        <v>392</v>
      </c>
      <c r="C809" s="109" t="s">
        <v>120</v>
      </c>
      <c r="D809" s="110" t="s">
        <v>68</v>
      </c>
      <c r="E809" s="114">
        <v>5688</v>
      </c>
      <c r="F809" s="114"/>
      <c r="G809" s="136"/>
      <c r="H809" s="137">
        <v>5643</v>
      </c>
      <c r="I809" s="114"/>
      <c r="J809" s="114"/>
      <c r="K809" s="114"/>
      <c r="L809" s="137">
        <v>-4001</v>
      </c>
      <c r="M809" s="114">
        <v>-4001</v>
      </c>
      <c r="N809" s="136">
        <v>-3955</v>
      </c>
      <c r="O809" s="111" t="s">
        <v>38</v>
      </c>
      <c r="P809" s="69" t="s">
        <v>80</v>
      </c>
      <c r="Q809" s="111">
        <f t="shared" si="85"/>
        <v>0</v>
      </c>
      <c r="R809" s="38">
        <f t="shared" si="86"/>
        <v>45</v>
      </c>
      <c r="S809" s="38" t="str">
        <f t="shared" si="83"/>
        <v>NA</v>
      </c>
      <c r="T809" s="38" t="str">
        <f t="shared" si="88"/>
        <v>NA</v>
      </c>
      <c r="U809" s="114" t="str">
        <f t="shared" si="84"/>
        <v>NA</v>
      </c>
      <c r="V809" s="69">
        <f t="shared" si="87"/>
        <v>0</v>
      </c>
      <c r="W809" s="23">
        <f t="shared" si="89"/>
        <v>1</v>
      </c>
      <c r="X809" s="111">
        <v>140</v>
      </c>
      <c r="Y809" s="38" t="s">
        <v>280</v>
      </c>
      <c r="Z809" s="69" t="s">
        <v>280</v>
      </c>
      <c r="AA809" s="114">
        <v>35</v>
      </c>
      <c r="AB809" s="38" t="s">
        <v>280</v>
      </c>
      <c r="AC809" s="69" t="s">
        <v>280</v>
      </c>
      <c r="AD809" s="38" t="s">
        <v>280</v>
      </c>
      <c r="AE809" s="38" t="s">
        <v>280</v>
      </c>
      <c r="AF809" s="69" t="s">
        <v>280</v>
      </c>
      <c r="AG809" s="127" t="s">
        <v>280</v>
      </c>
      <c r="AH809" s="38" t="s">
        <v>280</v>
      </c>
      <c r="AI809" s="69" t="s">
        <v>280</v>
      </c>
      <c r="AJ809" s="111" t="s">
        <v>280</v>
      </c>
      <c r="AK809" s="38" t="s">
        <v>280</v>
      </c>
      <c r="AL809" s="38" t="s">
        <v>280</v>
      </c>
      <c r="AM809" s="38" t="s">
        <v>280</v>
      </c>
      <c r="AN809" s="38" t="s">
        <v>280</v>
      </c>
      <c r="AO809" s="38" t="s">
        <v>280</v>
      </c>
      <c r="AP809" s="136" t="s">
        <v>280</v>
      </c>
      <c r="AQ809" s="136" t="s">
        <v>280</v>
      </c>
      <c r="AR809" s="139" t="s">
        <v>280</v>
      </c>
      <c r="AS809" s="136" t="s">
        <v>280</v>
      </c>
      <c r="AT809" s="139" t="s">
        <v>280</v>
      </c>
      <c r="AU809" s="139" t="s">
        <v>280</v>
      </c>
      <c r="AV809" s="136" t="s">
        <v>280</v>
      </c>
      <c r="AW809" s="136" t="s">
        <v>280</v>
      </c>
      <c r="AX809" s="139" t="s">
        <v>280</v>
      </c>
      <c r="AY809" s="136" t="s">
        <v>280</v>
      </c>
      <c r="AZ809" s="139" t="s">
        <v>280</v>
      </c>
      <c r="BA809" s="139" t="s">
        <v>280</v>
      </c>
    </row>
    <row r="810" spans="2:53">
      <c r="B810" s="135" t="s">
        <v>392</v>
      </c>
      <c r="C810" s="109" t="s">
        <v>120</v>
      </c>
      <c r="D810" s="110" t="s">
        <v>69</v>
      </c>
      <c r="E810" s="114">
        <v>5739</v>
      </c>
      <c r="F810" s="114"/>
      <c r="G810" s="136"/>
      <c r="H810" s="137">
        <v>5739</v>
      </c>
      <c r="I810" s="114"/>
      <c r="J810" s="114"/>
      <c r="K810" s="114"/>
      <c r="L810" s="137">
        <v>-4057</v>
      </c>
      <c r="M810" s="114">
        <v>-4057</v>
      </c>
      <c r="N810" s="136">
        <v>-4057</v>
      </c>
      <c r="O810" s="111" t="s">
        <v>283</v>
      </c>
      <c r="P810" s="69" t="s">
        <v>80</v>
      </c>
      <c r="Q810" s="111">
        <f t="shared" si="85"/>
        <v>0</v>
      </c>
      <c r="R810" s="38">
        <f t="shared" si="86"/>
        <v>0</v>
      </c>
      <c r="S810" s="38" t="str">
        <f t="shared" si="83"/>
        <v>NA</v>
      </c>
      <c r="T810" s="38" t="str">
        <f t="shared" si="88"/>
        <v>NA</v>
      </c>
      <c r="U810" s="114" t="str">
        <f t="shared" si="84"/>
        <v>NA</v>
      </c>
      <c r="V810" s="69">
        <f t="shared" si="87"/>
        <v>0</v>
      </c>
      <c r="W810" s="23">
        <f t="shared" si="89"/>
        <v>1</v>
      </c>
      <c r="X810" s="111">
        <v>140</v>
      </c>
      <c r="Y810" s="38" t="s">
        <v>280</v>
      </c>
      <c r="Z810" s="69" t="s">
        <v>280</v>
      </c>
      <c r="AA810" s="114">
        <v>20</v>
      </c>
      <c r="AB810" s="38" t="s">
        <v>280</v>
      </c>
      <c r="AC810" s="69" t="s">
        <v>280</v>
      </c>
      <c r="AD810" s="38" t="s">
        <v>280</v>
      </c>
      <c r="AE810" s="38" t="s">
        <v>280</v>
      </c>
      <c r="AF810" s="69" t="s">
        <v>280</v>
      </c>
      <c r="AG810" s="127" t="s">
        <v>280</v>
      </c>
      <c r="AH810" s="38" t="s">
        <v>280</v>
      </c>
      <c r="AI810" s="69" t="s">
        <v>280</v>
      </c>
      <c r="AJ810" s="111" t="s">
        <v>280</v>
      </c>
      <c r="AK810" s="38" t="s">
        <v>280</v>
      </c>
      <c r="AL810" s="38" t="s">
        <v>280</v>
      </c>
      <c r="AM810" s="38" t="s">
        <v>280</v>
      </c>
      <c r="AN810" s="38" t="s">
        <v>280</v>
      </c>
      <c r="AO810" s="38" t="s">
        <v>280</v>
      </c>
      <c r="AP810" s="136" t="s">
        <v>280</v>
      </c>
      <c r="AQ810" s="136" t="s">
        <v>280</v>
      </c>
      <c r="AR810" s="139" t="s">
        <v>280</v>
      </c>
      <c r="AS810" s="136" t="s">
        <v>280</v>
      </c>
      <c r="AT810" s="139" t="s">
        <v>280</v>
      </c>
      <c r="AU810" s="139" t="s">
        <v>280</v>
      </c>
      <c r="AV810" s="136" t="s">
        <v>280</v>
      </c>
      <c r="AW810" s="136" t="s">
        <v>280</v>
      </c>
      <c r="AX810" s="139" t="s">
        <v>280</v>
      </c>
      <c r="AY810" s="136" t="s">
        <v>280</v>
      </c>
      <c r="AZ810" s="139" t="s">
        <v>280</v>
      </c>
      <c r="BA810" s="139" t="s">
        <v>280</v>
      </c>
    </row>
    <row r="811" spans="2:53" ht="15" thickBot="1">
      <c r="B811" s="135" t="s">
        <v>392</v>
      </c>
      <c r="C811" s="116" t="s">
        <v>120</v>
      </c>
      <c r="D811" s="117" t="s">
        <v>70</v>
      </c>
      <c r="E811" s="142">
        <v>5570</v>
      </c>
      <c r="F811" s="142"/>
      <c r="G811" s="143"/>
      <c r="H811" s="144">
        <v>5570</v>
      </c>
      <c r="I811" s="142"/>
      <c r="J811" s="142"/>
      <c r="K811" s="142"/>
      <c r="L811" s="144">
        <v>-3775</v>
      </c>
      <c r="M811" s="142">
        <v>-3775</v>
      </c>
      <c r="N811" s="143">
        <v>-3775</v>
      </c>
      <c r="O811" s="119" t="s">
        <v>283</v>
      </c>
      <c r="P811" s="70" t="s">
        <v>80</v>
      </c>
      <c r="Q811" s="119">
        <f t="shared" si="85"/>
        <v>0</v>
      </c>
      <c r="R811" s="38">
        <f t="shared" si="86"/>
        <v>0</v>
      </c>
      <c r="S811" s="38" t="str">
        <f t="shared" si="83"/>
        <v>NA</v>
      </c>
      <c r="T811" s="38" t="str">
        <f t="shared" si="88"/>
        <v>NA</v>
      </c>
      <c r="U811" s="114" t="str">
        <f t="shared" si="84"/>
        <v>NA</v>
      </c>
      <c r="V811" s="70">
        <f t="shared" si="87"/>
        <v>0</v>
      </c>
      <c r="W811" s="23">
        <f t="shared" si="89"/>
        <v>1</v>
      </c>
      <c r="X811" s="144">
        <v>159</v>
      </c>
      <c r="Y811" s="118" t="s">
        <v>280</v>
      </c>
      <c r="Z811" s="70" t="s">
        <v>280</v>
      </c>
      <c r="AA811" s="142">
        <v>347</v>
      </c>
      <c r="AB811" s="118" t="s">
        <v>280</v>
      </c>
      <c r="AC811" s="70" t="s">
        <v>280</v>
      </c>
      <c r="AD811" s="118" t="s">
        <v>280</v>
      </c>
      <c r="AE811" s="118" t="s">
        <v>280</v>
      </c>
      <c r="AF811" s="70" t="s">
        <v>280</v>
      </c>
      <c r="AG811" s="151" t="s">
        <v>280</v>
      </c>
      <c r="AH811" s="118" t="s">
        <v>280</v>
      </c>
      <c r="AI811" s="70" t="s">
        <v>280</v>
      </c>
      <c r="AJ811" s="119" t="s">
        <v>280</v>
      </c>
      <c r="AK811" s="118" t="s">
        <v>280</v>
      </c>
      <c r="AL811" s="118" t="s">
        <v>280</v>
      </c>
      <c r="AM811" s="118" t="s">
        <v>280</v>
      </c>
      <c r="AN811" s="118" t="s">
        <v>280</v>
      </c>
      <c r="AO811" s="118" t="s">
        <v>280</v>
      </c>
      <c r="AP811" s="143" t="s">
        <v>280</v>
      </c>
      <c r="AQ811" s="143" t="s">
        <v>280</v>
      </c>
      <c r="AR811" s="22" t="s">
        <v>280</v>
      </c>
      <c r="AS811" s="143" t="s">
        <v>280</v>
      </c>
      <c r="AT811" s="22" t="s">
        <v>280</v>
      </c>
      <c r="AU811" s="22" t="s">
        <v>280</v>
      </c>
      <c r="AV811" s="143" t="s">
        <v>280</v>
      </c>
      <c r="AW811" s="143" t="s">
        <v>280</v>
      </c>
      <c r="AX811" s="145" t="s">
        <v>280</v>
      </c>
      <c r="AY811" s="143" t="s">
        <v>280</v>
      </c>
      <c r="AZ811" s="145" t="s">
        <v>280</v>
      </c>
      <c r="BA811" s="145" t="s">
        <v>280</v>
      </c>
    </row>
    <row r="812" spans="2:53">
      <c r="B812" s="146" t="s">
        <v>393</v>
      </c>
      <c r="C812" s="121" t="s">
        <v>120</v>
      </c>
      <c r="D812" s="122" t="s">
        <v>55</v>
      </c>
      <c r="E812" s="138">
        <v>6000</v>
      </c>
      <c r="F812" s="138"/>
      <c r="G812" s="147"/>
      <c r="H812" s="148">
        <v>6000</v>
      </c>
      <c r="I812" s="138"/>
      <c r="J812" s="138"/>
      <c r="K812" s="138"/>
      <c r="L812" s="148">
        <v>-1081</v>
      </c>
      <c r="M812" s="138">
        <v>-1081</v>
      </c>
      <c r="N812" s="147">
        <v>-1081</v>
      </c>
      <c r="O812" s="113" t="s">
        <v>283</v>
      </c>
      <c r="P812" s="68" t="s">
        <v>80</v>
      </c>
      <c r="Q812" s="113">
        <f t="shared" si="85"/>
        <v>0</v>
      </c>
      <c r="R812" s="38">
        <f t="shared" si="86"/>
        <v>0</v>
      </c>
      <c r="S812" s="38" t="str">
        <f t="shared" ref="S812:S875" si="90">IF(AND(ISNUMBER(F812),ISNUMBER(I812),ISBLANK(E812)),F812-I812,"NA")</f>
        <v>NA</v>
      </c>
      <c r="T812" s="38" t="str">
        <f t="shared" si="88"/>
        <v>NA</v>
      </c>
      <c r="U812" s="114" t="str">
        <f t="shared" ref="U812:U875" si="91">IF(AND(ISNUMBER(S812),ISNUMBER(T812),ISBLANK(E812)),S812+T812,"NA")</f>
        <v>NA</v>
      </c>
      <c r="V812" s="68">
        <f t="shared" si="87"/>
        <v>0</v>
      </c>
      <c r="W812" s="23">
        <f t="shared" si="89"/>
        <v>1</v>
      </c>
      <c r="X812" s="148">
        <v>140</v>
      </c>
      <c r="Y812" s="112" t="s">
        <v>280</v>
      </c>
      <c r="Z812" s="68" t="s">
        <v>281</v>
      </c>
      <c r="AA812" s="138">
        <v>373</v>
      </c>
      <c r="AB812" s="112" t="s">
        <v>280</v>
      </c>
      <c r="AC812" s="68" t="s">
        <v>281</v>
      </c>
      <c r="AD812" s="112" t="s">
        <v>280</v>
      </c>
      <c r="AE812" s="112">
        <v>5458</v>
      </c>
      <c r="AF812" s="68" t="s">
        <v>142</v>
      </c>
      <c r="AG812" s="149" t="s">
        <v>280</v>
      </c>
      <c r="AH812" s="112" t="s">
        <v>280</v>
      </c>
      <c r="AI812" s="68" t="s">
        <v>280</v>
      </c>
      <c r="AJ812" s="112" t="s">
        <v>280</v>
      </c>
      <c r="AK812" s="112" t="s">
        <v>280</v>
      </c>
      <c r="AL812" s="112" t="s">
        <v>280</v>
      </c>
      <c r="AM812" s="112" t="s">
        <v>280</v>
      </c>
      <c r="AN812" s="38" t="s">
        <v>280</v>
      </c>
      <c r="AO812" s="112" t="s">
        <v>280</v>
      </c>
      <c r="AP812" s="147" t="s">
        <v>280</v>
      </c>
      <c r="AQ812" s="147" t="s">
        <v>280</v>
      </c>
      <c r="AR812" s="21" t="s">
        <v>280</v>
      </c>
      <c r="AS812" s="147" t="s">
        <v>280</v>
      </c>
      <c r="AT812" s="21" t="s">
        <v>280</v>
      </c>
      <c r="AU812" s="21" t="s">
        <v>280</v>
      </c>
      <c r="AV812" s="147">
        <v>-10000</v>
      </c>
      <c r="AW812" s="147" t="s">
        <v>280</v>
      </c>
      <c r="AX812" s="150" t="s">
        <v>282</v>
      </c>
      <c r="AY812" s="147" t="s">
        <v>280</v>
      </c>
      <c r="AZ812" s="150" t="s">
        <v>280</v>
      </c>
      <c r="BA812" s="150" t="s">
        <v>280</v>
      </c>
    </row>
    <row r="813" spans="2:53">
      <c r="B813" s="135" t="s">
        <v>393</v>
      </c>
      <c r="C813" s="109" t="s">
        <v>120</v>
      </c>
      <c r="D813" s="110" t="s">
        <v>57</v>
      </c>
      <c r="E813" s="114">
        <v>6000</v>
      </c>
      <c r="F813" s="114"/>
      <c r="G813" s="136"/>
      <c r="H813" s="137">
        <v>6000</v>
      </c>
      <c r="I813" s="114"/>
      <c r="J813" s="114"/>
      <c r="K813" s="114"/>
      <c r="L813" s="137">
        <v>-1081</v>
      </c>
      <c r="M813" s="114">
        <v>-1081</v>
      </c>
      <c r="N813" s="136">
        <v>-1081</v>
      </c>
      <c r="O813" s="111" t="s">
        <v>283</v>
      </c>
      <c r="P813" s="69" t="s">
        <v>80</v>
      </c>
      <c r="Q813" s="111">
        <f t="shared" si="85"/>
        <v>0</v>
      </c>
      <c r="R813" s="38">
        <f t="shared" si="86"/>
        <v>0</v>
      </c>
      <c r="S813" s="38" t="str">
        <f t="shared" si="90"/>
        <v>NA</v>
      </c>
      <c r="T813" s="38" t="str">
        <f t="shared" si="88"/>
        <v>NA</v>
      </c>
      <c r="U813" s="114" t="str">
        <f t="shared" si="91"/>
        <v>NA</v>
      </c>
      <c r="V813" s="69">
        <f t="shared" si="87"/>
        <v>0</v>
      </c>
      <c r="W813" s="23">
        <f t="shared" si="89"/>
        <v>1</v>
      </c>
      <c r="X813" s="137">
        <v>140</v>
      </c>
      <c r="Y813" s="38" t="s">
        <v>280</v>
      </c>
      <c r="Z813" s="69" t="s">
        <v>281</v>
      </c>
      <c r="AA813" s="114">
        <v>373</v>
      </c>
      <c r="AB813" s="38" t="s">
        <v>280</v>
      </c>
      <c r="AC813" s="69" t="s">
        <v>281</v>
      </c>
      <c r="AD813" s="38" t="s">
        <v>280</v>
      </c>
      <c r="AE813" s="38">
        <v>5469</v>
      </c>
      <c r="AF813" s="69" t="s">
        <v>79</v>
      </c>
      <c r="AG813" s="127" t="s">
        <v>280</v>
      </c>
      <c r="AH813" s="38" t="s">
        <v>280</v>
      </c>
      <c r="AI813" s="69" t="s">
        <v>280</v>
      </c>
      <c r="AJ813" s="38" t="s">
        <v>280</v>
      </c>
      <c r="AK813" s="38" t="s">
        <v>280</v>
      </c>
      <c r="AL813" s="38" t="s">
        <v>280</v>
      </c>
      <c r="AM813" s="38" t="s">
        <v>280</v>
      </c>
      <c r="AN813" s="38" t="s">
        <v>280</v>
      </c>
      <c r="AO813" s="38" t="s">
        <v>280</v>
      </c>
      <c r="AP813" s="136" t="s">
        <v>280</v>
      </c>
      <c r="AQ813" s="136" t="s">
        <v>280</v>
      </c>
      <c r="AR813" s="23" t="s">
        <v>280</v>
      </c>
      <c r="AS813" s="136" t="s">
        <v>280</v>
      </c>
      <c r="AT813" s="23" t="s">
        <v>280</v>
      </c>
      <c r="AU813" s="23" t="s">
        <v>280</v>
      </c>
      <c r="AV813" s="136">
        <v>-10000</v>
      </c>
      <c r="AW813" s="136" t="s">
        <v>280</v>
      </c>
      <c r="AX813" s="139" t="s">
        <v>282</v>
      </c>
      <c r="AY813" s="136" t="s">
        <v>280</v>
      </c>
      <c r="AZ813" s="139" t="s">
        <v>280</v>
      </c>
      <c r="BA813" s="139" t="s">
        <v>280</v>
      </c>
    </row>
    <row r="814" spans="2:53">
      <c r="B814" s="135" t="s">
        <v>393</v>
      </c>
      <c r="C814" s="109" t="s">
        <v>120</v>
      </c>
      <c r="D814" s="110" t="s">
        <v>58</v>
      </c>
      <c r="E814" s="114">
        <v>6000</v>
      </c>
      <c r="F814" s="114"/>
      <c r="G814" s="136"/>
      <c r="H814" s="137">
        <v>6000</v>
      </c>
      <c r="I814" s="114"/>
      <c r="J814" s="114"/>
      <c r="K814" s="114"/>
      <c r="L814" s="137">
        <v>-1081</v>
      </c>
      <c r="M814" s="114">
        <v>-1081</v>
      </c>
      <c r="N814" s="136">
        <v>-1081</v>
      </c>
      <c r="O814" s="111" t="s">
        <v>283</v>
      </c>
      <c r="P814" s="69" t="s">
        <v>80</v>
      </c>
      <c r="Q814" s="111">
        <f t="shared" si="85"/>
        <v>0</v>
      </c>
      <c r="R814" s="38">
        <f t="shared" si="86"/>
        <v>0</v>
      </c>
      <c r="S814" s="38" t="str">
        <f t="shared" si="90"/>
        <v>NA</v>
      </c>
      <c r="T814" s="38" t="str">
        <f t="shared" si="88"/>
        <v>NA</v>
      </c>
      <c r="U814" s="114" t="str">
        <f t="shared" si="91"/>
        <v>NA</v>
      </c>
      <c r="V814" s="69">
        <f t="shared" si="87"/>
        <v>0</v>
      </c>
      <c r="W814" s="23">
        <f t="shared" si="89"/>
        <v>1</v>
      </c>
      <c r="X814" s="137">
        <v>140</v>
      </c>
      <c r="Y814" s="38" t="s">
        <v>280</v>
      </c>
      <c r="Z814" s="69" t="s">
        <v>281</v>
      </c>
      <c r="AA814" s="114">
        <v>373</v>
      </c>
      <c r="AB814" s="38" t="s">
        <v>280</v>
      </c>
      <c r="AC814" s="69" t="s">
        <v>281</v>
      </c>
      <c r="AD814" s="38" t="s">
        <v>280</v>
      </c>
      <c r="AE814" s="38">
        <v>5344</v>
      </c>
      <c r="AF814" s="69" t="s">
        <v>79</v>
      </c>
      <c r="AG814" s="127" t="s">
        <v>280</v>
      </c>
      <c r="AH814" s="38" t="s">
        <v>280</v>
      </c>
      <c r="AI814" s="69" t="s">
        <v>280</v>
      </c>
      <c r="AJ814" s="38" t="s">
        <v>280</v>
      </c>
      <c r="AK814" s="38" t="s">
        <v>280</v>
      </c>
      <c r="AL814" s="38" t="s">
        <v>280</v>
      </c>
      <c r="AM814" s="38" t="s">
        <v>280</v>
      </c>
      <c r="AN814" s="38" t="s">
        <v>280</v>
      </c>
      <c r="AO814" s="38" t="s">
        <v>280</v>
      </c>
      <c r="AP814" s="136" t="s">
        <v>280</v>
      </c>
      <c r="AQ814" s="136" t="s">
        <v>280</v>
      </c>
      <c r="AR814" s="23" t="s">
        <v>280</v>
      </c>
      <c r="AS814" s="136" t="s">
        <v>280</v>
      </c>
      <c r="AT814" s="23" t="s">
        <v>280</v>
      </c>
      <c r="AU814" s="23" t="s">
        <v>280</v>
      </c>
      <c r="AV814" s="136">
        <v>-10000</v>
      </c>
      <c r="AW814" s="136" t="s">
        <v>280</v>
      </c>
      <c r="AX814" s="139" t="s">
        <v>282</v>
      </c>
      <c r="AY814" s="136" t="s">
        <v>280</v>
      </c>
      <c r="AZ814" s="139" t="s">
        <v>280</v>
      </c>
      <c r="BA814" s="139" t="s">
        <v>280</v>
      </c>
    </row>
    <row r="815" spans="2:53">
      <c r="B815" s="135" t="s">
        <v>393</v>
      </c>
      <c r="C815" s="109" t="s">
        <v>120</v>
      </c>
      <c r="D815" s="110" t="s">
        <v>59</v>
      </c>
      <c r="E815" s="114">
        <v>6000</v>
      </c>
      <c r="F815" s="114"/>
      <c r="G815" s="136"/>
      <c r="H815" s="137">
        <v>6000</v>
      </c>
      <c r="I815" s="114"/>
      <c r="J815" s="114"/>
      <c r="K815" s="114"/>
      <c r="L815" s="137">
        <v>-2880</v>
      </c>
      <c r="M815" s="114">
        <v>-2880</v>
      </c>
      <c r="N815" s="136">
        <v>-2880</v>
      </c>
      <c r="O815" s="111" t="s">
        <v>283</v>
      </c>
      <c r="P815" s="69" t="s">
        <v>80</v>
      </c>
      <c r="Q815" s="111">
        <f t="shared" si="85"/>
        <v>0</v>
      </c>
      <c r="R815" s="38">
        <f t="shared" si="86"/>
        <v>0</v>
      </c>
      <c r="S815" s="38" t="str">
        <f t="shared" si="90"/>
        <v>NA</v>
      </c>
      <c r="T815" s="38" t="str">
        <f t="shared" si="88"/>
        <v>NA</v>
      </c>
      <c r="U815" s="114" t="str">
        <f t="shared" si="91"/>
        <v>NA</v>
      </c>
      <c r="V815" s="69">
        <f t="shared" si="87"/>
        <v>0</v>
      </c>
      <c r="W815" s="23">
        <f t="shared" si="89"/>
        <v>1</v>
      </c>
      <c r="X815" s="137">
        <v>140</v>
      </c>
      <c r="Y815" s="38" t="s">
        <v>280</v>
      </c>
      <c r="Z815" s="69" t="s">
        <v>281</v>
      </c>
      <c r="AA815" s="114">
        <v>382</v>
      </c>
      <c r="AB815" s="38" t="s">
        <v>280</v>
      </c>
      <c r="AC815" s="69" t="s">
        <v>281</v>
      </c>
      <c r="AD815" s="38" t="s">
        <v>280</v>
      </c>
      <c r="AE815" s="38">
        <v>5605</v>
      </c>
      <c r="AF815" s="69" t="s">
        <v>142</v>
      </c>
      <c r="AG815" s="127" t="s">
        <v>280</v>
      </c>
      <c r="AH815" s="38" t="s">
        <v>280</v>
      </c>
      <c r="AI815" s="69" t="s">
        <v>280</v>
      </c>
      <c r="AJ815" s="111" t="s">
        <v>280</v>
      </c>
      <c r="AK815" s="38" t="s">
        <v>280</v>
      </c>
      <c r="AL815" s="38" t="s">
        <v>280</v>
      </c>
      <c r="AM815" s="38" t="s">
        <v>280</v>
      </c>
      <c r="AN815" s="38" t="s">
        <v>280</v>
      </c>
      <c r="AO815" s="38" t="s">
        <v>280</v>
      </c>
      <c r="AP815" s="136" t="s">
        <v>280</v>
      </c>
      <c r="AQ815" s="136" t="s">
        <v>280</v>
      </c>
      <c r="AR815" s="23" t="s">
        <v>280</v>
      </c>
      <c r="AS815" s="136" t="s">
        <v>280</v>
      </c>
      <c r="AT815" s="23" t="s">
        <v>280</v>
      </c>
      <c r="AU815" s="23" t="s">
        <v>280</v>
      </c>
      <c r="AV815" s="136">
        <v>-10000</v>
      </c>
      <c r="AW815" s="136" t="s">
        <v>280</v>
      </c>
      <c r="AX815" s="139" t="s">
        <v>282</v>
      </c>
      <c r="AY815" s="136" t="s">
        <v>280</v>
      </c>
      <c r="AZ815" s="139" t="s">
        <v>280</v>
      </c>
      <c r="BA815" s="139" t="s">
        <v>280</v>
      </c>
    </row>
    <row r="816" spans="2:53">
      <c r="B816" s="135" t="s">
        <v>393</v>
      </c>
      <c r="C816" s="109" t="s">
        <v>120</v>
      </c>
      <c r="D816" s="110" t="s">
        <v>61</v>
      </c>
      <c r="E816" s="114">
        <v>6455</v>
      </c>
      <c r="F816" s="114"/>
      <c r="G816" s="136"/>
      <c r="H816" s="137">
        <v>6455</v>
      </c>
      <c r="I816" s="114"/>
      <c r="J816" s="114"/>
      <c r="K816" s="114"/>
      <c r="L816" s="137">
        <v>-3345</v>
      </c>
      <c r="M816" s="114">
        <v>-3345</v>
      </c>
      <c r="N816" s="136">
        <v>-3345</v>
      </c>
      <c r="O816" s="111" t="s">
        <v>283</v>
      </c>
      <c r="P816" s="69" t="s">
        <v>80</v>
      </c>
      <c r="Q816" s="111">
        <f t="shared" si="85"/>
        <v>0</v>
      </c>
      <c r="R816" s="38">
        <f t="shared" si="86"/>
        <v>0</v>
      </c>
      <c r="S816" s="38" t="str">
        <f t="shared" si="90"/>
        <v>NA</v>
      </c>
      <c r="T816" s="38" t="str">
        <f t="shared" si="88"/>
        <v>NA</v>
      </c>
      <c r="U816" s="114" t="str">
        <f t="shared" si="91"/>
        <v>NA</v>
      </c>
      <c r="V816" s="69">
        <f t="shared" si="87"/>
        <v>0</v>
      </c>
      <c r="W816" s="23">
        <f t="shared" si="89"/>
        <v>1</v>
      </c>
      <c r="X816" s="137">
        <v>140</v>
      </c>
      <c r="Y816" s="38" t="s">
        <v>280</v>
      </c>
      <c r="Z816" s="69" t="s">
        <v>281</v>
      </c>
      <c r="AA816" s="114">
        <v>382</v>
      </c>
      <c r="AB816" s="38" t="s">
        <v>280</v>
      </c>
      <c r="AC816" s="69" t="s">
        <v>281</v>
      </c>
      <c r="AD816" s="38" t="s">
        <v>280</v>
      </c>
      <c r="AE816" s="38" t="s">
        <v>280</v>
      </c>
      <c r="AF816" s="69" t="s">
        <v>280</v>
      </c>
      <c r="AG816" s="127" t="s">
        <v>280</v>
      </c>
      <c r="AH816" s="38" t="s">
        <v>280</v>
      </c>
      <c r="AI816" s="69" t="s">
        <v>280</v>
      </c>
      <c r="AJ816" s="111" t="s">
        <v>280</v>
      </c>
      <c r="AK816" s="38" t="s">
        <v>280</v>
      </c>
      <c r="AL816" s="38" t="s">
        <v>280</v>
      </c>
      <c r="AM816" s="38" t="s">
        <v>280</v>
      </c>
      <c r="AN816" s="38" t="s">
        <v>280</v>
      </c>
      <c r="AO816" s="38" t="s">
        <v>280</v>
      </c>
      <c r="AP816" s="136" t="s">
        <v>280</v>
      </c>
      <c r="AQ816" s="136" t="s">
        <v>280</v>
      </c>
      <c r="AR816" s="23" t="s">
        <v>280</v>
      </c>
      <c r="AS816" s="136" t="s">
        <v>280</v>
      </c>
      <c r="AT816" s="23" t="s">
        <v>280</v>
      </c>
      <c r="AU816" s="23" t="s">
        <v>280</v>
      </c>
      <c r="AV816" s="136">
        <v>-10000</v>
      </c>
      <c r="AW816" s="136" t="s">
        <v>280</v>
      </c>
      <c r="AX816" s="139" t="s">
        <v>282</v>
      </c>
      <c r="AY816" s="136" t="s">
        <v>280</v>
      </c>
      <c r="AZ816" s="139" t="s">
        <v>280</v>
      </c>
      <c r="BA816" s="139" t="s">
        <v>280</v>
      </c>
    </row>
    <row r="817" spans="2:53">
      <c r="B817" s="135" t="s">
        <v>393</v>
      </c>
      <c r="C817" s="109" t="s">
        <v>120</v>
      </c>
      <c r="D817" s="110" t="s">
        <v>63</v>
      </c>
      <c r="E817" s="114">
        <v>6455</v>
      </c>
      <c r="F817" s="114"/>
      <c r="G817" s="136"/>
      <c r="H817" s="137">
        <v>6455</v>
      </c>
      <c r="I817" s="114"/>
      <c r="J817" s="114"/>
      <c r="K817" s="114"/>
      <c r="L817" s="137">
        <v>-3345</v>
      </c>
      <c r="M817" s="114">
        <v>-3345</v>
      </c>
      <c r="N817" s="136">
        <v>-3345</v>
      </c>
      <c r="O817" s="111" t="s">
        <v>283</v>
      </c>
      <c r="P817" s="69" t="s">
        <v>80</v>
      </c>
      <c r="Q817" s="111">
        <f t="shared" ref="Q817:Q880" si="92">IFERROR(L817-M817,0)</f>
        <v>0</v>
      </c>
      <c r="R817" s="38">
        <f t="shared" si="86"/>
        <v>0</v>
      </c>
      <c r="S817" s="38" t="str">
        <f t="shared" si="90"/>
        <v>NA</v>
      </c>
      <c r="T817" s="38" t="str">
        <f t="shared" si="88"/>
        <v>NA</v>
      </c>
      <c r="U817" s="114" t="str">
        <f t="shared" si="91"/>
        <v>NA</v>
      </c>
      <c r="V817" s="69">
        <f t="shared" si="87"/>
        <v>0</v>
      </c>
      <c r="W817" s="23">
        <f t="shared" si="89"/>
        <v>1</v>
      </c>
      <c r="X817" s="137">
        <v>140</v>
      </c>
      <c r="Y817" s="38" t="s">
        <v>280</v>
      </c>
      <c r="Z817" s="69" t="s">
        <v>280</v>
      </c>
      <c r="AA817" s="114">
        <v>382</v>
      </c>
      <c r="AB817" s="38" t="s">
        <v>280</v>
      </c>
      <c r="AC817" s="69" t="s">
        <v>280</v>
      </c>
      <c r="AD817" s="38" t="s">
        <v>280</v>
      </c>
      <c r="AE817" s="38">
        <v>6031</v>
      </c>
      <c r="AF817" s="69" t="s">
        <v>156</v>
      </c>
      <c r="AG817" s="127" t="s">
        <v>280</v>
      </c>
      <c r="AH817" s="38" t="s">
        <v>280</v>
      </c>
      <c r="AI817" s="69" t="s">
        <v>280</v>
      </c>
      <c r="AJ817" s="111" t="s">
        <v>280</v>
      </c>
      <c r="AK817" s="38" t="s">
        <v>280</v>
      </c>
      <c r="AL817" s="38" t="s">
        <v>280</v>
      </c>
      <c r="AM817" s="38" t="s">
        <v>280</v>
      </c>
      <c r="AN817" s="38" t="s">
        <v>280</v>
      </c>
      <c r="AO817" s="38" t="s">
        <v>280</v>
      </c>
      <c r="AP817" s="136" t="s">
        <v>280</v>
      </c>
      <c r="AQ817" s="136" t="s">
        <v>280</v>
      </c>
      <c r="AR817" s="23" t="s">
        <v>280</v>
      </c>
      <c r="AS817" s="136" t="s">
        <v>280</v>
      </c>
      <c r="AT817" s="23" t="s">
        <v>280</v>
      </c>
      <c r="AU817" s="23" t="s">
        <v>280</v>
      </c>
      <c r="AV817" s="136" t="s">
        <v>280</v>
      </c>
      <c r="AW817" s="136" t="s">
        <v>280</v>
      </c>
      <c r="AX817" s="139" t="s">
        <v>280</v>
      </c>
      <c r="AY817" s="136" t="s">
        <v>280</v>
      </c>
      <c r="AZ817" s="139" t="s">
        <v>280</v>
      </c>
      <c r="BA817" s="139" t="s">
        <v>280</v>
      </c>
    </row>
    <row r="818" spans="2:53">
      <c r="B818" s="135" t="s">
        <v>393</v>
      </c>
      <c r="C818" s="109" t="s">
        <v>120</v>
      </c>
      <c r="D818" s="110" t="s">
        <v>64</v>
      </c>
      <c r="E818" s="114">
        <v>5676</v>
      </c>
      <c r="F818" s="114"/>
      <c r="G818" s="136"/>
      <c r="H818" s="137">
        <v>5676</v>
      </c>
      <c r="I818" s="114"/>
      <c r="J818" s="114"/>
      <c r="K818" s="114"/>
      <c r="L818" s="137">
        <v>-4072</v>
      </c>
      <c r="M818" s="114">
        <v>-4072</v>
      </c>
      <c r="N818" s="136">
        <v>-4072</v>
      </c>
      <c r="O818" s="111" t="s">
        <v>283</v>
      </c>
      <c r="P818" s="69" t="s">
        <v>80</v>
      </c>
      <c r="Q818" s="111">
        <f t="shared" si="92"/>
        <v>0</v>
      </c>
      <c r="R818" s="38">
        <f t="shared" si="86"/>
        <v>0</v>
      </c>
      <c r="S818" s="38" t="str">
        <f t="shared" si="90"/>
        <v>NA</v>
      </c>
      <c r="T818" s="38" t="str">
        <f t="shared" si="88"/>
        <v>NA</v>
      </c>
      <c r="U818" s="114" t="str">
        <f t="shared" si="91"/>
        <v>NA</v>
      </c>
      <c r="V818" s="69">
        <f t="shared" si="87"/>
        <v>0</v>
      </c>
      <c r="W818" s="23">
        <f t="shared" si="89"/>
        <v>1</v>
      </c>
      <c r="X818" s="111">
        <v>140</v>
      </c>
      <c r="Y818" s="38" t="s">
        <v>280</v>
      </c>
      <c r="Z818" s="69" t="s">
        <v>280</v>
      </c>
      <c r="AA818" s="114">
        <v>332</v>
      </c>
      <c r="AB818" s="38" t="s">
        <v>280</v>
      </c>
      <c r="AC818" s="69" t="s">
        <v>280</v>
      </c>
      <c r="AD818" s="38" t="s">
        <v>280</v>
      </c>
      <c r="AE818" s="38" t="s">
        <v>280</v>
      </c>
      <c r="AF818" s="69" t="s">
        <v>280</v>
      </c>
      <c r="AG818" s="127" t="s">
        <v>280</v>
      </c>
      <c r="AH818" s="38" t="s">
        <v>280</v>
      </c>
      <c r="AI818" s="69" t="s">
        <v>280</v>
      </c>
      <c r="AJ818" s="111" t="s">
        <v>280</v>
      </c>
      <c r="AK818" s="38" t="s">
        <v>280</v>
      </c>
      <c r="AL818" s="38" t="s">
        <v>280</v>
      </c>
      <c r="AM818" s="38" t="s">
        <v>280</v>
      </c>
      <c r="AN818" s="38" t="s">
        <v>280</v>
      </c>
      <c r="AO818" s="38" t="s">
        <v>280</v>
      </c>
      <c r="AP818" s="136" t="s">
        <v>280</v>
      </c>
      <c r="AQ818" s="136" t="s">
        <v>280</v>
      </c>
      <c r="AR818" s="139" t="s">
        <v>280</v>
      </c>
      <c r="AS818" s="136" t="s">
        <v>280</v>
      </c>
      <c r="AT818" s="139" t="s">
        <v>280</v>
      </c>
      <c r="AU818" s="139" t="s">
        <v>280</v>
      </c>
      <c r="AV818" s="136" t="s">
        <v>280</v>
      </c>
      <c r="AW818" s="136" t="s">
        <v>280</v>
      </c>
      <c r="AX818" s="139" t="s">
        <v>280</v>
      </c>
      <c r="AY818" s="136" t="s">
        <v>280</v>
      </c>
      <c r="AZ818" s="139" t="s">
        <v>280</v>
      </c>
      <c r="BA818" s="139" t="s">
        <v>280</v>
      </c>
    </row>
    <row r="819" spans="2:53">
      <c r="B819" s="135" t="s">
        <v>393</v>
      </c>
      <c r="C819" s="109" t="s">
        <v>120</v>
      </c>
      <c r="D819" s="110" t="s">
        <v>66</v>
      </c>
      <c r="E819" s="114">
        <v>5676</v>
      </c>
      <c r="F819" s="114"/>
      <c r="G819" s="136"/>
      <c r="H819" s="137">
        <v>5676</v>
      </c>
      <c r="I819" s="114"/>
      <c r="J819" s="114"/>
      <c r="K819" s="114"/>
      <c r="L819" s="137">
        <v>-4072</v>
      </c>
      <c r="M819" s="114">
        <v>-4072</v>
      </c>
      <c r="N819" s="136">
        <v>-4072</v>
      </c>
      <c r="O819" s="111" t="s">
        <v>283</v>
      </c>
      <c r="P819" s="69" t="s">
        <v>80</v>
      </c>
      <c r="Q819" s="111">
        <f t="shared" si="92"/>
        <v>0</v>
      </c>
      <c r="R819" s="38">
        <f t="shared" si="86"/>
        <v>0</v>
      </c>
      <c r="S819" s="38" t="str">
        <f t="shared" si="90"/>
        <v>NA</v>
      </c>
      <c r="T819" s="38" t="str">
        <f t="shared" si="88"/>
        <v>NA</v>
      </c>
      <c r="U819" s="114" t="str">
        <f t="shared" si="91"/>
        <v>NA</v>
      </c>
      <c r="V819" s="69">
        <f t="shared" si="87"/>
        <v>0</v>
      </c>
      <c r="W819" s="23">
        <f t="shared" si="89"/>
        <v>1</v>
      </c>
      <c r="X819" s="111">
        <v>140</v>
      </c>
      <c r="Y819" s="38" t="s">
        <v>280</v>
      </c>
      <c r="Z819" s="69" t="s">
        <v>280</v>
      </c>
      <c r="AA819" s="114">
        <v>332</v>
      </c>
      <c r="AB819" s="38" t="s">
        <v>280</v>
      </c>
      <c r="AC819" s="69" t="s">
        <v>280</v>
      </c>
      <c r="AD819" s="38" t="s">
        <v>280</v>
      </c>
      <c r="AE819" s="38" t="s">
        <v>280</v>
      </c>
      <c r="AF819" s="69" t="s">
        <v>280</v>
      </c>
      <c r="AG819" s="127" t="s">
        <v>280</v>
      </c>
      <c r="AH819" s="38" t="s">
        <v>280</v>
      </c>
      <c r="AI819" s="69" t="s">
        <v>280</v>
      </c>
      <c r="AJ819" s="111" t="s">
        <v>280</v>
      </c>
      <c r="AK819" s="38" t="s">
        <v>280</v>
      </c>
      <c r="AL819" s="38" t="s">
        <v>280</v>
      </c>
      <c r="AM819" s="38" t="s">
        <v>280</v>
      </c>
      <c r="AN819" s="38" t="s">
        <v>280</v>
      </c>
      <c r="AO819" s="38" t="s">
        <v>280</v>
      </c>
      <c r="AP819" s="136" t="s">
        <v>280</v>
      </c>
      <c r="AQ819" s="136" t="s">
        <v>280</v>
      </c>
      <c r="AR819" s="139" t="s">
        <v>280</v>
      </c>
      <c r="AS819" s="136" t="s">
        <v>280</v>
      </c>
      <c r="AT819" s="139" t="s">
        <v>280</v>
      </c>
      <c r="AU819" s="139" t="s">
        <v>280</v>
      </c>
      <c r="AV819" s="136" t="s">
        <v>280</v>
      </c>
      <c r="AW819" s="136" t="s">
        <v>280</v>
      </c>
      <c r="AX819" s="139" t="s">
        <v>280</v>
      </c>
      <c r="AY819" s="136" t="s">
        <v>280</v>
      </c>
      <c r="AZ819" s="139" t="s">
        <v>280</v>
      </c>
      <c r="BA819" s="139" t="s">
        <v>280</v>
      </c>
    </row>
    <row r="820" spans="2:53">
      <c r="B820" s="135" t="s">
        <v>393</v>
      </c>
      <c r="C820" s="109" t="s">
        <v>120</v>
      </c>
      <c r="D820" s="110" t="s">
        <v>67</v>
      </c>
      <c r="E820" s="114">
        <v>5441</v>
      </c>
      <c r="F820" s="114"/>
      <c r="G820" s="136"/>
      <c r="H820" s="137">
        <v>5441</v>
      </c>
      <c r="I820" s="114"/>
      <c r="J820" s="114"/>
      <c r="K820" s="114"/>
      <c r="L820" s="137">
        <v>-3906</v>
      </c>
      <c r="M820" s="114">
        <v>-3906</v>
      </c>
      <c r="N820" s="136">
        <v>-3906</v>
      </c>
      <c r="O820" s="111" t="s">
        <v>283</v>
      </c>
      <c r="P820" s="69" t="s">
        <v>80</v>
      </c>
      <c r="Q820" s="111">
        <f t="shared" si="92"/>
        <v>0</v>
      </c>
      <c r="R820" s="38">
        <f t="shared" si="86"/>
        <v>0</v>
      </c>
      <c r="S820" s="38" t="str">
        <f t="shared" si="90"/>
        <v>NA</v>
      </c>
      <c r="T820" s="38" t="str">
        <f t="shared" si="88"/>
        <v>NA</v>
      </c>
      <c r="U820" s="114" t="str">
        <f t="shared" si="91"/>
        <v>NA</v>
      </c>
      <c r="V820" s="69">
        <f t="shared" si="87"/>
        <v>0</v>
      </c>
      <c r="W820" s="23">
        <f t="shared" si="89"/>
        <v>1</v>
      </c>
      <c r="X820" s="111">
        <v>140</v>
      </c>
      <c r="Y820" s="38" t="s">
        <v>280</v>
      </c>
      <c r="Z820" s="69" t="s">
        <v>280</v>
      </c>
      <c r="AA820" s="114">
        <v>97</v>
      </c>
      <c r="AB820" s="38" t="s">
        <v>280</v>
      </c>
      <c r="AC820" s="69" t="s">
        <v>280</v>
      </c>
      <c r="AD820" s="38" t="s">
        <v>280</v>
      </c>
      <c r="AE820" s="38" t="s">
        <v>280</v>
      </c>
      <c r="AF820" s="69" t="s">
        <v>280</v>
      </c>
      <c r="AG820" s="127" t="s">
        <v>280</v>
      </c>
      <c r="AH820" s="38" t="s">
        <v>280</v>
      </c>
      <c r="AI820" s="69" t="s">
        <v>280</v>
      </c>
      <c r="AJ820" s="111" t="s">
        <v>280</v>
      </c>
      <c r="AK820" s="38" t="s">
        <v>280</v>
      </c>
      <c r="AL820" s="38" t="s">
        <v>280</v>
      </c>
      <c r="AM820" s="38" t="s">
        <v>280</v>
      </c>
      <c r="AN820" s="38" t="s">
        <v>280</v>
      </c>
      <c r="AO820" s="38" t="s">
        <v>280</v>
      </c>
      <c r="AP820" s="136" t="s">
        <v>280</v>
      </c>
      <c r="AQ820" s="136" t="s">
        <v>280</v>
      </c>
      <c r="AR820" s="139" t="s">
        <v>280</v>
      </c>
      <c r="AS820" s="136" t="s">
        <v>280</v>
      </c>
      <c r="AT820" s="139" t="s">
        <v>280</v>
      </c>
      <c r="AU820" s="139" t="s">
        <v>280</v>
      </c>
      <c r="AV820" s="136" t="s">
        <v>280</v>
      </c>
      <c r="AW820" s="136" t="s">
        <v>280</v>
      </c>
      <c r="AX820" s="139" t="s">
        <v>280</v>
      </c>
      <c r="AY820" s="136" t="s">
        <v>280</v>
      </c>
      <c r="AZ820" s="139" t="s">
        <v>280</v>
      </c>
      <c r="BA820" s="139" t="s">
        <v>280</v>
      </c>
    </row>
    <row r="821" spans="2:53">
      <c r="B821" s="135" t="s">
        <v>393</v>
      </c>
      <c r="C821" s="109" t="s">
        <v>120</v>
      </c>
      <c r="D821" s="110" t="s">
        <v>68</v>
      </c>
      <c r="E821" s="114">
        <v>6244</v>
      </c>
      <c r="F821" s="114"/>
      <c r="G821" s="136"/>
      <c r="H821" s="137">
        <v>6243</v>
      </c>
      <c r="I821" s="114"/>
      <c r="J821" s="114"/>
      <c r="K821" s="114"/>
      <c r="L821" s="137">
        <v>-1054</v>
      </c>
      <c r="M821" s="114">
        <v>-1054</v>
      </c>
      <c r="N821" s="136">
        <v>-1052</v>
      </c>
      <c r="O821" s="111" t="s">
        <v>38</v>
      </c>
      <c r="P821" s="69" t="s">
        <v>80</v>
      </c>
      <c r="Q821" s="111">
        <f t="shared" si="92"/>
        <v>0</v>
      </c>
      <c r="R821" s="38">
        <f t="shared" si="86"/>
        <v>1</v>
      </c>
      <c r="S821" s="38" t="str">
        <f t="shared" si="90"/>
        <v>NA</v>
      </c>
      <c r="T821" s="38" t="str">
        <f t="shared" si="88"/>
        <v>NA</v>
      </c>
      <c r="U821" s="114" t="str">
        <f t="shared" si="91"/>
        <v>NA</v>
      </c>
      <c r="V821" s="69">
        <f t="shared" si="87"/>
        <v>0</v>
      </c>
      <c r="W821" s="23">
        <f t="shared" si="89"/>
        <v>1</v>
      </c>
      <c r="X821" s="137">
        <v>140</v>
      </c>
      <c r="Y821" s="38" t="s">
        <v>280</v>
      </c>
      <c r="Z821" s="69" t="s">
        <v>280</v>
      </c>
      <c r="AA821" s="114">
        <v>368</v>
      </c>
      <c r="AB821" s="38" t="s">
        <v>280</v>
      </c>
      <c r="AC821" s="69" t="s">
        <v>280</v>
      </c>
      <c r="AD821" s="38" t="s">
        <v>280</v>
      </c>
      <c r="AE821" s="38" t="s">
        <v>280</v>
      </c>
      <c r="AF821" s="69" t="s">
        <v>280</v>
      </c>
      <c r="AG821" s="127" t="s">
        <v>280</v>
      </c>
      <c r="AH821" s="38" t="s">
        <v>280</v>
      </c>
      <c r="AI821" s="69" t="s">
        <v>280</v>
      </c>
      <c r="AJ821" s="111" t="s">
        <v>280</v>
      </c>
      <c r="AK821" s="38" t="s">
        <v>280</v>
      </c>
      <c r="AL821" s="38" t="s">
        <v>280</v>
      </c>
      <c r="AM821" s="38" t="s">
        <v>280</v>
      </c>
      <c r="AN821" s="38" t="s">
        <v>280</v>
      </c>
      <c r="AO821" s="38" t="s">
        <v>280</v>
      </c>
      <c r="AP821" s="136" t="s">
        <v>280</v>
      </c>
      <c r="AQ821" s="136" t="s">
        <v>280</v>
      </c>
      <c r="AR821" s="23" t="s">
        <v>280</v>
      </c>
      <c r="AS821" s="136" t="s">
        <v>280</v>
      </c>
      <c r="AT821" s="23" t="s">
        <v>280</v>
      </c>
      <c r="AU821" s="23" t="s">
        <v>280</v>
      </c>
      <c r="AV821" s="136" t="s">
        <v>280</v>
      </c>
      <c r="AW821" s="136" t="s">
        <v>280</v>
      </c>
      <c r="AX821" s="139" t="s">
        <v>280</v>
      </c>
      <c r="AY821" s="136" t="s">
        <v>280</v>
      </c>
      <c r="AZ821" s="139" t="s">
        <v>280</v>
      </c>
      <c r="BA821" s="139" t="s">
        <v>280</v>
      </c>
    </row>
    <row r="822" spans="2:53">
      <c r="B822" s="135" t="s">
        <v>393</v>
      </c>
      <c r="C822" s="109" t="s">
        <v>120</v>
      </c>
      <c r="D822" s="110" t="s">
        <v>69</v>
      </c>
      <c r="E822" s="114">
        <v>6244</v>
      </c>
      <c r="F822" s="114"/>
      <c r="G822" s="136"/>
      <c r="H822" s="137">
        <v>6243</v>
      </c>
      <c r="I822" s="114"/>
      <c r="J822" s="114"/>
      <c r="K822" s="114"/>
      <c r="L822" s="137">
        <v>-1054</v>
      </c>
      <c r="M822" s="114">
        <v>-1054</v>
      </c>
      <c r="N822" s="136">
        <v>-1052</v>
      </c>
      <c r="O822" s="111" t="s">
        <v>38</v>
      </c>
      <c r="P822" s="69" t="s">
        <v>80</v>
      </c>
      <c r="Q822" s="111">
        <f t="shared" si="92"/>
        <v>0</v>
      </c>
      <c r="R822" s="38">
        <f t="shared" si="86"/>
        <v>1</v>
      </c>
      <c r="S822" s="38" t="str">
        <f t="shared" si="90"/>
        <v>NA</v>
      </c>
      <c r="T822" s="38" t="str">
        <f t="shared" si="88"/>
        <v>NA</v>
      </c>
      <c r="U822" s="114" t="str">
        <f t="shared" si="91"/>
        <v>NA</v>
      </c>
      <c r="V822" s="69">
        <f t="shared" si="87"/>
        <v>0</v>
      </c>
      <c r="W822" s="23">
        <f t="shared" si="89"/>
        <v>1</v>
      </c>
      <c r="X822" s="137">
        <v>140</v>
      </c>
      <c r="Y822" s="38" t="s">
        <v>280</v>
      </c>
      <c r="Z822" s="69" t="s">
        <v>280</v>
      </c>
      <c r="AA822" s="114">
        <v>368</v>
      </c>
      <c r="AB822" s="38" t="s">
        <v>280</v>
      </c>
      <c r="AC822" s="69" t="s">
        <v>280</v>
      </c>
      <c r="AD822" s="38" t="s">
        <v>280</v>
      </c>
      <c r="AE822" s="38" t="s">
        <v>280</v>
      </c>
      <c r="AF822" s="69" t="s">
        <v>280</v>
      </c>
      <c r="AG822" s="127" t="s">
        <v>280</v>
      </c>
      <c r="AH822" s="38" t="s">
        <v>280</v>
      </c>
      <c r="AI822" s="69" t="s">
        <v>280</v>
      </c>
      <c r="AJ822" s="111" t="s">
        <v>280</v>
      </c>
      <c r="AK822" s="38" t="s">
        <v>280</v>
      </c>
      <c r="AL822" s="38" t="s">
        <v>280</v>
      </c>
      <c r="AM822" s="38" t="s">
        <v>280</v>
      </c>
      <c r="AN822" s="38" t="s">
        <v>280</v>
      </c>
      <c r="AO822" s="38" t="s">
        <v>280</v>
      </c>
      <c r="AP822" s="136" t="s">
        <v>280</v>
      </c>
      <c r="AQ822" s="136" t="s">
        <v>280</v>
      </c>
      <c r="AR822" s="23" t="s">
        <v>280</v>
      </c>
      <c r="AS822" s="136" t="s">
        <v>280</v>
      </c>
      <c r="AT822" s="23" t="s">
        <v>280</v>
      </c>
      <c r="AU822" s="23" t="s">
        <v>280</v>
      </c>
      <c r="AV822" s="136" t="s">
        <v>280</v>
      </c>
      <c r="AW822" s="136" t="s">
        <v>280</v>
      </c>
      <c r="AX822" s="139" t="s">
        <v>280</v>
      </c>
      <c r="AY822" s="136" t="s">
        <v>280</v>
      </c>
      <c r="AZ822" s="139" t="s">
        <v>280</v>
      </c>
      <c r="BA822" s="139" t="s">
        <v>280</v>
      </c>
    </row>
    <row r="823" spans="2:53" ht="15" thickBot="1">
      <c r="B823" s="141" t="s">
        <v>393</v>
      </c>
      <c r="C823" s="116" t="s">
        <v>120</v>
      </c>
      <c r="D823" s="117" t="s">
        <v>70</v>
      </c>
      <c r="E823" s="142">
        <v>5684</v>
      </c>
      <c r="F823" s="142"/>
      <c r="G823" s="143"/>
      <c r="H823" s="144">
        <v>5684</v>
      </c>
      <c r="I823" s="142"/>
      <c r="J823" s="142"/>
      <c r="K823" s="142"/>
      <c r="L823" s="144">
        <v>-495</v>
      </c>
      <c r="M823" s="142">
        <v>-495</v>
      </c>
      <c r="N823" s="143">
        <v>-493</v>
      </c>
      <c r="O823" s="119" t="s">
        <v>38</v>
      </c>
      <c r="P823" s="70" t="s">
        <v>283</v>
      </c>
      <c r="Q823" s="119">
        <f t="shared" si="92"/>
        <v>0</v>
      </c>
      <c r="R823" s="38">
        <f t="shared" si="86"/>
        <v>0</v>
      </c>
      <c r="S823" s="38" t="str">
        <f t="shared" si="90"/>
        <v>NA</v>
      </c>
      <c r="T823" s="38" t="str">
        <f t="shared" si="88"/>
        <v>NA</v>
      </c>
      <c r="U823" s="114" t="str">
        <f t="shared" si="91"/>
        <v>NA</v>
      </c>
      <c r="V823" s="70">
        <f t="shared" si="87"/>
        <v>0</v>
      </c>
      <c r="W823" s="23">
        <f t="shared" si="89"/>
        <v>1</v>
      </c>
      <c r="X823" s="144">
        <v>159</v>
      </c>
      <c r="Y823" s="118" t="s">
        <v>280</v>
      </c>
      <c r="Z823" s="70" t="s">
        <v>280</v>
      </c>
      <c r="AA823" s="142">
        <v>355</v>
      </c>
      <c r="AB823" s="118" t="s">
        <v>280</v>
      </c>
      <c r="AC823" s="70" t="s">
        <v>280</v>
      </c>
      <c r="AD823" s="118" t="s">
        <v>280</v>
      </c>
      <c r="AE823" s="118" t="s">
        <v>280</v>
      </c>
      <c r="AF823" s="70" t="s">
        <v>280</v>
      </c>
      <c r="AG823" s="151" t="s">
        <v>280</v>
      </c>
      <c r="AH823" s="118" t="s">
        <v>280</v>
      </c>
      <c r="AI823" s="70" t="s">
        <v>280</v>
      </c>
      <c r="AJ823" s="119" t="s">
        <v>280</v>
      </c>
      <c r="AK823" s="118" t="s">
        <v>280</v>
      </c>
      <c r="AL823" s="118" t="s">
        <v>280</v>
      </c>
      <c r="AM823" s="118" t="s">
        <v>280</v>
      </c>
      <c r="AN823" s="118" t="s">
        <v>280</v>
      </c>
      <c r="AO823" s="118" t="s">
        <v>280</v>
      </c>
      <c r="AP823" s="143" t="s">
        <v>280</v>
      </c>
      <c r="AQ823" s="143" t="s">
        <v>280</v>
      </c>
      <c r="AR823" s="22" t="s">
        <v>280</v>
      </c>
      <c r="AS823" s="143" t="s">
        <v>280</v>
      </c>
      <c r="AT823" s="22" t="s">
        <v>280</v>
      </c>
      <c r="AU823" s="22" t="s">
        <v>280</v>
      </c>
      <c r="AV823" s="143" t="s">
        <v>280</v>
      </c>
      <c r="AW823" s="143" t="s">
        <v>280</v>
      </c>
      <c r="AX823" s="145" t="s">
        <v>280</v>
      </c>
      <c r="AY823" s="143" t="s">
        <v>280</v>
      </c>
      <c r="AZ823" s="145" t="s">
        <v>280</v>
      </c>
      <c r="BA823" s="145" t="s">
        <v>280</v>
      </c>
    </row>
    <row r="824" spans="2:53">
      <c r="B824" s="146" t="s">
        <v>394</v>
      </c>
      <c r="C824" s="121" t="s">
        <v>120</v>
      </c>
      <c r="D824" s="122" t="s">
        <v>55</v>
      </c>
      <c r="E824" s="138">
        <v>6139</v>
      </c>
      <c r="F824" s="138"/>
      <c r="G824" s="147"/>
      <c r="H824" s="148">
        <v>6139</v>
      </c>
      <c r="I824" s="138"/>
      <c r="J824" s="138"/>
      <c r="K824" s="138"/>
      <c r="L824" s="148">
        <v>-4796</v>
      </c>
      <c r="M824" s="138">
        <v>-4796</v>
      </c>
      <c r="N824" s="147">
        <v>-4796</v>
      </c>
      <c r="O824" s="113" t="s">
        <v>283</v>
      </c>
      <c r="P824" s="68" t="s">
        <v>283</v>
      </c>
      <c r="Q824" s="113">
        <f t="shared" si="92"/>
        <v>0</v>
      </c>
      <c r="R824" s="38">
        <f t="shared" si="86"/>
        <v>0</v>
      </c>
      <c r="S824" s="38" t="str">
        <f t="shared" si="90"/>
        <v>NA</v>
      </c>
      <c r="T824" s="38" t="str">
        <f t="shared" si="88"/>
        <v>NA</v>
      </c>
      <c r="U824" s="114" t="str">
        <f t="shared" si="91"/>
        <v>NA</v>
      </c>
      <c r="V824" s="68">
        <f t="shared" si="87"/>
        <v>0</v>
      </c>
      <c r="W824" s="23">
        <f t="shared" si="89"/>
        <v>1</v>
      </c>
      <c r="X824" s="148" t="s">
        <v>280</v>
      </c>
      <c r="Y824" s="112" t="s">
        <v>280</v>
      </c>
      <c r="Z824" s="68" t="s">
        <v>280</v>
      </c>
      <c r="AA824" s="138" t="s">
        <v>280</v>
      </c>
      <c r="AB824" s="112" t="s">
        <v>280</v>
      </c>
      <c r="AC824" s="68" t="s">
        <v>280</v>
      </c>
      <c r="AD824" s="112" t="s">
        <v>280</v>
      </c>
      <c r="AE824" s="112" t="s">
        <v>280</v>
      </c>
      <c r="AF824" s="68" t="s">
        <v>280</v>
      </c>
      <c r="AG824" s="149" t="s">
        <v>280</v>
      </c>
      <c r="AH824" s="112" t="s">
        <v>280</v>
      </c>
      <c r="AI824" s="68" t="s">
        <v>280</v>
      </c>
      <c r="AJ824" s="113" t="s">
        <v>280</v>
      </c>
      <c r="AK824" s="112" t="s">
        <v>280</v>
      </c>
      <c r="AL824" s="112" t="s">
        <v>280</v>
      </c>
      <c r="AM824" s="112" t="s">
        <v>280</v>
      </c>
      <c r="AN824" s="112" t="s">
        <v>280</v>
      </c>
      <c r="AO824" s="112" t="s">
        <v>280</v>
      </c>
      <c r="AP824" s="147" t="s">
        <v>280</v>
      </c>
      <c r="AQ824" s="147" t="s">
        <v>280</v>
      </c>
      <c r="AR824" s="21" t="s">
        <v>280</v>
      </c>
      <c r="AS824" s="147" t="s">
        <v>280</v>
      </c>
      <c r="AT824" s="21" t="s">
        <v>280</v>
      </c>
      <c r="AU824" s="21" t="s">
        <v>280</v>
      </c>
      <c r="AV824" s="147">
        <v>-10000</v>
      </c>
      <c r="AW824" s="147" t="s">
        <v>280</v>
      </c>
      <c r="AX824" s="150" t="s">
        <v>282</v>
      </c>
      <c r="AY824" s="147" t="s">
        <v>280</v>
      </c>
      <c r="AZ824" s="150" t="s">
        <v>280</v>
      </c>
      <c r="BA824" s="150" t="s">
        <v>280</v>
      </c>
    </row>
    <row r="825" spans="2:53">
      <c r="B825" s="135" t="s">
        <v>394</v>
      </c>
      <c r="C825" s="109" t="s">
        <v>120</v>
      </c>
      <c r="D825" s="110" t="s">
        <v>57</v>
      </c>
      <c r="E825" s="114">
        <v>6179</v>
      </c>
      <c r="F825" s="114"/>
      <c r="G825" s="136"/>
      <c r="H825" s="137">
        <v>6179</v>
      </c>
      <c r="I825" s="114"/>
      <c r="J825" s="114"/>
      <c r="K825" s="114"/>
      <c r="L825" s="137">
        <v>-4834</v>
      </c>
      <c r="M825" s="114">
        <v>-4834</v>
      </c>
      <c r="N825" s="136">
        <v>-4834</v>
      </c>
      <c r="O825" s="111" t="s">
        <v>283</v>
      </c>
      <c r="P825" s="69" t="s">
        <v>283</v>
      </c>
      <c r="Q825" s="111">
        <f t="shared" si="92"/>
        <v>0</v>
      </c>
      <c r="R825" s="38">
        <f t="shared" si="86"/>
        <v>0</v>
      </c>
      <c r="S825" s="38" t="str">
        <f t="shared" si="90"/>
        <v>NA</v>
      </c>
      <c r="T825" s="38" t="str">
        <f t="shared" si="88"/>
        <v>NA</v>
      </c>
      <c r="U825" s="114" t="str">
        <f t="shared" si="91"/>
        <v>NA</v>
      </c>
      <c r="V825" s="69">
        <f t="shared" si="87"/>
        <v>0</v>
      </c>
      <c r="W825" s="23">
        <f t="shared" si="89"/>
        <v>1</v>
      </c>
      <c r="X825" s="137" t="s">
        <v>280</v>
      </c>
      <c r="Y825" s="38" t="s">
        <v>280</v>
      </c>
      <c r="Z825" s="69" t="s">
        <v>280</v>
      </c>
      <c r="AA825" s="114" t="s">
        <v>280</v>
      </c>
      <c r="AB825" s="38" t="s">
        <v>280</v>
      </c>
      <c r="AC825" s="69" t="s">
        <v>280</v>
      </c>
      <c r="AD825" s="38" t="s">
        <v>280</v>
      </c>
      <c r="AE825" s="38" t="s">
        <v>280</v>
      </c>
      <c r="AF825" s="69" t="s">
        <v>280</v>
      </c>
      <c r="AG825" s="127" t="s">
        <v>280</v>
      </c>
      <c r="AH825" s="38" t="s">
        <v>280</v>
      </c>
      <c r="AI825" s="69" t="s">
        <v>280</v>
      </c>
      <c r="AJ825" s="111" t="s">
        <v>280</v>
      </c>
      <c r="AK825" s="38" t="s">
        <v>280</v>
      </c>
      <c r="AL825" s="38" t="s">
        <v>280</v>
      </c>
      <c r="AM825" s="38" t="s">
        <v>280</v>
      </c>
      <c r="AN825" s="38" t="s">
        <v>280</v>
      </c>
      <c r="AO825" s="38" t="s">
        <v>280</v>
      </c>
      <c r="AP825" s="136" t="s">
        <v>280</v>
      </c>
      <c r="AQ825" s="136" t="s">
        <v>280</v>
      </c>
      <c r="AR825" s="23" t="s">
        <v>280</v>
      </c>
      <c r="AS825" s="136" t="s">
        <v>280</v>
      </c>
      <c r="AT825" s="23" t="s">
        <v>280</v>
      </c>
      <c r="AU825" s="23" t="s">
        <v>280</v>
      </c>
      <c r="AV825" s="136">
        <v>-10000</v>
      </c>
      <c r="AW825" s="136" t="s">
        <v>280</v>
      </c>
      <c r="AX825" s="139" t="s">
        <v>282</v>
      </c>
      <c r="AY825" s="136" t="s">
        <v>280</v>
      </c>
      <c r="AZ825" s="139" t="s">
        <v>280</v>
      </c>
      <c r="BA825" s="139" t="s">
        <v>280</v>
      </c>
    </row>
    <row r="826" spans="2:53">
      <c r="B826" s="135" t="s">
        <v>394</v>
      </c>
      <c r="C826" s="109" t="s">
        <v>120</v>
      </c>
      <c r="D826" s="110" t="s">
        <v>58</v>
      </c>
      <c r="E826" s="114">
        <v>6213</v>
      </c>
      <c r="F826" s="114"/>
      <c r="G826" s="136"/>
      <c r="H826" s="137">
        <v>6213</v>
      </c>
      <c r="I826" s="114"/>
      <c r="J826" s="114"/>
      <c r="K826" s="114"/>
      <c r="L826" s="137">
        <v>-4866</v>
      </c>
      <c r="M826" s="114">
        <v>-4866</v>
      </c>
      <c r="N826" s="136">
        <v>-4866</v>
      </c>
      <c r="O826" s="111" t="s">
        <v>283</v>
      </c>
      <c r="P826" s="69" t="s">
        <v>283</v>
      </c>
      <c r="Q826" s="111">
        <f t="shared" si="92"/>
        <v>0</v>
      </c>
      <c r="R826" s="38">
        <f t="shared" si="86"/>
        <v>0</v>
      </c>
      <c r="S826" s="38" t="str">
        <f t="shared" si="90"/>
        <v>NA</v>
      </c>
      <c r="T826" s="38" t="str">
        <f t="shared" si="88"/>
        <v>NA</v>
      </c>
      <c r="U826" s="114" t="str">
        <f t="shared" si="91"/>
        <v>NA</v>
      </c>
      <c r="V826" s="69">
        <f t="shared" si="87"/>
        <v>0</v>
      </c>
      <c r="W826" s="23">
        <f t="shared" si="89"/>
        <v>1</v>
      </c>
      <c r="X826" s="137" t="s">
        <v>280</v>
      </c>
      <c r="Y826" s="38" t="s">
        <v>280</v>
      </c>
      <c r="Z826" s="69" t="s">
        <v>280</v>
      </c>
      <c r="AA826" s="114" t="s">
        <v>280</v>
      </c>
      <c r="AB826" s="38" t="s">
        <v>280</v>
      </c>
      <c r="AC826" s="69" t="s">
        <v>280</v>
      </c>
      <c r="AD826" s="38" t="s">
        <v>280</v>
      </c>
      <c r="AE826" s="38" t="s">
        <v>280</v>
      </c>
      <c r="AF826" s="69" t="s">
        <v>280</v>
      </c>
      <c r="AG826" s="127" t="s">
        <v>280</v>
      </c>
      <c r="AH826" s="38" t="s">
        <v>280</v>
      </c>
      <c r="AI826" s="69" t="s">
        <v>280</v>
      </c>
      <c r="AJ826" s="111" t="s">
        <v>280</v>
      </c>
      <c r="AK826" s="38" t="s">
        <v>280</v>
      </c>
      <c r="AL826" s="38" t="s">
        <v>280</v>
      </c>
      <c r="AM826" s="38" t="s">
        <v>280</v>
      </c>
      <c r="AN826" s="38" t="s">
        <v>280</v>
      </c>
      <c r="AO826" s="38" t="s">
        <v>280</v>
      </c>
      <c r="AP826" s="136" t="s">
        <v>280</v>
      </c>
      <c r="AQ826" s="136" t="s">
        <v>280</v>
      </c>
      <c r="AR826" s="23" t="s">
        <v>280</v>
      </c>
      <c r="AS826" s="136" t="s">
        <v>280</v>
      </c>
      <c r="AT826" s="23" t="s">
        <v>280</v>
      </c>
      <c r="AU826" s="23" t="s">
        <v>280</v>
      </c>
      <c r="AV826" s="136">
        <v>-10000</v>
      </c>
      <c r="AW826" s="136" t="s">
        <v>280</v>
      </c>
      <c r="AX826" s="139" t="s">
        <v>282</v>
      </c>
      <c r="AY826" s="136" t="s">
        <v>280</v>
      </c>
      <c r="AZ826" s="139" t="s">
        <v>280</v>
      </c>
      <c r="BA826" s="139" t="s">
        <v>280</v>
      </c>
    </row>
    <row r="827" spans="2:53">
      <c r="B827" s="135" t="s">
        <v>394</v>
      </c>
      <c r="C827" s="109" t="s">
        <v>120</v>
      </c>
      <c r="D827" s="110" t="s">
        <v>59</v>
      </c>
      <c r="E827" s="114">
        <v>6269</v>
      </c>
      <c r="F827" s="114"/>
      <c r="G827" s="136"/>
      <c r="H827" s="137">
        <v>6269</v>
      </c>
      <c r="I827" s="114"/>
      <c r="J827" s="114"/>
      <c r="K827" s="114"/>
      <c r="L827" s="137">
        <v>-829</v>
      </c>
      <c r="M827" s="114">
        <v>-829</v>
      </c>
      <c r="N827" s="136">
        <v>-829</v>
      </c>
      <c r="O827" s="111" t="s">
        <v>283</v>
      </c>
      <c r="P827" s="69" t="s">
        <v>283</v>
      </c>
      <c r="Q827" s="111">
        <f t="shared" si="92"/>
        <v>0</v>
      </c>
      <c r="R827" s="38">
        <f t="shared" si="86"/>
        <v>0</v>
      </c>
      <c r="S827" s="38" t="str">
        <f t="shared" si="90"/>
        <v>NA</v>
      </c>
      <c r="T827" s="38" t="str">
        <f t="shared" si="88"/>
        <v>NA</v>
      </c>
      <c r="U827" s="114" t="str">
        <f t="shared" si="91"/>
        <v>NA</v>
      </c>
      <c r="V827" s="69">
        <f t="shared" si="87"/>
        <v>0</v>
      </c>
      <c r="W827" s="23">
        <f t="shared" si="89"/>
        <v>1</v>
      </c>
      <c r="X827" s="137" t="s">
        <v>280</v>
      </c>
      <c r="Y827" s="38" t="s">
        <v>280</v>
      </c>
      <c r="Z827" s="69" t="s">
        <v>280</v>
      </c>
      <c r="AA827" s="114" t="s">
        <v>280</v>
      </c>
      <c r="AB827" s="38" t="s">
        <v>280</v>
      </c>
      <c r="AC827" s="69" t="s">
        <v>280</v>
      </c>
      <c r="AD827" s="38" t="s">
        <v>280</v>
      </c>
      <c r="AE827" s="38" t="s">
        <v>280</v>
      </c>
      <c r="AF827" s="69" t="s">
        <v>280</v>
      </c>
      <c r="AG827" s="127" t="s">
        <v>280</v>
      </c>
      <c r="AH827" s="38" t="s">
        <v>280</v>
      </c>
      <c r="AI827" s="69" t="s">
        <v>280</v>
      </c>
      <c r="AJ827" s="111" t="s">
        <v>280</v>
      </c>
      <c r="AK827" s="38" t="s">
        <v>280</v>
      </c>
      <c r="AL827" s="38" t="s">
        <v>280</v>
      </c>
      <c r="AM827" s="38" t="s">
        <v>280</v>
      </c>
      <c r="AN827" s="38" t="s">
        <v>280</v>
      </c>
      <c r="AO827" s="38" t="s">
        <v>280</v>
      </c>
      <c r="AP827" s="136" t="s">
        <v>280</v>
      </c>
      <c r="AQ827" s="136" t="s">
        <v>280</v>
      </c>
      <c r="AR827" s="23" t="s">
        <v>280</v>
      </c>
      <c r="AS827" s="136" t="s">
        <v>280</v>
      </c>
      <c r="AT827" s="23" t="s">
        <v>280</v>
      </c>
      <c r="AU827" s="23" t="s">
        <v>280</v>
      </c>
      <c r="AV827" s="136">
        <v>-10000</v>
      </c>
      <c r="AW827" s="136" t="s">
        <v>280</v>
      </c>
      <c r="AX827" s="139" t="s">
        <v>282</v>
      </c>
      <c r="AY827" s="136" t="s">
        <v>280</v>
      </c>
      <c r="AZ827" s="139" t="s">
        <v>280</v>
      </c>
      <c r="BA827" s="139" t="s">
        <v>280</v>
      </c>
    </row>
    <row r="828" spans="2:53">
      <c r="B828" s="135" t="s">
        <v>394</v>
      </c>
      <c r="C828" s="109" t="s">
        <v>120</v>
      </c>
      <c r="D828" s="110" t="s">
        <v>61</v>
      </c>
      <c r="E828" s="114">
        <v>6269</v>
      </c>
      <c r="F828" s="114"/>
      <c r="G828" s="136"/>
      <c r="H828" s="137">
        <v>6269</v>
      </c>
      <c r="I828" s="114"/>
      <c r="J828" s="114"/>
      <c r="K828" s="114"/>
      <c r="L828" s="137">
        <v>-829</v>
      </c>
      <c r="M828" s="114">
        <v>-829</v>
      </c>
      <c r="N828" s="136">
        <v>-829</v>
      </c>
      <c r="O828" s="111" t="s">
        <v>283</v>
      </c>
      <c r="P828" s="69" t="s">
        <v>283</v>
      </c>
      <c r="Q828" s="111">
        <f t="shared" si="92"/>
        <v>0</v>
      </c>
      <c r="R828" s="38">
        <f t="shared" si="86"/>
        <v>0</v>
      </c>
      <c r="S828" s="38" t="str">
        <f t="shared" si="90"/>
        <v>NA</v>
      </c>
      <c r="T828" s="38" t="str">
        <f t="shared" si="88"/>
        <v>NA</v>
      </c>
      <c r="U828" s="114" t="str">
        <f t="shared" si="91"/>
        <v>NA</v>
      </c>
      <c r="V828" s="69">
        <f t="shared" si="87"/>
        <v>0</v>
      </c>
      <c r="W828" s="23">
        <f t="shared" si="89"/>
        <v>0</v>
      </c>
      <c r="X828" s="137" t="s">
        <v>280</v>
      </c>
      <c r="Y828" s="38" t="s">
        <v>280</v>
      </c>
      <c r="Z828" s="69" t="s">
        <v>280</v>
      </c>
      <c r="AA828" s="114" t="s">
        <v>280</v>
      </c>
      <c r="AB828" s="38" t="s">
        <v>280</v>
      </c>
      <c r="AC828" s="69" t="s">
        <v>280</v>
      </c>
      <c r="AD828" s="38" t="s">
        <v>280</v>
      </c>
      <c r="AE828" s="38" t="s">
        <v>280</v>
      </c>
      <c r="AF828" s="69" t="s">
        <v>280</v>
      </c>
      <c r="AG828" s="127" t="s">
        <v>280</v>
      </c>
      <c r="AH828" s="38" t="s">
        <v>280</v>
      </c>
      <c r="AI828" s="69" t="s">
        <v>280</v>
      </c>
      <c r="AJ828" s="111" t="s">
        <v>280</v>
      </c>
      <c r="AK828" s="38" t="s">
        <v>280</v>
      </c>
      <c r="AL828" s="38" t="s">
        <v>280</v>
      </c>
      <c r="AM828" s="38" t="s">
        <v>280</v>
      </c>
      <c r="AN828" s="38" t="s">
        <v>280</v>
      </c>
      <c r="AO828" s="38" t="s">
        <v>280</v>
      </c>
      <c r="AP828" s="136" t="s">
        <v>280</v>
      </c>
      <c r="AQ828" s="136" t="s">
        <v>280</v>
      </c>
      <c r="AR828" s="23" t="s">
        <v>280</v>
      </c>
      <c r="AS828" s="136" t="s">
        <v>280</v>
      </c>
      <c r="AT828" s="23" t="s">
        <v>280</v>
      </c>
      <c r="AU828" s="23" t="s">
        <v>280</v>
      </c>
      <c r="AV828" s="136" t="s">
        <v>280</v>
      </c>
      <c r="AW828" s="136" t="s">
        <v>280</v>
      </c>
      <c r="AX828" s="139" t="s">
        <v>280</v>
      </c>
      <c r="AY828" s="136" t="s">
        <v>280</v>
      </c>
      <c r="AZ828" s="139" t="s">
        <v>280</v>
      </c>
      <c r="BA828" s="139" t="s">
        <v>280</v>
      </c>
    </row>
    <row r="829" spans="2:53">
      <c r="B829" s="135" t="s">
        <v>394</v>
      </c>
      <c r="C829" s="109" t="s">
        <v>120</v>
      </c>
      <c r="D829" s="110" t="s">
        <v>63</v>
      </c>
      <c r="E829" s="114">
        <v>6269</v>
      </c>
      <c r="F829" s="114"/>
      <c r="G829" s="136"/>
      <c r="H829" s="137">
        <v>6269</v>
      </c>
      <c r="I829" s="114"/>
      <c r="J829" s="114"/>
      <c r="K829" s="114"/>
      <c r="L829" s="137">
        <v>-829</v>
      </c>
      <c r="M829" s="114">
        <v>-829</v>
      </c>
      <c r="N829" s="136">
        <v>-829</v>
      </c>
      <c r="O829" s="111" t="s">
        <v>283</v>
      </c>
      <c r="P829" s="69" t="s">
        <v>283</v>
      </c>
      <c r="Q829" s="111">
        <f t="shared" si="92"/>
        <v>0</v>
      </c>
      <c r="R829" s="38">
        <f t="shared" si="86"/>
        <v>0</v>
      </c>
      <c r="S829" s="38" t="str">
        <f t="shared" si="90"/>
        <v>NA</v>
      </c>
      <c r="T829" s="38" t="str">
        <f t="shared" si="88"/>
        <v>NA</v>
      </c>
      <c r="U829" s="114" t="str">
        <f t="shared" si="91"/>
        <v>NA</v>
      </c>
      <c r="V829" s="69">
        <f t="shared" si="87"/>
        <v>0</v>
      </c>
      <c r="W829" s="23">
        <f t="shared" si="89"/>
        <v>0</v>
      </c>
      <c r="X829" s="111" t="s">
        <v>280</v>
      </c>
      <c r="Y829" s="38" t="s">
        <v>280</v>
      </c>
      <c r="Z829" s="69" t="s">
        <v>280</v>
      </c>
      <c r="AA829" s="114" t="s">
        <v>280</v>
      </c>
      <c r="AB829" s="38" t="s">
        <v>280</v>
      </c>
      <c r="AC829" s="69" t="s">
        <v>280</v>
      </c>
      <c r="AD829" s="38" t="s">
        <v>280</v>
      </c>
      <c r="AE829" s="38" t="s">
        <v>280</v>
      </c>
      <c r="AF829" s="69" t="s">
        <v>280</v>
      </c>
      <c r="AG829" s="127" t="s">
        <v>280</v>
      </c>
      <c r="AH829" s="38" t="s">
        <v>280</v>
      </c>
      <c r="AI829" s="69" t="s">
        <v>280</v>
      </c>
      <c r="AJ829" s="111" t="s">
        <v>280</v>
      </c>
      <c r="AK829" s="38" t="s">
        <v>280</v>
      </c>
      <c r="AL829" s="38" t="s">
        <v>280</v>
      </c>
      <c r="AM829" s="38" t="s">
        <v>280</v>
      </c>
      <c r="AN829" s="38" t="s">
        <v>280</v>
      </c>
      <c r="AO829" s="38" t="s">
        <v>280</v>
      </c>
      <c r="AP829" s="136" t="s">
        <v>280</v>
      </c>
      <c r="AQ829" s="136" t="s">
        <v>280</v>
      </c>
      <c r="AR829" s="139" t="s">
        <v>280</v>
      </c>
      <c r="AS829" s="136" t="s">
        <v>280</v>
      </c>
      <c r="AT829" s="139" t="s">
        <v>280</v>
      </c>
      <c r="AU829" s="139" t="s">
        <v>280</v>
      </c>
      <c r="AV829" s="136" t="s">
        <v>280</v>
      </c>
      <c r="AW829" s="136" t="s">
        <v>280</v>
      </c>
      <c r="AX829" s="139" t="s">
        <v>280</v>
      </c>
      <c r="AY829" s="136" t="s">
        <v>280</v>
      </c>
      <c r="AZ829" s="139" t="s">
        <v>280</v>
      </c>
      <c r="BA829" s="139" t="s">
        <v>280</v>
      </c>
    </row>
    <row r="830" spans="2:53">
      <c r="B830" s="135" t="s">
        <v>394</v>
      </c>
      <c r="C830" s="109" t="s">
        <v>120</v>
      </c>
      <c r="D830" s="110" t="s">
        <v>64</v>
      </c>
      <c r="E830" s="114">
        <v>6104</v>
      </c>
      <c r="F830" s="114"/>
      <c r="G830" s="136"/>
      <c r="H830" s="137">
        <v>6104</v>
      </c>
      <c r="I830" s="114"/>
      <c r="J830" s="114"/>
      <c r="K830" s="114"/>
      <c r="L830" s="137">
        <v>-478</v>
      </c>
      <c r="M830" s="114">
        <v>-478</v>
      </c>
      <c r="N830" s="136">
        <v>-478</v>
      </c>
      <c r="O830" s="111" t="s">
        <v>283</v>
      </c>
      <c r="P830" s="69" t="s">
        <v>283</v>
      </c>
      <c r="Q830" s="111">
        <f t="shared" si="92"/>
        <v>0</v>
      </c>
      <c r="R830" s="38">
        <f t="shared" si="86"/>
        <v>0</v>
      </c>
      <c r="S830" s="38" t="str">
        <f t="shared" si="90"/>
        <v>NA</v>
      </c>
      <c r="T830" s="38" t="str">
        <f t="shared" si="88"/>
        <v>NA</v>
      </c>
      <c r="U830" s="114" t="str">
        <f t="shared" si="91"/>
        <v>NA</v>
      </c>
      <c r="V830" s="69">
        <f t="shared" si="87"/>
        <v>0</v>
      </c>
      <c r="W830" s="23">
        <f t="shared" si="89"/>
        <v>1</v>
      </c>
      <c r="X830" s="111" t="s">
        <v>280</v>
      </c>
      <c r="Y830" s="38" t="s">
        <v>280</v>
      </c>
      <c r="Z830" s="69" t="s">
        <v>280</v>
      </c>
      <c r="AA830" s="114" t="s">
        <v>280</v>
      </c>
      <c r="AB830" s="38" t="s">
        <v>280</v>
      </c>
      <c r="AC830" s="69" t="s">
        <v>280</v>
      </c>
      <c r="AD830" s="38" t="s">
        <v>280</v>
      </c>
      <c r="AE830" s="38" t="s">
        <v>280</v>
      </c>
      <c r="AF830" s="69" t="s">
        <v>280</v>
      </c>
      <c r="AG830" s="127" t="s">
        <v>280</v>
      </c>
      <c r="AH830" s="38" t="s">
        <v>280</v>
      </c>
      <c r="AI830" s="69" t="s">
        <v>280</v>
      </c>
      <c r="AJ830" s="111" t="s">
        <v>280</v>
      </c>
      <c r="AK830" s="38" t="s">
        <v>280</v>
      </c>
      <c r="AL830" s="38" t="s">
        <v>280</v>
      </c>
      <c r="AM830" s="38" t="s">
        <v>280</v>
      </c>
      <c r="AN830" s="38" t="s">
        <v>280</v>
      </c>
      <c r="AO830" s="38" t="s">
        <v>280</v>
      </c>
      <c r="AP830" s="136" t="s">
        <v>280</v>
      </c>
      <c r="AQ830" s="136" t="s">
        <v>280</v>
      </c>
      <c r="AR830" s="139" t="s">
        <v>280</v>
      </c>
      <c r="AS830" s="136" t="s">
        <v>280</v>
      </c>
      <c r="AT830" s="139" t="s">
        <v>280</v>
      </c>
      <c r="AU830" s="139" t="s">
        <v>280</v>
      </c>
      <c r="AV830" s="136">
        <v>-10000</v>
      </c>
      <c r="AW830" s="136" t="s">
        <v>280</v>
      </c>
      <c r="AX830" s="139" t="s">
        <v>282</v>
      </c>
      <c r="AY830" s="136" t="s">
        <v>280</v>
      </c>
      <c r="AZ830" s="139" t="s">
        <v>280</v>
      </c>
      <c r="BA830" s="139" t="s">
        <v>280</v>
      </c>
    </row>
    <row r="831" spans="2:53">
      <c r="B831" s="135" t="s">
        <v>394</v>
      </c>
      <c r="C831" s="109" t="s">
        <v>120</v>
      </c>
      <c r="D831" s="110" t="s">
        <v>66</v>
      </c>
      <c r="E831" s="114">
        <v>6104</v>
      </c>
      <c r="F831" s="114"/>
      <c r="G831" s="136"/>
      <c r="H831" s="137">
        <v>6104</v>
      </c>
      <c r="I831" s="114"/>
      <c r="J831" s="114"/>
      <c r="K831" s="114"/>
      <c r="L831" s="137">
        <v>-478</v>
      </c>
      <c r="M831" s="114">
        <v>-478</v>
      </c>
      <c r="N831" s="136">
        <v>-478</v>
      </c>
      <c r="O831" s="111" t="s">
        <v>283</v>
      </c>
      <c r="P831" s="69" t="s">
        <v>283</v>
      </c>
      <c r="Q831" s="111">
        <f t="shared" si="92"/>
        <v>0</v>
      </c>
      <c r="R831" s="38">
        <f t="shared" si="86"/>
        <v>0</v>
      </c>
      <c r="S831" s="38" t="str">
        <f t="shared" si="90"/>
        <v>NA</v>
      </c>
      <c r="T831" s="38" t="str">
        <f t="shared" si="88"/>
        <v>NA</v>
      </c>
      <c r="U831" s="114" t="str">
        <f t="shared" si="91"/>
        <v>NA</v>
      </c>
      <c r="V831" s="69">
        <f t="shared" si="87"/>
        <v>0</v>
      </c>
      <c r="W831" s="23">
        <f t="shared" si="89"/>
        <v>1</v>
      </c>
      <c r="X831" s="111" t="s">
        <v>280</v>
      </c>
      <c r="Y831" s="38" t="s">
        <v>280</v>
      </c>
      <c r="Z831" s="69" t="s">
        <v>280</v>
      </c>
      <c r="AA831" s="114" t="s">
        <v>280</v>
      </c>
      <c r="AB831" s="38" t="s">
        <v>280</v>
      </c>
      <c r="AC831" s="69" t="s">
        <v>280</v>
      </c>
      <c r="AD831" s="38" t="s">
        <v>280</v>
      </c>
      <c r="AE831" s="38" t="s">
        <v>280</v>
      </c>
      <c r="AF831" s="69" t="s">
        <v>280</v>
      </c>
      <c r="AG831" s="127" t="s">
        <v>280</v>
      </c>
      <c r="AH831" s="38" t="s">
        <v>280</v>
      </c>
      <c r="AI831" s="69" t="s">
        <v>280</v>
      </c>
      <c r="AJ831" s="111" t="s">
        <v>280</v>
      </c>
      <c r="AK831" s="38" t="s">
        <v>280</v>
      </c>
      <c r="AL831" s="38" t="s">
        <v>280</v>
      </c>
      <c r="AM831" s="38" t="s">
        <v>280</v>
      </c>
      <c r="AN831" s="38" t="s">
        <v>280</v>
      </c>
      <c r="AO831" s="38" t="s">
        <v>280</v>
      </c>
      <c r="AP831" s="136" t="s">
        <v>280</v>
      </c>
      <c r="AQ831" s="136" t="s">
        <v>280</v>
      </c>
      <c r="AR831" s="139" t="s">
        <v>280</v>
      </c>
      <c r="AS831" s="136" t="s">
        <v>280</v>
      </c>
      <c r="AT831" s="139" t="s">
        <v>280</v>
      </c>
      <c r="AU831" s="139" t="s">
        <v>280</v>
      </c>
      <c r="AV831" s="136">
        <v>-10000</v>
      </c>
      <c r="AW831" s="136" t="s">
        <v>280</v>
      </c>
      <c r="AX831" s="139" t="s">
        <v>282</v>
      </c>
      <c r="AY831" s="136" t="s">
        <v>280</v>
      </c>
      <c r="AZ831" s="139" t="s">
        <v>280</v>
      </c>
      <c r="BA831" s="139" t="s">
        <v>280</v>
      </c>
    </row>
    <row r="832" spans="2:53">
      <c r="B832" s="135" t="s">
        <v>394</v>
      </c>
      <c r="C832" s="109" t="s">
        <v>120</v>
      </c>
      <c r="D832" s="110" t="s">
        <v>67</v>
      </c>
      <c r="E832" s="114">
        <v>5771</v>
      </c>
      <c r="F832" s="114"/>
      <c r="G832" s="136"/>
      <c r="H832" s="137">
        <v>5771</v>
      </c>
      <c r="I832" s="114"/>
      <c r="J832" s="114"/>
      <c r="K832" s="114"/>
      <c r="L832" s="137">
        <v>-52</v>
      </c>
      <c r="M832" s="114">
        <v>-52</v>
      </c>
      <c r="N832" s="136">
        <v>-52</v>
      </c>
      <c r="O832" s="111" t="s">
        <v>283</v>
      </c>
      <c r="P832" s="69" t="s">
        <v>283</v>
      </c>
      <c r="Q832" s="111">
        <f t="shared" si="92"/>
        <v>0</v>
      </c>
      <c r="R832" s="38">
        <f t="shared" si="86"/>
        <v>0</v>
      </c>
      <c r="S832" s="38" t="str">
        <f t="shared" si="90"/>
        <v>NA</v>
      </c>
      <c r="T832" s="38" t="str">
        <f t="shared" si="88"/>
        <v>NA</v>
      </c>
      <c r="U832" s="114" t="str">
        <f t="shared" si="91"/>
        <v>NA</v>
      </c>
      <c r="V832" s="69">
        <f t="shared" si="87"/>
        <v>0</v>
      </c>
      <c r="W832" s="23">
        <f t="shared" si="89"/>
        <v>1</v>
      </c>
      <c r="X832" s="111" t="s">
        <v>280</v>
      </c>
      <c r="Y832" s="38" t="s">
        <v>280</v>
      </c>
      <c r="Z832" s="69" t="s">
        <v>280</v>
      </c>
      <c r="AA832" s="114" t="s">
        <v>280</v>
      </c>
      <c r="AB832" s="38" t="s">
        <v>280</v>
      </c>
      <c r="AC832" s="69" t="s">
        <v>280</v>
      </c>
      <c r="AD832" s="38" t="s">
        <v>280</v>
      </c>
      <c r="AE832" s="38" t="s">
        <v>280</v>
      </c>
      <c r="AF832" s="69" t="s">
        <v>280</v>
      </c>
      <c r="AG832" s="127" t="s">
        <v>280</v>
      </c>
      <c r="AH832" s="38" t="s">
        <v>280</v>
      </c>
      <c r="AI832" s="69" t="s">
        <v>280</v>
      </c>
      <c r="AJ832" s="111" t="s">
        <v>280</v>
      </c>
      <c r="AK832" s="38" t="s">
        <v>280</v>
      </c>
      <c r="AL832" s="38" t="s">
        <v>280</v>
      </c>
      <c r="AM832" s="38" t="s">
        <v>280</v>
      </c>
      <c r="AN832" s="38" t="s">
        <v>280</v>
      </c>
      <c r="AO832" s="38" t="s">
        <v>280</v>
      </c>
      <c r="AP832" s="136" t="s">
        <v>280</v>
      </c>
      <c r="AQ832" s="136" t="s">
        <v>280</v>
      </c>
      <c r="AR832" s="139" t="s">
        <v>280</v>
      </c>
      <c r="AS832" s="136" t="s">
        <v>280</v>
      </c>
      <c r="AT832" s="139" t="s">
        <v>280</v>
      </c>
      <c r="AU832" s="139" t="s">
        <v>280</v>
      </c>
      <c r="AV832" s="136">
        <v>-10000</v>
      </c>
      <c r="AW832" s="136" t="s">
        <v>280</v>
      </c>
      <c r="AX832" s="139" t="s">
        <v>282</v>
      </c>
      <c r="AY832" s="136" t="s">
        <v>280</v>
      </c>
      <c r="AZ832" s="139" t="s">
        <v>280</v>
      </c>
      <c r="BA832" s="139" t="s">
        <v>280</v>
      </c>
    </row>
    <row r="833" spans="2:53">
      <c r="B833" s="135" t="s">
        <v>394</v>
      </c>
      <c r="C833" s="109" t="s">
        <v>120</v>
      </c>
      <c r="D833" s="110" t="s">
        <v>68</v>
      </c>
      <c r="E833" s="114">
        <v>5911</v>
      </c>
      <c r="F833" s="114"/>
      <c r="G833" s="136"/>
      <c r="H833" s="137">
        <v>5439</v>
      </c>
      <c r="I833" s="114"/>
      <c r="J833" s="114"/>
      <c r="K833" s="114"/>
      <c r="L833" s="137">
        <v>-776</v>
      </c>
      <c r="M833" s="114">
        <v>-776</v>
      </c>
      <c r="N833" s="136">
        <v>-203</v>
      </c>
      <c r="O833" s="111" t="s">
        <v>38</v>
      </c>
      <c r="P833" s="69" t="s">
        <v>283</v>
      </c>
      <c r="Q833" s="111">
        <f t="shared" si="92"/>
        <v>0</v>
      </c>
      <c r="R833" s="38">
        <f t="shared" si="86"/>
        <v>472</v>
      </c>
      <c r="S833" s="38" t="str">
        <f t="shared" si="90"/>
        <v>NA</v>
      </c>
      <c r="T833" s="38" t="str">
        <f t="shared" si="88"/>
        <v>NA</v>
      </c>
      <c r="U833" s="114" t="str">
        <f t="shared" si="91"/>
        <v>NA</v>
      </c>
      <c r="V833" s="69">
        <f t="shared" si="87"/>
        <v>0</v>
      </c>
      <c r="W833" s="23">
        <f t="shared" si="89"/>
        <v>1</v>
      </c>
      <c r="X833" s="137" t="s">
        <v>280</v>
      </c>
      <c r="Y833" s="38" t="s">
        <v>280</v>
      </c>
      <c r="Z833" s="69" t="s">
        <v>280</v>
      </c>
      <c r="AA833" s="114" t="s">
        <v>280</v>
      </c>
      <c r="AB833" s="38" t="s">
        <v>280</v>
      </c>
      <c r="AC833" s="69" t="s">
        <v>280</v>
      </c>
      <c r="AD833" s="38" t="s">
        <v>280</v>
      </c>
      <c r="AE833" s="38" t="s">
        <v>280</v>
      </c>
      <c r="AF833" s="69" t="s">
        <v>280</v>
      </c>
      <c r="AG833" s="127" t="s">
        <v>280</v>
      </c>
      <c r="AH833" s="38" t="s">
        <v>280</v>
      </c>
      <c r="AI833" s="69" t="s">
        <v>280</v>
      </c>
      <c r="AJ833" s="111" t="s">
        <v>280</v>
      </c>
      <c r="AK833" s="38" t="s">
        <v>280</v>
      </c>
      <c r="AL833" s="38" t="s">
        <v>280</v>
      </c>
      <c r="AM833" s="38" t="s">
        <v>280</v>
      </c>
      <c r="AN833" s="38" t="s">
        <v>280</v>
      </c>
      <c r="AO833" s="38" t="s">
        <v>280</v>
      </c>
      <c r="AP833" s="136" t="s">
        <v>280</v>
      </c>
      <c r="AQ833" s="136" t="s">
        <v>280</v>
      </c>
      <c r="AR833" s="23" t="s">
        <v>280</v>
      </c>
      <c r="AS833" s="136" t="s">
        <v>280</v>
      </c>
      <c r="AT833" s="23" t="s">
        <v>280</v>
      </c>
      <c r="AU833" s="23" t="s">
        <v>280</v>
      </c>
      <c r="AV833" s="136">
        <v>-10000</v>
      </c>
      <c r="AW833" s="136" t="s">
        <v>280</v>
      </c>
      <c r="AX833" s="139" t="s">
        <v>282</v>
      </c>
      <c r="AY833" s="136" t="s">
        <v>280</v>
      </c>
      <c r="AZ833" s="139" t="s">
        <v>280</v>
      </c>
      <c r="BA833" s="139" t="s">
        <v>280</v>
      </c>
    </row>
    <row r="834" spans="2:53">
      <c r="B834" s="135" t="s">
        <v>394</v>
      </c>
      <c r="C834" s="109" t="s">
        <v>120</v>
      </c>
      <c r="D834" s="110" t="s">
        <v>69</v>
      </c>
      <c r="E834" s="114">
        <v>5911</v>
      </c>
      <c r="F834" s="114"/>
      <c r="G834" s="136"/>
      <c r="H834" s="137">
        <v>5733</v>
      </c>
      <c r="I834" s="114"/>
      <c r="J834" s="114"/>
      <c r="K834" s="114"/>
      <c r="L834" s="137">
        <v>-776</v>
      </c>
      <c r="M834" s="114">
        <v>-776</v>
      </c>
      <c r="N834" s="136">
        <v>-560</v>
      </c>
      <c r="O834" s="111" t="s">
        <v>38</v>
      </c>
      <c r="P834" s="69" t="s">
        <v>283</v>
      </c>
      <c r="Q834" s="111">
        <f t="shared" si="92"/>
        <v>0</v>
      </c>
      <c r="R834" s="38">
        <f t="shared" si="86"/>
        <v>178</v>
      </c>
      <c r="S834" s="38" t="str">
        <f t="shared" si="90"/>
        <v>NA</v>
      </c>
      <c r="T834" s="38" t="str">
        <f t="shared" si="88"/>
        <v>NA</v>
      </c>
      <c r="U834" s="114" t="str">
        <f t="shared" si="91"/>
        <v>NA</v>
      </c>
      <c r="V834" s="69">
        <f t="shared" si="87"/>
        <v>0</v>
      </c>
      <c r="W834" s="23">
        <f t="shared" si="89"/>
        <v>1</v>
      </c>
      <c r="X834" s="137" t="s">
        <v>280</v>
      </c>
      <c r="Y834" s="38" t="s">
        <v>280</v>
      </c>
      <c r="Z834" s="69" t="s">
        <v>280</v>
      </c>
      <c r="AA834" s="114" t="s">
        <v>280</v>
      </c>
      <c r="AB834" s="38" t="s">
        <v>280</v>
      </c>
      <c r="AC834" s="69" t="s">
        <v>280</v>
      </c>
      <c r="AD834" s="38" t="s">
        <v>280</v>
      </c>
      <c r="AE834" s="38" t="s">
        <v>280</v>
      </c>
      <c r="AF834" s="69" t="s">
        <v>280</v>
      </c>
      <c r="AG834" s="127" t="s">
        <v>280</v>
      </c>
      <c r="AH834" s="38" t="s">
        <v>280</v>
      </c>
      <c r="AI834" s="69" t="s">
        <v>280</v>
      </c>
      <c r="AJ834" s="111" t="s">
        <v>280</v>
      </c>
      <c r="AK834" s="38" t="s">
        <v>280</v>
      </c>
      <c r="AL834" s="38" t="s">
        <v>280</v>
      </c>
      <c r="AM834" s="38" t="s">
        <v>280</v>
      </c>
      <c r="AN834" s="38" t="s">
        <v>280</v>
      </c>
      <c r="AO834" s="38" t="s">
        <v>280</v>
      </c>
      <c r="AP834" s="136" t="s">
        <v>280</v>
      </c>
      <c r="AQ834" s="136" t="s">
        <v>280</v>
      </c>
      <c r="AR834" s="23" t="s">
        <v>280</v>
      </c>
      <c r="AS834" s="136" t="s">
        <v>280</v>
      </c>
      <c r="AT834" s="23" t="s">
        <v>280</v>
      </c>
      <c r="AU834" s="23" t="s">
        <v>280</v>
      </c>
      <c r="AV834" s="136">
        <v>-10000</v>
      </c>
      <c r="AW834" s="136" t="s">
        <v>280</v>
      </c>
      <c r="AX834" s="139" t="s">
        <v>282</v>
      </c>
      <c r="AY834" s="136" t="s">
        <v>280</v>
      </c>
      <c r="AZ834" s="139" t="s">
        <v>280</v>
      </c>
      <c r="BA834" s="139" t="s">
        <v>280</v>
      </c>
    </row>
    <row r="835" spans="2:53" ht="15" thickBot="1">
      <c r="B835" s="141" t="s">
        <v>394</v>
      </c>
      <c r="C835" s="116" t="s">
        <v>120</v>
      </c>
      <c r="D835" s="117" t="s">
        <v>70</v>
      </c>
      <c r="E835" s="142">
        <v>5367</v>
      </c>
      <c r="F835" s="142"/>
      <c r="G835" s="143"/>
      <c r="H835" s="144">
        <v>5367</v>
      </c>
      <c r="I835" s="142"/>
      <c r="J835" s="142"/>
      <c r="K835" s="142"/>
      <c r="L835" s="144">
        <v>-240</v>
      </c>
      <c r="M835" s="142">
        <v>-240</v>
      </c>
      <c r="N835" s="143">
        <v>-240</v>
      </c>
      <c r="O835" s="119" t="s">
        <v>283</v>
      </c>
      <c r="P835" s="70" t="s">
        <v>283</v>
      </c>
      <c r="Q835" s="119">
        <f t="shared" si="92"/>
        <v>0</v>
      </c>
      <c r="R835" s="38">
        <f t="shared" si="86"/>
        <v>0</v>
      </c>
      <c r="S835" s="38" t="str">
        <f t="shared" si="90"/>
        <v>NA</v>
      </c>
      <c r="T835" s="38" t="str">
        <f t="shared" si="88"/>
        <v>NA</v>
      </c>
      <c r="U835" s="114" t="str">
        <f t="shared" si="91"/>
        <v>NA</v>
      </c>
      <c r="V835" s="70">
        <f t="shared" si="87"/>
        <v>0</v>
      </c>
      <c r="W835" s="23">
        <f t="shared" si="89"/>
        <v>1</v>
      </c>
      <c r="X835" s="119" t="s">
        <v>280</v>
      </c>
      <c r="Y835" s="118" t="s">
        <v>280</v>
      </c>
      <c r="Z835" s="70" t="s">
        <v>280</v>
      </c>
      <c r="AA835" s="142" t="s">
        <v>280</v>
      </c>
      <c r="AB835" s="118" t="s">
        <v>280</v>
      </c>
      <c r="AC835" s="70" t="s">
        <v>280</v>
      </c>
      <c r="AD835" s="118" t="s">
        <v>280</v>
      </c>
      <c r="AE835" s="118" t="s">
        <v>280</v>
      </c>
      <c r="AF835" s="70" t="s">
        <v>280</v>
      </c>
      <c r="AG835" s="151" t="s">
        <v>280</v>
      </c>
      <c r="AH835" s="118" t="s">
        <v>280</v>
      </c>
      <c r="AI835" s="70" t="s">
        <v>280</v>
      </c>
      <c r="AJ835" s="119" t="s">
        <v>280</v>
      </c>
      <c r="AK835" s="118" t="s">
        <v>280</v>
      </c>
      <c r="AL835" s="118" t="s">
        <v>280</v>
      </c>
      <c r="AM835" s="118" t="s">
        <v>280</v>
      </c>
      <c r="AN835" s="118" t="s">
        <v>280</v>
      </c>
      <c r="AO835" s="118" t="s">
        <v>280</v>
      </c>
      <c r="AP835" s="143" t="s">
        <v>280</v>
      </c>
      <c r="AQ835" s="143" t="s">
        <v>280</v>
      </c>
      <c r="AR835" s="145" t="s">
        <v>280</v>
      </c>
      <c r="AS835" s="143" t="s">
        <v>280</v>
      </c>
      <c r="AT835" s="145" t="s">
        <v>280</v>
      </c>
      <c r="AU835" s="145" t="s">
        <v>280</v>
      </c>
      <c r="AV835" s="143">
        <v>-10000</v>
      </c>
      <c r="AW835" s="143" t="s">
        <v>280</v>
      </c>
      <c r="AX835" s="145" t="s">
        <v>282</v>
      </c>
      <c r="AY835" s="143" t="s">
        <v>280</v>
      </c>
      <c r="AZ835" s="145" t="s">
        <v>280</v>
      </c>
      <c r="BA835" s="145" t="s">
        <v>280</v>
      </c>
    </row>
    <row r="836" spans="2:53">
      <c r="B836" s="146" t="s">
        <v>395</v>
      </c>
      <c r="C836" s="121" t="s">
        <v>120</v>
      </c>
      <c r="D836" s="122" t="s">
        <v>55</v>
      </c>
      <c r="E836" s="138">
        <v>5123</v>
      </c>
      <c r="F836" s="138"/>
      <c r="G836" s="147"/>
      <c r="H836" s="148">
        <v>5123</v>
      </c>
      <c r="I836" s="138"/>
      <c r="J836" s="138"/>
      <c r="K836" s="138"/>
      <c r="L836" s="148">
        <v>-4816</v>
      </c>
      <c r="M836" s="138">
        <v>-4816</v>
      </c>
      <c r="N836" s="147">
        <v>-4816</v>
      </c>
      <c r="O836" s="113" t="s">
        <v>283</v>
      </c>
      <c r="P836" s="68" t="s">
        <v>80</v>
      </c>
      <c r="Q836" s="113">
        <f t="shared" si="92"/>
        <v>0</v>
      </c>
      <c r="R836" s="38">
        <f t="shared" si="86"/>
        <v>0</v>
      </c>
      <c r="S836" s="38" t="str">
        <f t="shared" si="90"/>
        <v>NA</v>
      </c>
      <c r="T836" s="38" t="str">
        <f t="shared" si="88"/>
        <v>NA</v>
      </c>
      <c r="U836" s="114" t="str">
        <f t="shared" si="91"/>
        <v>NA</v>
      </c>
      <c r="V836" s="68">
        <f t="shared" si="87"/>
        <v>0</v>
      </c>
      <c r="W836" s="23">
        <f t="shared" si="89"/>
        <v>1</v>
      </c>
      <c r="X836" s="148">
        <v>140</v>
      </c>
      <c r="Y836" s="112" t="s">
        <v>280</v>
      </c>
      <c r="Z836" s="68" t="s">
        <v>281</v>
      </c>
      <c r="AA836" s="138">
        <v>297</v>
      </c>
      <c r="AB836" s="112" t="s">
        <v>280</v>
      </c>
      <c r="AC836" s="68" t="s">
        <v>281</v>
      </c>
      <c r="AD836" s="112" t="s">
        <v>280</v>
      </c>
      <c r="AE836" s="112" t="s">
        <v>280</v>
      </c>
      <c r="AF836" s="68" t="s">
        <v>280</v>
      </c>
      <c r="AG836" s="149" t="s">
        <v>280</v>
      </c>
      <c r="AH836" s="112" t="s">
        <v>280</v>
      </c>
      <c r="AI836" s="68" t="s">
        <v>280</v>
      </c>
      <c r="AJ836" s="113" t="s">
        <v>280</v>
      </c>
      <c r="AK836" s="112" t="s">
        <v>280</v>
      </c>
      <c r="AL836" s="112" t="s">
        <v>280</v>
      </c>
      <c r="AM836" s="112" t="s">
        <v>280</v>
      </c>
      <c r="AN836" s="112" t="s">
        <v>280</v>
      </c>
      <c r="AO836" s="112" t="s">
        <v>280</v>
      </c>
      <c r="AP836" s="147" t="s">
        <v>280</v>
      </c>
      <c r="AQ836" s="147" t="s">
        <v>280</v>
      </c>
      <c r="AR836" s="21" t="s">
        <v>280</v>
      </c>
      <c r="AS836" s="147" t="s">
        <v>280</v>
      </c>
      <c r="AT836" s="21" t="s">
        <v>280</v>
      </c>
      <c r="AU836" s="21" t="s">
        <v>280</v>
      </c>
      <c r="AV836" s="147">
        <v>-10000</v>
      </c>
      <c r="AW836" s="147" t="s">
        <v>280</v>
      </c>
      <c r="AX836" s="150" t="s">
        <v>282</v>
      </c>
      <c r="AY836" s="147" t="s">
        <v>280</v>
      </c>
      <c r="AZ836" s="150" t="s">
        <v>280</v>
      </c>
      <c r="BA836" s="150" t="s">
        <v>280</v>
      </c>
    </row>
    <row r="837" spans="2:53">
      <c r="B837" s="135" t="s">
        <v>395</v>
      </c>
      <c r="C837" s="109" t="s">
        <v>120</v>
      </c>
      <c r="D837" s="110" t="s">
        <v>57</v>
      </c>
      <c r="E837" s="114">
        <v>5123</v>
      </c>
      <c r="F837" s="114"/>
      <c r="G837" s="136"/>
      <c r="H837" s="137">
        <v>5123</v>
      </c>
      <c r="I837" s="114"/>
      <c r="J837" s="114"/>
      <c r="K837" s="114"/>
      <c r="L837" s="137">
        <v>-4816</v>
      </c>
      <c r="M837" s="114">
        <v>-4816</v>
      </c>
      <c r="N837" s="136">
        <v>-4816</v>
      </c>
      <c r="O837" s="111" t="s">
        <v>283</v>
      </c>
      <c r="P837" s="69" t="s">
        <v>80</v>
      </c>
      <c r="Q837" s="111">
        <f t="shared" si="92"/>
        <v>0</v>
      </c>
      <c r="R837" s="38">
        <f t="shared" si="86"/>
        <v>0</v>
      </c>
      <c r="S837" s="38" t="str">
        <f t="shared" si="90"/>
        <v>NA</v>
      </c>
      <c r="T837" s="38" t="str">
        <f t="shared" si="88"/>
        <v>NA</v>
      </c>
      <c r="U837" s="114" t="str">
        <f t="shared" si="91"/>
        <v>NA</v>
      </c>
      <c r="V837" s="69">
        <f t="shared" si="87"/>
        <v>0</v>
      </c>
      <c r="W837" s="23">
        <f t="shared" si="89"/>
        <v>1</v>
      </c>
      <c r="X837" s="137">
        <v>140</v>
      </c>
      <c r="Y837" s="38" t="s">
        <v>280</v>
      </c>
      <c r="Z837" s="69" t="s">
        <v>281</v>
      </c>
      <c r="AA837" s="114">
        <v>297</v>
      </c>
      <c r="AB837" s="38" t="s">
        <v>280</v>
      </c>
      <c r="AC837" s="69" t="s">
        <v>281</v>
      </c>
      <c r="AD837" s="38" t="s">
        <v>280</v>
      </c>
      <c r="AE837" s="38" t="s">
        <v>280</v>
      </c>
      <c r="AF837" s="69" t="s">
        <v>280</v>
      </c>
      <c r="AG837" s="127" t="s">
        <v>280</v>
      </c>
      <c r="AH837" s="38" t="s">
        <v>280</v>
      </c>
      <c r="AI837" s="69" t="s">
        <v>280</v>
      </c>
      <c r="AJ837" s="111" t="s">
        <v>280</v>
      </c>
      <c r="AK837" s="38" t="s">
        <v>280</v>
      </c>
      <c r="AL837" s="38" t="s">
        <v>280</v>
      </c>
      <c r="AM837" s="38" t="s">
        <v>280</v>
      </c>
      <c r="AN837" s="38" t="s">
        <v>280</v>
      </c>
      <c r="AO837" s="38" t="s">
        <v>280</v>
      </c>
      <c r="AP837" s="136" t="s">
        <v>280</v>
      </c>
      <c r="AQ837" s="136" t="s">
        <v>280</v>
      </c>
      <c r="AR837" s="23" t="s">
        <v>280</v>
      </c>
      <c r="AS837" s="136" t="s">
        <v>280</v>
      </c>
      <c r="AT837" s="23" t="s">
        <v>280</v>
      </c>
      <c r="AU837" s="23" t="s">
        <v>280</v>
      </c>
      <c r="AV837" s="136">
        <v>-10000</v>
      </c>
      <c r="AW837" s="136" t="s">
        <v>280</v>
      </c>
      <c r="AX837" s="139" t="s">
        <v>282</v>
      </c>
      <c r="AY837" s="136" t="s">
        <v>280</v>
      </c>
      <c r="AZ837" s="139" t="s">
        <v>280</v>
      </c>
      <c r="BA837" s="139" t="s">
        <v>280</v>
      </c>
    </row>
    <row r="838" spans="2:53">
      <c r="B838" s="135" t="s">
        <v>395</v>
      </c>
      <c r="C838" s="109" t="s">
        <v>120</v>
      </c>
      <c r="D838" s="110" t="s">
        <v>58</v>
      </c>
      <c r="E838" s="114">
        <v>5123</v>
      </c>
      <c r="F838" s="114"/>
      <c r="G838" s="136"/>
      <c r="H838" s="137">
        <v>5123</v>
      </c>
      <c r="I838" s="114"/>
      <c r="J838" s="114"/>
      <c r="K838" s="114"/>
      <c r="L838" s="137">
        <v>-4816</v>
      </c>
      <c r="M838" s="114">
        <v>-4816</v>
      </c>
      <c r="N838" s="136">
        <v>-4816</v>
      </c>
      <c r="O838" s="111" t="s">
        <v>283</v>
      </c>
      <c r="P838" s="69" t="s">
        <v>80</v>
      </c>
      <c r="Q838" s="111">
        <f t="shared" si="92"/>
        <v>0</v>
      </c>
      <c r="R838" s="38">
        <f t="shared" si="86"/>
        <v>0</v>
      </c>
      <c r="S838" s="38" t="str">
        <f t="shared" si="90"/>
        <v>NA</v>
      </c>
      <c r="T838" s="38" t="str">
        <f t="shared" si="88"/>
        <v>NA</v>
      </c>
      <c r="U838" s="114" t="str">
        <f t="shared" si="91"/>
        <v>NA</v>
      </c>
      <c r="V838" s="69">
        <f t="shared" si="87"/>
        <v>0</v>
      </c>
      <c r="W838" s="23">
        <f t="shared" si="89"/>
        <v>1</v>
      </c>
      <c r="X838" s="137">
        <v>140</v>
      </c>
      <c r="Y838" s="38" t="s">
        <v>280</v>
      </c>
      <c r="Z838" s="69" t="s">
        <v>281</v>
      </c>
      <c r="AA838" s="114">
        <v>297</v>
      </c>
      <c r="AB838" s="38" t="s">
        <v>280</v>
      </c>
      <c r="AC838" s="69" t="s">
        <v>281</v>
      </c>
      <c r="AD838" s="38" t="s">
        <v>280</v>
      </c>
      <c r="AE838" s="38" t="s">
        <v>280</v>
      </c>
      <c r="AF838" s="69" t="s">
        <v>280</v>
      </c>
      <c r="AG838" s="127" t="s">
        <v>280</v>
      </c>
      <c r="AH838" s="38" t="s">
        <v>280</v>
      </c>
      <c r="AI838" s="69" t="s">
        <v>280</v>
      </c>
      <c r="AJ838" s="111" t="s">
        <v>280</v>
      </c>
      <c r="AK838" s="38" t="s">
        <v>280</v>
      </c>
      <c r="AL838" s="38" t="s">
        <v>280</v>
      </c>
      <c r="AM838" s="38" t="s">
        <v>280</v>
      </c>
      <c r="AN838" s="38" t="s">
        <v>280</v>
      </c>
      <c r="AO838" s="38" t="s">
        <v>280</v>
      </c>
      <c r="AP838" s="136" t="s">
        <v>280</v>
      </c>
      <c r="AQ838" s="136" t="s">
        <v>280</v>
      </c>
      <c r="AR838" s="23" t="s">
        <v>280</v>
      </c>
      <c r="AS838" s="136" t="s">
        <v>280</v>
      </c>
      <c r="AT838" s="23" t="s">
        <v>280</v>
      </c>
      <c r="AU838" s="23" t="s">
        <v>280</v>
      </c>
      <c r="AV838" s="136">
        <v>-10000</v>
      </c>
      <c r="AW838" s="136" t="s">
        <v>280</v>
      </c>
      <c r="AX838" s="139" t="s">
        <v>282</v>
      </c>
      <c r="AY838" s="136" t="s">
        <v>280</v>
      </c>
      <c r="AZ838" s="139" t="s">
        <v>280</v>
      </c>
      <c r="BA838" s="139" t="s">
        <v>280</v>
      </c>
    </row>
    <row r="839" spans="2:53">
      <c r="B839" s="135" t="s">
        <v>395</v>
      </c>
      <c r="C839" s="109" t="s">
        <v>120</v>
      </c>
      <c r="D839" s="110" t="s">
        <v>59</v>
      </c>
      <c r="E839" s="114">
        <v>5700</v>
      </c>
      <c r="F839" s="114"/>
      <c r="G839" s="136"/>
      <c r="H839" s="137">
        <v>5700</v>
      </c>
      <c r="I839" s="114"/>
      <c r="J839" s="114"/>
      <c r="K839" s="114"/>
      <c r="L839" s="137">
        <v>-809</v>
      </c>
      <c r="M839" s="114">
        <v>-809</v>
      </c>
      <c r="N839" s="136">
        <v>-809</v>
      </c>
      <c r="O839" s="111" t="s">
        <v>283</v>
      </c>
      <c r="P839" s="69" t="s">
        <v>80</v>
      </c>
      <c r="Q839" s="111">
        <f t="shared" si="92"/>
        <v>0</v>
      </c>
      <c r="R839" s="38">
        <f t="shared" si="86"/>
        <v>0</v>
      </c>
      <c r="S839" s="38" t="str">
        <f t="shared" si="90"/>
        <v>NA</v>
      </c>
      <c r="T839" s="38" t="str">
        <f t="shared" si="88"/>
        <v>NA</v>
      </c>
      <c r="U839" s="114" t="str">
        <f t="shared" si="91"/>
        <v>NA</v>
      </c>
      <c r="V839" s="69">
        <f t="shared" si="87"/>
        <v>0</v>
      </c>
      <c r="W839" s="23">
        <f t="shared" si="89"/>
        <v>1</v>
      </c>
      <c r="X839" s="137">
        <v>140</v>
      </c>
      <c r="Y839" s="38" t="s">
        <v>280</v>
      </c>
      <c r="Z839" s="69" t="s">
        <v>281</v>
      </c>
      <c r="AA839" s="114">
        <v>158</v>
      </c>
      <c r="AB839" s="38" t="s">
        <v>280</v>
      </c>
      <c r="AC839" s="69" t="s">
        <v>281</v>
      </c>
      <c r="AD839" s="38" t="s">
        <v>280</v>
      </c>
      <c r="AE839" s="38" t="s">
        <v>280</v>
      </c>
      <c r="AF839" s="69" t="s">
        <v>280</v>
      </c>
      <c r="AG839" s="127" t="s">
        <v>280</v>
      </c>
      <c r="AH839" s="38" t="s">
        <v>280</v>
      </c>
      <c r="AI839" s="69" t="s">
        <v>280</v>
      </c>
      <c r="AJ839" s="111" t="s">
        <v>280</v>
      </c>
      <c r="AK839" s="38" t="s">
        <v>280</v>
      </c>
      <c r="AL839" s="38" t="s">
        <v>280</v>
      </c>
      <c r="AM839" s="38" t="s">
        <v>280</v>
      </c>
      <c r="AN839" s="38" t="s">
        <v>280</v>
      </c>
      <c r="AO839" s="38" t="s">
        <v>280</v>
      </c>
      <c r="AP839" s="136" t="s">
        <v>280</v>
      </c>
      <c r="AQ839" s="136" t="s">
        <v>280</v>
      </c>
      <c r="AR839" s="23" t="s">
        <v>280</v>
      </c>
      <c r="AS839" s="136" t="s">
        <v>280</v>
      </c>
      <c r="AT839" s="23" t="s">
        <v>280</v>
      </c>
      <c r="AU839" s="23" t="s">
        <v>280</v>
      </c>
      <c r="AV839" s="136">
        <v>-10000</v>
      </c>
      <c r="AW839" s="136" t="s">
        <v>280</v>
      </c>
      <c r="AX839" s="139" t="s">
        <v>282</v>
      </c>
      <c r="AY839" s="136" t="s">
        <v>280</v>
      </c>
      <c r="AZ839" s="139" t="s">
        <v>280</v>
      </c>
      <c r="BA839" s="139" t="s">
        <v>280</v>
      </c>
    </row>
    <row r="840" spans="2:53">
      <c r="B840" s="135" t="s">
        <v>395</v>
      </c>
      <c r="C840" s="109" t="s">
        <v>120</v>
      </c>
      <c r="D840" s="110" t="s">
        <v>61</v>
      </c>
      <c r="E840" s="114">
        <v>5461</v>
      </c>
      <c r="F840" s="114"/>
      <c r="G840" s="136"/>
      <c r="H840" s="137">
        <v>5275</v>
      </c>
      <c r="I840" s="114"/>
      <c r="J840" s="114"/>
      <c r="K840" s="114"/>
      <c r="L840" s="137">
        <v>-536</v>
      </c>
      <c r="M840" s="114">
        <v>-536</v>
      </c>
      <c r="N840" s="136">
        <v>-345</v>
      </c>
      <c r="O840" s="111" t="s">
        <v>38</v>
      </c>
      <c r="P840" s="69" t="s">
        <v>80</v>
      </c>
      <c r="Q840" s="111">
        <f t="shared" si="92"/>
        <v>0</v>
      </c>
      <c r="R840" s="38">
        <f t="shared" ref="R840:R903" si="93">IF(AND(ISNUMBER(E840),ISNUMBER(H840),ISBLANK(F840)),E840-H840,"NA")</f>
        <v>186</v>
      </c>
      <c r="S840" s="38" t="str">
        <f t="shared" si="90"/>
        <v>NA</v>
      </c>
      <c r="T840" s="38" t="str">
        <f t="shared" si="88"/>
        <v>NA</v>
      </c>
      <c r="U840" s="114" t="str">
        <f t="shared" si="91"/>
        <v>NA</v>
      </c>
      <c r="V840" s="69">
        <f t="shared" ref="V840:V903" si="94">IF(N840&lt;0,0,IF(M840=L840,N840,N840-(L840-M840)))</f>
        <v>0</v>
      </c>
      <c r="W840" s="23">
        <f t="shared" si="89"/>
        <v>1</v>
      </c>
      <c r="X840" s="137">
        <v>140</v>
      </c>
      <c r="Y840" s="38" t="s">
        <v>280</v>
      </c>
      <c r="Z840" s="69" t="s">
        <v>281</v>
      </c>
      <c r="AA840" s="114">
        <v>172</v>
      </c>
      <c r="AB840" s="38" t="s">
        <v>280</v>
      </c>
      <c r="AC840" s="69" t="s">
        <v>281</v>
      </c>
      <c r="AD840" s="38" t="s">
        <v>280</v>
      </c>
      <c r="AE840" s="38" t="s">
        <v>280</v>
      </c>
      <c r="AF840" s="69" t="s">
        <v>280</v>
      </c>
      <c r="AG840" s="127" t="s">
        <v>280</v>
      </c>
      <c r="AH840" s="38" t="s">
        <v>280</v>
      </c>
      <c r="AI840" s="69" t="s">
        <v>280</v>
      </c>
      <c r="AJ840" s="111" t="s">
        <v>280</v>
      </c>
      <c r="AK840" s="38" t="s">
        <v>280</v>
      </c>
      <c r="AL840" s="38" t="s">
        <v>280</v>
      </c>
      <c r="AM840" s="38" t="s">
        <v>280</v>
      </c>
      <c r="AN840" s="38" t="s">
        <v>280</v>
      </c>
      <c r="AO840" s="38" t="s">
        <v>280</v>
      </c>
      <c r="AP840" s="136" t="s">
        <v>280</v>
      </c>
      <c r="AQ840" s="136" t="s">
        <v>280</v>
      </c>
      <c r="AR840" s="23" t="s">
        <v>280</v>
      </c>
      <c r="AS840" s="136" t="s">
        <v>280</v>
      </c>
      <c r="AT840" s="23" t="s">
        <v>280</v>
      </c>
      <c r="AU840" s="23" t="s">
        <v>280</v>
      </c>
      <c r="AV840" s="136">
        <v>-10000</v>
      </c>
      <c r="AW840" s="136" t="s">
        <v>280</v>
      </c>
      <c r="AX840" s="139" t="s">
        <v>282</v>
      </c>
      <c r="AY840" s="136" t="s">
        <v>280</v>
      </c>
      <c r="AZ840" s="139" t="s">
        <v>280</v>
      </c>
      <c r="BA840" s="139" t="s">
        <v>280</v>
      </c>
    </row>
    <row r="841" spans="2:53">
      <c r="B841" s="135" t="s">
        <v>395</v>
      </c>
      <c r="C841" s="109" t="s">
        <v>120</v>
      </c>
      <c r="D841" s="110" t="s">
        <v>63</v>
      </c>
      <c r="E841" s="114">
        <v>5461</v>
      </c>
      <c r="F841" s="114"/>
      <c r="G841" s="136"/>
      <c r="H841" s="137">
        <v>5119</v>
      </c>
      <c r="I841" s="114"/>
      <c r="J841" s="114"/>
      <c r="K841" s="114"/>
      <c r="L841" s="137">
        <v>-530</v>
      </c>
      <c r="M841" s="114">
        <v>-530</v>
      </c>
      <c r="N841" s="136">
        <v>-174</v>
      </c>
      <c r="O841" s="111" t="s">
        <v>38</v>
      </c>
      <c r="P841" s="69" t="s">
        <v>80</v>
      </c>
      <c r="Q841" s="111">
        <f t="shared" si="92"/>
        <v>0</v>
      </c>
      <c r="R841" s="38">
        <f t="shared" si="93"/>
        <v>342</v>
      </c>
      <c r="S841" s="38" t="str">
        <f t="shared" si="90"/>
        <v>NA</v>
      </c>
      <c r="T841" s="38" t="str">
        <f t="shared" si="88"/>
        <v>NA</v>
      </c>
      <c r="U841" s="114" t="str">
        <f t="shared" si="91"/>
        <v>NA</v>
      </c>
      <c r="V841" s="69">
        <f t="shared" si="94"/>
        <v>0</v>
      </c>
      <c r="W841" s="23">
        <f t="shared" si="89"/>
        <v>1</v>
      </c>
      <c r="X841" s="137">
        <v>140</v>
      </c>
      <c r="Y841" s="38" t="s">
        <v>280</v>
      </c>
      <c r="Z841" s="69" t="s">
        <v>281</v>
      </c>
      <c r="AA841" s="114">
        <v>158</v>
      </c>
      <c r="AB841" s="38" t="s">
        <v>280</v>
      </c>
      <c r="AC841" s="69" t="s">
        <v>281</v>
      </c>
      <c r="AD841" s="38" t="s">
        <v>280</v>
      </c>
      <c r="AE841" s="38" t="s">
        <v>280</v>
      </c>
      <c r="AF841" s="69" t="s">
        <v>280</v>
      </c>
      <c r="AG841" s="127" t="s">
        <v>280</v>
      </c>
      <c r="AH841" s="38" t="s">
        <v>280</v>
      </c>
      <c r="AI841" s="69" t="s">
        <v>280</v>
      </c>
      <c r="AJ841" s="111" t="s">
        <v>280</v>
      </c>
      <c r="AK841" s="38" t="s">
        <v>280</v>
      </c>
      <c r="AL841" s="38" t="s">
        <v>280</v>
      </c>
      <c r="AM841" s="38" t="s">
        <v>280</v>
      </c>
      <c r="AN841" s="38" t="s">
        <v>280</v>
      </c>
      <c r="AO841" s="38" t="s">
        <v>280</v>
      </c>
      <c r="AP841" s="136" t="s">
        <v>280</v>
      </c>
      <c r="AQ841" s="136" t="s">
        <v>280</v>
      </c>
      <c r="AR841" s="23" t="s">
        <v>280</v>
      </c>
      <c r="AS841" s="136" t="s">
        <v>280</v>
      </c>
      <c r="AT841" s="23" t="s">
        <v>280</v>
      </c>
      <c r="AU841" s="23" t="s">
        <v>280</v>
      </c>
      <c r="AV841" s="136">
        <v>-10000</v>
      </c>
      <c r="AW841" s="136" t="s">
        <v>280</v>
      </c>
      <c r="AX841" s="139" t="s">
        <v>282</v>
      </c>
      <c r="AY841" s="136" t="s">
        <v>280</v>
      </c>
      <c r="AZ841" s="139" t="s">
        <v>280</v>
      </c>
      <c r="BA841" s="139" t="s">
        <v>280</v>
      </c>
    </row>
    <row r="842" spans="2:53">
      <c r="B842" s="135" t="s">
        <v>395</v>
      </c>
      <c r="C842" s="109" t="s">
        <v>120</v>
      </c>
      <c r="D842" s="110" t="s">
        <v>64</v>
      </c>
      <c r="E842" s="114">
        <v>5417</v>
      </c>
      <c r="F842" s="114"/>
      <c r="G842" s="136"/>
      <c r="H842" s="137">
        <v>5100</v>
      </c>
      <c r="I842" s="114"/>
      <c r="J842" s="114"/>
      <c r="K842" s="114"/>
      <c r="L842" s="137">
        <v>-2804</v>
      </c>
      <c r="M842" s="114">
        <v>-2804</v>
      </c>
      <c r="N842" s="136">
        <v>-2515</v>
      </c>
      <c r="O842" s="111" t="s">
        <v>38</v>
      </c>
      <c r="P842" s="69" t="s">
        <v>80</v>
      </c>
      <c r="Q842" s="111">
        <f t="shared" si="92"/>
        <v>0</v>
      </c>
      <c r="R842" s="38">
        <f t="shared" si="93"/>
        <v>317</v>
      </c>
      <c r="S842" s="38" t="str">
        <f t="shared" si="90"/>
        <v>NA</v>
      </c>
      <c r="T842" s="38" t="str">
        <f t="shared" si="88"/>
        <v>NA</v>
      </c>
      <c r="U842" s="114" t="str">
        <f t="shared" si="91"/>
        <v>NA</v>
      </c>
      <c r="V842" s="69">
        <f t="shared" si="94"/>
        <v>0</v>
      </c>
      <c r="W842" s="23">
        <f t="shared" si="89"/>
        <v>1</v>
      </c>
      <c r="X842" s="111">
        <v>140</v>
      </c>
      <c r="Y842" s="38" t="s">
        <v>280</v>
      </c>
      <c r="Z842" s="69" t="s">
        <v>281</v>
      </c>
      <c r="AA842" s="114">
        <v>135</v>
      </c>
      <c r="AB842" s="38" t="s">
        <v>280</v>
      </c>
      <c r="AC842" s="69" t="s">
        <v>281</v>
      </c>
      <c r="AD842" s="38" t="s">
        <v>280</v>
      </c>
      <c r="AE842" s="38" t="s">
        <v>280</v>
      </c>
      <c r="AF842" s="69" t="s">
        <v>280</v>
      </c>
      <c r="AG842" s="127" t="s">
        <v>280</v>
      </c>
      <c r="AH842" s="38" t="s">
        <v>280</v>
      </c>
      <c r="AI842" s="69" t="s">
        <v>280</v>
      </c>
      <c r="AJ842" s="111" t="s">
        <v>280</v>
      </c>
      <c r="AK842" s="38" t="s">
        <v>280</v>
      </c>
      <c r="AL842" s="38" t="s">
        <v>280</v>
      </c>
      <c r="AM842" s="38" t="s">
        <v>280</v>
      </c>
      <c r="AN842" s="38" t="s">
        <v>280</v>
      </c>
      <c r="AO842" s="38" t="s">
        <v>280</v>
      </c>
      <c r="AP842" s="136" t="s">
        <v>280</v>
      </c>
      <c r="AQ842" s="136" t="s">
        <v>280</v>
      </c>
      <c r="AR842" s="139" t="s">
        <v>280</v>
      </c>
      <c r="AS842" s="136" t="s">
        <v>280</v>
      </c>
      <c r="AT842" s="139" t="s">
        <v>280</v>
      </c>
      <c r="AU842" s="139" t="s">
        <v>280</v>
      </c>
      <c r="AV842" s="136">
        <v>-10000</v>
      </c>
      <c r="AW842" s="136" t="s">
        <v>280</v>
      </c>
      <c r="AX842" s="139" t="s">
        <v>282</v>
      </c>
      <c r="AY842" s="136" t="s">
        <v>280</v>
      </c>
      <c r="AZ842" s="139" t="s">
        <v>280</v>
      </c>
      <c r="BA842" s="139" t="s">
        <v>280</v>
      </c>
    </row>
    <row r="843" spans="2:53">
      <c r="B843" s="135" t="s">
        <v>395</v>
      </c>
      <c r="C843" s="109" t="s">
        <v>120</v>
      </c>
      <c r="D843" s="110" t="s">
        <v>66</v>
      </c>
      <c r="E843" s="114">
        <v>5417</v>
      </c>
      <c r="F843" s="114"/>
      <c r="G843" s="136"/>
      <c r="H843" s="137">
        <v>5068</v>
      </c>
      <c r="I843" s="114"/>
      <c r="J843" s="114"/>
      <c r="K843" s="114"/>
      <c r="L843" s="137">
        <v>-2809</v>
      </c>
      <c r="M843" s="114">
        <v>-2809</v>
      </c>
      <c r="N843" s="136">
        <v>-2496</v>
      </c>
      <c r="O843" s="111" t="s">
        <v>38</v>
      </c>
      <c r="P843" s="69" t="s">
        <v>80</v>
      </c>
      <c r="Q843" s="111">
        <f t="shared" si="92"/>
        <v>0</v>
      </c>
      <c r="R843" s="38">
        <f t="shared" si="93"/>
        <v>349</v>
      </c>
      <c r="S843" s="38" t="str">
        <f t="shared" si="90"/>
        <v>NA</v>
      </c>
      <c r="T843" s="38" t="str">
        <f t="shared" si="88"/>
        <v>NA</v>
      </c>
      <c r="U843" s="114" t="str">
        <f t="shared" si="91"/>
        <v>NA</v>
      </c>
      <c r="V843" s="69">
        <f t="shared" si="94"/>
        <v>0</v>
      </c>
      <c r="W843" s="23">
        <f t="shared" si="89"/>
        <v>1</v>
      </c>
      <c r="X843" s="111">
        <v>140</v>
      </c>
      <c r="Y843" s="38" t="s">
        <v>280</v>
      </c>
      <c r="Z843" s="69" t="s">
        <v>281</v>
      </c>
      <c r="AA843" s="114">
        <v>92</v>
      </c>
      <c r="AB843" s="38" t="s">
        <v>280</v>
      </c>
      <c r="AC843" s="69" t="s">
        <v>281</v>
      </c>
      <c r="AD843" s="38" t="s">
        <v>280</v>
      </c>
      <c r="AE843" s="38" t="s">
        <v>280</v>
      </c>
      <c r="AF843" s="69" t="s">
        <v>280</v>
      </c>
      <c r="AG843" s="127" t="s">
        <v>280</v>
      </c>
      <c r="AH843" s="38" t="s">
        <v>280</v>
      </c>
      <c r="AI843" s="69" t="s">
        <v>280</v>
      </c>
      <c r="AJ843" s="111" t="s">
        <v>280</v>
      </c>
      <c r="AK843" s="38" t="s">
        <v>280</v>
      </c>
      <c r="AL843" s="38" t="s">
        <v>280</v>
      </c>
      <c r="AM843" s="38" t="s">
        <v>280</v>
      </c>
      <c r="AN843" s="38" t="s">
        <v>280</v>
      </c>
      <c r="AO843" s="38" t="s">
        <v>280</v>
      </c>
      <c r="AP843" s="136" t="s">
        <v>280</v>
      </c>
      <c r="AQ843" s="136" t="s">
        <v>280</v>
      </c>
      <c r="AR843" s="139" t="s">
        <v>280</v>
      </c>
      <c r="AS843" s="136" t="s">
        <v>280</v>
      </c>
      <c r="AT843" s="139" t="s">
        <v>280</v>
      </c>
      <c r="AU843" s="139" t="s">
        <v>280</v>
      </c>
      <c r="AV843" s="136">
        <v>-10000</v>
      </c>
      <c r="AW843" s="136" t="s">
        <v>280</v>
      </c>
      <c r="AX843" s="139" t="s">
        <v>282</v>
      </c>
      <c r="AY843" s="136" t="s">
        <v>280</v>
      </c>
      <c r="AZ843" s="139" t="s">
        <v>280</v>
      </c>
      <c r="BA843" s="139" t="s">
        <v>280</v>
      </c>
    </row>
    <row r="844" spans="2:53">
      <c r="B844" s="135" t="s">
        <v>395</v>
      </c>
      <c r="C844" s="109" t="s">
        <v>120</v>
      </c>
      <c r="D844" s="110" t="s">
        <v>67</v>
      </c>
      <c r="E844" s="114">
        <v>5417</v>
      </c>
      <c r="F844" s="114"/>
      <c r="G844" s="136"/>
      <c r="H844" s="137">
        <v>4977</v>
      </c>
      <c r="I844" s="114"/>
      <c r="J844" s="114"/>
      <c r="K844" s="114"/>
      <c r="L844" s="137">
        <v>-2810</v>
      </c>
      <c r="M844" s="114">
        <v>-2810</v>
      </c>
      <c r="N844" s="136">
        <v>-2419</v>
      </c>
      <c r="O844" s="111" t="s">
        <v>38</v>
      </c>
      <c r="P844" s="69" t="s">
        <v>80</v>
      </c>
      <c r="Q844" s="111">
        <f t="shared" si="92"/>
        <v>0</v>
      </c>
      <c r="R844" s="38">
        <f t="shared" si="93"/>
        <v>440</v>
      </c>
      <c r="S844" s="38" t="str">
        <f t="shared" si="90"/>
        <v>NA</v>
      </c>
      <c r="T844" s="38" t="str">
        <f t="shared" si="88"/>
        <v>NA</v>
      </c>
      <c r="U844" s="114" t="str">
        <f t="shared" si="91"/>
        <v>NA</v>
      </c>
      <c r="V844" s="69">
        <f t="shared" si="94"/>
        <v>0</v>
      </c>
      <c r="W844" s="23">
        <f t="shared" si="89"/>
        <v>1</v>
      </c>
      <c r="X844" s="111">
        <v>140</v>
      </c>
      <c r="Y844" s="38" t="s">
        <v>280</v>
      </c>
      <c r="Z844" s="69" t="s">
        <v>281</v>
      </c>
      <c r="AA844" s="114">
        <v>49</v>
      </c>
      <c r="AB844" s="38" t="s">
        <v>280</v>
      </c>
      <c r="AC844" s="69" t="s">
        <v>281</v>
      </c>
      <c r="AD844" s="38" t="s">
        <v>280</v>
      </c>
      <c r="AE844" s="38" t="s">
        <v>280</v>
      </c>
      <c r="AF844" s="69" t="s">
        <v>280</v>
      </c>
      <c r="AG844" s="127" t="s">
        <v>280</v>
      </c>
      <c r="AH844" s="38" t="s">
        <v>280</v>
      </c>
      <c r="AI844" s="69" t="s">
        <v>280</v>
      </c>
      <c r="AJ844" s="111" t="s">
        <v>280</v>
      </c>
      <c r="AK844" s="38" t="s">
        <v>280</v>
      </c>
      <c r="AL844" s="38" t="s">
        <v>280</v>
      </c>
      <c r="AM844" s="38" t="s">
        <v>280</v>
      </c>
      <c r="AN844" s="38" t="s">
        <v>280</v>
      </c>
      <c r="AO844" s="38" t="s">
        <v>280</v>
      </c>
      <c r="AP844" s="136" t="s">
        <v>280</v>
      </c>
      <c r="AQ844" s="136" t="s">
        <v>280</v>
      </c>
      <c r="AR844" s="139" t="s">
        <v>280</v>
      </c>
      <c r="AS844" s="136" t="s">
        <v>280</v>
      </c>
      <c r="AT844" s="139" t="s">
        <v>280</v>
      </c>
      <c r="AU844" s="139" t="s">
        <v>280</v>
      </c>
      <c r="AV844" s="136">
        <v>-10000</v>
      </c>
      <c r="AW844" s="136" t="s">
        <v>280</v>
      </c>
      <c r="AX844" s="139" t="s">
        <v>282</v>
      </c>
      <c r="AY844" s="136" t="s">
        <v>280</v>
      </c>
      <c r="AZ844" s="139" t="s">
        <v>280</v>
      </c>
      <c r="BA844" s="139" t="s">
        <v>280</v>
      </c>
    </row>
    <row r="845" spans="2:53">
      <c r="B845" s="135" t="s">
        <v>395</v>
      </c>
      <c r="C845" s="109" t="s">
        <v>120</v>
      </c>
      <c r="D845" s="110" t="s">
        <v>68</v>
      </c>
      <c r="E845" s="114"/>
      <c r="F845" s="114">
        <v>5919</v>
      </c>
      <c r="G845" s="136">
        <v>172</v>
      </c>
      <c r="H845" s="137"/>
      <c r="I845" s="114">
        <v>4807</v>
      </c>
      <c r="J845" s="114">
        <v>172</v>
      </c>
      <c r="K845" s="114"/>
      <c r="L845" s="137">
        <v>-135</v>
      </c>
      <c r="M845" s="114">
        <v>-135</v>
      </c>
      <c r="N845" s="136">
        <v>-135</v>
      </c>
      <c r="O845" s="111" t="s">
        <v>283</v>
      </c>
      <c r="P845" s="69" t="s">
        <v>80</v>
      </c>
      <c r="Q845" s="111">
        <f t="shared" si="92"/>
        <v>0</v>
      </c>
      <c r="R845" s="38" t="str">
        <f t="shared" si="93"/>
        <v>NA</v>
      </c>
      <c r="S845" s="38">
        <f t="shared" si="90"/>
        <v>1112</v>
      </c>
      <c r="T845" s="38">
        <f t="shared" si="88"/>
        <v>0</v>
      </c>
      <c r="U845" s="114">
        <f t="shared" si="91"/>
        <v>1112</v>
      </c>
      <c r="V845" s="69">
        <f t="shared" si="94"/>
        <v>0</v>
      </c>
      <c r="W845" s="23">
        <f t="shared" si="89"/>
        <v>1</v>
      </c>
      <c r="X845" s="137">
        <v>140</v>
      </c>
      <c r="Y845" s="38" t="s">
        <v>280</v>
      </c>
      <c r="Z845" s="69" t="s">
        <v>281</v>
      </c>
      <c r="AA845" s="114">
        <v>-33</v>
      </c>
      <c r="AB845" s="38" t="s">
        <v>280</v>
      </c>
      <c r="AC845" s="69" t="s">
        <v>281</v>
      </c>
      <c r="AD845" s="38" t="s">
        <v>280</v>
      </c>
      <c r="AE845" s="38" t="s">
        <v>280</v>
      </c>
      <c r="AF845" s="69" t="s">
        <v>280</v>
      </c>
      <c r="AG845" s="127" t="s">
        <v>280</v>
      </c>
      <c r="AH845" s="38" t="s">
        <v>280</v>
      </c>
      <c r="AI845" s="69" t="s">
        <v>280</v>
      </c>
      <c r="AJ845" s="111" t="s">
        <v>280</v>
      </c>
      <c r="AK845" s="38" t="s">
        <v>280</v>
      </c>
      <c r="AL845" s="38" t="s">
        <v>280</v>
      </c>
      <c r="AM845" s="38" t="s">
        <v>280</v>
      </c>
      <c r="AN845" s="38" t="s">
        <v>280</v>
      </c>
      <c r="AO845" s="38" t="s">
        <v>280</v>
      </c>
      <c r="AP845" s="136" t="s">
        <v>280</v>
      </c>
      <c r="AQ845" s="136" t="s">
        <v>280</v>
      </c>
      <c r="AR845" s="23" t="s">
        <v>280</v>
      </c>
      <c r="AS845" s="136" t="s">
        <v>280</v>
      </c>
      <c r="AT845" s="23" t="s">
        <v>280</v>
      </c>
      <c r="AU845" s="23" t="s">
        <v>280</v>
      </c>
      <c r="AV845" s="136" t="s">
        <v>280</v>
      </c>
      <c r="AW845" s="136" t="s">
        <v>280</v>
      </c>
      <c r="AX845" s="139" t="s">
        <v>280</v>
      </c>
      <c r="AY845" s="136">
        <v>-10000</v>
      </c>
      <c r="AZ845" s="139" t="s">
        <v>280</v>
      </c>
      <c r="BA845" s="139" t="s">
        <v>282</v>
      </c>
    </row>
    <row r="846" spans="2:53">
      <c r="B846" s="135" t="s">
        <v>395</v>
      </c>
      <c r="C846" s="109" t="s">
        <v>120</v>
      </c>
      <c r="D846" s="110" t="s">
        <v>69</v>
      </c>
      <c r="E846" s="114"/>
      <c r="F846" s="114">
        <v>5919</v>
      </c>
      <c r="G846" s="136">
        <v>172</v>
      </c>
      <c r="H846" s="137"/>
      <c r="I846" s="114">
        <v>4868</v>
      </c>
      <c r="J846" s="114">
        <v>172</v>
      </c>
      <c r="K846" s="114"/>
      <c r="L846" s="137">
        <v>-135</v>
      </c>
      <c r="M846" s="114">
        <v>-135</v>
      </c>
      <c r="N846" s="136">
        <v>-135</v>
      </c>
      <c r="O846" s="111" t="s">
        <v>283</v>
      </c>
      <c r="P846" s="69" t="s">
        <v>80</v>
      </c>
      <c r="Q846" s="111">
        <f t="shared" si="92"/>
        <v>0</v>
      </c>
      <c r="R846" s="38" t="str">
        <f t="shared" si="93"/>
        <v>NA</v>
      </c>
      <c r="S846" s="38">
        <f t="shared" si="90"/>
        <v>1051</v>
      </c>
      <c r="T846" s="38">
        <f t="shared" si="88"/>
        <v>0</v>
      </c>
      <c r="U846" s="114">
        <f t="shared" si="91"/>
        <v>1051</v>
      </c>
      <c r="V846" s="69">
        <f>IF(N846&lt;0,0,IF(M846=L846,N846,N846-(L846-M846)))</f>
        <v>0</v>
      </c>
      <c r="W846" s="23">
        <f t="shared" si="89"/>
        <v>1</v>
      </c>
      <c r="X846" s="111">
        <v>140</v>
      </c>
      <c r="Y846" s="38" t="s">
        <v>280</v>
      </c>
      <c r="Z846" s="69" t="s">
        <v>281</v>
      </c>
      <c r="AA846" s="114">
        <v>-33</v>
      </c>
      <c r="AB846" s="38" t="s">
        <v>280</v>
      </c>
      <c r="AC846" s="69" t="s">
        <v>281</v>
      </c>
      <c r="AD846" s="38" t="s">
        <v>280</v>
      </c>
      <c r="AE846" s="38" t="s">
        <v>280</v>
      </c>
      <c r="AF846" s="69" t="s">
        <v>280</v>
      </c>
      <c r="AG846" s="127" t="s">
        <v>280</v>
      </c>
      <c r="AH846" s="38" t="s">
        <v>280</v>
      </c>
      <c r="AI846" s="69" t="s">
        <v>280</v>
      </c>
      <c r="AJ846" s="111" t="s">
        <v>280</v>
      </c>
      <c r="AK846" s="38" t="s">
        <v>280</v>
      </c>
      <c r="AL846" s="38" t="s">
        <v>280</v>
      </c>
      <c r="AM846" s="38" t="s">
        <v>280</v>
      </c>
      <c r="AN846" s="38" t="s">
        <v>280</v>
      </c>
      <c r="AO846" s="38" t="s">
        <v>280</v>
      </c>
      <c r="AP846" s="136" t="s">
        <v>280</v>
      </c>
      <c r="AQ846" s="136" t="s">
        <v>280</v>
      </c>
      <c r="AR846" s="139" t="s">
        <v>280</v>
      </c>
      <c r="AS846" s="136" t="s">
        <v>280</v>
      </c>
      <c r="AT846" s="139" t="s">
        <v>280</v>
      </c>
      <c r="AU846" s="139" t="s">
        <v>280</v>
      </c>
      <c r="AV846" s="136" t="s">
        <v>280</v>
      </c>
      <c r="AW846" s="136" t="s">
        <v>280</v>
      </c>
      <c r="AX846" s="139" t="s">
        <v>280</v>
      </c>
      <c r="AY846" s="136">
        <v>-10000</v>
      </c>
      <c r="AZ846" s="139" t="s">
        <v>280</v>
      </c>
      <c r="BA846" s="139" t="s">
        <v>282</v>
      </c>
    </row>
    <row r="847" spans="2:53" ht="15" thickBot="1">
      <c r="B847" s="141" t="s">
        <v>395</v>
      </c>
      <c r="C847" s="116" t="s">
        <v>120</v>
      </c>
      <c r="D847" s="117" t="s">
        <v>70</v>
      </c>
      <c r="E847" s="142"/>
      <c r="F847" s="142">
        <v>5300</v>
      </c>
      <c r="G847" s="143">
        <v>181</v>
      </c>
      <c r="H847" s="144"/>
      <c r="I847" s="142">
        <v>4733</v>
      </c>
      <c r="J847" s="142">
        <v>180</v>
      </c>
      <c r="K847" s="142"/>
      <c r="L847" s="144">
        <v>443</v>
      </c>
      <c r="M847" s="142">
        <v>4</v>
      </c>
      <c r="N847" s="143">
        <v>443</v>
      </c>
      <c r="O847" s="119" t="s">
        <v>74</v>
      </c>
      <c r="P847" s="70" t="s">
        <v>283</v>
      </c>
      <c r="Q847" s="119">
        <f t="shared" si="92"/>
        <v>439</v>
      </c>
      <c r="R847" s="38" t="str">
        <f t="shared" si="93"/>
        <v>NA</v>
      </c>
      <c r="S847" s="38">
        <f t="shared" si="90"/>
        <v>567</v>
      </c>
      <c r="T847" s="38">
        <f t="shared" si="88"/>
        <v>1</v>
      </c>
      <c r="U847" s="114">
        <f t="shared" si="91"/>
        <v>568</v>
      </c>
      <c r="V847" s="70">
        <f t="shared" si="94"/>
        <v>4</v>
      </c>
      <c r="W847" s="23">
        <f t="shared" si="89"/>
        <v>1</v>
      </c>
      <c r="X847" s="119">
        <v>146</v>
      </c>
      <c r="Y847" s="118" t="s">
        <v>280</v>
      </c>
      <c r="Z847" s="70" t="s">
        <v>281</v>
      </c>
      <c r="AA847" s="142">
        <v>241</v>
      </c>
      <c r="AB847" s="118" t="s">
        <v>280</v>
      </c>
      <c r="AC847" s="70" t="s">
        <v>281</v>
      </c>
      <c r="AD847" s="118" t="s">
        <v>280</v>
      </c>
      <c r="AE847" s="118" t="s">
        <v>280</v>
      </c>
      <c r="AF847" s="70" t="s">
        <v>280</v>
      </c>
      <c r="AG847" s="151" t="s">
        <v>280</v>
      </c>
      <c r="AH847" s="118" t="s">
        <v>280</v>
      </c>
      <c r="AI847" s="70" t="s">
        <v>280</v>
      </c>
      <c r="AJ847" s="119" t="s">
        <v>280</v>
      </c>
      <c r="AK847" s="118" t="s">
        <v>280</v>
      </c>
      <c r="AL847" s="118" t="s">
        <v>280</v>
      </c>
      <c r="AM847" s="118" t="s">
        <v>280</v>
      </c>
      <c r="AN847" s="118" t="s">
        <v>280</v>
      </c>
      <c r="AO847" s="118" t="s">
        <v>280</v>
      </c>
      <c r="AP847" s="143" t="s">
        <v>280</v>
      </c>
      <c r="AQ847" s="143" t="s">
        <v>280</v>
      </c>
      <c r="AR847" s="145" t="s">
        <v>280</v>
      </c>
      <c r="AS847" s="143" t="s">
        <v>280</v>
      </c>
      <c r="AT847" s="145" t="s">
        <v>280</v>
      </c>
      <c r="AU847" s="145" t="s">
        <v>280</v>
      </c>
      <c r="AV847" s="143" t="s">
        <v>280</v>
      </c>
      <c r="AW847" s="143" t="s">
        <v>280</v>
      </c>
      <c r="AX847" s="145" t="s">
        <v>280</v>
      </c>
      <c r="AY847" s="143">
        <v>-10000</v>
      </c>
      <c r="AZ847" s="145" t="s">
        <v>280</v>
      </c>
      <c r="BA847" s="145" t="s">
        <v>282</v>
      </c>
    </row>
    <row r="848" spans="2:53">
      <c r="B848" s="146" t="s">
        <v>396</v>
      </c>
      <c r="C848" s="121" t="s">
        <v>120</v>
      </c>
      <c r="D848" s="122" t="s">
        <v>55</v>
      </c>
      <c r="E848" s="138">
        <v>3938</v>
      </c>
      <c r="F848" s="138"/>
      <c r="G848" s="147"/>
      <c r="H848" s="148">
        <v>3500</v>
      </c>
      <c r="I848" s="138"/>
      <c r="J848" s="138"/>
      <c r="K848" s="138"/>
      <c r="L848" s="148">
        <v>0</v>
      </c>
      <c r="M848" s="138">
        <v>0</v>
      </c>
      <c r="N848" s="147">
        <v>0</v>
      </c>
      <c r="O848" s="113" t="s">
        <v>288</v>
      </c>
      <c r="P848" s="68" t="s">
        <v>283</v>
      </c>
      <c r="Q848" s="113">
        <f t="shared" si="92"/>
        <v>0</v>
      </c>
      <c r="R848" s="38">
        <f t="shared" si="93"/>
        <v>438</v>
      </c>
      <c r="S848" s="38" t="str">
        <f t="shared" si="90"/>
        <v>NA</v>
      </c>
      <c r="T848" s="38" t="str">
        <f t="shared" si="88"/>
        <v>NA</v>
      </c>
      <c r="U848" s="114" t="str">
        <f t="shared" si="91"/>
        <v>NA</v>
      </c>
      <c r="V848" s="68">
        <f t="shared" si="94"/>
        <v>0</v>
      </c>
      <c r="W848" s="23">
        <f t="shared" si="89"/>
        <v>1</v>
      </c>
      <c r="X848" s="148">
        <v>159</v>
      </c>
      <c r="Y848" s="112" t="s">
        <v>280</v>
      </c>
      <c r="Z848" s="68" t="s">
        <v>281</v>
      </c>
      <c r="AA848" s="138">
        <v>311</v>
      </c>
      <c r="AB848" s="112" t="s">
        <v>280</v>
      </c>
      <c r="AC848" s="68" t="s">
        <v>281</v>
      </c>
      <c r="AD848" s="112" t="s">
        <v>280</v>
      </c>
      <c r="AE848" s="112" t="s">
        <v>280</v>
      </c>
      <c r="AF848" s="68" t="s">
        <v>280</v>
      </c>
      <c r="AG848" s="149" t="s">
        <v>280</v>
      </c>
      <c r="AH848" s="112" t="s">
        <v>280</v>
      </c>
      <c r="AI848" s="68" t="s">
        <v>280</v>
      </c>
      <c r="AJ848" s="112" t="s">
        <v>280</v>
      </c>
      <c r="AK848" s="112" t="s">
        <v>280</v>
      </c>
      <c r="AL848" s="112" t="s">
        <v>280</v>
      </c>
      <c r="AM848" s="112" t="s">
        <v>280</v>
      </c>
      <c r="AN848" s="112" t="s">
        <v>280</v>
      </c>
      <c r="AO848" s="112" t="s">
        <v>280</v>
      </c>
      <c r="AP848" s="147" t="s">
        <v>280</v>
      </c>
      <c r="AQ848" s="147" t="s">
        <v>280</v>
      </c>
      <c r="AR848" s="68" t="s">
        <v>280</v>
      </c>
      <c r="AS848" s="136" t="s">
        <v>280</v>
      </c>
      <c r="AT848" s="21" t="s">
        <v>280</v>
      </c>
      <c r="AU848" s="68" t="s">
        <v>280</v>
      </c>
      <c r="AV848" s="147">
        <v>-10000</v>
      </c>
      <c r="AW848" s="147" t="s">
        <v>280</v>
      </c>
      <c r="AX848" s="147" t="s">
        <v>282</v>
      </c>
      <c r="AY848" s="136" t="s">
        <v>280</v>
      </c>
      <c r="AZ848" s="150" t="s">
        <v>280</v>
      </c>
      <c r="BA848" s="150" t="s">
        <v>280</v>
      </c>
    </row>
    <row r="849" spans="2:53">
      <c r="B849" s="135" t="s">
        <v>396</v>
      </c>
      <c r="C849" s="109" t="s">
        <v>120</v>
      </c>
      <c r="D849" s="110" t="s">
        <v>57</v>
      </c>
      <c r="E849" s="114">
        <v>3938</v>
      </c>
      <c r="F849" s="114"/>
      <c r="G849" s="136"/>
      <c r="H849" s="137">
        <v>3500</v>
      </c>
      <c r="I849" s="114"/>
      <c r="J849" s="114"/>
      <c r="K849" s="114"/>
      <c r="L849" s="137">
        <v>0</v>
      </c>
      <c r="M849" s="114">
        <v>0</v>
      </c>
      <c r="N849" s="136">
        <v>0</v>
      </c>
      <c r="O849" s="111" t="s">
        <v>288</v>
      </c>
      <c r="P849" s="69" t="s">
        <v>283</v>
      </c>
      <c r="Q849" s="111">
        <f t="shared" si="92"/>
        <v>0</v>
      </c>
      <c r="R849" s="38">
        <f t="shared" si="93"/>
        <v>438</v>
      </c>
      <c r="S849" s="38" t="str">
        <f t="shared" si="90"/>
        <v>NA</v>
      </c>
      <c r="T849" s="38" t="str">
        <f t="shared" si="88"/>
        <v>NA</v>
      </c>
      <c r="U849" s="114" t="str">
        <f t="shared" si="91"/>
        <v>NA</v>
      </c>
      <c r="V849" s="69">
        <f t="shared" si="94"/>
        <v>0</v>
      </c>
      <c r="W849" s="23">
        <f t="shared" si="89"/>
        <v>1</v>
      </c>
      <c r="X849" s="111">
        <v>159</v>
      </c>
      <c r="Y849" s="38" t="s">
        <v>280</v>
      </c>
      <c r="Z849" s="69" t="s">
        <v>281</v>
      </c>
      <c r="AA849" s="114">
        <v>311</v>
      </c>
      <c r="AB849" s="38" t="s">
        <v>280</v>
      </c>
      <c r="AC849" s="69" t="s">
        <v>281</v>
      </c>
      <c r="AD849" s="38" t="s">
        <v>280</v>
      </c>
      <c r="AE849" s="38" t="s">
        <v>280</v>
      </c>
      <c r="AF849" s="69" t="s">
        <v>280</v>
      </c>
      <c r="AG849" s="127" t="s">
        <v>280</v>
      </c>
      <c r="AH849" s="38" t="s">
        <v>280</v>
      </c>
      <c r="AI849" s="69" t="s">
        <v>280</v>
      </c>
      <c r="AJ849" s="38" t="s">
        <v>280</v>
      </c>
      <c r="AK849" s="38" t="s">
        <v>280</v>
      </c>
      <c r="AL849" s="38" t="s">
        <v>280</v>
      </c>
      <c r="AM849" s="38" t="s">
        <v>280</v>
      </c>
      <c r="AN849" s="38" t="s">
        <v>280</v>
      </c>
      <c r="AO849" s="38" t="s">
        <v>280</v>
      </c>
      <c r="AP849" s="136" t="s">
        <v>280</v>
      </c>
      <c r="AQ849" s="136" t="s">
        <v>280</v>
      </c>
      <c r="AR849" s="136" t="s">
        <v>280</v>
      </c>
      <c r="AS849" s="136" t="s">
        <v>280</v>
      </c>
      <c r="AT849" s="139" t="s">
        <v>280</v>
      </c>
      <c r="AU849" s="136" t="s">
        <v>280</v>
      </c>
      <c r="AV849" s="136">
        <v>-10000</v>
      </c>
      <c r="AW849" s="136" t="s">
        <v>280</v>
      </c>
      <c r="AX849" s="136" t="s">
        <v>282</v>
      </c>
      <c r="AY849" s="136" t="s">
        <v>280</v>
      </c>
      <c r="AZ849" s="139" t="s">
        <v>280</v>
      </c>
      <c r="BA849" s="139" t="s">
        <v>280</v>
      </c>
    </row>
    <row r="850" spans="2:53">
      <c r="B850" s="135" t="s">
        <v>396</v>
      </c>
      <c r="C850" s="109" t="s">
        <v>120</v>
      </c>
      <c r="D850" s="110" t="s">
        <v>58</v>
      </c>
      <c r="E850" s="114">
        <v>3938</v>
      </c>
      <c r="F850" s="114"/>
      <c r="G850" s="136"/>
      <c r="H850" s="137">
        <v>3500</v>
      </c>
      <c r="I850" s="114"/>
      <c r="J850" s="114"/>
      <c r="K850" s="114"/>
      <c r="L850" s="137">
        <v>0</v>
      </c>
      <c r="M850" s="114">
        <v>0</v>
      </c>
      <c r="N850" s="136">
        <v>0</v>
      </c>
      <c r="O850" s="111" t="s">
        <v>288</v>
      </c>
      <c r="P850" s="69" t="s">
        <v>283</v>
      </c>
      <c r="Q850" s="111">
        <f t="shared" si="92"/>
        <v>0</v>
      </c>
      <c r="R850" s="38">
        <f t="shared" si="93"/>
        <v>438</v>
      </c>
      <c r="S850" s="38" t="str">
        <f t="shared" si="90"/>
        <v>NA</v>
      </c>
      <c r="T850" s="38" t="str">
        <f t="shared" si="88"/>
        <v>NA</v>
      </c>
      <c r="U850" s="114" t="str">
        <f t="shared" si="91"/>
        <v>NA</v>
      </c>
      <c r="V850" s="69">
        <f t="shared" si="94"/>
        <v>0</v>
      </c>
      <c r="W850" s="23">
        <f t="shared" si="89"/>
        <v>1</v>
      </c>
      <c r="X850" s="111">
        <v>159</v>
      </c>
      <c r="Y850" s="38" t="s">
        <v>280</v>
      </c>
      <c r="Z850" s="69" t="s">
        <v>281</v>
      </c>
      <c r="AA850" s="114">
        <v>311</v>
      </c>
      <c r="AB850" s="38" t="s">
        <v>280</v>
      </c>
      <c r="AC850" s="69" t="s">
        <v>281</v>
      </c>
      <c r="AD850" s="38" t="s">
        <v>280</v>
      </c>
      <c r="AE850" s="38" t="s">
        <v>280</v>
      </c>
      <c r="AF850" s="69" t="s">
        <v>280</v>
      </c>
      <c r="AG850" s="127" t="s">
        <v>280</v>
      </c>
      <c r="AH850" s="38" t="s">
        <v>280</v>
      </c>
      <c r="AI850" s="69" t="s">
        <v>280</v>
      </c>
      <c r="AJ850" s="38" t="s">
        <v>280</v>
      </c>
      <c r="AK850" s="38" t="s">
        <v>280</v>
      </c>
      <c r="AL850" s="38" t="s">
        <v>280</v>
      </c>
      <c r="AM850" s="38" t="s">
        <v>280</v>
      </c>
      <c r="AN850" s="38" t="s">
        <v>280</v>
      </c>
      <c r="AO850" s="38" t="s">
        <v>280</v>
      </c>
      <c r="AP850" s="136" t="s">
        <v>280</v>
      </c>
      <c r="AQ850" s="136" t="s">
        <v>280</v>
      </c>
      <c r="AR850" s="136" t="s">
        <v>280</v>
      </c>
      <c r="AS850" s="136" t="s">
        <v>280</v>
      </c>
      <c r="AT850" s="139" t="s">
        <v>280</v>
      </c>
      <c r="AU850" s="136" t="s">
        <v>280</v>
      </c>
      <c r="AV850" s="136">
        <v>-10000</v>
      </c>
      <c r="AW850" s="136" t="s">
        <v>280</v>
      </c>
      <c r="AX850" s="136" t="s">
        <v>282</v>
      </c>
      <c r="AY850" s="136" t="s">
        <v>280</v>
      </c>
      <c r="AZ850" s="139" t="s">
        <v>280</v>
      </c>
      <c r="BA850" s="139" t="s">
        <v>280</v>
      </c>
    </row>
    <row r="851" spans="2:53">
      <c r="B851" s="135" t="s">
        <v>396</v>
      </c>
      <c r="C851" s="109" t="s">
        <v>120</v>
      </c>
      <c r="D851" s="110" t="s">
        <v>59</v>
      </c>
      <c r="E851" s="114"/>
      <c r="F851" s="114">
        <v>4593</v>
      </c>
      <c r="G851" s="136">
        <v>194</v>
      </c>
      <c r="H851" s="137"/>
      <c r="I851" s="114">
        <v>3626</v>
      </c>
      <c r="J851" s="114">
        <v>194</v>
      </c>
      <c r="K851" s="114"/>
      <c r="L851" s="137">
        <v>-987</v>
      </c>
      <c r="M851" s="114">
        <v>-987</v>
      </c>
      <c r="N851" s="136">
        <v>-987</v>
      </c>
      <c r="O851" s="111" t="s">
        <v>283</v>
      </c>
      <c r="P851" s="69" t="s">
        <v>80</v>
      </c>
      <c r="Q851" s="111">
        <f t="shared" si="92"/>
        <v>0</v>
      </c>
      <c r="R851" s="38" t="str">
        <f t="shared" si="93"/>
        <v>NA</v>
      </c>
      <c r="S851" s="38">
        <f t="shared" si="90"/>
        <v>967</v>
      </c>
      <c r="T851" s="38">
        <f t="shared" si="88"/>
        <v>0</v>
      </c>
      <c r="U851" s="114">
        <f t="shared" si="91"/>
        <v>967</v>
      </c>
      <c r="V851" s="69">
        <f t="shared" si="94"/>
        <v>0</v>
      </c>
      <c r="W851" s="23">
        <f t="shared" si="89"/>
        <v>1</v>
      </c>
      <c r="X851" s="137">
        <v>160</v>
      </c>
      <c r="Y851" s="38" t="s">
        <v>280</v>
      </c>
      <c r="Z851" s="69" t="s">
        <v>281</v>
      </c>
      <c r="AA851" s="114">
        <v>-160</v>
      </c>
      <c r="AB851" s="38" t="s">
        <v>280</v>
      </c>
      <c r="AC851" s="69" t="s">
        <v>281</v>
      </c>
      <c r="AD851" s="38" t="s">
        <v>280</v>
      </c>
      <c r="AE851" s="38" t="s">
        <v>280</v>
      </c>
      <c r="AF851" s="69" t="s">
        <v>280</v>
      </c>
      <c r="AG851" s="127" t="s">
        <v>280</v>
      </c>
      <c r="AH851" s="38" t="s">
        <v>280</v>
      </c>
      <c r="AI851" s="69" t="s">
        <v>280</v>
      </c>
      <c r="AJ851" s="111" t="s">
        <v>280</v>
      </c>
      <c r="AK851" s="38" t="s">
        <v>280</v>
      </c>
      <c r="AL851" s="38" t="s">
        <v>280</v>
      </c>
      <c r="AM851" s="38" t="s">
        <v>280</v>
      </c>
      <c r="AN851" s="38" t="s">
        <v>280</v>
      </c>
      <c r="AO851" s="38" t="s">
        <v>280</v>
      </c>
      <c r="AP851" s="136" t="s">
        <v>280</v>
      </c>
      <c r="AQ851" s="136" t="s">
        <v>280</v>
      </c>
      <c r="AR851" s="69" t="s">
        <v>280</v>
      </c>
      <c r="AS851" s="136" t="s">
        <v>280</v>
      </c>
      <c r="AT851" s="23" t="s">
        <v>280</v>
      </c>
      <c r="AU851" s="69" t="s">
        <v>280</v>
      </c>
      <c r="AV851" s="136" t="s">
        <v>280</v>
      </c>
      <c r="AW851" s="136" t="s">
        <v>280</v>
      </c>
      <c r="AX851" s="136" t="s">
        <v>280</v>
      </c>
      <c r="AY851" s="136">
        <v>-10000</v>
      </c>
      <c r="AZ851" s="139" t="s">
        <v>280</v>
      </c>
      <c r="BA851" s="139" t="s">
        <v>282</v>
      </c>
    </row>
    <row r="852" spans="2:53">
      <c r="B852" s="135" t="s">
        <v>396</v>
      </c>
      <c r="C852" s="109" t="s">
        <v>120</v>
      </c>
      <c r="D852" s="110" t="s">
        <v>61</v>
      </c>
      <c r="E852" s="114"/>
      <c r="F852" s="114">
        <v>4593</v>
      </c>
      <c r="G852" s="136">
        <v>194</v>
      </c>
      <c r="H852" s="137"/>
      <c r="I852" s="114">
        <v>3626</v>
      </c>
      <c r="J852" s="114">
        <v>194</v>
      </c>
      <c r="K852" s="114"/>
      <c r="L852" s="137">
        <v>-987</v>
      </c>
      <c r="M852" s="114">
        <v>-987</v>
      </c>
      <c r="N852" s="136">
        <v>-987</v>
      </c>
      <c r="O852" s="111" t="s">
        <v>283</v>
      </c>
      <c r="P852" s="69" t="s">
        <v>80</v>
      </c>
      <c r="Q852" s="111">
        <f t="shared" si="92"/>
        <v>0</v>
      </c>
      <c r="R852" s="38" t="str">
        <f t="shared" si="93"/>
        <v>NA</v>
      </c>
      <c r="S852" s="38">
        <f t="shared" si="90"/>
        <v>967</v>
      </c>
      <c r="T852" s="38">
        <f t="shared" si="88"/>
        <v>0</v>
      </c>
      <c r="U852" s="114">
        <f t="shared" si="91"/>
        <v>967</v>
      </c>
      <c r="V852" s="69">
        <f t="shared" si="94"/>
        <v>0</v>
      </c>
      <c r="W852" s="23">
        <f t="shared" si="89"/>
        <v>1</v>
      </c>
      <c r="X852" s="137">
        <v>160</v>
      </c>
      <c r="Y852" s="38" t="s">
        <v>280</v>
      </c>
      <c r="Z852" s="69" t="s">
        <v>281</v>
      </c>
      <c r="AA852" s="114">
        <v>-160</v>
      </c>
      <c r="AB852" s="38" t="s">
        <v>280</v>
      </c>
      <c r="AC852" s="69" t="s">
        <v>281</v>
      </c>
      <c r="AD852" s="38" t="s">
        <v>280</v>
      </c>
      <c r="AE852" s="38" t="s">
        <v>280</v>
      </c>
      <c r="AF852" s="69" t="s">
        <v>280</v>
      </c>
      <c r="AG852" s="127" t="s">
        <v>280</v>
      </c>
      <c r="AH852" s="38" t="s">
        <v>280</v>
      </c>
      <c r="AI852" s="69" t="s">
        <v>280</v>
      </c>
      <c r="AJ852" s="111" t="s">
        <v>280</v>
      </c>
      <c r="AK852" s="38" t="s">
        <v>280</v>
      </c>
      <c r="AL852" s="38" t="s">
        <v>280</v>
      </c>
      <c r="AM852" s="38" t="s">
        <v>280</v>
      </c>
      <c r="AN852" s="38" t="s">
        <v>280</v>
      </c>
      <c r="AO852" s="38" t="s">
        <v>280</v>
      </c>
      <c r="AP852" s="136" t="s">
        <v>280</v>
      </c>
      <c r="AQ852" s="136" t="s">
        <v>280</v>
      </c>
      <c r="AR852" s="69" t="s">
        <v>280</v>
      </c>
      <c r="AS852" s="136" t="s">
        <v>280</v>
      </c>
      <c r="AT852" s="23" t="s">
        <v>280</v>
      </c>
      <c r="AU852" s="69" t="s">
        <v>280</v>
      </c>
      <c r="AV852" s="136" t="s">
        <v>280</v>
      </c>
      <c r="AW852" s="136" t="s">
        <v>280</v>
      </c>
      <c r="AX852" s="136" t="s">
        <v>280</v>
      </c>
      <c r="AY852" s="136">
        <v>-10000</v>
      </c>
      <c r="AZ852" s="139" t="s">
        <v>280</v>
      </c>
      <c r="BA852" s="139" t="s">
        <v>282</v>
      </c>
    </row>
    <row r="853" spans="2:53">
      <c r="B853" s="135" t="s">
        <v>396</v>
      </c>
      <c r="C853" s="109" t="s">
        <v>120</v>
      </c>
      <c r="D853" s="110" t="s">
        <v>63</v>
      </c>
      <c r="E853" s="114"/>
      <c r="F853" s="114">
        <v>4402</v>
      </c>
      <c r="G853" s="136">
        <v>169</v>
      </c>
      <c r="H853" s="137"/>
      <c r="I853" s="114">
        <v>4098</v>
      </c>
      <c r="J853" s="114">
        <v>168</v>
      </c>
      <c r="K853" s="114"/>
      <c r="L853" s="137">
        <v>-970</v>
      </c>
      <c r="M853" s="114">
        <v>-970</v>
      </c>
      <c r="N853" s="136">
        <v>-970</v>
      </c>
      <c r="O853" s="111" t="s">
        <v>38</v>
      </c>
      <c r="P853" s="69" t="s">
        <v>283</v>
      </c>
      <c r="Q853" s="111">
        <f t="shared" si="92"/>
        <v>0</v>
      </c>
      <c r="R853" s="38" t="str">
        <f t="shared" si="93"/>
        <v>NA</v>
      </c>
      <c r="S853" s="38">
        <f t="shared" si="90"/>
        <v>304</v>
      </c>
      <c r="T853" s="38">
        <f t="shared" si="88"/>
        <v>1</v>
      </c>
      <c r="U853" s="114">
        <f t="shared" si="91"/>
        <v>305</v>
      </c>
      <c r="V853" s="69">
        <f t="shared" si="94"/>
        <v>0</v>
      </c>
      <c r="W853" s="23">
        <f t="shared" si="89"/>
        <v>1</v>
      </c>
      <c r="X853" s="137">
        <v>134</v>
      </c>
      <c r="Y853" s="38" t="s">
        <v>280</v>
      </c>
      <c r="Z853" s="69" t="s">
        <v>281</v>
      </c>
      <c r="AA853" s="114">
        <v>338</v>
      </c>
      <c r="AB853" s="38" t="s">
        <v>280</v>
      </c>
      <c r="AC853" s="69" t="s">
        <v>281</v>
      </c>
      <c r="AD853" s="38" t="s">
        <v>280</v>
      </c>
      <c r="AE853" s="38" t="s">
        <v>280</v>
      </c>
      <c r="AF853" s="69" t="s">
        <v>280</v>
      </c>
      <c r="AG853" s="127" t="s">
        <v>280</v>
      </c>
      <c r="AH853" s="38" t="s">
        <v>280</v>
      </c>
      <c r="AI853" s="69" t="s">
        <v>280</v>
      </c>
      <c r="AJ853" s="111" t="s">
        <v>280</v>
      </c>
      <c r="AK853" s="38" t="s">
        <v>280</v>
      </c>
      <c r="AL853" s="38" t="s">
        <v>280</v>
      </c>
      <c r="AM853" s="38" t="s">
        <v>280</v>
      </c>
      <c r="AN853" s="38" t="s">
        <v>280</v>
      </c>
      <c r="AO853" s="38" t="s">
        <v>280</v>
      </c>
      <c r="AP853" s="136" t="s">
        <v>280</v>
      </c>
      <c r="AQ853" s="136" t="s">
        <v>280</v>
      </c>
      <c r="AR853" s="69" t="s">
        <v>280</v>
      </c>
      <c r="AS853" s="136" t="s">
        <v>280</v>
      </c>
      <c r="AT853" s="23" t="s">
        <v>280</v>
      </c>
      <c r="AU853" s="69" t="s">
        <v>280</v>
      </c>
      <c r="AV853" s="136" t="s">
        <v>280</v>
      </c>
      <c r="AW853" s="136" t="s">
        <v>280</v>
      </c>
      <c r="AX853" s="136" t="s">
        <v>280</v>
      </c>
      <c r="AY853" s="136">
        <v>-10000</v>
      </c>
      <c r="AZ853" s="139" t="s">
        <v>280</v>
      </c>
      <c r="BA853" s="139" t="s">
        <v>282</v>
      </c>
    </row>
    <row r="854" spans="2:53">
      <c r="B854" s="135" t="s">
        <v>396</v>
      </c>
      <c r="C854" s="109" t="s">
        <v>120</v>
      </c>
      <c r="D854" s="110" t="s">
        <v>64</v>
      </c>
      <c r="E854" s="114"/>
      <c r="F854" s="114">
        <v>5336</v>
      </c>
      <c r="G854" s="136">
        <v>194</v>
      </c>
      <c r="H854" s="137"/>
      <c r="I854" s="114">
        <v>4314</v>
      </c>
      <c r="J854" s="114">
        <v>194</v>
      </c>
      <c r="K854" s="114"/>
      <c r="L854" s="137">
        <v>-537</v>
      </c>
      <c r="M854" s="114">
        <v>-537</v>
      </c>
      <c r="N854" s="136">
        <v>-537</v>
      </c>
      <c r="O854" s="111" t="s">
        <v>283</v>
      </c>
      <c r="P854" s="69" t="s">
        <v>80</v>
      </c>
      <c r="Q854" s="111">
        <f t="shared" si="92"/>
        <v>0</v>
      </c>
      <c r="R854" s="38" t="str">
        <f t="shared" si="93"/>
        <v>NA</v>
      </c>
      <c r="S854" s="38">
        <f t="shared" si="90"/>
        <v>1022</v>
      </c>
      <c r="T854" s="38">
        <f t="shared" si="88"/>
        <v>0</v>
      </c>
      <c r="U854" s="114">
        <f t="shared" si="91"/>
        <v>1022</v>
      </c>
      <c r="V854" s="69">
        <f t="shared" si="94"/>
        <v>0</v>
      </c>
      <c r="W854" s="23">
        <f t="shared" si="89"/>
        <v>1</v>
      </c>
      <c r="X854" s="111">
        <v>160</v>
      </c>
      <c r="Y854" s="38" t="s">
        <v>280</v>
      </c>
      <c r="Z854" s="69" t="s">
        <v>281</v>
      </c>
      <c r="AA854" s="114">
        <v>-160</v>
      </c>
      <c r="AB854" s="38" t="s">
        <v>280</v>
      </c>
      <c r="AC854" s="69" t="s">
        <v>281</v>
      </c>
      <c r="AD854" s="38" t="s">
        <v>280</v>
      </c>
      <c r="AE854" s="38" t="s">
        <v>280</v>
      </c>
      <c r="AF854" s="69" t="s">
        <v>280</v>
      </c>
      <c r="AG854" s="127" t="s">
        <v>280</v>
      </c>
      <c r="AH854" s="38" t="s">
        <v>280</v>
      </c>
      <c r="AI854" s="69" t="s">
        <v>280</v>
      </c>
      <c r="AJ854" s="111" t="s">
        <v>280</v>
      </c>
      <c r="AK854" s="38" t="s">
        <v>280</v>
      </c>
      <c r="AL854" s="38" t="s">
        <v>280</v>
      </c>
      <c r="AM854" s="38" t="s">
        <v>280</v>
      </c>
      <c r="AN854" s="38" t="s">
        <v>280</v>
      </c>
      <c r="AO854" s="38" t="s">
        <v>280</v>
      </c>
      <c r="AP854" s="136" t="s">
        <v>280</v>
      </c>
      <c r="AQ854" s="136" t="s">
        <v>280</v>
      </c>
      <c r="AR854" s="136" t="s">
        <v>280</v>
      </c>
      <c r="AS854" s="136" t="s">
        <v>280</v>
      </c>
      <c r="AT854" s="139" t="s">
        <v>280</v>
      </c>
      <c r="AU854" s="136" t="s">
        <v>280</v>
      </c>
      <c r="AV854" s="136" t="s">
        <v>280</v>
      </c>
      <c r="AW854" s="136" t="s">
        <v>280</v>
      </c>
      <c r="AX854" s="136" t="s">
        <v>280</v>
      </c>
      <c r="AY854" s="136">
        <v>-10000</v>
      </c>
      <c r="AZ854" s="139" t="s">
        <v>280</v>
      </c>
      <c r="BA854" s="139" t="s">
        <v>282</v>
      </c>
    </row>
    <row r="855" spans="2:53">
      <c r="B855" s="135" t="s">
        <v>396</v>
      </c>
      <c r="C855" s="109" t="s">
        <v>120</v>
      </c>
      <c r="D855" s="110" t="s">
        <v>66</v>
      </c>
      <c r="E855" s="114"/>
      <c r="F855" s="114">
        <v>5336</v>
      </c>
      <c r="G855" s="136">
        <v>194</v>
      </c>
      <c r="H855" s="137"/>
      <c r="I855" s="114">
        <v>4286</v>
      </c>
      <c r="J855" s="114">
        <v>194</v>
      </c>
      <c r="K855" s="114"/>
      <c r="L855" s="137">
        <v>-537</v>
      </c>
      <c r="M855" s="114">
        <v>-537</v>
      </c>
      <c r="N855" s="136">
        <v>-537</v>
      </c>
      <c r="O855" s="111" t="s">
        <v>283</v>
      </c>
      <c r="P855" s="69" t="s">
        <v>80</v>
      </c>
      <c r="Q855" s="111">
        <f t="shared" si="92"/>
        <v>0</v>
      </c>
      <c r="R855" s="38" t="str">
        <f t="shared" si="93"/>
        <v>NA</v>
      </c>
      <c r="S855" s="38">
        <f t="shared" si="90"/>
        <v>1050</v>
      </c>
      <c r="T855" s="38">
        <f t="shared" si="88"/>
        <v>0</v>
      </c>
      <c r="U855" s="114">
        <f t="shared" si="91"/>
        <v>1050</v>
      </c>
      <c r="V855" s="69">
        <f t="shared" si="94"/>
        <v>0</v>
      </c>
      <c r="W855" s="23">
        <f t="shared" si="89"/>
        <v>1</v>
      </c>
      <c r="X855" s="111">
        <v>160</v>
      </c>
      <c r="Y855" s="38" t="s">
        <v>280</v>
      </c>
      <c r="Z855" s="69" t="s">
        <v>281</v>
      </c>
      <c r="AA855" s="114">
        <v>-160</v>
      </c>
      <c r="AB855" s="38" t="s">
        <v>280</v>
      </c>
      <c r="AC855" s="69" t="s">
        <v>281</v>
      </c>
      <c r="AD855" s="38" t="s">
        <v>280</v>
      </c>
      <c r="AE855" s="38" t="s">
        <v>280</v>
      </c>
      <c r="AF855" s="69" t="s">
        <v>280</v>
      </c>
      <c r="AG855" s="127" t="s">
        <v>280</v>
      </c>
      <c r="AH855" s="38" t="s">
        <v>280</v>
      </c>
      <c r="AI855" s="69" t="s">
        <v>280</v>
      </c>
      <c r="AJ855" s="111" t="s">
        <v>280</v>
      </c>
      <c r="AK855" s="38" t="s">
        <v>280</v>
      </c>
      <c r="AL855" s="38" t="s">
        <v>280</v>
      </c>
      <c r="AM855" s="38" t="s">
        <v>280</v>
      </c>
      <c r="AN855" s="38" t="s">
        <v>280</v>
      </c>
      <c r="AO855" s="38" t="s">
        <v>280</v>
      </c>
      <c r="AP855" s="136" t="s">
        <v>280</v>
      </c>
      <c r="AQ855" s="136" t="s">
        <v>280</v>
      </c>
      <c r="AR855" s="136" t="s">
        <v>280</v>
      </c>
      <c r="AS855" s="136" t="s">
        <v>280</v>
      </c>
      <c r="AT855" s="139" t="s">
        <v>280</v>
      </c>
      <c r="AU855" s="136" t="s">
        <v>280</v>
      </c>
      <c r="AV855" s="136" t="s">
        <v>280</v>
      </c>
      <c r="AW855" s="136" t="s">
        <v>280</v>
      </c>
      <c r="AX855" s="136" t="s">
        <v>280</v>
      </c>
      <c r="AY855" s="136">
        <v>-10000</v>
      </c>
      <c r="AZ855" s="139" t="s">
        <v>280</v>
      </c>
      <c r="BA855" s="139" t="s">
        <v>282</v>
      </c>
    </row>
    <row r="856" spans="2:53">
      <c r="B856" s="135" t="s">
        <v>396</v>
      </c>
      <c r="C856" s="109" t="s">
        <v>120</v>
      </c>
      <c r="D856" s="110" t="s">
        <v>67</v>
      </c>
      <c r="E856" s="114"/>
      <c r="F856" s="114">
        <v>5325</v>
      </c>
      <c r="G856" s="136">
        <v>194</v>
      </c>
      <c r="H856" s="137"/>
      <c r="I856" s="114">
        <v>4141</v>
      </c>
      <c r="J856" s="114">
        <v>194</v>
      </c>
      <c r="K856" s="114"/>
      <c r="L856" s="137">
        <v>-542</v>
      </c>
      <c r="M856" s="114">
        <v>-542</v>
      </c>
      <c r="N856" s="136">
        <v>-542</v>
      </c>
      <c r="O856" s="111" t="s">
        <v>283</v>
      </c>
      <c r="P856" s="69" t="s">
        <v>80</v>
      </c>
      <c r="Q856" s="111">
        <f t="shared" si="92"/>
        <v>0</v>
      </c>
      <c r="R856" s="38" t="str">
        <f t="shared" si="93"/>
        <v>NA</v>
      </c>
      <c r="S856" s="38">
        <f t="shared" si="90"/>
        <v>1184</v>
      </c>
      <c r="T856" s="38">
        <f t="shared" si="88"/>
        <v>0</v>
      </c>
      <c r="U856" s="114">
        <f t="shared" si="91"/>
        <v>1184</v>
      </c>
      <c r="V856" s="69">
        <f t="shared" si="94"/>
        <v>0</v>
      </c>
      <c r="W856" s="23">
        <f t="shared" si="89"/>
        <v>1</v>
      </c>
      <c r="X856" s="111">
        <v>160</v>
      </c>
      <c r="Y856" s="38" t="s">
        <v>280</v>
      </c>
      <c r="Z856" s="69" t="s">
        <v>281</v>
      </c>
      <c r="AA856" s="114">
        <v>-160</v>
      </c>
      <c r="AB856" s="38" t="s">
        <v>280</v>
      </c>
      <c r="AC856" s="69" t="s">
        <v>281</v>
      </c>
      <c r="AD856" s="38" t="s">
        <v>280</v>
      </c>
      <c r="AE856" s="38" t="s">
        <v>280</v>
      </c>
      <c r="AF856" s="69" t="s">
        <v>280</v>
      </c>
      <c r="AG856" s="127" t="s">
        <v>280</v>
      </c>
      <c r="AH856" s="38" t="s">
        <v>280</v>
      </c>
      <c r="AI856" s="69" t="s">
        <v>280</v>
      </c>
      <c r="AJ856" s="111" t="s">
        <v>280</v>
      </c>
      <c r="AK856" s="38" t="s">
        <v>280</v>
      </c>
      <c r="AL856" s="38" t="s">
        <v>280</v>
      </c>
      <c r="AM856" s="38" t="s">
        <v>280</v>
      </c>
      <c r="AN856" s="38" t="s">
        <v>280</v>
      </c>
      <c r="AO856" s="38" t="s">
        <v>280</v>
      </c>
      <c r="AP856" s="136" t="s">
        <v>280</v>
      </c>
      <c r="AQ856" s="136" t="s">
        <v>280</v>
      </c>
      <c r="AR856" s="136" t="s">
        <v>280</v>
      </c>
      <c r="AS856" s="136" t="s">
        <v>280</v>
      </c>
      <c r="AT856" s="139" t="s">
        <v>280</v>
      </c>
      <c r="AU856" s="136" t="s">
        <v>280</v>
      </c>
      <c r="AV856" s="136" t="s">
        <v>280</v>
      </c>
      <c r="AW856" s="136" t="s">
        <v>280</v>
      </c>
      <c r="AX856" s="136" t="s">
        <v>280</v>
      </c>
      <c r="AY856" s="136">
        <v>-10000</v>
      </c>
      <c r="AZ856" s="139" t="s">
        <v>280</v>
      </c>
      <c r="BA856" s="139" t="s">
        <v>282</v>
      </c>
    </row>
    <row r="857" spans="2:53">
      <c r="B857" s="135" t="s">
        <v>396</v>
      </c>
      <c r="C857" s="109" t="s">
        <v>120</v>
      </c>
      <c r="D857" s="110" t="s">
        <v>68</v>
      </c>
      <c r="E857" s="114"/>
      <c r="F857" s="114">
        <v>5531</v>
      </c>
      <c r="G857" s="136">
        <v>194</v>
      </c>
      <c r="H857" s="137"/>
      <c r="I857" s="114">
        <v>4241</v>
      </c>
      <c r="J857" s="114">
        <v>194</v>
      </c>
      <c r="K857" s="114"/>
      <c r="L857" s="137">
        <v>-615</v>
      </c>
      <c r="M857" s="114">
        <v>-615</v>
      </c>
      <c r="N857" s="136">
        <v>-615</v>
      </c>
      <c r="O857" s="111" t="s">
        <v>283</v>
      </c>
      <c r="P857" s="69" t="s">
        <v>80</v>
      </c>
      <c r="Q857" s="111">
        <f t="shared" si="92"/>
        <v>0</v>
      </c>
      <c r="R857" s="38" t="str">
        <f t="shared" si="93"/>
        <v>NA</v>
      </c>
      <c r="S857" s="38">
        <f t="shared" si="90"/>
        <v>1290</v>
      </c>
      <c r="T857" s="38">
        <f t="shared" si="88"/>
        <v>0</v>
      </c>
      <c r="U857" s="114">
        <f t="shared" si="91"/>
        <v>1290</v>
      </c>
      <c r="V857" s="69">
        <f t="shared" si="94"/>
        <v>0</v>
      </c>
      <c r="W857" s="23">
        <f t="shared" si="89"/>
        <v>1</v>
      </c>
      <c r="X857" s="137">
        <v>160</v>
      </c>
      <c r="Y857" s="38" t="s">
        <v>280</v>
      </c>
      <c r="Z857" s="69" t="s">
        <v>281</v>
      </c>
      <c r="AA857" s="114">
        <v>-160</v>
      </c>
      <c r="AB857" s="38" t="s">
        <v>280</v>
      </c>
      <c r="AC857" s="69" t="s">
        <v>281</v>
      </c>
      <c r="AD857" s="38" t="s">
        <v>280</v>
      </c>
      <c r="AE857" s="38" t="s">
        <v>280</v>
      </c>
      <c r="AF857" s="69" t="s">
        <v>280</v>
      </c>
      <c r="AG857" s="127" t="s">
        <v>280</v>
      </c>
      <c r="AH857" s="38" t="s">
        <v>280</v>
      </c>
      <c r="AI857" s="69" t="s">
        <v>280</v>
      </c>
      <c r="AJ857" s="111" t="s">
        <v>280</v>
      </c>
      <c r="AK857" s="38" t="s">
        <v>280</v>
      </c>
      <c r="AL857" s="38" t="s">
        <v>280</v>
      </c>
      <c r="AM857" s="38" t="s">
        <v>280</v>
      </c>
      <c r="AN857" s="38" t="s">
        <v>280</v>
      </c>
      <c r="AO857" s="38" t="s">
        <v>280</v>
      </c>
      <c r="AP857" s="136" t="s">
        <v>280</v>
      </c>
      <c r="AQ857" s="136" t="s">
        <v>280</v>
      </c>
      <c r="AR857" s="69" t="s">
        <v>280</v>
      </c>
      <c r="AS857" s="136" t="s">
        <v>280</v>
      </c>
      <c r="AT857" s="23" t="s">
        <v>280</v>
      </c>
      <c r="AU857" s="69" t="s">
        <v>280</v>
      </c>
      <c r="AV857" s="136" t="s">
        <v>280</v>
      </c>
      <c r="AW857" s="136" t="s">
        <v>280</v>
      </c>
      <c r="AX857" s="136" t="s">
        <v>280</v>
      </c>
      <c r="AY857" s="136">
        <v>-10000</v>
      </c>
      <c r="AZ857" s="139" t="s">
        <v>280</v>
      </c>
      <c r="BA857" s="139" t="s">
        <v>282</v>
      </c>
    </row>
    <row r="858" spans="2:53">
      <c r="B858" s="135" t="s">
        <v>396</v>
      </c>
      <c r="C858" s="109" t="s">
        <v>120</v>
      </c>
      <c r="D858" s="110" t="s">
        <v>69</v>
      </c>
      <c r="E858" s="114"/>
      <c r="F858" s="114">
        <v>5540</v>
      </c>
      <c r="G858" s="136">
        <v>194</v>
      </c>
      <c r="H858" s="137"/>
      <c r="I858" s="114">
        <v>4376</v>
      </c>
      <c r="J858" s="114">
        <v>194</v>
      </c>
      <c r="K858" s="114"/>
      <c r="L858" s="137">
        <v>-613</v>
      </c>
      <c r="M858" s="114">
        <v>-613</v>
      </c>
      <c r="N858" s="136">
        <v>-613</v>
      </c>
      <c r="O858" s="111" t="s">
        <v>283</v>
      </c>
      <c r="P858" s="69" t="s">
        <v>80</v>
      </c>
      <c r="Q858" s="111">
        <f t="shared" si="92"/>
        <v>0</v>
      </c>
      <c r="R858" s="38" t="str">
        <f t="shared" si="93"/>
        <v>NA</v>
      </c>
      <c r="S858" s="38">
        <f t="shared" si="90"/>
        <v>1164</v>
      </c>
      <c r="T858" s="38">
        <f t="shared" si="88"/>
        <v>0</v>
      </c>
      <c r="U858" s="114">
        <f t="shared" si="91"/>
        <v>1164</v>
      </c>
      <c r="V858" s="69">
        <f t="shared" si="94"/>
        <v>0</v>
      </c>
      <c r="W858" s="23">
        <f t="shared" si="89"/>
        <v>1</v>
      </c>
      <c r="X858" s="111">
        <v>160</v>
      </c>
      <c r="Y858" s="38" t="s">
        <v>280</v>
      </c>
      <c r="Z858" s="69" t="s">
        <v>281</v>
      </c>
      <c r="AA858" s="114">
        <v>-160</v>
      </c>
      <c r="AB858" s="38" t="s">
        <v>280</v>
      </c>
      <c r="AC858" s="69" t="s">
        <v>281</v>
      </c>
      <c r="AD858" s="38" t="s">
        <v>280</v>
      </c>
      <c r="AE858" s="38" t="s">
        <v>280</v>
      </c>
      <c r="AF858" s="69" t="s">
        <v>280</v>
      </c>
      <c r="AG858" s="127" t="s">
        <v>280</v>
      </c>
      <c r="AH858" s="38" t="s">
        <v>280</v>
      </c>
      <c r="AI858" s="69" t="s">
        <v>280</v>
      </c>
      <c r="AJ858" s="111" t="s">
        <v>280</v>
      </c>
      <c r="AK858" s="38" t="s">
        <v>280</v>
      </c>
      <c r="AL858" s="38" t="s">
        <v>280</v>
      </c>
      <c r="AM858" s="38" t="s">
        <v>280</v>
      </c>
      <c r="AN858" s="38" t="s">
        <v>280</v>
      </c>
      <c r="AO858" s="38" t="s">
        <v>280</v>
      </c>
      <c r="AP858" s="136" t="s">
        <v>280</v>
      </c>
      <c r="AQ858" s="136" t="s">
        <v>280</v>
      </c>
      <c r="AR858" s="136" t="s">
        <v>280</v>
      </c>
      <c r="AS858" s="136" t="s">
        <v>280</v>
      </c>
      <c r="AT858" s="139" t="s">
        <v>280</v>
      </c>
      <c r="AU858" s="136" t="s">
        <v>280</v>
      </c>
      <c r="AV858" s="136" t="s">
        <v>280</v>
      </c>
      <c r="AW858" s="136" t="s">
        <v>280</v>
      </c>
      <c r="AX858" s="136" t="s">
        <v>280</v>
      </c>
      <c r="AY858" s="136">
        <v>-10000</v>
      </c>
      <c r="AZ858" s="139" t="s">
        <v>280</v>
      </c>
      <c r="BA858" s="139" t="s">
        <v>282</v>
      </c>
    </row>
    <row r="859" spans="2:53" ht="15" thickBot="1">
      <c r="B859" s="141" t="s">
        <v>396</v>
      </c>
      <c r="C859" s="116" t="s">
        <v>120</v>
      </c>
      <c r="D859" s="117" t="s">
        <v>70</v>
      </c>
      <c r="E859" s="142"/>
      <c r="F859" s="142">
        <v>5540</v>
      </c>
      <c r="G859" s="143">
        <v>194</v>
      </c>
      <c r="H859" s="144"/>
      <c r="I859" s="142">
        <v>4386</v>
      </c>
      <c r="J859" s="142">
        <v>194</v>
      </c>
      <c r="K859" s="142"/>
      <c r="L859" s="144">
        <v>-613</v>
      </c>
      <c r="M859" s="142">
        <v>-613</v>
      </c>
      <c r="N859" s="143">
        <v>-613</v>
      </c>
      <c r="O859" s="119" t="s">
        <v>283</v>
      </c>
      <c r="P859" s="70" t="s">
        <v>80</v>
      </c>
      <c r="Q859" s="119">
        <f t="shared" si="92"/>
        <v>0</v>
      </c>
      <c r="R859" s="38" t="str">
        <f t="shared" si="93"/>
        <v>NA</v>
      </c>
      <c r="S859" s="38">
        <f t="shared" si="90"/>
        <v>1154</v>
      </c>
      <c r="T859" s="38">
        <f t="shared" si="88"/>
        <v>0</v>
      </c>
      <c r="U859" s="114">
        <f t="shared" si="91"/>
        <v>1154</v>
      </c>
      <c r="V859" s="70">
        <f t="shared" si="94"/>
        <v>0</v>
      </c>
      <c r="W859" s="23">
        <f t="shared" si="89"/>
        <v>1</v>
      </c>
      <c r="X859" s="119">
        <v>160</v>
      </c>
      <c r="Y859" s="118" t="s">
        <v>280</v>
      </c>
      <c r="Z859" s="70" t="s">
        <v>281</v>
      </c>
      <c r="AA859" s="142">
        <v>-160</v>
      </c>
      <c r="AB859" s="118" t="s">
        <v>280</v>
      </c>
      <c r="AC859" s="70" t="s">
        <v>281</v>
      </c>
      <c r="AD859" s="118" t="s">
        <v>280</v>
      </c>
      <c r="AE859" s="118" t="s">
        <v>280</v>
      </c>
      <c r="AF859" s="70" t="s">
        <v>280</v>
      </c>
      <c r="AG859" s="151" t="s">
        <v>280</v>
      </c>
      <c r="AH859" s="118" t="s">
        <v>280</v>
      </c>
      <c r="AI859" s="70" t="s">
        <v>280</v>
      </c>
      <c r="AJ859" s="119" t="s">
        <v>280</v>
      </c>
      <c r="AK859" s="118" t="s">
        <v>280</v>
      </c>
      <c r="AL859" s="118" t="s">
        <v>280</v>
      </c>
      <c r="AM859" s="118" t="s">
        <v>280</v>
      </c>
      <c r="AN859" s="118" t="s">
        <v>280</v>
      </c>
      <c r="AO859" s="118" t="s">
        <v>280</v>
      </c>
      <c r="AP859" s="143" t="s">
        <v>280</v>
      </c>
      <c r="AQ859" s="143" t="s">
        <v>280</v>
      </c>
      <c r="AR859" s="143" t="s">
        <v>280</v>
      </c>
      <c r="AS859" s="136" t="s">
        <v>280</v>
      </c>
      <c r="AT859" s="145" t="s">
        <v>280</v>
      </c>
      <c r="AU859" s="143" t="s">
        <v>280</v>
      </c>
      <c r="AV859" s="143" t="s">
        <v>280</v>
      </c>
      <c r="AW859" s="143" t="s">
        <v>280</v>
      </c>
      <c r="AX859" s="143" t="s">
        <v>280</v>
      </c>
      <c r="AY859" s="136">
        <v>-10000</v>
      </c>
      <c r="AZ859" s="145" t="s">
        <v>280</v>
      </c>
      <c r="BA859" s="145" t="s">
        <v>282</v>
      </c>
    </row>
    <row r="860" spans="2:53">
      <c r="B860" s="146" t="s">
        <v>397</v>
      </c>
      <c r="C860" s="121" t="s">
        <v>120</v>
      </c>
      <c r="D860" s="122" t="s">
        <v>55</v>
      </c>
      <c r="E860" s="138">
        <v>4500</v>
      </c>
      <c r="F860" s="138"/>
      <c r="G860" s="147"/>
      <c r="H860" s="148">
        <v>4500</v>
      </c>
      <c r="I860" s="138"/>
      <c r="J860" s="138"/>
      <c r="K860" s="138"/>
      <c r="L860" s="148">
        <v>0</v>
      </c>
      <c r="M860" s="138">
        <v>0</v>
      </c>
      <c r="N860" s="147">
        <v>0</v>
      </c>
      <c r="O860" s="113" t="s">
        <v>283</v>
      </c>
      <c r="P860" s="68" t="s">
        <v>283</v>
      </c>
      <c r="Q860" s="113">
        <f t="shared" si="92"/>
        <v>0</v>
      </c>
      <c r="R860" s="38">
        <f t="shared" si="93"/>
        <v>0</v>
      </c>
      <c r="S860" s="38" t="str">
        <f t="shared" si="90"/>
        <v>NA</v>
      </c>
      <c r="T860" s="38" t="str">
        <f t="shared" ref="T860:T923" si="95">IF(AND(ISNUMBER(G860),ISNUMBER(J860),ISBLANK(E860)),G860-J860,"NA")</f>
        <v>NA</v>
      </c>
      <c r="U860" s="114" t="str">
        <f t="shared" si="91"/>
        <v>NA</v>
      </c>
      <c r="V860" s="68">
        <f t="shared" si="94"/>
        <v>0</v>
      </c>
      <c r="W860" s="23">
        <f t="shared" si="89"/>
        <v>1</v>
      </c>
      <c r="X860" s="148">
        <v>-254</v>
      </c>
      <c r="Y860" s="112" t="s">
        <v>280</v>
      </c>
      <c r="Z860" s="68" t="s">
        <v>281</v>
      </c>
      <c r="AA860" s="138">
        <v>254</v>
      </c>
      <c r="AB860" s="112" t="s">
        <v>280</v>
      </c>
      <c r="AC860" s="68" t="s">
        <v>281</v>
      </c>
      <c r="AD860" s="112" t="s">
        <v>280</v>
      </c>
      <c r="AE860" s="112" t="s">
        <v>280</v>
      </c>
      <c r="AF860" s="68" t="s">
        <v>280</v>
      </c>
      <c r="AG860" s="149" t="s">
        <v>280</v>
      </c>
      <c r="AH860" s="112" t="s">
        <v>280</v>
      </c>
      <c r="AI860" s="68" t="s">
        <v>280</v>
      </c>
      <c r="AJ860" s="113" t="s">
        <v>280</v>
      </c>
      <c r="AK860" s="112" t="s">
        <v>280</v>
      </c>
      <c r="AL860" s="112" t="s">
        <v>280</v>
      </c>
      <c r="AM860" s="112" t="s">
        <v>280</v>
      </c>
      <c r="AN860" s="112" t="s">
        <v>280</v>
      </c>
      <c r="AO860" s="112" t="s">
        <v>280</v>
      </c>
      <c r="AP860" s="147" t="s">
        <v>280</v>
      </c>
      <c r="AQ860" s="147" t="s">
        <v>280</v>
      </c>
      <c r="AR860" s="21" t="s">
        <v>280</v>
      </c>
      <c r="AS860" s="147" t="s">
        <v>280</v>
      </c>
      <c r="AT860" s="21" t="s">
        <v>280</v>
      </c>
      <c r="AU860" s="21" t="s">
        <v>280</v>
      </c>
      <c r="AV860" s="147">
        <v>-10000</v>
      </c>
      <c r="AW860" s="147" t="s">
        <v>280</v>
      </c>
      <c r="AX860" s="150" t="s">
        <v>282</v>
      </c>
      <c r="AY860" s="147" t="s">
        <v>280</v>
      </c>
      <c r="AZ860" s="150" t="s">
        <v>280</v>
      </c>
      <c r="BA860" s="150" t="s">
        <v>280</v>
      </c>
    </row>
    <row r="861" spans="2:53">
      <c r="B861" s="135" t="s">
        <v>397</v>
      </c>
      <c r="C861" s="109" t="s">
        <v>120</v>
      </c>
      <c r="D861" s="110" t="s">
        <v>57</v>
      </c>
      <c r="E861" s="114">
        <v>4500</v>
      </c>
      <c r="F861" s="114"/>
      <c r="G861" s="136"/>
      <c r="H861" s="137">
        <v>4500</v>
      </c>
      <c r="I861" s="114"/>
      <c r="J861" s="114"/>
      <c r="K861" s="114"/>
      <c r="L861" s="137">
        <v>0</v>
      </c>
      <c r="M861" s="114">
        <v>0</v>
      </c>
      <c r="N861" s="136">
        <v>0</v>
      </c>
      <c r="O861" s="111" t="s">
        <v>283</v>
      </c>
      <c r="P861" s="69" t="s">
        <v>283</v>
      </c>
      <c r="Q861" s="111">
        <f t="shared" si="92"/>
        <v>0</v>
      </c>
      <c r="R861" s="38">
        <f t="shared" si="93"/>
        <v>0</v>
      </c>
      <c r="S861" s="38" t="str">
        <f t="shared" si="90"/>
        <v>NA</v>
      </c>
      <c r="T861" s="38" t="str">
        <f t="shared" si="95"/>
        <v>NA</v>
      </c>
      <c r="U861" s="114" t="str">
        <f t="shared" si="91"/>
        <v>NA</v>
      </c>
      <c r="V861" s="69">
        <f t="shared" si="94"/>
        <v>0</v>
      </c>
      <c r="W861" s="23">
        <f t="shared" si="89"/>
        <v>1</v>
      </c>
      <c r="X861" s="137">
        <v>62</v>
      </c>
      <c r="Y861" s="38" t="s">
        <v>280</v>
      </c>
      <c r="Z861" s="69" t="s">
        <v>281</v>
      </c>
      <c r="AA861" s="114">
        <v>-62</v>
      </c>
      <c r="AB861" s="38" t="s">
        <v>280</v>
      </c>
      <c r="AC861" s="69" t="s">
        <v>281</v>
      </c>
      <c r="AD861" s="38" t="s">
        <v>280</v>
      </c>
      <c r="AE861" s="38" t="s">
        <v>280</v>
      </c>
      <c r="AF861" s="69" t="s">
        <v>280</v>
      </c>
      <c r="AG861" s="127" t="s">
        <v>280</v>
      </c>
      <c r="AH861" s="38" t="s">
        <v>280</v>
      </c>
      <c r="AI861" s="69" t="s">
        <v>280</v>
      </c>
      <c r="AJ861" s="111" t="s">
        <v>280</v>
      </c>
      <c r="AK861" s="38" t="s">
        <v>280</v>
      </c>
      <c r="AL861" s="38" t="s">
        <v>280</v>
      </c>
      <c r="AM861" s="38" t="s">
        <v>280</v>
      </c>
      <c r="AN861" s="38" t="s">
        <v>280</v>
      </c>
      <c r="AO861" s="38" t="s">
        <v>280</v>
      </c>
      <c r="AP861" s="136" t="s">
        <v>280</v>
      </c>
      <c r="AQ861" s="136" t="s">
        <v>280</v>
      </c>
      <c r="AR861" s="23" t="s">
        <v>280</v>
      </c>
      <c r="AS861" s="136" t="s">
        <v>280</v>
      </c>
      <c r="AT861" s="23" t="s">
        <v>280</v>
      </c>
      <c r="AU861" s="23" t="s">
        <v>280</v>
      </c>
      <c r="AV861" s="136">
        <v>-10000</v>
      </c>
      <c r="AW861" s="136" t="s">
        <v>280</v>
      </c>
      <c r="AX861" s="139" t="s">
        <v>282</v>
      </c>
      <c r="AY861" s="136" t="s">
        <v>280</v>
      </c>
      <c r="AZ861" s="139" t="s">
        <v>280</v>
      </c>
      <c r="BA861" s="139" t="s">
        <v>280</v>
      </c>
    </row>
    <row r="862" spans="2:53">
      <c r="B862" s="135" t="s">
        <v>397</v>
      </c>
      <c r="C862" s="109" t="s">
        <v>120</v>
      </c>
      <c r="D862" s="110" t="s">
        <v>58</v>
      </c>
      <c r="E862" s="114">
        <v>4400</v>
      </c>
      <c r="F862" s="114"/>
      <c r="G862" s="136"/>
      <c r="H862" s="137">
        <v>4400</v>
      </c>
      <c r="I862" s="114"/>
      <c r="J862" s="114"/>
      <c r="K862" s="114"/>
      <c r="L862" s="137">
        <v>0</v>
      </c>
      <c r="M862" s="114">
        <v>0</v>
      </c>
      <c r="N862" s="136">
        <v>0</v>
      </c>
      <c r="O862" s="111" t="s">
        <v>283</v>
      </c>
      <c r="P862" s="69" t="s">
        <v>283</v>
      </c>
      <c r="Q862" s="111">
        <f t="shared" si="92"/>
        <v>0</v>
      </c>
      <c r="R862" s="38">
        <f t="shared" si="93"/>
        <v>0</v>
      </c>
      <c r="S862" s="38" t="str">
        <f t="shared" si="90"/>
        <v>NA</v>
      </c>
      <c r="T862" s="38" t="str">
        <f t="shared" si="95"/>
        <v>NA</v>
      </c>
      <c r="U862" s="114" t="str">
        <f t="shared" si="91"/>
        <v>NA</v>
      </c>
      <c r="V862" s="69">
        <f t="shared" si="94"/>
        <v>0</v>
      </c>
      <c r="W862" s="23">
        <f t="shared" si="89"/>
        <v>1</v>
      </c>
      <c r="X862" s="137">
        <v>105</v>
      </c>
      <c r="Y862" s="38" t="s">
        <v>280</v>
      </c>
      <c r="Z862" s="69" t="s">
        <v>281</v>
      </c>
      <c r="AA862" s="114">
        <v>-105</v>
      </c>
      <c r="AB862" s="38" t="s">
        <v>280</v>
      </c>
      <c r="AC862" s="69" t="s">
        <v>281</v>
      </c>
      <c r="AD862" s="38" t="s">
        <v>280</v>
      </c>
      <c r="AE862" s="38" t="s">
        <v>280</v>
      </c>
      <c r="AF862" s="69" t="s">
        <v>280</v>
      </c>
      <c r="AG862" s="127" t="s">
        <v>280</v>
      </c>
      <c r="AH862" s="38" t="s">
        <v>280</v>
      </c>
      <c r="AI862" s="69" t="s">
        <v>280</v>
      </c>
      <c r="AJ862" s="111" t="s">
        <v>280</v>
      </c>
      <c r="AK862" s="38" t="s">
        <v>280</v>
      </c>
      <c r="AL862" s="38" t="s">
        <v>280</v>
      </c>
      <c r="AM862" s="38" t="s">
        <v>280</v>
      </c>
      <c r="AN862" s="38" t="s">
        <v>280</v>
      </c>
      <c r="AO862" s="38" t="s">
        <v>280</v>
      </c>
      <c r="AP862" s="136" t="s">
        <v>280</v>
      </c>
      <c r="AQ862" s="136" t="s">
        <v>280</v>
      </c>
      <c r="AR862" s="23" t="s">
        <v>280</v>
      </c>
      <c r="AS862" s="136" t="s">
        <v>280</v>
      </c>
      <c r="AT862" s="23" t="s">
        <v>280</v>
      </c>
      <c r="AU862" s="23" t="s">
        <v>280</v>
      </c>
      <c r="AV862" s="136">
        <v>-10000</v>
      </c>
      <c r="AW862" s="136" t="s">
        <v>280</v>
      </c>
      <c r="AX862" s="139" t="s">
        <v>282</v>
      </c>
      <c r="AY862" s="136" t="s">
        <v>280</v>
      </c>
      <c r="AZ862" s="139" t="s">
        <v>280</v>
      </c>
      <c r="BA862" s="139" t="s">
        <v>280</v>
      </c>
    </row>
    <row r="863" spans="2:53">
      <c r="B863" s="135" t="s">
        <v>397</v>
      </c>
      <c r="C863" s="109" t="s">
        <v>120</v>
      </c>
      <c r="D863" s="110" t="s">
        <v>59</v>
      </c>
      <c r="E863" s="114">
        <v>5628</v>
      </c>
      <c r="F863" s="114"/>
      <c r="G863" s="136"/>
      <c r="H863" s="137">
        <v>3750</v>
      </c>
      <c r="I863" s="114"/>
      <c r="J863" s="114"/>
      <c r="K863" s="114"/>
      <c r="L863" s="137">
        <v>-2593</v>
      </c>
      <c r="M863" s="114">
        <v>-2593</v>
      </c>
      <c r="N863" s="136">
        <v>-752</v>
      </c>
      <c r="O863" s="111" t="s">
        <v>38</v>
      </c>
      <c r="P863" s="69" t="s">
        <v>283</v>
      </c>
      <c r="Q863" s="111">
        <f t="shared" si="92"/>
        <v>0</v>
      </c>
      <c r="R863" s="38">
        <f t="shared" si="93"/>
        <v>1878</v>
      </c>
      <c r="S863" s="38" t="str">
        <f t="shared" si="90"/>
        <v>NA</v>
      </c>
      <c r="T863" s="38" t="str">
        <f t="shared" si="95"/>
        <v>NA</v>
      </c>
      <c r="U863" s="114" t="str">
        <f t="shared" si="91"/>
        <v>NA</v>
      </c>
      <c r="V863" s="69">
        <f t="shared" si="94"/>
        <v>0</v>
      </c>
      <c r="W863" s="23">
        <f t="shared" si="89"/>
        <v>1</v>
      </c>
      <c r="X863" s="111">
        <v>-285</v>
      </c>
      <c r="Y863" s="38" t="s">
        <v>280</v>
      </c>
      <c r="Z863" s="69" t="s">
        <v>281</v>
      </c>
      <c r="AA863" s="114">
        <v>285</v>
      </c>
      <c r="AB863" s="38" t="s">
        <v>280</v>
      </c>
      <c r="AC863" s="69" t="s">
        <v>281</v>
      </c>
      <c r="AD863" s="38" t="s">
        <v>280</v>
      </c>
      <c r="AE863" s="38" t="s">
        <v>280</v>
      </c>
      <c r="AF863" s="69" t="s">
        <v>280</v>
      </c>
      <c r="AG863" s="127" t="s">
        <v>280</v>
      </c>
      <c r="AH863" s="38" t="s">
        <v>280</v>
      </c>
      <c r="AI863" s="69" t="s">
        <v>280</v>
      </c>
      <c r="AJ863" s="111" t="s">
        <v>280</v>
      </c>
      <c r="AK863" s="38" t="s">
        <v>280</v>
      </c>
      <c r="AL863" s="38" t="s">
        <v>280</v>
      </c>
      <c r="AM863" s="38" t="s">
        <v>280</v>
      </c>
      <c r="AN863" s="38" t="s">
        <v>280</v>
      </c>
      <c r="AO863" s="38" t="s">
        <v>280</v>
      </c>
      <c r="AP863" s="136" t="s">
        <v>280</v>
      </c>
      <c r="AQ863" s="136" t="s">
        <v>280</v>
      </c>
      <c r="AR863" s="139" t="s">
        <v>280</v>
      </c>
      <c r="AS863" s="136" t="s">
        <v>280</v>
      </c>
      <c r="AT863" s="139" t="s">
        <v>280</v>
      </c>
      <c r="AU863" s="139" t="s">
        <v>280</v>
      </c>
      <c r="AV863" s="136">
        <v>-10000</v>
      </c>
      <c r="AW863" s="136" t="s">
        <v>280</v>
      </c>
      <c r="AX863" s="139" t="s">
        <v>282</v>
      </c>
      <c r="AY863" s="136" t="s">
        <v>280</v>
      </c>
      <c r="AZ863" s="139" t="s">
        <v>280</v>
      </c>
      <c r="BA863" s="139" t="s">
        <v>280</v>
      </c>
    </row>
    <row r="864" spans="2:53">
      <c r="B864" s="135" t="s">
        <v>397</v>
      </c>
      <c r="C864" s="109" t="s">
        <v>120</v>
      </c>
      <c r="D864" s="110" t="s">
        <v>61</v>
      </c>
      <c r="E864" s="114">
        <v>5628</v>
      </c>
      <c r="F864" s="114"/>
      <c r="G864" s="136"/>
      <c r="H864" s="137">
        <v>3660</v>
      </c>
      <c r="I864" s="114"/>
      <c r="J864" s="114"/>
      <c r="K864" s="114"/>
      <c r="L864" s="137">
        <v>-2593</v>
      </c>
      <c r="M864" s="114">
        <v>-2593</v>
      </c>
      <c r="N864" s="136">
        <v>-616</v>
      </c>
      <c r="O864" s="111" t="s">
        <v>38</v>
      </c>
      <c r="P864" s="69" t="s">
        <v>283</v>
      </c>
      <c r="Q864" s="111">
        <f t="shared" si="92"/>
        <v>0</v>
      </c>
      <c r="R864" s="38">
        <f t="shared" si="93"/>
        <v>1968</v>
      </c>
      <c r="S864" s="38" t="str">
        <f t="shared" si="90"/>
        <v>NA</v>
      </c>
      <c r="T864" s="38" t="str">
        <f t="shared" si="95"/>
        <v>NA</v>
      </c>
      <c r="U864" s="114" t="str">
        <f t="shared" si="91"/>
        <v>NA</v>
      </c>
      <c r="V864" s="69">
        <f t="shared" si="94"/>
        <v>0</v>
      </c>
      <c r="W864" s="23">
        <f t="shared" si="89"/>
        <v>1</v>
      </c>
      <c r="X864" s="111">
        <v>-93</v>
      </c>
      <c r="Y864" s="38" t="s">
        <v>280</v>
      </c>
      <c r="Z864" s="69" t="s">
        <v>281</v>
      </c>
      <c r="AA864" s="114">
        <v>93</v>
      </c>
      <c r="AB864" s="38" t="s">
        <v>280</v>
      </c>
      <c r="AC864" s="69" t="s">
        <v>281</v>
      </c>
      <c r="AD864" s="38" t="s">
        <v>280</v>
      </c>
      <c r="AE864" s="38" t="s">
        <v>280</v>
      </c>
      <c r="AF864" s="69" t="s">
        <v>280</v>
      </c>
      <c r="AG864" s="127" t="s">
        <v>280</v>
      </c>
      <c r="AH864" s="38" t="s">
        <v>280</v>
      </c>
      <c r="AI864" s="69" t="s">
        <v>280</v>
      </c>
      <c r="AJ864" s="111" t="s">
        <v>280</v>
      </c>
      <c r="AK864" s="38" t="s">
        <v>280</v>
      </c>
      <c r="AL864" s="38" t="s">
        <v>280</v>
      </c>
      <c r="AM864" s="38" t="s">
        <v>280</v>
      </c>
      <c r="AN864" s="38" t="s">
        <v>280</v>
      </c>
      <c r="AO864" s="38" t="s">
        <v>280</v>
      </c>
      <c r="AP864" s="136" t="s">
        <v>280</v>
      </c>
      <c r="AQ864" s="136" t="s">
        <v>280</v>
      </c>
      <c r="AR864" s="139" t="s">
        <v>280</v>
      </c>
      <c r="AS864" s="136" t="s">
        <v>280</v>
      </c>
      <c r="AT864" s="139" t="s">
        <v>280</v>
      </c>
      <c r="AU864" s="139" t="s">
        <v>280</v>
      </c>
      <c r="AV864" s="136">
        <v>-10000</v>
      </c>
      <c r="AW864" s="136" t="s">
        <v>280</v>
      </c>
      <c r="AX864" s="139" t="s">
        <v>282</v>
      </c>
      <c r="AY864" s="136" t="s">
        <v>280</v>
      </c>
      <c r="AZ864" s="139" t="s">
        <v>280</v>
      </c>
      <c r="BA864" s="139" t="s">
        <v>280</v>
      </c>
    </row>
    <row r="865" spans="2:53">
      <c r="B865" s="135" t="s">
        <v>397</v>
      </c>
      <c r="C865" s="109" t="s">
        <v>120</v>
      </c>
      <c r="D865" s="110" t="s">
        <v>63</v>
      </c>
      <c r="E865" s="114">
        <v>5628</v>
      </c>
      <c r="F865" s="114"/>
      <c r="G865" s="136"/>
      <c r="H865" s="137">
        <v>3840</v>
      </c>
      <c r="I865" s="114"/>
      <c r="J865" s="114"/>
      <c r="K865" s="114"/>
      <c r="L865" s="137">
        <v>-2593</v>
      </c>
      <c r="M865" s="114">
        <v>-2593</v>
      </c>
      <c r="N865" s="136">
        <v>-775</v>
      </c>
      <c r="O865" s="111" t="s">
        <v>38</v>
      </c>
      <c r="P865" s="69" t="s">
        <v>283</v>
      </c>
      <c r="Q865" s="111">
        <f t="shared" si="92"/>
        <v>0</v>
      </c>
      <c r="R865" s="38">
        <f t="shared" si="93"/>
        <v>1788</v>
      </c>
      <c r="S865" s="38" t="str">
        <f t="shared" si="90"/>
        <v>NA</v>
      </c>
      <c r="T865" s="38" t="str">
        <f t="shared" si="95"/>
        <v>NA</v>
      </c>
      <c r="U865" s="114" t="str">
        <f t="shared" si="91"/>
        <v>NA</v>
      </c>
      <c r="V865" s="69">
        <f t="shared" si="94"/>
        <v>0</v>
      </c>
      <c r="W865" s="23">
        <f t="shared" si="89"/>
        <v>1</v>
      </c>
      <c r="X865" s="111">
        <v>-50</v>
      </c>
      <c r="Y865" s="38" t="s">
        <v>280</v>
      </c>
      <c r="Z865" s="69" t="s">
        <v>281</v>
      </c>
      <c r="AA865" s="114">
        <v>50</v>
      </c>
      <c r="AB865" s="38" t="s">
        <v>280</v>
      </c>
      <c r="AC865" s="69" t="s">
        <v>281</v>
      </c>
      <c r="AD865" s="38" t="s">
        <v>280</v>
      </c>
      <c r="AE865" s="38" t="s">
        <v>280</v>
      </c>
      <c r="AF865" s="69" t="s">
        <v>280</v>
      </c>
      <c r="AG865" s="127" t="s">
        <v>280</v>
      </c>
      <c r="AH865" s="38" t="s">
        <v>280</v>
      </c>
      <c r="AI865" s="69" t="s">
        <v>280</v>
      </c>
      <c r="AJ865" s="111" t="s">
        <v>280</v>
      </c>
      <c r="AK865" s="38" t="s">
        <v>280</v>
      </c>
      <c r="AL865" s="38" t="s">
        <v>280</v>
      </c>
      <c r="AM865" s="38" t="s">
        <v>280</v>
      </c>
      <c r="AN865" s="38" t="s">
        <v>280</v>
      </c>
      <c r="AO865" s="38" t="s">
        <v>280</v>
      </c>
      <c r="AP865" s="136" t="s">
        <v>280</v>
      </c>
      <c r="AQ865" s="136" t="s">
        <v>280</v>
      </c>
      <c r="AR865" s="139" t="s">
        <v>280</v>
      </c>
      <c r="AS865" s="136" t="s">
        <v>280</v>
      </c>
      <c r="AT865" s="139" t="s">
        <v>280</v>
      </c>
      <c r="AU865" s="139" t="s">
        <v>280</v>
      </c>
      <c r="AV865" s="136">
        <v>-10000</v>
      </c>
      <c r="AW865" s="136" t="s">
        <v>280</v>
      </c>
      <c r="AX865" s="139" t="s">
        <v>282</v>
      </c>
      <c r="AY865" s="136" t="s">
        <v>280</v>
      </c>
      <c r="AZ865" s="139" t="s">
        <v>280</v>
      </c>
      <c r="BA865" s="139" t="s">
        <v>280</v>
      </c>
    </row>
    <row r="866" spans="2:53">
      <c r="B866" s="135" t="s">
        <v>397</v>
      </c>
      <c r="C866" s="109" t="s">
        <v>120</v>
      </c>
      <c r="D866" s="110" t="s">
        <v>64</v>
      </c>
      <c r="E866" s="114"/>
      <c r="F866" s="114">
        <v>4774</v>
      </c>
      <c r="G866" s="136">
        <v>172</v>
      </c>
      <c r="H866" s="137"/>
      <c r="I866" s="114">
        <v>4774</v>
      </c>
      <c r="J866" s="114">
        <v>172</v>
      </c>
      <c r="K866" s="114"/>
      <c r="L866" s="137">
        <v>-3259</v>
      </c>
      <c r="M866" s="114">
        <v>-3259</v>
      </c>
      <c r="N866" s="136">
        <v>-3259</v>
      </c>
      <c r="O866" s="111" t="s">
        <v>283</v>
      </c>
      <c r="P866" s="69" t="s">
        <v>283</v>
      </c>
      <c r="Q866" s="111">
        <f t="shared" si="92"/>
        <v>0</v>
      </c>
      <c r="R866" s="38" t="str">
        <f t="shared" si="93"/>
        <v>NA</v>
      </c>
      <c r="S866" s="38">
        <f t="shared" si="90"/>
        <v>0</v>
      </c>
      <c r="T866" s="38">
        <f t="shared" si="95"/>
        <v>0</v>
      </c>
      <c r="U866" s="114">
        <f t="shared" si="91"/>
        <v>0</v>
      </c>
      <c r="V866" s="69">
        <f t="shared" si="94"/>
        <v>0</v>
      </c>
      <c r="W866" s="23">
        <f t="shared" si="89"/>
        <v>1</v>
      </c>
      <c r="X866" s="137">
        <v>140</v>
      </c>
      <c r="Y866" s="38" t="s">
        <v>280</v>
      </c>
      <c r="Z866" s="69" t="s">
        <v>281</v>
      </c>
      <c r="AA866" s="114">
        <v>-140</v>
      </c>
      <c r="AB866" s="38" t="s">
        <v>280</v>
      </c>
      <c r="AC866" s="69" t="s">
        <v>281</v>
      </c>
      <c r="AD866" s="38" t="s">
        <v>280</v>
      </c>
      <c r="AE866" s="38" t="s">
        <v>280</v>
      </c>
      <c r="AF866" s="69" t="s">
        <v>280</v>
      </c>
      <c r="AG866" s="127" t="s">
        <v>280</v>
      </c>
      <c r="AH866" s="38" t="s">
        <v>280</v>
      </c>
      <c r="AI866" s="69" t="s">
        <v>280</v>
      </c>
      <c r="AJ866" s="111" t="s">
        <v>280</v>
      </c>
      <c r="AK866" s="38" t="s">
        <v>280</v>
      </c>
      <c r="AL866" s="38" t="s">
        <v>280</v>
      </c>
      <c r="AM866" s="38" t="s">
        <v>280</v>
      </c>
      <c r="AN866" s="38" t="s">
        <v>280</v>
      </c>
      <c r="AO866" s="38" t="s">
        <v>280</v>
      </c>
      <c r="AP866" s="136" t="s">
        <v>280</v>
      </c>
      <c r="AQ866" s="136" t="s">
        <v>280</v>
      </c>
      <c r="AR866" s="23" t="s">
        <v>280</v>
      </c>
      <c r="AS866" s="136" t="s">
        <v>280</v>
      </c>
      <c r="AT866" s="23" t="s">
        <v>280</v>
      </c>
      <c r="AU866" s="23" t="s">
        <v>280</v>
      </c>
      <c r="AV866" s="136" t="s">
        <v>280</v>
      </c>
      <c r="AW866" s="136" t="s">
        <v>280</v>
      </c>
      <c r="AX866" s="139" t="s">
        <v>280</v>
      </c>
      <c r="AY866" s="136">
        <v>-10000</v>
      </c>
      <c r="AZ866" s="139" t="s">
        <v>280</v>
      </c>
      <c r="BA866" s="139" t="s">
        <v>282</v>
      </c>
    </row>
    <row r="867" spans="2:53">
      <c r="B867" s="135" t="s">
        <v>397</v>
      </c>
      <c r="C867" s="109" t="s">
        <v>120</v>
      </c>
      <c r="D867" s="110" t="s">
        <v>66</v>
      </c>
      <c r="E867" s="114"/>
      <c r="F867" s="114">
        <v>4755</v>
      </c>
      <c r="G867" s="136">
        <v>172</v>
      </c>
      <c r="H867" s="137"/>
      <c r="I867" s="114">
        <v>4308</v>
      </c>
      <c r="J867" s="114">
        <v>172</v>
      </c>
      <c r="K867" s="114"/>
      <c r="L867" s="137">
        <v>-3252</v>
      </c>
      <c r="M867" s="114">
        <v>-3252</v>
      </c>
      <c r="N867" s="136">
        <v>-3252</v>
      </c>
      <c r="O867" s="111" t="s">
        <v>283</v>
      </c>
      <c r="P867" s="69" t="s">
        <v>283</v>
      </c>
      <c r="Q867" s="111">
        <f t="shared" si="92"/>
        <v>0</v>
      </c>
      <c r="R867" s="38" t="str">
        <f t="shared" si="93"/>
        <v>NA</v>
      </c>
      <c r="S867" s="38">
        <f t="shared" si="90"/>
        <v>447</v>
      </c>
      <c r="T867" s="38">
        <f t="shared" si="95"/>
        <v>0</v>
      </c>
      <c r="U867" s="114">
        <f t="shared" si="91"/>
        <v>447</v>
      </c>
      <c r="V867" s="69">
        <f t="shared" si="94"/>
        <v>0</v>
      </c>
      <c r="W867" s="23">
        <f t="shared" si="89"/>
        <v>1</v>
      </c>
      <c r="X867" s="137">
        <v>140</v>
      </c>
      <c r="Y867" s="38" t="s">
        <v>280</v>
      </c>
      <c r="Z867" s="69" t="s">
        <v>281</v>
      </c>
      <c r="AA867" s="114">
        <v>-140</v>
      </c>
      <c r="AB867" s="38" t="s">
        <v>280</v>
      </c>
      <c r="AC867" s="69" t="s">
        <v>281</v>
      </c>
      <c r="AD867" s="38" t="s">
        <v>280</v>
      </c>
      <c r="AE867" s="38" t="s">
        <v>280</v>
      </c>
      <c r="AF867" s="69" t="s">
        <v>175</v>
      </c>
      <c r="AG867" s="127" t="s">
        <v>280</v>
      </c>
      <c r="AH867" s="38">
        <v>3481</v>
      </c>
      <c r="AI867" s="69" t="s">
        <v>175</v>
      </c>
      <c r="AJ867" s="111" t="s">
        <v>280</v>
      </c>
      <c r="AK867" s="38" t="s">
        <v>280</v>
      </c>
      <c r="AL867" s="38" t="s">
        <v>280</v>
      </c>
      <c r="AM867" s="38" t="s">
        <v>280</v>
      </c>
      <c r="AN867" s="38" t="s">
        <v>280</v>
      </c>
      <c r="AO867" s="38" t="s">
        <v>280</v>
      </c>
      <c r="AP867" s="136" t="s">
        <v>280</v>
      </c>
      <c r="AQ867" s="136" t="s">
        <v>280</v>
      </c>
      <c r="AR867" s="23" t="s">
        <v>280</v>
      </c>
      <c r="AS867" s="136" t="s">
        <v>280</v>
      </c>
      <c r="AT867" s="23" t="s">
        <v>280</v>
      </c>
      <c r="AU867" s="23" t="s">
        <v>280</v>
      </c>
      <c r="AV867" s="136" t="s">
        <v>280</v>
      </c>
      <c r="AW867" s="136" t="s">
        <v>280</v>
      </c>
      <c r="AX867" s="139" t="s">
        <v>280</v>
      </c>
      <c r="AY867" s="136">
        <v>-10000</v>
      </c>
      <c r="AZ867" s="139" t="s">
        <v>280</v>
      </c>
      <c r="BA867" s="139" t="s">
        <v>282</v>
      </c>
    </row>
    <row r="868" spans="2:53">
      <c r="B868" s="135" t="s">
        <v>397</v>
      </c>
      <c r="C868" s="109" t="s">
        <v>120</v>
      </c>
      <c r="D868" s="110" t="s">
        <v>67</v>
      </c>
      <c r="E868" s="114"/>
      <c r="F868" s="114">
        <v>4732</v>
      </c>
      <c r="G868" s="136">
        <v>172</v>
      </c>
      <c r="H868" s="137"/>
      <c r="I868" s="114">
        <v>4732</v>
      </c>
      <c r="J868" s="114">
        <v>172</v>
      </c>
      <c r="K868" s="114"/>
      <c r="L868" s="137">
        <v>-3243</v>
      </c>
      <c r="M868" s="114">
        <v>-3243</v>
      </c>
      <c r="N868" s="136">
        <v>-3243</v>
      </c>
      <c r="O868" s="111" t="s">
        <v>283</v>
      </c>
      <c r="P868" s="69" t="s">
        <v>283</v>
      </c>
      <c r="Q868" s="111">
        <f t="shared" si="92"/>
        <v>0</v>
      </c>
      <c r="R868" s="38" t="str">
        <f t="shared" si="93"/>
        <v>NA</v>
      </c>
      <c r="S868" s="38">
        <f t="shared" si="90"/>
        <v>0</v>
      </c>
      <c r="T868" s="38">
        <f t="shared" si="95"/>
        <v>0</v>
      </c>
      <c r="U868" s="114">
        <f t="shared" si="91"/>
        <v>0</v>
      </c>
      <c r="V868" s="69">
        <f t="shared" si="94"/>
        <v>0</v>
      </c>
      <c r="W868" s="23">
        <f t="shared" si="89"/>
        <v>1</v>
      </c>
      <c r="X868" s="137">
        <v>140</v>
      </c>
      <c r="Y868" s="38" t="s">
        <v>280</v>
      </c>
      <c r="Z868" s="69" t="s">
        <v>281</v>
      </c>
      <c r="AA868" s="114">
        <v>-140</v>
      </c>
      <c r="AB868" s="38" t="s">
        <v>280</v>
      </c>
      <c r="AC868" s="69" t="s">
        <v>281</v>
      </c>
      <c r="AD868" s="38" t="s">
        <v>280</v>
      </c>
      <c r="AE868" s="38" t="s">
        <v>280</v>
      </c>
      <c r="AF868" s="69" t="s">
        <v>280</v>
      </c>
      <c r="AG868" s="127" t="s">
        <v>280</v>
      </c>
      <c r="AH868" s="38" t="s">
        <v>280</v>
      </c>
      <c r="AI868" s="69" t="s">
        <v>280</v>
      </c>
      <c r="AJ868" s="111" t="s">
        <v>280</v>
      </c>
      <c r="AK868" s="38" t="s">
        <v>280</v>
      </c>
      <c r="AL868" s="38" t="s">
        <v>280</v>
      </c>
      <c r="AM868" s="38" t="s">
        <v>280</v>
      </c>
      <c r="AN868" s="38" t="s">
        <v>280</v>
      </c>
      <c r="AO868" s="38" t="s">
        <v>280</v>
      </c>
      <c r="AP868" s="136" t="s">
        <v>280</v>
      </c>
      <c r="AQ868" s="136" t="s">
        <v>280</v>
      </c>
      <c r="AR868" s="23" t="s">
        <v>280</v>
      </c>
      <c r="AS868" s="136" t="s">
        <v>280</v>
      </c>
      <c r="AT868" s="23" t="s">
        <v>280</v>
      </c>
      <c r="AU868" s="23" t="s">
        <v>280</v>
      </c>
      <c r="AV868" s="136" t="s">
        <v>280</v>
      </c>
      <c r="AW868" s="136" t="s">
        <v>280</v>
      </c>
      <c r="AX868" s="139" t="s">
        <v>280</v>
      </c>
      <c r="AY868" s="136">
        <v>-10000</v>
      </c>
      <c r="AZ868" s="139" t="s">
        <v>280</v>
      </c>
      <c r="BA868" s="139" t="s">
        <v>282</v>
      </c>
    </row>
    <row r="869" spans="2:53">
      <c r="B869" s="135" t="s">
        <v>397</v>
      </c>
      <c r="C869" s="109" t="s">
        <v>120</v>
      </c>
      <c r="D869" s="110" t="s">
        <v>68</v>
      </c>
      <c r="E869" s="114">
        <v>5602</v>
      </c>
      <c r="F869" s="114"/>
      <c r="G869" s="136"/>
      <c r="H869" s="137">
        <v>5134</v>
      </c>
      <c r="I869" s="114"/>
      <c r="J869" s="114"/>
      <c r="K869" s="114"/>
      <c r="L869" s="137">
        <v>-2828</v>
      </c>
      <c r="M869" s="114">
        <v>-2828</v>
      </c>
      <c r="N869" s="136">
        <v>-2499</v>
      </c>
      <c r="O869" s="111" t="s">
        <v>38</v>
      </c>
      <c r="P869" s="69" t="s">
        <v>283</v>
      </c>
      <c r="Q869" s="111">
        <f t="shared" si="92"/>
        <v>0</v>
      </c>
      <c r="R869" s="38">
        <f t="shared" si="93"/>
        <v>468</v>
      </c>
      <c r="S869" s="38" t="str">
        <f t="shared" si="90"/>
        <v>NA</v>
      </c>
      <c r="T869" s="38" t="str">
        <f t="shared" si="95"/>
        <v>NA</v>
      </c>
      <c r="U869" s="114" t="str">
        <f t="shared" si="91"/>
        <v>NA</v>
      </c>
      <c r="V869" s="69">
        <f t="shared" si="94"/>
        <v>0</v>
      </c>
      <c r="W869" s="23">
        <f t="shared" ref="W869:W932" si="96">MIN(IF(SUM(X869,AE869:AH869,AJ869,AK869:AN869,AQ869:AT869,AD869,AP869,AV869,AW869:AZ869)=0,0,1)+IF(P869="Smoothing ramp",1,0)+IF(SUM(X869,Y869:AB869)=0,0,1),1)</f>
        <v>1</v>
      </c>
      <c r="X869" s="137">
        <v>140</v>
      </c>
      <c r="Y869" s="38" t="s">
        <v>280</v>
      </c>
      <c r="Z869" s="69" t="s">
        <v>281</v>
      </c>
      <c r="AA869" s="114">
        <v>-140</v>
      </c>
      <c r="AB869" s="38" t="s">
        <v>280</v>
      </c>
      <c r="AC869" s="69" t="s">
        <v>281</v>
      </c>
      <c r="AD869" s="38" t="s">
        <v>280</v>
      </c>
      <c r="AE869" s="38" t="s">
        <v>280</v>
      </c>
      <c r="AF869" s="69" t="s">
        <v>280</v>
      </c>
      <c r="AG869" s="127" t="s">
        <v>280</v>
      </c>
      <c r="AH869" s="38" t="s">
        <v>280</v>
      </c>
      <c r="AI869" s="69" t="s">
        <v>280</v>
      </c>
      <c r="AJ869" s="111" t="s">
        <v>280</v>
      </c>
      <c r="AK869" s="38" t="s">
        <v>280</v>
      </c>
      <c r="AL869" s="38" t="s">
        <v>280</v>
      </c>
      <c r="AM869" s="38" t="s">
        <v>280</v>
      </c>
      <c r="AN869" s="38" t="s">
        <v>280</v>
      </c>
      <c r="AO869" s="38" t="s">
        <v>280</v>
      </c>
      <c r="AP869" s="136" t="s">
        <v>280</v>
      </c>
      <c r="AQ869" s="136" t="s">
        <v>280</v>
      </c>
      <c r="AR869" s="23" t="s">
        <v>280</v>
      </c>
      <c r="AS869" s="136" t="s">
        <v>280</v>
      </c>
      <c r="AT869" s="23" t="s">
        <v>280</v>
      </c>
      <c r="AU869" s="23" t="s">
        <v>280</v>
      </c>
      <c r="AV869" s="136">
        <v>-10000</v>
      </c>
      <c r="AW869" s="136" t="s">
        <v>280</v>
      </c>
      <c r="AX869" s="139" t="s">
        <v>282</v>
      </c>
      <c r="AY869" s="136" t="s">
        <v>280</v>
      </c>
      <c r="AZ869" s="139" t="s">
        <v>280</v>
      </c>
      <c r="BA869" s="139" t="s">
        <v>280</v>
      </c>
    </row>
    <row r="870" spans="2:53">
      <c r="B870" s="135" t="s">
        <v>397</v>
      </c>
      <c r="C870" s="109" t="s">
        <v>120</v>
      </c>
      <c r="D870" s="110" t="s">
        <v>69</v>
      </c>
      <c r="E870" s="114">
        <v>5602</v>
      </c>
      <c r="F870" s="114"/>
      <c r="G870" s="136"/>
      <c r="H870" s="137">
        <v>5322</v>
      </c>
      <c r="I870" s="114"/>
      <c r="J870" s="114"/>
      <c r="K870" s="114"/>
      <c r="L870" s="137">
        <v>-2828</v>
      </c>
      <c r="M870" s="114">
        <v>-2828</v>
      </c>
      <c r="N870" s="136">
        <v>-2631</v>
      </c>
      <c r="O870" s="111" t="s">
        <v>38</v>
      </c>
      <c r="P870" s="69" t="s">
        <v>283</v>
      </c>
      <c r="Q870" s="111">
        <f t="shared" si="92"/>
        <v>0</v>
      </c>
      <c r="R870" s="38">
        <f t="shared" si="93"/>
        <v>280</v>
      </c>
      <c r="S870" s="38" t="str">
        <f t="shared" si="90"/>
        <v>NA</v>
      </c>
      <c r="T870" s="38" t="str">
        <f t="shared" si="95"/>
        <v>NA</v>
      </c>
      <c r="U870" s="114" t="str">
        <f t="shared" si="91"/>
        <v>NA</v>
      </c>
      <c r="V870" s="69">
        <f t="shared" si="94"/>
        <v>0</v>
      </c>
      <c r="W870" s="23">
        <f t="shared" si="96"/>
        <v>1</v>
      </c>
      <c r="X870" s="137">
        <v>-48</v>
      </c>
      <c r="Y870" s="38" t="s">
        <v>280</v>
      </c>
      <c r="Z870" s="69" t="s">
        <v>281</v>
      </c>
      <c r="AA870" s="114">
        <v>48</v>
      </c>
      <c r="AB870" s="38" t="s">
        <v>280</v>
      </c>
      <c r="AC870" s="69" t="s">
        <v>281</v>
      </c>
      <c r="AD870" s="38" t="s">
        <v>280</v>
      </c>
      <c r="AE870" s="38" t="s">
        <v>280</v>
      </c>
      <c r="AF870" s="69" t="s">
        <v>280</v>
      </c>
      <c r="AG870" s="127" t="s">
        <v>280</v>
      </c>
      <c r="AH870" s="38" t="s">
        <v>280</v>
      </c>
      <c r="AI870" s="69" t="s">
        <v>280</v>
      </c>
      <c r="AJ870" s="111" t="s">
        <v>280</v>
      </c>
      <c r="AK870" s="38" t="s">
        <v>280</v>
      </c>
      <c r="AL870" s="38" t="s">
        <v>280</v>
      </c>
      <c r="AM870" s="38" t="s">
        <v>280</v>
      </c>
      <c r="AN870" s="38" t="s">
        <v>280</v>
      </c>
      <c r="AO870" s="38" t="s">
        <v>280</v>
      </c>
      <c r="AP870" s="136" t="s">
        <v>280</v>
      </c>
      <c r="AQ870" s="136" t="s">
        <v>280</v>
      </c>
      <c r="AR870" s="23" t="s">
        <v>280</v>
      </c>
      <c r="AS870" s="136" t="s">
        <v>280</v>
      </c>
      <c r="AT870" s="23" t="s">
        <v>280</v>
      </c>
      <c r="AU870" s="23" t="s">
        <v>280</v>
      </c>
      <c r="AV870" s="136">
        <v>-10000</v>
      </c>
      <c r="AW870" s="136" t="s">
        <v>280</v>
      </c>
      <c r="AX870" s="139" t="s">
        <v>282</v>
      </c>
      <c r="AY870" s="136" t="s">
        <v>280</v>
      </c>
      <c r="AZ870" s="139" t="s">
        <v>280</v>
      </c>
      <c r="BA870" s="139" t="s">
        <v>280</v>
      </c>
    </row>
    <row r="871" spans="2:53" ht="15" thickBot="1">
      <c r="B871" s="141" t="s">
        <v>397</v>
      </c>
      <c r="C871" s="116" t="s">
        <v>120</v>
      </c>
      <c r="D871" s="117" t="s">
        <v>70</v>
      </c>
      <c r="E871" s="142">
        <v>5042</v>
      </c>
      <c r="F871" s="142"/>
      <c r="G871" s="143"/>
      <c r="H871" s="144">
        <v>4731</v>
      </c>
      <c r="I871" s="142"/>
      <c r="J871" s="142"/>
      <c r="K871" s="142"/>
      <c r="L871" s="144">
        <v>-2265</v>
      </c>
      <c r="M871" s="142">
        <v>-2265</v>
      </c>
      <c r="N871" s="143">
        <v>-2046</v>
      </c>
      <c r="O871" s="119" t="s">
        <v>38</v>
      </c>
      <c r="P871" s="70" t="s">
        <v>283</v>
      </c>
      <c r="Q871" s="119">
        <f t="shared" si="92"/>
        <v>0</v>
      </c>
      <c r="R871" s="38">
        <f t="shared" si="93"/>
        <v>311</v>
      </c>
      <c r="S871" s="38" t="str">
        <f t="shared" si="90"/>
        <v>NA</v>
      </c>
      <c r="T871" s="38" t="str">
        <f t="shared" si="95"/>
        <v>NA</v>
      </c>
      <c r="U871" s="114" t="str">
        <f t="shared" si="91"/>
        <v>NA</v>
      </c>
      <c r="V871" s="70">
        <f t="shared" si="94"/>
        <v>0</v>
      </c>
      <c r="W871" s="23">
        <f t="shared" si="96"/>
        <v>1</v>
      </c>
      <c r="X871" s="144">
        <v>0</v>
      </c>
      <c r="Y871" s="118" t="s">
        <v>280</v>
      </c>
      <c r="Z871" s="70" t="s">
        <v>281</v>
      </c>
      <c r="AA871" s="142">
        <v>0</v>
      </c>
      <c r="AB871" s="118" t="s">
        <v>280</v>
      </c>
      <c r="AC871" s="70" t="s">
        <v>281</v>
      </c>
      <c r="AD871" s="118" t="s">
        <v>280</v>
      </c>
      <c r="AE871" s="118" t="s">
        <v>280</v>
      </c>
      <c r="AF871" s="70" t="s">
        <v>280</v>
      </c>
      <c r="AG871" s="151" t="s">
        <v>280</v>
      </c>
      <c r="AH871" s="118" t="s">
        <v>280</v>
      </c>
      <c r="AI871" s="70" t="s">
        <v>280</v>
      </c>
      <c r="AJ871" s="119" t="s">
        <v>280</v>
      </c>
      <c r="AK871" s="118" t="s">
        <v>280</v>
      </c>
      <c r="AL871" s="118" t="s">
        <v>280</v>
      </c>
      <c r="AM871" s="118" t="s">
        <v>280</v>
      </c>
      <c r="AN871" s="118" t="s">
        <v>280</v>
      </c>
      <c r="AO871" s="118" t="s">
        <v>280</v>
      </c>
      <c r="AP871" s="143" t="s">
        <v>280</v>
      </c>
      <c r="AQ871" s="143" t="s">
        <v>280</v>
      </c>
      <c r="AR871" s="22" t="s">
        <v>280</v>
      </c>
      <c r="AS871" s="143" t="s">
        <v>280</v>
      </c>
      <c r="AT871" s="22" t="s">
        <v>280</v>
      </c>
      <c r="AU871" s="22" t="s">
        <v>280</v>
      </c>
      <c r="AV871" s="143">
        <v>-10000</v>
      </c>
      <c r="AW871" s="143" t="s">
        <v>280</v>
      </c>
      <c r="AX871" s="145" t="s">
        <v>282</v>
      </c>
      <c r="AY871" s="143" t="s">
        <v>280</v>
      </c>
      <c r="AZ871" s="145" t="s">
        <v>280</v>
      </c>
      <c r="BA871" s="145" t="s">
        <v>280</v>
      </c>
    </row>
    <row r="872" spans="2:53">
      <c r="B872" s="146" t="s">
        <v>398</v>
      </c>
      <c r="C872" s="121" t="s">
        <v>120</v>
      </c>
      <c r="D872" s="122" t="s">
        <v>55</v>
      </c>
      <c r="E872" s="138">
        <v>4110</v>
      </c>
      <c r="F872" s="138"/>
      <c r="G872" s="147"/>
      <c r="H872" s="148">
        <v>4110</v>
      </c>
      <c r="I872" s="138"/>
      <c r="J872" s="138"/>
      <c r="K872" s="138"/>
      <c r="L872" s="148">
        <v>0</v>
      </c>
      <c r="M872" s="138">
        <v>0</v>
      </c>
      <c r="N872" s="147">
        <v>0</v>
      </c>
      <c r="O872" s="113" t="s">
        <v>283</v>
      </c>
      <c r="P872" s="68" t="s">
        <v>80</v>
      </c>
      <c r="Q872" s="113">
        <f t="shared" si="92"/>
        <v>0</v>
      </c>
      <c r="R872" s="38">
        <f t="shared" si="93"/>
        <v>0</v>
      </c>
      <c r="S872" s="38" t="str">
        <f t="shared" si="90"/>
        <v>NA</v>
      </c>
      <c r="T872" s="38" t="str">
        <f t="shared" si="95"/>
        <v>NA</v>
      </c>
      <c r="U872" s="114" t="str">
        <f t="shared" si="91"/>
        <v>NA</v>
      </c>
      <c r="V872" s="68">
        <f t="shared" si="94"/>
        <v>0</v>
      </c>
      <c r="W872" s="23">
        <f t="shared" si="96"/>
        <v>1</v>
      </c>
      <c r="X872" s="148">
        <v>140</v>
      </c>
      <c r="Y872" s="112" t="s">
        <v>280</v>
      </c>
      <c r="Z872" s="68" t="s">
        <v>281</v>
      </c>
      <c r="AA872" s="138">
        <v>365</v>
      </c>
      <c r="AB872" s="112" t="s">
        <v>280</v>
      </c>
      <c r="AC872" s="68" t="s">
        <v>281</v>
      </c>
      <c r="AD872" s="112" t="s">
        <v>280</v>
      </c>
      <c r="AE872" s="112" t="s">
        <v>280</v>
      </c>
      <c r="AF872" s="68" t="s">
        <v>280</v>
      </c>
      <c r="AG872" s="149" t="s">
        <v>280</v>
      </c>
      <c r="AH872" s="112" t="s">
        <v>280</v>
      </c>
      <c r="AI872" s="68" t="s">
        <v>280</v>
      </c>
      <c r="AJ872" s="112" t="s">
        <v>280</v>
      </c>
      <c r="AK872" s="112" t="s">
        <v>280</v>
      </c>
      <c r="AL872" s="112" t="s">
        <v>280</v>
      </c>
      <c r="AM872" s="112" t="s">
        <v>280</v>
      </c>
      <c r="AN872" s="112" t="s">
        <v>280</v>
      </c>
      <c r="AO872" s="112" t="s">
        <v>280</v>
      </c>
      <c r="AP872" s="147" t="s">
        <v>280</v>
      </c>
      <c r="AQ872" s="147" t="s">
        <v>280</v>
      </c>
      <c r="AR872" s="21" t="s">
        <v>280</v>
      </c>
      <c r="AS872" s="147" t="s">
        <v>280</v>
      </c>
      <c r="AT872" s="21" t="s">
        <v>280</v>
      </c>
      <c r="AU872" s="21" t="s">
        <v>280</v>
      </c>
      <c r="AV872" s="147">
        <v>-10000</v>
      </c>
      <c r="AW872" s="147" t="s">
        <v>280</v>
      </c>
      <c r="AX872" s="150" t="s">
        <v>282</v>
      </c>
      <c r="AY872" s="147" t="s">
        <v>280</v>
      </c>
      <c r="AZ872" s="150" t="s">
        <v>280</v>
      </c>
      <c r="BA872" s="150" t="s">
        <v>280</v>
      </c>
    </row>
    <row r="873" spans="2:53">
      <c r="B873" s="135" t="s">
        <v>398</v>
      </c>
      <c r="C873" s="109" t="s">
        <v>120</v>
      </c>
      <c r="D873" s="110" t="s">
        <v>57</v>
      </c>
      <c r="E873" s="114">
        <v>4110</v>
      </c>
      <c r="F873" s="114"/>
      <c r="G873" s="136"/>
      <c r="H873" s="137">
        <v>4110</v>
      </c>
      <c r="I873" s="114"/>
      <c r="J873" s="114"/>
      <c r="K873" s="114"/>
      <c r="L873" s="137">
        <v>0</v>
      </c>
      <c r="M873" s="114">
        <v>0</v>
      </c>
      <c r="N873" s="136">
        <v>0</v>
      </c>
      <c r="O873" s="111" t="s">
        <v>283</v>
      </c>
      <c r="P873" s="69" t="s">
        <v>80</v>
      </c>
      <c r="Q873" s="111">
        <f t="shared" si="92"/>
        <v>0</v>
      </c>
      <c r="R873" s="38">
        <f t="shared" si="93"/>
        <v>0</v>
      </c>
      <c r="S873" s="38" t="str">
        <f t="shared" si="90"/>
        <v>NA</v>
      </c>
      <c r="T873" s="38" t="str">
        <f t="shared" si="95"/>
        <v>NA</v>
      </c>
      <c r="U873" s="114" t="str">
        <f t="shared" si="91"/>
        <v>NA</v>
      </c>
      <c r="V873" s="69">
        <f t="shared" si="94"/>
        <v>0</v>
      </c>
      <c r="W873" s="23">
        <f t="shared" si="96"/>
        <v>1</v>
      </c>
      <c r="X873" s="137">
        <v>140</v>
      </c>
      <c r="Y873" s="38" t="s">
        <v>280</v>
      </c>
      <c r="Z873" s="69" t="s">
        <v>281</v>
      </c>
      <c r="AA873" s="114">
        <v>365</v>
      </c>
      <c r="AB873" s="38" t="s">
        <v>280</v>
      </c>
      <c r="AC873" s="69" t="s">
        <v>281</v>
      </c>
      <c r="AD873" s="38" t="s">
        <v>280</v>
      </c>
      <c r="AE873" s="38" t="s">
        <v>280</v>
      </c>
      <c r="AF873" s="69" t="s">
        <v>280</v>
      </c>
      <c r="AG873" s="127" t="s">
        <v>280</v>
      </c>
      <c r="AH873" s="38" t="s">
        <v>280</v>
      </c>
      <c r="AI873" s="69" t="s">
        <v>280</v>
      </c>
      <c r="AJ873" s="38" t="s">
        <v>280</v>
      </c>
      <c r="AK873" s="38" t="s">
        <v>280</v>
      </c>
      <c r="AL873" s="38" t="s">
        <v>280</v>
      </c>
      <c r="AM873" s="38" t="s">
        <v>280</v>
      </c>
      <c r="AN873" s="38" t="s">
        <v>280</v>
      </c>
      <c r="AO873" s="38" t="s">
        <v>280</v>
      </c>
      <c r="AP873" s="136" t="s">
        <v>280</v>
      </c>
      <c r="AQ873" s="136" t="s">
        <v>280</v>
      </c>
      <c r="AR873" s="23" t="s">
        <v>280</v>
      </c>
      <c r="AS873" s="136" t="s">
        <v>280</v>
      </c>
      <c r="AT873" s="23" t="s">
        <v>280</v>
      </c>
      <c r="AU873" s="23" t="s">
        <v>280</v>
      </c>
      <c r="AV873" s="136">
        <v>-10000</v>
      </c>
      <c r="AW873" s="136" t="s">
        <v>280</v>
      </c>
      <c r="AX873" s="139" t="s">
        <v>282</v>
      </c>
      <c r="AY873" s="136" t="s">
        <v>280</v>
      </c>
      <c r="AZ873" s="139" t="s">
        <v>280</v>
      </c>
      <c r="BA873" s="139" t="s">
        <v>280</v>
      </c>
    </row>
    <row r="874" spans="2:53">
      <c r="B874" s="135" t="s">
        <v>398</v>
      </c>
      <c r="C874" s="109" t="s">
        <v>120</v>
      </c>
      <c r="D874" s="110" t="s">
        <v>58</v>
      </c>
      <c r="E874" s="114">
        <v>4010</v>
      </c>
      <c r="F874" s="114"/>
      <c r="G874" s="136"/>
      <c r="H874" s="137">
        <v>4010</v>
      </c>
      <c r="I874" s="114"/>
      <c r="J874" s="114"/>
      <c r="K874" s="114"/>
      <c r="L874" s="137">
        <v>0</v>
      </c>
      <c r="M874" s="114">
        <v>0</v>
      </c>
      <c r="N874" s="136">
        <v>0</v>
      </c>
      <c r="O874" s="111" t="s">
        <v>283</v>
      </c>
      <c r="P874" s="69" t="s">
        <v>80</v>
      </c>
      <c r="Q874" s="111">
        <f t="shared" si="92"/>
        <v>0</v>
      </c>
      <c r="R874" s="38">
        <f t="shared" si="93"/>
        <v>0</v>
      </c>
      <c r="S874" s="38" t="str">
        <f t="shared" si="90"/>
        <v>NA</v>
      </c>
      <c r="T874" s="38" t="str">
        <f t="shared" si="95"/>
        <v>NA</v>
      </c>
      <c r="U874" s="114" t="str">
        <f t="shared" si="91"/>
        <v>NA</v>
      </c>
      <c r="V874" s="69">
        <f t="shared" si="94"/>
        <v>0</v>
      </c>
      <c r="W874" s="23">
        <f t="shared" si="96"/>
        <v>1</v>
      </c>
      <c r="X874" s="137">
        <v>140</v>
      </c>
      <c r="Y874" s="38" t="s">
        <v>280</v>
      </c>
      <c r="Z874" s="69" t="s">
        <v>281</v>
      </c>
      <c r="AA874" s="114">
        <v>365</v>
      </c>
      <c r="AB874" s="38" t="s">
        <v>280</v>
      </c>
      <c r="AC874" s="69" t="s">
        <v>281</v>
      </c>
      <c r="AD874" s="38" t="s">
        <v>280</v>
      </c>
      <c r="AE874" s="38" t="s">
        <v>280</v>
      </c>
      <c r="AF874" s="69" t="s">
        <v>280</v>
      </c>
      <c r="AG874" s="127" t="s">
        <v>280</v>
      </c>
      <c r="AH874" s="38" t="s">
        <v>280</v>
      </c>
      <c r="AI874" s="69" t="s">
        <v>280</v>
      </c>
      <c r="AJ874" s="38" t="s">
        <v>280</v>
      </c>
      <c r="AK874" s="38" t="s">
        <v>280</v>
      </c>
      <c r="AL874" s="38" t="s">
        <v>280</v>
      </c>
      <c r="AM874" s="38" t="s">
        <v>280</v>
      </c>
      <c r="AN874" s="38" t="s">
        <v>280</v>
      </c>
      <c r="AO874" s="38" t="s">
        <v>280</v>
      </c>
      <c r="AP874" s="136" t="s">
        <v>280</v>
      </c>
      <c r="AQ874" s="136" t="s">
        <v>280</v>
      </c>
      <c r="AR874" s="23" t="s">
        <v>280</v>
      </c>
      <c r="AS874" s="136" t="s">
        <v>280</v>
      </c>
      <c r="AT874" s="23" t="s">
        <v>280</v>
      </c>
      <c r="AU874" s="23" t="s">
        <v>280</v>
      </c>
      <c r="AV874" s="136">
        <v>-10000</v>
      </c>
      <c r="AW874" s="136" t="s">
        <v>280</v>
      </c>
      <c r="AX874" s="139" t="s">
        <v>282</v>
      </c>
      <c r="AY874" s="136" t="s">
        <v>280</v>
      </c>
      <c r="AZ874" s="139" t="s">
        <v>280</v>
      </c>
      <c r="BA874" s="139" t="s">
        <v>280</v>
      </c>
    </row>
    <row r="875" spans="2:53">
      <c r="B875" s="135" t="s">
        <v>398</v>
      </c>
      <c r="C875" s="109" t="s">
        <v>120</v>
      </c>
      <c r="D875" s="110" t="s">
        <v>59</v>
      </c>
      <c r="E875" s="114">
        <v>4200</v>
      </c>
      <c r="F875" s="114"/>
      <c r="G875" s="136"/>
      <c r="H875" s="137">
        <v>4200</v>
      </c>
      <c r="I875" s="114"/>
      <c r="J875" s="114"/>
      <c r="K875" s="114"/>
      <c r="L875" s="137">
        <v>0</v>
      </c>
      <c r="M875" s="114">
        <v>0</v>
      </c>
      <c r="N875" s="136">
        <v>0</v>
      </c>
      <c r="O875" s="111" t="s">
        <v>283</v>
      </c>
      <c r="P875" s="69" t="s">
        <v>80</v>
      </c>
      <c r="Q875" s="111">
        <f t="shared" si="92"/>
        <v>0</v>
      </c>
      <c r="R875" s="38">
        <f t="shared" si="93"/>
        <v>0</v>
      </c>
      <c r="S875" s="38" t="str">
        <f t="shared" si="90"/>
        <v>NA</v>
      </c>
      <c r="T875" s="38" t="str">
        <f t="shared" si="95"/>
        <v>NA</v>
      </c>
      <c r="U875" s="114" t="str">
        <f t="shared" si="91"/>
        <v>NA</v>
      </c>
      <c r="V875" s="69">
        <f t="shared" si="94"/>
        <v>0</v>
      </c>
      <c r="W875" s="23">
        <f t="shared" si="96"/>
        <v>1</v>
      </c>
      <c r="X875" s="137">
        <v>140</v>
      </c>
      <c r="Y875" s="38" t="s">
        <v>280</v>
      </c>
      <c r="Z875" s="69" t="s">
        <v>281</v>
      </c>
      <c r="AA875" s="114">
        <v>82</v>
      </c>
      <c r="AB875" s="38" t="s">
        <v>280</v>
      </c>
      <c r="AC875" s="69" t="s">
        <v>281</v>
      </c>
      <c r="AD875" s="38" t="s">
        <v>280</v>
      </c>
      <c r="AE875" s="38" t="s">
        <v>280</v>
      </c>
      <c r="AF875" s="69" t="s">
        <v>280</v>
      </c>
      <c r="AG875" s="127" t="s">
        <v>280</v>
      </c>
      <c r="AH875" s="38" t="s">
        <v>280</v>
      </c>
      <c r="AI875" s="69" t="s">
        <v>280</v>
      </c>
      <c r="AJ875" s="111" t="s">
        <v>280</v>
      </c>
      <c r="AK875" s="38" t="s">
        <v>280</v>
      </c>
      <c r="AL875" s="38" t="s">
        <v>280</v>
      </c>
      <c r="AM875" s="38" t="s">
        <v>280</v>
      </c>
      <c r="AN875" s="38" t="s">
        <v>280</v>
      </c>
      <c r="AO875" s="38" t="s">
        <v>280</v>
      </c>
      <c r="AP875" s="136" t="s">
        <v>280</v>
      </c>
      <c r="AQ875" s="136" t="s">
        <v>280</v>
      </c>
      <c r="AR875" s="23" t="s">
        <v>280</v>
      </c>
      <c r="AS875" s="136" t="s">
        <v>280</v>
      </c>
      <c r="AT875" s="23" t="s">
        <v>280</v>
      </c>
      <c r="AU875" s="23" t="s">
        <v>280</v>
      </c>
      <c r="AV875" s="136">
        <v>-10000</v>
      </c>
      <c r="AW875" s="136" t="s">
        <v>280</v>
      </c>
      <c r="AX875" s="139" t="s">
        <v>282</v>
      </c>
      <c r="AY875" s="136" t="s">
        <v>280</v>
      </c>
      <c r="AZ875" s="139" t="s">
        <v>280</v>
      </c>
      <c r="BA875" s="139" t="s">
        <v>280</v>
      </c>
    </row>
    <row r="876" spans="2:53">
      <c r="B876" s="135" t="s">
        <v>398</v>
      </c>
      <c r="C876" s="109" t="s">
        <v>120</v>
      </c>
      <c r="D876" s="110" t="s">
        <v>61</v>
      </c>
      <c r="E876" s="114">
        <v>4100</v>
      </c>
      <c r="F876" s="114"/>
      <c r="G876" s="136"/>
      <c r="H876" s="137">
        <v>4100</v>
      </c>
      <c r="I876" s="114"/>
      <c r="J876" s="114"/>
      <c r="K876" s="114"/>
      <c r="L876" s="137">
        <v>0</v>
      </c>
      <c r="M876" s="114">
        <v>0</v>
      </c>
      <c r="N876" s="136">
        <v>0</v>
      </c>
      <c r="O876" s="111" t="s">
        <v>283</v>
      </c>
      <c r="P876" s="69" t="s">
        <v>80</v>
      </c>
      <c r="Q876" s="111">
        <f t="shared" si="92"/>
        <v>0</v>
      </c>
      <c r="R876" s="38">
        <f t="shared" si="93"/>
        <v>0</v>
      </c>
      <c r="S876" s="38" t="str">
        <f t="shared" ref="S876:S939" si="97">IF(AND(ISNUMBER(F876),ISNUMBER(I876),ISBLANK(E876)),F876-I876,"NA")</f>
        <v>NA</v>
      </c>
      <c r="T876" s="38" t="str">
        <f t="shared" si="95"/>
        <v>NA</v>
      </c>
      <c r="U876" s="114" t="str">
        <f t="shared" ref="U876:U939" si="98">IF(AND(ISNUMBER(S876),ISNUMBER(T876),ISBLANK(E876)),S876+T876,"NA")</f>
        <v>NA</v>
      </c>
      <c r="V876" s="69">
        <f t="shared" si="94"/>
        <v>0</v>
      </c>
      <c r="W876" s="23">
        <f t="shared" si="96"/>
        <v>1</v>
      </c>
      <c r="X876" s="137">
        <v>140</v>
      </c>
      <c r="Y876" s="38" t="s">
        <v>280</v>
      </c>
      <c r="Z876" s="69" t="s">
        <v>281</v>
      </c>
      <c r="AA876" s="114">
        <v>-140</v>
      </c>
      <c r="AB876" s="38" t="s">
        <v>280</v>
      </c>
      <c r="AC876" s="69" t="s">
        <v>281</v>
      </c>
      <c r="AD876" s="38" t="s">
        <v>280</v>
      </c>
      <c r="AE876" s="38" t="s">
        <v>280</v>
      </c>
      <c r="AF876" s="69" t="s">
        <v>280</v>
      </c>
      <c r="AG876" s="127" t="s">
        <v>280</v>
      </c>
      <c r="AH876" s="38" t="s">
        <v>280</v>
      </c>
      <c r="AI876" s="69" t="s">
        <v>280</v>
      </c>
      <c r="AJ876" s="111" t="s">
        <v>280</v>
      </c>
      <c r="AK876" s="38" t="s">
        <v>280</v>
      </c>
      <c r="AL876" s="38" t="s">
        <v>280</v>
      </c>
      <c r="AM876" s="38" t="s">
        <v>280</v>
      </c>
      <c r="AN876" s="38" t="s">
        <v>280</v>
      </c>
      <c r="AO876" s="38" t="s">
        <v>280</v>
      </c>
      <c r="AP876" s="136" t="s">
        <v>280</v>
      </c>
      <c r="AQ876" s="136" t="s">
        <v>280</v>
      </c>
      <c r="AR876" s="23" t="s">
        <v>280</v>
      </c>
      <c r="AS876" s="136" t="s">
        <v>280</v>
      </c>
      <c r="AT876" s="23" t="s">
        <v>280</v>
      </c>
      <c r="AU876" s="23" t="s">
        <v>280</v>
      </c>
      <c r="AV876" s="136">
        <v>-10000</v>
      </c>
      <c r="AW876" s="136" t="s">
        <v>280</v>
      </c>
      <c r="AX876" s="139" t="s">
        <v>282</v>
      </c>
      <c r="AY876" s="136" t="s">
        <v>280</v>
      </c>
      <c r="AZ876" s="139" t="s">
        <v>280</v>
      </c>
      <c r="BA876" s="139" t="s">
        <v>280</v>
      </c>
    </row>
    <row r="877" spans="2:53">
      <c r="B877" s="135" t="s">
        <v>398</v>
      </c>
      <c r="C877" s="109" t="s">
        <v>120</v>
      </c>
      <c r="D877" s="110" t="s">
        <v>63</v>
      </c>
      <c r="E877" s="114">
        <v>4400</v>
      </c>
      <c r="F877" s="114"/>
      <c r="G877" s="136"/>
      <c r="H877" s="137">
        <v>4400</v>
      </c>
      <c r="I877" s="114"/>
      <c r="J877" s="114"/>
      <c r="K877" s="114"/>
      <c r="L877" s="137">
        <v>0</v>
      </c>
      <c r="M877" s="114">
        <v>0</v>
      </c>
      <c r="N877" s="136">
        <v>0</v>
      </c>
      <c r="O877" s="111" t="s">
        <v>283</v>
      </c>
      <c r="P877" s="69" t="s">
        <v>80</v>
      </c>
      <c r="Q877" s="111">
        <f t="shared" si="92"/>
        <v>0</v>
      </c>
      <c r="R877" s="38">
        <f t="shared" si="93"/>
        <v>0</v>
      </c>
      <c r="S877" s="38" t="str">
        <f t="shared" si="97"/>
        <v>NA</v>
      </c>
      <c r="T877" s="38" t="str">
        <f t="shared" si="95"/>
        <v>NA</v>
      </c>
      <c r="U877" s="114" t="str">
        <f t="shared" si="98"/>
        <v>NA</v>
      </c>
      <c r="V877" s="69">
        <f t="shared" si="94"/>
        <v>0</v>
      </c>
      <c r="W877" s="23">
        <f t="shared" si="96"/>
        <v>1</v>
      </c>
      <c r="X877" s="137">
        <v>140</v>
      </c>
      <c r="Y877" s="38" t="s">
        <v>280</v>
      </c>
      <c r="Z877" s="69" t="s">
        <v>280</v>
      </c>
      <c r="AA877" s="114">
        <v>-140</v>
      </c>
      <c r="AB877" s="38" t="s">
        <v>280</v>
      </c>
      <c r="AC877" s="69" t="s">
        <v>280</v>
      </c>
      <c r="AD877" s="38" t="s">
        <v>280</v>
      </c>
      <c r="AE877" s="38" t="s">
        <v>280</v>
      </c>
      <c r="AF877" s="69" t="s">
        <v>280</v>
      </c>
      <c r="AG877" s="127" t="s">
        <v>280</v>
      </c>
      <c r="AH877" s="38" t="s">
        <v>280</v>
      </c>
      <c r="AI877" s="69" t="s">
        <v>280</v>
      </c>
      <c r="AJ877" s="111" t="s">
        <v>280</v>
      </c>
      <c r="AK877" s="38" t="s">
        <v>280</v>
      </c>
      <c r="AL877" s="38" t="s">
        <v>280</v>
      </c>
      <c r="AM877" s="38" t="s">
        <v>280</v>
      </c>
      <c r="AN877" s="38" t="s">
        <v>280</v>
      </c>
      <c r="AO877" s="38" t="s">
        <v>280</v>
      </c>
      <c r="AP877" s="136" t="s">
        <v>280</v>
      </c>
      <c r="AQ877" s="136" t="s">
        <v>280</v>
      </c>
      <c r="AR877" s="23" t="s">
        <v>280</v>
      </c>
      <c r="AS877" s="136" t="s">
        <v>280</v>
      </c>
      <c r="AT877" s="23" t="s">
        <v>280</v>
      </c>
      <c r="AU877" s="23" t="s">
        <v>280</v>
      </c>
      <c r="AV877" s="136" t="s">
        <v>280</v>
      </c>
      <c r="AW877" s="136" t="s">
        <v>280</v>
      </c>
      <c r="AX877" s="139" t="s">
        <v>280</v>
      </c>
      <c r="AY877" s="136" t="s">
        <v>280</v>
      </c>
      <c r="AZ877" s="139" t="s">
        <v>280</v>
      </c>
      <c r="BA877" s="139" t="s">
        <v>280</v>
      </c>
    </row>
    <row r="878" spans="2:53">
      <c r="B878" s="135" t="s">
        <v>398</v>
      </c>
      <c r="C878" s="109" t="s">
        <v>120</v>
      </c>
      <c r="D878" s="110" t="s">
        <v>64</v>
      </c>
      <c r="E878" s="114">
        <v>4300</v>
      </c>
      <c r="F878" s="114"/>
      <c r="G878" s="136"/>
      <c r="H878" s="137">
        <v>4300</v>
      </c>
      <c r="I878" s="114"/>
      <c r="J878" s="114"/>
      <c r="K878" s="114"/>
      <c r="L878" s="137">
        <v>-3407</v>
      </c>
      <c r="M878" s="114">
        <v>-3407</v>
      </c>
      <c r="N878" s="136">
        <v>-3407</v>
      </c>
      <c r="O878" s="111" t="s">
        <v>283</v>
      </c>
      <c r="P878" s="69" t="s">
        <v>80</v>
      </c>
      <c r="Q878" s="111">
        <f t="shared" si="92"/>
        <v>0</v>
      </c>
      <c r="R878" s="38">
        <f t="shared" si="93"/>
        <v>0</v>
      </c>
      <c r="S878" s="38" t="str">
        <f t="shared" si="97"/>
        <v>NA</v>
      </c>
      <c r="T878" s="38" t="str">
        <f t="shared" si="95"/>
        <v>NA</v>
      </c>
      <c r="U878" s="114" t="str">
        <f t="shared" si="98"/>
        <v>NA</v>
      </c>
      <c r="V878" s="69">
        <f t="shared" si="94"/>
        <v>0</v>
      </c>
      <c r="W878" s="23">
        <f t="shared" si="96"/>
        <v>1</v>
      </c>
      <c r="X878" s="137">
        <v>140</v>
      </c>
      <c r="Y878" s="38" t="s">
        <v>280</v>
      </c>
      <c r="Z878" s="69" t="s">
        <v>280</v>
      </c>
      <c r="AA878" s="114">
        <v>-81</v>
      </c>
      <c r="AB878" s="38" t="s">
        <v>280</v>
      </c>
      <c r="AC878" s="69" t="s">
        <v>280</v>
      </c>
      <c r="AD878" s="38" t="s">
        <v>280</v>
      </c>
      <c r="AE878" s="38" t="s">
        <v>280</v>
      </c>
      <c r="AF878" s="69" t="s">
        <v>280</v>
      </c>
      <c r="AG878" s="127" t="s">
        <v>280</v>
      </c>
      <c r="AH878" s="38" t="s">
        <v>280</v>
      </c>
      <c r="AI878" s="69" t="s">
        <v>280</v>
      </c>
      <c r="AJ878" s="111" t="s">
        <v>280</v>
      </c>
      <c r="AK878" s="38" t="s">
        <v>280</v>
      </c>
      <c r="AL878" s="38" t="s">
        <v>280</v>
      </c>
      <c r="AM878" s="38" t="s">
        <v>280</v>
      </c>
      <c r="AN878" s="38" t="s">
        <v>280</v>
      </c>
      <c r="AO878" s="38" t="s">
        <v>280</v>
      </c>
      <c r="AP878" s="136" t="s">
        <v>280</v>
      </c>
      <c r="AQ878" s="136" t="s">
        <v>280</v>
      </c>
      <c r="AR878" s="23" t="s">
        <v>280</v>
      </c>
      <c r="AS878" s="136" t="s">
        <v>280</v>
      </c>
      <c r="AT878" s="23" t="s">
        <v>280</v>
      </c>
      <c r="AU878" s="23" t="s">
        <v>280</v>
      </c>
      <c r="AV878" s="136" t="s">
        <v>280</v>
      </c>
      <c r="AW878" s="136" t="s">
        <v>280</v>
      </c>
      <c r="AX878" s="139" t="s">
        <v>280</v>
      </c>
      <c r="AY878" s="136" t="s">
        <v>280</v>
      </c>
      <c r="AZ878" s="139" t="s">
        <v>280</v>
      </c>
      <c r="BA878" s="139" t="s">
        <v>280</v>
      </c>
    </row>
    <row r="879" spans="2:53">
      <c r="B879" s="135" t="s">
        <v>398</v>
      </c>
      <c r="C879" s="109" t="s">
        <v>120</v>
      </c>
      <c r="D879" s="110" t="s">
        <v>66</v>
      </c>
      <c r="E879" s="114">
        <v>4182</v>
      </c>
      <c r="F879" s="114"/>
      <c r="G879" s="136"/>
      <c r="H879" s="137">
        <v>4182</v>
      </c>
      <c r="I879" s="114"/>
      <c r="J879" s="114"/>
      <c r="K879" s="114"/>
      <c r="L879" s="137">
        <v>-3184</v>
      </c>
      <c r="M879" s="114">
        <v>-3184</v>
      </c>
      <c r="N879" s="136">
        <v>-3183</v>
      </c>
      <c r="O879" s="111" t="s">
        <v>38</v>
      </c>
      <c r="P879" s="69" t="s">
        <v>80</v>
      </c>
      <c r="Q879" s="111">
        <f t="shared" si="92"/>
        <v>0</v>
      </c>
      <c r="R879" s="38">
        <f t="shared" si="93"/>
        <v>0</v>
      </c>
      <c r="S879" s="38" t="str">
        <f t="shared" si="97"/>
        <v>NA</v>
      </c>
      <c r="T879" s="38" t="str">
        <f t="shared" si="95"/>
        <v>NA</v>
      </c>
      <c r="U879" s="114" t="str">
        <f t="shared" si="98"/>
        <v>NA</v>
      </c>
      <c r="V879" s="69">
        <f t="shared" si="94"/>
        <v>0</v>
      </c>
      <c r="W879" s="23">
        <f t="shared" si="96"/>
        <v>1</v>
      </c>
      <c r="X879" s="137">
        <v>140</v>
      </c>
      <c r="Y879" s="38" t="s">
        <v>280</v>
      </c>
      <c r="Z879" s="69" t="s">
        <v>280</v>
      </c>
      <c r="AA879" s="114">
        <v>222</v>
      </c>
      <c r="AB879" s="38" t="s">
        <v>280</v>
      </c>
      <c r="AC879" s="69" t="s">
        <v>280</v>
      </c>
      <c r="AD879" s="38" t="s">
        <v>280</v>
      </c>
      <c r="AE879" s="38" t="s">
        <v>280</v>
      </c>
      <c r="AF879" s="69" t="s">
        <v>280</v>
      </c>
      <c r="AG879" s="127" t="s">
        <v>280</v>
      </c>
      <c r="AH879" s="38" t="s">
        <v>280</v>
      </c>
      <c r="AI879" s="69" t="s">
        <v>280</v>
      </c>
      <c r="AJ879" s="111" t="s">
        <v>280</v>
      </c>
      <c r="AK879" s="38" t="s">
        <v>280</v>
      </c>
      <c r="AL879" s="38" t="s">
        <v>280</v>
      </c>
      <c r="AM879" s="38" t="s">
        <v>280</v>
      </c>
      <c r="AN879" s="38" t="s">
        <v>280</v>
      </c>
      <c r="AO879" s="38" t="s">
        <v>280</v>
      </c>
      <c r="AP879" s="136" t="s">
        <v>280</v>
      </c>
      <c r="AQ879" s="136" t="s">
        <v>280</v>
      </c>
      <c r="AR879" s="23" t="s">
        <v>280</v>
      </c>
      <c r="AS879" s="136" t="s">
        <v>280</v>
      </c>
      <c r="AT879" s="23" t="s">
        <v>280</v>
      </c>
      <c r="AU879" s="23" t="s">
        <v>280</v>
      </c>
      <c r="AV879" s="136" t="s">
        <v>280</v>
      </c>
      <c r="AW879" s="136" t="s">
        <v>280</v>
      </c>
      <c r="AX879" s="139" t="s">
        <v>280</v>
      </c>
      <c r="AY879" s="136" t="s">
        <v>280</v>
      </c>
      <c r="AZ879" s="139" t="s">
        <v>280</v>
      </c>
      <c r="BA879" s="139" t="s">
        <v>280</v>
      </c>
    </row>
    <row r="880" spans="2:53">
      <c r="B880" s="135" t="s">
        <v>398</v>
      </c>
      <c r="C880" s="109" t="s">
        <v>120</v>
      </c>
      <c r="D880" s="110" t="s">
        <v>67</v>
      </c>
      <c r="E880" s="114">
        <v>4182</v>
      </c>
      <c r="F880" s="114"/>
      <c r="G880" s="136"/>
      <c r="H880" s="137">
        <v>4094</v>
      </c>
      <c r="I880" s="114"/>
      <c r="J880" s="114"/>
      <c r="K880" s="114"/>
      <c r="L880" s="137">
        <v>-3180</v>
      </c>
      <c r="M880" s="114">
        <v>-3180</v>
      </c>
      <c r="N880" s="136">
        <v>-3120</v>
      </c>
      <c r="O880" s="111" t="s">
        <v>38</v>
      </c>
      <c r="P880" s="69" t="s">
        <v>283</v>
      </c>
      <c r="Q880" s="111">
        <f t="shared" si="92"/>
        <v>0</v>
      </c>
      <c r="R880" s="38">
        <f t="shared" si="93"/>
        <v>88</v>
      </c>
      <c r="S880" s="38" t="str">
        <f t="shared" si="97"/>
        <v>NA</v>
      </c>
      <c r="T880" s="38" t="str">
        <f t="shared" si="95"/>
        <v>NA</v>
      </c>
      <c r="U880" s="114" t="str">
        <f t="shared" si="98"/>
        <v>NA</v>
      </c>
      <c r="V880" s="69">
        <f t="shared" si="94"/>
        <v>0</v>
      </c>
      <c r="W880" s="23">
        <f t="shared" si="96"/>
        <v>1</v>
      </c>
      <c r="X880" s="137">
        <v>140</v>
      </c>
      <c r="Y880" s="38" t="s">
        <v>280</v>
      </c>
      <c r="Z880" s="69" t="s">
        <v>281</v>
      </c>
      <c r="AA880" s="114">
        <v>76</v>
      </c>
      <c r="AB880" s="38" t="s">
        <v>280</v>
      </c>
      <c r="AC880" s="69" t="s">
        <v>281</v>
      </c>
      <c r="AD880" s="38" t="s">
        <v>280</v>
      </c>
      <c r="AE880" s="38" t="s">
        <v>280</v>
      </c>
      <c r="AF880" s="69" t="s">
        <v>280</v>
      </c>
      <c r="AG880" s="127" t="s">
        <v>280</v>
      </c>
      <c r="AH880" s="38" t="s">
        <v>280</v>
      </c>
      <c r="AI880" s="69" t="s">
        <v>280</v>
      </c>
      <c r="AJ880" s="111" t="s">
        <v>280</v>
      </c>
      <c r="AK880" s="38" t="s">
        <v>280</v>
      </c>
      <c r="AL880" s="38" t="s">
        <v>280</v>
      </c>
      <c r="AM880" s="38" t="s">
        <v>280</v>
      </c>
      <c r="AN880" s="38" t="s">
        <v>280</v>
      </c>
      <c r="AO880" s="38" t="s">
        <v>280</v>
      </c>
      <c r="AP880" s="136" t="s">
        <v>280</v>
      </c>
      <c r="AQ880" s="136" t="s">
        <v>280</v>
      </c>
      <c r="AR880" s="23" t="s">
        <v>280</v>
      </c>
      <c r="AS880" s="136" t="s">
        <v>280</v>
      </c>
      <c r="AT880" s="23" t="s">
        <v>280</v>
      </c>
      <c r="AU880" s="23" t="s">
        <v>280</v>
      </c>
      <c r="AV880" s="136">
        <v>-10000</v>
      </c>
      <c r="AW880" s="136" t="s">
        <v>280</v>
      </c>
      <c r="AX880" s="139" t="s">
        <v>282</v>
      </c>
      <c r="AY880" s="136" t="s">
        <v>280</v>
      </c>
      <c r="AZ880" s="139" t="s">
        <v>280</v>
      </c>
      <c r="BA880" s="139" t="s">
        <v>280</v>
      </c>
    </row>
    <row r="881" spans="2:53">
      <c r="B881" s="135" t="s">
        <v>398</v>
      </c>
      <c r="C881" s="109" t="s">
        <v>120</v>
      </c>
      <c r="D881" s="110" t="s">
        <v>68</v>
      </c>
      <c r="E881" s="114">
        <v>5902</v>
      </c>
      <c r="F881" s="114"/>
      <c r="G881" s="136"/>
      <c r="H881" s="137">
        <v>5598</v>
      </c>
      <c r="I881" s="114"/>
      <c r="J881" s="114"/>
      <c r="K881" s="114"/>
      <c r="L881" s="137">
        <v>-1631</v>
      </c>
      <c r="M881" s="114">
        <v>-1631</v>
      </c>
      <c r="N881" s="136">
        <v>-1338</v>
      </c>
      <c r="O881" s="111" t="s">
        <v>38</v>
      </c>
      <c r="P881" s="69" t="s">
        <v>283</v>
      </c>
      <c r="Q881" s="111">
        <f t="shared" ref="Q881:Q944" si="99">IFERROR(L881-M881,0)</f>
        <v>0</v>
      </c>
      <c r="R881" s="38">
        <f t="shared" si="93"/>
        <v>304</v>
      </c>
      <c r="S881" s="38" t="str">
        <f t="shared" si="97"/>
        <v>NA</v>
      </c>
      <c r="T881" s="38" t="str">
        <f t="shared" si="95"/>
        <v>NA</v>
      </c>
      <c r="U881" s="114" t="str">
        <f t="shared" si="98"/>
        <v>NA</v>
      </c>
      <c r="V881" s="69">
        <f t="shared" si="94"/>
        <v>0</v>
      </c>
      <c r="W881" s="23">
        <f t="shared" si="96"/>
        <v>1</v>
      </c>
      <c r="X881" s="137">
        <v>140</v>
      </c>
      <c r="Y881" s="38" t="s">
        <v>280</v>
      </c>
      <c r="Z881" s="69" t="s">
        <v>281</v>
      </c>
      <c r="AA881" s="114">
        <v>-37</v>
      </c>
      <c r="AB881" s="38" t="s">
        <v>280</v>
      </c>
      <c r="AC881" s="69" t="s">
        <v>281</v>
      </c>
      <c r="AD881" s="38" t="s">
        <v>280</v>
      </c>
      <c r="AE881" s="38" t="s">
        <v>280</v>
      </c>
      <c r="AF881" s="69" t="s">
        <v>280</v>
      </c>
      <c r="AG881" s="127" t="s">
        <v>280</v>
      </c>
      <c r="AH881" s="38" t="s">
        <v>280</v>
      </c>
      <c r="AI881" s="69" t="s">
        <v>280</v>
      </c>
      <c r="AJ881" s="111" t="s">
        <v>280</v>
      </c>
      <c r="AK881" s="38" t="s">
        <v>280</v>
      </c>
      <c r="AL881" s="38" t="s">
        <v>280</v>
      </c>
      <c r="AM881" s="38" t="s">
        <v>280</v>
      </c>
      <c r="AN881" s="38" t="s">
        <v>280</v>
      </c>
      <c r="AO881" s="38" t="s">
        <v>280</v>
      </c>
      <c r="AP881" s="136" t="s">
        <v>280</v>
      </c>
      <c r="AQ881" s="136" t="s">
        <v>280</v>
      </c>
      <c r="AR881" s="23" t="s">
        <v>280</v>
      </c>
      <c r="AS881" s="136" t="s">
        <v>280</v>
      </c>
      <c r="AT881" s="23" t="s">
        <v>280</v>
      </c>
      <c r="AU881" s="23" t="s">
        <v>280</v>
      </c>
      <c r="AV881" s="136">
        <v>-10000</v>
      </c>
      <c r="AW881" s="136" t="s">
        <v>280</v>
      </c>
      <c r="AX881" s="139" t="s">
        <v>282</v>
      </c>
      <c r="AY881" s="136" t="s">
        <v>280</v>
      </c>
      <c r="AZ881" s="139" t="s">
        <v>280</v>
      </c>
      <c r="BA881" s="139" t="s">
        <v>280</v>
      </c>
    </row>
    <row r="882" spans="2:53">
      <c r="B882" s="135" t="s">
        <v>398</v>
      </c>
      <c r="C882" s="109" t="s">
        <v>120</v>
      </c>
      <c r="D882" s="110" t="s">
        <v>69</v>
      </c>
      <c r="E882" s="114">
        <v>5902</v>
      </c>
      <c r="F882" s="114"/>
      <c r="G882" s="136"/>
      <c r="H882" s="137">
        <v>5902</v>
      </c>
      <c r="I882" s="114"/>
      <c r="J882" s="114"/>
      <c r="K882" s="114"/>
      <c r="L882" s="137">
        <v>-1631</v>
      </c>
      <c r="M882" s="114">
        <v>-1631</v>
      </c>
      <c r="N882" s="136">
        <v>-1630</v>
      </c>
      <c r="O882" s="111" t="s">
        <v>38</v>
      </c>
      <c r="P882" s="69" t="s">
        <v>80</v>
      </c>
      <c r="Q882" s="111">
        <f t="shared" si="99"/>
        <v>0</v>
      </c>
      <c r="R882" s="38">
        <f t="shared" si="93"/>
        <v>0</v>
      </c>
      <c r="S882" s="38" t="str">
        <f t="shared" si="97"/>
        <v>NA</v>
      </c>
      <c r="T882" s="38" t="str">
        <f t="shared" si="95"/>
        <v>NA</v>
      </c>
      <c r="U882" s="114" t="str">
        <f t="shared" si="98"/>
        <v>NA</v>
      </c>
      <c r="V882" s="69">
        <f t="shared" si="94"/>
        <v>0</v>
      </c>
      <c r="W882" s="23">
        <f t="shared" si="96"/>
        <v>1</v>
      </c>
      <c r="X882" s="137">
        <v>140</v>
      </c>
      <c r="Y882" s="38" t="s">
        <v>280</v>
      </c>
      <c r="Z882" s="69" t="s">
        <v>280</v>
      </c>
      <c r="AA882" s="114">
        <v>347</v>
      </c>
      <c r="AB882" s="38" t="s">
        <v>280</v>
      </c>
      <c r="AC882" s="69" t="s">
        <v>280</v>
      </c>
      <c r="AD882" s="38" t="s">
        <v>280</v>
      </c>
      <c r="AE882" s="38" t="s">
        <v>280</v>
      </c>
      <c r="AF882" s="69" t="s">
        <v>280</v>
      </c>
      <c r="AG882" s="127" t="s">
        <v>280</v>
      </c>
      <c r="AH882" s="38" t="s">
        <v>280</v>
      </c>
      <c r="AI882" s="69" t="s">
        <v>280</v>
      </c>
      <c r="AJ882" s="111" t="s">
        <v>280</v>
      </c>
      <c r="AK882" s="38" t="s">
        <v>280</v>
      </c>
      <c r="AL882" s="38" t="s">
        <v>280</v>
      </c>
      <c r="AM882" s="38" t="s">
        <v>280</v>
      </c>
      <c r="AN882" s="38" t="s">
        <v>280</v>
      </c>
      <c r="AO882" s="38" t="s">
        <v>280</v>
      </c>
      <c r="AP882" s="136" t="s">
        <v>280</v>
      </c>
      <c r="AQ882" s="136" t="s">
        <v>280</v>
      </c>
      <c r="AR882" s="23" t="s">
        <v>280</v>
      </c>
      <c r="AS882" s="136" t="s">
        <v>280</v>
      </c>
      <c r="AT882" s="23" t="s">
        <v>280</v>
      </c>
      <c r="AU882" s="23" t="s">
        <v>280</v>
      </c>
      <c r="AV882" s="136" t="s">
        <v>280</v>
      </c>
      <c r="AW882" s="136" t="s">
        <v>280</v>
      </c>
      <c r="AX882" s="139" t="s">
        <v>280</v>
      </c>
      <c r="AY882" s="136" t="s">
        <v>280</v>
      </c>
      <c r="AZ882" s="139" t="s">
        <v>280</v>
      </c>
      <c r="BA882" s="139" t="s">
        <v>280</v>
      </c>
    </row>
    <row r="883" spans="2:53" ht="15" thickBot="1">
      <c r="B883" s="141" t="s">
        <v>398</v>
      </c>
      <c r="C883" s="116" t="s">
        <v>120</v>
      </c>
      <c r="D883" s="117" t="s">
        <v>70</v>
      </c>
      <c r="E883" s="142">
        <v>5342</v>
      </c>
      <c r="F883" s="142"/>
      <c r="G883" s="143"/>
      <c r="H883" s="144">
        <v>5341</v>
      </c>
      <c r="I883" s="142"/>
      <c r="J883" s="142"/>
      <c r="K883" s="142"/>
      <c r="L883" s="144">
        <v>-1071</v>
      </c>
      <c r="M883" s="142">
        <v>-1071</v>
      </c>
      <c r="N883" s="143">
        <v>-1069</v>
      </c>
      <c r="O883" s="119" t="s">
        <v>38</v>
      </c>
      <c r="P883" s="70" t="s">
        <v>80</v>
      </c>
      <c r="Q883" s="119">
        <f t="shared" si="99"/>
        <v>0</v>
      </c>
      <c r="R883" s="38">
        <f t="shared" si="93"/>
        <v>1</v>
      </c>
      <c r="S883" s="38" t="str">
        <f t="shared" si="97"/>
        <v>NA</v>
      </c>
      <c r="T883" s="38" t="str">
        <f t="shared" si="95"/>
        <v>NA</v>
      </c>
      <c r="U883" s="114" t="str">
        <f t="shared" si="98"/>
        <v>NA</v>
      </c>
      <c r="V883" s="70">
        <f t="shared" si="94"/>
        <v>0</v>
      </c>
      <c r="W883" s="23">
        <f t="shared" si="96"/>
        <v>1</v>
      </c>
      <c r="X883" s="144">
        <v>159</v>
      </c>
      <c r="Y883" s="118" t="s">
        <v>280</v>
      </c>
      <c r="Z883" s="70" t="s">
        <v>280</v>
      </c>
      <c r="AA883" s="142">
        <v>331</v>
      </c>
      <c r="AB883" s="118" t="s">
        <v>280</v>
      </c>
      <c r="AC883" s="70" t="s">
        <v>280</v>
      </c>
      <c r="AD883" s="118" t="s">
        <v>280</v>
      </c>
      <c r="AE883" s="118" t="s">
        <v>280</v>
      </c>
      <c r="AF883" s="70" t="s">
        <v>280</v>
      </c>
      <c r="AG883" s="151" t="s">
        <v>280</v>
      </c>
      <c r="AH883" s="118" t="s">
        <v>280</v>
      </c>
      <c r="AI883" s="70" t="s">
        <v>280</v>
      </c>
      <c r="AJ883" s="119" t="s">
        <v>280</v>
      </c>
      <c r="AK883" s="118" t="s">
        <v>280</v>
      </c>
      <c r="AL883" s="118" t="s">
        <v>280</v>
      </c>
      <c r="AM883" s="118" t="s">
        <v>280</v>
      </c>
      <c r="AN883" s="118" t="s">
        <v>280</v>
      </c>
      <c r="AO883" s="118" t="s">
        <v>280</v>
      </c>
      <c r="AP883" s="143" t="s">
        <v>280</v>
      </c>
      <c r="AQ883" s="143" t="s">
        <v>280</v>
      </c>
      <c r="AR883" s="22" t="s">
        <v>280</v>
      </c>
      <c r="AS883" s="143" t="s">
        <v>280</v>
      </c>
      <c r="AT883" s="22" t="s">
        <v>280</v>
      </c>
      <c r="AU883" s="22" t="s">
        <v>280</v>
      </c>
      <c r="AV883" s="143" t="s">
        <v>280</v>
      </c>
      <c r="AW883" s="143" t="s">
        <v>280</v>
      </c>
      <c r="AX883" s="145" t="s">
        <v>280</v>
      </c>
      <c r="AY883" s="143" t="s">
        <v>280</v>
      </c>
      <c r="AZ883" s="145" t="s">
        <v>280</v>
      </c>
      <c r="BA883" s="145" t="s">
        <v>280</v>
      </c>
    </row>
    <row r="884" spans="2:53">
      <c r="B884" s="146" t="s">
        <v>399</v>
      </c>
      <c r="C884" s="121" t="s">
        <v>120</v>
      </c>
      <c r="D884" s="122" t="s">
        <v>55</v>
      </c>
      <c r="E884" s="138">
        <v>3640</v>
      </c>
      <c r="F884" s="138"/>
      <c r="G884" s="147"/>
      <c r="H884" s="148">
        <v>3640</v>
      </c>
      <c r="I884" s="138"/>
      <c r="J884" s="138"/>
      <c r="K884" s="138"/>
      <c r="L884" s="148">
        <v>0</v>
      </c>
      <c r="M884" s="138">
        <v>0</v>
      </c>
      <c r="N884" s="147">
        <v>0</v>
      </c>
      <c r="O884" s="113" t="s">
        <v>283</v>
      </c>
      <c r="P884" s="68" t="s">
        <v>283</v>
      </c>
      <c r="Q884" s="113">
        <f t="shared" si="99"/>
        <v>0</v>
      </c>
      <c r="R884" s="38">
        <f t="shared" si="93"/>
        <v>0</v>
      </c>
      <c r="S884" s="38" t="str">
        <f t="shared" si="97"/>
        <v>NA</v>
      </c>
      <c r="T884" s="38" t="str">
        <f t="shared" si="95"/>
        <v>NA</v>
      </c>
      <c r="U884" s="114" t="str">
        <f t="shared" si="98"/>
        <v>NA</v>
      </c>
      <c r="V884" s="68">
        <f t="shared" si="94"/>
        <v>0</v>
      </c>
      <c r="W884" s="23">
        <f t="shared" si="96"/>
        <v>1</v>
      </c>
      <c r="X884" s="148" t="s">
        <v>280</v>
      </c>
      <c r="Y884" s="112" t="s">
        <v>280</v>
      </c>
      <c r="Z884" s="68" t="s">
        <v>280</v>
      </c>
      <c r="AA884" s="138" t="s">
        <v>280</v>
      </c>
      <c r="AB884" s="112" t="s">
        <v>280</v>
      </c>
      <c r="AC884" s="68" t="s">
        <v>280</v>
      </c>
      <c r="AD884" s="112" t="s">
        <v>280</v>
      </c>
      <c r="AE884" s="112" t="s">
        <v>280</v>
      </c>
      <c r="AF884" s="68" t="s">
        <v>280</v>
      </c>
      <c r="AG884" s="149" t="s">
        <v>280</v>
      </c>
      <c r="AH884" s="112" t="s">
        <v>280</v>
      </c>
      <c r="AI884" s="68" t="s">
        <v>280</v>
      </c>
      <c r="AJ884" s="113" t="s">
        <v>280</v>
      </c>
      <c r="AK884" s="112" t="s">
        <v>280</v>
      </c>
      <c r="AL884" s="112" t="s">
        <v>280</v>
      </c>
      <c r="AM884" s="112" t="s">
        <v>280</v>
      </c>
      <c r="AN884" s="112" t="s">
        <v>280</v>
      </c>
      <c r="AO884" s="112" t="s">
        <v>280</v>
      </c>
      <c r="AP884" s="147" t="s">
        <v>280</v>
      </c>
      <c r="AQ884" s="147" t="s">
        <v>280</v>
      </c>
      <c r="AR884" s="21" t="s">
        <v>280</v>
      </c>
      <c r="AS884" s="147" t="s">
        <v>280</v>
      </c>
      <c r="AT884" s="21" t="s">
        <v>280</v>
      </c>
      <c r="AU884" s="21" t="s">
        <v>280</v>
      </c>
      <c r="AV884" s="147">
        <v>-10000</v>
      </c>
      <c r="AW884" s="147" t="s">
        <v>280</v>
      </c>
      <c r="AX884" s="150" t="s">
        <v>282</v>
      </c>
      <c r="AY884" s="147" t="s">
        <v>280</v>
      </c>
      <c r="AZ884" s="150" t="s">
        <v>280</v>
      </c>
      <c r="BA884" s="150" t="s">
        <v>280</v>
      </c>
    </row>
    <row r="885" spans="2:53">
      <c r="B885" s="135" t="s">
        <v>399</v>
      </c>
      <c r="C885" s="109" t="s">
        <v>120</v>
      </c>
      <c r="D885" s="110" t="s">
        <v>57</v>
      </c>
      <c r="E885" s="114">
        <v>3650</v>
      </c>
      <c r="F885" s="114"/>
      <c r="G885" s="136"/>
      <c r="H885" s="137">
        <v>3650</v>
      </c>
      <c r="I885" s="114"/>
      <c r="J885" s="114"/>
      <c r="K885" s="114"/>
      <c r="L885" s="137">
        <v>0</v>
      </c>
      <c r="M885" s="114">
        <v>0</v>
      </c>
      <c r="N885" s="136">
        <v>0</v>
      </c>
      <c r="O885" s="111" t="s">
        <v>283</v>
      </c>
      <c r="P885" s="69" t="s">
        <v>283</v>
      </c>
      <c r="Q885" s="111">
        <f t="shared" si="99"/>
        <v>0</v>
      </c>
      <c r="R885" s="38">
        <f t="shared" si="93"/>
        <v>0</v>
      </c>
      <c r="S885" s="38" t="str">
        <f t="shared" si="97"/>
        <v>NA</v>
      </c>
      <c r="T885" s="38" t="str">
        <f t="shared" si="95"/>
        <v>NA</v>
      </c>
      <c r="U885" s="114" t="str">
        <f t="shared" si="98"/>
        <v>NA</v>
      </c>
      <c r="V885" s="69">
        <f t="shared" si="94"/>
        <v>0</v>
      </c>
      <c r="W885" s="23">
        <f t="shared" si="96"/>
        <v>1</v>
      </c>
      <c r="X885" s="137" t="s">
        <v>280</v>
      </c>
      <c r="Y885" s="38" t="s">
        <v>280</v>
      </c>
      <c r="Z885" s="69" t="s">
        <v>280</v>
      </c>
      <c r="AA885" s="114" t="s">
        <v>280</v>
      </c>
      <c r="AB885" s="38" t="s">
        <v>280</v>
      </c>
      <c r="AC885" s="69" t="s">
        <v>280</v>
      </c>
      <c r="AD885" s="38" t="s">
        <v>280</v>
      </c>
      <c r="AE885" s="38">
        <v>2931</v>
      </c>
      <c r="AF885" s="69" t="s">
        <v>138</v>
      </c>
      <c r="AG885" s="127" t="s">
        <v>280</v>
      </c>
      <c r="AH885" s="38" t="s">
        <v>280</v>
      </c>
      <c r="AI885" s="69" t="s">
        <v>280</v>
      </c>
      <c r="AJ885" s="111" t="s">
        <v>280</v>
      </c>
      <c r="AK885" s="38" t="s">
        <v>280</v>
      </c>
      <c r="AL885" s="38" t="s">
        <v>280</v>
      </c>
      <c r="AM885" s="38" t="s">
        <v>280</v>
      </c>
      <c r="AN885" s="38" t="s">
        <v>280</v>
      </c>
      <c r="AO885" s="38" t="s">
        <v>280</v>
      </c>
      <c r="AP885" s="136" t="s">
        <v>280</v>
      </c>
      <c r="AQ885" s="136" t="s">
        <v>280</v>
      </c>
      <c r="AR885" s="23" t="s">
        <v>280</v>
      </c>
      <c r="AS885" s="136" t="s">
        <v>280</v>
      </c>
      <c r="AT885" s="23" t="s">
        <v>280</v>
      </c>
      <c r="AU885" s="23" t="s">
        <v>280</v>
      </c>
      <c r="AV885" s="136">
        <v>-10000</v>
      </c>
      <c r="AW885" s="136" t="s">
        <v>280</v>
      </c>
      <c r="AX885" s="139" t="s">
        <v>282</v>
      </c>
      <c r="AY885" s="136" t="s">
        <v>280</v>
      </c>
      <c r="AZ885" s="139" t="s">
        <v>280</v>
      </c>
      <c r="BA885" s="139" t="s">
        <v>280</v>
      </c>
    </row>
    <row r="886" spans="2:53">
      <c r="B886" s="135" t="s">
        <v>399</v>
      </c>
      <c r="C886" s="109" t="s">
        <v>120</v>
      </c>
      <c r="D886" s="110" t="s">
        <v>58</v>
      </c>
      <c r="E886" s="114">
        <v>3624</v>
      </c>
      <c r="F886" s="114"/>
      <c r="G886" s="136"/>
      <c r="H886" s="137">
        <v>3624</v>
      </c>
      <c r="I886" s="114"/>
      <c r="J886" s="114"/>
      <c r="K886" s="114"/>
      <c r="L886" s="137">
        <v>0</v>
      </c>
      <c r="M886" s="114">
        <v>0</v>
      </c>
      <c r="N886" s="136">
        <v>0</v>
      </c>
      <c r="O886" s="111" t="s">
        <v>283</v>
      </c>
      <c r="P886" s="69" t="s">
        <v>283</v>
      </c>
      <c r="Q886" s="111">
        <f t="shared" si="99"/>
        <v>0</v>
      </c>
      <c r="R886" s="38">
        <f t="shared" si="93"/>
        <v>0</v>
      </c>
      <c r="S886" s="38" t="str">
        <f t="shared" si="97"/>
        <v>NA</v>
      </c>
      <c r="T886" s="38" t="str">
        <f t="shared" si="95"/>
        <v>NA</v>
      </c>
      <c r="U886" s="114" t="str">
        <f t="shared" si="98"/>
        <v>NA</v>
      </c>
      <c r="V886" s="69">
        <f t="shared" si="94"/>
        <v>0</v>
      </c>
      <c r="W886" s="23">
        <f t="shared" si="96"/>
        <v>1</v>
      </c>
      <c r="X886" s="137" t="s">
        <v>280</v>
      </c>
      <c r="Y886" s="38" t="s">
        <v>280</v>
      </c>
      <c r="Z886" s="69" t="s">
        <v>280</v>
      </c>
      <c r="AA886" s="114" t="s">
        <v>280</v>
      </c>
      <c r="AB886" s="38" t="s">
        <v>280</v>
      </c>
      <c r="AC886" s="69" t="s">
        <v>280</v>
      </c>
      <c r="AD886" s="38" t="s">
        <v>280</v>
      </c>
      <c r="AE886" s="38" t="s">
        <v>280</v>
      </c>
      <c r="AF886" s="69" t="s">
        <v>280</v>
      </c>
      <c r="AG886" s="127" t="s">
        <v>280</v>
      </c>
      <c r="AH886" s="38" t="s">
        <v>280</v>
      </c>
      <c r="AI886" s="69" t="s">
        <v>280</v>
      </c>
      <c r="AJ886" s="111" t="s">
        <v>280</v>
      </c>
      <c r="AK886" s="38" t="s">
        <v>280</v>
      </c>
      <c r="AL886" s="38" t="s">
        <v>280</v>
      </c>
      <c r="AM886" s="38" t="s">
        <v>280</v>
      </c>
      <c r="AN886" s="38" t="s">
        <v>280</v>
      </c>
      <c r="AO886" s="38" t="s">
        <v>280</v>
      </c>
      <c r="AP886" s="136" t="s">
        <v>280</v>
      </c>
      <c r="AQ886" s="136" t="s">
        <v>280</v>
      </c>
      <c r="AR886" s="23" t="s">
        <v>280</v>
      </c>
      <c r="AS886" s="136" t="s">
        <v>280</v>
      </c>
      <c r="AT886" s="23" t="s">
        <v>280</v>
      </c>
      <c r="AU886" s="23" t="s">
        <v>280</v>
      </c>
      <c r="AV886" s="136">
        <v>-10000</v>
      </c>
      <c r="AW886" s="136" t="s">
        <v>280</v>
      </c>
      <c r="AX886" s="139" t="s">
        <v>282</v>
      </c>
      <c r="AY886" s="136" t="s">
        <v>280</v>
      </c>
      <c r="AZ886" s="139" t="s">
        <v>280</v>
      </c>
      <c r="BA886" s="139" t="s">
        <v>280</v>
      </c>
    </row>
    <row r="887" spans="2:53">
      <c r="B887" s="135" t="s">
        <v>399</v>
      </c>
      <c r="C887" s="109" t="s">
        <v>120</v>
      </c>
      <c r="D887" s="110" t="s">
        <v>59</v>
      </c>
      <c r="E887" s="114"/>
      <c r="F887" s="114">
        <v>5801</v>
      </c>
      <c r="G887" s="136">
        <v>0</v>
      </c>
      <c r="H887" s="137"/>
      <c r="I887" s="114">
        <v>3864</v>
      </c>
      <c r="J887" s="114">
        <v>0</v>
      </c>
      <c r="K887" s="114"/>
      <c r="L887" s="137">
        <v>0</v>
      </c>
      <c r="M887" s="114">
        <v>0</v>
      </c>
      <c r="N887" s="136">
        <v>0</v>
      </c>
      <c r="O887" s="111" t="s">
        <v>283</v>
      </c>
      <c r="P887" s="69" t="s">
        <v>283</v>
      </c>
      <c r="Q887" s="111">
        <f t="shared" si="99"/>
        <v>0</v>
      </c>
      <c r="R887" s="38" t="str">
        <f t="shared" si="93"/>
        <v>NA</v>
      </c>
      <c r="S887" s="38">
        <f t="shared" si="97"/>
        <v>1937</v>
      </c>
      <c r="T887" s="38">
        <f t="shared" si="95"/>
        <v>0</v>
      </c>
      <c r="U887" s="114">
        <f t="shared" si="98"/>
        <v>1937</v>
      </c>
      <c r="V887" s="69">
        <f t="shared" si="94"/>
        <v>0</v>
      </c>
      <c r="W887" s="23">
        <f t="shared" si="96"/>
        <v>1</v>
      </c>
      <c r="X887" s="137" t="s">
        <v>280</v>
      </c>
      <c r="Y887" s="38" t="s">
        <v>280</v>
      </c>
      <c r="Z887" s="69" t="s">
        <v>280</v>
      </c>
      <c r="AA887" s="114" t="s">
        <v>280</v>
      </c>
      <c r="AB887" s="38" t="s">
        <v>280</v>
      </c>
      <c r="AC887" s="69" t="s">
        <v>280</v>
      </c>
      <c r="AD887" s="38" t="s">
        <v>280</v>
      </c>
      <c r="AE887" s="38" t="s">
        <v>280</v>
      </c>
      <c r="AF887" s="69" t="s">
        <v>280</v>
      </c>
      <c r="AG887" s="127" t="s">
        <v>280</v>
      </c>
      <c r="AH887" s="38" t="s">
        <v>280</v>
      </c>
      <c r="AI887" s="69" t="s">
        <v>280</v>
      </c>
      <c r="AJ887" s="111" t="s">
        <v>280</v>
      </c>
      <c r="AK887" s="38" t="s">
        <v>280</v>
      </c>
      <c r="AL887" s="38" t="s">
        <v>280</v>
      </c>
      <c r="AM887" s="38" t="s">
        <v>280</v>
      </c>
      <c r="AN887" s="38" t="s">
        <v>280</v>
      </c>
      <c r="AO887" s="38" t="s">
        <v>280</v>
      </c>
      <c r="AP887" s="136" t="s">
        <v>280</v>
      </c>
      <c r="AQ887" s="136" t="s">
        <v>280</v>
      </c>
      <c r="AR887" s="23" t="s">
        <v>280</v>
      </c>
      <c r="AS887" s="136" t="s">
        <v>280</v>
      </c>
      <c r="AT887" s="23" t="s">
        <v>280</v>
      </c>
      <c r="AU887" s="23" t="s">
        <v>280</v>
      </c>
      <c r="AV887" s="136" t="s">
        <v>280</v>
      </c>
      <c r="AW887" s="136" t="s">
        <v>280</v>
      </c>
      <c r="AX887" s="139" t="s">
        <v>280</v>
      </c>
      <c r="AY887" s="136">
        <v>-10000</v>
      </c>
      <c r="AZ887" s="139" t="s">
        <v>280</v>
      </c>
      <c r="BA887" s="139" t="s">
        <v>282</v>
      </c>
    </row>
    <row r="888" spans="2:53">
      <c r="B888" s="135" t="s">
        <v>399</v>
      </c>
      <c r="C888" s="109" t="s">
        <v>120</v>
      </c>
      <c r="D888" s="110" t="s">
        <v>61</v>
      </c>
      <c r="E888" s="114"/>
      <c r="F888" s="114">
        <v>5566</v>
      </c>
      <c r="G888" s="136">
        <v>160</v>
      </c>
      <c r="H888" s="137"/>
      <c r="I888" s="114">
        <v>5174</v>
      </c>
      <c r="J888" s="114">
        <v>196</v>
      </c>
      <c r="K888" s="114"/>
      <c r="L888" s="137">
        <v>0</v>
      </c>
      <c r="M888" s="114">
        <v>0</v>
      </c>
      <c r="N888" s="136">
        <v>0</v>
      </c>
      <c r="O888" s="111" t="s">
        <v>283</v>
      </c>
      <c r="P888" s="69" t="s">
        <v>283</v>
      </c>
      <c r="Q888" s="111">
        <f t="shared" si="99"/>
        <v>0</v>
      </c>
      <c r="R888" s="38" t="str">
        <f t="shared" si="93"/>
        <v>NA</v>
      </c>
      <c r="S888" s="38">
        <f t="shared" si="97"/>
        <v>392</v>
      </c>
      <c r="T888" s="38">
        <f t="shared" si="95"/>
        <v>-36</v>
      </c>
      <c r="U888" s="114">
        <f t="shared" si="98"/>
        <v>356</v>
      </c>
      <c r="V888" s="69">
        <f t="shared" si="94"/>
        <v>0</v>
      </c>
      <c r="W888" s="23">
        <f t="shared" si="96"/>
        <v>0</v>
      </c>
      <c r="X888" s="137" t="s">
        <v>280</v>
      </c>
      <c r="Y888" s="38" t="s">
        <v>280</v>
      </c>
      <c r="Z888" s="69" t="s">
        <v>280</v>
      </c>
      <c r="AA888" s="114" t="s">
        <v>280</v>
      </c>
      <c r="AB888" s="38" t="s">
        <v>280</v>
      </c>
      <c r="AC888" s="69" t="s">
        <v>280</v>
      </c>
      <c r="AD888" s="38" t="s">
        <v>280</v>
      </c>
      <c r="AE888" s="38" t="s">
        <v>280</v>
      </c>
      <c r="AF888" s="69" t="s">
        <v>280</v>
      </c>
      <c r="AG888" s="127" t="s">
        <v>280</v>
      </c>
      <c r="AH888" s="38" t="s">
        <v>280</v>
      </c>
      <c r="AI888" s="69" t="s">
        <v>280</v>
      </c>
      <c r="AJ888" s="111" t="s">
        <v>280</v>
      </c>
      <c r="AK888" s="38" t="s">
        <v>280</v>
      </c>
      <c r="AL888" s="38" t="s">
        <v>280</v>
      </c>
      <c r="AM888" s="38" t="s">
        <v>280</v>
      </c>
      <c r="AN888" s="38" t="s">
        <v>280</v>
      </c>
      <c r="AO888" s="38" t="s">
        <v>280</v>
      </c>
      <c r="AP888" s="136" t="s">
        <v>280</v>
      </c>
      <c r="AQ888" s="136" t="s">
        <v>280</v>
      </c>
      <c r="AR888" s="23" t="s">
        <v>280</v>
      </c>
      <c r="AS888" s="136" t="s">
        <v>280</v>
      </c>
      <c r="AT888" s="23" t="s">
        <v>280</v>
      </c>
      <c r="AU888" s="23" t="s">
        <v>280</v>
      </c>
      <c r="AV888" s="136" t="s">
        <v>280</v>
      </c>
      <c r="AW888" s="136" t="s">
        <v>280</v>
      </c>
      <c r="AX888" s="139" t="s">
        <v>280</v>
      </c>
      <c r="AY888" s="136" t="s">
        <v>280</v>
      </c>
      <c r="AZ888" s="139" t="s">
        <v>280</v>
      </c>
      <c r="BA888" s="139" t="s">
        <v>280</v>
      </c>
    </row>
    <row r="889" spans="2:53">
      <c r="B889" s="135" t="s">
        <v>399</v>
      </c>
      <c r="C889" s="109" t="s">
        <v>120</v>
      </c>
      <c r="D889" s="110" t="s">
        <v>63</v>
      </c>
      <c r="E889" s="114"/>
      <c r="F889" s="114">
        <v>5581</v>
      </c>
      <c r="G889" s="136">
        <v>657</v>
      </c>
      <c r="H889" s="137"/>
      <c r="I889" s="114">
        <v>5581</v>
      </c>
      <c r="J889" s="114">
        <v>657</v>
      </c>
      <c r="K889" s="114"/>
      <c r="L889" s="137">
        <v>0</v>
      </c>
      <c r="M889" s="114">
        <v>0</v>
      </c>
      <c r="N889" s="136">
        <v>0</v>
      </c>
      <c r="O889" s="111" t="s">
        <v>283</v>
      </c>
      <c r="P889" s="69" t="s">
        <v>283</v>
      </c>
      <c r="Q889" s="111">
        <f t="shared" si="99"/>
        <v>0</v>
      </c>
      <c r="R889" s="38" t="str">
        <f t="shared" si="93"/>
        <v>NA</v>
      </c>
      <c r="S889" s="38">
        <f t="shared" si="97"/>
        <v>0</v>
      </c>
      <c r="T889" s="38">
        <f t="shared" si="95"/>
        <v>0</v>
      </c>
      <c r="U889" s="114">
        <f t="shared" si="98"/>
        <v>0</v>
      </c>
      <c r="V889" s="69">
        <f t="shared" si="94"/>
        <v>0</v>
      </c>
      <c r="W889" s="23">
        <f t="shared" si="96"/>
        <v>0</v>
      </c>
      <c r="X889" s="137" t="s">
        <v>280</v>
      </c>
      <c r="Y889" s="38" t="s">
        <v>280</v>
      </c>
      <c r="Z889" s="69" t="s">
        <v>280</v>
      </c>
      <c r="AA889" s="114" t="s">
        <v>280</v>
      </c>
      <c r="AB889" s="38" t="s">
        <v>280</v>
      </c>
      <c r="AC889" s="69" t="s">
        <v>280</v>
      </c>
      <c r="AD889" s="38" t="s">
        <v>280</v>
      </c>
      <c r="AE889" s="38" t="s">
        <v>280</v>
      </c>
      <c r="AF889" s="69" t="s">
        <v>280</v>
      </c>
      <c r="AG889" s="127" t="s">
        <v>280</v>
      </c>
      <c r="AH889" s="38" t="s">
        <v>280</v>
      </c>
      <c r="AI889" s="69" t="s">
        <v>280</v>
      </c>
      <c r="AJ889" s="111" t="s">
        <v>280</v>
      </c>
      <c r="AK889" s="38" t="s">
        <v>280</v>
      </c>
      <c r="AL889" s="38" t="s">
        <v>280</v>
      </c>
      <c r="AM889" s="38" t="s">
        <v>280</v>
      </c>
      <c r="AN889" s="38" t="s">
        <v>280</v>
      </c>
      <c r="AO889" s="38" t="s">
        <v>280</v>
      </c>
      <c r="AP889" s="136" t="s">
        <v>280</v>
      </c>
      <c r="AQ889" s="136" t="s">
        <v>280</v>
      </c>
      <c r="AR889" s="23" t="s">
        <v>280</v>
      </c>
      <c r="AS889" s="136" t="s">
        <v>280</v>
      </c>
      <c r="AT889" s="23" t="s">
        <v>280</v>
      </c>
      <c r="AU889" s="23" t="s">
        <v>280</v>
      </c>
      <c r="AV889" s="136" t="s">
        <v>280</v>
      </c>
      <c r="AW889" s="136" t="s">
        <v>280</v>
      </c>
      <c r="AX889" s="139" t="s">
        <v>280</v>
      </c>
      <c r="AY889" s="136" t="s">
        <v>280</v>
      </c>
      <c r="AZ889" s="139" t="s">
        <v>280</v>
      </c>
      <c r="BA889" s="139" t="s">
        <v>280</v>
      </c>
    </row>
    <row r="890" spans="2:53">
      <c r="B890" s="135" t="s">
        <v>399</v>
      </c>
      <c r="C890" s="109" t="s">
        <v>120</v>
      </c>
      <c r="D890" s="110" t="s">
        <v>64</v>
      </c>
      <c r="E890" s="114"/>
      <c r="F890" s="114">
        <v>4464</v>
      </c>
      <c r="G890" s="136">
        <v>576</v>
      </c>
      <c r="H890" s="137"/>
      <c r="I890" s="114">
        <v>4258</v>
      </c>
      <c r="J890" s="114">
        <v>456</v>
      </c>
      <c r="K890" s="114"/>
      <c r="L890" s="137">
        <v>-626</v>
      </c>
      <c r="M890" s="114">
        <v>-626</v>
      </c>
      <c r="N890" s="136">
        <v>-626</v>
      </c>
      <c r="O890" s="111" t="s">
        <v>38</v>
      </c>
      <c r="P890" s="69" t="s">
        <v>283</v>
      </c>
      <c r="Q890" s="111">
        <f t="shared" si="99"/>
        <v>0</v>
      </c>
      <c r="R890" s="38" t="str">
        <f t="shared" si="93"/>
        <v>NA</v>
      </c>
      <c r="S890" s="38">
        <f t="shared" si="97"/>
        <v>206</v>
      </c>
      <c r="T890" s="38">
        <f t="shared" si="95"/>
        <v>120</v>
      </c>
      <c r="U890" s="114">
        <f t="shared" si="98"/>
        <v>326</v>
      </c>
      <c r="V890" s="69">
        <f t="shared" si="94"/>
        <v>0</v>
      </c>
      <c r="W890" s="23">
        <f t="shared" si="96"/>
        <v>1</v>
      </c>
      <c r="X890" s="111" t="s">
        <v>280</v>
      </c>
      <c r="Y890" s="38" t="s">
        <v>280</v>
      </c>
      <c r="Z890" s="69" t="s">
        <v>280</v>
      </c>
      <c r="AA890" s="114" t="s">
        <v>280</v>
      </c>
      <c r="AB890" s="38" t="s">
        <v>280</v>
      </c>
      <c r="AC890" s="69" t="s">
        <v>280</v>
      </c>
      <c r="AD890" s="38" t="s">
        <v>280</v>
      </c>
      <c r="AE890" s="38" t="s">
        <v>280</v>
      </c>
      <c r="AF890" s="69" t="s">
        <v>280</v>
      </c>
      <c r="AG890" s="127" t="s">
        <v>280</v>
      </c>
      <c r="AH890" s="38" t="s">
        <v>280</v>
      </c>
      <c r="AI890" s="69" t="s">
        <v>280</v>
      </c>
      <c r="AJ890" s="111" t="s">
        <v>280</v>
      </c>
      <c r="AK890" s="38" t="s">
        <v>280</v>
      </c>
      <c r="AL890" s="38" t="s">
        <v>280</v>
      </c>
      <c r="AM890" s="38" t="s">
        <v>280</v>
      </c>
      <c r="AN890" s="38" t="s">
        <v>280</v>
      </c>
      <c r="AO890" s="38" t="s">
        <v>280</v>
      </c>
      <c r="AP890" s="136" t="s">
        <v>280</v>
      </c>
      <c r="AQ890" s="136" t="s">
        <v>280</v>
      </c>
      <c r="AR890" s="139" t="s">
        <v>280</v>
      </c>
      <c r="AS890" s="136" t="s">
        <v>280</v>
      </c>
      <c r="AT890" s="139" t="s">
        <v>280</v>
      </c>
      <c r="AU890" s="139" t="s">
        <v>280</v>
      </c>
      <c r="AV890" s="136" t="s">
        <v>280</v>
      </c>
      <c r="AW890" s="136" t="s">
        <v>280</v>
      </c>
      <c r="AX890" s="139" t="s">
        <v>280</v>
      </c>
      <c r="AY890" s="136">
        <v>-10000</v>
      </c>
      <c r="AZ890" s="139" t="s">
        <v>280</v>
      </c>
      <c r="BA890" s="139" t="s">
        <v>282</v>
      </c>
    </row>
    <row r="891" spans="2:53">
      <c r="B891" s="135" t="s">
        <v>399</v>
      </c>
      <c r="C891" s="109" t="s">
        <v>120</v>
      </c>
      <c r="D891" s="110" t="s">
        <v>66</v>
      </c>
      <c r="E891" s="114"/>
      <c r="F891" s="114">
        <v>4520</v>
      </c>
      <c r="G891" s="136">
        <v>576</v>
      </c>
      <c r="H891" s="137"/>
      <c r="I891" s="114">
        <v>2822</v>
      </c>
      <c r="J891" s="114">
        <v>574</v>
      </c>
      <c r="K891" s="114"/>
      <c r="L891" s="137">
        <v>-680</v>
      </c>
      <c r="M891" s="114">
        <v>-680</v>
      </c>
      <c r="N891" s="136">
        <v>-680</v>
      </c>
      <c r="O891" s="111" t="s">
        <v>38</v>
      </c>
      <c r="P891" s="69" t="s">
        <v>283</v>
      </c>
      <c r="Q891" s="111">
        <f t="shared" si="99"/>
        <v>0</v>
      </c>
      <c r="R891" s="38" t="str">
        <f t="shared" si="93"/>
        <v>NA</v>
      </c>
      <c r="S891" s="38">
        <f t="shared" si="97"/>
        <v>1698</v>
      </c>
      <c r="T891" s="38">
        <f t="shared" si="95"/>
        <v>2</v>
      </c>
      <c r="U891" s="114">
        <f t="shared" si="98"/>
        <v>1700</v>
      </c>
      <c r="V891" s="69">
        <f t="shared" si="94"/>
        <v>0</v>
      </c>
      <c r="W891" s="23">
        <f t="shared" si="96"/>
        <v>1</v>
      </c>
      <c r="X891" s="111" t="s">
        <v>280</v>
      </c>
      <c r="Y891" s="38" t="s">
        <v>280</v>
      </c>
      <c r="Z891" s="69" t="s">
        <v>280</v>
      </c>
      <c r="AA891" s="114" t="s">
        <v>280</v>
      </c>
      <c r="AB891" s="38" t="s">
        <v>280</v>
      </c>
      <c r="AC891" s="69" t="s">
        <v>280</v>
      </c>
      <c r="AD891" s="38" t="s">
        <v>280</v>
      </c>
      <c r="AE891" s="38" t="s">
        <v>280</v>
      </c>
      <c r="AF891" s="69" t="s">
        <v>175</v>
      </c>
      <c r="AG891" s="127" t="s">
        <v>280</v>
      </c>
      <c r="AH891" s="38">
        <v>2484</v>
      </c>
      <c r="AI891" s="69" t="s">
        <v>175</v>
      </c>
      <c r="AJ891" s="111" t="s">
        <v>280</v>
      </c>
      <c r="AK891" s="38" t="s">
        <v>280</v>
      </c>
      <c r="AL891" s="38" t="s">
        <v>280</v>
      </c>
      <c r="AM891" s="38" t="s">
        <v>280</v>
      </c>
      <c r="AN891" s="38" t="s">
        <v>280</v>
      </c>
      <c r="AO891" s="38" t="s">
        <v>280</v>
      </c>
      <c r="AP891" s="136" t="s">
        <v>280</v>
      </c>
      <c r="AQ891" s="136" t="s">
        <v>280</v>
      </c>
      <c r="AR891" s="139" t="s">
        <v>280</v>
      </c>
      <c r="AS891" s="136" t="s">
        <v>280</v>
      </c>
      <c r="AT891" s="139" t="s">
        <v>280</v>
      </c>
      <c r="AU891" s="139" t="s">
        <v>280</v>
      </c>
      <c r="AV891" s="136" t="s">
        <v>280</v>
      </c>
      <c r="AW891" s="136" t="s">
        <v>280</v>
      </c>
      <c r="AX891" s="139" t="s">
        <v>280</v>
      </c>
      <c r="AY891" s="136">
        <v>-10000</v>
      </c>
      <c r="AZ891" s="139" t="s">
        <v>280</v>
      </c>
      <c r="BA891" s="139" t="s">
        <v>282</v>
      </c>
    </row>
    <row r="892" spans="2:53">
      <c r="B892" s="135" t="s">
        <v>399</v>
      </c>
      <c r="C892" s="109" t="s">
        <v>120</v>
      </c>
      <c r="D892" s="110" t="s">
        <v>67</v>
      </c>
      <c r="E892" s="114"/>
      <c r="F892" s="114">
        <v>4520</v>
      </c>
      <c r="G892" s="136">
        <v>576</v>
      </c>
      <c r="H892" s="137"/>
      <c r="I892" s="114">
        <v>2543</v>
      </c>
      <c r="J892" s="114">
        <v>574</v>
      </c>
      <c r="K892" s="114"/>
      <c r="L892" s="137">
        <v>-680</v>
      </c>
      <c r="M892" s="114">
        <v>-680</v>
      </c>
      <c r="N892" s="136">
        <v>-680</v>
      </c>
      <c r="O892" s="111" t="s">
        <v>38</v>
      </c>
      <c r="P892" s="69" t="s">
        <v>283</v>
      </c>
      <c r="Q892" s="111">
        <f t="shared" si="99"/>
        <v>0</v>
      </c>
      <c r="R892" s="38" t="str">
        <f t="shared" si="93"/>
        <v>NA</v>
      </c>
      <c r="S892" s="38">
        <f t="shared" si="97"/>
        <v>1977</v>
      </c>
      <c r="T892" s="38">
        <f t="shared" si="95"/>
        <v>2</v>
      </c>
      <c r="U892" s="114">
        <f t="shared" si="98"/>
        <v>1979</v>
      </c>
      <c r="V892" s="69">
        <f t="shared" si="94"/>
        <v>0</v>
      </c>
      <c r="W892" s="23">
        <f t="shared" si="96"/>
        <v>1</v>
      </c>
      <c r="X892" s="111" t="s">
        <v>280</v>
      </c>
      <c r="Y892" s="38" t="s">
        <v>280</v>
      </c>
      <c r="Z892" s="69" t="s">
        <v>280</v>
      </c>
      <c r="AA892" s="114" t="s">
        <v>280</v>
      </c>
      <c r="AB892" s="38" t="s">
        <v>280</v>
      </c>
      <c r="AC892" s="69" t="s">
        <v>280</v>
      </c>
      <c r="AD892" s="38" t="s">
        <v>280</v>
      </c>
      <c r="AE892" s="38" t="s">
        <v>280</v>
      </c>
      <c r="AF892" s="69" t="s">
        <v>175</v>
      </c>
      <c r="AG892" s="127" t="s">
        <v>280</v>
      </c>
      <c r="AH892" s="38">
        <v>1613</v>
      </c>
      <c r="AI892" s="69" t="s">
        <v>175</v>
      </c>
      <c r="AJ892" s="111" t="s">
        <v>280</v>
      </c>
      <c r="AK892" s="38" t="s">
        <v>280</v>
      </c>
      <c r="AL892" s="38" t="s">
        <v>280</v>
      </c>
      <c r="AM892" s="38" t="s">
        <v>280</v>
      </c>
      <c r="AN892" s="38" t="s">
        <v>280</v>
      </c>
      <c r="AO892" s="38" t="s">
        <v>280</v>
      </c>
      <c r="AP892" s="136" t="s">
        <v>280</v>
      </c>
      <c r="AQ892" s="136" t="s">
        <v>280</v>
      </c>
      <c r="AR892" s="139" t="s">
        <v>280</v>
      </c>
      <c r="AS892" s="136" t="s">
        <v>280</v>
      </c>
      <c r="AT892" s="139" t="s">
        <v>280</v>
      </c>
      <c r="AU892" s="139" t="s">
        <v>280</v>
      </c>
      <c r="AV892" s="136" t="s">
        <v>280</v>
      </c>
      <c r="AW892" s="136" t="s">
        <v>280</v>
      </c>
      <c r="AX892" s="139" t="s">
        <v>280</v>
      </c>
      <c r="AY892" s="136">
        <v>-10000</v>
      </c>
      <c r="AZ892" s="139" t="s">
        <v>280</v>
      </c>
      <c r="BA892" s="139" t="s">
        <v>282</v>
      </c>
    </row>
    <row r="893" spans="2:53">
      <c r="B893" s="135" t="s">
        <v>399</v>
      </c>
      <c r="C893" s="109" t="s">
        <v>120</v>
      </c>
      <c r="D893" s="110" t="s">
        <v>68</v>
      </c>
      <c r="E893" s="114">
        <v>6593</v>
      </c>
      <c r="F893" s="114"/>
      <c r="G893" s="136"/>
      <c r="H893" s="137">
        <v>3664</v>
      </c>
      <c r="I893" s="114"/>
      <c r="J893" s="114"/>
      <c r="K893" s="114"/>
      <c r="L893" s="137">
        <v>-1363</v>
      </c>
      <c r="M893" s="114">
        <v>-1363</v>
      </c>
      <c r="N893" s="136">
        <v>1567</v>
      </c>
      <c r="O893" s="111" t="s">
        <v>38</v>
      </c>
      <c r="P893" s="69" t="s">
        <v>283</v>
      </c>
      <c r="Q893" s="111">
        <f t="shared" si="99"/>
        <v>0</v>
      </c>
      <c r="R893" s="38">
        <f t="shared" si="93"/>
        <v>2929</v>
      </c>
      <c r="S893" s="38" t="str">
        <f t="shared" si="97"/>
        <v>NA</v>
      </c>
      <c r="T893" s="38" t="str">
        <f t="shared" si="95"/>
        <v>NA</v>
      </c>
      <c r="U893" s="114" t="str">
        <f t="shared" si="98"/>
        <v>NA</v>
      </c>
      <c r="V893" s="69">
        <f t="shared" si="94"/>
        <v>1567</v>
      </c>
      <c r="W893" s="23">
        <f t="shared" si="96"/>
        <v>1</v>
      </c>
      <c r="X893" s="111" t="s">
        <v>280</v>
      </c>
      <c r="Y893" s="38" t="s">
        <v>280</v>
      </c>
      <c r="Z893" s="69" t="s">
        <v>280</v>
      </c>
      <c r="AA893" s="114" t="s">
        <v>280</v>
      </c>
      <c r="AB893" s="38" t="s">
        <v>280</v>
      </c>
      <c r="AC893" s="69" t="s">
        <v>280</v>
      </c>
      <c r="AD893" s="38" t="s">
        <v>280</v>
      </c>
      <c r="AE893" s="38">
        <v>5959</v>
      </c>
      <c r="AF893" s="69" t="s">
        <v>137</v>
      </c>
      <c r="AG893" s="127" t="s">
        <v>280</v>
      </c>
      <c r="AH893" s="38" t="s">
        <v>280</v>
      </c>
      <c r="AI893" s="69" t="s">
        <v>280</v>
      </c>
      <c r="AJ893" s="111" t="s">
        <v>280</v>
      </c>
      <c r="AK893" s="38" t="s">
        <v>280</v>
      </c>
      <c r="AL893" s="38" t="s">
        <v>280</v>
      </c>
      <c r="AM893" s="38" t="s">
        <v>280</v>
      </c>
      <c r="AN893" s="38" t="s">
        <v>280</v>
      </c>
      <c r="AO893" s="38" t="s">
        <v>280</v>
      </c>
      <c r="AP893" s="136" t="s">
        <v>280</v>
      </c>
      <c r="AQ893" s="136" t="s">
        <v>280</v>
      </c>
      <c r="AR893" s="139" t="s">
        <v>280</v>
      </c>
      <c r="AS893" s="136" t="s">
        <v>280</v>
      </c>
      <c r="AT893" s="139" t="s">
        <v>280</v>
      </c>
      <c r="AU893" s="139" t="s">
        <v>280</v>
      </c>
      <c r="AV893" s="136">
        <v>-10000</v>
      </c>
      <c r="AW893" s="136" t="s">
        <v>280</v>
      </c>
      <c r="AX893" s="139" t="s">
        <v>282</v>
      </c>
      <c r="AY893" s="136" t="s">
        <v>280</v>
      </c>
      <c r="AZ893" s="139" t="s">
        <v>280</v>
      </c>
      <c r="BA893" s="139" t="s">
        <v>280</v>
      </c>
    </row>
    <row r="894" spans="2:53">
      <c r="B894" s="135" t="s">
        <v>399</v>
      </c>
      <c r="C894" s="109" t="s">
        <v>120</v>
      </c>
      <c r="D894" s="110" t="s">
        <v>69</v>
      </c>
      <c r="E894" s="114">
        <v>6593</v>
      </c>
      <c r="F894" s="114"/>
      <c r="G894" s="136"/>
      <c r="H894" s="137">
        <v>5215</v>
      </c>
      <c r="I894" s="114"/>
      <c r="J894" s="114"/>
      <c r="K894" s="114"/>
      <c r="L894" s="137">
        <v>-1363</v>
      </c>
      <c r="M894" s="114">
        <v>-1363</v>
      </c>
      <c r="N894" s="136">
        <v>38</v>
      </c>
      <c r="O894" s="111" t="s">
        <v>38</v>
      </c>
      <c r="P894" s="69" t="s">
        <v>283</v>
      </c>
      <c r="Q894" s="111">
        <f t="shared" si="99"/>
        <v>0</v>
      </c>
      <c r="R894" s="38">
        <f t="shared" si="93"/>
        <v>1378</v>
      </c>
      <c r="S894" s="38" t="str">
        <f t="shared" si="97"/>
        <v>NA</v>
      </c>
      <c r="T894" s="38" t="str">
        <f t="shared" si="95"/>
        <v>NA</v>
      </c>
      <c r="U894" s="114" t="str">
        <f t="shared" si="98"/>
        <v>NA</v>
      </c>
      <c r="V894" s="69">
        <f t="shared" si="94"/>
        <v>38</v>
      </c>
      <c r="W894" s="23">
        <f t="shared" si="96"/>
        <v>0</v>
      </c>
      <c r="X894" s="111" t="s">
        <v>280</v>
      </c>
      <c r="Y894" s="38" t="s">
        <v>280</v>
      </c>
      <c r="Z894" s="69" t="s">
        <v>280</v>
      </c>
      <c r="AA894" s="114" t="s">
        <v>280</v>
      </c>
      <c r="AB894" s="38" t="s">
        <v>280</v>
      </c>
      <c r="AC894" s="69" t="s">
        <v>280</v>
      </c>
      <c r="AD894" s="38" t="s">
        <v>280</v>
      </c>
      <c r="AE894" s="38" t="s">
        <v>280</v>
      </c>
      <c r="AF894" s="69" t="s">
        <v>280</v>
      </c>
      <c r="AG894" s="127" t="s">
        <v>280</v>
      </c>
      <c r="AH894" s="38" t="s">
        <v>280</v>
      </c>
      <c r="AI894" s="69" t="s">
        <v>280</v>
      </c>
      <c r="AJ894" s="111" t="s">
        <v>280</v>
      </c>
      <c r="AK894" s="38" t="s">
        <v>280</v>
      </c>
      <c r="AL894" s="38" t="s">
        <v>280</v>
      </c>
      <c r="AM894" s="38" t="s">
        <v>280</v>
      </c>
      <c r="AN894" s="38" t="s">
        <v>280</v>
      </c>
      <c r="AO894" s="38" t="s">
        <v>280</v>
      </c>
      <c r="AP894" s="136" t="s">
        <v>280</v>
      </c>
      <c r="AQ894" s="136" t="s">
        <v>280</v>
      </c>
      <c r="AR894" s="139" t="s">
        <v>280</v>
      </c>
      <c r="AS894" s="136" t="s">
        <v>280</v>
      </c>
      <c r="AT894" s="139" t="s">
        <v>280</v>
      </c>
      <c r="AU894" s="139" t="s">
        <v>280</v>
      </c>
      <c r="AV894" s="136" t="s">
        <v>280</v>
      </c>
      <c r="AW894" s="136" t="s">
        <v>280</v>
      </c>
      <c r="AX894" s="139" t="s">
        <v>280</v>
      </c>
      <c r="AY894" s="136" t="s">
        <v>280</v>
      </c>
      <c r="AZ894" s="139" t="s">
        <v>280</v>
      </c>
      <c r="BA894" s="139" t="s">
        <v>280</v>
      </c>
    </row>
    <row r="895" spans="2:53" ht="15" thickBot="1">
      <c r="B895" s="141" t="s">
        <v>399</v>
      </c>
      <c r="C895" s="116" t="s">
        <v>120</v>
      </c>
      <c r="D895" s="117" t="s">
        <v>70</v>
      </c>
      <c r="E895" s="142">
        <v>5993</v>
      </c>
      <c r="F895" s="142"/>
      <c r="G895" s="143"/>
      <c r="H895" s="144">
        <v>5993</v>
      </c>
      <c r="I895" s="142"/>
      <c r="J895" s="142"/>
      <c r="K895" s="142"/>
      <c r="L895" s="144">
        <v>-754</v>
      </c>
      <c r="M895" s="142">
        <v>-754</v>
      </c>
      <c r="N895" s="143">
        <v>-753</v>
      </c>
      <c r="O895" s="119" t="s">
        <v>38</v>
      </c>
      <c r="P895" s="70" t="s">
        <v>50</v>
      </c>
      <c r="Q895" s="119">
        <f t="shared" si="99"/>
        <v>0</v>
      </c>
      <c r="R895" s="38">
        <f t="shared" si="93"/>
        <v>0</v>
      </c>
      <c r="S895" s="38" t="str">
        <f t="shared" si="97"/>
        <v>NA</v>
      </c>
      <c r="T895" s="38" t="str">
        <f t="shared" si="95"/>
        <v>NA</v>
      </c>
      <c r="U895" s="114" t="str">
        <f t="shared" si="98"/>
        <v>NA</v>
      </c>
      <c r="V895" s="70">
        <f t="shared" si="94"/>
        <v>0</v>
      </c>
      <c r="W895" s="23">
        <f t="shared" si="96"/>
        <v>1</v>
      </c>
      <c r="X895" s="119" t="s">
        <v>280</v>
      </c>
      <c r="Y895" s="118" t="s">
        <v>280</v>
      </c>
      <c r="Z895" s="70" t="s">
        <v>280</v>
      </c>
      <c r="AA895" s="142" t="s">
        <v>280</v>
      </c>
      <c r="AB895" s="118" t="s">
        <v>280</v>
      </c>
      <c r="AC895" s="70" t="s">
        <v>280</v>
      </c>
      <c r="AD895" s="118" t="s">
        <v>280</v>
      </c>
      <c r="AE895" s="118" t="s">
        <v>280</v>
      </c>
      <c r="AF895" s="70" t="s">
        <v>280</v>
      </c>
      <c r="AG895" s="151" t="s">
        <v>280</v>
      </c>
      <c r="AH895" s="118" t="s">
        <v>280</v>
      </c>
      <c r="AI895" s="70" t="s">
        <v>280</v>
      </c>
      <c r="AJ895" s="119" t="s">
        <v>280</v>
      </c>
      <c r="AK895" s="118" t="s">
        <v>280</v>
      </c>
      <c r="AL895" s="118" t="s">
        <v>280</v>
      </c>
      <c r="AM895" s="118" t="s">
        <v>280</v>
      </c>
      <c r="AN895" s="118" t="s">
        <v>280</v>
      </c>
      <c r="AO895" s="118" t="s">
        <v>280</v>
      </c>
      <c r="AP895" s="143" t="s">
        <v>280</v>
      </c>
      <c r="AQ895" s="143" t="s">
        <v>280</v>
      </c>
      <c r="AR895" s="145" t="s">
        <v>280</v>
      </c>
      <c r="AS895" s="143" t="s">
        <v>280</v>
      </c>
      <c r="AT895" s="145" t="s">
        <v>280</v>
      </c>
      <c r="AU895" s="145" t="s">
        <v>280</v>
      </c>
      <c r="AV895" s="143" t="s">
        <v>280</v>
      </c>
      <c r="AW895" s="143" t="s">
        <v>280</v>
      </c>
      <c r="AX895" s="145" t="s">
        <v>280</v>
      </c>
      <c r="AY895" s="143" t="s">
        <v>280</v>
      </c>
      <c r="AZ895" s="145" t="s">
        <v>280</v>
      </c>
      <c r="BA895" s="145" t="s">
        <v>280</v>
      </c>
    </row>
    <row r="896" spans="2:53">
      <c r="B896" s="146" t="s">
        <v>400</v>
      </c>
      <c r="C896" s="121" t="s">
        <v>120</v>
      </c>
      <c r="D896" s="122" t="s">
        <v>55</v>
      </c>
      <c r="E896" s="138"/>
      <c r="F896" s="138">
        <v>2717</v>
      </c>
      <c r="G896" s="147">
        <v>160</v>
      </c>
      <c r="H896" s="148"/>
      <c r="I896" s="138">
        <v>2717</v>
      </c>
      <c r="J896" s="138">
        <v>160</v>
      </c>
      <c r="K896" s="138"/>
      <c r="L896" s="148">
        <v>-6045</v>
      </c>
      <c r="M896" s="138">
        <v>-6045</v>
      </c>
      <c r="N896" s="147">
        <v>-6045</v>
      </c>
      <c r="O896" s="113" t="s">
        <v>283</v>
      </c>
      <c r="P896" s="68" t="s">
        <v>283</v>
      </c>
      <c r="Q896" s="113">
        <f t="shared" si="99"/>
        <v>0</v>
      </c>
      <c r="R896" s="38" t="str">
        <f t="shared" si="93"/>
        <v>NA</v>
      </c>
      <c r="S896" s="38">
        <f t="shared" si="97"/>
        <v>0</v>
      </c>
      <c r="T896" s="38">
        <f t="shared" si="95"/>
        <v>0</v>
      </c>
      <c r="U896" s="114">
        <f t="shared" si="98"/>
        <v>0</v>
      </c>
      <c r="V896" s="68">
        <f t="shared" si="94"/>
        <v>0</v>
      </c>
      <c r="W896" s="23">
        <f t="shared" si="96"/>
        <v>1</v>
      </c>
      <c r="X896" s="148" t="s">
        <v>280</v>
      </c>
      <c r="Y896" s="112" t="s">
        <v>280</v>
      </c>
      <c r="Z896" s="68" t="s">
        <v>280</v>
      </c>
      <c r="AA896" s="138" t="s">
        <v>280</v>
      </c>
      <c r="AB896" s="112" t="s">
        <v>280</v>
      </c>
      <c r="AC896" s="68" t="s">
        <v>280</v>
      </c>
      <c r="AD896" s="112" t="s">
        <v>280</v>
      </c>
      <c r="AE896" s="112" t="s">
        <v>280</v>
      </c>
      <c r="AF896" s="68" t="s">
        <v>280</v>
      </c>
      <c r="AG896" s="149" t="s">
        <v>280</v>
      </c>
      <c r="AH896" s="112" t="s">
        <v>280</v>
      </c>
      <c r="AI896" s="68" t="s">
        <v>280</v>
      </c>
      <c r="AJ896" s="112" t="s">
        <v>280</v>
      </c>
      <c r="AK896" s="112" t="s">
        <v>280</v>
      </c>
      <c r="AL896" s="112" t="s">
        <v>280</v>
      </c>
      <c r="AM896" s="112" t="s">
        <v>280</v>
      </c>
      <c r="AN896" s="112" t="s">
        <v>280</v>
      </c>
      <c r="AO896" s="112" t="s">
        <v>280</v>
      </c>
      <c r="AP896" s="147" t="s">
        <v>280</v>
      </c>
      <c r="AQ896" s="147" t="s">
        <v>280</v>
      </c>
      <c r="AR896" s="21" t="s">
        <v>280</v>
      </c>
      <c r="AS896" s="147" t="s">
        <v>280</v>
      </c>
      <c r="AT896" s="21" t="s">
        <v>280</v>
      </c>
      <c r="AU896" s="21" t="s">
        <v>280</v>
      </c>
      <c r="AV896" s="147" t="s">
        <v>280</v>
      </c>
      <c r="AW896" s="147" t="s">
        <v>280</v>
      </c>
      <c r="AX896" s="150" t="s">
        <v>280</v>
      </c>
      <c r="AY896" s="147">
        <v>-10000</v>
      </c>
      <c r="AZ896" s="150" t="s">
        <v>280</v>
      </c>
      <c r="BA896" s="150" t="s">
        <v>282</v>
      </c>
    </row>
    <row r="897" spans="2:53">
      <c r="B897" s="135" t="s">
        <v>400</v>
      </c>
      <c r="C897" s="109" t="s">
        <v>120</v>
      </c>
      <c r="D897" s="110" t="s">
        <v>57</v>
      </c>
      <c r="E897" s="114"/>
      <c r="F897" s="114">
        <v>3219</v>
      </c>
      <c r="G897" s="136">
        <v>170</v>
      </c>
      <c r="H897" s="137"/>
      <c r="I897" s="114">
        <v>3136</v>
      </c>
      <c r="J897" s="114">
        <v>170</v>
      </c>
      <c r="K897" s="114"/>
      <c r="L897" s="137">
        <v>-5772</v>
      </c>
      <c r="M897" s="114">
        <v>-5772</v>
      </c>
      <c r="N897" s="136">
        <v>-5772</v>
      </c>
      <c r="O897" s="111" t="s">
        <v>283</v>
      </c>
      <c r="P897" s="69" t="s">
        <v>283</v>
      </c>
      <c r="Q897" s="111">
        <f t="shared" si="99"/>
        <v>0</v>
      </c>
      <c r="R897" s="38" t="str">
        <f t="shared" si="93"/>
        <v>NA</v>
      </c>
      <c r="S897" s="38">
        <f t="shared" si="97"/>
        <v>83</v>
      </c>
      <c r="T897" s="38">
        <f t="shared" si="95"/>
        <v>0</v>
      </c>
      <c r="U897" s="114">
        <f t="shared" si="98"/>
        <v>83</v>
      </c>
      <c r="V897" s="69">
        <f t="shared" si="94"/>
        <v>0</v>
      </c>
      <c r="W897" s="23">
        <f t="shared" si="96"/>
        <v>1</v>
      </c>
      <c r="X897" s="137" t="s">
        <v>280</v>
      </c>
      <c r="Y897" s="38" t="s">
        <v>280</v>
      </c>
      <c r="Z897" s="69" t="s">
        <v>280</v>
      </c>
      <c r="AA897" s="114" t="s">
        <v>280</v>
      </c>
      <c r="AB897" s="38" t="s">
        <v>280</v>
      </c>
      <c r="AC897" s="69" t="s">
        <v>280</v>
      </c>
      <c r="AD897" s="38" t="s">
        <v>280</v>
      </c>
      <c r="AE897" s="38" t="s">
        <v>280</v>
      </c>
      <c r="AF897" s="69" t="s">
        <v>280</v>
      </c>
      <c r="AG897" s="127" t="s">
        <v>280</v>
      </c>
      <c r="AH897" s="38" t="s">
        <v>280</v>
      </c>
      <c r="AI897" s="69" t="s">
        <v>280</v>
      </c>
      <c r="AJ897" s="38" t="s">
        <v>280</v>
      </c>
      <c r="AK897" s="38" t="s">
        <v>280</v>
      </c>
      <c r="AL897" s="38" t="s">
        <v>280</v>
      </c>
      <c r="AM897" s="38" t="s">
        <v>280</v>
      </c>
      <c r="AN897" s="38" t="s">
        <v>280</v>
      </c>
      <c r="AO897" s="38" t="s">
        <v>280</v>
      </c>
      <c r="AP897" s="136" t="s">
        <v>280</v>
      </c>
      <c r="AQ897" s="136" t="s">
        <v>280</v>
      </c>
      <c r="AR897" s="23" t="s">
        <v>280</v>
      </c>
      <c r="AS897" s="136" t="s">
        <v>280</v>
      </c>
      <c r="AT897" s="23" t="s">
        <v>280</v>
      </c>
      <c r="AU897" s="23" t="s">
        <v>280</v>
      </c>
      <c r="AV897" s="136" t="s">
        <v>280</v>
      </c>
      <c r="AW897" s="136" t="s">
        <v>280</v>
      </c>
      <c r="AX897" s="139" t="s">
        <v>280</v>
      </c>
      <c r="AY897" s="136">
        <v>-10000</v>
      </c>
      <c r="AZ897" s="139" t="s">
        <v>280</v>
      </c>
      <c r="BA897" s="139" t="s">
        <v>282</v>
      </c>
    </row>
    <row r="898" spans="2:53">
      <c r="B898" s="135" t="s">
        <v>400</v>
      </c>
      <c r="C898" s="109" t="s">
        <v>120</v>
      </c>
      <c r="D898" s="110" t="s">
        <v>58</v>
      </c>
      <c r="E898" s="114"/>
      <c r="F898" s="114">
        <v>2817</v>
      </c>
      <c r="G898" s="136">
        <v>160</v>
      </c>
      <c r="H898" s="137"/>
      <c r="I898" s="114">
        <v>2817</v>
      </c>
      <c r="J898" s="114">
        <v>160</v>
      </c>
      <c r="K898" s="114"/>
      <c r="L898" s="137">
        <v>-6158</v>
      </c>
      <c r="M898" s="114">
        <v>-6158</v>
      </c>
      <c r="N898" s="136">
        <v>-6158</v>
      </c>
      <c r="O898" s="111" t="s">
        <v>283</v>
      </c>
      <c r="P898" s="69" t="s">
        <v>283</v>
      </c>
      <c r="Q898" s="111">
        <f t="shared" si="99"/>
        <v>0</v>
      </c>
      <c r="R898" s="38" t="str">
        <f t="shared" si="93"/>
        <v>NA</v>
      </c>
      <c r="S898" s="38">
        <f t="shared" si="97"/>
        <v>0</v>
      </c>
      <c r="T898" s="38">
        <f t="shared" si="95"/>
        <v>0</v>
      </c>
      <c r="U898" s="114">
        <f t="shared" si="98"/>
        <v>0</v>
      </c>
      <c r="V898" s="69">
        <f t="shared" si="94"/>
        <v>0</v>
      </c>
      <c r="W898" s="23">
        <f t="shared" si="96"/>
        <v>1</v>
      </c>
      <c r="X898" s="137" t="s">
        <v>280</v>
      </c>
      <c r="Y898" s="38" t="s">
        <v>280</v>
      </c>
      <c r="Z898" s="69" t="s">
        <v>280</v>
      </c>
      <c r="AA898" s="114" t="s">
        <v>280</v>
      </c>
      <c r="AB898" s="38" t="s">
        <v>280</v>
      </c>
      <c r="AC898" s="69" t="s">
        <v>280</v>
      </c>
      <c r="AD898" s="38" t="s">
        <v>280</v>
      </c>
      <c r="AE898" s="38" t="s">
        <v>280</v>
      </c>
      <c r="AF898" s="69" t="s">
        <v>280</v>
      </c>
      <c r="AG898" s="127" t="s">
        <v>280</v>
      </c>
      <c r="AH898" s="38" t="s">
        <v>280</v>
      </c>
      <c r="AI898" s="69" t="s">
        <v>280</v>
      </c>
      <c r="AJ898" s="38" t="s">
        <v>280</v>
      </c>
      <c r="AK898" s="38" t="s">
        <v>280</v>
      </c>
      <c r="AL898" s="38" t="s">
        <v>280</v>
      </c>
      <c r="AM898" s="38" t="s">
        <v>280</v>
      </c>
      <c r="AN898" s="38" t="s">
        <v>280</v>
      </c>
      <c r="AO898" s="38" t="s">
        <v>280</v>
      </c>
      <c r="AP898" s="136" t="s">
        <v>280</v>
      </c>
      <c r="AQ898" s="136" t="s">
        <v>280</v>
      </c>
      <c r="AR898" s="23" t="s">
        <v>280</v>
      </c>
      <c r="AS898" s="136" t="s">
        <v>280</v>
      </c>
      <c r="AT898" s="23" t="s">
        <v>280</v>
      </c>
      <c r="AU898" s="23" t="s">
        <v>280</v>
      </c>
      <c r="AV898" s="136" t="s">
        <v>280</v>
      </c>
      <c r="AW898" s="136" t="s">
        <v>280</v>
      </c>
      <c r="AX898" s="139" t="s">
        <v>280</v>
      </c>
      <c r="AY898" s="136">
        <v>-10000</v>
      </c>
      <c r="AZ898" s="139" t="s">
        <v>280</v>
      </c>
      <c r="BA898" s="139" t="s">
        <v>282</v>
      </c>
    </row>
    <row r="899" spans="2:53">
      <c r="B899" s="135" t="s">
        <v>400</v>
      </c>
      <c r="C899" s="109" t="s">
        <v>120</v>
      </c>
      <c r="D899" s="110" t="s">
        <v>59</v>
      </c>
      <c r="E899" s="114"/>
      <c r="F899" s="114">
        <v>3453</v>
      </c>
      <c r="G899" s="136">
        <v>48</v>
      </c>
      <c r="H899" s="137"/>
      <c r="I899" s="114">
        <v>3382</v>
      </c>
      <c r="J899" s="114">
        <v>48</v>
      </c>
      <c r="K899" s="114"/>
      <c r="L899" s="137">
        <v>-1654</v>
      </c>
      <c r="M899" s="114">
        <v>-1654</v>
      </c>
      <c r="N899" s="136">
        <v>-1654</v>
      </c>
      <c r="O899" s="111" t="s">
        <v>38</v>
      </c>
      <c r="P899" s="69" t="s">
        <v>283</v>
      </c>
      <c r="Q899" s="111">
        <f t="shared" si="99"/>
        <v>0</v>
      </c>
      <c r="R899" s="38" t="str">
        <f t="shared" si="93"/>
        <v>NA</v>
      </c>
      <c r="S899" s="38">
        <f t="shared" si="97"/>
        <v>71</v>
      </c>
      <c r="T899" s="38">
        <f t="shared" si="95"/>
        <v>0</v>
      </c>
      <c r="U899" s="114">
        <f t="shared" si="98"/>
        <v>71</v>
      </c>
      <c r="V899" s="69">
        <f t="shared" si="94"/>
        <v>0</v>
      </c>
      <c r="W899" s="23">
        <f t="shared" si="96"/>
        <v>1</v>
      </c>
      <c r="X899" s="137" t="s">
        <v>280</v>
      </c>
      <c r="Y899" s="38" t="s">
        <v>280</v>
      </c>
      <c r="Z899" s="69" t="s">
        <v>280</v>
      </c>
      <c r="AA899" s="114" t="s">
        <v>280</v>
      </c>
      <c r="AB899" s="38" t="s">
        <v>280</v>
      </c>
      <c r="AC899" s="69" t="s">
        <v>280</v>
      </c>
      <c r="AD899" s="38" t="s">
        <v>280</v>
      </c>
      <c r="AE899" s="38" t="s">
        <v>280</v>
      </c>
      <c r="AF899" s="69" t="s">
        <v>280</v>
      </c>
      <c r="AG899" s="127" t="s">
        <v>280</v>
      </c>
      <c r="AH899" s="38" t="s">
        <v>280</v>
      </c>
      <c r="AI899" s="69" t="s">
        <v>280</v>
      </c>
      <c r="AJ899" s="111" t="s">
        <v>280</v>
      </c>
      <c r="AK899" s="38" t="s">
        <v>280</v>
      </c>
      <c r="AL899" s="38" t="s">
        <v>280</v>
      </c>
      <c r="AM899" s="38" t="s">
        <v>280</v>
      </c>
      <c r="AN899" s="38" t="s">
        <v>280</v>
      </c>
      <c r="AO899" s="38" t="s">
        <v>280</v>
      </c>
      <c r="AP899" s="136" t="s">
        <v>280</v>
      </c>
      <c r="AQ899" s="136" t="s">
        <v>280</v>
      </c>
      <c r="AR899" s="23" t="s">
        <v>280</v>
      </c>
      <c r="AS899" s="136" t="s">
        <v>280</v>
      </c>
      <c r="AT899" s="23" t="s">
        <v>280</v>
      </c>
      <c r="AU899" s="23" t="s">
        <v>280</v>
      </c>
      <c r="AV899" s="136" t="s">
        <v>280</v>
      </c>
      <c r="AW899" s="136" t="s">
        <v>280</v>
      </c>
      <c r="AX899" s="139" t="s">
        <v>280</v>
      </c>
      <c r="AY899" s="136">
        <v>-10000</v>
      </c>
      <c r="AZ899" s="139" t="s">
        <v>280</v>
      </c>
      <c r="BA899" s="139" t="s">
        <v>282</v>
      </c>
    </row>
    <row r="900" spans="2:53">
      <c r="B900" s="135" t="s">
        <v>400</v>
      </c>
      <c r="C900" s="109" t="s">
        <v>120</v>
      </c>
      <c r="D900" s="110" t="s">
        <v>61</v>
      </c>
      <c r="E900" s="114"/>
      <c r="F900" s="114">
        <v>4435</v>
      </c>
      <c r="G900" s="136">
        <v>609</v>
      </c>
      <c r="H900" s="137"/>
      <c r="I900" s="114">
        <v>4435</v>
      </c>
      <c r="J900" s="114">
        <v>609</v>
      </c>
      <c r="K900" s="114"/>
      <c r="L900" s="137">
        <v>-2625</v>
      </c>
      <c r="M900" s="114">
        <v>-2625</v>
      </c>
      <c r="N900" s="136">
        <v>-2625</v>
      </c>
      <c r="O900" s="111" t="s">
        <v>283</v>
      </c>
      <c r="P900" s="69" t="s">
        <v>283</v>
      </c>
      <c r="Q900" s="111">
        <f t="shared" si="99"/>
        <v>0</v>
      </c>
      <c r="R900" s="38" t="str">
        <f t="shared" si="93"/>
        <v>NA</v>
      </c>
      <c r="S900" s="38">
        <f t="shared" si="97"/>
        <v>0</v>
      </c>
      <c r="T900" s="38">
        <f t="shared" si="95"/>
        <v>0</v>
      </c>
      <c r="U900" s="114">
        <f t="shared" si="98"/>
        <v>0</v>
      </c>
      <c r="V900" s="69">
        <f t="shared" si="94"/>
        <v>0</v>
      </c>
      <c r="W900" s="23">
        <f t="shared" si="96"/>
        <v>1</v>
      </c>
      <c r="X900" s="137" t="s">
        <v>280</v>
      </c>
      <c r="Y900" s="38" t="s">
        <v>280</v>
      </c>
      <c r="Z900" s="69" t="s">
        <v>280</v>
      </c>
      <c r="AA900" s="114" t="s">
        <v>280</v>
      </c>
      <c r="AB900" s="38" t="s">
        <v>280</v>
      </c>
      <c r="AC900" s="69" t="s">
        <v>280</v>
      </c>
      <c r="AD900" s="38" t="s">
        <v>280</v>
      </c>
      <c r="AE900" s="38" t="s">
        <v>280</v>
      </c>
      <c r="AF900" s="69" t="s">
        <v>280</v>
      </c>
      <c r="AG900" s="127" t="s">
        <v>280</v>
      </c>
      <c r="AH900" s="38" t="s">
        <v>280</v>
      </c>
      <c r="AI900" s="69" t="s">
        <v>280</v>
      </c>
      <c r="AJ900" s="111" t="s">
        <v>280</v>
      </c>
      <c r="AK900" s="38" t="s">
        <v>280</v>
      </c>
      <c r="AL900" s="38" t="s">
        <v>280</v>
      </c>
      <c r="AM900" s="38">
        <v>1200</v>
      </c>
      <c r="AN900" s="38" t="s">
        <v>280</v>
      </c>
      <c r="AO900" s="38" t="s">
        <v>401</v>
      </c>
      <c r="AP900" s="136" t="s">
        <v>280</v>
      </c>
      <c r="AQ900" s="136" t="s">
        <v>280</v>
      </c>
      <c r="AR900" s="23" t="s">
        <v>280</v>
      </c>
      <c r="AS900" s="136" t="s">
        <v>280</v>
      </c>
      <c r="AT900" s="23" t="s">
        <v>280</v>
      </c>
      <c r="AU900" s="23" t="s">
        <v>280</v>
      </c>
      <c r="AV900" s="136" t="s">
        <v>280</v>
      </c>
      <c r="AW900" s="136" t="s">
        <v>280</v>
      </c>
      <c r="AX900" s="139" t="s">
        <v>280</v>
      </c>
      <c r="AY900" s="136" t="s">
        <v>280</v>
      </c>
      <c r="AZ900" s="139" t="s">
        <v>280</v>
      </c>
      <c r="BA900" s="139" t="s">
        <v>280</v>
      </c>
    </row>
    <row r="901" spans="2:53">
      <c r="B901" s="135" t="s">
        <v>400</v>
      </c>
      <c r="C901" s="109" t="s">
        <v>120</v>
      </c>
      <c r="D901" s="110" t="s">
        <v>63</v>
      </c>
      <c r="E901" s="114"/>
      <c r="F901" s="114">
        <v>4456</v>
      </c>
      <c r="G901" s="136">
        <v>657</v>
      </c>
      <c r="H901" s="137"/>
      <c r="I901" s="114">
        <v>4456</v>
      </c>
      <c r="J901" s="114">
        <v>657</v>
      </c>
      <c r="K901" s="114"/>
      <c r="L901" s="137">
        <v>-2408</v>
      </c>
      <c r="M901" s="114">
        <v>-2408</v>
      </c>
      <c r="N901" s="136">
        <v>-2408</v>
      </c>
      <c r="O901" s="111" t="s">
        <v>283</v>
      </c>
      <c r="P901" s="69" t="s">
        <v>283</v>
      </c>
      <c r="Q901" s="111">
        <f t="shared" si="99"/>
        <v>0</v>
      </c>
      <c r="R901" s="38" t="str">
        <f t="shared" si="93"/>
        <v>NA</v>
      </c>
      <c r="S901" s="38">
        <f t="shared" si="97"/>
        <v>0</v>
      </c>
      <c r="T901" s="38">
        <f t="shared" si="95"/>
        <v>0</v>
      </c>
      <c r="U901" s="114">
        <f t="shared" si="98"/>
        <v>0</v>
      </c>
      <c r="V901" s="69">
        <f t="shared" si="94"/>
        <v>0</v>
      </c>
      <c r="W901" s="23">
        <f t="shared" si="96"/>
        <v>1</v>
      </c>
      <c r="X901" s="137" t="s">
        <v>280</v>
      </c>
      <c r="Y901" s="38" t="s">
        <v>280</v>
      </c>
      <c r="Z901" s="69" t="s">
        <v>280</v>
      </c>
      <c r="AA901" s="114" t="s">
        <v>280</v>
      </c>
      <c r="AB901" s="38" t="s">
        <v>280</v>
      </c>
      <c r="AC901" s="69" t="s">
        <v>280</v>
      </c>
      <c r="AD901" s="38" t="s">
        <v>280</v>
      </c>
      <c r="AE901" s="38" t="s">
        <v>280</v>
      </c>
      <c r="AF901" s="69" t="s">
        <v>137</v>
      </c>
      <c r="AG901" s="127" t="s">
        <v>280</v>
      </c>
      <c r="AH901" s="38">
        <v>3653</v>
      </c>
      <c r="AI901" s="69" t="s">
        <v>137</v>
      </c>
      <c r="AJ901" s="111" t="s">
        <v>280</v>
      </c>
      <c r="AK901" s="38" t="s">
        <v>280</v>
      </c>
      <c r="AL901" s="38" t="s">
        <v>280</v>
      </c>
      <c r="AM901" s="38">
        <v>1200</v>
      </c>
      <c r="AN901" s="38" t="s">
        <v>280</v>
      </c>
      <c r="AO901" s="38" t="s">
        <v>401</v>
      </c>
      <c r="AP901" s="136" t="s">
        <v>280</v>
      </c>
      <c r="AQ901" s="136" t="s">
        <v>280</v>
      </c>
      <c r="AR901" s="23" t="s">
        <v>280</v>
      </c>
      <c r="AS901" s="136" t="s">
        <v>280</v>
      </c>
      <c r="AT901" s="23" t="s">
        <v>280</v>
      </c>
      <c r="AU901" s="23" t="s">
        <v>280</v>
      </c>
      <c r="AV901" s="136" t="s">
        <v>280</v>
      </c>
      <c r="AW901" s="136" t="s">
        <v>280</v>
      </c>
      <c r="AX901" s="139" t="s">
        <v>280</v>
      </c>
      <c r="AY901" s="136" t="s">
        <v>280</v>
      </c>
      <c r="AZ901" s="139" t="s">
        <v>280</v>
      </c>
      <c r="BA901" s="139" t="s">
        <v>280</v>
      </c>
    </row>
    <row r="902" spans="2:53">
      <c r="B902" s="135" t="s">
        <v>400</v>
      </c>
      <c r="C902" s="109" t="s">
        <v>120</v>
      </c>
      <c r="D902" s="110" t="s">
        <v>64</v>
      </c>
      <c r="E902" s="114"/>
      <c r="F902" s="114">
        <v>3955</v>
      </c>
      <c r="G902" s="136">
        <v>634</v>
      </c>
      <c r="H902" s="137"/>
      <c r="I902" s="114">
        <v>3955</v>
      </c>
      <c r="J902" s="114">
        <v>590</v>
      </c>
      <c r="K902" s="114"/>
      <c r="L902" s="137">
        <v>-3343</v>
      </c>
      <c r="M902" s="114">
        <v>-3343</v>
      </c>
      <c r="N902" s="136">
        <v>-3343</v>
      </c>
      <c r="O902" s="111" t="s">
        <v>283</v>
      </c>
      <c r="P902" s="69" t="s">
        <v>283</v>
      </c>
      <c r="Q902" s="111">
        <f t="shared" si="99"/>
        <v>0</v>
      </c>
      <c r="R902" s="38" t="str">
        <f t="shared" si="93"/>
        <v>NA</v>
      </c>
      <c r="S902" s="38">
        <f t="shared" si="97"/>
        <v>0</v>
      </c>
      <c r="T902" s="38">
        <f t="shared" si="95"/>
        <v>44</v>
      </c>
      <c r="U902" s="114">
        <f t="shared" si="98"/>
        <v>44</v>
      </c>
      <c r="V902" s="69">
        <f t="shared" si="94"/>
        <v>0</v>
      </c>
      <c r="W902" s="23">
        <f t="shared" si="96"/>
        <v>1</v>
      </c>
      <c r="X902" s="111" t="s">
        <v>280</v>
      </c>
      <c r="Y902" s="38" t="s">
        <v>280</v>
      </c>
      <c r="Z902" s="69" t="s">
        <v>280</v>
      </c>
      <c r="AA902" s="114" t="s">
        <v>280</v>
      </c>
      <c r="AB902" s="38" t="s">
        <v>280</v>
      </c>
      <c r="AC902" s="69" t="s">
        <v>280</v>
      </c>
      <c r="AD902" s="38" t="s">
        <v>280</v>
      </c>
      <c r="AE902" s="38" t="s">
        <v>280</v>
      </c>
      <c r="AF902" s="69" t="s">
        <v>137</v>
      </c>
      <c r="AG902" s="127" t="s">
        <v>280</v>
      </c>
      <c r="AH902" s="38">
        <v>3382</v>
      </c>
      <c r="AI902" s="69" t="s">
        <v>137</v>
      </c>
      <c r="AJ902" s="111" t="s">
        <v>280</v>
      </c>
      <c r="AK902" s="38" t="s">
        <v>280</v>
      </c>
      <c r="AL902" s="38" t="s">
        <v>280</v>
      </c>
      <c r="AM902" s="38" t="s">
        <v>280</v>
      </c>
      <c r="AN902" s="38" t="s">
        <v>280</v>
      </c>
      <c r="AO902" s="38" t="s">
        <v>280</v>
      </c>
      <c r="AP902" s="136" t="s">
        <v>280</v>
      </c>
      <c r="AQ902" s="136" t="s">
        <v>280</v>
      </c>
      <c r="AR902" s="139" t="s">
        <v>280</v>
      </c>
      <c r="AS902" s="136" t="s">
        <v>280</v>
      </c>
      <c r="AT902" s="139" t="s">
        <v>280</v>
      </c>
      <c r="AU902" s="139" t="s">
        <v>280</v>
      </c>
      <c r="AV902" s="136" t="s">
        <v>280</v>
      </c>
      <c r="AW902" s="136" t="s">
        <v>280</v>
      </c>
      <c r="AX902" s="139" t="s">
        <v>280</v>
      </c>
      <c r="AY902" s="136" t="s">
        <v>280</v>
      </c>
      <c r="AZ902" s="139" t="s">
        <v>280</v>
      </c>
      <c r="BA902" s="139" t="s">
        <v>280</v>
      </c>
    </row>
    <row r="903" spans="2:53">
      <c r="B903" s="135" t="s">
        <v>400</v>
      </c>
      <c r="C903" s="109" t="s">
        <v>120</v>
      </c>
      <c r="D903" s="110" t="s">
        <v>66</v>
      </c>
      <c r="E903" s="114"/>
      <c r="F903" s="114">
        <v>3902</v>
      </c>
      <c r="G903" s="136">
        <v>705</v>
      </c>
      <c r="H903" s="137"/>
      <c r="I903" s="114">
        <v>3902</v>
      </c>
      <c r="J903" s="114">
        <v>677</v>
      </c>
      <c r="K903" s="114"/>
      <c r="L903" s="137">
        <v>-3112</v>
      </c>
      <c r="M903" s="114">
        <v>-3112</v>
      </c>
      <c r="N903" s="136">
        <v>-3112</v>
      </c>
      <c r="O903" s="111" t="s">
        <v>283</v>
      </c>
      <c r="P903" s="69" t="s">
        <v>283</v>
      </c>
      <c r="Q903" s="111">
        <f t="shared" si="99"/>
        <v>0</v>
      </c>
      <c r="R903" s="38" t="str">
        <f t="shared" si="93"/>
        <v>NA</v>
      </c>
      <c r="S903" s="38">
        <f t="shared" si="97"/>
        <v>0</v>
      </c>
      <c r="T903" s="38">
        <f t="shared" si="95"/>
        <v>28</v>
      </c>
      <c r="U903" s="114">
        <f t="shared" si="98"/>
        <v>28</v>
      </c>
      <c r="V903" s="69">
        <f t="shared" si="94"/>
        <v>0</v>
      </c>
      <c r="W903" s="23">
        <f t="shared" si="96"/>
        <v>0</v>
      </c>
      <c r="X903" s="111" t="s">
        <v>280</v>
      </c>
      <c r="Y903" s="38" t="s">
        <v>280</v>
      </c>
      <c r="Z903" s="69" t="s">
        <v>280</v>
      </c>
      <c r="AA903" s="114" t="s">
        <v>280</v>
      </c>
      <c r="AB903" s="38" t="s">
        <v>280</v>
      </c>
      <c r="AC903" s="69" t="s">
        <v>280</v>
      </c>
      <c r="AD903" s="38" t="s">
        <v>280</v>
      </c>
      <c r="AE903" s="38" t="s">
        <v>280</v>
      </c>
      <c r="AF903" s="69" t="s">
        <v>280</v>
      </c>
      <c r="AG903" s="127" t="s">
        <v>280</v>
      </c>
      <c r="AH903" s="38" t="s">
        <v>280</v>
      </c>
      <c r="AI903" s="69" t="s">
        <v>280</v>
      </c>
      <c r="AJ903" s="111" t="s">
        <v>280</v>
      </c>
      <c r="AK903" s="38" t="s">
        <v>280</v>
      </c>
      <c r="AL903" s="38" t="s">
        <v>280</v>
      </c>
      <c r="AM903" s="38" t="s">
        <v>280</v>
      </c>
      <c r="AN903" s="38" t="s">
        <v>280</v>
      </c>
      <c r="AO903" s="38" t="s">
        <v>280</v>
      </c>
      <c r="AP903" s="136" t="s">
        <v>280</v>
      </c>
      <c r="AQ903" s="136" t="s">
        <v>280</v>
      </c>
      <c r="AR903" s="139" t="s">
        <v>280</v>
      </c>
      <c r="AS903" s="136" t="s">
        <v>280</v>
      </c>
      <c r="AT903" s="139" t="s">
        <v>280</v>
      </c>
      <c r="AU903" s="139" t="s">
        <v>280</v>
      </c>
      <c r="AV903" s="136" t="s">
        <v>280</v>
      </c>
      <c r="AW903" s="136" t="s">
        <v>280</v>
      </c>
      <c r="AX903" s="139" t="s">
        <v>280</v>
      </c>
      <c r="AY903" s="136" t="s">
        <v>280</v>
      </c>
      <c r="AZ903" s="139" t="s">
        <v>280</v>
      </c>
      <c r="BA903" s="139" t="s">
        <v>280</v>
      </c>
    </row>
    <row r="904" spans="2:53">
      <c r="B904" s="135" t="s">
        <v>400</v>
      </c>
      <c r="C904" s="109" t="s">
        <v>120</v>
      </c>
      <c r="D904" s="110" t="s">
        <v>67</v>
      </c>
      <c r="E904" s="114"/>
      <c r="F904" s="114">
        <v>2981</v>
      </c>
      <c r="G904" s="136">
        <v>705</v>
      </c>
      <c r="H904" s="137"/>
      <c r="I904" s="114">
        <v>2981</v>
      </c>
      <c r="J904" s="114">
        <v>677</v>
      </c>
      <c r="K904" s="114"/>
      <c r="L904" s="137">
        <v>-2573</v>
      </c>
      <c r="M904" s="114">
        <v>-2573</v>
      </c>
      <c r="N904" s="136">
        <v>-2573</v>
      </c>
      <c r="O904" s="111" t="s">
        <v>283</v>
      </c>
      <c r="P904" s="69" t="s">
        <v>283</v>
      </c>
      <c r="Q904" s="111">
        <f t="shared" si="99"/>
        <v>0</v>
      </c>
      <c r="R904" s="38" t="str">
        <f t="shared" ref="R904:R967" si="100">IF(AND(ISNUMBER(E904),ISNUMBER(H904),ISBLANK(F904)),E904-H904,"NA")</f>
        <v>NA</v>
      </c>
      <c r="S904" s="38">
        <f t="shared" si="97"/>
        <v>0</v>
      </c>
      <c r="T904" s="38">
        <f t="shared" si="95"/>
        <v>28</v>
      </c>
      <c r="U904" s="114">
        <f t="shared" si="98"/>
        <v>28</v>
      </c>
      <c r="V904" s="69">
        <f t="shared" ref="V904:V967" si="101">IF(N904&lt;0,0,IF(M904=L904,N904,N904-(L904-M904)))</f>
        <v>0</v>
      </c>
      <c r="W904" s="23">
        <f t="shared" si="96"/>
        <v>1</v>
      </c>
      <c r="X904" s="111" t="s">
        <v>280</v>
      </c>
      <c r="Y904" s="38" t="s">
        <v>280</v>
      </c>
      <c r="Z904" s="69" t="s">
        <v>280</v>
      </c>
      <c r="AA904" s="114" t="s">
        <v>280</v>
      </c>
      <c r="AB904" s="38" t="s">
        <v>280</v>
      </c>
      <c r="AC904" s="69" t="s">
        <v>280</v>
      </c>
      <c r="AD904" s="38" t="s">
        <v>280</v>
      </c>
      <c r="AE904" s="38" t="s">
        <v>280</v>
      </c>
      <c r="AF904" s="69" t="s">
        <v>280</v>
      </c>
      <c r="AG904" s="127" t="s">
        <v>280</v>
      </c>
      <c r="AH904" s="38" t="s">
        <v>280</v>
      </c>
      <c r="AI904" s="69" t="s">
        <v>280</v>
      </c>
      <c r="AJ904" s="111" t="s">
        <v>280</v>
      </c>
      <c r="AK904" s="38" t="s">
        <v>280</v>
      </c>
      <c r="AL904" s="38" t="s">
        <v>280</v>
      </c>
      <c r="AM904" s="38" t="s">
        <v>280</v>
      </c>
      <c r="AN904" s="38" t="s">
        <v>280</v>
      </c>
      <c r="AO904" s="38" t="s">
        <v>280</v>
      </c>
      <c r="AP904" s="136" t="s">
        <v>280</v>
      </c>
      <c r="AQ904" s="136" t="s">
        <v>280</v>
      </c>
      <c r="AR904" s="139" t="s">
        <v>280</v>
      </c>
      <c r="AS904" s="136" t="s">
        <v>280</v>
      </c>
      <c r="AT904" s="139" t="s">
        <v>280</v>
      </c>
      <c r="AU904" s="139" t="s">
        <v>280</v>
      </c>
      <c r="AV904" s="136" t="s">
        <v>280</v>
      </c>
      <c r="AW904" s="136" t="s">
        <v>280</v>
      </c>
      <c r="AX904" s="139" t="s">
        <v>280</v>
      </c>
      <c r="AY904" s="136">
        <v>-10000</v>
      </c>
      <c r="AZ904" s="139" t="s">
        <v>280</v>
      </c>
      <c r="BA904" s="139" t="s">
        <v>282</v>
      </c>
    </row>
    <row r="905" spans="2:53">
      <c r="B905" s="135" t="s">
        <v>400</v>
      </c>
      <c r="C905" s="109" t="s">
        <v>120</v>
      </c>
      <c r="D905" s="110" t="s">
        <v>68</v>
      </c>
      <c r="E905" s="114"/>
      <c r="F905" s="114">
        <v>3020</v>
      </c>
      <c r="G905" s="136">
        <v>667</v>
      </c>
      <c r="H905" s="137"/>
      <c r="I905" s="114">
        <v>3023</v>
      </c>
      <c r="J905" s="114">
        <v>657</v>
      </c>
      <c r="K905" s="114"/>
      <c r="L905" s="137">
        <v>105</v>
      </c>
      <c r="M905" s="114">
        <v>105</v>
      </c>
      <c r="N905" s="136">
        <v>105</v>
      </c>
      <c r="O905" s="111" t="s">
        <v>60</v>
      </c>
      <c r="P905" s="69" t="s">
        <v>283</v>
      </c>
      <c r="Q905" s="111">
        <f t="shared" si="99"/>
        <v>0</v>
      </c>
      <c r="R905" s="38" t="str">
        <f t="shared" si="100"/>
        <v>NA</v>
      </c>
      <c r="S905" s="38">
        <f t="shared" si="97"/>
        <v>-3</v>
      </c>
      <c r="T905" s="38">
        <f t="shared" si="95"/>
        <v>10</v>
      </c>
      <c r="U905" s="114">
        <f t="shared" si="98"/>
        <v>7</v>
      </c>
      <c r="V905" s="69">
        <f t="shared" si="101"/>
        <v>105</v>
      </c>
      <c r="W905" s="23">
        <f t="shared" si="96"/>
        <v>1</v>
      </c>
      <c r="X905" s="111" t="s">
        <v>280</v>
      </c>
      <c r="Y905" s="38" t="s">
        <v>280</v>
      </c>
      <c r="Z905" s="69" t="s">
        <v>280</v>
      </c>
      <c r="AA905" s="114" t="s">
        <v>280</v>
      </c>
      <c r="AB905" s="38" t="s">
        <v>280</v>
      </c>
      <c r="AC905" s="69" t="s">
        <v>280</v>
      </c>
      <c r="AD905" s="38" t="s">
        <v>280</v>
      </c>
      <c r="AE905" s="38" t="s">
        <v>280</v>
      </c>
      <c r="AF905" s="69" t="s">
        <v>326</v>
      </c>
      <c r="AG905" s="127" t="s">
        <v>280</v>
      </c>
      <c r="AH905" s="38">
        <v>2708</v>
      </c>
      <c r="AI905" s="69" t="s">
        <v>326</v>
      </c>
      <c r="AJ905" s="111" t="s">
        <v>280</v>
      </c>
      <c r="AK905" s="38" t="s">
        <v>280</v>
      </c>
      <c r="AL905" s="38" t="s">
        <v>280</v>
      </c>
      <c r="AM905" s="38" t="s">
        <v>280</v>
      </c>
      <c r="AN905" s="38" t="s">
        <v>280</v>
      </c>
      <c r="AO905" s="38" t="s">
        <v>280</v>
      </c>
      <c r="AP905" s="136" t="s">
        <v>280</v>
      </c>
      <c r="AQ905" s="136" t="s">
        <v>280</v>
      </c>
      <c r="AR905" s="139" t="s">
        <v>280</v>
      </c>
      <c r="AS905" s="136" t="s">
        <v>280</v>
      </c>
      <c r="AT905" s="139" t="s">
        <v>280</v>
      </c>
      <c r="AU905" s="139" t="s">
        <v>280</v>
      </c>
      <c r="AV905" s="136" t="s">
        <v>280</v>
      </c>
      <c r="AW905" s="136" t="s">
        <v>280</v>
      </c>
      <c r="AX905" s="139" t="s">
        <v>280</v>
      </c>
      <c r="AY905" s="136">
        <v>-10000</v>
      </c>
      <c r="AZ905" s="139" t="s">
        <v>280</v>
      </c>
      <c r="BA905" s="139" t="s">
        <v>282</v>
      </c>
    </row>
    <row r="906" spans="2:53">
      <c r="B906" s="135" t="s">
        <v>400</v>
      </c>
      <c r="C906" s="109" t="s">
        <v>120</v>
      </c>
      <c r="D906" s="110" t="s">
        <v>69</v>
      </c>
      <c r="E906" s="114"/>
      <c r="F906" s="114">
        <v>4073</v>
      </c>
      <c r="G906" s="136">
        <v>657</v>
      </c>
      <c r="H906" s="137"/>
      <c r="I906" s="114">
        <v>4223</v>
      </c>
      <c r="J906" s="114">
        <v>657</v>
      </c>
      <c r="K906" s="114"/>
      <c r="L906" s="137">
        <v>-1385</v>
      </c>
      <c r="M906" s="114">
        <v>-1385</v>
      </c>
      <c r="N906" s="136">
        <v>-1385</v>
      </c>
      <c r="O906" s="111" t="s">
        <v>283</v>
      </c>
      <c r="P906" s="69" t="s">
        <v>283</v>
      </c>
      <c r="Q906" s="111">
        <f t="shared" si="99"/>
        <v>0</v>
      </c>
      <c r="R906" s="38" t="str">
        <f t="shared" si="100"/>
        <v>NA</v>
      </c>
      <c r="S906" s="38">
        <f t="shared" si="97"/>
        <v>-150</v>
      </c>
      <c r="T906" s="38">
        <f t="shared" si="95"/>
        <v>0</v>
      </c>
      <c r="U906" s="114">
        <f t="shared" si="98"/>
        <v>-150</v>
      </c>
      <c r="V906" s="69">
        <f t="shared" si="101"/>
        <v>0</v>
      </c>
      <c r="W906" s="23">
        <f t="shared" si="96"/>
        <v>1</v>
      </c>
      <c r="X906" s="111" t="s">
        <v>280</v>
      </c>
      <c r="Y906" s="38" t="s">
        <v>280</v>
      </c>
      <c r="Z906" s="69" t="s">
        <v>280</v>
      </c>
      <c r="AA906" s="114" t="s">
        <v>280</v>
      </c>
      <c r="AB906" s="38" t="s">
        <v>280</v>
      </c>
      <c r="AC906" s="69" t="s">
        <v>280</v>
      </c>
      <c r="AD906" s="38" t="s">
        <v>280</v>
      </c>
      <c r="AE906" s="38" t="s">
        <v>280</v>
      </c>
      <c r="AF906" s="69" t="s">
        <v>280</v>
      </c>
      <c r="AG906" s="127" t="s">
        <v>280</v>
      </c>
      <c r="AH906" s="38" t="s">
        <v>280</v>
      </c>
      <c r="AI906" s="69" t="s">
        <v>280</v>
      </c>
      <c r="AJ906" s="111" t="s">
        <v>280</v>
      </c>
      <c r="AK906" s="38" t="s">
        <v>280</v>
      </c>
      <c r="AL906" s="38" t="s">
        <v>280</v>
      </c>
      <c r="AM906" s="38">
        <v>1200</v>
      </c>
      <c r="AN906" s="38" t="s">
        <v>280</v>
      </c>
      <c r="AO906" s="38" t="s">
        <v>401</v>
      </c>
      <c r="AP906" s="136" t="s">
        <v>280</v>
      </c>
      <c r="AQ906" s="136" t="s">
        <v>280</v>
      </c>
      <c r="AR906" s="23" t="s">
        <v>280</v>
      </c>
      <c r="AS906" s="136" t="s">
        <v>280</v>
      </c>
      <c r="AT906" s="23" t="s">
        <v>280</v>
      </c>
      <c r="AU906" s="23" t="s">
        <v>280</v>
      </c>
      <c r="AV906" s="136" t="s">
        <v>280</v>
      </c>
      <c r="AW906" s="136" t="s">
        <v>280</v>
      </c>
      <c r="AX906" s="139" t="s">
        <v>280</v>
      </c>
      <c r="AY906" s="136" t="s">
        <v>280</v>
      </c>
      <c r="AZ906" s="139" t="s">
        <v>280</v>
      </c>
      <c r="BA906" s="139" t="s">
        <v>280</v>
      </c>
    </row>
    <row r="907" spans="2:53" ht="15" thickBot="1">
      <c r="B907" s="141" t="s">
        <v>400</v>
      </c>
      <c r="C907" s="116" t="s">
        <v>120</v>
      </c>
      <c r="D907" s="117" t="s">
        <v>70</v>
      </c>
      <c r="E907" s="142"/>
      <c r="F907" s="142">
        <v>3706</v>
      </c>
      <c r="G907" s="143">
        <v>645</v>
      </c>
      <c r="H907" s="144"/>
      <c r="I907" s="142">
        <v>3682</v>
      </c>
      <c r="J907" s="142">
        <v>374</v>
      </c>
      <c r="K907" s="142"/>
      <c r="L907" s="144">
        <v>-283</v>
      </c>
      <c r="M907" s="142">
        <v>-283</v>
      </c>
      <c r="N907" s="143">
        <v>-283</v>
      </c>
      <c r="O907" s="119" t="s">
        <v>283</v>
      </c>
      <c r="P907" s="70" t="s">
        <v>283</v>
      </c>
      <c r="Q907" s="119">
        <f t="shared" si="99"/>
        <v>0</v>
      </c>
      <c r="R907" s="38" t="str">
        <f t="shared" si="100"/>
        <v>NA</v>
      </c>
      <c r="S907" s="38">
        <f t="shared" si="97"/>
        <v>24</v>
      </c>
      <c r="T907" s="38">
        <f t="shared" si="95"/>
        <v>271</v>
      </c>
      <c r="U907" s="114">
        <f t="shared" si="98"/>
        <v>295</v>
      </c>
      <c r="V907" s="70">
        <f t="shared" si="101"/>
        <v>0</v>
      </c>
      <c r="W907" s="23">
        <f t="shared" si="96"/>
        <v>0</v>
      </c>
      <c r="X907" s="119" t="s">
        <v>280</v>
      </c>
      <c r="Y907" s="118" t="s">
        <v>280</v>
      </c>
      <c r="Z907" s="70" t="s">
        <v>280</v>
      </c>
      <c r="AA907" s="142" t="s">
        <v>280</v>
      </c>
      <c r="AB907" s="118" t="s">
        <v>280</v>
      </c>
      <c r="AC907" s="70" t="s">
        <v>280</v>
      </c>
      <c r="AD907" s="118" t="s">
        <v>280</v>
      </c>
      <c r="AE907" s="118" t="s">
        <v>280</v>
      </c>
      <c r="AF907" s="70" t="s">
        <v>280</v>
      </c>
      <c r="AG907" s="151" t="s">
        <v>280</v>
      </c>
      <c r="AH907" s="118" t="s">
        <v>280</v>
      </c>
      <c r="AI907" s="70" t="s">
        <v>280</v>
      </c>
      <c r="AJ907" s="119" t="s">
        <v>280</v>
      </c>
      <c r="AK907" s="118" t="s">
        <v>280</v>
      </c>
      <c r="AL907" s="118" t="s">
        <v>280</v>
      </c>
      <c r="AM907" s="118" t="s">
        <v>280</v>
      </c>
      <c r="AN907" s="118" t="s">
        <v>280</v>
      </c>
      <c r="AO907" s="118" t="s">
        <v>280</v>
      </c>
      <c r="AP907" s="143" t="s">
        <v>280</v>
      </c>
      <c r="AQ907" s="143" t="s">
        <v>280</v>
      </c>
      <c r="AR907" s="22" t="s">
        <v>280</v>
      </c>
      <c r="AS907" s="143" t="s">
        <v>280</v>
      </c>
      <c r="AT907" s="22" t="s">
        <v>280</v>
      </c>
      <c r="AU907" s="22" t="s">
        <v>280</v>
      </c>
      <c r="AV907" s="143" t="s">
        <v>280</v>
      </c>
      <c r="AW907" s="143" t="s">
        <v>280</v>
      </c>
      <c r="AX907" s="145" t="s">
        <v>280</v>
      </c>
      <c r="AY907" s="143" t="s">
        <v>280</v>
      </c>
      <c r="AZ907" s="145" t="s">
        <v>280</v>
      </c>
      <c r="BA907" s="145" t="s">
        <v>280</v>
      </c>
    </row>
    <row r="908" spans="2:53">
      <c r="B908" s="146" t="s">
        <v>402</v>
      </c>
      <c r="C908" s="121" t="s">
        <v>120</v>
      </c>
      <c r="D908" s="122" t="s">
        <v>55</v>
      </c>
      <c r="E908" s="138">
        <v>2312</v>
      </c>
      <c r="F908" s="138"/>
      <c r="G908" s="147"/>
      <c r="H908" s="148">
        <v>508</v>
      </c>
      <c r="I908" s="138"/>
      <c r="J908" s="138"/>
      <c r="K908" s="138"/>
      <c r="L908" s="148">
        <v>0</v>
      </c>
      <c r="M908" s="138">
        <v>0</v>
      </c>
      <c r="N908" s="147">
        <v>0</v>
      </c>
      <c r="O908" s="113" t="s">
        <v>288</v>
      </c>
      <c r="P908" s="68" t="s">
        <v>283</v>
      </c>
      <c r="Q908" s="113">
        <f t="shared" si="99"/>
        <v>0</v>
      </c>
      <c r="R908" s="38">
        <f t="shared" si="100"/>
        <v>1804</v>
      </c>
      <c r="S908" s="38" t="str">
        <f t="shared" si="97"/>
        <v>NA</v>
      </c>
      <c r="T908" s="38" t="str">
        <f t="shared" si="95"/>
        <v>NA</v>
      </c>
      <c r="U908" s="114" t="str">
        <f t="shared" si="98"/>
        <v>NA</v>
      </c>
      <c r="V908" s="68">
        <f t="shared" si="101"/>
        <v>0</v>
      </c>
      <c r="W908" s="23">
        <f t="shared" si="96"/>
        <v>1</v>
      </c>
      <c r="X908" s="148" t="s">
        <v>280</v>
      </c>
      <c r="Y908" s="112" t="s">
        <v>280</v>
      </c>
      <c r="Z908" s="68" t="s">
        <v>280</v>
      </c>
      <c r="AA908" s="138" t="s">
        <v>280</v>
      </c>
      <c r="AB908" s="112" t="s">
        <v>280</v>
      </c>
      <c r="AC908" s="68" t="s">
        <v>280</v>
      </c>
      <c r="AD908" s="112" t="s">
        <v>280</v>
      </c>
      <c r="AE908" s="112" t="s">
        <v>280</v>
      </c>
      <c r="AF908" s="68" t="s">
        <v>280</v>
      </c>
      <c r="AG908" s="149" t="s">
        <v>280</v>
      </c>
      <c r="AH908" s="112" t="s">
        <v>280</v>
      </c>
      <c r="AI908" s="68" t="s">
        <v>280</v>
      </c>
      <c r="AJ908" s="113" t="s">
        <v>280</v>
      </c>
      <c r="AK908" s="112" t="s">
        <v>280</v>
      </c>
      <c r="AL908" s="112" t="s">
        <v>280</v>
      </c>
      <c r="AM908" s="112" t="s">
        <v>280</v>
      </c>
      <c r="AN908" s="112" t="s">
        <v>280</v>
      </c>
      <c r="AO908" s="112" t="s">
        <v>280</v>
      </c>
      <c r="AP908" s="147" t="s">
        <v>280</v>
      </c>
      <c r="AQ908" s="147" t="s">
        <v>280</v>
      </c>
      <c r="AR908" s="21" t="s">
        <v>280</v>
      </c>
      <c r="AS908" s="147" t="s">
        <v>280</v>
      </c>
      <c r="AT908" s="21" t="s">
        <v>280</v>
      </c>
      <c r="AU908" s="21" t="s">
        <v>280</v>
      </c>
      <c r="AV908" s="147">
        <v>-10000</v>
      </c>
      <c r="AW908" s="147" t="s">
        <v>280</v>
      </c>
      <c r="AX908" s="150" t="s">
        <v>282</v>
      </c>
      <c r="AY908" s="147" t="s">
        <v>280</v>
      </c>
      <c r="AZ908" s="150" t="s">
        <v>280</v>
      </c>
      <c r="BA908" s="150" t="s">
        <v>280</v>
      </c>
    </row>
    <row r="909" spans="2:53">
      <c r="B909" s="135" t="s">
        <v>402</v>
      </c>
      <c r="C909" s="109" t="s">
        <v>120</v>
      </c>
      <c r="D909" s="110" t="s">
        <v>57</v>
      </c>
      <c r="E909" s="114">
        <v>2312</v>
      </c>
      <c r="F909" s="114"/>
      <c r="G909" s="136"/>
      <c r="H909" s="137">
        <v>506</v>
      </c>
      <c r="I909" s="114"/>
      <c r="J909" s="114"/>
      <c r="K909" s="114"/>
      <c r="L909" s="137">
        <v>0</v>
      </c>
      <c r="M909" s="114">
        <v>0</v>
      </c>
      <c r="N909" s="136">
        <v>0</v>
      </c>
      <c r="O909" s="111" t="s">
        <v>288</v>
      </c>
      <c r="P909" s="69" t="s">
        <v>283</v>
      </c>
      <c r="Q909" s="111">
        <f t="shared" si="99"/>
        <v>0</v>
      </c>
      <c r="R909" s="38">
        <f t="shared" si="100"/>
        <v>1806</v>
      </c>
      <c r="S909" s="38" t="str">
        <f t="shared" si="97"/>
        <v>NA</v>
      </c>
      <c r="T909" s="38" t="str">
        <f t="shared" si="95"/>
        <v>NA</v>
      </c>
      <c r="U909" s="114" t="str">
        <f t="shared" si="98"/>
        <v>NA</v>
      </c>
      <c r="V909" s="69">
        <f t="shared" si="101"/>
        <v>0</v>
      </c>
      <c r="W909" s="23">
        <f t="shared" si="96"/>
        <v>1</v>
      </c>
      <c r="X909" s="137" t="s">
        <v>280</v>
      </c>
      <c r="Y909" s="38" t="s">
        <v>280</v>
      </c>
      <c r="Z909" s="69" t="s">
        <v>280</v>
      </c>
      <c r="AA909" s="114" t="s">
        <v>280</v>
      </c>
      <c r="AB909" s="38" t="s">
        <v>280</v>
      </c>
      <c r="AC909" s="69" t="s">
        <v>280</v>
      </c>
      <c r="AD909" s="38" t="s">
        <v>280</v>
      </c>
      <c r="AE909" s="38" t="s">
        <v>280</v>
      </c>
      <c r="AF909" s="69" t="s">
        <v>280</v>
      </c>
      <c r="AG909" s="127" t="s">
        <v>280</v>
      </c>
      <c r="AH909" s="38" t="s">
        <v>280</v>
      </c>
      <c r="AI909" s="69" t="s">
        <v>280</v>
      </c>
      <c r="AJ909" s="111" t="s">
        <v>280</v>
      </c>
      <c r="AK909" s="38" t="s">
        <v>280</v>
      </c>
      <c r="AL909" s="38" t="s">
        <v>280</v>
      </c>
      <c r="AM909" s="38" t="s">
        <v>280</v>
      </c>
      <c r="AN909" s="38" t="s">
        <v>280</v>
      </c>
      <c r="AO909" s="38" t="s">
        <v>280</v>
      </c>
      <c r="AP909" s="136" t="s">
        <v>280</v>
      </c>
      <c r="AQ909" s="136" t="s">
        <v>280</v>
      </c>
      <c r="AR909" s="23" t="s">
        <v>280</v>
      </c>
      <c r="AS909" s="136" t="s">
        <v>280</v>
      </c>
      <c r="AT909" s="23" t="s">
        <v>280</v>
      </c>
      <c r="AU909" s="23" t="s">
        <v>280</v>
      </c>
      <c r="AV909" s="136">
        <v>-10000</v>
      </c>
      <c r="AW909" s="136" t="s">
        <v>280</v>
      </c>
      <c r="AX909" s="139" t="s">
        <v>282</v>
      </c>
      <c r="AY909" s="136" t="s">
        <v>280</v>
      </c>
      <c r="AZ909" s="139" t="s">
        <v>280</v>
      </c>
      <c r="BA909" s="139" t="s">
        <v>280</v>
      </c>
    </row>
    <row r="910" spans="2:53">
      <c r="B910" s="135" t="s">
        <v>402</v>
      </c>
      <c r="C910" s="109" t="s">
        <v>120</v>
      </c>
      <c r="D910" s="110" t="s">
        <v>58</v>
      </c>
      <c r="E910" s="114">
        <v>2312</v>
      </c>
      <c r="F910" s="114"/>
      <c r="G910" s="136"/>
      <c r="H910" s="137">
        <v>1602</v>
      </c>
      <c r="I910" s="114"/>
      <c r="J910" s="114"/>
      <c r="K910" s="114"/>
      <c r="L910" s="137">
        <v>0</v>
      </c>
      <c r="M910" s="114">
        <v>0</v>
      </c>
      <c r="N910" s="136">
        <v>0</v>
      </c>
      <c r="O910" s="111" t="s">
        <v>288</v>
      </c>
      <c r="P910" s="69" t="s">
        <v>283</v>
      </c>
      <c r="Q910" s="111">
        <f t="shared" si="99"/>
        <v>0</v>
      </c>
      <c r="R910" s="38">
        <f t="shared" si="100"/>
        <v>710</v>
      </c>
      <c r="S910" s="38" t="str">
        <f t="shared" si="97"/>
        <v>NA</v>
      </c>
      <c r="T910" s="38" t="str">
        <f t="shared" si="95"/>
        <v>NA</v>
      </c>
      <c r="U910" s="114" t="str">
        <f t="shared" si="98"/>
        <v>NA</v>
      </c>
      <c r="V910" s="69">
        <f t="shared" si="101"/>
        <v>0</v>
      </c>
      <c r="W910" s="23">
        <f t="shared" si="96"/>
        <v>1</v>
      </c>
      <c r="X910" s="137" t="s">
        <v>280</v>
      </c>
      <c r="Y910" s="38" t="s">
        <v>280</v>
      </c>
      <c r="Z910" s="69" t="s">
        <v>280</v>
      </c>
      <c r="AA910" s="114" t="s">
        <v>280</v>
      </c>
      <c r="AB910" s="38" t="s">
        <v>280</v>
      </c>
      <c r="AC910" s="69" t="s">
        <v>280</v>
      </c>
      <c r="AD910" s="38" t="s">
        <v>280</v>
      </c>
      <c r="AE910" s="38" t="s">
        <v>280</v>
      </c>
      <c r="AF910" s="69" t="s">
        <v>280</v>
      </c>
      <c r="AG910" s="127" t="s">
        <v>280</v>
      </c>
      <c r="AH910" s="38" t="s">
        <v>280</v>
      </c>
      <c r="AI910" s="69" t="s">
        <v>280</v>
      </c>
      <c r="AJ910" s="111" t="s">
        <v>280</v>
      </c>
      <c r="AK910" s="38" t="s">
        <v>280</v>
      </c>
      <c r="AL910" s="38" t="s">
        <v>280</v>
      </c>
      <c r="AM910" s="38" t="s">
        <v>280</v>
      </c>
      <c r="AN910" s="38" t="s">
        <v>280</v>
      </c>
      <c r="AO910" s="38" t="s">
        <v>280</v>
      </c>
      <c r="AP910" s="136" t="s">
        <v>280</v>
      </c>
      <c r="AQ910" s="136" t="s">
        <v>280</v>
      </c>
      <c r="AR910" s="23" t="s">
        <v>280</v>
      </c>
      <c r="AS910" s="136" t="s">
        <v>280</v>
      </c>
      <c r="AT910" s="23" t="s">
        <v>280</v>
      </c>
      <c r="AU910" s="23" t="s">
        <v>280</v>
      </c>
      <c r="AV910" s="136">
        <v>-10000</v>
      </c>
      <c r="AW910" s="136" t="s">
        <v>280</v>
      </c>
      <c r="AX910" s="139" t="s">
        <v>282</v>
      </c>
      <c r="AY910" s="136" t="s">
        <v>280</v>
      </c>
      <c r="AZ910" s="139" t="s">
        <v>280</v>
      </c>
      <c r="BA910" s="139" t="s">
        <v>280</v>
      </c>
    </row>
    <row r="911" spans="2:53">
      <c r="B911" s="135" t="s">
        <v>402</v>
      </c>
      <c r="C911" s="109" t="s">
        <v>120</v>
      </c>
      <c r="D911" s="110" t="s">
        <v>59</v>
      </c>
      <c r="E911" s="114"/>
      <c r="F911" s="114">
        <v>4571</v>
      </c>
      <c r="G911" s="136">
        <v>623</v>
      </c>
      <c r="H911" s="137"/>
      <c r="I911" s="114">
        <v>3059</v>
      </c>
      <c r="J911" s="114">
        <v>623</v>
      </c>
      <c r="K911" s="114"/>
      <c r="L911" s="137">
        <v>-1480</v>
      </c>
      <c r="M911" s="114">
        <v>-1480</v>
      </c>
      <c r="N911" s="136">
        <v>-1480</v>
      </c>
      <c r="O911" s="111" t="s">
        <v>38</v>
      </c>
      <c r="P911" s="69" t="s">
        <v>283</v>
      </c>
      <c r="Q911" s="111">
        <f t="shared" si="99"/>
        <v>0</v>
      </c>
      <c r="R911" s="38" t="str">
        <f t="shared" si="100"/>
        <v>NA</v>
      </c>
      <c r="S911" s="38">
        <f t="shared" si="97"/>
        <v>1512</v>
      </c>
      <c r="T911" s="38">
        <f t="shared" si="95"/>
        <v>0</v>
      </c>
      <c r="U911" s="114">
        <f t="shared" si="98"/>
        <v>1512</v>
      </c>
      <c r="V911" s="69">
        <f t="shared" si="101"/>
        <v>0</v>
      </c>
      <c r="W911" s="23">
        <f t="shared" si="96"/>
        <v>1</v>
      </c>
      <c r="X911" s="137" t="s">
        <v>280</v>
      </c>
      <c r="Y911" s="38" t="s">
        <v>280</v>
      </c>
      <c r="Z911" s="69" t="s">
        <v>280</v>
      </c>
      <c r="AA911" s="114" t="s">
        <v>280</v>
      </c>
      <c r="AB911" s="38" t="s">
        <v>280</v>
      </c>
      <c r="AC911" s="69" t="s">
        <v>280</v>
      </c>
      <c r="AD911" s="38" t="s">
        <v>280</v>
      </c>
      <c r="AE911" s="38" t="s">
        <v>280</v>
      </c>
      <c r="AF911" s="69" t="s">
        <v>280</v>
      </c>
      <c r="AG911" s="127" t="s">
        <v>280</v>
      </c>
      <c r="AH911" s="38" t="s">
        <v>280</v>
      </c>
      <c r="AI911" s="69" t="s">
        <v>280</v>
      </c>
      <c r="AJ911" s="111" t="s">
        <v>280</v>
      </c>
      <c r="AK911" s="38" t="s">
        <v>280</v>
      </c>
      <c r="AL911" s="38" t="s">
        <v>280</v>
      </c>
      <c r="AM911" s="38" t="s">
        <v>280</v>
      </c>
      <c r="AN911" s="38" t="s">
        <v>280</v>
      </c>
      <c r="AO911" s="38" t="s">
        <v>280</v>
      </c>
      <c r="AP911" s="136" t="s">
        <v>280</v>
      </c>
      <c r="AQ911" s="136" t="s">
        <v>280</v>
      </c>
      <c r="AR911" s="23" t="s">
        <v>280</v>
      </c>
      <c r="AS911" s="136" t="s">
        <v>280</v>
      </c>
      <c r="AT911" s="23" t="s">
        <v>280</v>
      </c>
      <c r="AU911" s="23" t="s">
        <v>280</v>
      </c>
      <c r="AV911" s="136" t="s">
        <v>280</v>
      </c>
      <c r="AW911" s="136" t="s">
        <v>280</v>
      </c>
      <c r="AX911" s="139" t="s">
        <v>280</v>
      </c>
      <c r="AY911" s="136">
        <v>-10000</v>
      </c>
      <c r="AZ911" s="139" t="s">
        <v>280</v>
      </c>
      <c r="BA911" s="139" t="s">
        <v>282</v>
      </c>
    </row>
    <row r="912" spans="2:53">
      <c r="B912" s="135" t="s">
        <v>402</v>
      </c>
      <c r="C912" s="109" t="s">
        <v>120</v>
      </c>
      <c r="D912" s="110" t="s">
        <v>61</v>
      </c>
      <c r="E912" s="114"/>
      <c r="F912" s="114">
        <v>4556</v>
      </c>
      <c r="G912" s="136">
        <v>623</v>
      </c>
      <c r="H912" s="137"/>
      <c r="I912" s="114">
        <v>2991</v>
      </c>
      <c r="J912" s="114">
        <v>623</v>
      </c>
      <c r="K912" s="114"/>
      <c r="L912" s="137">
        <v>-1388</v>
      </c>
      <c r="M912" s="114">
        <v>-1388</v>
      </c>
      <c r="N912" s="136">
        <v>-1388</v>
      </c>
      <c r="O912" s="111" t="s">
        <v>38</v>
      </c>
      <c r="P912" s="69" t="s">
        <v>283</v>
      </c>
      <c r="Q912" s="111">
        <f t="shared" si="99"/>
        <v>0</v>
      </c>
      <c r="R912" s="38" t="str">
        <f t="shared" si="100"/>
        <v>NA</v>
      </c>
      <c r="S912" s="38">
        <f t="shared" si="97"/>
        <v>1565</v>
      </c>
      <c r="T912" s="38">
        <f t="shared" si="95"/>
        <v>0</v>
      </c>
      <c r="U912" s="114">
        <f t="shared" si="98"/>
        <v>1565</v>
      </c>
      <c r="V912" s="69">
        <f t="shared" si="101"/>
        <v>0</v>
      </c>
      <c r="W912" s="23">
        <f t="shared" si="96"/>
        <v>1</v>
      </c>
      <c r="X912" s="137" t="s">
        <v>280</v>
      </c>
      <c r="Y912" s="38" t="s">
        <v>280</v>
      </c>
      <c r="Z912" s="69" t="s">
        <v>280</v>
      </c>
      <c r="AA912" s="114" t="s">
        <v>280</v>
      </c>
      <c r="AB912" s="38" t="s">
        <v>280</v>
      </c>
      <c r="AC912" s="69" t="s">
        <v>280</v>
      </c>
      <c r="AD912" s="38" t="s">
        <v>280</v>
      </c>
      <c r="AE912" s="38" t="s">
        <v>280</v>
      </c>
      <c r="AF912" s="69" t="s">
        <v>280</v>
      </c>
      <c r="AG912" s="127" t="s">
        <v>280</v>
      </c>
      <c r="AH912" s="38" t="s">
        <v>280</v>
      </c>
      <c r="AI912" s="69" t="s">
        <v>280</v>
      </c>
      <c r="AJ912" s="111" t="s">
        <v>280</v>
      </c>
      <c r="AK912" s="38" t="s">
        <v>280</v>
      </c>
      <c r="AL912" s="38" t="s">
        <v>280</v>
      </c>
      <c r="AM912" s="38" t="s">
        <v>280</v>
      </c>
      <c r="AN912" s="38" t="s">
        <v>280</v>
      </c>
      <c r="AO912" s="38" t="s">
        <v>280</v>
      </c>
      <c r="AP912" s="136" t="s">
        <v>280</v>
      </c>
      <c r="AQ912" s="136" t="s">
        <v>280</v>
      </c>
      <c r="AR912" s="23" t="s">
        <v>280</v>
      </c>
      <c r="AS912" s="136" t="s">
        <v>280</v>
      </c>
      <c r="AT912" s="23" t="s">
        <v>280</v>
      </c>
      <c r="AU912" s="23" t="s">
        <v>280</v>
      </c>
      <c r="AV912" s="136" t="s">
        <v>280</v>
      </c>
      <c r="AW912" s="136" t="s">
        <v>280</v>
      </c>
      <c r="AX912" s="139" t="s">
        <v>280</v>
      </c>
      <c r="AY912" s="136">
        <v>-10000</v>
      </c>
      <c r="AZ912" s="139" t="s">
        <v>280</v>
      </c>
      <c r="BA912" s="139" t="s">
        <v>282</v>
      </c>
    </row>
    <row r="913" spans="2:53">
      <c r="B913" s="135" t="s">
        <v>402</v>
      </c>
      <c r="C913" s="109" t="s">
        <v>120</v>
      </c>
      <c r="D913" s="110" t="s">
        <v>63</v>
      </c>
      <c r="E913" s="114"/>
      <c r="F913" s="114">
        <v>4569</v>
      </c>
      <c r="G913" s="136">
        <v>623</v>
      </c>
      <c r="H913" s="137"/>
      <c r="I913" s="114">
        <v>3158</v>
      </c>
      <c r="J913" s="114">
        <v>623</v>
      </c>
      <c r="K913" s="114"/>
      <c r="L913" s="137">
        <v>-1481</v>
      </c>
      <c r="M913" s="114">
        <v>-1481</v>
      </c>
      <c r="N913" s="136">
        <v>-1481</v>
      </c>
      <c r="O913" s="111" t="s">
        <v>38</v>
      </c>
      <c r="P913" s="69" t="s">
        <v>283</v>
      </c>
      <c r="Q913" s="111">
        <f t="shared" si="99"/>
        <v>0</v>
      </c>
      <c r="R913" s="38" t="str">
        <f t="shared" si="100"/>
        <v>NA</v>
      </c>
      <c r="S913" s="38">
        <f t="shared" si="97"/>
        <v>1411</v>
      </c>
      <c r="T913" s="38">
        <f t="shared" si="95"/>
        <v>0</v>
      </c>
      <c r="U913" s="114">
        <f t="shared" si="98"/>
        <v>1411</v>
      </c>
      <c r="V913" s="69">
        <f t="shared" si="101"/>
        <v>0</v>
      </c>
      <c r="W913" s="23">
        <f t="shared" si="96"/>
        <v>1</v>
      </c>
      <c r="X913" s="137" t="s">
        <v>280</v>
      </c>
      <c r="Y913" s="38" t="s">
        <v>280</v>
      </c>
      <c r="Z913" s="69" t="s">
        <v>280</v>
      </c>
      <c r="AA913" s="114" t="s">
        <v>280</v>
      </c>
      <c r="AB913" s="38" t="s">
        <v>280</v>
      </c>
      <c r="AC913" s="69" t="s">
        <v>280</v>
      </c>
      <c r="AD913" s="38" t="s">
        <v>280</v>
      </c>
      <c r="AE913" s="38" t="s">
        <v>280</v>
      </c>
      <c r="AF913" s="69" t="s">
        <v>280</v>
      </c>
      <c r="AG913" s="127" t="s">
        <v>280</v>
      </c>
      <c r="AH913" s="38" t="s">
        <v>280</v>
      </c>
      <c r="AI913" s="69" t="s">
        <v>280</v>
      </c>
      <c r="AJ913" s="111" t="s">
        <v>280</v>
      </c>
      <c r="AK913" s="38" t="s">
        <v>280</v>
      </c>
      <c r="AL913" s="38" t="s">
        <v>280</v>
      </c>
      <c r="AM913" s="38" t="s">
        <v>280</v>
      </c>
      <c r="AN913" s="38" t="s">
        <v>280</v>
      </c>
      <c r="AO913" s="38" t="s">
        <v>280</v>
      </c>
      <c r="AP913" s="136" t="s">
        <v>280</v>
      </c>
      <c r="AQ913" s="136" t="s">
        <v>280</v>
      </c>
      <c r="AR913" s="23" t="s">
        <v>280</v>
      </c>
      <c r="AS913" s="136" t="s">
        <v>280</v>
      </c>
      <c r="AT913" s="23" t="s">
        <v>280</v>
      </c>
      <c r="AU913" s="23" t="s">
        <v>280</v>
      </c>
      <c r="AV913" s="136" t="s">
        <v>280</v>
      </c>
      <c r="AW913" s="136" t="s">
        <v>280</v>
      </c>
      <c r="AX913" s="139" t="s">
        <v>280</v>
      </c>
      <c r="AY913" s="136">
        <v>-10000</v>
      </c>
      <c r="AZ913" s="139" t="s">
        <v>280</v>
      </c>
      <c r="BA913" s="139" t="s">
        <v>282</v>
      </c>
    </row>
    <row r="914" spans="2:53">
      <c r="B914" s="135" t="s">
        <v>402</v>
      </c>
      <c r="C914" s="109" t="s">
        <v>120</v>
      </c>
      <c r="D914" s="110" t="s">
        <v>64</v>
      </c>
      <c r="E914" s="114"/>
      <c r="F914" s="114">
        <v>5286</v>
      </c>
      <c r="G914" s="136">
        <v>676</v>
      </c>
      <c r="H914" s="137"/>
      <c r="I914" s="114">
        <v>3610</v>
      </c>
      <c r="J914" s="114">
        <v>676</v>
      </c>
      <c r="K914" s="114"/>
      <c r="L914" s="137">
        <v>-1090</v>
      </c>
      <c r="M914" s="114">
        <v>-1090</v>
      </c>
      <c r="N914" s="136">
        <v>-1090</v>
      </c>
      <c r="O914" s="111" t="s">
        <v>38</v>
      </c>
      <c r="P914" s="69" t="s">
        <v>283</v>
      </c>
      <c r="Q914" s="111">
        <f t="shared" si="99"/>
        <v>0</v>
      </c>
      <c r="R914" s="38" t="str">
        <f t="shared" si="100"/>
        <v>NA</v>
      </c>
      <c r="S914" s="38">
        <f t="shared" si="97"/>
        <v>1676</v>
      </c>
      <c r="T914" s="38">
        <f t="shared" si="95"/>
        <v>0</v>
      </c>
      <c r="U914" s="114">
        <f t="shared" si="98"/>
        <v>1676</v>
      </c>
      <c r="V914" s="69">
        <f t="shared" si="101"/>
        <v>0</v>
      </c>
      <c r="W914" s="23">
        <f t="shared" si="96"/>
        <v>1</v>
      </c>
      <c r="X914" s="137" t="s">
        <v>280</v>
      </c>
      <c r="Y914" s="38" t="s">
        <v>280</v>
      </c>
      <c r="Z914" s="69" t="s">
        <v>280</v>
      </c>
      <c r="AA914" s="114" t="s">
        <v>280</v>
      </c>
      <c r="AB914" s="38" t="s">
        <v>280</v>
      </c>
      <c r="AC914" s="69" t="s">
        <v>280</v>
      </c>
      <c r="AD914" s="38" t="s">
        <v>280</v>
      </c>
      <c r="AE914" s="38" t="s">
        <v>280</v>
      </c>
      <c r="AF914" s="69" t="s">
        <v>280</v>
      </c>
      <c r="AG914" s="127" t="s">
        <v>280</v>
      </c>
      <c r="AH914" s="38" t="s">
        <v>280</v>
      </c>
      <c r="AI914" s="69" t="s">
        <v>280</v>
      </c>
      <c r="AJ914" s="111" t="s">
        <v>280</v>
      </c>
      <c r="AK914" s="38" t="s">
        <v>280</v>
      </c>
      <c r="AL914" s="38" t="s">
        <v>280</v>
      </c>
      <c r="AM914" s="38" t="s">
        <v>280</v>
      </c>
      <c r="AN914" s="38" t="s">
        <v>280</v>
      </c>
      <c r="AO914" s="38" t="s">
        <v>280</v>
      </c>
      <c r="AP914" s="136" t="s">
        <v>280</v>
      </c>
      <c r="AQ914" s="136" t="s">
        <v>280</v>
      </c>
      <c r="AR914" s="23" t="s">
        <v>280</v>
      </c>
      <c r="AS914" s="136" t="s">
        <v>280</v>
      </c>
      <c r="AT914" s="23" t="s">
        <v>280</v>
      </c>
      <c r="AU914" s="23" t="s">
        <v>280</v>
      </c>
      <c r="AV914" s="136" t="s">
        <v>280</v>
      </c>
      <c r="AW914" s="136" t="s">
        <v>280</v>
      </c>
      <c r="AX914" s="139" t="s">
        <v>280</v>
      </c>
      <c r="AY914" s="136">
        <v>-10000</v>
      </c>
      <c r="AZ914" s="139" t="s">
        <v>280</v>
      </c>
      <c r="BA914" s="139" t="s">
        <v>282</v>
      </c>
    </row>
    <row r="915" spans="2:53">
      <c r="B915" s="135" t="s">
        <v>402</v>
      </c>
      <c r="C915" s="109" t="s">
        <v>120</v>
      </c>
      <c r="D915" s="110" t="s">
        <v>66</v>
      </c>
      <c r="E915" s="114"/>
      <c r="F915" s="114">
        <v>5287</v>
      </c>
      <c r="G915" s="136">
        <v>676</v>
      </c>
      <c r="H915" s="137"/>
      <c r="I915" s="114">
        <v>3460</v>
      </c>
      <c r="J915" s="114">
        <v>676</v>
      </c>
      <c r="K915" s="114"/>
      <c r="L915" s="137">
        <v>-1089</v>
      </c>
      <c r="M915" s="114">
        <v>-1089</v>
      </c>
      <c r="N915" s="136">
        <v>-1089</v>
      </c>
      <c r="O915" s="111" t="s">
        <v>38</v>
      </c>
      <c r="P915" s="69" t="s">
        <v>283</v>
      </c>
      <c r="Q915" s="111">
        <f t="shared" si="99"/>
        <v>0</v>
      </c>
      <c r="R915" s="38" t="str">
        <f t="shared" si="100"/>
        <v>NA</v>
      </c>
      <c r="S915" s="38">
        <f t="shared" si="97"/>
        <v>1827</v>
      </c>
      <c r="T915" s="38">
        <f t="shared" si="95"/>
        <v>0</v>
      </c>
      <c r="U915" s="114">
        <f t="shared" si="98"/>
        <v>1827</v>
      </c>
      <c r="V915" s="69">
        <f t="shared" si="101"/>
        <v>0</v>
      </c>
      <c r="W915" s="23">
        <f t="shared" si="96"/>
        <v>1</v>
      </c>
      <c r="X915" s="137" t="s">
        <v>280</v>
      </c>
      <c r="Y915" s="38" t="s">
        <v>280</v>
      </c>
      <c r="Z915" s="69" t="s">
        <v>280</v>
      </c>
      <c r="AA915" s="114" t="s">
        <v>280</v>
      </c>
      <c r="AB915" s="38" t="s">
        <v>280</v>
      </c>
      <c r="AC915" s="69" t="s">
        <v>280</v>
      </c>
      <c r="AD915" s="38" t="s">
        <v>280</v>
      </c>
      <c r="AE915" s="38" t="s">
        <v>280</v>
      </c>
      <c r="AF915" s="69" t="s">
        <v>280</v>
      </c>
      <c r="AG915" s="127" t="s">
        <v>280</v>
      </c>
      <c r="AH915" s="38" t="s">
        <v>280</v>
      </c>
      <c r="AI915" s="69" t="s">
        <v>280</v>
      </c>
      <c r="AJ915" s="111" t="s">
        <v>280</v>
      </c>
      <c r="AK915" s="38" t="s">
        <v>280</v>
      </c>
      <c r="AL915" s="38" t="s">
        <v>280</v>
      </c>
      <c r="AM915" s="38" t="s">
        <v>280</v>
      </c>
      <c r="AN915" s="38" t="s">
        <v>280</v>
      </c>
      <c r="AO915" s="38" t="s">
        <v>280</v>
      </c>
      <c r="AP915" s="136" t="s">
        <v>280</v>
      </c>
      <c r="AQ915" s="136" t="s">
        <v>280</v>
      </c>
      <c r="AR915" s="23" t="s">
        <v>280</v>
      </c>
      <c r="AS915" s="136" t="s">
        <v>280</v>
      </c>
      <c r="AT915" s="23" t="s">
        <v>280</v>
      </c>
      <c r="AU915" s="23" t="s">
        <v>280</v>
      </c>
      <c r="AV915" s="136" t="s">
        <v>280</v>
      </c>
      <c r="AW915" s="136" t="s">
        <v>280</v>
      </c>
      <c r="AX915" s="139" t="s">
        <v>280</v>
      </c>
      <c r="AY915" s="136">
        <v>-10000</v>
      </c>
      <c r="AZ915" s="139" t="s">
        <v>280</v>
      </c>
      <c r="BA915" s="139" t="s">
        <v>282</v>
      </c>
    </row>
    <row r="916" spans="2:53">
      <c r="B916" s="135" t="s">
        <v>402</v>
      </c>
      <c r="C916" s="109" t="s">
        <v>120</v>
      </c>
      <c r="D916" s="110" t="s">
        <v>67</v>
      </c>
      <c r="E916" s="114"/>
      <c r="F916" s="114">
        <v>5286</v>
      </c>
      <c r="G916" s="136">
        <v>676</v>
      </c>
      <c r="H916" s="137"/>
      <c r="I916" s="114">
        <v>3418</v>
      </c>
      <c r="J916" s="114">
        <v>676</v>
      </c>
      <c r="K916" s="114"/>
      <c r="L916" s="137">
        <v>-1090</v>
      </c>
      <c r="M916" s="114">
        <v>-1090</v>
      </c>
      <c r="N916" s="136">
        <v>-1090</v>
      </c>
      <c r="O916" s="111" t="s">
        <v>38</v>
      </c>
      <c r="P916" s="69" t="s">
        <v>283</v>
      </c>
      <c r="Q916" s="111">
        <f t="shared" si="99"/>
        <v>0</v>
      </c>
      <c r="R916" s="38" t="str">
        <f t="shared" si="100"/>
        <v>NA</v>
      </c>
      <c r="S916" s="38">
        <f t="shared" si="97"/>
        <v>1868</v>
      </c>
      <c r="T916" s="38">
        <f t="shared" si="95"/>
        <v>0</v>
      </c>
      <c r="U916" s="114">
        <f t="shared" si="98"/>
        <v>1868</v>
      </c>
      <c r="V916" s="69">
        <f t="shared" si="101"/>
        <v>0</v>
      </c>
      <c r="W916" s="23">
        <f t="shared" si="96"/>
        <v>1</v>
      </c>
      <c r="X916" s="137" t="s">
        <v>280</v>
      </c>
      <c r="Y916" s="38" t="s">
        <v>280</v>
      </c>
      <c r="Z916" s="69" t="s">
        <v>280</v>
      </c>
      <c r="AA916" s="114" t="s">
        <v>280</v>
      </c>
      <c r="AB916" s="38" t="s">
        <v>280</v>
      </c>
      <c r="AC916" s="69" t="s">
        <v>280</v>
      </c>
      <c r="AD916" s="38" t="s">
        <v>280</v>
      </c>
      <c r="AE916" s="38" t="s">
        <v>280</v>
      </c>
      <c r="AF916" s="69" t="s">
        <v>280</v>
      </c>
      <c r="AG916" s="127" t="s">
        <v>280</v>
      </c>
      <c r="AH916" s="38" t="s">
        <v>280</v>
      </c>
      <c r="AI916" s="69" t="s">
        <v>280</v>
      </c>
      <c r="AJ916" s="111" t="s">
        <v>280</v>
      </c>
      <c r="AK916" s="38" t="s">
        <v>280</v>
      </c>
      <c r="AL916" s="38" t="s">
        <v>280</v>
      </c>
      <c r="AM916" s="38" t="s">
        <v>280</v>
      </c>
      <c r="AN916" s="38" t="s">
        <v>280</v>
      </c>
      <c r="AO916" s="38" t="s">
        <v>280</v>
      </c>
      <c r="AP916" s="136" t="s">
        <v>280</v>
      </c>
      <c r="AQ916" s="136" t="s">
        <v>280</v>
      </c>
      <c r="AR916" s="23" t="s">
        <v>280</v>
      </c>
      <c r="AS916" s="136" t="s">
        <v>280</v>
      </c>
      <c r="AT916" s="23" t="s">
        <v>280</v>
      </c>
      <c r="AU916" s="23" t="s">
        <v>280</v>
      </c>
      <c r="AV916" s="136" t="s">
        <v>280</v>
      </c>
      <c r="AW916" s="136" t="s">
        <v>280</v>
      </c>
      <c r="AX916" s="139" t="s">
        <v>280</v>
      </c>
      <c r="AY916" s="136">
        <v>-10000</v>
      </c>
      <c r="AZ916" s="139" t="s">
        <v>280</v>
      </c>
      <c r="BA916" s="139" t="s">
        <v>282</v>
      </c>
    </row>
    <row r="917" spans="2:53">
      <c r="B917" s="135" t="s">
        <v>402</v>
      </c>
      <c r="C917" s="109" t="s">
        <v>120</v>
      </c>
      <c r="D917" s="110" t="s">
        <v>68</v>
      </c>
      <c r="E917" s="114"/>
      <c r="F917" s="114">
        <v>5497</v>
      </c>
      <c r="G917" s="136">
        <v>179</v>
      </c>
      <c r="H917" s="137"/>
      <c r="I917" s="114">
        <v>2870</v>
      </c>
      <c r="J917" s="114">
        <v>179</v>
      </c>
      <c r="K917" s="114"/>
      <c r="L917" s="137">
        <v>998</v>
      </c>
      <c r="M917" s="114">
        <v>347</v>
      </c>
      <c r="N917" s="136">
        <v>998</v>
      </c>
      <c r="O917" s="111" t="s">
        <v>74</v>
      </c>
      <c r="P917" s="69" t="s">
        <v>283</v>
      </c>
      <c r="Q917" s="111">
        <f t="shared" si="99"/>
        <v>651</v>
      </c>
      <c r="R917" s="38" t="str">
        <f t="shared" si="100"/>
        <v>NA</v>
      </c>
      <c r="S917" s="38">
        <f t="shared" si="97"/>
        <v>2627</v>
      </c>
      <c r="T917" s="38">
        <f t="shared" si="95"/>
        <v>0</v>
      </c>
      <c r="U917" s="114">
        <f t="shared" si="98"/>
        <v>2627</v>
      </c>
      <c r="V917" s="69">
        <f t="shared" si="101"/>
        <v>347</v>
      </c>
      <c r="W917" s="23">
        <f t="shared" si="96"/>
        <v>1</v>
      </c>
      <c r="X917" s="137" t="s">
        <v>280</v>
      </c>
      <c r="Y917" s="38" t="s">
        <v>280</v>
      </c>
      <c r="Z917" s="69" t="s">
        <v>280</v>
      </c>
      <c r="AA917" s="114" t="s">
        <v>280</v>
      </c>
      <c r="AB917" s="38" t="s">
        <v>280</v>
      </c>
      <c r="AC917" s="69" t="s">
        <v>280</v>
      </c>
      <c r="AD917" s="38" t="s">
        <v>280</v>
      </c>
      <c r="AE917" s="38" t="s">
        <v>280</v>
      </c>
      <c r="AF917" s="69" t="s">
        <v>280</v>
      </c>
      <c r="AG917" s="127" t="s">
        <v>280</v>
      </c>
      <c r="AH917" s="38" t="s">
        <v>280</v>
      </c>
      <c r="AI917" s="69" t="s">
        <v>280</v>
      </c>
      <c r="AJ917" s="111" t="s">
        <v>280</v>
      </c>
      <c r="AK917" s="38" t="s">
        <v>280</v>
      </c>
      <c r="AL917" s="38" t="s">
        <v>280</v>
      </c>
      <c r="AM917" s="38" t="s">
        <v>280</v>
      </c>
      <c r="AN917" s="38" t="s">
        <v>280</v>
      </c>
      <c r="AO917" s="38" t="s">
        <v>280</v>
      </c>
      <c r="AP917" s="136" t="s">
        <v>280</v>
      </c>
      <c r="AQ917" s="136" t="s">
        <v>280</v>
      </c>
      <c r="AR917" s="23" t="s">
        <v>280</v>
      </c>
      <c r="AS917" s="136" t="s">
        <v>280</v>
      </c>
      <c r="AT917" s="23" t="s">
        <v>280</v>
      </c>
      <c r="AU917" s="23" t="s">
        <v>280</v>
      </c>
      <c r="AV917" s="136" t="s">
        <v>280</v>
      </c>
      <c r="AW917" s="136" t="s">
        <v>280</v>
      </c>
      <c r="AX917" s="139" t="s">
        <v>280</v>
      </c>
      <c r="AY917" s="136">
        <v>-10000</v>
      </c>
      <c r="AZ917" s="139" t="s">
        <v>280</v>
      </c>
      <c r="BA917" s="139" t="s">
        <v>282</v>
      </c>
    </row>
    <row r="918" spans="2:53">
      <c r="B918" s="135" t="s">
        <v>402</v>
      </c>
      <c r="C918" s="109" t="s">
        <v>120</v>
      </c>
      <c r="D918" s="110" t="s">
        <v>69</v>
      </c>
      <c r="E918" s="114"/>
      <c r="F918" s="114">
        <v>5544</v>
      </c>
      <c r="G918" s="136">
        <v>195</v>
      </c>
      <c r="H918" s="137"/>
      <c r="I918" s="114">
        <v>3422</v>
      </c>
      <c r="J918" s="114">
        <v>195</v>
      </c>
      <c r="K918" s="114"/>
      <c r="L918" s="137">
        <v>1000</v>
      </c>
      <c r="M918" s="114">
        <v>347</v>
      </c>
      <c r="N918" s="136">
        <v>1000</v>
      </c>
      <c r="O918" s="111" t="s">
        <v>74</v>
      </c>
      <c r="P918" s="69" t="s">
        <v>283</v>
      </c>
      <c r="Q918" s="111">
        <f t="shared" si="99"/>
        <v>653</v>
      </c>
      <c r="R918" s="38" t="str">
        <f t="shared" si="100"/>
        <v>NA</v>
      </c>
      <c r="S918" s="38">
        <f t="shared" si="97"/>
        <v>2122</v>
      </c>
      <c r="T918" s="38">
        <f t="shared" si="95"/>
        <v>0</v>
      </c>
      <c r="U918" s="114">
        <f t="shared" si="98"/>
        <v>2122</v>
      </c>
      <c r="V918" s="69">
        <f t="shared" si="101"/>
        <v>347</v>
      </c>
      <c r="W918" s="23">
        <f t="shared" si="96"/>
        <v>1</v>
      </c>
      <c r="X918" s="137" t="s">
        <v>280</v>
      </c>
      <c r="Y918" s="38" t="s">
        <v>280</v>
      </c>
      <c r="Z918" s="69" t="s">
        <v>280</v>
      </c>
      <c r="AA918" s="114" t="s">
        <v>280</v>
      </c>
      <c r="AB918" s="38" t="s">
        <v>280</v>
      </c>
      <c r="AC918" s="69" t="s">
        <v>280</v>
      </c>
      <c r="AD918" s="38" t="s">
        <v>280</v>
      </c>
      <c r="AE918" s="38" t="s">
        <v>280</v>
      </c>
      <c r="AF918" s="69" t="s">
        <v>280</v>
      </c>
      <c r="AG918" s="127" t="s">
        <v>280</v>
      </c>
      <c r="AH918" s="38" t="s">
        <v>280</v>
      </c>
      <c r="AI918" s="69" t="s">
        <v>280</v>
      </c>
      <c r="AJ918" s="111" t="s">
        <v>280</v>
      </c>
      <c r="AK918" s="38" t="s">
        <v>280</v>
      </c>
      <c r="AL918" s="38" t="s">
        <v>280</v>
      </c>
      <c r="AM918" s="38" t="s">
        <v>280</v>
      </c>
      <c r="AN918" s="38" t="s">
        <v>280</v>
      </c>
      <c r="AO918" s="38" t="s">
        <v>280</v>
      </c>
      <c r="AP918" s="136" t="s">
        <v>280</v>
      </c>
      <c r="AQ918" s="136" t="s">
        <v>280</v>
      </c>
      <c r="AR918" s="23" t="s">
        <v>280</v>
      </c>
      <c r="AS918" s="136" t="s">
        <v>280</v>
      </c>
      <c r="AT918" s="23" t="s">
        <v>280</v>
      </c>
      <c r="AU918" s="23" t="s">
        <v>280</v>
      </c>
      <c r="AV918" s="136" t="s">
        <v>280</v>
      </c>
      <c r="AW918" s="136" t="s">
        <v>280</v>
      </c>
      <c r="AX918" s="139" t="s">
        <v>280</v>
      </c>
      <c r="AY918" s="136">
        <v>-10000</v>
      </c>
      <c r="AZ918" s="139" t="s">
        <v>280</v>
      </c>
      <c r="BA918" s="139" t="s">
        <v>282</v>
      </c>
    </row>
    <row r="919" spans="2:53" ht="15" thickBot="1">
      <c r="B919" s="141" t="s">
        <v>402</v>
      </c>
      <c r="C919" s="116" t="s">
        <v>120</v>
      </c>
      <c r="D919" s="117" t="s">
        <v>70</v>
      </c>
      <c r="E919" s="142"/>
      <c r="F919" s="142">
        <v>5544</v>
      </c>
      <c r="G919" s="143">
        <v>195</v>
      </c>
      <c r="H919" s="144"/>
      <c r="I919" s="142">
        <v>3427</v>
      </c>
      <c r="J919" s="142">
        <v>195</v>
      </c>
      <c r="K919" s="142"/>
      <c r="L919" s="144">
        <v>995</v>
      </c>
      <c r="M919" s="142">
        <v>347</v>
      </c>
      <c r="N919" s="143">
        <v>995</v>
      </c>
      <c r="O919" s="119" t="s">
        <v>74</v>
      </c>
      <c r="P919" s="70" t="s">
        <v>283</v>
      </c>
      <c r="Q919" s="119">
        <f t="shared" si="99"/>
        <v>648</v>
      </c>
      <c r="R919" s="38" t="str">
        <f t="shared" si="100"/>
        <v>NA</v>
      </c>
      <c r="S919" s="38">
        <f t="shared" si="97"/>
        <v>2117</v>
      </c>
      <c r="T919" s="38">
        <f t="shared" si="95"/>
        <v>0</v>
      </c>
      <c r="U919" s="114">
        <f t="shared" si="98"/>
        <v>2117</v>
      </c>
      <c r="V919" s="70">
        <f t="shared" si="101"/>
        <v>347</v>
      </c>
      <c r="W919" s="23">
        <f t="shared" si="96"/>
        <v>1</v>
      </c>
      <c r="X919" s="144" t="s">
        <v>280</v>
      </c>
      <c r="Y919" s="118" t="s">
        <v>280</v>
      </c>
      <c r="Z919" s="70" t="s">
        <v>280</v>
      </c>
      <c r="AA919" s="142" t="s">
        <v>280</v>
      </c>
      <c r="AB919" s="118" t="s">
        <v>280</v>
      </c>
      <c r="AC919" s="70" t="s">
        <v>280</v>
      </c>
      <c r="AD919" s="118" t="s">
        <v>280</v>
      </c>
      <c r="AE919" s="118" t="s">
        <v>280</v>
      </c>
      <c r="AF919" s="70" t="s">
        <v>280</v>
      </c>
      <c r="AG919" s="151" t="s">
        <v>280</v>
      </c>
      <c r="AH919" s="118" t="s">
        <v>280</v>
      </c>
      <c r="AI919" s="70" t="s">
        <v>280</v>
      </c>
      <c r="AJ919" s="119" t="s">
        <v>280</v>
      </c>
      <c r="AK919" s="118" t="s">
        <v>280</v>
      </c>
      <c r="AL919" s="118" t="s">
        <v>280</v>
      </c>
      <c r="AM919" s="118" t="s">
        <v>280</v>
      </c>
      <c r="AN919" s="118" t="s">
        <v>280</v>
      </c>
      <c r="AO919" s="118" t="s">
        <v>280</v>
      </c>
      <c r="AP919" s="143" t="s">
        <v>280</v>
      </c>
      <c r="AQ919" s="143" t="s">
        <v>280</v>
      </c>
      <c r="AR919" s="22" t="s">
        <v>280</v>
      </c>
      <c r="AS919" s="143" t="s">
        <v>280</v>
      </c>
      <c r="AT919" s="22" t="s">
        <v>280</v>
      </c>
      <c r="AU919" s="22" t="s">
        <v>280</v>
      </c>
      <c r="AV919" s="143" t="s">
        <v>280</v>
      </c>
      <c r="AW919" s="143" t="s">
        <v>280</v>
      </c>
      <c r="AX919" s="145" t="s">
        <v>280</v>
      </c>
      <c r="AY919" s="143">
        <v>-10000</v>
      </c>
      <c r="AZ919" s="145" t="s">
        <v>280</v>
      </c>
      <c r="BA919" s="145" t="s">
        <v>282</v>
      </c>
    </row>
    <row r="920" spans="2:53">
      <c r="B920" s="146" t="s">
        <v>403</v>
      </c>
      <c r="C920" s="121" t="s">
        <v>120</v>
      </c>
      <c r="D920" s="122" t="s">
        <v>55</v>
      </c>
      <c r="E920" s="138"/>
      <c r="F920" s="138">
        <v>3292</v>
      </c>
      <c r="G920" s="147">
        <v>979</v>
      </c>
      <c r="H920" s="148"/>
      <c r="I920" s="138">
        <v>1922</v>
      </c>
      <c r="J920" s="138">
        <v>979</v>
      </c>
      <c r="K920" s="138"/>
      <c r="L920" s="148">
        <v>0</v>
      </c>
      <c r="M920" s="138">
        <v>0</v>
      </c>
      <c r="N920" s="147">
        <v>0</v>
      </c>
      <c r="O920" s="113" t="s">
        <v>288</v>
      </c>
      <c r="P920" s="68" t="s">
        <v>80</v>
      </c>
      <c r="Q920" s="113">
        <f t="shared" si="99"/>
        <v>0</v>
      </c>
      <c r="R920" s="38" t="str">
        <f t="shared" si="100"/>
        <v>NA</v>
      </c>
      <c r="S920" s="38">
        <f t="shared" si="97"/>
        <v>1370</v>
      </c>
      <c r="T920" s="38">
        <f t="shared" si="95"/>
        <v>0</v>
      </c>
      <c r="U920" s="114">
        <f t="shared" si="98"/>
        <v>1370</v>
      </c>
      <c r="V920" s="68">
        <f t="shared" si="101"/>
        <v>0</v>
      </c>
      <c r="W920" s="23">
        <f t="shared" si="96"/>
        <v>1</v>
      </c>
      <c r="X920" s="148">
        <v>140</v>
      </c>
      <c r="Y920" s="112" t="s">
        <v>280</v>
      </c>
      <c r="Z920" s="68" t="s">
        <v>280</v>
      </c>
      <c r="AA920" s="138">
        <v>396</v>
      </c>
      <c r="AB920" s="112" t="s">
        <v>280</v>
      </c>
      <c r="AC920" s="68" t="s">
        <v>280</v>
      </c>
      <c r="AD920" s="112" t="s">
        <v>280</v>
      </c>
      <c r="AE920" s="112" t="s">
        <v>280</v>
      </c>
      <c r="AF920" s="68" t="s">
        <v>280</v>
      </c>
      <c r="AG920" s="149" t="s">
        <v>280</v>
      </c>
      <c r="AH920" s="112" t="s">
        <v>280</v>
      </c>
      <c r="AI920" s="68" t="s">
        <v>280</v>
      </c>
      <c r="AJ920" s="112" t="s">
        <v>280</v>
      </c>
      <c r="AK920" s="112" t="s">
        <v>280</v>
      </c>
      <c r="AL920" s="112" t="s">
        <v>280</v>
      </c>
      <c r="AM920" s="113" t="s">
        <v>280</v>
      </c>
      <c r="AN920" s="112" t="s">
        <v>280</v>
      </c>
      <c r="AO920" s="112" t="s">
        <v>280</v>
      </c>
      <c r="AP920" s="147" t="s">
        <v>280</v>
      </c>
      <c r="AQ920" s="147" t="s">
        <v>280</v>
      </c>
      <c r="AR920" s="21" t="s">
        <v>280</v>
      </c>
      <c r="AS920" s="147" t="s">
        <v>280</v>
      </c>
      <c r="AT920" s="21" t="s">
        <v>280</v>
      </c>
      <c r="AU920" s="21" t="s">
        <v>280</v>
      </c>
      <c r="AV920" s="147" t="s">
        <v>280</v>
      </c>
      <c r="AW920" s="147" t="s">
        <v>280</v>
      </c>
      <c r="AX920" s="150" t="s">
        <v>280</v>
      </c>
      <c r="AY920" s="147" t="s">
        <v>280</v>
      </c>
      <c r="AZ920" s="150" t="s">
        <v>280</v>
      </c>
      <c r="BA920" s="150" t="s">
        <v>280</v>
      </c>
    </row>
    <row r="921" spans="2:53">
      <c r="B921" s="135" t="s">
        <v>403</v>
      </c>
      <c r="C921" s="109" t="s">
        <v>120</v>
      </c>
      <c r="D921" s="110" t="s">
        <v>57</v>
      </c>
      <c r="E921" s="114"/>
      <c r="F921" s="114">
        <v>3292</v>
      </c>
      <c r="G921" s="136">
        <v>979</v>
      </c>
      <c r="H921" s="137"/>
      <c r="I921" s="114">
        <v>2093</v>
      </c>
      <c r="J921" s="114">
        <v>979</v>
      </c>
      <c r="K921" s="114"/>
      <c r="L921" s="137">
        <v>0</v>
      </c>
      <c r="M921" s="114">
        <v>0</v>
      </c>
      <c r="N921" s="136">
        <v>0</v>
      </c>
      <c r="O921" s="111" t="s">
        <v>288</v>
      </c>
      <c r="P921" s="69" t="s">
        <v>80</v>
      </c>
      <c r="Q921" s="111">
        <f t="shared" si="99"/>
        <v>0</v>
      </c>
      <c r="R921" s="38" t="str">
        <f t="shared" si="100"/>
        <v>NA</v>
      </c>
      <c r="S921" s="38">
        <f t="shared" si="97"/>
        <v>1199</v>
      </c>
      <c r="T921" s="38">
        <f t="shared" si="95"/>
        <v>0</v>
      </c>
      <c r="U921" s="114">
        <f t="shared" si="98"/>
        <v>1199</v>
      </c>
      <c r="V921" s="69">
        <f t="shared" si="101"/>
        <v>0</v>
      </c>
      <c r="W921" s="23">
        <f t="shared" si="96"/>
        <v>1</v>
      </c>
      <c r="X921" s="137">
        <v>140</v>
      </c>
      <c r="Y921" s="38" t="s">
        <v>280</v>
      </c>
      <c r="Z921" s="69" t="s">
        <v>280</v>
      </c>
      <c r="AA921" s="114">
        <v>396</v>
      </c>
      <c r="AB921" s="38" t="s">
        <v>280</v>
      </c>
      <c r="AC921" s="69" t="s">
        <v>280</v>
      </c>
      <c r="AD921" s="38" t="s">
        <v>280</v>
      </c>
      <c r="AE921" s="38" t="s">
        <v>280</v>
      </c>
      <c r="AF921" s="69" t="s">
        <v>280</v>
      </c>
      <c r="AG921" s="127" t="s">
        <v>280</v>
      </c>
      <c r="AH921" s="38" t="s">
        <v>280</v>
      </c>
      <c r="AI921" s="69" t="s">
        <v>280</v>
      </c>
      <c r="AJ921" s="38" t="s">
        <v>280</v>
      </c>
      <c r="AK921" s="38" t="s">
        <v>280</v>
      </c>
      <c r="AL921" s="38" t="s">
        <v>280</v>
      </c>
      <c r="AM921" s="111" t="s">
        <v>280</v>
      </c>
      <c r="AN921" s="38" t="s">
        <v>280</v>
      </c>
      <c r="AO921" s="38" t="s">
        <v>280</v>
      </c>
      <c r="AP921" s="136" t="s">
        <v>280</v>
      </c>
      <c r="AQ921" s="136" t="s">
        <v>280</v>
      </c>
      <c r="AR921" s="23" t="s">
        <v>280</v>
      </c>
      <c r="AS921" s="136" t="s">
        <v>280</v>
      </c>
      <c r="AT921" s="23" t="s">
        <v>280</v>
      </c>
      <c r="AU921" s="23" t="s">
        <v>280</v>
      </c>
      <c r="AV921" s="136" t="s">
        <v>280</v>
      </c>
      <c r="AW921" s="136" t="s">
        <v>280</v>
      </c>
      <c r="AX921" s="139" t="s">
        <v>280</v>
      </c>
      <c r="AY921" s="136" t="s">
        <v>280</v>
      </c>
      <c r="AZ921" s="139" t="s">
        <v>280</v>
      </c>
      <c r="BA921" s="139" t="s">
        <v>280</v>
      </c>
    </row>
    <row r="922" spans="2:53">
      <c r="B922" s="135" t="s">
        <v>403</v>
      </c>
      <c r="C922" s="109" t="s">
        <v>120</v>
      </c>
      <c r="D922" s="110" t="s">
        <v>58</v>
      </c>
      <c r="E922" s="114"/>
      <c r="F922" s="114">
        <v>3292</v>
      </c>
      <c r="G922" s="136">
        <v>979</v>
      </c>
      <c r="H922" s="137"/>
      <c r="I922" s="114">
        <v>2646</v>
      </c>
      <c r="J922" s="114">
        <v>979</v>
      </c>
      <c r="K922" s="114"/>
      <c r="L922" s="137">
        <v>0</v>
      </c>
      <c r="M922" s="114">
        <v>0</v>
      </c>
      <c r="N922" s="136">
        <v>0</v>
      </c>
      <c r="O922" s="111" t="s">
        <v>288</v>
      </c>
      <c r="P922" s="69" t="s">
        <v>80</v>
      </c>
      <c r="Q922" s="111">
        <f t="shared" si="99"/>
        <v>0</v>
      </c>
      <c r="R922" s="38" t="str">
        <f t="shared" si="100"/>
        <v>NA</v>
      </c>
      <c r="S922" s="38">
        <f t="shared" si="97"/>
        <v>646</v>
      </c>
      <c r="T922" s="38">
        <f t="shared" si="95"/>
        <v>0</v>
      </c>
      <c r="U922" s="114">
        <f t="shared" si="98"/>
        <v>646</v>
      </c>
      <c r="V922" s="69">
        <f t="shared" si="101"/>
        <v>0</v>
      </c>
      <c r="W922" s="23">
        <f t="shared" si="96"/>
        <v>1</v>
      </c>
      <c r="X922" s="137">
        <v>140</v>
      </c>
      <c r="Y922" s="38" t="s">
        <v>280</v>
      </c>
      <c r="Z922" s="69" t="s">
        <v>280</v>
      </c>
      <c r="AA922" s="114">
        <v>395</v>
      </c>
      <c r="AB922" s="38" t="s">
        <v>280</v>
      </c>
      <c r="AC922" s="69" t="s">
        <v>280</v>
      </c>
      <c r="AD922" s="38" t="s">
        <v>280</v>
      </c>
      <c r="AE922" s="38" t="s">
        <v>280</v>
      </c>
      <c r="AF922" s="69" t="s">
        <v>280</v>
      </c>
      <c r="AG922" s="127" t="s">
        <v>280</v>
      </c>
      <c r="AH922" s="38" t="s">
        <v>280</v>
      </c>
      <c r="AI922" s="69" t="s">
        <v>280</v>
      </c>
      <c r="AJ922" s="38" t="s">
        <v>280</v>
      </c>
      <c r="AK922" s="38" t="s">
        <v>280</v>
      </c>
      <c r="AL922" s="38" t="s">
        <v>280</v>
      </c>
      <c r="AM922" s="111" t="s">
        <v>280</v>
      </c>
      <c r="AN922" s="38" t="s">
        <v>280</v>
      </c>
      <c r="AO922" s="38" t="s">
        <v>280</v>
      </c>
      <c r="AP922" s="136" t="s">
        <v>280</v>
      </c>
      <c r="AQ922" s="136" t="s">
        <v>280</v>
      </c>
      <c r="AR922" s="23" t="s">
        <v>280</v>
      </c>
      <c r="AS922" s="136" t="s">
        <v>280</v>
      </c>
      <c r="AT922" s="23" t="s">
        <v>280</v>
      </c>
      <c r="AU922" s="23" t="s">
        <v>280</v>
      </c>
      <c r="AV922" s="136" t="s">
        <v>280</v>
      </c>
      <c r="AW922" s="136" t="s">
        <v>280</v>
      </c>
      <c r="AX922" s="139" t="s">
        <v>280</v>
      </c>
      <c r="AY922" s="136" t="s">
        <v>280</v>
      </c>
      <c r="AZ922" s="139" t="s">
        <v>280</v>
      </c>
      <c r="BA922" s="139" t="s">
        <v>280</v>
      </c>
    </row>
    <row r="923" spans="2:53">
      <c r="B923" s="135" t="s">
        <v>403</v>
      </c>
      <c r="C923" s="109" t="s">
        <v>120</v>
      </c>
      <c r="D923" s="110" t="s">
        <v>59</v>
      </c>
      <c r="E923" s="114"/>
      <c r="F923" s="114">
        <v>6200</v>
      </c>
      <c r="G923" s="136">
        <v>964</v>
      </c>
      <c r="H923" s="137"/>
      <c r="I923" s="114">
        <v>5201</v>
      </c>
      <c r="J923" s="114">
        <v>940</v>
      </c>
      <c r="K923" s="114"/>
      <c r="L923" s="137">
        <v>741</v>
      </c>
      <c r="M923" s="114">
        <v>366</v>
      </c>
      <c r="N923" s="136">
        <v>741</v>
      </c>
      <c r="O923" s="111" t="s">
        <v>74</v>
      </c>
      <c r="P923" s="69" t="s">
        <v>283</v>
      </c>
      <c r="Q923" s="111">
        <f t="shared" si="99"/>
        <v>375</v>
      </c>
      <c r="R923" s="38" t="str">
        <f t="shared" si="100"/>
        <v>NA</v>
      </c>
      <c r="S923" s="38">
        <f t="shared" si="97"/>
        <v>999</v>
      </c>
      <c r="T923" s="38">
        <f t="shared" si="95"/>
        <v>24</v>
      </c>
      <c r="U923" s="114">
        <f t="shared" si="98"/>
        <v>1023</v>
      </c>
      <c r="V923" s="69">
        <f t="shared" si="101"/>
        <v>366</v>
      </c>
      <c r="W923" s="23">
        <f t="shared" si="96"/>
        <v>1</v>
      </c>
      <c r="X923" s="137">
        <v>140</v>
      </c>
      <c r="Y923" s="38" t="s">
        <v>280</v>
      </c>
      <c r="Z923" s="69" t="s">
        <v>73</v>
      </c>
      <c r="AA923" s="114">
        <v>140</v>
      </c>
      <c r="AB923" s="38" t="s">
        <v>280</v>
      </c>
      <c r="AC923" s="69" t="s">
        <v>73</v>
      </c>
      <c r="AD923" s="38" t="s">
        <v>280</v>
      </c>
      <c r="AE923" s="38" t="s">
        <v>280</v>
      </c>
      <c r="AF923" s="69" t="s">
        <v>280</v>
      </c>
      <c r="AG923" s="127" t="s">
        <v>280</v>
      </c>
      <c r="AH923" s="38" t="s">
        <v>280</v>
      </c>
      <c r="AI923" s="69" t="s">
        <v>280</v>
      </c>
      <c r="AJ923" s="38" t="s">
        <v>280</v>
      </c>
      <c r="AK923" s="38" t="s">
        <v>280</v>
      </c>
      <c r="AL923" s="38" t="s">
        <v>280</v>
      </c>
      <c r="AM923" s="111">
        <v>1778</v>
      </c>
      <c r="AN923" s="38" t="s">
        <v>280</v>
      </c>
      <c r="AO923" s="38" t="s">
        <v>387</v>
      </c>
      <c r="AP923" s="136" t="s">
        <v>280</v>
      </c>
      <c r="AQ923" s="136" t="s">
        <v>280</v>
      </c>
      <c r="AR923" s="23" t="s">
        <v>280</v>
      </c>
      <c r="AS923" s="136" t="s">
        <v>280</v>
      </c>
      <c r="AT923" s="23" t="s">
        <v>280</v>
      </c>
      <c r="AU923" s="23" t="s">
        <v>280</v>
      </c>
      <c r="AV923" s="136" t="s">
        <v>280</v>
      </c>
      <c r="AW923" s="136" t="s">
        <v>280</v>
      </c>
      <c r="AX923" s="139" t="s">
        <v>280</v>
      </c>
      <c r="AY923" s="136" t="s">
        <v>280</v>
      </c>
      <c r="AZ923" s="139" t="s">
        <v>280</v>
      </c>
      <c r="BA923" s="139" t="s">
        <v>280</v>
      </c>
    </row>
    <row r="924" spans="2:53">
      <c r="B924" s="135" t="s">
        <v>403</v>
      </c>
      <c r="C924" s="109" t="s">
        <v>120</v>
      </c>
      <c r="D924" s="110" t="s">
        <v>61</v>
      </c>
      <c r="E924" s="114"/>
      <c r="F924" s="114">
        <v>6209</v>
      </c>
      <c r="G924" s="136">
        <v>964</v>
      </c>
      <c r="H924" s="137"/>
      <c r="I924" s="114">
        <v>6123</v>
      </c>
      <c r="J924" s="114">
        <v>940</v>
      </c>
      <c r="K924" s="114"/>
      <c r="L924" s="137">
        <v>738</v>
      </c>
      <c r="M924" s="114">
        <v>366</v>
      </c>
      <c r="N924" s="136">
        <v>738</v>
      </c>
      <c r="O924" s="111" t="s">
        <v>74</v>
      </c>
      <c r="P924" s="69" t="s">
        <v>283</v>
      </c>
      <c r="Q924" s="111">
        <f t="shared" si="99"/>
        <v>372</v>
      </c>
      <c r="R924" s="38" t="str">
        <f t="shared" si="100"/>
        <v>NA</v>
      </c>
      <c r="S924" s="38">
        <f t="shared" si="97"/>
        <v>86</v>
      </c>
      <c r="T924" s="38">
        <f t="shared" ref="T924:T987" si="102">IF(AND(ISNUMBER(G924),ISNUMBER(J924),ISBLANK(E924)),G924-J924,"NA")</f>
        <v>24</v>
      </c>
      <c r="U924" s="114">
        <f t="shared" si="98"/>
        <v>110</v>
      </c>
      <c r="V924" s="69">
        <f t="shared" si="101"/>
        <v>366</v>
      </c>
      <c r="W924" s="23">
        <f t="shared" si="96"/>
        <v>1</v>
      </c>
      <c r="X924" s="111">
        <v>140</v>
      </c>
      <c r="Y924" s="38" t="s">
        <v>280</v>
      </c>
      <c r="Z924" s="69" t="s">
        <v>73</v>
      </c>
      <c r="AA924" s="114">
        <v>186</v>
      </c>
      <c r="AB924" s="38" t="s">
        <v>280</v>
      </c>
      <c r="AC924" s="69" t="s">
        <v>73</v>
      </c>
      <c r="AD924" s="38" t="s">
        <v>280</v>
      </c>
      <c r="AE924" s="38" t="s">
        <v>280</v>
      </c>
      <c r="AF924" s="69" t="s">
        <v>280</v>
      </c>
      <c r="AG924" s="127" t="s">
        <v>280</v>
      </c>
      <c r="AH924" s="38" t="s">
        <v>280</v>
      </c>
      <c r="AI924" s="69" t="s">
        <v>280</v>
      </c>
      <c r="AJ924" s="38" t="s">
        <v>280</v>
      </c>
      <c r="AK924" s="38" t="s">
        <v>280</v>
      </c>
      <c r="AL924" s="38" t="s">
        <v>280</v>
      </c>
      <c r="AM924" s="111">
        <v>1778</v>
      </c>
      <c r="AN924" s="38" t="s">
        <v>280</v>
      </c>
      <c r="AO924" s="38" t="s">
        <v>387</v>
      </c>
      <c r="AP924" s="136" t="s">
        <v>280</v>
      </c>
      <c r="AQ924" s="136" t="s">
        <v>280</v>
      </c>
      <c r="AR924" s="23" t="s">
        <v>280</v>
      </c>
      <c r="AS924" s="136" t="s">
        <v>280</v>
      </c>
      <c r="AT924" s="23" t="s">
        <v>280</v>
      </c>
      <c r="AU924" s="23" t="s">
        <v>280</v>
      </c>
      <c r="AV924" s="136" t="s">
        <v>280</v>
      </c>
      <c r="AW924" s="136" t="s">
        <v>280</v>
      </c>
      <c r="AX924" s="139" t="s">
        <v>280</v>
      </c>
      <c r="AY924" s="136" t="s">
        <v>280</v>
      </c>
      <c r="AZ924" s="139" t="s">
        <v>280</v>
      </c>
      <c r="BA924" s="139" t="s">
        <v>280</v>
      </c>
    </row>
    <row r="925" spans="2:53">
      <c r="B925" s="135" t="s">
        <v>403</v>
      </c>
      <c r="C925" s="109" t="s">
        <v>120</v>
      </c>
      <c r="D925" s="110" t="s">
        <v>63</v>
      </c>
      <c r="E925" s="114"/>
      <c r="F925" s="114">
        <v>6209</v>
      </c>
      <c r="G925" s="136">
        <v>964</v>
      </c>
      <c r="H925" s="137"/>
      <c r="I925" s="114">
        <v>6130</v>
      </c>
      <c r="J925" s="114">
        <v>940</v>
      </c>
      <c r="K925" s="114"/>
      <c r="L925" s="137">
        <v>737</v>
      </c>
      <c r="M925" s="114">
        <v>366</v>
      </c>
      <c r="N925" s="136">
        <v>737</v>
      </c>
      <c r="O925" s="111" t="s">
        <v>74</v>
      </c>
      <c r="P925" s="69" t="s">
        <v>80</v>
      </c>
      <c r="Q925" s="111">
        <f t="shared" si="99"/>
        <v>371</v>
      </c>
      <c r="R925" s="38" t="str">
        <f t="shared" si="100"/>
        <v>NA</v>
      </c>
      <c r="S925" s="38">
        <f t="shared" si="97"/>
        <v>79</v>
      </c>
      <c r="T925" s="38">
        <f t="shared" si="102"/>
        <v>24</v>
      </c>
      <c r="U925" s="114">
        <f t="shared" si="98"/>
        <v>103</v>
      </c>
      <c r="V925" s="69">
        <f t="shared" si="101"/>
        <v>366</v>
      </c>
      <c r="W925" s="23">
        <f t="shared" si="96"/>
        <v>1</v>
      </c>
      <c r="X925" s="111">
        <v>140</v>
      </c>
      <c r="Y925" s="38" t="s">
        <v>280</v>
      </c>
      <c r="Z925" s="69" t="s">
        <v>73</v>
      </c>
      <c r="AA925" s="114">
        <v>188</v>
      </c>
      <c r="AB925" s="38" t="s">
        <v>280</v>
      </c>
      <c r="AC925" s="69" t="s">
        <v>73</v>
      </c>
      <c r="AD925" s="38" t="s">
        <v>280</v>
      </c>
      <c r="AE925" s="38" t="s">
        <v>280</v>
      </c>
      <c r="AF925" s="69" t="s">
        <v>280</v>
      </c>
      <c r="AG925" s="127" t="s">
        <v>280</v>
      </c>
      <c r="AH925" s="38" t="s">
        <v>280</v>
      </c>
      <c r="AI925" s="69" t="s">
        <v>280</v>
      </c>
      <c r="AJ925" s="38" t="s">
        <v>280</v>
      </c>
      <c r="AK925" s="38" t="s">
        <v>280</v>
      </c>
      <c r="AL925" s="38" t="s">
        <v>280</v>
      </c>
      <c r="AM925" s="111">
        <v>1778</v>
      </c>
      <c r="AN925" s="38" t="s">
        <v>280</v>
      </c>
      <c r="AO925" s="38" t="s">
        <v>387</v>
      </c>
      <c r="AP925" s="136" t="s">
        <v>280</v>
      </c>
      <c r="AQ925" s="136" t="s">
        <v>280</v>
      </c>
      <c r="AR925" s="23" t="s">
        <v>280</v>
      </c>
      <c r="AS925" s="136" t="s">
        <v>280</v>
      </c>
      <c r="AT925" s="23" t="s">
        <v>280</v>
      </c>
      <c r="AU925" s="23" t="s">
        <v>280</v>
      </c>
      <c r="AV925" s="136" t="s">
        <v>280</v>
      </c>
      <c r="AW925" s="136" t="s">
        <v>280</v>
      </c>
      <c r="AX925" s="139" t="s">
        <v>280</v>
      </c>
      <c r="AY925" s="136" t="s">
        <v>280</v>
      </c>
      <c r="AZ925" s="139" t="s">
        <v>280</v>
      </c>
      <c r="BA925" s="139" t="s">
        <v>280</v>
      </c>
    </row>
    <row r="926" spans="2:53">
      <c r="B926" s="135" t="s">
        <v>403</v>
      </c>
      <c r="C926" s="109" t="s">
        <v>120</v>
      </c>
      <c r="D926" s="110" t="s">
        <v>64</v>
      </c>
      <c r="E926" s="114"/>
      <c r="F926" s="114">
        <v>5593</v>
      </c>
      <c r="G926" s="136">
        <v>704</v>
      </c>
      <c r="H926" s="137"/>
      <c r="I926" s="114">
        <v>5566</v>
      </c>
      <c r="J926" s="114">
        <v>698</v>
      </c>
      <c r="K926" s="114"/>
      <c r="L926" s="137">
        <v>169</v>
      </c>
      <c r="M926" s="114">
        <v>169</v>
      </c>
      <c r="N926" s="136">
        <v>169</v>
      </c>
      <c r="O926" s="111" t="s">
        <v>60</v>
      </c>
      <c r="P926" s="69" t="s">
        <v>80</v>
      </c>
      <c r="Q926" s="111">
        <f t="shared" si="99"/>
        <v>0</v>
      </c>
      <c r="R926" s="38" t="str">
        <f t="shared" si="100"/>
        <v>NA</v>
      </c>
      <c r="S926" s="38">
        <f t="shared" si="97"/>
        <v>27</v>
      </c>
      <c r="T926" s="38">
        <f t="shared" si="102"/>
        <v>6</v>
      </c>
      <c r="U926" s="114">
        <f t="shared" si="98"/>
        <v>33</v>
      </c>
      <c r="V926" s="69">
        <f t="shared" si="101"/>
        <v>169</v>
      </c>
      <c r="W926" s="23">
        <f t="shared" si="96"/>
        <v>1</v>
      </c>
      <c r="X926" s="111">
        <v>138</v>
      </c>
      <c r="Y926" s="38" t="s">
        <v>280</v>
      </c>
      <c r="Z926" s="69" t="s">
        <v>280</v>
      </c>
      <c r="AA926" s="114">
        <v>314</v>
      </c>
      <c r="AB926" s="38" t="s">
        <v>280</v>
      </c>
      <c r="AC926" s="69" t="s">
        <v>280</v>
      </c>
      <c r="AD926" s="38" t="s">
        <v>280</v>
      </c>
      <c r="AE926" s="38" t="s">
        <v>280</v>
      </c>
      <c r="AF926" s="69" t="s">
        <v>326</v>
      </c>
      <c r="AG926" s="127" t="s">
        <v>280</v>
      </c>
      <c r="AH926" s="38">
        <v>5285</v>
      </c>
      <c r="AI926" s="69" t="s">
        <v>326</v>
      </c>
      <c r="AJ926" s="111" t="s">
        <v>280</v>
      </c>
      <c r="AK926" s="38" t="s">
        <v>280</v>
      </c>
      <c r="AL926" s="38" t="s">
        <v>280</v>
      </c>
      <c r="AM926" s="38" t="s">
        <v>280</v>
      </c>
      <c r="AN926" s="38" t="s">
        <v>280</v>
      </c>
      <c r="AO926" s="38" t="s">
        <v>280</v>
      </c>
      <c r="AP926" s="136" t="s">
        <v>280</v>
      </c>
      <c r="AQ926" s="136" t="s">
        <v>280</v>
      </c>
      <c r="AR926" s="23" t="s">
        <v>280</v>
      </c>
      <c r="AS926" s="136" t="s">
        <v>280</v>
      </c>
      <c r="AT926" s="23" t="s">
        <v>280</v>
      </c>
      <c r="AU926" s="23" t="s">
        <v>280</v>
      </c>
      <c r="AV926" s="136" t="s">
        <v>280</v>
      </c>
      <c r="AW926" s="136" t="s">
        <v>280</v>
      </c>
      <c r="AX926" s="139" t="s">
        <v>280</v>
      </c>
      <c r="AY926" s="136" t="s">
        <v>280</v>
      </c>
      <c r="AZ926" s="139" t="s">
        <v>280</v>
      </c>
      <c r="BA926" s="139" t="s">
        <v>280</v>
      </c>
    </row>
    <row r="927" spans="2:53">
      <c r="B927" s="135" t="s">
        <v>403</v>
      </c>
      <c r="C927" s="109" t="s">
        <v>120</v>
      </c>
      <c r="D927" s="110" t="s">
        <v>66</v>
      </c>
      <c r="E927" s="114"/>
      <c r="F927" s="114">
        <v>5593</v>
      </c>
      <c r="G927" s="136">
        <v>704</v>
      </c>
      <c r="H927" s="137"/>
      <c r="I927" s="114">
        <v>5566</v>
      </c>
      <c r="J927" s="114">
        <v>698</v>
      </c>
      <c r="K927" s="114"/>
      <c r="L927" s="137">
        <v>169</v>
      </c>
      <c r="M927" s="114">
        <v>169</v>
      </c>
      <c r="N927" s="136">
        <v>169</v>
      </c>
      <c r="O927" s="111" t="s">
        <v>60</v>
      </c>
      <c r="P927" s="69" t="s">
        <v>80</v>
      </c>
      <c r="Q927" s="111">
        <f t="shared" si="99"/>
        <v>0</v>
      </c>
      <c r="R927" s="38" t="str">
        <f t="shared" si="100"/>
        <v>NA</v>
      </c>
      <c r="S927" s="38">
        <f t="shared" si="97"/>
        <v>27</v>
      </c>
      <c r="T927" s="38">
        <f t="shared" si="102"/>
        <v>6</v>
      </c>
      <c r="U927" s="114">
        <f t="shared" si="98"/>
        <v>33</v>
      </c>
      <c r="V927" s="69">
        <f t="shared" si="101"/>
        <v>169</v>
      </c>
      <c r="W927" s="23">
        <f t="shared" si="96"/>
        <v>1</v>
      </c>
      <c r="X927" s="111">
        <v>138</v>
      </c>
      <c r="Y927" s="38" t="s">
        <v>280</v>
      </c>
      <c r="Z927" s="69" t="s">
        <v>280</v>
      </c>
      <c r="AA927" s="114">
        <v>314</v>
      </c>
      <c r="AB927" s="38" t="s">
        <v>280</v>
      </c>
      <c r="AC927" s="69" t="s">
        <v>280</v>
      </c>
      <c r="AD927" s="38" t="s">
        <v>280</v>
      </c>
      <c r="AE927" s="38" t="s">
        <v>280</v>
      </c>
      <c r="AF927" s="69" t="s">
        <v>326</v>
      </c>
      <c r="AG927" s="127" t="s">
        <v>280</v>
      </c>
      <c r="AH927" s="38">
        <v>5285</v>
      </c>
      <c r="AI927" s="69" t="s">
        <v>326</v>
      </c>
      <c r="AJ927" s="111" t="s">
        <v>280</v>
      </c>
      <c r="AK927" s="38" t="s">
        <v>280</v>
      </c>
      <c r="AL927" s="38" t="s">
        <v>280</v>
      </c>
      <c r="AM927" s="38" t="s">
        <v>280</v>
      </c>
      <c r="AN927" s="38" t="s">
        <v>280</v>
      </c>
      <c r="AO927" s="38" t="s">
        <v>280</v>
      </c>
      <c r="AP927" s="136" t="s">
        <v>280</v>
      </c>
      <c r="AQ927" s="136" t="s">
        <v>280</v>
      </c>
      <c r="AR927" s="23" t="s">
        <v>280</v>
      </c>
      <c r="AS927" s="136" t="s">
        <v>280</v>
      </c>
      <c r="AT927" s="23" t="s">
        <v>280</v>
      </c>
      <c r="AU927" s="23" t="s">
        <v>280</v>
      </c>
      <c r="AV927" s="136" t="s">
        <v>280</v>
      </c>
      <c r="AW927" s="136" t="s">
        <v>280</v>
      </c>
      <c r="AX927" s="139" t="s">
        <v>280</v>
      </c>
      <c r="AY927" s="136" t="s">
        <v>280</v>
      </c>
      <c r="AZ927" s="139" t="s">
        <v>280</v>
      </c>
      <c r="BA927" s="139" t="s">
        <v>280</v>
      </c>
    </row>
    <row r="928" spans="2:53">
      <c r="B928" s="135" t="s">
        <v>403</v>
      </c>
      <c r="C928" s="109" t="s">
        <v>120</v>
      </c>
      <c r="D928" s="110" t="s">
        <v>67</v>
      </c>
      <c r="E928" s="114"/>
      <c r="F928" s="114">
        <v>5593</v>
      </c>
      <c r="G928" s="136">
        <v>704</v>
      </c>
      <c r="H928" s="137"/>
      <c r="I928" s="114">
        <v>5566</v>
      </c>
      <c r="J928" s="114">
        <v>698</v>
      </c>
      <c r="K928" s="114"/>
      <c r="L928" s="137">
        <v>169</v>
      </c>
      <c r="M928" s="114">
        <v>169</v>
      </c>
      <c r="N928" s="136">
        <v>169</v>
      </c>
      <c r="O928" s="111" t="s">
        <v>60</v>
      </c>
      <c r="P928" s="69" t="s">
        <v>80</v>
      </c>
      <c r="Q928" s="111">
        <f t="shared" si="99"/>
        <v>0</v>
      </c>
      <c r="R928" s="38" t="str">
        <f t="shared" si="100"/>
        <v>NA</v>
      </c>
      <c r="S928" s="38">
        <f t="shared" si="97"/>
        <v>27</v>
      </c>
      <c r="T928" s="38">
        <f t="shared" si="102"/>
        <v>6</v>
      </c>
      <c r="U928" s="114">
        <f t="shared" si="98"/>
        <v>33</v>
      </c>
      <c r="V928" s="69">
        <f t="shared" si="101"/>
        <v>169</v>
      </c>
      <c r="W928" s="23">
        <f t="shared" si="96"/>
        <v>1</v>
      </c>
      <c r="X928" s="111">
        <v>138</v>
      </c>
      <c r="Y928" s="38" t="s">
        <v>280</v>
      </c>
      <c r="Z928" s="69" t="s">
        <v>280</v>
      </c>
      <c r="AA928" s="114">
        <v>314</v>
      </c>
      <c r="AB928" s="38" t="s">
        <v>280</v>
      </c>
      <c r="AC928" s="69" t="s">
        <v>280</v>
      </c>
      <c r="AD928" s="38" t="s">
        <v>280</v>
      </c>
      <c r="AE928" s="38" t="s">
        <v>280</v>
      </c>
      <c r="AF928" s="69" t="s">
        <v>326</v>
      </c>
      <c r="AG928" s="127" t="s">
        <v>280</v>
      </c>
      <c r="AH928" s="38">
        <v>5285</v>
      </c>
      <c r="AI928" s="69" t="s">
        <v>326</v>
      </c>
      <c r="AJ928" s="111" t="s">
        <v>280</v>
      </c>
      <c r="AK928" s="38" t="s">
        <v>280</v>
      </c>
      <c r="AL928" s="38" t="s">
        <v>280</v>
      </c>
      <c r="AM928" s="38" t="s">
        <v>280</v>
      </c>
      <c r="AN928" s="38" t="s">
        <v>280</v>
      </c>
      <c r="AO928" s="38" t="s">
        <v>280</v>
      </c>
      <c r="AP928" s="136" t="s">
        <v>280</v>
      </c>
      <c r="AQ928" s="136" t="s">
        <v>280</v>
      </c>
      <c r="AR928" s="23" t="s">
        <v>280</v>
      </c>
      <c r="AS928" s="136" t="s">
        <v>280</v>
      </c>
      <c r="AT928" s="23" t="s">
        <v>280</v>
      </c>
      <c r="AU928" s="23" t="s">
        <v>280</v>
      </c>
      <c r="AV928" s="136" t="s">
        <v>280</v>
      </c>
      <c r="AW928" s="136" t="s">
        <v>280</v>
      </c>
      <c r="AX928" s="139" t="s">
        <v>280</v>
      </c>
      <c r="AY928" s="136" t="s">
        <v>280</v>
      </c>
      <c r="AZ928" s="139" t="s">
        <v>280</v>
      </c>
      <c r="BA928" s="139" t="s">
        <v>280</v>
      </c>
    </row>
    <row r="929" spans="2:53">
      <c r="B929" s="135" t="s">
        <v>403</v>
      </c>
      <c r="C929" s="109" t="s">
        <v>120</v>
      </c>
      <c r="D929" s="110" t="s">
        <v>68</v>
      </c>
      <c r="E929" s="114"/>
      <c r="F929" s="114">
        <v>6296</v>
      </c>
      <c r="G929" s="136">
        <v>696</v>
      </c>
      <c r="H929" s="137"/>
      <c r="I929" s="114">
        <v>6283</v>
      </c>
      <c r="J929" s="114">
        <v>696</v>
      </c>
      <c r="K929" s="114"/>
      <c r="L929" s="137">
        <v>371</v>
      </c>
      <c r="M929" s="114">
        <v>345</v>
      </c>
      <c r="N929" s="136">
        <v>371</v>
      </c>
      <c r="O929" s="111" t="s">
        <v>74</v>
      </c>
      <c r="P929" s="69" t="s">
        <v>62</v>
      </c>
      <c r="Q929" s="111">
        <f t="shared" si="99"/>
        <v>26</v>
      </c>
      <c r="R929" s="38" t="str">
        <f t="shared" si="100"/>
        <v>NA</v>
      </c>
      <c r="S929" s="38">
        <f t="shared" si="97"/>
        <v>13</v>
      </c>
      <c r="T929" s="38">
        <f t="shared" si="102"/>
        <v>0</v>
      </c>
      <c r="U929" s="114">
        <f t="shared" si="98"/>
        <v>13</v>
      </c>
      <c r="V929" s="69">
        <f t="shared" si="101"/>
        <v>345</v>
      </c>
      <c r="W929" s="23">
        <f t="shared" si="96"/>
        <v>1</v>
      </c>
      <c r="X929" s="111">
        <v>139</v>
      </c>
      <c r="Y929" s="38" t="s">
        <v>280</v>
      </c>
      <c r="Z929" s="69" t="s">
        <v>280</v>
      </c>
      <c r="AA929" s="114">
        <v>411</v>
      </c>
      <c r="AB929" s="38" t="s">
        <v>280</v>
      </c>
      <c r="AC929" s="69" t="s">
        <v>280</v>
      </c>
      <c r="AD929" s="38" t="s">
        <v>280</v>
      </c>
      <c r="AE929" s="38" t="s">
        <v>280</v>
      </c>
      <c r="AF929" s="69" t="s">
        <v>280</v>
      </c>
      <c r="AG929" s="127" t="s">
        <v>280</v>
      </c>
      <c r="AH929" s="38" t="s">
        <v>280</v>
      </c>
      <c r="AI929" s="69" t="s">
        <v>280</v>
      </c>
      <c r="AJ929" s="111" t="s">
        <v>280</v>
      </c>
      <c r="AK929" s="38" t="s">
        <v>280</v>
      </c>
      <c r="AL929" s="38" t="s">
        <v>280</v>
      </c>
      <c r="AM929" s="38" t="s">
        <v>280</v>
      </c>
      <c r="AN929" s="38" t="s">
        <v>280</v>
      </c>
      <c r="AO929" s="38" t="s">
        <v>280</v>
      </c>
      <c r="AP929" s="136" t="s">
        <v>280</v>
      </c>
      <c r="AQ929" s="136" t="s">
        <v>280</v>
      </c>
      <c r="AR929" s="23" t="s">
        <v>280</v>
      </c>
      <c r="AS929" s="136" t="s">
        <v>280</v>
      </c>
      <c r="AT929" s="23" t="s">
        <v>280</v>
      </c>
      <c r="AU929" s="23" t="s">
        <v>280</v>
      </c>
      <c r="AV929" s="136" t="s">
        <v>280</v>
      </c>
      <c r="AW929" s="136" t="s">
        <v>280</v>
      </c>
      <c r="AX929" s="139" t="s">
        <v>280</v>
      </c>
      <c r="AY929" s="136" t="s">
        <v>280</v>
      </c>
      <c r="AZ929" s="139" t="s">
        <v>280</v>
      </c>
      <c r="BA929" s="139" t="s">
        <v>280</v>
      </c>
    </row>
    <row r="930" spans="2:53">
      <c r="B930" s="135" t="s">
        <v>403</v>
      </c>
      <c r="C930" s="109" t="s">
        <v>120</v>
      </c>
      <c r="D930" s="110" t="s">
        <v>69</v>
      </c>
      <c r="E930" s="114"/>
      <c r="F930" s="114">
        <v>6300</v>
      </c>
      <c r="G930" s="136">
        <v>696</v>
      </c>
      <c r="H930" s="137"/>
      <c r="I930" s="114">
        <v>6283</v>
      </c>
      <c r="J930" s="114">
        <v>696</v>
      </c>
      <c r="K930" s="114"/>
      <c r="L930" s="137">
        <v>371</v>
      </c>
      <c r="M930" s="114">
        <v>345</v>
      </c>
      <c r="N930" s="136">
        <v>371</v>
      </c>
      <c r="O930" s="111" t="s">
        <v>74</v>
      </c>
      <c r="P930" s="69" t="s">
        <v>62</v>
      </c>
      <c r="Q930" s="111">
        <f t="shared" si="99"/>
        <v>26</v>
      </c>
      <c r="R930" s="38" t="str">
        <f t="shared" si="100"/>
        <v>NA</v>
      </c>
      <c r="S930" s="38">
        <f t="shared" si="97"/>
        <v>17</v>
      </c>
      <c r="T930" s="38">
        <f t="shared" si="102"/>
        <v>0</v>
      </c>
      <c r="U930" s="114">
        <f t="shared" si="98"/>
        <v>17</v>
      </c>
      <c r="V930" s="69">
        <f t="shared" si="101"/>
        <v>345</v>
      </c>
      <c r="W930" s="23">
        <f t="shared" si="96"/>
        <v>1</v>
      </c>
      <c r="X930" s="111">
        <v>139</v>
      </c>
      <c r="Y930" s="38" t="s">
        <v>280</v>
      </c>
      <c r="Z930" s="69" t="s">
        <v>280</v>
      </c>
      <c r="AA930" s="114">
        <v>411</v>
      </c>
      <c r="AB930" s="38" t="s">
        <v>280</v>
      </c>
      <c r="AC930" s="69" t="s">
        <v>280</v>
      </c>
      <c r="AD930" s="38" t="s">
        <v>280</v>
      </c>
      <c r="AE930" s="38" t="s">
        <v>280</v>
      </c>
      <c r="AF930" s="69" t="s">
        <v>280</v>
      </c>
      <c r="AG930" s="127" t="s">
        <v>280</v>
      </c>
      <c r="AH930" s="38" t="s">
        <v>280</v>
      </c>
      <c r="AI930" s="69" t="s">
        <v>280</v>
      </c>
      <c r="AJ930" s="111" t="s">
        <v>280</v>
      </c>
      <c r="AK930" s="38" t="s">
        <v>280</v>
      </c>
      <c r="AL930" s="38" t="s">
        <v>280</v>
      </c>
      <c r="AM930" s="38" t="s">
        <v>280</v>
      </c>
      <c r="AN930" s="38" t="s">
        <v>280</v>
      </c>
      <c r="AO930" s="38" t="s">
        <v>280</v>
      </c>
      <c r="AP930" s="136" t="s">
        <v>280</v>
      </c>
      <c r="AQ930" s="136" t="s">
        <v>280</v>
      </c>
      <c r="AR930" s="23" t="s">
        <v>280</v>
      </c>
      <c r="AS930" s="136" t="s">
        <v>280</v>
      </c>
      <c r="AT930" s="23" t="s">
        <v>280</v>
      </c>
      <c r="AU930" s="23" t="s">
        <v>280</v>
      </c>
      <c r="AV930" s="136" t="s">
        <v>280</v>
      </c>
      <c r="AW930" s="136" t="s">
        <v>280</v>
      </c>
      <c r="AX930" s="139" t="s">
        <v>280</v>
      </c>
      <c r="AY930" s="136" t="s">
        <v>280</v>
      </c>
      <c r="AZ930" s="139" t="s">
        <v>280</v>
      </c>
      <c r="BA930" s="139" t="s">
        <v>280</v>
      </c>
    </row>
    <row r="931" spans="2:53" ht="15" thickBot="1">
      <c r="B931" s="141" t="s">
        <v>403</v>
      </c>
      <c r="C931" s="116" t="s">
        <v>120</v>
      </c>
      <c r="D931" s="117" t="s">
        <v>70</v>
      </c>
      <c r="E931" s="142"/>
      <c r="F931" s="142">
        <v>5745</v>
      </c>
      <c r="G931" s="143">
        <v>720</v>
      </c>
      <c r="H931" s="144"/>
      <c r="I931" s="142">
        <v>5703</v>
      </c>
      <c r="J931" s="142">
        <v>720</v>
      </c>
      <c r="K931" s="142"/>
      <c r="L931" s="144">
        <v>965</v>
      </c>
      <c r="M931" s="142">
        <v>345</v>
      </c>
      <c r="N931" s="143">
        <v>965</v>
      </c>
      <c r="O931" s="119" t="s">
        <v>74</v>
      </c>
      <c r="P931" s="70" t="s">
        <v>80</v>
      </c>
      <c r="Q931" s="119">
        <f t="shared" si="99"/>
        <v>620</v>
      </c>
      <c r="R931" s="38" t="str">
        <f t="shared" si="100"/>
        <v>NA</v>
      </c>
      <c r="S931" s="38">
        <f t="shared" si="97"/>
        <v>42</v>
      </c>
      <c r="T931" s="38">
        <f t="shared" si="102"/>
        <v>0</v>
      </c>
      <c r="U931" s="114">
        <f t="shared" si="98"/>
        <v>42</v>
      </c>
      <c r="V931" s="70">
        <f t="shared" si="101"/>
        <v>345</v>
      </c>
      <c r="W931" s="23">
        <f t="shared" si="96"/>
        <v>1</v>
      </c>
      <c r="X931" s="119">
        <v>160</v>
      </c>
      <c r="Y931" s="118" t="s">
        <v>280</v>
      </c>
      <c r="Z931" s="70" t="s">
        <v>280</v>
      </c>
      <c r="AA931" s="142">
        <v>400</v>
      </c>
      <c r="AB931" s="118" t="s">
        <v>280</v>
      </c>
      <c r="AC931" s="70" t="s">
        <v>280</v>
      </c>
      <c r="AD931" s="118" t="s">
        <v>280</v>
      </c>
      <c r="AE931" s="118" t="s">
        <v>280</v>
      </c>
      <c r="AF931" s="70" t="s">
        <v>280</v>
      </c>
      <c r="AG931" s="151" t="s">
        <v>280</v>
      </c>
      <c r="AH931" s="118" t="s">
        <v>280</v>
      </c>
      <c r="AI931" s="70" t="s">
        <v>280</v>
      </c>
      <c r="AJ931" s="119" t="s">
        <v>280</v>
      </c>
      <c r="AK931" s="118" t="s">
        <v>280</v>
      </c>
      <c r="AL931" s="118" t="s">
        <v>280</v>
      </c>
      <c r="AM931" s="118" t="s">
        <v>280</v>
      </c>
      <c r="AN931" s="118" t="s">
        <v>280</v>
      </c>
      <c r="AO931" s="118" t="s">
        <v>280</v>
      </c>
      <c r="AP931" s="143" t="s">
        <v>280</v>
      </c>
      <c r="AQ931" s="143" t="s">
        <v>280</v>
      </c>
      <c r="AR931" s="22" t="s">
        <v>280</v>
      </c>
      <c r="AS931" s="143" t="s">
        <v>280</v>
      </c>
      <c r="AT931" s="22" t="s">
        <v>280</v>
      </c>
      <c r="AU931" s="22" t="s">
        <v>280</v>
      </c>
      <c r="AV931" s="143" t="s">
        <v>280</v>
      </c>
      <c r="AW931" s="143" t="s">
        <v>280</v>
      </c>
      <c r="AX931" s="145" t="s">
        <v>280</v>
      </c>
      <c r="AY931" s="143" t="s">
        <v>280</v>
      </c>
      <c r="AZ931" s="145" t="s">
        <v>280</v>
      </c>
      <c r="BA931" s="145" t="s">
        <v>280</v>
      </c>
    </row>
    <row r="932" spans="2:53">
      <c r="B932" s="146" t="s">
        <v>404</v>
      </c>
      <c r="C932" s="121" t="s">
        <v>120</v>
      </c>
      <c r="D932" s="122" t="s">
        <v>55</v>
      </c>
      <c r="E932" s="138"/>
      <c r="F932" s="138">
        <v>5980</v>
      </c>
      <c r="G932" s="147">
        <v>2984</v>
      </c>
      <c r="H932" s="148"/>
      <c r="I932" s="138">
        <v>1519</v>
      </c>
      <c r="J932" s="138">
        <v>2984</v>
      </c>
      <c r="K932" s="138"/>
      <c r="L932" s="148">
        <v>0</v>
      </c>
      <c r="M932" s="138">
        <v>0</v>
      </c>
      <c r="N932" s="147">
        <v>0</v>
      </c>
      <c r="O932" s="113" t="s">
        <v>288</v>
      </c>
      <c r="P932" s="68" t="s">
        <v>283</v>
      </c>
      <c r="Q932" s="113">
        <f t="shared" si="99"/>
        <v>0</v>
      </c>
      <c r="R932" s="38" t="str">
        <f t="shared" si="100"/>
        <v>NA</v>
      </c>
      <c r="S932" s="38">
        <f t="shared" si="97"/>
        <v>4461</v>
      </c>
      <c r="T932" s="38">
        <f t="shared" si="102"/>
        <v>0</v>
      </c>
      <c r="U932" s="114">
        <f t="shared" si="98"/>
        <v>4461</v>
      </c>
      <c r="V932" s="68">
        <f t="shared" si="101"/>
        <v>0</v>
      </c>
      <c r="W932" s="23">
        <f t="shared" si="96"/>
        <v>1</v>
      </c>
      <c r="X932" s="148">
        <v>110</v>
      </c>
      <c r="Y932" s="112" t="s">
        <v>280</v>
      </c>
      <c r="Z932" s="68" t="s">
        <v>281</v>
      </c>
      <c r="AA932" s="138">
        <v>404</v>
      </c>
      <c r="AB932" s="112" t="s">
        <v>280</v>
      </c>
      <c r="AC932" s="68" t="s">
        <v>281</v>
      </c>
      <c r="AD932" s="112" t="s">
        <v>280</v>
      </c>
      <c r="AE932" s="112" t="s">
        <v>280</v>
      </c>
      <c r="AF932" s="68" t="s">
        <v>280</v>
      </c>
      <c r="AG932" s="149" t="s">
        <v>280</v>
      </c>
      <c r="AH932" s="112" t="s">
        <v>280</v>
      </c>
      <c r="AI932" s="68" t="s">
        <v>280</v>
      </c>
      <c r="AJ932" s="112" t="s">
        <v>280</v>
      </c>
      <c r="AK932" s="112" t="s">
        <v>280</v>
      </c>
      <c r="AL932" s="112" t="s">
        <v>280</v>
      </c>
      <c r="AM932" s="113" t="s">
        <v>280</v>
      </c>
      <c r="AN932" s="112" t="s">
        <v>280</v>
      </c>
      <c r="AO932" s="112" t="s">
        <v>280</v>
      </c>
      <c r="AP932" s="147" t="s">
        <v>280</v>
      </c>
      <c r="AQ932" s="147" t="s">
        <v>280</v>
      </c>
      <c r="AR932" s="21" t="s">
        <v>280</v>
      </c>
      <c r="AS932" s="147" t="s">
        <v>280</v>
      </c>
      <c r="AT932" s="21" t="s">
        <v>280</v>
      </c>
      <c r="AU932" s="21" t="s">
        <v>280</v>
      </c>
      <c r="AV932" s="147" t="s">
        <v>280</v>
      </c>
      <c r="AW932" s="147" t="s">
        <v>280</v>
      </c>
      <c r="AX932" s="150" t="s">
        <v>280</v>
      </c>
      <c r="AY932" s="147">
        <v>-10000</v>
      </c>
      <c r="AZ932" s="150" t="s">
        <v>280</v>
      </c>
      <c r="BA932" s="150" t="s">
        <v>282</v>
      </c>
    </row>
    <row r="933" spans="2:53">
      <c r="B933" s="135" t="s">
        <v>404</v>
      </c>
      <c r="C933" s="109" t="s">
        <v>120</v>
      </c>
      <c r="D933" s="110" t="s">
        <v>57</v>
      </c>
      <c r="E933" s="114"/>
      <c r="F933" s="114">
        <v>5980</v>
      </c>
      <c r="G933" s="136">
        <v>2984</v>
      </c>
      <c r="H933" s="137"/>
      <c r="I933" s="114">
        <v>1519</v>
      </c>
      <c r="J933" s="114">
        <v>2984</v>
      </c>
      <c r="K933" s="114"/>
      <c r="L933" s="137">
        <v>0</v>
      </c>
      <c r="M933" s="114">
        <v>0</v>
      </c>
      <c r="N933" s="136">
        <v>0</v>
      </c>
      <c r="O933" s="111" t="s">
        <v>288</v>
      </c>
      <c r="P933" s="69" t="s">
        <v>283</v>
      </c>
      <c r="Q933" s="111">
        <f t="shared" si="99"/>
        <v>0</v>
      </c>
      <c r="R933" s="38" t="str">
        <f t="shared" si="100"/>
        <v>NA</v>
      </c>
      <c r="S933" s="38">
        <f t="shared" si="97"/>
        <v>4461</v>
      </c>
      <c r="T933" s="38">
        <f t="shared" si="102"/>
        <v>0</v>
      </c>
      <c r="U933" s="114">
        <f t="shared" si="98"/>
        <v>4461</v>
      </c>
      <c r="V933" s="69">
        <f t="shared" si="101"/>
        <v>0</v>
      </c>
      <c r="W933" s="23">
        <f t="shared" ref="W933:W996" si="103">MIN(IF(SUM(X933,AE933:AH933,AJ933,AK933:AN933,AQ933:AT933,AD933,AP933,AV933,AW933:AZ933)=0,0,1)+IF(P933="Smoothing ramp",1,0)+IF(SUM(X933,Y933:AB933)=0,0,1),1)</f>
        <v>1</v>
      </c>
      <c r="X933" s="137">
        <v>110</v>
      </c>
      <c r="Y933" s="38" t="s">
        <v>280</v>
      </c>
      <c r="Z933" s="69" t="s">
        <v>281</v>
      </c>
      <c r="AA933" s="114">
        <v>404</v>
      </c>
      <c r="AB933" s="38" t="s">
        <v>280</v>
      </c>
      <c r="AC933" s="69" t="s">
        <v>281</v>
      </c>
      <c r="AD933" s="38" t="s">
        <v>280</v>
      </c>
      <c r="AE933" s="38" t="s">
        <v>280</v>
      </c>
      <c r="AF933" s="69" t="s">
        <v>280</v>
      </c>
      <c r="AG933" s="127" t="s">
        <v>280</v>
      </c>
      <c r="AH933" s="38" t="s">
        <v>280</v>
      </c>
      <c r="AI933" s="69" t="s">
        <v>280</v>
      </c>
      <c r="AJ933" s="38" t="s">
        <v>280</v>
      </c>
      <c r="AK933" s="38" t="s">
        <v>280</v>
      </c>
      <c r="AL933" s="38" t="s">
        <v>280</v>
      </c>
      <c r="AM933" s="111" t="s">
        <v>280</v>
      </c>
      <c r="AN933" s="38" t="s">
        <v>280</v>
      </c>
      <c r="AO933" s="38" t="s">
        <v>280</v>
      </c>
      <c r="AP933" s="136" t="s">
        <v>280</v>
      </c>
      <c r="AQ933" s="136" t="s">
        <v>280</v>
      </c>
      <c r="AR933" s="23" t="s">
        <v>280</v>
      </c>
      <c r="AS933" s="136" t="s">
        <v>280</v>
      </c>
      <c r="AT933" s="23" t="s">
        <v>280</v>
      </c>
      <c r="AU933" s="23" t="s">
        <v>280</v>
      </c>
      <c r="AV933" s="136" t="s">
        <v>280</v>
      </c>
      <c r="AW933" s="136" t="s">
        <v>280</v>
      </c>
      <c r="AX933" s="139" t="s">
        <v>280</v>
      </c>
      <c r="AY933" s="136">
        <v>-10000</v>
      </c>
      <c r="AZ933" s="139" t="s">
        <v>280</v>
      </c>
      <c r="BA933" s="139" t="s">
        <v>282</v>
      </c>
    </row>
    <row r="934" spans="2:53">
      <c r="B934" s="135" t="s">
        <v>404</v>
      </c>
      <c r="C934" s="109" t="s">
        <v>120</v>
      </c>
      <c r="D934" s="110" t="s">
        <v>58</v>
      </c>
      <c r="E934" s="114"/>
      <c r="F934" s="114">
        <v>5980</v>
      </c>
      <c r="G934" s="136">
        <v>2984</v>
      </c>
      <c r="H934" s="137"/>
      <c r="I934" s="114">
        <v>1783</v>
      </c>
      <c r="J934" s="114">
        <v>2984</v>
      </c>
      <c r="K934" s="114"/>
      <c r="L934" s="137">
        <v>0</v>
      </c>
      <c r="M934" s="114">
        <v>0</v>
      </c>
      <c r="N934" s="136">
        <v>0</v>
      </c>
      <c r="O934" s="111" t="s">
        <v>288</v>
      </c>
      <c r="P934" s="69" t="s">
        <v>283</v>
      </c>
      <c r="Q934" s="111">
        <f t="shared" si="99"/>
        <v>0</v>
      </c>
      <c r="R934" s="38" t="str">
        <f t="shared" si="100"/>
        <v>NA</v>
      </c>
      <c r="S934" s="38">
        <f t="shared" si="97"/>
        <v>4197</v>
      </c>
      <c r="T934" s="38">
        <f t="shared" si="102"/>
        <v>0</v>
      </c>
      <c r="U934" s="114">
        <f t="shared" si="98"/>
        <v>4197</v>
      </c>
      <c r="V934" s="69">
        <f t="shared" si="101"/>
        <v>0</v>
      </c>
      <c r="W934" s="23">
        <f t="shared" si="103"/>
        <v>1</v>
      </c>
      <c r="X934" s="137">
        <v>110</v>
      </c>
      <c r="Y934" s="38" t="s">
        <v>280</v>
      </c>
      <c r="Z934" s="69" t="s">
        <v>281</v>
      </c>
      <c r="AA934" s="114">
        <v>404</v>
      </c>
      <c r="AB934" s="38" t="s">
        <v>280</v>
      </c>
      <c r="AC934" s="69" t="s">
        <v>281</v>
      </c>
      <c r="AD934" s="38" t="s">
        <v>280</v>
      </c>
      <c r="AE934" s="38" t="s">
        <v>280</v>
      </c>
      <c r="AF934" s="69" t="s">
        <v>280</v>
      </c>
      <c r="AG934" s="127" t="s">
        <v>280</v>
      </c>
      <c r="AH934" s="38" t="s">
        <v>280</v>
      </c>
      <c r="AI934" s="69" t="s">
        <v>280</v>
      </c>
      <c r="AJ934" s="38" t="s">
        <v>280</v>
      </c>
      <c r="AK934" s="38" t="s">
        <v>280</v>
      </c>
      <c r="AL934" s="38" t="s">
        <v>280</v>
      </c>
      <c r="AM934" s="111" t="s">
        <v>280</v>
      </c>
      <c r="AN934" s="38" t="s">
        <v>280</v>
      </c>
      <c r="AO934" s="38" t="s">
        <v>280</v>
      </c>
      <c r="AP934" s="136" t="s">
        <v>280</v>
      </c>
      <c r="AQ934" s="136" t="s">
        <v>280</v>
      </c>
      <c r="AR934" s="23" t="s">
        <v>280</v>
      </c>
      <c r="AS934" s="136" t="s">
        <v>280</v>
      </c>
      <c r="AT934" s="23" t="s">
        <v>280</v>
      </c>
      <c r="AU934" s="23" t="s">
        <v>280</v>
      </c>
      <c r="AV934" s="136" t="s">
        <v>280</v>
      </c>
      <c r="AW934" s="136" t="s">
        <v>280</v>
      </c>
      <c r="AX934" s="139" t="s">
        <v>280</v>
      </c>
      <c r="AY934" s="136">
        <v>-10000</v>
      </c>
      <c r="AZ934" s="139" t="s">
        <v>280</v>
      </c>
      <c r="BA934" s="139" t="s">
        <v>282</v>
      </c>
    </row>
    <row r="935" spans="2:53">
      <c r="B935" s="135" t="s">
        <v>404</v>
      </c>
      <c r="C935" s="109" t="s">
        <v>120</v>
      </c>
      <c r="D935" s="110" t="s">
        <v>59</v>
      </c>
      <c r="E935" s="114"/>
      <c r="F935" s="114">
        <v>4827</v>
      </c>
      <c r="G935" s="136">
        <v>880</v>
      </c>
      <c r="H935" s="137"/>
      <c r="I935" s="114">
        <v>3540</v>
      </c>
      <c r="J935" s="114">
        <v>879</v>
      </c>
      <c r="K935" s="114"/>
      <c r="L935" s="137">
        <v>-1915</v>
      </c>
      <c r="M935" s="114">
        <v>-1915</v>
      </c>
      <c r="N935" s="136">
        <v>-1915</v>
      </c>
      <c r="O935" s="111" t="s">
        <v>38</v>
      </c>
      <c r="P935" s="69" t="s">
        <v>80</v>
      </c>
      <c r="Q935" s="111">
        <f t="shared" si="99"/>
        <v>0</v>
      </c>
      <c r="R935" s="38" t="str">
        <f t="shared" si="100"/>
        <v>NA</v>
      </c>
      <c r="S935" s="38">
        <f t="shared" si="97"/>
        <v>1287</v>
      </c>
      <c r="T935" s="38">
        <f t="shared" si="102"/>
        <v>1</v>
      </c>
      <c r="U935" s="114">
        <f t="shared" si="98"/>
        <v>1288</v>
      </c>
      <c r="V935" s="69">
        <f t="shared" si="101"/>
        <v>0</v>
      </c>
      <c r="W935" s="23">
        <f t="shared" si="103"/>
        <v>1</v>
      </c>
      <c r="X935" s="137">
        <v>160</v>
      </c>
      <c r="Y935" s="38" t="s">
        <v>280</v>
      </c>
      <c r="Z935" s="69" t="s">
        <v>281</v>
      </c>
      <c r="AA935" s="114">
        <v>135</v>
      </c>
      <c r="AB935" s="38" t="s">
        <v>280</v>
      </c>
      <c r="AC935" s="69" t="s">
        <v>281</v>
      </c>
      <c r="AD935" s="38" t="s">
        <v>280</v>
      </c>
      <c r="AE935" s="38" t="s">
        <v>280</v>
      </c>
      <c r="AF935" s="69" t="s">
        <v>280</v>
      </c>
      <c r="AG935" s="127" t="s">
        <v>280</v>
      </c>
      <c r="AH935" s="38" t="s">
        <v>280</v>
      </c>
      <c r="AI935" s="69" t="s">
        <v>280</v>
      </c>
      <c r="AJ935" s="111" t="s">
        <v>280</v>
      </c>
      <c r="AK935" s="38" t="s">
        <v>280</v>
      </c>
      <c r="AL935" s="38" t="s">
        <v>280</v>
      </c>
      <c r="AM935" s="38" t="s">
        <v>280</v>
      </c>
      <c r="AN935" s="38" t="s">
        <v>280</v>
      </c>
      <c r="AO935" s="38" t="s">
        <v>280</v>
      </c>
      <c r="AP935" s="136" t="s">
        <v>280</v>
      </c>
      <c r="AQ935" s="136" t="s">
        <v>280</v>
      </c>
      <c r="AR935" s="139" t="s">
        <v>280</v>
      </c>
      <c r="AS935" s="136" t="s">
        <v>280</v>
      </c>
      <c r="AT935" s="23" t="s">
        <v>280</v>
      </c>
      <c r="AU935" s="23" t="s">
        <v>280</v>
      </c>
      <c r="AV935" s="136" t="s">
        <v>280</v>
      </c>
      <c r="AW935" s="136" t="s">
        <v>280</v>
      </c>
      <c r="AX935" s="139" t="s">
        <v>280</v>
      </c>
      <c r="AY935" s="136">
        <v>-10000</v>
      </c>
      <c r="AZ935" s="139" t="s">
        <v>280</v>
      </c>
      <c r="BA935" s="139" t="s">
        <v>282</v>
      </c>
    </row>
    <row r="936" spans="2:53">
      <c r="B936" s="135" t="s">
        <v>404</v>
      </c>
      <c r="C936" s="109" t="s">
        <v>120</v>
      </c>
      <c r="D936" s="110" t="s">
        <v>61</v>
      </c>
      <c r="E936" s="114"/>
      <c r="F936" s="114">
        <v>5117</v>
      </c>
      <c r="G936" s="136">
        <v>1031</v>
      </c>
      <c r="H936" s="137"/>
      <c r="I936" s="114">
        <v>4992</v>
      </c>
      <c r="J936" s="114">
        <v>1012</v>
      </c>
      <c r="K936" s="114"/>
      <c r="L936" s="137">
        <v>-1651</v>
      </c>
      <c r="M936" s="114">
        <v>-1651</v>
      </c>
      <c r="N936" s="136">
        <v>-1651</v>
      </c>
      <c r="O936" s="111" t="s">
        <v>283</v>
      </c>
      <c r="P936" s="69" t="s">
        <v>80</v>
      </c>
      <c r="Q936" s="111">
        <f t="shared" si="99"/>
        <v>0</v>
      </c>
      <c r="R936" s="38" t="str">
        <f t="shared" si="100"/>
        <v>NA</v>
      </c>
      <c r="S936" s="38">
        <f t="shared" si="97"/>
        <v>125</v>
      </c>
      <c r="T936" s="38">
        <f t="shared" si="102"/>
        <v>19</v>
      </c>
      <c r="U936" s="114">
        <f t="shared" si="98"/>
        <v>144</v>
      </c>
      <c r="V936" s="69">
        <f t="shared" si="101"/>
        <v>0</v>
      </c>
      <c r="W936" s="23">
        <f t="shared" si="103"/>
        <v>1</v>
      </c>
      <c r="X936" s="137">
        <v>160</v>
      </c>
      <c r="Y936" s="38" t="s">
        <v>280</v>
      </c>
      <c r="Z936" s="69" t="s">
        <v>73</v>
      </c>
      <c r="AA936" s="114">
        <v>95</v>
      </c>
      <c r="AB936" s="38" t="s">
        <v>280</v>
      </c>
      <c r="AC936" s="69" t="s">
        <v>73</v>
      </c>
      <c r="AD936" s="38" t="s">
        <v>280</v>
      </c>
      <c r="AE936" s="38" t="s">
        <v>280</v>
      </c>
      <c r="AF936" s="69" t="s">
        <v>280</v>
      </c>
      <c r="AG936" s="127" t="s">
        <v>280</v>
      </c>
      <c r="AH936" s="38" t="s">
        <v>280</v>
      </c>
      <c r="AI936" s="69" t="s">
        <v>280</v>
      </c>
      <c r="AJ936" s="111" t="s">
        <v>280</v>
      </c>
      <c r="AK936" s="38" t="s">
        <v>280</v>
      </c>
      <c r="AL936" s="38" t="s">
        <v>280</v>
      </c>
      <c r="AM936" s="38" t="s">
        <v>280</v>
      </c>
      <c r="AN936" s="38" t="s">
        <v>280</v>
      </c>
      <c r="AO936" s="38" t="s">
        <v>280</v>
      </c>
      <c r="AP936" s="136" t="s">
        <v>280</v>
      </c>
      <c r="AQ936" s="136" t="s">
        <v>280</v>
      </c>
      <c r="AR936" s="139" t="s">
        <v>280</v>
      </c>
      <c r="AS936" s="136" t="s">
        <v>280</v>
      </c>
      <c r="AT936" s="23" t="s">
        <v>280</v>
      </c>
      <c r="AU936" s="23" t="s">
        <v>280</v>
      </c>
      <c r="AV936" s="136" t="s">
        <v>280</v>
      </c>
      <c r="AW936" s="136" t="s">
        <v>280</v>
      </c>
      <c r="AX936" s="139" t="s">
        <v>280</v>
      </c>
      <c r="AY936" s="136" t="s">
        <v>280</v>
      </c>
      <c r="AZ936" s="139" t="s">
        <v>280</v>
      </c>
      <c r="BA936" s="139" t="s">
        <v>280</v>
      </c>
    </row>
    <row r="937" spans="2:53">
      <c r="B937" s="135" t="s">
        <v>404</v>
      </c>
      <c r="C937" s="109" t="s">
        <v>120</v>
      </c>
      <c r="D937" s="110" t="s">
        <v>63</v>
      </c>
      <c r="E937" s="114"/>
      <c r="F937" s="114">
        <v>5117</v>
      </c>
      <c r="G937" s="136">
        <v>998</v>
      </c>
      <c r="H937" s="137"/>
      <c r="I937" s="114">
        <v>5117</v>
      </c>
      <c r="J937" s="114">
        <v>978</v>
      </c>
      <c r="K937" s="114"/>
      <c r="L937" s="137">
        <v>-1639</v>
      </c>
      <c r="M937" s="114">
        <v>-1639</v>
      </c>
      <c r="N937" s="136">
        <v>-1639</v>
      </c>
      <c r="O937" s="111" t="s">
        <v>283</v>
      </c>
      <c r="P937" s="69" t="s">
        <v>283</v>
      </c>
      <c r="Q937" s="111">
        <f t="shared" si="99"/>
        <v>0</v>
      </c>
      <c r="R937" s="38" t="str">
        <f t="shared" si="100"/>
        <v>NA</v>
      </c>
      <c r="S937" s="38">
        <f t="shared" si="97"/>
        <v>0</v>
      </c>
      <c r="T937" s="38">
        <f t="shared" si="102"/>
        <v>20</v>
      </c>
      <c r="U937" s="114">
        <f t="shared" si="98"/>
        <v>20</v>
      </c>
      <c r="V937" s="69">
        <f t="shared" si="101"/>
        <v>0</v>
      </c>
      <c r="W937" s="23">
        <f t="shared" si="103"/>
        <v>1</v>
      </c>
      <c r="X937" s="137">
        <v>160</v>
      </c>
      <c r="Y937" s="38" t="s">
        <v>280</v>
      </c>
      <c r="Z937" s="69" t="s">
        <v>73</v>
      </c>
      <c r="AA937" s="114">
        <v>88</v>
      </c>
      <c r="AB937" s="38" t="s">
        <v>280</v>
      </c>
      <c r="AC937" s="69" t="s">
        <v>73</v>
      </c>
      <c r="AD937" s="38" t="s">
        <v>280</v>
      </c>
      <c r="AE937" s="38" t="s">
        <v>280</v>
      </c>
      <c r="AF937" s="69" t="s">
        <v>280</v>
      </c>
      <c r="AG937" s="127" t="s">
        <v>280</v>
      </c>
      <c r="AH937" s="38" t="s">
        <v>280</v>
      </c>
      <c r="AI937" s="69" t="s">
        <v>280</v>
      </c>
      <c r="AJ937" s="111" t="s">
        <v>280</v>
      </c>
      <c r="AK937" s="38" t="s">
        <v>280</v>
      </c>
      <c r="AL937" s="38" t="s">
        <v>280</v>
      </c>
      <c r="AM937" s="38" t="s">
        <v>280</v>
      </c>
      <c r="AN937" s="38" t="s">
        <v>280</v>
      </c>
      <c r="AO937" s="38" t="s">
        <v>280</v>
      </c>
      <c r="AP937" s="136" t="s">
        <v>280</v>
      </c>
      <c r="AQ937" s="136" t="s">
        <v>280</v>
      </c>
      <c r="AR937" s="23" t="s">
        <v>280</v>
      </c>
      <c r="AS937" s="136" t="s">
        <v>280</v>
      </c>
      <c r="AT937" s="23" t="s">
        <v>280</v>
      </c>
      <c r="AU937" s="23" t="s">
        <v>280</v>
      </c>
      <c r="AV937" s="136" t="s">
        <v>280</v>
      </c>
      <c r="AW937" s="136" t="s">
        <v>280</v>
      </c>
      <c r="AX937" s="139" t="s">
        <v>280</v>
      </c>
      <c r="AY937" s="136" t="s">
        <v>280</v>
      </c>
      <c r="AZ937" s="139" t="s">
        <v>280</v>
      </c>
      <c r="BA937" s="139" t="s">
        <v>280</v>
      </c>
    </row>
    <row r="938" spans="2:53">
      <c r="B938" s="135" t="s">
        <v>404</v>
      </c>
      <c r="C938" s="109" t="s">
        <v>120</v>
      </c>
      <c r="D938" s="110" t="s">
        <v>64</v>
      </c>
      <c r="E938" s="114"/>
      <c r="F938" s="114">
        <v>5613</v>
      </c>
      <c r="G938" s="136">
        <v>1036</v>
      </c>
      <c r="H938" s="137"/>
      <c r="I938" s="114">
        <v>5557</v>
      </c>
      <c r="J938" s="114">
        <v>1004</v>
      </c>
      <c r="K938" s="114"/>
      <c r="L938" s="137">
        <v>1363</v>
      </c>
      <c r="M938" s="114">
        <v>247</v>
      </c>
      <c r="N938" s="136">
        <v>1363</v>
      </c>
      <c r="O938" s="111" t="s">
        <v>74</v>
      </c>
      <c r="P938" s="69" t="s">
        <v>80</v>
      </c>
      <c r="Q938" s="111">
        <f t="shared" si="99"/>
        <v>1116</v>
      </c>
      <c r="R938" s="38" t="str">
        <f t="shared" si="100"/>
        <v>NA</v>
      </c>
      <c r="S938" s="38">
        <f t="shared" si="97"/>
        <v>56</v>
      </c>
      <c r="T938" s="38">
        <f t="shared" si="102"/>
        <v>32</v>
      </c>
      <c r="U938" s="114">
        <f t="shared" si="98"/>
        <v>88</v>
      </c>
      <c r="V938" s="69">
        <f t="shared" si="101"/>
        <v>247</v>
      </c>
      <c r="W938" s="23">
        <f t="shared" si="103"/>
        <v>1</v>
      </c>
      <c r="X938" s="111">
        <v>160</v>
      </c>
      <c r="Y938" s="38" t="s">
        <v>280</v>
      </c>
      <c r="Z938" s="69" t="s">
        <v>73</v>
      </c>
      <c r="AA938" s="114">
        <v>135</v>
      </c>
      <c r="AB938" s="38" t="s">
        <v>280</v>
      </c>
      <c r="AC938" s="69" t="s">
        <v>73</v>
      </c>
      <c r="AD938" s="38" t="s">
        <v>280</v>
      </c>
      <c r="AE938" s="38" t="s">
        <v>280</v>
      </c>
      <c r="AF938" s="69" t="s">
        <v>280</v>
      </c>
      <c r="AG938" s="127" t="s">
        <v>280</v>
      </c>
      <c r="AH938" s="38" t="s">
        <v>280</v>
      </c>
      <c r="AI938" s="69" t="s">
        <v>280</v>
      </c>
      <c r="AJ938" s="111" t="s">
        <v>280</v>
      </c>
      <c r="AK938" s="38" t="s">
        <v>280</v>
      </c>
      <c r="AL938" s="38" t="s">
        <v>280</v>
      </c>
      <c r="AM938" s="38" t="s">
        <v>280</v>
      </c>
      <c r="AN938" s="38" t="s">
        <v>280</v>
      </c>
      <c r="AO938" s="114" t="s">
        <v>280</v>
      </c>
      <c r="AP938" s="136" t="s">
        <v>280</v>
      </c>
      <c r="AQ938" s="136" t="s">
        <v>280</v>
      </c>
      <c r="AR938" s="139" t="s">
        <v>280</v>
      </c>
      <c r="AS938" s="136" t="s">
        <v>280</v>
      </c>
      <c r="AT938" s="139" t="s">
        <v>280</v>
      </c>
      <c r="AU938" s="139" t="s">
        <v>280</v>
      </c>
      <c r="AV938" s="136" t="s">
        <v>280</v>
      </c>
      <c r="AW938" s="136" t="s">
        <v>280</v>
      </c>
      <c r="AX938" s="139" t="s">
        <v>280</v>
      </c>
      <c r="AY938" s="136" t="s">
        <v>280</v>
      </c>
      <c r="AZ938" s="139" t="s">
        <v>280</v>
      </c>
      <c r="BA938" s="139" t="s">
        <v>280</v>
      </c>
    </row>
    <row r="939" spans="2:53">
      <c r="B939" s="135" t="s">
        <v>404</v>
      </c>
      <c r="C939" s="109" t="s">
        <v>120</v>
      </c>
      <c r="D939" s="110" t="s">
        <v>66</v>
      </c>
      <c r="E939" s="114"/>
      <c r="F939" s="114">
        <v>5613</v>
      </c>
      <c r="G939" s="136">
        <v>1038</v>
      </c>
      <c r="H939" s="137"/>
      <c r="I939" s="114">
        <v>5557</v>
      </c>
      <c r="J939" s="114">
        <v>1005</v>
      </c>
      <c r="K939" s="114"/>
      <c r="L939" s="137">
        <v>1363</v>
      </c>
      <c r="M939" s="114">
        <v>247</v>
      </c>
      <c r="N939" s="136">
        <v>1363</v>
      </c>
      <c r="O939" s="111" t="s">
        <v>74</v>
      </c>
      <c r="P939" s="69" t="s">
        <v>80</v>
      </c>
      <c r="Q939" s="111">
        <f t="shared" si="99"/>
        <v>1116</v>
      </c>
      <c r="R939" s="38" t="str">
        <f t="shared" si="100"/>
        <v>NA</v>
      </c>
      <c r="S939" s="38">
        <f t="shared" si="97"/>
        <v>56</v>
      </c>
      <c r="T939" s="38">
        <f t="shared" si="102"/>
        <v>33</v>
      </c>
      <c r="U939" s="114">
        <f t="shared" si="98"/>
        <v>89</v>
      </c>
      <c r="V939" s="69">
        <f t="shared" si="101"/>
        <v>247</v>
      </c>
      <c r="W939" s="23">
        <f t="shared" si="103"/>
        <v>1</v>
      </c>
      <c r="X939" s="137">
        <v>160</v>
      </c>
      <c r="Y939" s="38" t="s">
        <v>280</v>
      </c>
      <c r="Z939" s="69" t="s">
        <v>73</v>
      </c>
      <c r="AA939" s="114">
        <v>135</v>
      </c>
      <c r="AB939" s="38" t="s">
        <v>280</v>
      </c>
      <c r="AC939" s="69" t="s">
        <v>73</v>
      </c>
      <c r="AD939" s="38" t="s">
        <v>280</v>
      </c>
      <c r="AE939" s="38" t="s">
        <v>280</v>
      </c>
      <c r="AF939" s="69" t="s">
        <v>280</v>
      </c>
      <c r="AG939" s="127" t="s">
        <v>280</v>
      </c>
      <c r="AH939" s="38" t="s">
        <v>280</v>
      </c>
      <c r="AI939" s="69" t="s">
        <v>280</v>
      </c>
      <c r="AJ939" s="111" t="s">
        <v>280</v>
      </c>
      <c r="AK939" s="38" t="s">
        <v>280</v>
      </c>
      <c r="AL939" s="38" t="s">
        <v>280</v>
      </c>
      <c r="AM939" s="38" t="s">
        <v>280</v>
      </c>
      <c r="AN939" s="38" t="s">
        <v>280</v>
      </c>
      <c r="AO939" s="38" t="s">
        <v>280</v>
      </c>
      <c r="AP939" s="136" t="s">
        <v>280</v>
      </c>
      <c r="AQ939" s="136" t="s">
        <v>280</v>
      </c>
      <c r="AR939" s="23" t="s">
        <v>280</v>
      </c>
      <c r="AS939" s="136" t="s">
        <v>280</v>
      </c>
      <c r="AT939" s="23" t="s">
        <v>280</v>
      </c>
      <c r="AU939" s="23" t="s">
        <v>280</v>
      </c>
      <c r="AV939" s="136" t="s">
        <v>280</v>
      </c>
      <c r="AW939" s="136" t="s">
        <v>280</v>
      </c>
      <c r="AX939" s="139" t="s">
        <v>280</v>
      </c>
      <c r="AY939" s="136" t="s">
        <v>280</v>
      </c>
      <c r="AZ939" s="139" t="s">
        <v>280</v>
      </c>
      <c r="BA939" s="139" t="s">
        <v>280</v>
      </c>
    </row>
    <row r="940" spans="2:53">
      <c r="B940" s="135" t="s">
        <v>404</v>
      </c>
      <c r="C940" s="109" t="s">
        <v>120</v>
      </c>
      <c r="D940" s="110" t="s">
        <v>67</v>
      </c>
      <c r="E940" s="114"/>
      <c r="F940" s="114">
        <v>5613</v>
      </c>
      <c r="G940" s="136">
        <v>1036</v>
      </c>
      <c r="H940" s="137"/>
      <c r="I940" s="114">
        <v>5557</v>
      </c>
      <c r="J940" s="114">
        <v>1004</v>
      </c>
      <c r="K940" s="114"/>
      <c r="L940" s="137">
        <v>1363</v>
      </c>
      <c r="M940" s="114">
        <v>247</v>
      </c>
      <c r="N940" s="136">
        <v>1363</v>
      </c>
      <c r="O940" s="111" t="s">
        <v>74</v>
      </c>
      <c r="P940" s="69" t="s">
        <v>80</v>
      </c>
      <c r="Q940" s="111">
        <f t="shared" si="99"/>
        <v>1116</v>
      </c>
      <c r="R940" s="38" t="str">
        <f t="shared" si="100"/>
        <v>NA</v>
      </c>
      <c r="S940" s="38">
        <f t="shared" ref="S940:S1003" si="104">IF(AND(ISNUMBER(F940),ISNUMBER(I940),ISBLANK(E940)),F940-I940,"NA")</f>
        <v>56</v>
      </c>
      <c r="T940" s="38">
        <f t="shared" si="102"/>
        <v>32</v>
      </c>
      <c r="U940" s="114">
        <f t="shared" ref="U940:U1003" si="105">IF(AND(ISNUMBER(S940),ISNUMBER(T940),ISBLANK(E940)),S940+T940,"NA")</f>
        <v>88</v>
      </c>
      <c r="V940" s="69">
        <f t="shared" si="101"/>
        <v>247</v>
      </c>
      <c r="W940" s="23">
        <f t="shared" si="103"/>
        <v>1</v>
      </c>
      <c r="X940" s="137">
        <v>160</v>
      </c>
      <c r="Y940" s="38" t="s">
        <v>280</v>
      </c>
      <c r="Z940" s="69" t="s">
        <v>73</v>
      </c>
      <c r="AA940" s="114">
        <v>135</v>
      </c>
      <c r="AB940" s="38" t="s">
        <v>280</v>
      </c>
      <c r="AC940" s="69" t="s">
        <v>73</v>
      </c>
      <c r="AD940" s="38" t="s">
        <v>280</v>
      </c>
      <c r="AE940" s="38" t="s">
        <v>280</v>
      </c>
      <c r="AF940" s="69" t="s">
        <v>280</v>
      </c>
      <c r="AG940" s="127" t="s">
        <v>280</v>
      </c>
      <c r="AH940" s="38" t="s">
        <v>280</v>
      </c>
      <c r="AI940" s="69" t="s">
        <v>280</v>
      </c>
      <c r="AJ940" s="111" t="s">
        <v>280</v>
      </c>
      <c r="AK940" s="38" t="s">
        <v>280</v>
      </c>
      <c r="AL940" s="38" t="s">
        <v>280</v>
      </c>
      <c r="AM940" s="38" t="s">
        <v>280</v>
      </c>
      <c r="AN940" s="38" t="s">
        <v>280</v>
      </c>
      <c r="AO940" s="38" t="s">
        <v>280</v>
      </c>
      <c r="AP940" s="136" t="s">
        <v>280</v>
      </c>
      <c r="AQ940" s="136" t="s">
        <v>280</v>
      </c>
      <c r="AR940" s="23" t="s">
        <v>280</v>
      </c>
      <c r="AS940" s="136" t="s">
        <v>280</v>
      </c>
      <c r="AT940" s="23" t="s">
        <v>280</v>
      </c>
      <c r="AU940" s="23" t="s">
        <v>280</v>
      </c>
      <c r="AV940" s="136" t="s">
        <v>280</v>
      </c>
      <c r="AW940" s="136" t="s">
        <v>280</v>
      </c>
      <c r="AX940" s="139" t="s">
        <v>280</v>
      </c>
      <c r="AY940" s="136" t="s">
        <v>280</v>
      </c>
      <c r="AZ940" s="139" t="s">
        <v>280</v>
      </c>
      <c r="BA940" s="139" t="s">
        <v>280</v>
      </c>
    </row>
    <row r="941" spans="2:53">
      <c r="B941" s="135" t="s">
        <v>404</v>
      </c>
      <c r="C941" s="109" t="s">
        <v>120</v>
      </c>
      <c r="D941" s="110" t="s">
        <v>68</v>
      </c>
      <c r="E941" s="114"/>
      <c r="F941" s="114">
        <v>6004</v>
      </c>
      <c r="G941" s="136">
        <v>1051</v>
      </c>
      <c r="H941" s="137"/>
      <c r="I941" s="114">
        <v>5930</v>
      </c>
      <c r="J941" s="114">
        <v>1016</v>
      </c>
      <c r="K941" s="114"/>
      <c r="L941" s="137">
        <v>394</v>
      </c>
      <c r="M941" s="114">
        <v>394</v>
      </c>
      <c r="N941" s="136">
        <v>394</v>
      </c>
      <c r="O941" s="111" t="s">
        <v>60</v>
      </c>
      <c r="P941" s="69" t="s">
        <v>80</v>
      </c>
      <c r="Q941" s="111">
        <f t="shared" si="99"/>
        <v>0</v>
      </c>
      <c r="R941" s="38" t="str">
        <f t="shared" si="100"/>
        <v>NA</v>
      </c>
      <c r="S941" s="38">
        <f t="shared" si="104"/>
        <v>74</v>
      </c>
      <c r="T941" s="38">
        <f t="shared" si="102"/>
        <v>35</v>
      </c>
      <c r="U941" s="114">
        <f t="shared" si="105"/>
        <v>109</v>
      </c>
      <c r="V941" s="69">
        <f t="shared" si="101"/>
        <v>394</v>
      </c>
      <c r="W941" s="23">
        <f t="shared" si="103"/>
        <v>1</v>
      </c>
      <c r="X941" s="111">
        <v>160</v>
      </c>
      <c r="Y941" s="38" t="s">
        <v>280</v>
      </c>
      <c r="Z941" s="69" t="s">
        <v>73</v>
      </c>
      <c r="AA941" s="114">
        <v>168</v>
      </c>
      <c r="AB941" s="38" t="s">
        <v>280</v>
      </c>
      <c r="AC941" s="69" t="s">
        <v>73</v>
      </c>
      <c r="AD941" s="38" t="s">
        <v>280</v>
      </c>
      <c r="AE941" s="38" t="s">
        <v>280</v>
      </c>
      <c r="AF941" s="69" t="s">
        <v>280</v>
      </c>
      <c r="AG941" s="127" t="s">
        <v>280</v>
      </c>
      <c r="AH941" s="38" t="s">
        <v>280</v>
      </c>
      <c r="AI941" s="69" t="s">
        <v>280</v>
      </c>
      <c r="AJ941" s="111" t="s">
        <v>280</v>
      </c>
      <c r="AK941" s="38" t="s">
        <v>280</v>
      </c>
      <c r="AL941" s="38" t="s">
        <v>280</v>
      </c>
      <c r="AM941" s="38" t="s">
        <v>280</v>
      </c>
      <c r="AN941" s="38" t="s">
        <v>280</v>
      </c>
      <c r="AO941" s="114" t="s">
        <v>280</v>
      </c>
      <c r="AP941" s="136" t="s">
        <v>280</v>
      </c>
      <c r="AQ941" s="136" t="s">
        <v>280</v>
      </c>
      <c r="AR941" s="139" t="s">
        <v>280</v>
      </c>
      <c r="AS941" s="136" t="s">
        <v>280</v>
      </c>
      <c r="AT941" s="139" t="s">
        <v>280</v>
      </c>
      <c r="AU941" s="139" t="s">
        <v>280</v>
      </c>
      <c r="AV941" s="136" t="s">
        <v>280</v>
      </c>
      <c r="AW941" s="136" t="s">
        <v>280</v>
      </c>
      <c r="AX941" s="139" t="s">
        <v>280</v>
      </c>
      <c r="AY941" s="136" t="s">
        <v>280</v>
      </c>
      <c r="AZ941" s="139" t="s">
        <v>280</v>
      </c>
      <c r="BA941" s="139" t="s">
        <v>280</v>
      </c>
    </row>
    <row r="942" spans="2:53">
      <c r="B942" s="135" t="s">
        <v>404</v>
      </c>
      <c r="C942" s="109" t="s">
        <v>120</v>
      </c>
      <c r="D942" s="110" t="s">
        <v>69</v>
      </c>
      <c r="E942" s="114"/>
      <c r="F942" s="114">
        <v>6004</v>
      </c>
      <c r="G942" s="136">
        <v>1013</v>
      </c>
      <c r="H942" s="137"/>
      <c r="I942" s="114">
        <v>5930</v>
      </c>
      <c r="J942" s="114">
        <v>985</v>
      </c>
      <c r="K942" s="114"/>
      <c r="L942" s="137">
        <v>394</v>
      </c>
      <c r="M942" s="114">
        <v>394</v>
      </c>
      <c r="N942" s="136">
        <v>394</v>
      </c>
      <c r="O942" s="111" t="s">
        <v>60</v>
      </c>
      <c r="P942" s="69" t="s">
        <v>80</v>
      </c>
      <c r="Q942" s="111">
        <f t="shared" si="99"/>
        <v>0</v>
      </c>
      <c r="R942" s="38" t="str">
        <f t="shared" si="100"/>
        <v>NA</v>
      </c>
      <c r="S942" s="38">
        <f t="shared" si="104"/>
        <v>74</v>
      </c>
      <c r="T942" s="38">
        <f t="shared" si="102"/>
        <v>28</v>
      </c>
      <c r="U942" s="114">
        <f t="shared" si="105"/>
        <v>102</v>
      </c>
      <c r="V942" s="69">
        <f t="shared" si="101"/>
        <v>394</v>
      </c>
      <c r="W942" s="23">
        <f t="shared" si="103"/>
        <v>1</v>
      </c>
      <c r="X942" s="137">
        <v>160</v>
      </c>
      <c r="Y942" s="38" t="s">
        <v>280</v>
      </c>
      <c r="Z942" s="69" t="s">
        <v>73</v>
      </c>
      <c r="AA942" s="114">
        <v>167</v>
      </c>
      <c r="AB942" s="38" t="s">
        <v>280</v>
      </c>
      <c r="AC942" s="69" t="s">
        <v>73</v>
      </c>
      <c r="AD942" s="38" t="s">
        <v>280</v>
      </c>
      <c r="AE942" s="38" t="s">
        <v>280</v>
      </c>
      <c r="AF942" s="69" t="s">
        <v>280</v>
      </c>
      <c r="AG942" s="127" t="s">
        <v>280</v>
      </c>
      <c r="AH942" s="38" t="s">
        <v>280</v>
      </c>
      <c r="AI942" s="69" t="s">
        <v>280</v>
      </c>
      <c r="AJ942" s="111" t="s">
        <v>280</v>
      </c>
      <c r="AK942" s="38" t="s">
        <v>280</v>
      </c>
      <c r="AL942" s="38" t="s">
        <v>280</v>
      </c>
      <c r="AM942" s="38" t="s">
        <v>280</v>
      </c>
      <c r="AN942" s="38" t="s">
        <v>280</v>
      </c>
      <c r="AO942" s="38" t="s">
        <v>280</v>
      </c>
      <c r="AP942" s="136" t="s">
        <v>280</v>
      </c>
      <c r="AQ942" s="136" t="s">
        <v>280</v>
      </c>
      <c r="AR942" s="23" t="s">
        <v>280</v>
      </c>
      <c r="AS942" s="136" t="s">
        <v>280</v>
      </c>
      <c r="AT942" s="23" t="s">
        <v>280</v>
      </c>
      <c r="AU942" s="23" t="s">
        <v>280</v>
      </c>
      <c r="AV942" s="136" t="s">
        <v>280</v>
      </c>
      <c r="AW942" s="136" t="s">
        <v>280</v>
      </c>
      <c r="AX942" s="139" t="s">
        <v>280</v>
      </c>
      <c r="AY942" s="136" t="s">
        <v>280</v>
      </c>
      <c r="AZ942" s="139" t="s">
        <v>280</v>
      </c>
      <c r="BA942" s="139" t="s">
        <v>280</v>
      </c>
    </row>
    <row r="943" spans="2:53" ht="15" thickBot="1">
      <c r="B943" s="141" t="s">
        <v>404</v>
      </c>
      <c r="C943" s="116" t="s">
        <v>120</v>
      </c>
      <c r="D943" s="117" t="s">
        <v>70</v>
      </c>
      <c r="E943" s="142"/>
      <c r="F943" s="142">
        <v>6004</v>
      </c>
      <c r="G943" s="143">
        <v>1013</v>
      </c>
      <c r="H943" s="144"/>
      <c r="I943" s="142">
        <v>5930</v>
      </c>
      <c r="J943" s="142">
        <v>985</v>
      </c>
      <c r="K943" s="142"/>
      <c r="L943" s="144">
        <v>394</v>
      </c>
      <c r="M943" s="142">
        <v>394</v>
      </c>
      <c r="N943" s="143">
        <v>394</v>
      </c>
      <c r="O943" s="119" t="s">
        <v>60</v>
      </c>
      <c r="P943" s="70" t="s">
        <v>80</v>
      </c>
      <c r="Q943" s="119">
        <f t="shared" si="99"/>
        <v>0</v>
      </c>
      <c r="R943" s="38" t="str">
        <f t="shared" si="100"/>
        <v>NA</v>
      </c>
      <c r="S943" s="38">
        <f t="shared" si="104"/>
        <v>74</v>
      </c>
      <c r="T943" s="38">
        <f t="shared" si="102"/>
        <v>28</v>
      </c>
      <c r="U943" s="114">
        <f t="shared" si="105"/>
        <v>102</v>
      </c>
      <c r="V943" s="70">
        <f t="shared" si="101"/>
        <v>394</v>
      </c>
      <c r="W943" s="23">
        <f t="shared" si="103"/>
        <v>1</v>
      </c>
      <c r="X943" s="119">
        <v>160</v>
      </c>
      <c r="Y943" s="118" t="s">
        <v>280</v>
      </c>
      <c r="Z943" s="70" t="s">
        <v>73</v>
      </c>
      <c r="AA943" s="142">
        <v>167</v>
      </c>
      <c r="AB943" s="118" t="s">
        <v>280</v>
      </c>
      <c r="AC943" s="70" t="s">
        <v>73</v>
      </c>
      <c r="AD943" s="118" t="s">
        <v>280</v>
      </c>
      <c r="AE943" s="118" t="s">
        <v>280</v>
      </c>
      <c r="AF943" s="70" t="s">
        <v>280</v>
      </c>
      <c r="AG943" s="151" t="s">
        <v>280</v>
      </c>
      <c r="AH943" s="118" t="s">
        <v>280</v>
      </c>
      <c r="AI943" s="70" t="s">
        <v>280</v>
      </c>
      <c r="AJ943" s="119" t="s">
        <v>280</v>
      </c>
      <c r="AK943" s="118" t="s">
        <v>280</v>
      </c>
      <c r="AL943" s="118" t="s">
        <v>280</v>
      </c>
      <c r="AM943" s="118" t="s">
        <v>280</v>
      </c>
      <c r="AN943" s="118" t="s">
        <v>280</v>
      </c>
      <c r="AO943" s="142" t="s">
        <v>280</v>
      </c>
      <c r="AP943" s="143" t="s">
        <v>280</v>
      </c>
      <c r="AQ943" s="143" t="s">
        <v>280</v>
      </c>
      <c r="AR943" s="145" t="s">
        <v>280</v>
      </c>
      <c r="AS943" s="143" t="s">
        <v>280</v>
      </c>
      <c r="AT943" s="145" t="s">
        <v>280</v>
      </c>
      <c r="AU943" s="145" t="s">
        <v>280</v>
      </c>
      <c r="AV943" s="143" t="s">
        <v>280</v>
      </c>
      <c r="AW943" s="143" t="s">
        <v>280</v>
      </c>
      <c r="AX943" s="145" t="s">
        <v>280</v>
      </c>
      <c r="AY943" s="143" t="s">
        <v>280</v>
      </c>
      <c r="AZ943" s="145" t="s">
        <v>280</v>
      </c>
      <c r="BA943" s="145" t="s">
        <v>280</v>
      </c>
    </row>
    <row r="944" spans="2:53">
      <c r="B944" s="146" t="s">
        <v>405</v>
      </c>
      <c r="C944" s="121" t="s">
        <v>120</v>
      </c>
      <c r="D944" s="122" t="s">
        <v>55</v>
      </c>
      <c r="E944" s="138">
        <v>3501</v>
      </c>
      <c r="F944" s="138"/>
      <c r="G944" s="147"/>
      <c r="H944" s="148">
        <v>2986</v>
      </c>
      <c r="I944" s="138"/>
      <c r="J944" s="138"/>
      <c r="K944" s="138"/>
      <c r="L944" s="148">
        <v>0</v>
      </c>
      <c r="M944" s="138">
        <v>0</v>
      </c>
      <c r="N944" s="147">
        <v>0</v>
      </c>
      <c r="O944" s="113" t="s">
        <v>288</v>
      </c>
      <c r="P944" s="68" t="s">
        <v>80</v>
      </c>
      <c r="Q944" s="113">
        <f t="shared" si="99"/>
        <v>0</v>
      </c>
      <c r="R944" s="38">
        <f t="shared" si="100"/>
        <v>515</v>
      </c>
      <c r="S944" s="38" t="str">
        <f t="shared" si="104"/>
        <v>NA</v>
      </c>
      <c r="T944" s="38" t="str">
        <f t="shared" si="102"/>
        <v>NA</v>
      </c>
      <c r="U944" s="114" t="str">
        <f t="shared" si="105"/>
        <v>NA</v>
      </c>
      <c r="V944" s="68">
        <f t="shared" si="101"/>
        <v>0</v>
      </c>
      <c r="W944" s="23">
        <f t="shared" si="103"/>
        <v>1</v>
      </c>
      <c r="X944" s="113">
        <v>140</v>
      </c>
      <c r="Y944" s="112" t="s">
        <v>280</v>
      </c>
      <c r="Z944" s="68" t="s">
        <v>281</v>
      </c>
      <c r="AA944" s="149">
        <v>335</v>
      </c>
      <c r="AB944" s="112" t="s">
        <v>280</v>
      </c>
      <c r="AC944" s="68" t="s">
        <v>281</v>
      </c>
      <c r="AD944" s="112" t="s">
        <v>280</v>
      </c>
      <c r="AE944" s="112" t="s">
        <v>280</v>
      </c>
      <c r="AF944" s="68" t="s">
        <v>280</v>
      </c>
      <c r="AG944" s="149" t="s">
        <v>280</v>
      </c>
      <c r="AH944" s="112" t="s">
        <v>280</v>
      </c>
      <c r="AI944" s="68" t="s">
        <v>280</v>
      </c>
      <c r="AJ944" s="113" t="s">
        <v>280</v>
      </c>
      <c r="AK944" s="112" t="s">
        <v>280</v>
      </c>
      <c r="AL944" s="112" t="s">
        <v>280</v>
      </c>
      <c r="AM944" s="112" t="s">
        <v>280</v>
      </c>
      <c r="AN944" s="112" t="s">
        <v>280</v>
      </c>
      <c r="AO944" s="138" t="s">
        <v>280</v>
      </c>
      <c r="AP944" s="147" t="s">
        <v>280</v>
      </c>
      <c r="AQ944" s="147" t="s">
        <v>280</v>
      </c>
      <c r="AR944" s="150" t="s">
        <v>280</v>
      </c>
      <c r="AS944" s="147" t="s">
        <v>280</v>
      </c>
      <c r="AT944" s="150" t="s">
        <v>280</v>
      </c>
      <c r="AU944" s="150" t="s">
        <v>280</v>
      </c>
      <c r="AV944" s="147">
        <v>-10000</v>
      </c>
      <c r="AW944" s="147" t="s">
        <v>280</v>
      </c>
      <c r="AX944" s="150" t="s">
        <v>282</v>
      </c>
      <c r="AY944" s="147" t="s">
        <v>280</v>
      </c>
      <c r="AZ944" s="150" t="s">
        <v>280</v>
      </c>
      <c r="BA944" s="150" t="s">
        <v>280</v>
      </c>
    </row>
    <row r="945" spans="2:53">
      <c r="B945" s="135" t="s">
        <v>405</v>
      </c>
      <c r="C945" s="109" t="s">
        <v>120</v>
      </c>
      <c r="D945" s="110" t="s">
        <v>57</v>
      </c>
      <c r="E945" s="114">
        <v>3501</v>
      </c>
      <c r="F945" s="114"/>
      <c r="G945" s="136"/>
      <c r="H945" s="137">
        <v>3035</v>
      </c>
      <c r="I945" s="114"/>
      <c r="J945" s="114"/>
      <c r="K945" s="114"/>
      <c r="L945" s="137">
        <v>0</v>
      </c>
      <c r="M945" s="114">
        <v>0</v>
      </c>
      <c r="N945" s="136">
        <v>0</v>
      </c>
      <c r="O945" s="111" t="s">
        <v>288</v>
      </c>
      <c r="P945" s="69" t="s">
        <v>283</v>
      </c>
      <c r="Q945" s="111">
        <f t="shared" ref="Q945:Q1008" si="106">IFERROR(L945-M945,0)</f>
        <v>0</v>
      </c>
      <c r="R945" s="38">
        <f t="shared" si="100"/>
        <v>466</v>
      </c>
      <c r="S945" s="38" t="str">
        <f t="shared" si="104"/>
        <v>NA</v>
      </c>
      <c r="T945" s="38" t="str">
        <f t="shared" si="102"/>
        <v>NA</v>
      </c>
      <c r="U945" s="114" t="str">
        <f t="shared" si="105"/>
        <v>NA</v>
      </c>
      <c r="V945" s="69">
        <f t="shared" si="101"/>
        <v>0</v>
      </c>
      <c r="W945" s="23">
        <f t="shared" si="103"/>
        <v>1</v>
      </c>
      <c r="X945" s="111">
        <v>-335</v>
      </c>
      <c r="Y945" s="38" t="s">
        <v>280</v>
      </c>
      <c r="Z945" s="69" t="s">
        <v>281</v>
      </c>
      <c r="AA945" s="127">
        <v>335</v>
      </c>
      <c r="AB945" s="38" t="s">
        <v>280</v>
      </c>
      <c r="AC945" s="69" t="s">
        <v>281</v>
      </c>
      <c r="AD945" s="38" t="s">
        <v>280</v>
      </c>
      <c r="AE945" s="38" t="s">
        <v>280</v>
      </c>
      <c r="AF945" s="69" t="s">
        <v>280</v>
      </c>
      <c r="AG945" s="127" t="s">
        <v>280</v>
      </c>
      <c r="AH945" s="38" t="s">
        <v>280</v>
      </c>
      <c r="AI945" s="69" t="s">
        <v>280</v>
      </c>
      <c r="AJ945" s="111" t="s">
        <v>280</v>
      </c>
      <c r="AK945" s="38" t="s">
        <v>280</v>
      </c>
      <c r="AL945" s="38" t="s">
        <v>280</v>
      </c>
      <c r="AM945" s="38" t="s">
        <v>280</v>
      </c>
      <c r="AN945" s="38" t="s">
        <v>280</v>
      </c>
      <c r="AO945" s="114" t="s">
        <v>280</v>
      </c>
      <c r="AP945" s="136" t="s">
        <v>280</v>
      </c>
      <c r="AQ945" s="136" t="s">
        <v>280</v>
      </c>
      <c r="AR945" s="139" t="s">
        <v>280</v>
      </c>
      <c r="AS945" s="136" t="s">
        <v>280</v>
      </c>
      <c r="AT945" s="139" t="s">
        <v>280</v>
      </c>
      <c r="AU945" s="139" t="s">
        <v>280</v>
      </c>
      <c r="AV945" s="136">
        <v>-10000</v>
      </c>
      <c r="AW945" s="136" t="s">
        <v>280</v>
      </c>
      <c r="AX945" s="139" t="s">
        <v>282</v>
      </c>
      <c r="AY945" s="136" t="s">
        <v>280</v>
      </c>
      <c r="AZ945" s="139" t="s">
        <v>280</v>
      </c>
      <c r="BA945" s="139" t="s">
        <v>280</v>
      </c>
    </row>
    <row r="946" spans="2:53">
      <c r="B946" s="135" t="s">
        <v>405</v>
      </c>
      <c r="C946" s="109" t="s">
        <v>120</v>
      </c>
      <c r="D946" s="110" t="s">
        <v>58</v>
      </c>
      <c r="E946" s="114">
        <v>3501</v>
      </c>
      <c r="F946" s="114"/>
      <c r="G946" s="136"/>
      <c r="H946" s="137">
        <v>3168</v>
      </c>
      <c r="I946" s="114"/>
      <c r="J946" s="114"/>
      <c r="K946" s="114"/>
      <c r="L946" s="137">
        <v>0</v>
      </c>
      <c r="M946" s="114">
        <v>0</v>
      </c>
      <c r="N946" s="136">
        <v>0</v>
      </c>
      <c r="O946" s="111" t="s">
        <v>288</v>
      </c>
      <c r="P946" s="69" t="s">
        <v>283</v>
      </c>
      <c r="Q946" s="111">
        <f t="shared" si="106"/>
        <v>0</v>
      </c>
      <c r="R946" s="38">
        <f t="shared" si="100"/>
        <v>333</v>
      </c>
      <c r="S946" s="38" t="str">
        <f t="shared" si="104"/>
        <v>NA</v>
      </c>
      <c r="T946" s="38" t="str">
        <f t="shared" si="102"/>
        <v>NA</v>
      </c>
      <c r="U946" s="114" t="str">
        <f t="shared" si="105"/>
        <v>NA</v>
      </c>
      <c r="V946" s="69">
        <f t="shared" si="101"/>
        <v>0</v>
      </c>
      <c r="W946" s="23">
        <f t="shared" si="103"/>
        <v>1</v>
      </c>
      <c r="X946" s="111">
        <v>-182</v>
      </c>
      <c r="Y946" s="38" t="s">
        <v>280</v>
      </c>
      <c r="Z946" s="69" t="s">
        <v>281</v>
      </c>
      <c r="AA946" s="127">
        <v>182</v>
      </c>
      <c r="AB946" s="38" t="s">
        <v>280</v>
      </c>
      <c r="AC946" s="69" t="s">
        <v>281</v>
      </c>
      <c r="AD946" s="38" t="s">
        <v>280</v>
      </c>
      <c r="AE946" s="38" t="s">
        <v>280</v>
      </c>
      <c r="AF946" s="69" t="s">
        <v>280</v>
      </c>
      <c r="AG946" s="127" t="s">
        <v>280</v>
      </c>
      <c r="AH946" s="38" t="s">
        <v>280</v>
      </c>
      <c r="AI946" s="69" t="s">
        <v>280</v>
      </c>
      <c r="AJ946" s="111" t="s">
        <v>280</v>
      </c>
      <c r="AK946" s="38" t="s">
        <v>280</v>
      </c>
      <c r="AL946" s="38" t="s">
        <v>280</v>
      </c>
      <c r="AM946" s="38" t="s">
        <v>280</v>
      </c>
      <c r="AN946" s="38" t="s">
        <v>280</v>
      </c>
      <c r="AO946" s="114" t="s">
        <v>280</v>
      </c>
      <c r="AP946" s="136" t="s">
        <v>280</v>
      </c>
      <c r="AQ946" s="136" t="s">
        <v>280</v>
      </c>
      <c r="AR946" s="139" t="s">
        <v>280</v>
      </c>
      <c r="AS946" s="136" t="s">
        <v>280</v>
      </c>
      <c r="AT946" s="139" t="s">
        <v>280</v>
      </c>
      <c r="AU946" s="139" t="s">
        <v>280</v>
      </c>
      <c r="AV946" s="136">
        <v>-10000</v>
      </c>
      <c r="AW946" s="136" t="s">
        <v>280</v>
      </c>
      <c r="AX946" s="139" t="s">
        <v>282</v>
      </c>
      <c r="AY946" s="136" t="s">
        <v>280</v>
      </c>
      <c r="AZ946" s="139" t="s">
        <v>280</v>
      </c>
      <c r="BA946" s="139" t="s">
        <v>280</v>
      </c>
    </row>
    <row r="947" spans="2:53">
      <c r="B947" s="135" t="s">
        <v>405</v>
      </c>
      <c r="C947" s="109" t="s">
        <v>120</v>
      </c>
      <c r="D947" s="110" t="s">
        <v>59</v>
      </c>
      <c r="E947" s="114"/>
      <c r="F947" s="114">
        <v>5442</v>
      </c>
      <c r="G947" s="136">
        <v>133</v>
      </c>
      <c r="H947" s="137"/>
      <c r="I947" s="114">
        <v>5168</v>
      </c>
      <c r="J947" s="114">
        <v>30</v>
      </c>
      <c r="K947" s="114"/>
      <c r="L947" s="137">
        <v>739</v>
      </c>
      <c r="M947" s="114">
        <v>154</v>
      </c>
      <c r="N947" s="136">
        <v>739</v>
      </c>
      <c r="O947" s="111" t="s">
        <v>74</v>
      </c>
      <c r="P947" s="69" t="s">
        <v>283</v>
      </c>
      <c r="Q947" s="111">
        <f t="shared" si="106"/>
        <v>585</v>
      </c>
      <c r="R947" s="38" t="str">
        <f t="shared" si="100"/>
        <v>NA</v>
      </c>
      <c r="S947" s="38">
        <f t="shared" si="104"/>
        <v>274</v>
      </c>
      <c r="T947" s="38">
        <f t="shared" si="102"/>
        <v>103</v>
      </c>
      <c r="U947" s="114">
        <f t="shared" si="105"/>
        <v>377</v>
      </c>
      <c r="V947" s="69">
        <f t="shared" si="101"/>
        <v>154</v>
      </c>
      <c r="W947" s="23">
        <f t="shared" si="103"/>
        <v>1</v>
      </c>
      <c r="X947" s="137">
        <v>0</v>
      </c>
      <c r="Y947" s="38" t="s">
        <v>280</v>
      </c>
      <c r="Z947" s="69" t="s">
        <v>281</v>
      </c>
      <c r="AA947" s="114">
        <v>215</v>
      </c>
      <c r="AB947" s="38" t="s">
        <v>280</v>
      </c>
      <c r="AC947" s="69" t="s">
        <v>281</v>
      </c>
      <c r="AD947" s="38" t="s">
        <v>280</v>
      </c>
      <c r="AE947" s="38" t="s">
        <v>280</v>
      </c>
      <c r="AF947" s="69" t="s">
        <v>280</v>
      </c>
      <c r="AG947" s="127" t="s">
        <v>280</v>
      </c>
      <c r="AH947" s="38" t="s">
        <v>280</v>
      </c>
      <c r="AI947" s="69" t="s">
        <v>280</v>
      </c>
      <c r="AJ947" s="111" t="s">
        <v>280</v>
      </c>
      <c r="AK947" s="38" t="s">
        <v>280</v>
      </c>
      <c r="AL947" s="38" t="s">
        <v>280</v>
      </c>
      <c r="AM947" s="38" t="s">
        <v>280</v>
      </c>
      <c r="AN947" s="38" t="s">
        <v>280</v>
      </c>
      <c r="AO947" s="38" t="s">
        <v>280</v>
      </c>
      <c r="AP947" s="136" t="s">
        <v>280</v>
      </c>
      <c r="AQ947" s="136" t="s">
        <v>280</v>
      </c>
      <c r="AR947" s="23" t="s">
        <v>280</v>
      </c>
      <c r="AS947" s="136" t="s">
        <v>280</v>
      </c>
      <c r="AT947" s="23" t="s">
        <v>280</v>
      </c>
      <c r="AU947" s="23" t="s">
        <v>280</v>
      </c>
      <c r="AV947" s="136" t="s">
        <v>280</v>
      </c>
      <c r="AW947" s="136" t="s">
        <v>280</v>
      </c>
      <c r="AX947" s="23" t="s">
        <v>280</v>
      </c>
      <c r="AY947" s="136">
        <v>-10000</v>
      </c>
      <c r="AZ947" s="23" t="s">
        <v>280</v>
      </c>
      <c r="BA947" s="23" t="s">
        <v>282</v>
      </c>
    </row>
    <row r="948" spans="2:53">
      <c r="B948" s="135" t="s">
        <v>405</v>
      </c>
      <c r="C948" s="109" t="s">
        <v>120</v>
      </c>
      <c r="D948" s="110" t="s">
        <v>61</v>
      </c>
      <c r="E948" s="114"/>
      <c r="F948" s="114">
        <v>5487</v>
      </c>
      <c r="G948" s="136">
        <v>171</v>
      </c>
      <c r="H948" s="137"/>
      <c r="I948" s="114">
        <v>5589</v>
      </c>
      <c r="J948" s="114">
        <v>168</v>
      </c>
      <c r="K948" s="114"/>
      <c r="L948" s="137">
        <v>818</v>
      </c>
      <c r="M948" s="114">
        <v>154</v>
      </c>
      <c r="N948" s="136">
        <v>818</v>
      </c>
      <c r="O948" s="111" t="s">
        <v>74</v>
      </c>
      <c r="P948" s="69" t="s">
        <v>283</v>
      </c>
      <c r="Q948" s="111">
        <f t="shared" si="106"/>
        <v>664</v>
      </c>
      <c r="R948" s="38" t="str">
        <f t="shared" si="100"/>
        <v>NA</v>
      </c>
      <c r="S948" s="38">
        <f t="shared" si="104"/>
        <v>-102</v>
      </c>
      <c r="T948" s="38">
        <f t="shared" si="102"/>
        <v>3</v>
      </c>
      <c r="U948" s="114">
        <f t="shared" si="105"/>
        <v>-99</v>
      </c>
      <c r="V948" s="69">
        <f t="shared" si="101"/>
        <v>154</v>
      </c>
      <c r="W948" s="23">
        <f t="shared" si="103"/>
        <v>1</v>
      </c>
      <c r="X948" s="111">
        <v>138</v>
      </c>
      <c r="Y948" s="38" t="s">
        <v>280</v>
      </c>
      <c r="Z948" s="69" t="s">
        <v>281</v>
      </c>
      <c r="AA948" s="114">
        <v>235</v>
      </c>
      <c r="AB948" s="38" t="s">
        <v>280</v>
      </c>
      <c r="AC948" s="69" t="s">
        <v>281</v>
      </c>
      <c r="AD948" s="38" t="s">
        <v>280</v>
      </c>
      <c r="AE948" s="38" t="s">
        <v>280</v>
      </c>
      <c r="AF948" s="69" t="s">
        <v>280</v>
      </c>
      <c r="AG948" s="127" t="s">
        <v>280</v>
      </c>
      <c r="AH948" s="38" t="s">
        <v>280</v>
      </c>
      <c r="AI948" s="69" t="s">
        <v>280</v>
      </c>
      <c r="AJ948" s="111" t="s">
        <v>280</v>
      </c>
      <c r="AK948" s="38" t="s">
        <v>280</v>
      </c>
      <c r="AL948" s="38" t="s">
        <v>280</v>
      </c>
      <c r="AM948" s="38" t="s">
        <v>280</v>
      </c>
      <c r="AN948" s="38" t="s">
        <v>280</v>
      </c>
      <c r="AO948" s="114" t="s">
        <v>280</v>
      </c>
      <c r="AP948" s="136" t="s">
        <v>280</v>
      </c>
      <c r="AQ948" s="136" t="s">
        <v>280</v>
      </c>
      <c r="AR948" s="139" t="s">
        <v>280</v>
      </c>
      <c r="AS948" s="136" t="s">
        <v>280</v>
      </c>
      <c r="AT948" s="139" t="s">
        <v>280</v>
      </c>
      <c r="AU948" s="139" t="s">
        <v>280</v>
      </c>
      <c r="AV948" s="136" t="s">
        <v>280</v>
      </c>
      <c r="AW948" s="136" t="s">
        <v>280</v>
      </c>
      <c r="AX948" s="139" t="s">
        <v>280</v>
      </c>
      <c r="AY948" s="136">
        <v>-10000</v>
      </c>
      <c r="AZ948" s="139" t="s">
        <v>280</v>
      </c>
      <c r="BA948" s="139" t="s">
        <v>282</v>
      </c>
    </row>
    <row r="949" spans="2:53">
      <c r="B949" s="135" t="s">
        <v>405</v>
      </c>
      <c r="C949" s="109" t="s">
        <v>120</v>
      </c>
      <c r="D949" s="110" t="s">
        <v>63</v>
      </c>
      <c r="E949" s="114"/>
      <c r="F949" s="114">
        <v>5413</v>
      </c>
      <c r="G949" s="136">
        <v>133</v>
      </c>
      <c r="H949" s="137"/>
      <c r="I949" s="114">
        <v>5481</v>
      </c>
      <c r="J949" s="114">
        <v>-53</v>
      </c>
      <c r="K949" s="114"/>
      <c r="L949" s="137">
        <v>708</v>
      </c>
      <c r="M949" s="114">
        <v>154</v>
      </c>
      <c r="N949" s="136">
        <v>708</v>
      </c>
      <c r="O949" s="111" t="s">
        <v>74</v>
      </c>
      <c r="P949" s="69" t="s">
        <v>80</v>
      </c>
      <c r="Q949" s="111">
        <f t="shared" si="106"/>
        <v>554</v>
      </c>
      <c r="R949" s="38" t="str">
        <f t="shared" si="100"/>
        <v>NA</v>
      </c>
      <c r="S949" s="38">
        <f t="shared" si="104"/>
        <v>-68</v>
      </c>
      <c r="T949" s="38">
        <f t="shared" si="102"/>
        <v>186</v>
      </c>
      <c r="U949" s="114">
        <f t="shared" si="105"/>
        <v>118</v>
      </c>
      <c r="V949" s="69">
        <f t="shared" si="101"/>
        <v>154</v>
      </c>
      <c r="W949" s="23">
        <f t="shared" si="103"/>
        <v>1</v>
      </c>
      <c r="X949" s="111">
        <v>-83</v>
      </c>
      <c r="Y949" s="38" t="s">
        <v>280</v>
      </c>
      <c r="Z949" s="69" t="s">
        <v>281</v>
      </c>
      <c r="AA949" s="114">
        <v>268</v>
      </c>
      <c r="AB949" s="38" t="s">
        <v>280</v>
      </c>
      <c r="AC949" s="69" t="s">
        <v>281</v>
      </c>
      <c r="AD949" s="38" t="s">
        <v>280</v>
      </c>
      <c r="AE949" s="38" t="s">
        <v>280</v>
      </c>
      <c r="AF949" s="69" t="s">
        <v>280</v>
      </c>
      <c r="AG949" s="127" t="s">
        <v>280</v>
      </c>
      <c r="AH949" s="38" t="s">
        <v>280</v>
      </c>
      <c r="AI949" s="69" t="s">
        <v>280</v>
      </c>
      <c r="AJ949" s="111" t="s">
        <v>280</v>
      </c>
      <c r="AK949" s="38" t="s">
        <v>280</v>
      </c>
      <c r="AL949" s="38" t="s">
        <v>280</v>
      </c>
      <c r="AM949" s="38" t="s">
        <v>280</v>
      </c>
      <c r="AN949" s="38" t="s">
        <v>280</v>
      </c>
      <c r="AO949" s="114" t="s">
        <v>280</v>
      </c>
      <c r="AP949" s="136" t="s">
        <v>280</v>
      </c>
      <c r="AQ949" s="136" t="s">
        <v>280</v>
      </c>
      <c r="AR949" s="139" t="s">
        <v>280</v>
      </c>
      <c r="AS949" s="136" t="s">
        <v>280</v>
      </c>
      <c r="AT949" s="139" t="s">
        <v>280</v>
      </c>
      <c r="AU949" s="139" t="s">
        <v>280</v>
      </c>
      <c r="AV949" s="136" t="s">
        <v>280</v>
      </c>
      <c r="AW949" s="136" t="s">
        <v>280</v>
      </c>
      <c r="AX949" s="139" t="s">
        <v>280</v>
      </c>
      <c r="AY949" s="136">
        <v>-10000</v>
      </c>
      <c r="AZ949" s="139" t="s">
        <v>280</v>
      </c>
      <c r="BA949" s="139" t="s">
        <v>282</v>
      </c>
    </row>
    <row r="950" spans="2:53">
      <c r="B950" s="135" t="s">
        <v>405</v>
      </c>
      <c r="C950" s="109" t="s">
        <v>120</v>
      </c>
      <c r="D950" s="110" t="s">
        <v>64</v>
      </c>
      <c r="E950" s="114"/>
      <c r="F950" s="114">
        <v>5323</v>
      </c>
      <c r="G950" s="136">
        <v>737</v>
      </c>
      <c r="H950" s="137"/>
      <c r="I950" s="114">
        <v>5317</v>
      </c>
      <c r="J950" s="114">
        <v>743</v>
      </c>
      <c r="K950" s="114"/>
      <c r="L950" s="137">
        <v>-621</v>
      </c>
      <c r="M950" s="114">
        <v>-621</v>
      </c>
      <c r="N950" s="136">
        <v>-621</v>
      </c>
      <c r="O950" s="111" t="s">
        <v>38</v>
      </c>
      <c r="P950" s="69" t="s">
        <v>80</v>
      </c>
      <c r="Q950" s="111">
        <f t="shared" si="106"/>
        <v>0</v>
      </c>
      <c r="R950" s="38" t="str">
        <f t="shared" si="100"/>
        <v>NA</v>
      </c>
      <c r="S950" s="38">
        <f t="shared" si="104"/>
        <v>6</v>
      </c>
      <c r="T950" s="38">
        <f t="shared" si="102"/>
        <v>-6</v>
      </c>
      <c r="U950" s="114">
        <f t="shared" si="105"/>
        <v>0</v>
      </c>
      <c r="V950" s="69">
        <f t="shared" si="101"/>
        <v>0</v>
      </c>
      <c r="W950" s="23">
        <f t="shared" si="103"/>
        <v>1</v>
      </c>
      <c r="X950" s="137">
        <v>123</v>
      </c>
      <c r="Y950" s="38" t="s">
        <v>280</v>
      </c>
      <c r="Z950" s="69" t="s">
        <v>280</v>
      </c>
      <c r="AA950" s="114">
        <v>167</v>
      </c>
      <c r="AB950" s="38" t="s">
        <v>280</v>
      </c>
      <c r="AC950" s="69" t="s">
        <v>280</v>
      </c>
      <c r="AD950" s="38" t="s">
        <v>280</v>
      </c>
      <c r="AE950" s="38" t="s">
        <v>280</v>
      </c>
      <c r="AF950" s="69" t="s">
        <v>280</v>
      </c>
      <c r="AG950" s="127" t="s">
        <v>280</v>
      </c>
      <c r="AH950" s="38" t="s">
        <v>280</v>
      </c>
      <c r="AI950" s="69" t="s">
        <v>280</v>
      </c>
      <c r="AJ950" s="111" t="s">
        <v>280</v>
      </c>
      <c r="AK950" s="38" t="s">
        <v>280</v>
      </c>
      <c r="AL950" s="38" t="s">
        <v>280</v>
      </c>
      <c r="AM950" s="38" t="s">
        <v>280</v>
      </c>
      <c r="AN950" s="38" t="s">
        <v>280</v>
      </c>
      <c r="AO950" s="38" t="s">
        <v>280</v>
      </c>
      <c r="AP950" s="136" t="s">
        <v>280</v>
      </c>
      <c r="AQ950" s="136" t="s">
        <v>280</v>
      </c>
      <c r="AR950" s="23" t="s">
        <v>280</v>
      </c>
      <c r="AS950" s="136" t="s">
        <v>280</v>
      </c>
      <c r="AT950" s="23" t="s">
        <v>280</v>
      </c>
      <c r="AU950" s="23" t="s">
        <v>280</v>
      </c>
      <c r="AV950" s="136" t="s">
        <v>280</v>
      </c>
      <c r="AW950" s="136" t="s">
        <v>280</v>
      </c>
      <c r="AX950" s="23" t="s">
        <v>280</v>
      </c>
      <c r="AY950" s="136" t="s">
        <v>280</v>
      </c>
      <c r="AZ950" s="23" t="s">
        <v>280</v>
      </c>
      <c r="BA950" s="23" t="s">
        <v>280</v>
      </c>
    </row>
    <row r="951" spans="2:53">
      <c r="B951" s="135" t="s">
        <v>405</v>
      </c>
      <c r="C951" s="109" t="s">
        <v>120</v>
      </c>
      <c r="D951" s="110" t="s">
        <v>66</v>
      </c>
      <c r="E951" s="114"/>
      <c r="F951" s="114">
        <v>5307</v>
      </c>
      <c r="G951" s="136">
        <v>745</v>
      </c>
      <c r="H951" s="137"/>
      <c r="I951" s="114">
        <v>5309</v>
      </c>
      <c r="J951" s="114">
        <v>745</v>
      </c>
      <c r="K951" s="114"/>
      <c r="L951" s="137">
        <v>-595</v>
      </c>
      <c r="M951" s="114">
        <v>-595</v>
      </c>
      <c r="N951" s="136">
        <v>-595</v>
      </c>
      <c r="O951" s="111" t="s">
        <v>283</v>
      </c>
      <c r="P951" s="69" t="s">
        <v>80</v>
      </c>
      <c r="Q951" s="111">
        <f t="shared" si="106"/>
        <v>0</v>
      </c>
      <c r="R951" s="38" t="str">
        <f t="shared" si="100"/>
        <v>NA</v>
      </c>
      <c r="S951" s="38">
        <f t="shared" si="104"/>
        <v>-2</v>
      </c>
      <c r="T951" s="38">
        <f t="shared" si="102"/>
        <v>0</v>
      </c>
      <c r="U951" s="114">
        <f t="shared" si="105"/>
        <v>-2</v>
      </c>
      <c r="V951" s="69">
        <f t="shared" si="101"/>
        <v>0</v>
      </c>
      <c r="W951" s="23">
        <f t="shared" si="103"/>
        <v>1</v>
      </c>
      <c r="X951" s="137">
        <v>125</v>
      </c>
      <c r="Y951" s="38" t="s">
        <v>280</v>
      </c>
      <c r="Z951" s="69" t="s">
        <v>280</v>
      </c>
      <c r="AA951" s="114">
        <v>36</v>
      </c>
      <c r="AB951" s="38" t="s">
        <v>280</v>
      </c>
      <c r="AC951" s="69" t="s">
        <v>280</v>
      </c>
      <c r="AD951" s="38" t="s">
        <v>280</v>
      </c>
      <c r="AE951" s="38" t="s">
        <v>280</v>
      </c>
      <c r="AF951" s="69" t="s">
        <v>280</v>
      </c>
      <c r="AG951" s="127" t="s">
        <v>280</v>
      </c>
      <c r="AH951" s="38" t="s">
        <v>280</v>
      </c>
      <c r="AI951" s="69" t="s">
        <v>280</v>
      </c>
      <c r="AJ951" s="111" t="s">
        <v>280</v>
      </c>
      <c r="AK951" s="38" t="s">
        <v>280</v>
      </c>
      <c r="AL951" s="38" t="s">
        <v>280</v>
      </c>
      <c r="AM951" s="38" t="s">
        <v>280</v>
      </c>
      <c r="AN951" s="38" t="s">
        <v>280</v>
      </c>
      <c r="AO951" s="38" t="s">
        <v>280</v>
      </c>
      <c r="AP951" s="136" t="s">
        <v>280</v>
      </c>
      <c r="AQ951" s="136" t="s">
        <v>280</v>
      </c>
      <c r="AR951" s="23" t="s">
        <v>280</v>
      </c>
      <c r="AS951" s="136" t="s">
        <v>280</v>
      </c>
      <c r="AT951" s="23" t="s">
        <v>280</v>
      </c>
      <c r="AU951" s="23" t="s">
        <v>280</v>
      </c>
      <c r="AV951" s="136" t="s">
        <v>280</v>
      </c>
      <c r="AW951" s="136" t="s">
        <v>280</v>
      </c>
      <c r="AX951" s="23" t="s">
        <v>280</v>
      </c>
      <c r="AY951" s="136" t="s">
        <v>280</v>
      </c>
      <c r="AZ951" s="23" t="s">
        <v>280</v>
      </c>
      <c r="BA951" s="23" t="s">
        <v>280</v>
      </c>
    </row>
    <row r="952" spans="2:53">
      <c r="B952" s="135" t="s">
        <v>405</v>
      </c>
      <c r="C952" s="109" t="s">
        <v>120</v>
      </c>
      <c r="D952" s="110" t="s">
        <v>67</v>
      </c>
      <c r="E952" s="114"/>
      <c r="F952" s="114">
        <v>5360</v>
      </c>
      <c r="G952" s="136">
        <v>745</v>
      </c>
      <c r="H952" s="137"/>
      <c r="I952" s="114">
        <v>5360</v>
      </c>
      <c r="J952" s="114">
        <v>745</v>
      </c>
      <c r="K952" s="114"/>
      <c r="L952" s="137">
        <v>-653</v>
      </c>
      <c r="M952" s="114">
        <v>-653</v>
      </c>
      <c r="N952" s="136">
        <v>-653</v>
      </c>
      <c r="O952" s="111" t="s">
        <v>283</v>
      </c>
      <c r="P952" s="69" t="s">
        <v>80</v>
      </c>
      <c r="Q952" s="111">
        <f t="shared" si="106"/>
        <v>0</v>
      </c>
      <c r="R952" s="38" t="str">
        <f t="shared" si="100"/>
        <v>NA</v>
      </c>
      <c r="S952" s="38">
        <f t="shared" si="104"/>
        <v>0</v>
      </c>
      <c r="T952" s="38">
        <f t="shared" si="102"/>
        <v>0</v>
      </c>
      <c r="U952" s="114">
        <f t="shared" si="105"/>
        <v>0</v>
      </c>
      <c r="V952" s="69">
        <f t="shared" si="101"/>
        <v>0</v>
      </c>
      <c r="W952" s="23">
        <f t="shared" si="103"/>
        <v>1</v>
      </c>
      <c r="X952" s="137">
        <v>125</v>
      </c>
      <c r="Y952" s="38" t="s">
        <v>280</v>
      </c>
      <c r="Z952" s="69" t="s">
        <v>280</v>
      </c>
      <c r="AA952" s="114">
        <v>63</v>
      </c>
      <c r="AB952" s="38" t="s">
        <v>280</v>
      </c>
      <c r="AC952" s="69" t="s">
        <v>280</v>
      </c>
      <c r="AD952" s="38" t="s">
        <v>280</v>
      </c>
      <c r="AE952" s="38" t="s">
        <v>280</v>
      </c>
      <c r="AF952" s="69" t="s">
        <v>280</v>
      </c>
      <c r="AG952" s="127" t="s">
        <v>280</v>
      </c>
      <c r="AH952" s="38" t="s">
        <v>280</v>
      </c>
      <c r="AI952" s="69" t="s">
        <v>280</v>
      </c>
      <c r="AJ952" s="111" t="s">
        <v>280</v>
      </c>
      <c r="AK952" s="38" t="s">
        <v>280</v>
      </c>
      <c r="AL952" s="38" t="s">
        <v>280</v>
      </c>
      <c r="AM952" s="38" t="s">
        <v>280</v>
      </c>
      <c r="AN952" s="38" t="s">
        <v>280</v>
      </c>
      <c r="AO952" s="38" t="s">
        <v>280</v>
      </c>
      <c r="AP952" s="136" t="s">
        <v>280</v>
      </c>
      <c r="AQ952" s="136" t="s">
        <v>280</v>
      </c>
      <c r="AR952" s="23" t="s">
        <v>280</v>
      </c>
      <c r="AS952" s="136" t="s">
        <v>280</v>
      </c>
      <c r="AT952" s="23" t="s">
        <v>280</v>
      </c>
      <c r="AU952" s="23" t="s">
        <v>280</v>
      </c>
      <c r="AV952" s="136" t="s">
        <v>280</v>
      </c>
      <c r="AW952" s="136" t="s">
        <v>280</v>
      </c>
      <c r="AX952" s="23" t="s">
        <v>280</v>
      </c>
      <c r="AY952" s="136" t="s">
        <v>280</v>
      </c>
      <c r="AZ952" s="23" t="s">
        <v>280</v>
      </c>
      <c r="BA952" s="23" t="s">
        <v>280</v>
      </c>
    </row>
    <row r="953" spans="2:53">
      <c r="B953" s="135" t="s">
        <v>405</v>
      </c>
      <c r="C953" s="109" t="s">
        <v>120</v>
      </c>
      <c r="D953" s="110" t="s">
        <v>68</v>
      </c>
      <c r="E953" s="114"/>
      <c r="F953" s="114">
        <v>5986</v>
      </c>
      <c r="G953" s="136">
        <v>802</v>
      </c>
      <c r="H953" s="137"/>
      <c r="I953" s="114">
        <v>5986</v>
      </c>
      <c r="J953" s="114">
        <v>802</v>
      </c>
      <c r="K953" s="114"/>
      <c r="L953" s="137">
        <v>0</v>
      </c>
      <c r="M953" s="114">
        <v>0</v>
      </c>
      <c r="N953" s="136">
        <v>0</v>
      </c>
      <c r="O953" s="111" t="s">
        <v>283</v>
      </c>
      <c r="P953" s="69" t="s">
        <v>80</v>
      </c>
      <c r="Q953" s="111">
        <f t="shared" si="106"/>
        <v>0</v>
      </c>
      <c r="R953" s="38" t="str">
        <f t="shared" si="100"/>
        <v>NA</v>
      </c>
      <c r="S953" s="38">
        <f t="shared" si="104"/>
        <v>0</v>
      </c>
      <c r="T953" s="38">
        <f t="shared" si="102"/>
        <v>0</v>
      </c>
      <c r="U953" s="114">
        <f t="shared" si="105"/>
        <v>0</v>
      </c>
      <c r="V953" s="69">
        <f t="shared" si="101"/>
        <v>0</v>
      </c>
      <c r="W953" s="23">
        <f t="shared" si="103"/>
        <v>1</v>
      </c>
      <c r="X953" s="111">
        <v>135</v>
      </c>
      <c r="Y953" s="38" t="s">
        <v>280</v>
      </c>
      <c r="Z953" s="69" t="s">
        <v>280</v>
      </c>
      <c r="AA953" s="114">
        <v>174</v>
      </c>
      <c r="AB953" s="38" t="s">
        <v>280</v>
      </c>
      <c r="AC953" s="69" t="s">
        <v>280</v>
      </c>
      <c r="AD953" s="38" t="s">
        <v>280</v>
      </c>
      <c r="AE953" s="38" t="s">
        <v>280</v>
      </c>
      <c r="AF953" s="69" t="s">
        <v>280</v>
      </c>
      <c r="AG953" s="127" t="s">
        <v>280</v>
      </c>
      <c r="AH953" s="38" t="s">
        <v>280</v>
      </c>
      <c r="AI953" s="69" t="s">
        <v>280</v>
      </c>
      <c r="AJ953" s="111" t="s">
        <v>280</v>
      </c>
      <c r="AK953" s="38" t="s">
        <v>280</v>
      </c>
      <c r="AL953" s="38" t="s">
        <v>280</v>
      </c>
      <c r="AM953" s="38" t="s">
        <v>280</v>
      </c>
      <c r="AN953" s="38" t="s">
        <v>280</v>
      </c>
      <c r="AO953" s="38" t="s">
        <v>280</v>
      </c>
      <c r="AP953" s="136" t="s">
        <v>280</v>
      </c>
      <c r="AQ953" s="136" t="s">
        <v>280</v>
      </c>
      <c r="AR953" s="23" t="s">
        <v>280</v>
      </c>
      <c r="AS953" s="136" t="s">
        <v>280</v>
      </c>
      <c r="AT953" s="23" t="s">
        <v>280</v>
      </c>
      <c r="AU953" s="23" t="s">
        <v>280</v>
      </c>
      <c r="AV953" s="136" t="s">
        <v>280</v>
      </c>
      <c r="AW953" s="136" t="s">
        <v>280</v>
      </c>
      <c r="AX953" s="23" t="s">
        <v>280</v>
      </c>
      <c r="AY953" s="136" t="s">
        <v>280</v>
      </c>
      <c r="AZ953" s="23" t="s">
        <v>280</v>
      </c>
      <c r="BA953" s="23" t="s">
        <v>280</v>
      </c>
    </row>
    <row r="954" spans="2:53">
      <c r="B954" s="135" t="s">
        <v>405</v>
      </c>
      <c r="C954" s="109" t="s">
        <v>120</v>
      </c>
      <c r="D954" s="110" t="s">
        <v>69</v>
      </c>
      <c r="E954" s="114"/>
      <c r="F954" s="114">
        <v>6114</v>
      </c>
      <c r="G954" s="136">
        <v>796</v>
      </c>
      <c r="H954" s="137"/>
      <c r="I954" s="114">
        <v>5986</v>
      </c>
      <c r="J954" s="114">
        <v>796</v>
      </c>
      <c r="K954" s="114"/>
      <c r="L954" s="137">
        <v>0</v>
      </c>
      <c r="M954" s="114">
        <v>0</v>
      </c>
      <c r="N954" s="136">
        <v>0</v>
      </c>
      <c r="O954" s="111" t="s">
        <v>288</v>
      </c>
      <c r="P954" s="69" t="s">
        <v>80</v>
      </c>
      <c r="Q954" s="111">
        <f t="shared" si="106"/>
        <v>0</v>
      </c>
      <c r="R954" s="38" t="str">
        <f t="shared" si="100"/>
        <v>NA</v>
      </c>
      <c r="S954" s="38">
        <f t="shared" si="104"/>
        <v>128</v>
      </c>
      <c r="T954" s="38">
        <f t="shared" si="102"/>
        <v>0</v>
      </c>
      <c r="U954" s="114">
        <f t="shared" si="105"/>
        <v>128</v>
      </c>
      <c r="V954" s="69">
        <f t="shared" si="101"/>
        <v>0</v>
      </c>
      <c r="W954" s="23">
        <f t="shared" si="103"/>
        <v>1</v>
      </c>
      <c r="X954" s="111">
        <v>135</v>
      </c>
      <c r="Y954" s="38" t="s">
        <v>280</v>
      </c>
      <c r="Z954" s="69" t="s">
        <v>280</v>
      </c>
      <c r="AA954" s="114">
        <v>174</v>
      </c>
      <c r="AB954" s="38" t="s">
        <v>280</v>
      </c>
      <c r="AC954" s="69" t="s">
        <v>280</v>
      </c>
      <c r="AD954" s="38" t="s">
        <v>280</v>
      </c>
      <c r="AE954" s="38" t="s">
        <v>280</v>
      </c>
      <c r="AF954" s="69" t="s">
        <v>280</v>
      </c>
      <c r="AG954" s="127" t="s">
        <v>280</v>
      </c>
      <c r="AH954" s="38" t="s">
        <v>280</v>
      </c>
      <c r="AI954" s="69" t="s">
        <v>280</v>
      </c>
      <c r="AJ954" s="111" t="s">
        <v>280</v>
      </c>
      <c r="AK954" s="38" t="s">
        <v>280</v>
      </c>
      <c r="AL954" s="38" t="s">
        <v>280</v>
      </c>
      <c r="AM954" s="38">
        <v>2200</v>
      </c>
      <c r="AN954" s="38" t="s">
        <v>280</v>
      </c>
      <c r="AO954" s="38" t="s">
        <v>406</v>
      </c>
      <c r="AP954" s="136" t="s">
        <v>280</v>
      </c>
      <c r="AQ954" s="136" t="s">
        <v>280</v>
      </c>
      <c r="AR954" s="23" t="s">
        <v>280</v>
      </c>
      <c r="AS954" s="136" t="s">
        <v>280</v>
      </c>
      <c r="AT954" s="23" t="s">
        <v>280</v>
      </c>
      <c r="AU954" s="23" t="s">
        <v>280</v>
      </c>
      <c r="AV954" s="136" t="s">
        <v>280</v>
      </c>
      <c r="AW954" s="136" t="s">
        <v>280</v>
      </c>
      <c r="AX954" s="23" t="s">
        <v>280</v>
      </c>
      <c r="AY954" s="136" t="s">
        <v>280</v>
      </c>
      <c r="AZ954" s="23" t="s">
        <v>280</v>
      </c>
      <c r="BA954" s="23" t="s">
        <v>280</v>
      </c>
    </row>
    <row r="955" spans="2:53" ht="15" thickBot="1">
      <c r="B955" s="141" t="s">
        <v>405</v>
      </c>
      <c r="C955" s="116" t="s">
        <v>120</v>
      </c>
      <c r="D955" s="117" t="s">
        <v>70</v>
      </c>
      <c r="E955" s="142"/>
      <c r="F955" s="142">
        <v>5564</v>
      </c>
      <c r="G955" s="143">
        <v>841</v>
      </c>
      <c r="H955" s="144"/>
      <c r="I955" s="142">
        <v>5542</v>
      </c>
      <c r="J955" s="142">
        <v>847</v>
      </c>
      <c r="K955" s="142"/>
      <c r="L955" s="144">
        <v>0</v>
      </c>
      <c r="M955" s="142">
        <v>0</v>
      </c>
      <c r="N955" s="143">
        <v>0</v>
      </c>
      <c r="O955" s="119" t="s">
        <v>288</v>
      </c>
      <c r="P955" s="70" t="s">
        <v>80</v>
      </c>
      <c r="Q955" s="119">
        <f t="shared" si="106"/>
        <v>0</v>
      </c>
      <c r="R955" s="38" t="str">
        <f t="shared" si="100"/>
        <v>NA</v>
      </c>
      <c r="S955" s="38">
        <f t="shared" si="104"/>
        <v>22</v>
      </c>
      <c r="T955" s="38">
        <f t="shared" si="102"/>
        <v>-6</v>
      </c>
      <c r="U955" s="114">
        <f t="shared" si="105"/>
        <v>16</v>
      </c>
      <c r="V955" s="70">
        <f t="shared" si="101"/>
        <v>0</v>
      </c>
      <c r="W955" s="23">
        <f t="shared" si="103"/>
        <v>1</v>
      </c>
      <c r="X955" s="119">
        <v>160</v>
      </c>
      <c r="Y955" s="118" t="s">
        <v>280</v>
      </c>
      <c r="Z955" s="70" t="s">
        <v>280</v>
      </c>
      <c r="AA955" s="142">
        <v>104</v>
      </c>
      <c r="AB955" s="118" t="s">
        <v>280</v>
      </c>
      <c r="AC955" s="70" t="s">
        <v>280</v>
      </c>
      <c r="AD955" s="118" t="s">
        <v>280</v>
      </c>
      <c r="AE955" s="118" t="s">
        <v>280</v>
      </c>
      <c r="AF955" s="70" t="s">
        <v>280</v>
      </c>
      <c r="AG955" s="151" t="s">
        <v>280</v>
      </c>
      <c r="AH955" s="118" t="s">
        <v>280</v>
      </c>
      <c r="AI955" s="70" t="s">
        <v>280</v>
      </c>
      <c r="AJ955" s="119" t="s">
        <v>280</v>
      </c>
      <c r="AK955" s="118" t="s">
        <v>280</v>
      </c>
      <c r="AL955" s="118" t="s">
        <v>280</v>
      </c>
      <c r="AM955" s="118">
        <v>2200</v>
      </c>
      <c r="AN955" s="118" t="s">
        <v>280</v>
      </c>
      <c r="AO955" s="118" t="s">
        <v>406</v>
      </c>
      <c r="AP955" s="143" t="s">
        <v>280</v>
      </c>
      <c r="AQ955" s="143" t="s">
        <v>280</v>
      </c>
      <c r="AR955" s="22" t="s">
        <v>280</v>
      </c>
      <c r="AS955" s="143" t="s">
        <v>280</v>
      </c>
      <c r="AT955" s="22" t="s">
        <v>280</v>
      </c>
      <c r="AU955" s="22" t="s">
        <v>280</v>
      </c>
      <c r="AV955" s="143" t="s">
        <v>280</v>
      </c>
      <c r="AW955" s="143" t="s">
        <v>280</v>
      </c>
      <c r="AX955" s="22" t="s">
        <v>280</v>
      </c>
      <c r="AY955" s="143" t="s">
        <v>280</v>
      </c>
      <c r="AZ955" s="22" t="s">
        <v>280</v>
      </c>
      <c r="BA955" s="22" t="s">
        <v>280</v>
      </c>
    </row>
    <row r="956" spans="2:53">
      <c r="B956" s="146" t="s">
        <v>407</v>
      </c>
      <c r="C956" s="121" t="s">
        <v>120</v>
      </c>
      <c r="D956" s="122" t="s">
        <v>55</v>
      </c>
      <c r="E956" s="138">
        <v>6013</v>
      </c>
      <c r="F956" s="138"/>
      <c r="G956" s="147"/>
      <c r="H956" s="148">
        <v>6013</v>
      </c>
      <c r="I956" s="138"/>
      <c r="J956" s="138"/>
      <c r="K956" s="138"/>
      <c r="L956" s="148">
        <v>-1942</v>
      </c>
      <c r="M956" s="138">
        <v>-1942</v>
      </c>
      <c r="N956" s="147">
        <v>-1936</v>
      </c>
      <c r="O956" s="113" t="s">
        <v>283</v>
      </c>
      <c r="P956" s="152" t="s">
        <v>80</v>
      </c>
      <c r="Q956" s="113">
        <f t="shared" si="106"/>
        <v>0</v>
      </c>
      <c r="R956" s="38">
        <f t="shared" si="100"/>
        <v>0</v>
      </c>
      <c r="S956" s="38" t="str">
        <f t="shared" si="104"/>
        <v>NA</v>
      </c>
      <c r="T956" s="38" t="str">
        <f t="shared" si="102"/>
        <v>NA</v>
      </c>
      <c r="U956" s="114" t="str">
        <f t="shared" si="105"/>
        <v>NA</v>
      </c>
      <c r="V956" s="68">
        <f t="shared" si="101"/>
        <v>0</v>
      </c>
      <c r="W956" s="23">
        <f t="shared" si="103"/>
        <v>1</v>
      </c>
      <c r="X956" s="148">
        <v>140</v>
      </c>
      <c r="Y956" s="112" t="s">
        <v>280</v>
      </c>
      <c r="Z956" s="68" t="s">
        <v>281</v>
      </c>
      <c r="AA956" s="138">
        <v>335</v>
      </c>
      <c r="AB956" s="112" t="s">
        <v>280</v>
      </c>
      <c r="AC956" s="68" t="s">
        <v>281</v>
      </c>
      <c r="AD956" s="112" t="s">
        <v>280</v>
      </c>
      <c r="AE956" s="112" t="s">
        <v>280</v>
      </c>
      <c r="AF956" s="68" t="s">
        <v>280</v>
      </c>
      <c r="AG956" s="149" t="s">
        <v>280</v>
      </c>
      <c r="AH956" s="112" t="s">
        <v>280</v>
      </c>
      <c r="AI956" s="68" t="s">
        <v>280</v>
      </c>
      <c r="AJ956" s="113" t="s">
        <v>280</v>
      </c>
      <c r="AK956" s="112" t="s">
        <v>280</v>
      </c>
      <c r="AL956" s="112" t="s">
        <v>280</v>
      </c>
      <c r="AM956" s="112" t="s">
        <v>280</v>
      </c>
      <c r="AN956" s="112" t="s">
        <v>280</v>
      </c>
      <c r="AO956" s="112" t="s">
        <v>280</v>
      </c>
      <c r="AP956" s="147" t="s">
        <v>280</v>
      </c>
      <c r="AQ956" s="147" t="s">
        <v>280</v>
      </c>
      <c r="AR956" s="21" t="s">
        <v>280</v>
      </c>
      <c r="AS956" s="147" t="s">
        <v>280</v>
      </c>
      <c r="AT956" s="21" t="s">
        <v>280</v>
      </c>
      <c r="AU956" s="21" t="s">
        <v>280</v>
      </c>
      <c r="AV956" s="147">
        <v>-10000</v>
      </c>
      <c r="AW956" s="147" t="s">
        <v>280</v>
      </c>
      <c r="AX956" s="21" t="s">
        <v>282</v>
      </c>
      <c r="AY956" s="147" t="s">
        <v>280</v>
      </c>
      <c r="AZ956" s="21" t="s">
        <v>280</v>
      </c>
      <c r="BA956" s="21" t="s">
        <v>280</v>
      </c>
    </row>
    <row r="957" spans="2:53">
      <c r="B957" s="135" t="s">
        <v>407</v>
      </c>
      <c r="C957" s="109" t="s">
        <v>120</v>
      </c>
      <c r="D957" s="110" t="s">
        <v>57</v>
      </c>
      <c r="E957" s="114">
        <v>5945</v>
      </c>
      <c r="F957" s="114"/>
      <c r="G957" s="136"/>
      <c r="H957" s="137">
        <v>5988</v>
      </c>
      <c r="I957" s="114"/>
      <c r="J957" s="114"/>
      <c r="K957" s="114"/>
      <c r="L957" s="137">
        <v>-1830</v>
      </c>
      <c r="M957" s="114">
        <v>-1830</v>
      </c>
      <c r="N957" s="136">
        <v>-1912</v>
      </c>
      <c r="O957" s="111" t="s">
        <v>283</v>
      </c>
      <c r="P957" s="153" t="s">
        <v>80</v>
      </c>
      <c r="Q957" s="111">
        <f t="shared" si="106"/>
        <v>0</v>
      </c>
      <c r="R957" s="38">
        <f t="shared" si="100"/>
        <v>-43</v>
      </c>
      <c r="S957" s="38" t="str">
        <f t="shared" si="104"/>
        <v>NA</v>
      </c>
      <c r="T957" s="38" t="str">
        <f t="shared" si="102"/>
        <v>NA</v>
      </c>
      <c r="U957" s="114" t="str">
        <f t="shared" si="105"/>
        <v>NA</v>
      </c>
      <c r="V957" s="69">
        <f t="shared" si="101"/>
        <v>0</v>
      </c>
      <c r="W957" s="23">
        <f t="shared" si="103"/>
        <v>1</v>
      </c>
      <c r="X957" s="137">
        <v>140</v>
      </c>
      <c r="Y957" s="38" t="s">
        <v>280</v>
      </c>
      <c r="Z957" s="69" t="s">
        <v>281</v>
      </c>
      <c r="AA957" s="114">
        <v>335</v>
      </c>
      <c r="AB957" s="38" t="s">
        <v>280</v>
      </c>
      <c r="AC957" s="69" t="s">
        <v>281</v>
      </c>
      <c r="AD957" s="38" t="s">
        <v>280</v>
      </c>
      <c r="AE957" s="38" t="s">
        <v>280</v>
      </c>
      <c r="AF957" s="69" t="s">
        <v>280</v>
      </c>
      <c r="AG957" s="127" t="s">
        <v>280</v>
      </c>
      <c r="AH957" s="38" t="s">
        <v>280</v>
      </c>
      <c r="AI957" s="69" t="s">
        <v>280</v>
      </c>
      <c r="AJ957" s="111" t="s">
        <v>280</v>
      </c>
      <c r="AK957" s="38" t="s">
        <v>280</v>
      </c>
      <c r="AL957" s="38" t="s">
        <v>280</v>
      </c>
      <c r="AM957" s="38" t="s">
        <v>280</v>
      </c>
      <c r="AN957" s="38" t="s">
        <v>280</v>
      </c>
      <c r="AO957" s="38" t="s">
        <v>280</v>
      </c>
      <c r="AP957" s="136" t="s">
        <v>280</v>
      </c>
      <c r="AQ957" s="136" t="s">
        <v>280</v>
      </c>
      <c r="AR957" s="23" t="s">
        <v>280</v>
      </c>
      <c r="AS957" s="136" t="s">
        <v>280</v>
      </c>
      <c r="AT957" s="23" t="s">
        <v>280</v>
      </c>
      <c r="AU957" s="23" t="s">
        <v>280</v>
      </c>
      <c r="AV957" s="136">
        <v>-10000</v>
      </c>
      <c r="AW957" s="136" t="s">
        <v>280</v>
      </c>
      <c r="AX957" s="23" t="s">
        <v>282</v>
      </c>
      <c r="AY957" s="136" t="s">
        <v>280</v>
      </c>
      <c r="AZ957" s="23" t="s">
        <v>280</v>
      </c>
      <c r="BA957" s="23" t="s">
        <v>280</v>
      </c>
    </row>
    <row r="958" spans="2:53">
      <c r="B958" s="135" t="s">
        <v>407</v>
      </c>
      <c r="C958" s="109" t="s">
        <v>120</v>
      </c>
      <c r="D958" s="110" t="s">
        <v>58</v>
      </c>
      <c r="E958" s="114">
        <v>5972</v>
      </c>
      <c r="F958" s="114"/>
      <c r="G958" s="136"/>
      <c r="H958" s="137">
        <v>5977</v>
      </c>
      <c r="I958" s="114"/>
      <c r="J958" s="114"/>
      <c r="K958" s="114"/>
      <c r="L958" s="137">
        <v>-1874</v>
      </c>
      <c r="M958" s="114">
        <v>-1874</v>
      </c>
      <c r="N958" s="136">
        <v>-1883</v>
      </c>
      <c r="O958" s="111" t="s">
        <v>283</v>
      </c>
      <c r="P958" s="153" t="s">
        <v>80</v>
      </c>
      <c r="Q958" s="111">
        <f t="shared" si="106"/>
        <v>0</v>
      </c>
      <c r="R958" s="38">
        <f t="shared" si="100"/>
        <v>-5</v>
      </c>
      <c r="S958" s="38" t="str">
        <f t="shared" si="104"/>
        <v>NA</v>
      </c>
      <c r="T958" s="38" t="str">
        <f t="shared" si="102"/>
        <v>NA</v>
      </c>
      <c r="U958" s="114" t="str">
        <f t="shared" si="105"/>
        <v>NA</v>
      </c>
      <c r="V958" s="69">
        <f t="shared" si="101"/>
        <v>0</v>
      </c>
      <c r="W958" s="23">
        <f t="shared" si="103"/>
        <v>1</v>
      </c>
      <c r="X958" s="137">
        <v>140</v>
      </c>
      <c r="Y958" s="38" t="s">
        <v>280</v>
      </c>
      <c r="Z958" s="69" t="s">
        <v>281</v>
      </c>
      <c r="AA958" s="114">
        <v>335</v>
      </c>
      <c r="AB958" s="38" t="s">
        <v>280</v>
      </c>
      <c r="AC958" s="69" t="s">
        <v>281</v>
      </c>
      <c r="AD958" s="38" t="s">
        <v>280</v>
      </c>
      <c r="AE958" s="38" t="s">
        <v>280</v>
      </c>
      <c r="AF958" s="69" t="s">
        <v>280</v>
      </c>
      <c r="AG958" s="127" t="s">
        <v>280</v>
      </c>
      <c r="AH958" s="38" t="s">
        <v>280</v>
      </c>
      <c r="AI958" s="69" t="s">
        <v>280</v>
      </c>
      <c r="AJ958" s="111" t="s">
        <v>280</v>
      </c>
      <c r="AK958" s="38" t="s">
        <v>280</v>
      </c>
      <c r="AL958" s="38" t="s">
        <v>280</v>
      </c>
      <c r="AM958" s="38" t="s">
        <v>280</v>
      </c>
      <c r="AN958" s="38" t="s">
        <v>280</v>
      </c>
      <c r="AO958" s="38" t="s">
        <v>280</v>
      </c>
      <c r="AP958" s="136" t="s">
        <v>280</v>
      </c>
      <c r="AQ958" s="136" t="s">
        <v>280</v>
      </c>
      <c r="AR958" s="23" t="s">
        <v>280</v>
      </c>
      <c r="AS958" s="136" t="s">
        <v>280</v>
      </c>
      <c r="AT958" s="23" t="s">
        <v>280</v>
      </c>
      <c r="AU958" s="23" t="s">
        <v>280</v>
      </c>
      <c r="AV958" s="136">
        <v>-10000</v>
      </c>
      <c r="AW958" s="136" t="s">
        <v>280</v>
      </c>
      <c r="AX958" s="23" t="s">
        <v>282</v>
      </c>
      <c r="AY958" s="136" t="s">
        <v>280</v>
      </c>
      <c r="AZ958" s="23" t="s">
        <v>280</v>
      </c>
      <c r="BA958" s="23" t="s">
        <v>280</v>
      </c>
    </row>
    <row r="959" spans="2:53">
      <c r="B959" s="135" t="s">
        <v>407</v>
      </c>
      <c r="C959" s="109" t="s">
        <v>120</v>
      </c>
      <c r="D959" s="110" t="s">
        <v>59</v>
      </c>
      <c r="E959" s="114"/>
      <c r="F959" s="114">
        <v>5849</v>
      </c>
      <c r="G959" s="136">
        <v>26</v>
      </c>
      <c r="H959" s="137"/>
      <c r="I959" s="114">
        <v>5849</v>
      </c>
      <c r="J959" s="114">
        <v>26</v>
      </c>
      <c r="K959" s="114"/>
      <c r="L959" s="137">
        <v>-3561</v>
      </c>
      <c r="M959" s="114">
        <v>-3561</v>
      </c>
      <c r="N959" s="136">
        <v>-3561</v>
      </c>
      <c r="O959" s="111" t="s">
        <v>283</v>
      </c>
      <c r="P959" s="153" t="s">
        <v>80</v>
      </c>
      <c r="Q959" s="111">
        <f t="shared" si="106"/>
        <v>0</v>
      </c>
      <c r="R959" s="38" t="str">
        <f t="shared" si="100"/>
        <v>NA</v>
      </c>
      <c r="S959" s="38">
        <f t="shared" si="104"/>
        <v>0</v>
      </c>
      <c r="T959" s="38">
        <f t="shared" si="102"/>
        <v>0</v>
      </c>
      <c r="U959" s="114">
        <f t="shared" si="105"/>
        <v>0</v>
      </c>
      <c r="V959" s="69">
        <f t="shared" si="101"/>
        <v>0</v>
      </c>
      <c r="W959" s="23">
        <f t="shared" si="103"/>
        <v>1</v>
      </c>
      <c r="X959" s="137">
        <v>140</v>
      </c>
      <c r="Y959" s="38" t="s">
        <v>280</v>
      </c>
      <c r="Z959" s="69" t="s">
        <v>280</v>
      </c>
      <c r="AA959" s="114">
        <v>362</v>
      </c>
      <c r="AB959" s="38" t="s">
        <v>280</v>
      </c>
      <c r="AC959" s="69" t="s">
        <v>280</v>
      </c>
      <c r="AD959" s="38" t="s">
        <v>280</v>
      </c>
      <c r="AE959" s="38" t="s">
        <v>280</v>
      </c>
      <c r="AF959" s="69" t="s">
        <v>280</v>
      </c>
      <c r="AG959" s="127" t="s">
        <v>280</v>
      </c>
      <c r="AH959" s="38" t="s">
        <v>280</v>
      </c>
      <c r="AI959" s="69" t="s">
        <v>280</v>
      </c>
      <c r="AJ959" s="111" t="s">
        <v>280</v>
      </c>
      <c r="AK959" s="38" t="s">
        <v>280</v>
      </c>
      <c r="AL959" s="38" t="s">
        <v>280</v>
      </c>
      <c r="AM959" s="38" t="s">
        <v>280</v>
      </c>
      <c r="AN959" s="38" t="s">
        <v>280</v>
      </c>
      <c r="AO959" s="38" t="s">
        <v>280</v>
      </c>
      <c r="AP959" s="136" t="s">
        <v>280</v>
      </c>
      <c r="AQ959" s="136" t="s">
        <v>280</v>
      </c>
      <c r="AR959" s="23" t="s">
        <v>280</v>
      </c>
      <c r="AS959" s="136" t="s">
        <v>280</v>
      </c>
      <c r="AT959" s="23" t="s">
        <v>280</v>
      </c>
      <c r="AU959" s="23" t="s">
        <v>280</v>
      </c>
      <c r="AV959" s="136" t="s">
        <v>280</v>
      </c>
      <c r="AW959" s="136" t="s">
        <v>280</v>
      </c>
      <c r="AX959" s="23" t="s">
        <v>280</v>
      </c>
      <c r="AY959" s="136" t="s">
        <v>280</v>
      </c>
      <c r="AZ959" s="23" t="s">
        <v>280</v>
      </c>
      <c r="BA959" s="23" t="s">
        <v>280</v>
      </c>
    </row>
    <row r="960" spans="2:53">
      <c r="B960" s="135" t="s">
        <v>407</v>
      </c>
      <c r="C960" s="109" t="s">
        <v>120</v>
      </c>
      <c r="D960" s="110" t="s">
        <v>61</v>
      </c>
      <c r="E960" s="114"/>
      <c r="F960" s="114">
        <v>5795</v>
      </c>
      <c r="G960" s="136">
        <v>273</v>
      </c>
      <c r="H960" s="137"/>
      <c r="I960" s="114">
        <v>5795</v>
      </c>
      <c r="J960" s="114">
        <v>273</v>
      </c>
      <c r="K960" s="114"/>
      <c r="L960" s="137">
        <v>-3376</v>
      </c>
      <c r="M960" s="114">
        <v>-3376</v>
      </c>
      <c r="N960" s="136">
        <v>-3376</v>
      </c>
      <c r="O960" s="111" t="s">
        <v>283</v>
      </c>
      <c r="P960" s="153" t="s">
        <v>80</v>
      </c>
      <c r="Q960" s="111">
        <f t="shared" si="106"/>
        <v>0</v>
      </c>
      <c r="R960" s="38" t="str">
        <f t="shared" si="100"/>
        <v>NA</v>
      </c>
      <c r="S960" s="38">
        <f t="shared" si="104"/>
        <v>0</v>
      </c>
      <c r="T960" s="38">
        <f t="shared" si="102"/>
        <v>0</v>
      </c>
      <c r="U960" s="114">
        <f t="shared" si="105"/>
        <v>0</v>
      </c>
      <c r="V960" s="69">
        <f t="shared" si="101"/>
        <v>0</v>
      </c>
      <c r="W960" s="23">
        <f t="shared" si="103"/>
        <v>1</v>
      </c>
      <c r="X960" s="137">
        <v>140</v>
      </c>
      <c r="Y960" s="38" t="s">
        <v>280</v>
      </c>
      <c r="Z960" s="69" t="s">
        <v>280</v>
      </c>
      <c r="AA960" s="114">
        <v>362</v>
      </c>
      <c r="AB960" s="38" t="s">
        <v>280</v>
      </c>
      <c r="AC960" s="69" t="s">
        <v>280</v>
      </c>
      <c r="AD960" s="38" t="s">
        <v>280</v>
      </c>
      <c r="AE960" s="38" t="s">
        <v>280</v>
      </c>
      <c r="AF960" s="69" t="s">
        <v>280</v>
      </c>
      <c r="AG960" s="127" t="s">
        <v>280</v>
      </c>
      <c r="AH960" s="38" t="s">
        <v>280</v>
      </c>
      <c r="AI960" s="69" t="s">
        <v>280</v>
      </c>
      <c r="AJ960" s="111" t="s">
        <v>280</v>
      </c>
      <c r="AK960" s="38" t="s">
        <v>280</v>
      </c>
      <c r="AL960" s="38" t="s">
        <v>280</v>
      </c>
      <c r="AM960" s="38" t="s">
        <v>280</v>
      </c>
      <c r="AN960" s="38" t="s">
        <v>280</v>
      </c>
      <c r="AO960" s="38" t="s">
        <v>280</v>
      </c>
      <c r="AP960" s="136" t="s">
        <v>280</v>
      </c>
      <c r="AQ960" s="136" t="s">
        <v>280</v>
      </c>
      <c r="AR960" s="23" t="s">
        <v>280</v>
      </c>
      <c r="AS960" s="136" t="s">
        <v>280</v>
      </c>
      <c r="AT960" s="23" t="s">
        <v>280</v>
      </c>
      <c r="AU960" s="23" t="s">
        <v>280</v>
      </c>
      <c r="AV960" s="136" t="s">
        <v>280</v>
      </c>
      <c r="AW960" s="136" t="s">
        <v>280</v>
      </c>
      <c r="AX960" s="23" t="s">
        <v>280</v>
      </c>
      <c r="AY960" s="136" t="s">
        <v>280</v>
      </c>
      <c r="AZ960" s="23" t="s">
        <v>280</v>
      </c>
      <c r="BA960" s="23" t="s">
        <v>280</v>
      </c>
    </row>
    <row r="961" spans="2:53">
      <c r="B961" s="135" t="s">
        <v>407</v>
      </c>
      <c r="C961" s="109" t="s">
        <v>120</v>
      </c>
      <c r="D961" s="110" t="s">
        <v>63</v>
      </c>
      <c r="E961" s="114"/>
      <c r="F961" s="114">
        <v>5849</v>
      </c>
      <c r="G961" s="136">
        <v>619</v>
      </c>
      <c r="H961" s="137"/>
      <c r="I961" s="114">
        <v>5849</v>
      </c>
      <c r="J961" s="114">
        <v>619</v>
      </c>
      <c r="K961" s="114"/>
      <c r="L961" s="137">
        <v>-3458</v>
      </c>
      <c r="M961" s="114">
        <v>-3458</v>
      </c>
      <c r="N961" s="136">
        <v>-3458</v>
      </c>
      <c r="O961" s="111" t="s">
        <v>283</v>
      </c>
      <c r="P961" s="153" t="s">
        <v>80</v>
      </c>
      <c r="Q961" s="111">
        <f t="shared" si="106"/>
        <v>0</v>
      </c>
      <c r="R961" s="38" t="str">
        <f t="shared" si="100"/>
        <v>NA</v>
      </c>
      <c r="S961" s="38">
        <f t="shared" si="104"/>
        <v>0</v>
      </c>
      <c r="T961" s="38">
        <f t="shared" si="102"/>
        <v>0</v>
      </c>
      <c r="U961" s="114">
        <f t="shared" si="105"/>
        <v>0</v>
      </c>
      <c r="V961" s="69">
        <f t="shared" si="101"/>
        <v>0</v>
      </c>
      <c r="W961" s="23">
        <f t="shared" si="103"/>
        <v>1</v>
      </c>
      <c r="X961" s="137">
        <v>139</v>
      </c>
      <c r="Y961" s="38" t="s">
        <v>280</v>
      </c>
      <c r="Z961" s="69" t="s">
        <v>280</v>
      </c>
      <c r="AA961" s="114">
        <v>362</v>
      </c>
      <c r="AB961" s="38" t="s">
        <v>280</v>
      </c>
      <c r="AC961" s="69" t="s">
        <v>280</v>
      </c>
      <c r="AD961" s="38" t="s">
        <v>280</v>
      </c>
      <c r="AE961" s="38" t="s">
        <v>280</v>
      </c>
      <c r="AF961" s="69" t="s">
        <v>280</v>
      </c>
      <c r="AG961" s="127" t="s">
        <v>280</v>
      </c>
      <c r="AH961" s="38" t="s">
        <v>280</v>
      </c>
      <c r="AI961" s="69" t="s">
        <v>280</v>
      </c>
      <c r="AJ961" s="111" t="s">
        <v>280</v>
      </c>
      <c r="AK961" s="38" t="s">
        <v>280</v>
      </c>
      <c r="AL961" s="38" t="s">
        <v>280</v>
      </c>
      <c r="AM961" s="38" t="s">
        <v>280</v>
      </c>
      <c r="AN961" s="38" t="s">
        <v>280</v>
      </c>
      <c r="AO961" s="38" t="s">
        <v>280</v>
      </c>
      <c r="AP961" s="136" t="s">
        <v>280</v>
      </c>
      <c r="AQ961" s="136" t="s">
        <v>280</v>
      </c>
      <c r="AR961" s="23" t="s">
        <v>280</v>
      </c>
      <c r="AS961" s="136" t="s">
        <v>280</v>
      </c>
      <c r="AT961" s="23" t="s">
        <v>280</v>
      </c>
      <c r="AU961" s="23" t="s">
        <v>280</v>
      </c>
      <c r="AV961" s="136" t="s">
        <v>280</v>
      </c>
      <c r="AW961" s="136" t="s">
        <v>280</v>
      </c>
      <c r="AX961" s="23" t="s">
        <v>280</v>
      </c>
      <c r="AY961" s="136" t="s">
        <v>280</v>
      </c>
      <c r="AZ961" s="23" t="s">
        <v>280</v>
      </c>
      <c r="BA961" s="23" t="s">
        <v>280</v>
      </c>
    </row>
    <row r="962" spans="2:53">
      <c r="B962" s="135" t="s">
        <v>407</v>
      </c>
      <c r="C962" s="109" t="s">
        <v>120</v>
      </c>
      <c r="D962" s="110" t="s">
        <v>64</v>
      </c>
      <c r="E962" s="114"/>
      <c r="F962" s="114">
        <v>5298</v>
      </c>
      <c r="G962" s="136">
        <v>631</v>
      </c>
      <c r="H962" s="137"/>
      <c r="I962" s="114">
        <v>5298</v>
      </c>
      <c r="J962" s="114">
        <v>629</v>
      </c>
      <c r="K962" s="114"/>
      <c r="L962" s="137">
        <v>3506</v>
      </c>
      <c r="M962" s="114">
        <v>-52</v>
      </c>
      <c r="N962" s="136">
        <v>3506</v>
      </c>
      <c r="O962" s="111" t="s">
        <v>283</v>
      </c>
      <c r="P962" s="153" t="s">
        <v>80</v>
      </c>
      <c r="Q962" s="111">
        <f t="shared" si="106"/>
        <v>3558</v>
      </c>
      <c r="R962" s="38" t="str">
        <f t="shared" si="100"/>
        <v>NA</v>
      </c>
      <c r="S962" s="38">
        <f t="shared" si="104"/>
        <v>0</v>
      </c>
      <c r="T962" s="38">
        <f t="shared" si="102"/>
        <v>2</v>
      </c>
      <c r="U962" s="114">
        <f t="shared" si="105"/>
        <v>2</v>
      </c>
      <c r="V962" s="69">
        <f t="shared" si="101"/>
        <v>-52</v>
      </c>
      <c r="W962" s="23">
        <f t="shared" si="103"/>
        <v>1</v>
      </c>
      <c r="X962" s="137">
        <v>102</v>
      </c>
      <c r="Y962" s="38" t="s">
        <v>280</v>
      </c>
      <c r="Z962" s="69" t="s">
        <v>280</v>
      </c>
      <c r="AA962" s="114">
        <v>338</v>
      </c>
      <c r="AB962" s="38" t="s">
        <v>280</v>
      </c>
      <c r="AC962" s="69" t="s">
        <v>280</v>
      </c>
      <c r="AD962" s="38" t="s">
        <v>280</v>
      </c>
      <c r="AE962" s="38" t="s">
        <v>280</v>
      </c>
      <c r="AF962" s="69" t="s">
        <v>280</v>
      </c>
      <c r="AG962" s="127" t="s">
        <v>280</v>
      </c>
      <c r="AH962" s="38" t="s">
        <v>280</v>
      </c>
      <c r="AI962" s="69" t="s">
        <v>280</v>
      </c>
      <c r="AJ962" s="111" t="s">
        <v>280</v>
      </c>
      <c r="AK962" s="38" t="s">
        <v>280</v>
      </c>
      <c r="AL962" s="38" t="s">
        <v>280</v>
      </c>
      <c r="AM962" s="38" t="s">
        <v>280</v>
      </c>
      <c r="AN962" s="38" t="s">
        <v>280</v>
      </c>
      <c r="AO962" s="38" t="s">
        <v>280</v>
      </c>
      <c r="AP962" s="136" t="s">
        <v>280</v>
      </c>
      <c r="AQ962" s="136" t="s">
        <v>280</v>
      </c>
      <c r="AR962" s="23" t="s">
        <v>280</v>
      </c>
      <c r="AS962" s="136" t="s">
        <v>280</v>
      </c>
      <c r="AT962" s="23" t="s">
        <v>280</v>
      </c>
      <c r="AU962" s="23" t="s">
        <v>280</v>
      </c>
      <c r="AV962" s="136" t="s">
        <v>280</v>
      </c>
      <c r="AW962" s="136" t="s">
        <v>280</v>
      </c>
      <c r="AX962" s="23" t="s">
        <v>280</v>
      </c>
      <c r="AY962" s="136" t="s">
        <v>280</v>
      </c>
      <c r="AZ962" s="23" t="s">
        <v>280</v>
      </c>
      <c r="BA962" s="23" t="s">
        <v>280</v>
      </c>
    </row>
    <row r="963" spans="2:53">
      <c r="B963" s="135" t="s">
        <v>407</v>
      </c>
      <c r="C963" s="109" t="s">
        <v>120</v>
      </c>
      <c r="D963" s="110" t="s">
        <v>66</v>
      </c>
      <c r="E963" s="114"/>
      <c r="F963" s="114">
        <v>5321</v>
      </c>
      <c r="G963" s="136">
        <v>666</v>
      </c>
      <c r="H963" s="137"/>
      <c r="I963" s="114">
        <v>5321</v>
      </c>
      <c r="J963" s="114">
        <v>666</v>
      </c>
      <c r="K963" s="114"/>
      <c r="L963" s="137">
        <v>6219</v>
      </c>
      <c r="M963" s="114">
        <v>-52</v>
      </c>
      <c r="N963" s="136">
        <v>6219</v>
      </c>
      <c r="O963" s="111" t="s">
        <v>283</v>
      </c>
      <c r="P963" s="153" t="s">
        <v>80</v>
      </c>
      <c r="Q963" s="111">
        <f t="shared" si="106"/>
        <v>6271</v>
      </c>
      <c r="R963" s="38" t="str">
        <f t="shared" si="100"/>
        <v>NA</v>
      </c>
      <c r="S963" s="38">
        <f t="shared" si="104"/>
        <v>0</v>
      </c>
      <c r="T963" s="38">
        <f t="shared" si="102"/>
        <v>0</v>
      </c>
      <c r="U963" s="114">
        <f t="shared" si="105"/>
        <v>0</v>
      </c>
      <c r="V963" s="69">
        <f t="shared" si="101"/>
        <v>-52</v>
      </c>
      <c r="W963" s="23">
        <f t="shared" si="103"/>
        <v>1</v>
      </c>
      <c r="X963" s="137">
        <v>110</v>
      </c>
      <c r="Y963" s="38" t="s">
        <v>280</v>
      </c>
      <c r="Z963" s="69" t="s">
        <v>280</v>
      </c>
      <c r="AA963" s="114">
        <v>-110</v>
      </c>
      <c r="AB963" s="38" t="s">
        <v>280</v>
      </c>
      <c r="AC963" s="69" t="s">
        <v>280</v>
      </c>
      <c r="AD963" s="38" t="s">
        <v>280</v>
      </c>
      <c r="AE963" s="38" t="s">
        <v>280</v>
      </c>
      <c r="AF963" s="69" t="s">
        <v>280</v>
      </c>
      <c r="AG963" s="127" t="s">
        <v>280</v>
      </c>
      <c r="AH963" s="38" t="s">
        <v>280</v>
      </c>
      <c r="AI963" s="69" t="s">
        <v>280</v>
      </c>
      <c r="AJ963" s="111" t="s">
        <v>280</v>
      </c>
      <c r="AK963" s="38" t="s">
        <v>280</v>
      </c>
      <c r="AL963" s="38" t="s">
        <v>280</v>
      </c>
      <c r="AM963" s="38" t="s">
        <v>280</v>
      </c>
      <c r="AN963" s="38" t="s">
        <v>280</v>
      </c>
      <c r="AO963" s="38" t="s">
        <v>280</v>
      </c>
      <c r="AP963" s="136" t="s">
        <v>280</v>
      </c>
      <c r="AQ963" s="136" t="s">
        <v>280</v>
      </c>
      <c r="AR963" s="23" t="s">
        <v>280</v>
      </c>
      <c r="AS963" s="136" t="s">
        <v>280</v>
      </c>
      <c r="AT963" s="23" t="s">
        <v>280</v>
      </c>
      <c r="AU963" s="23" t="s">
        <v>280</v>
      </c>
      <c r="AV963" s="136" t="s">
        <v>280</v>
      </c>
      <c r="AW963" s="136" t="s">
        <v>280</v>
      </c>
      <c r="AX963" s="23" t="s">
        <v>280</v>
      </c>
      <c r="AY963" s="136" t="s">
        <v>280</v>
      </c>
      <c r="AZ963" s="23" t="s">
        <v>280</v>
      </c>
      <c r="BA963" s="23" t="s">
        <v>280</v>
      </c>
    </row>
    <row r="964" spans="2:53">
      <c r="B964" s="135" t="s">
        <v>407</v>
      </c>
      <c r="C964" s="109" t="s">
        <v>120</v>
      </c>
      <c r="D964" s="110" t="s">
        <v>67</v>
      </c>
      <c r="E964" s="114"/>
      <c r="F964" s="114">
        <v>5051</v>
      </c>
      <c r="G964" s="136">
        <v>666</v>
      </c>
      <c r="H964" s="137"/>
      <c r="I964" s="114">
        <v>5051</v>
      </c>
      <c r="J964" s="114">
        <v>666</v>
      </c>
      <c r="K964" s="114"/>
      <c r="L964" s="137">
        <v>5833</v>
      </c>
      <c r="M964" s="114">
        <v>-52</v>
      </c>
      <c r="N964" s="136">
        <v>5833</v>
      </c>
      <c r="O964" s="111" t="s">
        <v>283</v>
      </c>
      <c r="P964" s="153" t="s">
        <v>80</v>
      </c>
      <c r="Q964" s="111">
        <f t="shared" si="106"/>
        <v>5885</v>
      </c>
      <c r="R964" s="38" t="str">
        <f t="shared" si="100"/>
        <v>NA</v>
      </c>
      <c r="S964" s="38">
        <f t="shared" si="104"/>
        <v>0</v>
      </c>
      <c r="T964" s="38">
        <f t="shared" si="102"/>
        <v>0</v>
      </c>
      <c r="U964" s="114">
        <f t="shared" si="105"/>
        <v>0</v>
      </c>
      <c r="V964" s="69">
        <f t="shared" si="101"/>
        <v>-52</v>
      </c>
      <c r="W964" s="23">
        <f t="shared" si="103"/>
        <v>1</v>
      </c>
      <c r="X964" s="137">
        <v>110</v>
      </c>
      <c r="Y964" s="38" t="s">
        <v>280</v>
      </c>
      <c r="Z964" s="69" t="s">
        <v>280</v>
      </c>
      <c r="AA964" s="114">
        <v>-65</v>
      </c>
      <c r="AB964" s="38" t="s">
        <v>280</v>
      </c>
      <c r="AC964" s="69" t="s">
        <v>280</v>
      </c>
      <c r="AD964" s="38" t="s">
        <v>280</v>
      </c>
      <c r="AE964" s="38" t="s">
        <v>280</v>
      </c>
      <c r="AF964" s="69" t="s">
        <v>280</v>
      </c>
      <c r="AG964" s="127" t="s">
        <v>280</v>
      </c>
      <c r="AH964" s="38" t="s">
        <v>280</v>
      </c>
      <c r="AI964" s="69" t="s">
        <v>280</v>
      </c>
      <c r="AJ964" s="111" t="s">
        <v>280</v>
      </c>
      <c r="AK964" s="38" t="s">
        <v>280</v>
      </c>
      <c r="AL964" s="38" t="s">
        <v>280</v>
      </c>
      <c r="AM964" s="38" t="s">
        <v>280</v>
      </c>
      <c r="AN964" s="38" t="s">
        <v>280</v>
      </c>
      <c r="AO964" s="38" t="s">
        <v>280</v>
      </c>
      <c r="AP964" s="136" t="s">
        <v>280</v>
      </c>
      <c r="AQ964" s="136" t="s">
        <v>280</v>
      </c>
      <c r="AR964" s="23" t="s">
        <v>280</v>
      </c>
      <c r="AS964" s="136" t="s">
        <v>280</v>
      </c>
      <c r="AT964" s="23" t="s">
        <v>280</v>
      </c>
      <c r="AU964" s="23" t="s">
        <v>280</v>
      </c>
      <c r="AV964" s="136" t="s">
        <v>280</v>
      </c>
      <c r="AW964" s="136" t="s">
        <v>280</v>
      </c>
      <c r="AX964" s="23" t="s">
        <v>280</v>
      </c>
      <c r="AY964" s="136" t="s">
        <v>280</v>
      </c>
      <c r="AZ964" s="23" t="s">
        <v>280</v>
      </c>
      <c r="BA964" s="23" t="s">
        <v>280</v>
      </c>
    </row>
    <row r="965" spans="2:53">
      <c r="B965" s="135" t="s">
        <v>407</v>
      </c>
      <c r="C965" s="109" t="s">
        <v>120</v>
      </c>
      <c r="D965" s="110" t="s">
        <v>68</v>
      </c>
      <c r="E965" s="114">
        <v>6087</v>
      </c>
      <c r="F965" s="114"/>
      <c r="G965" s="136"/>
      <c r="H965" s="137">
        <v>6087</v>
      </c>
      <c r="I965" s="114"/>
      <c r="J965" s="114"/>
      <c r="K965" s="114"/>
      <c r="L965" s="137">
        <v>-4023</v>
      </c>
      <c r="M965" s="114">
        <v>-4023</v>
      </c>
      <c r="N965" s="136">
        <v>-4023</v>
      </c>
      <c r="O965" s="111" t="s">
        <v>283</v>
      </c>
      <c r="P965" s="153" t="s">
        <v>80</v>
      </c>
      <c r="Q965" s="111">
        <f t="shared" si="106"/>
        <v>0</v>
      </c>
      <c r="R965" s="38">
        <f t="shared" si="100"/>
        <v>0</v>
      </c>
      <c r="S965" s="38" t="str">
        <f t="shared" si="104"/>
        <v>NA</v>
      </c>
      <c r="T965" s="38" t="str">
        <f t="shared" si="102"/>
        <v>NA</v>
      </c>
      <c r="U965" s="114" t="str">
        <f t="shared" si="105"/>
        <v>NA</v>
      </c>
      <c r="V965" s="69">
        <f t="shared" si="101"/>
        <v>0</v>
      </c>
      <c r="W965" s="23">
        <f t="shared" si="103"/>
        <v>1</v>
      </c>
      <c r="X965" s="137">
        <v>140</v>
      </c>
      <c r="Y965" s="38" t="s">
        <v>280</v>
      </c>
      <c r="Z965" s="69" t="s">
        <v>280</v>
      </c>
      <c r="AA965" s="114">
        <v>243</v>
      </c>
      <c r="AB965" s="38" t="s">
        <v>280</v>
      </c>
      <c r="AC965" s="69" t="s">
        <v>280</v>
      </c>
      <c r="AD965" s="38" t="s">
        <v>280</v>
      </c>
      <c r="AE965" s="38" t="s">
        <v>280</v>
      </c>
      <c r="AF965" s="69" t="s">
        <v>280</v>
      </c>
      <c r="AG965" s="127" t="s">
        <v>280</v>
      </c>
      <c r="AH965" s="38" t="s">
        <v>280</v>
      </c>
      <c r="AI965" s="69" t="s">
        <v>280</v>
      </c>
      <c r="AJ965" s="111" t="s">
        <v>280</v>
      </c>
      <c r="AK965" s="38" t="s">
        <v>280</v>
      </c>
      <c r="AL965" s="38" t="s">
        <v>280</v>
      </c>
      <c r="AM965" s="38" t="s">
        <v>280</v>
      </c>
      <c r="AN965" s="38" t="s">
        <v>280</v>
      </c>
      <c r="AO965" s="38" t="s">
        <v>280</v>
      </c>
      <c r="AP965" s="136" t="s">
        <v>280</v>
      </c>
      <c r="AQ965" s="136" t="s">
        <v>280</v>
      </c>
      <c r="AR965" s="23" t="s">
        <v>280</v>
      </c>
      <c r="AS965" s="136" t="s">
        <v>280</v>
      </c>
      <c r="AT965" s="23" t="s">
        <v>280</v>
      </c>
      <c r="AU965" s="23" t="s">
        <v>280</v>
      </c>
      <c r="AV965" s="136" t="s">
        <v>280</v>
      </c>
      <c r="AW965" s="136" t="s">
        <v>280</v>
      </c>
      <c r="AX965" s="23" t="s">
        <v>280</v>
      </c>
      <c r="AY965" s="136" t="s">
        <v>280</v>
      </c>
      <c r="AZ965" s="23" t="s">
        <v>280</v>
      </c>
      <c r="BA965" s="23" t="s">
        <v>280</v>
      </c>
    </row>
    <row r="966" spans="2:53">
      <c r="B966" s="135" t="s">
        <v>407</v>
      </c>
      <c r="C966" s="109" t="s">
        <v>120</v>
      </c>
      <c r="D966" s="110" t="s">
        <v>69</v>
      </c>
      <c r="E966" s="114">
        <v>6085</v>
      </c>
      <c r="F966" s="114"/>
      <c r="G966" s="136"/>
      <c r="H966" s="137">
        <v>6085</v>
      </c>
      <c r="I966" s="114"/>
      <c r="J966" s="114"/>
      <c r="K966" s="114"/>
      <c r="L966" s="137">
        <v>-4000</v>
      </c>
      <c r="M966" s="114">
        <v>-4000</v>
      </c>
      <c r="N966" s="136">
        <v>-4000</v>
      </c>
      <c r="O966" s="111" t="s">
        <v>283</v>
      </c>
      <c r="P966" s="153" t="s">
        <v>80</v>
      </c>
      <c r="Q966" s="111">
        <f t="shared" si="106"/>
        <v>0</v>
      </c>
      <c r="R966" s="38">
        <f t="shared" si="100"/>
        <v>0</v>
      </c>
      <c r="S966" s="38" t="str">
        <f t="shared" si="104"/>
        <v>NA</v>
      </c>
      <c r="T966" s="38" t="str">
        <f t="shared" si="102"/>
        <v>NA</v>
      </c>
      <c r="U966" s="114" t="str">
        <f t="shared" si="105"/>
        <v>NA</v>
      </c>
      <c r="V966" s="69">
        <f t="shared" si="101"/>
        <v>0</v>
      </c>
      <c r="W966" s="23">
        <f t="shared" si="103"/>
        <v>1</v>
      </c>
      <c r="X966" s="137">
        <v>140</v>
      </c>
      <c r="Y966" s="38" t="s">
        <v>280</v>
      </c>
      <c r="Z966" s="69" t="s">
        <v>280</v>
      </c>
      <c r="AA966" s="114">
        <v>243</v>
      </c>
      <c r="AB966" s="38" t="s">
        <v>280</v>
      </c>
      <c r="AC966" s="69" t="s">
        <v>280</v>
      </c>
      <c r="AD966" s="38" t="s">
        <v>280</v>
      </c>
      <c r="AE966" s="38" t="s">
        <v>280</v>
      </c>
      <c r="AF966" s="69" t="s">
        <v>280</v>
      </c>
      <c r="AG966" s="127" t="s">
        <v>280</v>
      </c>
      <c r="AH966" s="38" t="s">
        <v>280</v>
      </c>
      <c r="AI966" s="69" t="s">
        <v>280</v>
      </c>
      <c r="AJ966" s="111" t="s">
        <v>280</v>
      </c>
      <c r="AK966" s="38" t="s">
        <v>280</v>
      </c>
      <c r="AL966" s="38" t="s">
        <v>280</v>
      </c>
      <c r="AM966" s="38" t="s">
        <v>280</v>
      </c>
      <c r="AN966" s="38" t="s">
        <v>280</v>
      </c>
      <c r="AO966" s="38" t="s">
        <v>280</v>
      </c>
      <c r="AP966" s="136" t="s">
        <v>280</v>
      </c>
      <c r="AQ966" s="136" t="s">
        <v>280</v>
      </c>
      <c r="AR966" s="23" t="s">
        <v>280</v>
      </c>
      <c r="AS966" s="136" t="s">
        <v>280</v>
      </c>
      <c r="AT966" s="23" t="s">
        <v>280</v>
      </c>
      <c r="AU966" s="23" t="s">
        <v>280</v>
      </c>
      <c r="AV966" s="136" t="s">
        <v>280</v>
      </c>
      <c r="AW966" s="136" t="s">
        <v>280</v>
      </c>
      <c r="AX966" s="23" t="s">
        <v>280</v>
      </c>
      <c r="AY966" s="136" t="s">
        <v>280</v>
      </c>
      <c r="AZ966" s="23" t="s">
        <v>280</v>
      </c>
      <c r="BA966" s="23" t="s">
        <v>280</v>
      </c>
    </row>
    <row r="967" spans="2:53" ht="15" thickBot="1">
      <c r="B967" s="141" t="s">
        <v>407</v>
      </c>
      <c r="C967" s="116" t="s">
        <v>120</v>
      </c>
      <c r="D967" s="117" t="s">
        <v>70</v>
      </c>
      <c r="E967" s="142">
        <v>6081</v>
      </c>
      <c r="F967" s="142"/>
      <c r="G967" s="143"/>
      <c r="H967" s="144">
        <v>6081</v>
      </c>
      <c r="I967" s="142"/>
      <c r="J967" s="142"/>
      <c r="K967" s="142"/>
      <c r="L967" s="144">
        <v>-3910</v>
      </c>
      <c r="M967" s="142">
        <v>-3910</v>
      </c>
      <c r="N967" s="143">
        <v>-3910</v>
      </c>
      <c r="O967" s="119" t="s">
        <v>283</v>
      </c>
      <c r="P967" s="154" t="s">
        <v>80</v>
      </c>
      <c r="Q967" s="119">
        <f t="shared" si="106"/>
        <v>0</v>
      </c>
      <c r="R967" s="38">
        <f t="shared" si="100"/>
        <v>0</v>
      </c>
      <c r="S967" s="38" t="str">
        <f t="shared" si="104"/>
        <v>NA</v>
      </c>
      <c r="T967" s="38" t="str">
        <f t="shared" si="102"/>
        <v>NA</v>
      </c>
      <c r="U967" s="114" t="str">
        <f t="shared" si="105"/>
        <v>NA</v>
      </c>
      <c r="V967" s="70">
        <f t="shared" si="101"/>
        <v>0</v>
      </c>
      <c r="W967" s="23">
        <f t="shared" si="103"/>
        <v>1</v>
      </c>
      <c r="X967" s="144">
        <v>160</v>
      </c>
      <c r="Y967" s="118" t="s">
        <v>280</v>
      </c>
      <c r="Z967" s="70" t="s">
        <v>280</v>
      </c>
      <c r="AA967" s="142">
        <v>227</v>
      </c>
      <c r="AB967" s="118" t="s">
        <v>280</v>
      </c>
      <c r="AC967" s="70" t="s">
        <v>280</v>
      </c>
      <c r="AD967" s="118" t="s">
        <v>280</v>
      </c>
      <c r="AE967" s="118" t="s">
        <v>280</v>
      </c>
      <c r="AF967" s="70" t="s">
        <v>280</v>
      </c>
      <c r="AG967" s="151" t="s">
        <v>280</v>
      </c>
      <c r="AH967" s="118" t="s">
        <v>280</v>
      </c>
      <c r="AI967" s="70" t="s">
        <v>280</v>
      </c>
      <c r="AJ967" s="119" t="s">
        <v>280</v>
      </c>
      <c r="AK967" s="118" t="s">
        <v>280</v>
      </c>
      <c r="AL967" s="118" t="s">
        <v>280</v>
      </c>
      <c r="AM967" s="118" t="s">
        <v>280</v>
      </c>
      <c r="AN967" s="118" t="s">
        <v>280</v>
      </c>
      <c r="AO967" s="118" t="s">
        <v>280</v>
      </c>
      <c r="AP967" s="143" t="s">
        <v>280</v>
      </c>
      <c r="AQ967" s="143" t="s">
        <v>280</v>
      </c>
      <c r="AR967" s="22" t="s">
        <v>280</v>
      </c>
      <c r="AS967" s="143" t="s">
        <v>280</v>
      </c>
      <c r="AT967" s="22" t="s">
        <v>280</v>
      </c>
      <c r="AU967" s="22" t="s">
        <v>280</v>
      </c>
      <c r="AV967" s="143" t="s">
        <v>280</v>
      </c>
      <c r="AW967" s="143" t="s">
        <v>280</v>
      </c>
      <c r="AX967" s="22" t="s">
        <v>280</v>
      </c>
      <c r="AY967" s="143" t="s">
        <v>280</v>
      </c>
      <c r="AZ967" s="22" t="s">
        <v>280</v>
      </c>
      <c r="BA967" s="22" t="s">
        <v>280</v>
      </c>
    </row>
    <row r="968" spans="2:53">
      <c r="B968" s="146" t="s">
        <v>408</v>
      </c>
      <c r="C968" s="121" t="s">
        <v>120</v>
      </c>
      <c r="D968" s="122" t="s">
        <v>55</v>
      </c>
      <c r="E968" s="138">
        <v>6514</v>
      </c>
      <c r="F968" s="138"/>
      <c r="G968" s="147"/>
      <c r="H968" s="148">
        <v>6006</v>
      </c>
      <c r="I968" s="138"/>
      <c r="J968" s="138"/>
      <c r="K968" s="138"/>
      <c r="L968" s="148">
        <v>106</v>
      </c>
      <c r="M968" s="138">
        <v>106</v>
      </c>
      <c r="N968" s="147">
        <v>451</v>
      </c>
      <c r="O968" s="113" t="s">
        <v>60</v>
      </c>
      <c r="P968" s="68" t="s">
        <v>80</v>
      </c>
      <c r="Q968" s="113">
        <f t="shared" si="106"/>
        <v>0</v>
      </c>
      <c r="R968" s="38">
        <f t="shared" ref="R968:R1031" si="107">IF(AND(ISNUMBER(E968),ISNUMBER(H968),ISBLANK(F968)),E968-H968,"NA")</f>
        <v>508</v>
      </c>
      <c r="S968" s="38" t="str">
        <f t="shared" si="104"/>
        <v>NA</v>
      </c>
      <c r="T968" s="38" t="str">
        <f t="shared" si="102"/>
        <v>NA</v>
      </c>
      <c r="U968" s="114" t="str">
        <f t="shared" si="105"/>
        <v>NA</v>
      </c>
      <c r="V968" s="68">
        <f t="shared" ref="V968:V1031" si="108">IF(N968&lt;0,0,IF(M968=L968,N968,N968-(L968-M968)))</f>
        <v>451</v>
      </c>
      <c r="W968" s="23">
        <f t="shared" si="103"/>
        <v>1</v>
      </c>
      <c r="X968" s="148">
        <v>140</v>
      </c>
      <c r="Y968" s="112" t="s">
        <v>280</v>
      </c>
      <c r="Z968" s="68" t="s">
        <v>281</v>
      </c>
      <c r="AA968" s="138">
        <v>282</v>
      </c>
      <c r="AB968" s="112" t="s">
        <v>280</v>
      </c>
      <c r="AC968" s="68" t="s">
        <v>281</v>
      </c>
      <c r="AD968" s="112" t="s">
        <v>280</v>
      </c>
      <c r="AE968" s="112" t="s">
        <v>280</v>
      </c>
      <c r="AF968" s="68" t="s">
        <v>280</v>
      </c>
      <c r="AG968" s="149" t="s">
        <v>280</v>
      </c>
      <c r="AH968" s="112" t="s">
        <v>280</v>
      </c>
      <c r="AI968" s="68" t="s">
        <v>280</v>
      </c>
      <c r="AJ968" s="113" t="s">
        <v>280</v>
      </c>
      <c r="AK968" s="112" t="s">
        <v>280</v>
      </c>
      <c r="AL968" s="112" t="s">
        <v>280</v>
      </c>
      <c r="AM968" s="112" t="s">
        <v>280</v>
      </c>
      <c r="AN968" s="112" t="s">
        <v>280</v>
      </c>
      <c r="AO968" s="112" t="s">
        <v>280</v>
      </c>
      <c r="AP968" s="147" t="s">
        <v>280</v>
      </c>
      <c r="AQ968" s="147" t="s">
        <v>280</v>
      </c>
      <c r="AR968" s="21" t="s">
        <v>280</v>
      </c>
      <c r="AS968" s="147" t="s">
        <v>280</v>
      </c>
      <c r="AT968" s="21" t="s">
        <v>280</v>
      </c>
      <c r="AU968" s="21" t="s">
        <v>280</v>
      </c>
      <c r="AV968" s="147">
        <v>-10000</v>
      </c>
      <c r="AW968" s="147" t="s">
        <v>280</v>
      </c>
      <c r="AX968" s="21" t="s">
        <v>282</v>
      </c>
      <c r="AY968" s="147" t="s">
        <v>280</v>
      </c>
      <c r="AZ968" s="21" t="s">
        <v>280</v>
      </c>
      <c r="BA968" s="21" t="s">
        <v>280</v>
      </c>
    </row>
    <row r="969" spans="2:53">
      <c r="B969" s="135" t="s">
        <v>408</v>
      </c>
      <c r="C969" s="109" t="s">
        <v>120</v>
      </c>
      <c r="D969" s="110" t="s">
        <v>57</v>
      </c>
      <c r="E969" s="114">
        <v>6514</v>
      </c>
      <c r="F969" s="114"/>
      <c r="G969" s="136"/>
      <c r="H969" s="137">
        <v>6006</v>
      </c>
      <c r="I969" s="114"/>
      <c r="J969" s="114"/>
      <c r="K969" s="114"/>
      <c r="L969" s="137">
        <v>106</v>
      </c>
      <c r="M969" s="114">
        <v>106</v>
      </c>
      <c r="N969" s="136">
        <v>451</v>
      </c>
      <c r="O969" s="111" t="s">
        <v>60</v>
      </c>
      <c r="P969" s="69" t="s">
        <v>80</v>
      </c>
      <c r="Q969" s="111">
        <f t="shared" si="106"/>
        <v>0</v>
      </c>
      <c r="R969" s="38">
        <f t="shared" si="107"/>
        <v>508</v>
      </c>
      <c r="S969" s="38" t="str">
        <f t="shared" si="104"/>
        <v>NA</v>
      </c>
      <c r="T969" s="38" t="str">
        <f t="shared" si="102"/>
        <v>NA</v>
      </c>
      <c r="U969" s="114" t="str">
        <f t="shared" si="105"/>
        <v>NA</v>
      </c>
      <c r="V969" s="69">
        <f t="shared" si="108"/>
        <v>451</v>
      </c>
      <c r="W969" s="23">
        <f t="shared" si="103"/>
        <v>1</v>
      </c>
      <c r="X969" s="137">
        <v>140</v>
      </c>
      <c r="Y969" s="38" t="s">
        <v>280</v>
      </c>
      <c r="Z969" s="69" t="s">
        <v>281</v>
      </c>
      <c r="AA969" s="114">
        <v>282</v>
      </c>
      <c r="AB969" s="38" t="s">
        <v>280</v>
      </c>
      <c r="AC969" s="69" t="s">
        <v>281</v>
      </c>
      <c r="AD969" s="38" t="s">
        <v>280</v>
      </c>
      <c r="AE969" s="38" t="s">
        <v>280</v>
      </c>
      <c r="AF969" s="69" t="s">
        <v>280</v>
      </c>
      <c r="AG969" s="127" t="s">
        <v>280</v>
      </c>
      <c r="AH969" s="38" t="s">
        <v>280</v>
      </c>
      <c r="AI969" s="69" t="s">
        <v>280</v>
      </c>
      <c r="AJ969" s="111" t="s">
        <v>280</v>
      </c>
      <c r="AK969" s="38" t="s">
        <v>280</v>
      </c>
      <c r="AL969" s="38" t="s">
        <v>280</v>
      </c>
      <c r="AM969" s="38" t="s">
        <v>280</v>
      </c>
      <c r="AN969" s="38" t="s">
        <v>280</v>
      </c>
      <c r="AO969" s="38" t="s">
        <v>280</v>
      </c>
      <c r="AP969" s="136" t="s">
        <v>280</v>
      </c>
      <c r="AQ969" s="136" t="s">
        <v>280</v>
      </c>
      <c r="AR969" s="23" t="s">
        <v>280</v>
      </c>
      <c r="AS969" s="136" t="s">
        <v>280</v>
      </c>
      <c r="AT969" s="23" t="s">
        <v>280</v>
      </c>
      <c r="AU969" s="23" t="s">
        <v>280</v>
      </c>
      <c r="AV969" s="136">
        <v>-10000</v>
      </c>
      <c r="AW969" s="136" t="s">
        <v>280</v>
      </c>
      <c r="AX969" s="23" t="s">
        <v>282</v>
      </c>
      <c r="AY969" s="136" t="s">
        <v>280</v>
      </c>
      <c r="AZ969" s="23" t="s">
        <v>280</v>
      </c>
      <c r="BA969" s="23" t="s">
        <v>280</v>
      </c>
    </row>
    <row r="970" spans="2:53">
      <c r="B970" s="135" t="s">
        <v>408</v>
      </c>
      <c r="C970" s="109" t="s">
        <v>120</v>
      </c>
      <c r="D970" s="110" t="s">
        <v>58</v>
      </c>
      <c r="E970" s="114">
        <v>6514</v>
      </c>
      <c r="F970" s="114"/>
      <c r="G970" s="136"/>
      <c r="H970" s="137">
        <v>6006</v>
      </c>
      <c r="I970" s="114"/>
      <c r="J970" s="114"/>
      <c r="K970" s="114"/>
      <c r="L970" s="137">
        <v>106</v>
      </c>
      <c r="M970" s="114">
        <v>106</v>
      </c>
      <c r="N970" s="136">
        <v>451</v>
      </c>
      <c r="O970" s="111" t="s">
        <v>60</v>
      </c>
      <c r="P970" s="69" t="s">
        <v>80</v>
      </c>
      <c r="Q970" s="111">
        <f t="shared" si="106"/>
        <v>0</v>
      </c>
      <c r="R970" s="38">
        <f t="shared" si="107"/>
        <v>508</v>
      </c>
      <c r="S970" s="38" t="str">
        <f t="shared" si="104"/>
        <v>NA</v>
      </c>
      <c r="T970" s="38" t="str">
        <f t="shared" si="102"/>
        <v>NA</v>
      </c>
      <c r="U970" s="114" t="str">
        <f t="shared" si="105"/>
        <v>NA</v>
      </c>
      <c r="V970" s="69">
        <f t="shared" si="108"/>
        <v>451</v>
      </c>
      <c r="W970" s="23">
        <f t="shared" si="103"/>
        <v>1</v>
      </c>
      <c r="X970" s="137">
        <v>140</v>
      </c>
      <c r="Y970" s="38" t="s">
        <v>280</v>
      </c>
      <c r="Z970" s="69" t="s">
        <v>281</v>
      </c>
      <c r="AA970" s="114">
        <v>282</v>
      </c>
      <c r="AB970" s="38" t="s">
        <v>280</v>
      </c>
      <c r="AC970" s="69" t="s">
        <v>281</v>
      </c>
      <c r="AD970" s="38" t="s">
        <v>280</v>
      </c>
      <c r="AE970" s="38" t="s">
        <v>280</v>
      </c>
      <c r="AF970" s="69" t="s">
        <v>280</v>
      </c>
      <c r="AG970" s="127" t="s">
        <v>280</v>
      </c>
      <c r="AH970" s="38" t="s">
        <v>280</v>
      </c>
      <c r="AI970" s="69" t="s">
        <v>280</v>
      </c>
      <c r="AJ970" s="111" t="s">
        <v>280</v>
      </c>
      <c r="AK970" s="38" t="s">
        <v>280</v>
      </c>
      <c r="AL970" s="38" t="s">
        <v>280</v>
      </c>
      <c r="AM970" s="38" t="s">
        <v>280</v>
      </c>
      <c r="AN970" s="38" t="s">
        <v>280</v>
      </c>
      <c r="AO970" s="38" t="s">
        <v>280</v>
      </c>
      <c r="AP970" s="136" t="s">
        <v>280</v>
      </c>
      <c r="AQ970" s="136" t="s">
        <v>280</v>
      </c>
      <c r="AR970" s="23" t="s">
        <v>280</v>
      </c>
      <c r="AS970" s="136" t="s">
        <v>280</v>
      </c>
      <c r="AT970" s="23" t="s">
        <v>280</v>
      </c>
      <c r="AU970" s="23" t="s">
        <v>280</v>
      </c>
      <c r="AV970" s="136">
        <v>-10000</v>
      </c>
      <c r="AW970" s="136" t="s">
        <v>280</v>
      </c>
      <c r="AX970" s="23" t="s">
        <v>282</v>
      </c>
      <c r="AY970" s="136" t="s">
        <v>280</v>
      </c>
      <c r="AZ970" s="23" t="s">
        <v>280</v>
      </c>
      <c r="BA970" s="23" t="s">
        <v>280</v>
      </c>
    </row>
    <row r="971" spans="2:53">
      <c r="B971" s="135" t="s">
        <v>408</v>
      </c>
      <c r="C971" s="109" t="s">
        <v>120</v>
      </c>
      <c r="D971" s="110" t="s">
        <v>59</v>
      </c>
      <c r="E971" s="114">
        <v>6450</v>
      </c>
      <c r="F971" s="114"/>
      <c r="G971" s="136"/>
      <c r="H971" s="137">
        <v>6450</v>
      </c>
      <c r="I971" s="114"/>
      <c r="J971" s="114"/>
      <c r="K971" s="114"/>
      <c r="L971" s="137">
        <v>-2780</v>
      </c>
      <c r="M971" s="114">
        <v>-2780</v>
      </c>
      <c r="N971" s="136">
        <v>-2780</v>
      </c>
      <c r="O971" s="111" t="s">
        <v>283</v>
      </c>
      <c r="P971" s="69" t="s">
        <v>80</v>
      </c>
      <c r="Q971" s="111">
        <f t="shared" si="106"/>
        <v>0</v>
      </c>
      <c r="R971" s="38">
        <f t="shared" si="107"/>
        <v>0</v>
      </c>
      <c r="S971" s="38" t="str">
        <f t="shared" si="104"/>
        <v>NA</v>
      </c>
      <c r="T971" s="38" t="str">
        <f t="shared" si="102"/>
        <v>NA</v>
      </c>
      <c r="U971" s="114" t="str">
        <f t="shared" si="105"/>
        <v>NA</v>
      </c>
      <c r="V971" s="69">
        <f t="shared" si="108"/>
        <v>0</v>
      </c>
      <c r="W971" s="23">
        <f t="shared" si="103"/>
        <v>1</v>
      </c>
      <c r="X971" s="137">
        <v>140</v>
      </c>
      <c r="Y971" s="38" t="s">
        <v>280</v>
      </c>
      <c r="Z971" s="69" t="s">
        <v>280</v>
      </c>
      <c r="AA971" s="114">
        <v>254</v>
      </c>
      <c r="AB971" s="38" t="s">
        <v>280</v>
      </c>
      <c r="AC971" s="69" t="s">
        <v>280</v>
      </c>
      <c r="AD971" s="38" t="s">
        <v>280</v>
      </c>
      <c r="AE971" s="38">
        <v>6162</v>
      </c>
      <c r="AF971" s="69" t="s">
        <v>137</v>
      </c>
      <c r="AG971" s="127" t="s">
        <v>280</v>
      </c>
      <c r="AH971" s="38" t="s">
        <v>280</v>
      </c>
      <c r="AI971" s="69" t="s">
        <v>280</v>
      </c>
      <c r="AJ971" s="111" t="s">
        <v>280</v>
      </c>
      <c r="AK971" s="38" t="s">
        <v>280</v>
      </c>
      <c r="AL971" s="38" t="s">
        <v>280</v>
      </c>
      <c r="AM971" s="38" t="s">
        <v>280</v>
      </c>
      <c r="AN971" s="38" t="s">
        <v>280</v>
      </c>
      <c r="AO971" s="38" t="s">
        <v>280</v>
      </c>
      <c r="AP971" s="136" t="s">
        <v>280</v>
      </c>
      <c r="AQ971" s="136" t="s">
        <v>280</v>
      </c>
      <c r="AR971" s="23" t="s">
        <v>280</v>
      </c>
      <c r="AS971" s="136" t="s">
        <v>280</v>
      </c>
      <c r="AT971" s="23" t="s">
        <v>280</v>
      </c>
      <c r="AU971" s="23" t="s">
        <v>280</v>
      </c>
      <c r="AV971" s="136">
        <v>-10000</v>
      </c>
      <c r="AW971" s="136" t="s">
        <v>280</v>
      </c>
      <c r="AX971" s="23" t="s">
        <v>282</v>
      </c>
      <c r="AY971" s="136" t="s">
        <v>280</v>
      </c>
      <c r="AZ971" s="23" t="s">
        <v>280</v>
      </c>
      <c r="BA971" s="23" t="s">
        <v>280</v>
      </c>
    </row>
    <row r="972" spans="2:53">
      <c r="B972" s="135" t="s">
        <v>408</v>
      </c>
      <c r="C972" s="109" t="s">
        <v>120</v>
      </c>
      <c r="D972" s="110" t="s">
        <v>61</v>
      </c>
      <c r="E972" s="114">
        <v>6350</v>
      </c>
      <c r="F972" s="114"/>
      <c r="G972" s="136"/>
      <c r="H972" s="137">
        <v>6350</v>
      </c>
      <c r="I972" s="114"/>
      <c r="J972" s="114"/>
      <c r="K972" s="114"/>
      <c r="L972" s="137">
        <v>-2697</v>
      </c>
      <c r="M972" s="114">
        <v>-2697</v>
      </c>
      <c r="N972" s="136">
        <v>-2697</v>
      </c>
      <c r="O972" s="111" t="s">
        <v>283</v>
      </c>
      <c r="P972" s="69" t="s">
        <v>80</v>
      </c>
      <c r="Q972" s="111">
        <f t="shared" si="106"/>
        <v>0</v>
      </c>
      <c r="R972" s="38">
        <f t="shared" si="107"/>
        <v>0</v>
      </c>
      <c r="S972" s="38" t="str">
        <f t="shared" si="104"/>
        <v>NA</v>
      </c>
      <c r="T972" s="38" t="str">
        <f t="shared" si="102"/>
        <v>NA</v>
      </c>
      <c r="U972" s="114" t="str">
        <f t="shared" si="105"/>
        <v>NA</v>
      </c>
      <c r="V972" s="69">
        <f t="shared" si="108"/>
        <v>0</v>
      </c>
      <c r="W972" s="23">
        <f t="shared" si="103"/>
        <v>1</v>
      </c>
      <c r="X972" s="137">
        <v>140</v>
      </c>
      <c r="Y972" s="38" t="s">
        <v>280</v>
      </c>
      <c r="Z972" s="69" t="s">
        <v>280</v>
      </c>
      <c r="AA972" s="114">
        <v>191</v>
      </c>
      <c r="AB972" s="38" t="s">
        <v>280</v>
      </c>
      <c r="AC972" s="69" t="s">
        <v>280</v>
      </c>
      <c r="AD972" s="38" t="s">
        <v>280</v>
      </c>
      <c r="AE972" s="38">
        <v>5838</v>
      </c>
      <c r="AF972" s="69" t="s">
        <v>137</v>
      </c>
      <c r="AG972" s="127" t="s">
        <v>280</v>
      </c>
      <c r="AH972" s="38" t="s">
        <v>280</v>
      </c>
      <c r="AI972" s="69" t="s">
        <v>280</v>
      </c>
      <c r="AJ972" s="111" t="s">
        <v>280</v>
      </c>
      <c r="AK972" s="38" t="s">
        <v>280</v>
      </c>
      <c r="AL972" s="38" t="s">
        <v>280</v>
      </c>
      <c r="AM972" s="38" t="s">
        <v>280</v>
      </c>
      <c r="AN972" s="38" t="s">
        <v>280</v>
      </c>
      <c r="AO972" s="38" t="s">
        <v>280</v>
      </c>
      <c r="AP972" s="136" t="s">
        <v>280</v>
      </c>
      <c r="AQ972" s="136" t="s">
        <v>280</v>
      </c>
      <c r="AR972" s="23" t="s">
        <v>280</v>
      </c>
      <c r="AS972" s="136" t="s">
        <v>280</v>
      </c>
      <c r="AT972" s="23" t="s">
        <v>280</v>
      </c>
      <c r="AU972" s="23" t="s">
        <v>280</v>
      </c>
      <c r="AV972" s="136">
        <v>-10000</v>
      </c>
      <c r="AW972" s="136" t="s">
        <v>280</v>
      </c>
      <c r="AX972" s="23" t="s">
        <v>282</v>
      </c>
      <c r="AY972" s="136" t="s">
        <v>280</v>
      </c>
      <c r="AZ972" s="23" t="s">
        <v>280</v>
      </c>
      <c r="BA972" s="23" t="s">
        <v>280</v>
      </c>
    </row>
    <row r="973" spans="2:53">
      <c r="B973" s="135" t="s">
        <v>408</v>
      </c>
      <c r="C973" s="109" t="s">
        <v>120</v>
      </c>
      <c r="D973" s="110" t="s">
        <v>63</v>
      </c>
      <c r="E973" s="114">
        <v>6528</v>
      </c>
      <c r="F973" s="114"/>
      <c r="G973" s="136"/>
      <c r="H973" s="137">
        <v>6500</v>
      </c>
      <c r="I973" s="114"/>
      <c r="J973" s="114"/>
      <c r="K973" s="114"/>
      <c r="L973" s="137">
        <v>-2860</v>
      </c>
      <c r="M973" s="114">
        <v>-2860</v>
      </c>
      <c r="N973" s="136">
        <v>-2846</v>
      </c>
      <c r="O973" s="111" t="s">
        <v>283</v>
      </c>
      <c r="P973" s="69" t="s">
        <v>80</v>
      </c>
      <c r="Q973" s="111">
        <f t="shared" si="106"/>
        <v>0</v>
      </c>
      <c r="R973" s="38">
        <f t="shared" si="107"/>
        <v>28</v>
      </c>
      <c r="S973" s="38" t="str">
        <f t="shared" si="104"/>
        <v>NA</v>
      </c>
      <c r="T973" s="38" t="str">
        <f t="shared" si="102"/>
        <v>NA</v>
      </c>
      <c r="U973" s="114" t="str">
        <f t="shared" si="105"/>
        <v>NA</v>
      </c>
      <c r="V973" s="69">
        <f t="shared" si="108"/>
        <v>0</v>
      </c>
      <c r="W973" s="23">
        <f t="shared" si="103"/>
        <v>1</v>
      </c>
      <c r="X973" s="137">
        <v>140</v>
      </c>
      <c r="Y973" s="38" t="s">
        <v>280</v>
      </c>
      <c r="Z973" s="69" t="s">
        <v>280</v>
      </c>
      <c r="AA973" s="114">
        <v>266</v>
      </c>
      <c r="AB973" s="38" t="s">
        <v>280</v>
      </c>
      <c r="AC973" s="69" t="s">
        <v>280</v>
      </c>
      <c r="AD973" s="38" t="s">
        <v>280</v>
      </c>
      <c r="AE973" s="38">
        <v>5241</v>
      </c>
      <c r="AF973" s="69" t="s">
        <v>137</v>
      </c>
      <c r="AG973" s="127" t="s">
        <v>280</v>
      </c>
      <c r="AH973" s="38" t="s">
        <v>280</v>
      </c>
      <c r="AI973" s="69" t="s">
        <v>280</v>
      </c>
      <c r="AJ973" s="111" t="s">
        <v>280</v>
      </c>
      <c r="AK973" s="38" t="s">
        <v>280</v>
      </c>
      <c r="AL973" s="38" t="s">
        <v>280</v>
      </c>
      <c r="AM973" s="38" t="s">
        <v>280</v>
      </c>
      <c r="AN973" s="38" t="s">
        <v>280</v>
      </c>
      <c r="AO973" s="38" t="s">
        <v>280</v>
      </c>
      <c r="AP973" s="136" t="s">
        <v>280</v>
      </c>
      <c r="AQ973" s="136" t="s">
        <v>280</v>
      </c>
      <c r="AR973" s="23" t="s">
        <v>280</v>
      </c>
      <c r="AS973" s="136" t="s">
        <v>280</v>
      </c>
      <c r="AT973" s="23" t="s">
        <v>280</v>
      </c>
      <c r="AU973" s="23" t="s">
        <v>280</v>
      </c>
      <c r="AV973" s="136">
        <v>-10000</v>
      </c>
      <c r="AW973" s="136" t="s">
        <v>280</v>
      </c>
      <c r="AX973" s="23" t="s">
        <v>282</v>
      </c>
      <c r="AY973" s="136" t="s">
        <v>280</v>
      </c>
      <c r="AZ973" s="23" t="s">
        <v>280</v>
      </c>
      <c r="BA973" s="23" t="s">
        <v>280</v>
      </c>
    </row>
    <row r="974" spans="2:53">
      <c r="B974" s="135" t="s">
        <v>408</v>
      </c>
      <c r="C974" s="109" t="s">
        <v>120</v>
      </c>
      <c r="D974" s="110" t="s">
        <v>64</v>
      </c>
      <c r="E974" s="114"/>
      <c r="F974" s="114">
        <v>6377</v>
      </c>
      <c r="G974" s="136">
        <v>522</v>
      </c>
      <c r="H974" s="137"/>
      <c r="I974" s="114">
        <v>6377</v>
      </c>
      <c r="J974" s="114">
        <v>464</v>
      </c>
      <c r="K974" s="114"/>
      <c r="L974" s="137">
        <v>-5097</v>
      </c>
      <c r="M974" s="114">
        <v>-5097</v>
      </c>
      <c r="N974" s="136">
        <v>-5097</v>
      </c>
      <c r="O974" s="111" t="s">
        <v>283</v>
      </c>
      <c r="P974" s="69" t="s">
        <v>80</v>
      </c>
      <c r="Q974" s="111">
        <f t="shared" si="106"/>
        <v>0</v>
      </c>
      <c r="R974" s="38" t="str">
        <f t="shared" si="107"/>
        <v>NA</v>
      </c>
      <c r="S974" s="38">
        <f t="shared" si="104"/>
        <v>0</v>
      </c>
      <c r="T974" s="38">
        <f t="shared" si="102"/>
        <v>58</v>
      </c>
      <c r="U974" s="114">
        <f t="shared" si="105"/>
        <v>58</v>
      </c>
      <c r="V974" s="69">
        <f t="shared" si="108"/>
        <v>0</v>
      </c>
      <c r="W974" s="23">
        <f t="shared" si="103"/>
        <v>1</v>
      </c>
      <c r="X974" s="111">
        <v>140</v>
      </c>
      <c r="Y974" s="38" t="s">
        <v>280</v>
      </c>
      <c r="Z974" s="69" t="s">
        <v>280</v>
      </c>
      <c r="AA974" s="114">
        <v>299</v>
      </c>
      <c r="AB974" s="38" t="s">
        <v>280</v>
      </c>
      <c r="AC974" s="69" t="s">
        <v>280</v>
      </c>
      <c r="AD974" s="38" t="s">
        <v>280</v>
      </c>
      <c r="AE974" s="38" t="s">
        <v>280</v>
      </c>
      <c r="AF974" s="69" t="s">
        <v>137</v>
      </c>
      <c r="AG974" s="127" t="s">
        <v>280</v>
      </c>
      <c r="AH974" s="38">
        <v>5512</v>
      </c>
      <c r="AI974" s="69" t="s">
        <v>137</v>
      </c>
      <c r="AJ974" s="111" t="s">
        <v>280</v>
      </c>
      <c r="AK974" s="38" t="s">
        <v>280</v>
      </c>
      <c r="AL974" s="38" t="s">
        <v>280</v>
      </c>
      <c r="AM974" s="38" t="s">
        <v>280</v>
      </c>
      <c r="AN974" s="38" t="s">
        <v>280</v>
      </c>
      <c r="AO974" s="38" t="s">
        <v>280</v>
      </c>
      <c r="AP974" s="136" t="s">
        <v>280</v>
      </c>
      <c r="AQ974" s="136" t="s">
        <v>280</v>
      </c>
      <c r="AR974" s="23" t="s">
        <v>280</v>
      </c>
      <c r="AS974" s="136" t="s">
        <v>280</v>
      </c>
      <c r="AT974" s="23" t="s">
        <v>280</v>
      </c>
      <c r="AU974" s="23" t="s">
        <v>280</v>
      </c>
      <c r="AV974" s="136" t="s">
        <v>280</v>
      </c>
      <c r="AW974" s="136" t="s">
        <v>280</v>
      </c>
      <c r="AX974" s="23" t="s">
        <v>280</v>
      </c>
      <c r="AY974" s="136">
        <v>-10000</v>
      </c>
      <c r="AZ974" s="23" t="s">
        <v>280</v>
      </c>
      <c r="BA974" s="23" t="s">
        <v>282</v>
      </c>
    </row>
    <row r="975" spans="2:53">
      <c r="B975" s="135" t="s">
        <v>408</v>
      </c>
      <c r="C975" s="109" t="s">
        <v>120</v>
      </c>
      <c r="D975" s="110" t="s">
        <v>66</v>
      </c>
      <c r="E975" s="114"/>
      <c r="F975" s="114">
        <v>5919</v>
      </c>
      <c r="G975" s="136">
        <v>627</v>
      </c>
      <c r="H975" s="137"/>
      <c r="I975" s="114">
        <v>5919</v>
      </c>
      <c r="J975" s="114">
        <v>627</v>
      </c>
      <c r="K975" s="114"/>
      <c r="L975" s="137">
        <v>-4430</v>
      </c>
      <c r="M975" s="114">
        <v>-4430</v>
      </c>
      <c r="N975" s="136">
        <v>-4430</v>
      </c>
      <c r="O975" s="111" t="s">
        <v>283</v>
      </c>
      <c r="P975" s="69" t="s">
        <v>80</v>
      </c>
      <c r="Q975" s="111">
        <f t="shared" si="106"/>
        <v>0</v>
      </c>
      <c r="R975" s="38" t="str">
        <f t="shared" si="107"/>
        <v>NA</v>
      </c>
      <c r="S975" s="38">
        <f t="shared" si="104"/>
        <v>0</v>
      </c>
      <c r="T975" s="38">
        <f t="shared" si="102"/>
        <v>0</v>
      </c>
      <c r="U975" s="114">
        <f t="shared" si="105"/>
        <v>0</v>
      </c>
      <c r="V975" s="69">
        <f t="shared" si="108"/>
        <v>0</v>
      </c>
      <c r="W975" s="23">
        <f t="shared" si="103"/>
        <v>1</v>
      </c>
      <c r="X975" s="111">
        <v>140</v>
      </c>
      <c r="Y975" s="38" t="s">
        <v>280</v>
      </c>
      <c r="Z975" s="69" t="s">
        <v>280</v>
      </c>
      <c r="AA975" s="114">
        <v>41</v>
      </c>
      <c r="AB975" s="38" t="s">
        <v>280</v>
      </c>
      <c r="AC975" s="69" t="s">
        <v>280</v>
      </c>
      <c r="AD975" s="38" t="s">
        <v>280</v>
      </c>
      <c r="AE975" s="38" t="s">
        <v>280</v>
      </c>
      <c r="AF975" s="69" t="s">
        <v>137</v>
      </c>
      <c r="AG975" s="127" t="s">
        <v>280</v>
      </c>
      <c r="AH975" s="38">
        <v>5305</v>
      </c>
      <c r="AI975" s="69" t="s">
        <v>137</v>
      </c>
      <c r="AJ975" s="111" t="s">
        <v>280</v>
      </c>
      <c r="AK975" s="38" t="s">
        <v>280</v>
      </c>
      <c r="AL975" s="38" t="s">
        <v>280</v>
      </c>
      <c r="AM975" s="38" t="s">
        <v>280</v>
      </c>
      <c r="AN975" s="38" t="s">
        <v>280</v>
      </c>
      <c r="AO975" s="38" t="s">
        <v>280</v>
      </c>
      <c r="AP975" s="136" t="s">
        <v>280</v>
      </c>
      <c r="AQ975" s="136" t="s">
        <v>280</v>
      </c>
      <c r="AR975" s="23" t="s">
        <v>280</v>
      </c>
      <c r="AS975" s="136" t="s">
        <v>280</v>
      </c>
      <c r="AT975" s="23" t="s">
        <v>280</v>
      </c>
      <c r="AU975" s="23" t="s">
        <v>280</v>
      </c>
      <c r="AV975" s="136" t="s">
        <v>280</v>
      </c>
      <c r="AW975" s="136" t="s">
        <v>280</v>
      </c>
      <c r="AX975" s="23" t="s">
        <v>280</v>
      </c>
      <c r="AY975" s="136">
        <v>-10000</v>
      </c>
      <c r="AZ975" s="23" t="s">
        <v>280</v>
      </c>
      <c r="BA975" s="23" t="s">
        <v>282</v>
      </c>
    </row>
    <row r="976" spans="2:53">
      <c r="B976" s="135" t="s">
        <v>408</v>
      </c>
      <c r="C976" s="109" t="s">
        <v>120</v>
      </c>
      <c r="D976" s="110" t="s">
        <v>67</v>
      </c>
      <c r="E976" s="114"/>
      <c r="F976" s="114">
        <v>6222</v>
      </c>
      <c r="G976" s="136">
        <v>627</v>
      </c>
      <c r="H976" s="137"/>
      <c r="I976" s="114">
        <v>6222</v>
      </c>
      <c r="J976" s="114">
        <v>627</v>
      </c>
      <c r="K976" s="114"/>
      <c r="L976" s="137">
        <v>-4508</v>
      </c>
      <c r="M976" s="114">
        <v>-4508</v>
      </c>
      <c r="N976" s="136">
        <v>-4508</v>
      </c>
      <c r="O976" s="111" t="s">
        <v>283</v>
      </c>
      <c r="P976" s="69" t="s">
        <v>80</v>
      </c>
      <c r="Q976" s="111">
        <f t="shared" si="106"/>
        <v>0</v>
      </c>
      <c r="R976" s="38" t="str">
        <f t="shared" si="107"/>
        <v>NA</v>
      </c>
      <c r="S976" s="38">
        <f t="shared" si="104"/>
        <v>0</v>
      </c>
      <c r="T976" s="38">
        <f t="shared" si="102"/>
        <v>0</v>
      </c>
      <c r="U976" s="114">
        <f t="shared" si="105"/>
        <v>0</v>
      </c>
      <c r="V976" s="69">
        <f t="shared" si="108"/>
        <v>0</v>
      </c>
      <c r="W976" s="23">
        <f t="shared" si="103"/>
        <v>1</v>
      </c>
      <c r="X976" s="111">
        <v>140</v>
      </c>
      <c r="Y976" s="38" t="s">
        <v>280</v>
      </c>
      <c r="Z976" s="69" t="s">
        <v>280</v>
      </c>
      <c r="AA976" s="114">
        <v>285</v>
      </c>
      <c r="AB976" s="38" t="s">
        <v>280</v>
      </c>
      <c r="AC976" s="69" t="s">
        <v>280</v>
      </c>
      <c r="AD976" s="38" t="s">
        <v>280</v>
      </c>
      <c r="AE976" s="38" t="s">
        <v>280</v>
      </c>
      <c r="AF976" s="69" t="s">
        <v>137</v>
      </c>
      <c r="AG976" s="127" t="s">
        <v>280</v>
      </c>
      <c r="AH976" s="38">
        <v>5505</v>
      </c>
      <c r="AI976" s="69" t="s">
        <v>137</v>
      </c>
      <c r="AJ976" s="111" t="s">
        <v>280</v>
      </c>
      <c r="AK976" s="38" t="s">
        <v>280</v>
      </c>
      <c r="AL976" s="38" t="s">
        <v>280</v>
      </c>
      <c r="AM976" s="38" t="s">
        <v>280</v>
      </c>
      <c r="AN976" s="38" t="s">
        <v>280</v>
      </c>
      <c r="AO976" s="38" t="s">
        <v>280</v>
      </c>
      <c r="AP976" s="136" t="s">
        <v>280</v>
      </c>
      <c r="AQ976" s="136" t="s">
        <v>280</v>
      </c>
      <c r="AR976" s="23" t="s">
        <v>280</v>
      </c>
      <c r="AS976" s="136" t="s">
        <v>280</v>
      </c>
      <c r="AT976" s="23" t="s">
        <v>280</v>
      </c>
      <c r="AU976" s="23" t="s">
        <v>280</v>
      </c>
      <c r="AV976" s="136" t="s">
        <v>280</v>
      </c>
      <c r="AW976" s="136" t="s">
        <v>280</v>
      </c>
      <c r="AX976" s="23" t="s">
        <v>280</v>
      </c>
      <c r="AY976" s="136">
        <v>-10000</v>
      </c>
      <c r="AZ976" s="23" t="s">
        <v>280</v>
      </c>
      <c r="BA976" s="23" t="s">
        <v>282</v>
      </c>
    </row>
    <row r="977" spans="2:53">
      <c r="B977" s="135" t="s">
        <v>408</v>
      </c>
      <c r="C977" s="109" t="s">
        <v>120</v>
      </c>
      <c r="D977" s="110" t="s">
        <v>68</v>
      </c>
      <c r="E977" s="114">
        <v>6734</v>
      </c>
      <c r="F977" s="114"/>
      <c r="G977" s="136"/>
      <c r="H977" s="137">
        <v>6734</v>
      </c>
      <c r="I977" s="114"/>
      <c r="J977" s="114"/>
      <c r="K977" s="114"/>
      <c r="L977" s="137">
        <v>0</v>
      </c>
      <c r="M977" s="114">
        <v>0</v>
      </c>
      <c r="N977" s="136">
        <v>0</v>
      </c>
      <c r="O977" s="111" t="s">
        <v>283</v>
      </c>
      <c r="P977" s="69" t="s">
        <v>80</v>
      </c>
      <c r="Q977" s="111">
        <f t="shared" si="106"/>
        <v>0</v>
      </c>
      <c r="R977" s="38">
        <f t="shared" si="107"/>
        <v>0</v>
      </c>
      <c r="S977" s="38" t="str">
        <f t="shared" si="104"/>
        <v>NA</v>
      </c>
      <c r="T977" s="38" t="str">
        <f t="shared" si="102"/>
        <v>NA</v>
      </c>
      <c r="U977" s="114" t="str">
        <f t="shared" si="105"/>
        <v>NA</v>
      </c>
      <c r="V977" s="69">
        <f t="shared" si="108"/>
        <v>0</v>
      </c>
      <c r="W977" s="23">
        <f t="shared" si="103"/>
        <v>1</v>
      </c>
      <c r="X977" s="111">
        <v>140</v>
      </c>
      <c r="Y977" s="38" t="s">
        <v>280</v>
      </c>
      <c r="Z977" s="69" t="s">
        <v>280</v>
      </c>
      <c r="AA977" s="114">
        <v>380</v>
      </c>
      <c r="AB977" s="38" t="s">
        <v>280</v>
      </c>
      <c r="AC977" s="69" t="s">
        <v>280</v>
      </c>
      <c r="AD977" s="38" t="s">
        <v>280</v>
      </c>
      <c r="AE977" s="38">
        <v>4952</v>
      </c>
      <c r="AF977" s="69" t="s">
        <v>137</v>
      </c>
      <c r="AG977" s="127" t="s">
        <v>280</v>
      </c>
      <c r="AH977" s="38" t="s">
        <v>280</v>
      </c>
      <c r="AI977" s="69" t="s">
        <v>280</v>
      </c>
      <c r="AJ977" s="111" t="s">
        <v>280</v>
      </c>
      <c r="AK977" s="38" t="s">
        <v>280</v>
      </c>
      <c r="AL977" s="38" t="s">
        <v>280</v>
      </c>
      <c r="AM977" s="38" t="s">
        <v>280</v>
      </c>
      <c r="AN977" s="38" t="s">
        <v>280</v>
      </c>
      <c r="AO977" s="38" t="s">
        <v>280</v>
      </c>
      <c r="AP977" s="136" t="s">
        <v>280</v>
      </c>
      <c r="AQ977" s="136" t="s">
        <v>280</v>
      </c>
      <c r="AR977" s="23" t="s">
        <v>280</v>
      </c>
      <c r="AS977" s="136" t="s">
        <v>280</v>
      </c>
      <c r="AT977" s="23" t="s">
        <v>280</v>
      </c>
      <c r="AU977" s="23" t="s">
        <v>280</v>
      </c>
      <c r="AV977" s="136">
        <v>-10000</v>
      </c>
      <c r="AW977" s="136" t="s">
        <v>280</v>
      </c>
      <c r="AX977" s="23" t="s">
        <v>282</v>
      </c>
      <c r="AY977" s="136" t="s">
        <v>280</v>
      </c>
      <c r="AZ977" s="23" t="s">
        <v>280</v>
      </c>
      <c r="BA977" s="23" t="s">
        <v>280</v>
      </c>
    </row>
    <row r="978" spans="2:53">
      <c r="B978" s="135" t="s">
        <v>408</v>
      </c>
      <c r="C978" s="109" t="s">
        <v>120</v>
      </c>
      <c r="D978" s="110" t="s">
        <v>69</v>
      </c>
      <c r="E978" s="114">
        <v>6734</v>
      </c>
      <c r="F978" s="114"/>
      <c r="G978" s="136"/>
      <c r="H978" s="137">
        <v>6734</v>
      </c>
      <c r="I978" s="114"/>
      <c r="J978" s="114"/>
      <c r="K978" s="114"/>
      <c r="L978" s="137">
        <v>0</v>
      </c>
      <c r="M978" s="114">
        <v>0</v>
      </c>
      <c r="N978" s="136">
        <v>0</v>
      </c>
      <c r="O978" s="111" t="s">
        <v>283</v>
      </c>
      <c r="P978" s="69" t="s">
        <v>80</v>
      </c>
      <c r="Q978" s="111">
        <f t="shared" si="106"/>
        <v>0</v>
      </c>
      <c r="R978" s="38">
        <f t="shared" si="107"/>
        <v>0</v>
      </c>
      <c r="S978" s="38" t="str">
        <f t="shared" si="104"/>
        <v>NA</v>
      </c>
      <c r="T978" s="38" t="str">
        <f t="shared" si="102"/>
        <v>NA</v>
      </c>
      <c r="U978" s="114" t="str">
        <f t="shared" si="105"/>
        <v>NA</v>
      </c>
      <c r="V978" s="69">
        <f t="shared" si="108"/>
        <v>0</v>
      </c>
      <c r="W978" s="23">
        <f t="shared" si="103"/>
        <v>1</v>
      </c>
      <c r="X978" s="111">
        <v>140</v>
      </c>
      <c r="Y978" s="38" t="s">
        <v>280</v>
      </c>
      <c r="Z978" s="69" t="s">
        <v>280</v>
      </c>
      <c r="AA978" s="114">
        <v>380</v>
      </c>
      <c r="AB978" s="38" t="s">
        <v>280</v>
      </c>
      <c r="AC978" s="69" t="s">
        <v>280</v>
      </c>
      <c r="AD978" s="38" t="s">
        <v>280</v>
      </c>
      <c r="AE978" s="38">
        <v>4659</v>
      </c>
      <c r="AF978" s="69" t="s">
        <v>137</v>
      </c>
      <c r="AG978" s="127" t="s">
        <v>280</v>
      </c>
      <c r="AH978" s="38" t="s">
        <v>280</v>
      </c>
      <c r="AI978" s="69" t="s">
        <v>280</v>
      </c>
      <c r="AJ978" s="111" t="s">
        <v>280</v>
      </c>
      <c r="AK978" s="38" t="s">
        <v>280</v>
      </c>
      <c r="AL978" s="38" t="s">
        <v>280</v>
      </c>
      <c r="AM978" s="38" t="s">
        <v>280</v>
      </c>
      <c r="AN978" s="38" t="s">
        <v>280</v>
      </c>
      <c r="AO978" s="38" t="s">
        <v>280</v>
      </c>
      <c r="AP978" s="136" t="s">
        <v>280</v>
      </c>
      <c r="AQ978" s="136" t="s">
        <v>280</v>
      </c>
      <c r="AR978" s="23" t="s">
        <v>280</v>
      </c>
      <c r="AS978" s="136" t="s">
        <v>280</v>
      </c>
      <c r="AT978" s="23" t="s">
        <v>280</v>
      </c>
      <c r="AU978" s="23" t="s">
        <v>280</v>
      </c>
      <c r="AV978" s="136">
        <v>-10000</v>
      </c>
      <c r="AW978" s="136" t="s">
        <v>280</v>
      </c>
      <c r="AX978" s="23" t="s">
        <v>282</v>
      </c>
      <c r="AY978" s="136" t="s">
        <v>280</v>
      </c>
      <c r="AZ978" s="23" t="s">
        <v>280</v>
      </c>
      <c r="BA978" s="23" t="s">
        <v>280</v>
      </c>
    </row>
    <row r="979" spans="2:53" ht="15" thickBot="1">
      <c r="B979" s="141" t="s">
        <v>408</v>
      </c>
      <c r="C979" s="116" t="s">
        <v>120</v>
      </c>
      <c r="D979" s="117" t="s">
        <v>70</v>
      </c>
      <c r="E979" s="142">
        <v>6132</v>
      </c>
      <c r="F979" s="142"/>
      <c r="G979" s="143"/>
      <c r="H979" s="144">
        <v>6132</v>
      </c>
      <c r="I979" s="142"/>
      <c r="J979" s="142"/>
      <c r="K979" s="142"/>
      <c r="L979" s="144">
        <v>0</v>
      </c>
      <c r="M979" s="142">
        <v>0</v>
      </c>
      <c r="N979" s="143">
        <v>0</v>
      </c>
      <c r="O979" s="119" t="s">
        <v>283</v>
      </c>
      <c r="P979" s="70" t="s">
        <v>80</v>
      </c>
      <c r="Q979" s="119">
        <f t="shared" si="106"/>
        <v>0</v>
      </c>
      <c r="R979" s="38">
        <f t="shared" si="107"/>
        <v>0</v>
      </c>
      <c r="S979" s="38" t="str">
        <f t="shared" si="104"/>
        <v>NA</v>
      </c>
      <c r="T979" s="38" t="str">
        <f t="shared" si="102"/>
        <v>NA</v>
      </c>
      <c r="U979" s="114" t="str">
        <f t="shared" si="105"/>
        <v>NA</v>
      </c>
      <c r="V979" s="70">
        <f t="shared" si="108"/>
        <v>0</v>
      </c>
      <c r="W979" s="23">
        <f t="shared" si="103"/>
        <v>1</v>
      </c>
      <c r="X979" s="119">
        <v>160</v>
      </c>
      <c r="Y979" s="118" t="s">
        <v>280</v>
      </c>
      <c r="Z979" s="70" t="s">
        <v>280</v>
      </c>
      <c r="AA979" s="142">
        <v>367</v>
      </c>
      <c r="AB979" s="118" t="s">
        <v>280</v>
      </c>
      <c r="AC979" s="70" t="s">
        <v>280</v>
      </c>
      <c r="AD979" s="118" t="s">
        <v>280</v>
      </c>
      <c r="AE979" s="118">
        <v>5351</v>
      </c>
      <c r="AF979" s="70" t="s">
        <v>137</v>
      </c>
      <c r="AG979" s="151" t="s">
        <v>280</v>
      </c>
      <c r="AH979" s="118" t="s">
        <v>280</v>
      </c>
      <c r="AI979" s="70" t="s">
        <v>280</v>
      </c>
      <c r="AJ979" s="119" t="s">
        <v>280</v>
      </c>
      <c r="AK979" s="118" t="s">
        <v>280</v>
      </c>
      <c r="AL979" s="118" t="s">
        <v>280</v>
      </c>
      <c r="AM979" s="118" t="s">
        <v>280</v>
      </c>
      <c r="AN979" s="118" t="s">
        <v>280</v>
      </c>
      <c r="AO979" s="118" t="s">
        <v>280</v>
      </c>
      <c r="AP979" s="143" t="s">
        <v>280</v>
      </c>
      <c r="AQ979" s="143" t="s">
        <v>280</v>
      </c>
      <c r="AR979" s="22" t="s">
        <v>280</v>
      </c>
      <c r="AS979" s="143" t="s">
        <v>280</v>
      </c>
      <c r="AT979" s="22" t="s">
        <v>280</v>
      </c>
      <c r="AU979" s="22" t="s">
        <v>280</v>
      </c>
      <c r="AV979" s="143">
        <v>-10000</v>
      </c>
      <c r="AW979" s="143" t="s">
        <v>280</v>
      </c>
      <c r="AX979" s="22" t="s">
        <v>282</v>
      </c>
      <c r="AY979" s="143" t="s">
        <v>280</v>
      </c>
      <c r="AZ979" s="22" t="s">
        <v>280</v>
      </c>
      <c r="BA979" s="22" t="s">
        <v>280</v>
      </c>
    </row>
    <row r="980" spans="2:53">
      <c r="B980" s="146" t="s">
        <v>409</v>
      </c>
      <c r="C980" s="121" t="s">
        <v>120</v>
      </c>
      <c r="D980" s="122" t="s">
        <v>55</v>
      </c>
      <c r="E980" s="138">
        <v>6781</v>
      </c>
      <c r="F980" s="138"/>
      <c r="G980" s="147"/>
      <c r="H980" s="148">
        <v>6781</v>
      </c>
      <c r="I980" s="138"/>
      <c r="J980" s="138"/>
      <c r="K980" s="138"/>
      <c r="L980" s="148">
        <v>0</v>
      </c>
      <c r="M980" s="138">
        <v>0</v>
      </c>
      <c r="N980" s="147">
        <v>0</v>
      </c>
      <c r="O980" s="113" t="s">
        <v>84</v>
      </c>
      <c r="P980" s="68" t="s">
        <v>84</v>
      </c>
      <c r="Q980" s="113">
        <f t="shared" si="106"/>
        <v>0</v>
      </c>
      <c r="R980" s="38">
        <f t="shared" si="107"/>
        <v>0</v>
      </c>
      <c r="S980" s="38" t="str">
        <f t="shared" si="104"/>
        <v>NA</v>
      </c>
      <c r="T980" s="38" t="str">
        <f t="shared" si="102"/>
        <v>NA</v>
      </c>
      <c r="U980" s="114" t="str">
        <f t="shared" si="105"/>
        <v>NA</v>
      </c>
      <c r="V980" s="68">
        <f t="shared" si="108"/>
        <v>0</v>
      </c>
      <c r="W980" s="23">
        <f t="shared" si="103"/>
        <v>0</v>
      </c>
      <c r="X980" s="148" t="s">
        <v>280</v>
      </c>
      <c r="Y980" s="112" t="s">
        <v>280</v>
      </c>
      <c r="Z980" s="68" t="s">
        <v>280</v>
      </c>
      <c r="AA980" s="138" t="s">
        <v>280</v>
      </c>
      <c r="AB980" s="112" t="s">
        <v>280</v>
      </c>
      <c r="AC980" s="68" t="s">
        <v>280</v>
      </c>
      <c r="AD980" s="112" t="s">
        <v>280</v>
      </c>
      <c r="AE980" s="112" t="s">
        <v>280</v>
      </c>
      <c r="AF980" s="68" t="s">
        <v>280</v>
      </c>
      <c r="AG980" s="149" t="s">
        <v>280</v>
      </c>
      <c r="AH980" s="112" t="s">
        <v>280</v>
      </c>
      <c r="AI980" s="68" t="s">
        <v>280</v>
      </c>
      <c r="AJ980" s="113" t="s">
        <v>280</v>
      </c>
      <c r="AK980" s="112" t="s">
        <v>280</v>
      </c>
      <c r="AL980" s="112" t="s">
        <v>280</v>
      </c>
      <c r="AM980" s="112" t="s">
        <v>280</v>
      </c>
      <c r="AN980" s="112" t="s">
        <v>280</v>
      </c>
      <c r="AO980" s="112" t="s">
        <v>280</v>
      </c>
      <c r="AP980" s="147" t="s">
        <v>280</v>
      </c>
      <c r="AQ980" s="147" t="s">
        <v>280</v>
      </c>
      <c r="AR980" s="21" t="s">
        <v>280</v>
      </c>
      <c r="AS980" s="147" t="s">
        <v>280</v>
      </c>
      <c r="AT980" s="21" t="s">
        <v>280</v>
      </c>
      <c r="AU980" s="21" t="s">
        <v>280</v>
      </c>
      <c r="AV980" s="147" t="s">
        <v>280</v>
      </c>
      <c r="AW980" s="147" t="s">
        <v>280</v>
      </c>
      <c r="AX980" s="21" t="s">
        <v>280</v>
      </c>
      <c r="AY980" s="147" t="s">
        <v>280</v>
      </c>
      <c r="AZ980" s="21" t="s">
        <v>280</v>
      </c>
      <c r="BA980" s="21" t="s">
        <v>280</v>
      </c>
    </row>
    <row r="981" spans="2:53">
      <c r="B981" s="135" t="s">
        <v>409</v>
      </c>
      <c r="C981" s="109" t="s">
        <v>120</v>
      </c>
      <c r="D981" s="110" t="s">
        <v>57</v>
      </c>
      <c r="E981" s="114">
        <v>6781</v>
      </c>
      <c r="F981" s="114"/>
      <c r="G981" s="136"/>
      <c r="H981" s="137">
        <v>6781</v>
      </c>
      <c r="I981" s="114"/>
      <c r="J981" s="114"/>
      <c r="K981" s="114"/>
      <c r="L981" s="137">
        <v>0</v>
      </c>
      <c r="M981" s="114">
        <v>0</v>
      </c>
      <c r="N981" s="136">
        <v>0</v>
      </c>
      <c r="O981" s="111" t="s">
        <v>84</v>
      </c>
      <c r="P981" s="69" t="s">
        <v>84</v>
      </c>
      <c r="Q981" s="111">
        <f t="shared" si="106"/>
        <v>0</v>
      </c>
      <c r="R981" s="38">
        <f t="shared" si="107"/>
        <v>0</v>
      </c>
      <c r="S981" s="38" t="str">
        <f t="shared" si="104"/>
        <v>NA</v>
      </c>
      <c r="T981" s="38" t="str">
        <f t="shared" si="102"/>
        <v>NA</v>
      </c>
      <c r="U981" s="114" t="str">
        <f t="shared" si="105"/>
        <v>NA</v>
      </c>
      <c r="V981" s="69">
        <f t="shared" si="108"/>
        <v>0</v>
      </c>
      <c r="W981" s="23">
        <f t="shared" si="103"/>
        <v>0</v>
      </c>
      <c r="X981" s="137" t="s">
        <v>280</v>
      </c>
      <c r="Y981" s="38" t="s">
        <v>280</v>
      </c>
      <c r="Z981" s="69" t="s">
        <v>280</v>
      </c>
      <c r="AA981" s="114" t="s">
        <v>280</v>
      </c>
      <c r="AB981" s="38" t="s">
        <v>280</v>
      </c>
      <c r="AC981" s="69" t="s">
        <v>280</v>
      </c>
      <c r="AD981" s="38" t="s">
        <v>280</v>
      </c>
      <c r="AE981" s="38" t="s">
        <v>280</v>
      </c>
      <c r="AF981" s="69" t="s">
        <v>280</v>
      </c>
      <c r="AG981" s="127" t="s">
        <v>280</v>
      </c>
      <c r="AH981" s="38" t="s">
        <v>280</v>
      </c>
      <c r="AI981" s="69" t="s">
        <v>280</v>
      </c>
      <c r="AJ981" s="111" t="s">
        <v>280</v>
      </c>
      <c r="AK981" s="38" t="s">
        <v>280</v>
      </c>
      <c r="AL981" s="38" t="s">
        <v>280</v>
      </c>
      <c r="AM981" s="38" t="s">
        <v>280</v>
      </c>
      <c r="AN981" s="38" t="s">
        <v>280</v>
      </c>
      <c r="AO981" s="38" t="s">
        <v>280</v>
      </c>
      <c r="AP981" s="136" t="s">
        <v>280</v>
      </c>
      <c r="AQ981" s="136" t="s">
        <v>280</v>
      </c>
      <c r="AR981" s="23" t="s">
        <v>280</v>
      </c>
      <c r="AS981" s="136" t="s">
        <v>280</v>
      </c>
      <c r="AT981" s="23" t="s">
        <v>280</v>
      </c>
      <c r="AU981" s="23" t="s">
        <v>280</v>
      </c>
      <c r="AV981" s="136" t="s">
        <v>280</v>
      </c>
      <c r="AW981" s="136" t="s">
        <v>280</v>
      </c>
      <c r="AX981" s="23" t="s">
        <v>280</v>
      </c>
      <c r="AY981" s="136" t="s">
        <v>280</v>
      </c>
      <c r="AZ981" s="23" t="s">
        <v>280</v>
      </c>
      <c r="BA981" s="23" t="s">
        <v>280</v>
      </c>
    </row>
    <row r="982" spans="2:53">
      <c r="B982" s="135" t="s">
        <v>409</v>
      </c>
      <c r="C982" s="109" t="s">
        <v>120</v>
      </c>
      <c r="D982" s="110" t="s">
        <v>58</v>
      </c>
      <c r="E982" s="114">
        <v>6781</v>
      </c>
      <c r="F982" s="114"/>
      <c r="G982" s="136"/>
      <c r="H982" s="137">
        <v>6781</v>
      </c>
      <c r="I982" s="114"/>
      <c r="J982" s="114"/>
      <c r="K982" s="114"/>
      <c r="L982" s="137">
        <v>0</v>
      </c>
      <c r="M982" s="114">
        <v>0</v>
      </c>
      <c r="N982" s="136">
        <v>0</v>
      </c>
      <c r="O982" s="111" t="s">
        <v>84</v>
      </c>
      <c r="P982" s="69" t="s">
        <v>84</v>
      </c>
      <c r="Q982" s="111">
        <f t="shared" si="106"/>
        <v>0</v>
      </c>
      <c r="R982" s="38">
        <f t="shared" si="107"/>
        <v>0</v>
      </c>
      <c r="S982" s="38" t="str">
        <f t="shared" si="104"/>
        <v>NA</v>
      </c>
      <c r="T982" s="38" t="str">
        <f t="shared" si="102"/>
        <v>NA</v>
      </c>
      <c r="U982" s="114" t="str">
        <f t="shared" si="105"/>
        <v>NA</v>
      </c>
      <c r="V982" s="69">
        <f t="shared" si="108"/>
        <v>0</v>
      </c>
      <c r="W982" s="23">
        <f t="shared" si="103"/>
        <v>0</v>
      </c>
      <c r="X982" s="137" t="s">
        <v>280</v>
      </c>
      <c r="Y982" s="38" t="s">
        <v>280</v>
      </c>
      <c r="Z982" s="69" t="s">
        <v>280</v>
      </c>
      <c r="AA982" s="114" t="s">
        <v>280</v>
      </c>
      <c r="AB982" s="38" t="s">
        <v>280</v>
      </c>
      <c r="AC982" s="69" t="s">
        <v>280</v>
      </c>
      <c r="AD982" s="38" t="s">
        <v>280</v>
      </c>
      <c r="AE982" s="38" t="s">
        <v>280</v>
      </c>
      <c r="AF982" s="69" t="s">
        <v>280</v>
      </c>
      <c r="AG982" s="127" t="s">
        <v>280</v>
      </c>
      <c r="AH982" s="38" t="s">
        <v>280</v>
      </c>
      <c r="AI982" s="69" t="s">
        <v>280</v>
      </c>
      <c r="AJ982" s="111" t="s">
        <v>280</v>
      </c>
      <c r="AK982" s="38" t="s">
        <v>280</v>
      </c>
      <c r="AL982" s="38" t="s">
        <v>280</v>
      </c>
      <c r="AM982" s="38" t="s">
        <v>280</v>
      </c>
      <c r="AN982" s="38" t="s">
        <v>280</v>
      </c>
      <c r="AO982" s="38" t="s">
        <v>280</v>
      </c>
      <c r="AP982" s="136" t="s">
        <v>280</v>
      </c>
      <c r="AQ982" s="136" t="s">
        <v>280</v>
      </c>
      <c r="AR982" s="23" t="s">
        <v>280</v>
      </c>
      <c r="AS982" s="136" t="s">
        <v>280</v>
      </c>
      <c r="AT982" s="23" t="s">
        <v>280</v>
      </c>
      <c r="AU982" s="23" t="s">
        <v>280</v>
      </c>
      <c r="AV982" s="136" t="s">
        <v>280</v>
      </c>
      <c r="AW982" s="136" t="s">
        <v>280</v>
      </c>
      <c r="AX982" s="23" t="s">
        <v>280</v>
      </c>
      <c r="AY982" s="136" t="s">
        <v>280</v>
      </c>
      <c r="AZ982" s="23" t="s">
        <v>280</v>
      </c>
      <c r="BA982" s="23" t="s">
        <v>280</v>
      </c>
    </row>
    <row r="983" spans="2:53">
      <c r="B983" s="135" t="s">
        <v>409</v>
      </c>
      <c r="C983" s="109" t="s">
        <v>120</v>
      </c>
      <c r="D983" s="110" t="s">
        <v>59</v>
      </c>
      <c r="E983" s="114">
        <v>6781</v>
      </c>
      <c r="F983" s="114"/>
      <c r="G983" s="136"/>
      <c r="H983" s="137">
        <v>6781</v>
      </c>
      <c r="I983" s="114"/>
      <c r="J983" s="114"/>
      <c r="K983" s="114"/>
      <c r="L983" s="137">
        <v>0</v>
      </c>
      <c r="M983" s="114">
        <v>0</v>
      </c>
      <c r="N983" s="136">
        <v>0</v>
      </c>
      <c r="O983" s="111" t="s">
        <v>84</v>
      </c>
      <c r="P983" s="69" t="s">
        <v>84</v>
      </c>
      <c r="Q983" s="111">
        <f t="shared" si="106"/>
        <v>0</v>
      </c>
      <c r="R983" s="38">
        <f t="shared" si="107"/>
        <v>0</v>
      </c>
      <c r="S983" s="38" t="str">
        <f t="shared" si="104"/>
        <v>NA</v>
      </c>
      <c r="T983" s="38" t="str">
        <f t="shared" si="102"/>
        <v>NA</v>
      </c>
      <c r="U983" s="114" t="str">
        <f t="shared" si="105"/>
        <v>NA</v>
      </c>
      <c r="V983" s="69">
        <f t="shared" si="108"/>
        <v>0</v>
      </c>
      <c r="W983" s="23">
        <f t="shared" si="103"/>
        <v>0</v>
      </c>
      <c r="X983" s="137" t="s">
        <v>280</v>
      </c>
      <c r="Y983" s="38" t="s">
        <v>280</v>
      </c>
      <c r="Z983" s="69" t="s">
        <v>280</v>
      </c>
      <c r="AA983" s="114" t="s">
        <v>280</v>
      </c>
      <c r="AB983" s="38" t="s">
        <v>280</v>
      </c>
      <c r="AC983" s="69" t="s">
        <v>280</v>
      </c>
      <c r="AD983" s="38" t="s">
        <v>280</v>
      </c>
      <c r="AE983" s="38" t="s">
        <v>280</v>
      </c>
      <c r="AF983" s="69" t="s">
        <v>280</v>
      </c>
      <c r="AG983" s="127" t="s">
        <v>280</v>
      </c>
      <c r="AH983" s="38" t="s">
        <v>280</v>
      </c>
      <c r="AI983" s="69" t="s">
        <v>280</v>
      </c>
      <c r="AJ983" s="111" t="s">
        <v>280</v>
      </c>
      <c r="AK983" s="38" t="s">
        <v>280</v>
      </c>
      <c r="AL983" s="38" t="s">
        <v>280</v>
      </c>
      <c r="AM983" s="38" t="s">
        <v>280</v>
      </c>
      <c r="AN983" s="38" t="s">
        <v>280</v>
      </c>
      <c r="AO983" s="38" t="s">
        <v>280</v>
      </c>
      <c r="AP983" s="136" t="s">
        <v>280</v>
      </c>
      <c r="AQ983" s="136" t="s">
        <v>280</v>
      </c>
      <c r="AR983" s="23" t="s">
        <v>280</v>
      </c>
      <c r="AS983" s="136" t="s">
        <v>280</v>
      </c>
      <c r="AT983" s="23" t="s">
        <v>280</v>
      </c>
      <c r="AU983" s="23" t="s">
        <v>280</v>
      </c>
      <c r="AV983" s="136" t="s">
        <v>280</v>
      </c>
      <c r="AW983" s="136" t="s">
        <v>280</v>
      </c>
      <c r="AX983" s="23" t="s">
        <v>280</v>
      </c>
      <c r="AY983" s="136" t="s">
        <v>280</v>
      </c>
      <c r="AZ983" s="23" t="s">
        <v>280</v>
      </c>
      <c r="BA983" s="23" t="s">
        <v>280</v>
      </c>
    </row>
    <row r="984" spans="2:53">
      <c r="B984" s="135" t="s">
        <v>409</v>
      </c>
      <c r="C984" s="109" t="s">
        <v>120</v>
      </c>
      <c r="D984" s="110" t="s">
        <v>61</v>
      </c>
      <c r="E984" s="114">
        <v>6781</v>
      </c>
      <c r="F984" s="114"/>
      <c r="G984" s="136"/>
      <c r="H984" s="137">
        <v>6781</v>
      </c>
      <c r="I984" s="114"/>
      <c r="J984" s="114"/>
      <c r="K984" s="114"/>
      <c r="L984" s="137">
        <v>0</v>
      </c>
      <c r="M984" s="114">
        <v>0</v>
      </c>
      <c r="N984" s="136">
        <v>0</v>
      </c>
      <c r="O984" s="111" t="s">
        <v>84</v>
      </c>
      <c r="P984" s="69" t="s">
        <v>84</v>
      </c>
      <c r="Q984" s="111">
        <f t="shared" si="106"/>
        <v>0</v>
      </c>
      <c r="R984" s="38">
        <f t="shared" si="107"/>
        <v>0</v>
      </c>
      <c r="S984" s="38" t="str">
        <f t="shared" si="104"/>
        <v>NA</v>
      </c>
      <c r="T984" s="38" t="str">
        <f t="shared" si="102"/>
        <v>NA</v>
      </c>
      <c r="U984" s="114" t="str">
        <f t="shared" si="105"/>
        <v>NA</v>
      </c>
      <c r="V984" s="69">
        <f t="shared" si="108"/>
        <v>0</v>
      </c>
      <c r="W984" s="23">
        <f t="shared" si="103"/>
        <v>0</v>
      </c>
      <c r="X984" s="137" t="s">
        <v>280</v>
      </c>
      <c r="Y984" s="38" t="s">
        <v>280</v>
      </c>
      <c r="Z984" s="69" t="s">
        <v>280</v>
      </c>
      <c r="AA984" s="114" t="s">
        <v>280</v>
      </c>
      <c r="AB984" s="38" t="s">
        <v>280</v>
      </c>
      <c r="AC984" s="69" t="s">
        <v>280</v>
      </c>
      <c r="AD984" s="38" t="s">
        <v>280</v>
      </c>
      <c r="AE984" s="38" t="s">
        <v>280</v>
      </c>
      <c r="AF984" s="69" t="s">
        <v>280</v>
      </c>
      <c r="AG984" s="127" t="s">
        <v>280</v>
      </c>
      <c r="AH984" s="38" t="s">
        <v>280</v>
      </c>
      <c r="AI984" s="69" t="s">
        <v>280</v>
      </c>
      <c r="AJ984" s="111" t="s">
        <v>280</v>
      </c>
      <c r="AK984" s="38" t="s">
        <v>280</v>
      </c>
      <c r="AL984" s="38" t="s">
        <v>280</v>
      </c>
      <c r="AM984" s="38" t="s">
        <v>280</v>
      </c>
      <c r="AN984" s="38" t="s">
        <v>280</v>
      </c>
      <c r="AO984" s="38" t="s">
        <v>280</v>
      </c>
      <c r="AP984" s="136" t="s">
        <v>280</v>
      </c>
      <c r="AQ984" s="136" t="s">
        <v>280</v>
      </c>
      <c r="AR984" s="23" t="s">
        <v>280</v>
      </c>
      <c r="AS984" s="136" t="s">
        <v>280</v>
      </c>
      <c r="AT984" s="23" t="s">
        <v>280</v>
      </c>
      <c r="AU984" s="23" t="s">
        <v>280</v>
      </c>
      <c r="AV984" s="136" t="s">
        <v>280</v>
      </c>
      <c r="AW984" s="136" t="s">
        <v>280</v>
      </c>
      <c r="AX984" s="23" t="s">
        <v>280</v>
      </c>
      <c r="AY984" s="136" t="s">
        <v>280</v>
      </c>
      <c r="AZ984" s="23" t="s">
        <v>280</v>
      </c>
      <c r="BA984" s="23" t="s">
        <v>280</v>
      </c>
    </row>
    <row r="985" spans="2:53">
      <c r="B985" s="135" t="s">
        <v>409</v>
      </c>
      <c r="C985" s="109" t="s">
        <v>120</v>
      </c>
      <c r="D985" s="110" t="s">
        <v>63</v>
      </c>
      <c r="E985" s="114">
        <v>6781</v>
      </c>
      <c r="F985" s="114"/>
      <c r="G985" s="136"/>
      <c r="H985" s="137">
        <v>6781</v>
      </c>
      <c r="I985" s="114"/>
      <c r="J985" s="114"/>
      <c r="K985" s="114"/>
      <c r="L985" s="137">
        <v>0</v>
      </c>
      <c r="M985" s="114">
        <v>0</v>
      </c>
      <c r="N985" s="136">
        <v>0</v>
      </c>
      <c r="O985" s="111" t="s">
        <v>84</v>
      </c>
      <c r="P985" s="69" t="s">
        <v>84</v>
      </c>
      <c r="Q985" s="111">
        <f t="shared" si="106"/>
        <v>0</v>
      </c>
      <c r="R985" s="38">
        <f t="shared" si="107"/>
        <v>0</v>
      </c>
      <c r="S985" s="38" t="str">
        <f t="shared" si="104"/>
        <v>NA</v>
      </c>
      <c r="T985" s="38" t="str">
        <f t="shared" si="102"/>
        <v>NA</v>
      </c>
      <c r="U985" s="114" t="str">
        <f t="shared" si="105"/>
        <v>NA</v>
      </c>
      <c r="V985" s="69">
        <f t="shared" si="108"/>
        <v>0</v>
      </c>
      <c r="W985" s="23">
        <f t="shared" si="103"/>
        <v>0</v>
      </c>
      <c r="X985" s="137" t="s">
        <v>280</v>
      </c>
      <c r="Y985" s="38" t="s">
        <v>280</v>
      </c>
      <c r="Z985" s="69" t="s">
        <v>280</v>
      </c>
      <c r="AA985" s="114" t="s">
        <v>280</v>
      </c>
      <c r="AB985" s="38" t="s">
        <v>280</v>
      </c>
      <c r="AC985" s="69" t="s">
        <v>280</v>
      </c>
      <c r="AD985" s="38" t="s">
        <v>280</v>
      </c>
      <c r="AE985" s="38" t="s">
        <v>280</v>
      </c>
      <c r="AF985" s="69" t="s">
        <v>280</v>
      </c>
      <c r="AG985" s="127" t="s">
        <v>280</v>
      </c>
      <c r="AH985" s="38" t="s">
        <v>280</v>
      </c>
      <c r="AI985" s="69" t="s">
        <v>280</v>
      </c>
      <c r="AJ985" s="111" t="s">
        <v>280</v>
      </c>
      <c r="AK985" s="38" t="s">
        <v>280</v>
      </c>
      <c r="AL985" s="38" t="s">
        <v>280</v>
      </c>
      <c r="AM985" s="38" t="s">
        <v>280</v>
      </c>
      <c r="AN985" s="38" t="s">
        <v>280</v>
      </c>
      <c r="AO985" s="38" t="s">
        <v>280</v>
      </c>
      <c r="AP985" s="136" t="s">
        <v>280</v>
      </c>
      <c r="AQ985" s="136" t="s">
        <v>280</v>
      </c>
      <c r="AR985" s="23" t="s">
        <v>280</v>
      </c>
      <c r="AS985" s="136" t="s">
        <v>280</v>
      </c>
      <c r="AT985" s="23" t="s">
        <v>280</v>
      </c>
      <c r="AU985" s="23" t="s">
        <v>280</v>
      </c>
      <c r="AV985" s="136" t="s">
        <v>280</v>
      </c>
      <c r="AW985" s="136" t="s">
        <v>280</v>
      </c>
      <c r="AX985" s="23" t="s">
        <v>280</v>
      </c>
      <c r="AY985" s="136" t="s">
        <v>280</v>
      </c>
      <c r="AZ985" s="23" t="s">
        <v>280</v>
      </c>
      <c r="BA985" s="23" t="s">
        <v>280</v>
      </c>
    </row>
    <row r="986" spans="2:53">
      <c r="B986" s="135" t="s">
        <v>409</v>
      </c>
      <c r="C986" s="109" t="s">
        <v>120</v>
      </c>
      <c r="D986" s="110" t="s">
        <v>64</v>
      </c>
      <c r="E986" s="114">
        <v>6781</v>
      </c>
      <c r="F986" s="114"/>
      <c r="G986" s="136"/>
      <c r="H986" s="137">
        <v>6781</v>
      </c>
      <c r="I986" s="114"/>
      <c r="J986" s="114"/>
      <c r="K986" s="114"/>
      <c r="L986" s="137">
        <v>0</v>
      </c>
      <c r="M986" s="114">
        <v>0</v>
      </c>
      <c r="N986" s="136">
        <v>0</v>
      </c>
      <c r="O986" s="111" t="s">
        <v>84</v>
      </c>
      <c r="P986" s="69" t="s">
        <v>84</v>
      </c>
      <c r="Q986" s="111">
        <f t="shared" si="106"/>
        <v>0</v>
      </c>
      <c r="R986" s="38">
        <f t="shared" si="107"/>
        <v>0</v>
      </c>
      <c r="S986" s="38" t="str">
        <f t="shared" si="104"/>
        <v>NA</v>
      </c>
      <c r="T986" s="38" t="str">
        <f t="shared" si="102"/>
        <v>NA</v>
      </c>
      <c r="U986" s="114" t="str">
        <f t="shared" si="105"/>
        <v>NA</v>
      </c>
      <c r="V986" s="69">
        <f t="shared" si="108"/>
        <v>0</v>
      </c>
      <c r="W986" s="23">
        <f t="shared" si="103"/>
        <v>0</v>
      </c>
      <c r="X986" s="111" t="s">
        <v>280</v>
      </c>
      <c r="Y986" s="38" t="s">
        <v>280</v>
      </c>
      <c r="Z986" s="69" t="s">
        <v>280</v>
      </c>
      <c r="AA986" s="114" t="s">
        <v>280</v>
      </c>
      <c r="AB986" s="38" t="s">
        <v>280</v>
      </c>
      <c r="AC986" s="69" t="s">
        <v>280</v>
      </c>
      <c r="AD986" s="38" t="s">
        <v>280</v>
      </c>
      <c r="AE986" s="38" t="s">
        <v>280</v>
      </c>
      <c r="AF986" s="69" t="s">
        <v>280</v>
      </c>
      <c r="AG986" s="127" t="s">
        <v>280</v>
      </c>
      <c r="AH986" s="38" t="s">
        <v>280</v>
      </c>
      <c r="AI986" s="69" t="s">
        <v>280</v>
      </c>
      <c r="AJ986" s="111" t="s">
        <v>280</v>
      </c>
      <c r="AK986" s="38" t="s">
        <v>280</v>
      </c>
      <c r="AL986" s="38" t="s">
        <v>280</v>
      </c>
      <c r="AM986" s="38" t="s">
        <v>280</v>
      </c>
      <c r="AN986" s="38" t="s">
        <v>280</v>
      </c>
      <c r="AO986" s="38" t="s">
        <v>280</v>
      </c>
      <c r="AP986" s="136" t="s">
        <v>280</v>
      </c>
      <c r="AQ986" s="136" t="s">
        <v>280</v>
      </c>
      <c r="AR986" s="23" t="s">
        <v>280</v>
      </c>
      <c r="AS986" s="136" t="s">
        <v>280</v>
      </c>
      <c r="AT986" s="23" t="s">
        <v>280</v>
      </c>
      <c r="AU986" s="23" t="s">
        <v>280</v>
      </c>
      <c r="AV986" s="136" t="s">
        <v>280</v>
      </c>
      <c r="AW986" s="136" t="s">
        <v>280</v>
      </c>
      <c r="AX986" s="23" t="s">
        <v>280</v>
      </c>
      <c r="AY986" s="136" t="s">
        <v>280</v>
      </c>
      <c r="AZ986" s="23" t="s">
        <v>280</v>
      </c>
      <c r="BA986" s="23" t="s">
        <v>280</v>
      </c>
    </row>
    <row r="987" spans="2:53">
      <c r="B987" s="135" t="s">
        <v>409</v>
      </c>
      <c r="C987" s="109" t="s">
        <v>120</v>
      </c>
      <c r="D987" s="110" t="s">
        <v>66</v>
      </c>
      <c r="E987" s="114">
        <v>6781</v>
      </c>
      <c r="F987" s="114"/>
      <c r="G987" s="136"/>
      <c r="H987" s="137">
        <v>6781</v>
      </c>
      <c r="I987" s="114"/>
      <c r="J987" s="114"/>
      <c r="K987" s="114"/>
      <c r="L987" s="137">
        <v>0</v>
      </c>
      <c r="M987" s="114">
        <v>0</v>
      </c>
      <c r="N987" s="136">
        <v>0</v>
      </c>
      <c r="O987" s="111" t="s">
        <v>84</v>
      </c>
      <c r="P987" s="69" t="s">
        <v>84</v>
      </c>
      <c r="Q987" s="111">
        <f t="shared" si="106"/>
        <v>0</v>
      </c>
      <c r="R987" s="38">
        <f t="shared" si="107"/>
        <v>0</v>
      </c>
      <c r="S987" s="38" t="str">
        <f t="shared" si="104"/>
        <v>NA</v>
      </c>
      <c r="T987" s="38" t="str">
        <f t="shared" si="102"/>
        <v>NA</v>
      </c>
      <c r="U987" s="114" t="str">
        <f t="shared" si="105"/>
        <v>NA</v>
      </c>
      <c r="V987" s="69">
        <f t="shared" si="108"/>
        <v>0</v>
      </c>
      <c r="W987" s="23">
        <f t="shared" si="103"/>
        <v>0</v>
      </c>
      <c r="X987" s="137" t="s">
        <v>280</v>
      </c>
      <c r="Y987" s="38" t="s">
        <v>280</v>
      </c>
      <c r="Z987" s="69" t="s">
        <v>280</v>
      </c>
      <c r="AA987" s="114" t="s">
        <v>280</v>
      </c>
      <c r="AB987" s="38" t="s">
        <v>280</v>
      </c>
      <c r="AC987" s="69" t="s">
        <v>280</v>
      </c>
      <c r="AD987" s="38" t="s">
        <v>280</v>
      </c>
      <c r="AE987" s="38" t="s">
        <v>280</v>
      </c>
      <c r="AF987" s="69" t="s">
        <v>280</v>
      </c>
      <c r="AG987" s="127" t="s">
        <v>280</v>
      </c>
      <c r="AH987" s="38" t="s">
        <v>280</v>
      </c>
      <c r="AI987" s="69" t="s">
        <v>280</v>
      </c>
      <c r="AJ987" s="111" t="s">
        <v>280</v>
      </c>
      <c r="AK987" s="38" t="s">
        <v>280</v>
      </c>
      <c r="AL987" s="38" t="s">
        <v>280</v>
      </c>
      <c r="AM987" s="38" t="s">
        <v>280</v>
      </c>
      <c r="AN987" s="38" t="s">
        <v>280</v>
      </c>
      <c r="AO987" s="38" t="s">
        <v>280</v>
      </c>
      <c r="AP987" s="136" t="s">
        <v>280</v>
      </c>
      <c r="AQ987" s="136" t="s">
        <v>280</v>
      </c>
      <c r="AR987" s="23" t="s">
        <v>280</v>
      </c>
      <c r="AS987" s="136" t="s">
        <v>280</v>
      </c>
      <c r="AT987" s="23" t="s">
        <v>280</v>
      </c>
      <c r="AU987" s="23" t="s">
        <v>280</v>
      </c>
      <c r="AV987" s="136" t="s">
        <v>280</v>
      </c>
      <c r="AW987" s="136" t="s">
        <v>280</v>
      </c>
      <c r="AX987" s="23" t="s">
        <v>280</v>
      </c>
      <c r="AY987" s="136" t="s">
        <v>280</v>
      </c>
      <c r="AZ987" s="23" t="s">
        <v>280</v>
      </c>
      <c r="BA987" s="23" t="s">
        <v>280</v>
      </c>
    </row>
    <row r="988" spans="2:53">
      <c r="B988" s="135" t="s">
        <v>409</v>
      </c>
      <c r="C988" s="109" t="s">
        <v>120</v>
      </c>
      <c r="D988" s="110" t="s">
        <v>67</v>
      </c>
      <c r="E988" s="114">
        <v>6781</v>
      </c>
      <c r="F988" s="114"/>
      <c r="G988" s="136"/>
      <c r="H988" s="137">
        <v>6781</v>
      </c>
      <c r="I988" s="114"/>
      <c r="J988" s="114"/>
      <c r="K988" s="114"/>
      <c r="L988" s="137">
        <v>0</v>
      </c>
      <c r="M988" s="114">
        <v>0</v>
      </c>
      <c r="N988" s="136">
        <v>0</v>
      </c>
      <c r="O988" s="111" t="s">
        <v>84</v>
      </c>
      <c r="P988" s="69" t="s">
        <v>84</v>
      </c>
      <c r="Q988" s="111">
        <f t="shared" si="106"/>
        <v>0</v>
      </c>
      <c r="R988" s="38">
        <f t="shared" si="107"/>
        <v>0</v>
      </c>
      <c r="S988" s="38" t="str">
        <f t="shared" si="104"/>
        <v>NA</v>
      </c>
      <c r="T988" s="38" t="str">
        <f t="shared" ref="T988:T1051" si="109">IF(AND(ISNUMBER(G988),ISNUMBER(J988),ISBLANK(E988)),G988-J988,"NA")</f>
        <v>NA</v>
      </c>
      <c r="U988" s="114" t="str">
        <f t="shared" si="105"/>
        <v>NA</v>
      </c>
      <c r="V988" s="69">
        <f t="shared" si="108"/>
        <v>0</v>
      </c>
      <c r="W988" s="23">
        <f t="shared" si="103"/>
        <v>0</v>
      </c>
      <c r="X988" s="111" t="s">
        <v>280</v>
      </c>
      <c r="Y988" s="38" t="s">
        <v>280</v>
      </c>
      <c r="Z988" s="69" t="s">
        <v>280</v>
      </c>
      <c r="AA988" s="114" t="s">
        <v>280</v>
      </c>
      <c r="AB988" s="38" t="s">
        <v>280</v>
      </c>
      <c r="AC988" s="69" t="s">
        <v>280</v>
      </c>
      <c r="AD988" s="38" t="s">
        <v>280</v>
      </c>
      <c r="AE988" s="38" t="s">
        <v>280</v>
      </c>
      <c r="AF988" s="69" t="s">
        <v>280</v>
      </c>
      <c r="AG988" s="127" t="s">
        <v>280</v>
      </c>
      <c r="AH988" s="38" t="s">
        <v>280</v>
      </c>
      <c r="AI988" s="69" t="s">
        <v>280</v>
      </c>
      <c r="AJ988" s="111" t="s">
        <v>280</v>
      </c>
      <c r="AK988" s="38" t="s">
        <v>280</v>
      </c>
      <c r="AL988" s="38" t="s">
        <v>280</v>
      </c>
      <c r="AM988" s="38" t="s">
        <v>280</v>
      </c>
      <c r="AN988" s="38" t="s">
        <v>280</v>
      </c>
      <c r="AO988" s="38" t="s">
        <v>280</v>
      </c>
      <c r="AP988" s="136" t="s">
        <v>280</v>
      </c>
      <c r="AQ988" s="136" t="s">
        <v>280</v>
      </c>
      <c r="AR988" s="23" t="s">
        <v>280</v>
      </c>
      <c r="AS988" s="136" t="s">
        <v>280</v>
      </c>
      <c r="AT988" s="23" t="s">
        <v>280</v>
      </c>
      <c r="AU988" s="23" t="s">
        <v>280</v>
      </c>
      <c r="AV988" s="136" t="s">
        <v>280</v>
      </c>
      <c r="AW988" s="136" t="s">
        <v>280</v>
      </c>
      <c r="AX988" s="23" t="s">
        <v>280</v>
      </c>
      <c r="AY988" s="136" t="s">
        <v>280</v>
      </c>
      <c r="AZ988" s="23" t="s">
        <v>280</v>
      </c>
      <c r="BA988" s="23" t="s">
        <v>280</v>
      </c>
    </row>
    <row r="989" spans="2:53">
      <c r="B989" s="135" t="s">
        <v>409</v>
      </c>
      <c r="C989" s="109" t="s">
        <v>120</v>
      </c>
      <c r="D989" s="110" t="s">
        <v>68</v>
      </c>
      <c r="E989" s="114">
        <v>6781</v>
      </c>
      <c r="F989" s="114"/>
      <c r="G989" s="136"/>
      <c r="H989" s="137">
        <v>6781</v>
      </c>
      <c r="I989" s="114"/>
      <c r="J989" s="114"/>
      <c r="K989" s="114"/>
      <c r="L989" s="137">
        <v>0</v>
      </c>
      <c r="M989" s="114">
        <v>0</v>
      </c>
      <c r="N989" s="136">
        <v>0</v>
      </c>
      <c r="O989" s="111" t="s">
        <v>84</v>
      </c>
      <c r="P989" s="69" t="s">
        <v>84</v>
      </c>
      <c r="Q989" s="111">
        <f t="shared" si="106"/>
        <v>0</v>
      </c>
      <c r="R989" s="38">
        <f t="shared" si="107"/>
        <v>0</v>
      </c>
      <c r="S989" s="38" t="str">
        <f t="shared" si="104"/>
        <v>NA</v>
      </c>
      <c r="T989" s="38" t="str">
        <f t="shared" si="109"/>
        <v>NA</v>
      </c>
      <c r="U989" s="114" t="str">
        <f t="shared" si="105"/>
        <v>NA</v>
      </c>
      <c r="V989" s="69">
        <f t="shared" si="108"/>
        <v>0</v>
      </c>
      <c r="W989" s="23">
        <f t="shared" si="103"/>
        <v>0</v>
      </c>
      <c r="X989" s="111" t="s">
        <v>280</v>
      </c>
      <c r="Y989" s="38" t="s">
        <v>280</v>
      </c>
      <c r="Z989" s="69" t="s">
        <v>280</v>
      </c>
      <c r="AA989" s="114" t="s">
        <v>280</v>
      </c>
      <c r="AB989" s="38" t="s">
        <v>280</v>
      </c>
      <c r="AC989" s="69" t="s">
        <v>280</v>
      </c>
      <c r="AD989" s="38" t="s">
        <v>280</v>
      </c>
      <c r="AE989" s="38" t="s">
        <v>280</v>
      </c>
      <c r="AF989" s="69" t="s">
        <v>280</v>
      </c>
      <c r="AG989" s="127" t="s">
        <v>280</v>
      </c>
      <c r="AH989" s="38" t="s">
        <v>280</v>
      </c>
      <c r="AI989" s="69" t="s">
        <v>280</v>
      </c>
      <c r="AJ989" s="111" t="s">
        <v>280</v>
      </c>
      <c r="AK989" s="38" t="s">
        <v>280</v>
      </c>
      <c r="AL989" s="38" t="s">
        <v>280</v>
      </c>
      <c r="AM989" s="38" t="s">
        <v>280</v>
      </c>
      <c r="AN989" s="38" t="s">
        <v>280</v>
      </c>
      <c r="AO989" s="38" t="s">
        <v>280</v>
      </c>
      <c r="AP989" s="136" t="s">
        <v>280</v>
      </c>
      <c r="AQ989" s="136" t="s">
        <v>280</v>
      </c>
      <c r="AR989" s="23" t="s">
        <v>280</v>
      </c>
      <c r="AS989" s="136" t="s">
        <v>280</v>
      </c>
      <c r="AT989" s="23" t="s">
        <v>280</v>
      </c>
      <c r="AU989" s="23" t="s">
        <v>280</v>
      </c>
      <c r="AV989" s="136" t="s">
        <v>280</v>
      </c>
      <c r="AW989" s="136" t="s">
        <v>280</v>
      </c>
      <c r="AX989" s="23" t="s">
        <v>280</v>
      </c>
      <c r="AY989" s="136" t="s">
        <v>280</v>
      </c>
      <c r="AZ989" s="23" t="s">
        <v>280</v>
      </c>
      <c r="BA989" s="23" t="s">
        <v>280</v>
      </c>
    </row>
    <row r="990" spans="2:53">
      <c r="B990" s="135" t="s">
        <v>409</v>
      </c>
      <c r="C990" s="109" t="s">
        <v>120</v>
      </c>
      <c r="D990" s="110" t="s">
        <v>69</v>
      </c>
      <c r="E990" s="114">
        <v>6781</v>
      </c>
      <c r="F990" s="114"/>
      <c r="G990" s="136"/>
      <c r="H990" s="137">
        <v>6781</v>
      </c>
      <c r="I990" s="114"/>
      <c r="J990" s="114"/>
      <c r="K990" s="114"/>
      <c r="L990" s="137">
        <v>0</v>
      </c>
      <c r="M990" s="114">
        <v>0</v>
      </c>
      <c r="N990" s="136">
        <v>0</v>
      </c>
      <c r="O990" s="111" t="s">
        <v>84</v>
      </c>
      <c r="P990" s="69" t="s">
        <v>84</v>
      </c>
      <c r="Q990" s="111">
        <f t="shared" si="106"/>
        <v>0</v>
      </c>
      <c r="R990" s="38">
        <f t="shared" si="107"/>
        <v>0</v>
      </c>
      <c r="S990" s="38" t="str">
        <f t="shared" si="104"/>
        <v>NA</v>
      </c>
      <c r="T990" s="38" t="str">
        <f t="shared" si="109"/>
        <v>NA</v>
      </c>
      <c r="U990" s="114" t="str">
        <f t="shared" si="105"/>
        <v>NA</v>
      </c>
      <c r="V990" s="69">
        <f t="shared" si="108"/>
        <v>0</v>
      </c>
      <c r="W990" s="23">
        <f t="shared" si="103"/>
        <v>0</v>
      </c>
      <c r="X990" s="111" t="s">
        <v>280</v>
      </c>
      <c r="Y990" s="38" t="s">
        <v>280</v>
      </c>
      <c r="Z990" s="69" t="s">
        <v>280</v>
      </c>
      <c r="AA990" s="114" t="s">
        <v>280</v>
      </c>
      <c r="AB990" s="38" t="s">
        <v>280</v>
      </c>
      <c r="AC990" s="69" t="s">
        <v>280</v>
      </c>
      <c r="AD990" s="38" t="s">
        <v>280</v>
      </c>
      <c r="AE990" s="38" t="s">
        <v>280</v>
      </c>
      <c r="AF990" s="69" t="s">
        <v>280</v>
      </c>
      <c r="AG990" s="127" t="s">
        <v>280</v>
      </c>
      <c r="AH990" s="38" t="s">
        <v>280</v>
      </c>
      <c r="AI990" s="69" t="s">
        <v>280</v>
      </c>
      <c r="AJ990" s="111" t="s">
        <v>280</v>
      </c>
      <c r="AK990" s="38" t="s">
        <v>280</v>
      </c>
      <c r="AL990" s="38" t="s">
        <v>280</v>
      </c>
      <c r="AM990" s="38" t="s">
        <v>280</v>
      </c>
      <c r="AN990" s="38" t="s">
        <v>280</v>
      </c>
      <c r="AO990" s="38" t="s">
        <v>280</v>
      </c>
      <c r="AP990" s="136" t="s">
        <v>280</v>
      </c>
      <c r="AQ990" s="136" t="s">
        <v>280</v>
      </c>
      <c r="AR990" s="23" t="s">
        <v>280</v>
      </c>
      <c r="AS990" s="136" t="s">
        <v>280</v>
      </c>
      <c r="AT990" s="23" t="s">
        <v>280</v>
      </c>
      <c r="AU990" s="23" t="s">
        <v>280</v>
      </c>
      <c r="AV990" s="136" t="s">
        <v>280</v>
      </c>
      <c r="AW990" s="136" t="s">
        <v>280</v>
      </c>
      <c r="AX990" s="23" t="s">
        <v>280</v>
      </c>
      <c r="AY990" s="136" t="s">
        <v>280</v>
      </c>
      <c r="AZ990" s="23" t="s">
        <v>280</v>
      </c>
      <c r="BA990" s="23" t="s">
        <v>280</v>
      </c>
    </row>
    <row r="991" spans="2:53" ht="15" thickBot="1">
      <c r="B991" s="141" t="s">
        <v>409</v>
      </c>
      <c r="C991" s="116" t="s">
        <v>120</v>
      </c>
      <c r="D991" s="117" t="s">
        <v>70</v>
      </c>
      <c r="E991" s="142">
        <v>6181</v>
      </c>
      <c r="F991" s="142"/>
      <c r="G991" s="143"/>
      <c r="H991" s="144">
        <v>6181</v>
      </c>
      <c r="I991" s="142"/>
      <c r="J991" s="142"/>
      <c r="K991" s="142"/>
      <c r="L991" s="144">
        <v>0</v>
      </c>
      <c r="M991" s="142">
        <v>0</v>
      </c>
      <c r="N991" s="143">
        <v>0</v>
      </c>
      <c r="O991" s="119" t="s">
        <v>84</v>
      </c>
      <c r="P991" s="70" t="s">
        <v>84</v>
      </c>
      <c r="Q991" s="119">
        <f t="shared" si="106"/>
        <v>0</v>
      </c>
      <c r="R991" s="38">
        <f t="shared" si="107"/>
        <v>0</v>
      </c>
      <c r="S991" s="38" t="str">
        <f t="shared" si="104"/>
        <v>NA</v>
      </c>
      <c r="T991" s="38" t="str">
        <f t="shared" si="109"/>
        <v>NA</v>
      </c>
      <c r="U991" s="114" t="str">
        <f t="shared" si="105"/>
        <v>NA</v>
      </c>
      <c r="V991" s="70">
        <f t="shared" si="108"/>
        <v>0</v>
      </c>
      <c r="W991" s="23">
        <f t="shared" si="103"/>
        <v>0</v>
      </c>
      <c r="X991" s="144" t="s">
        <v>280</v>
      </c>
      <c r="Y991" s="118" t="s">
        <v>280</v>
      </c>
      <c r="Z991" s="70" t="s">
        <v>280</v>
      </c>
      <c r="AA991" s="142" t="s">
        <v>280</v>
      </c>
      <c r="AB991" s="118" t="s">
        <v>280</v>
      </c>
      <c r="AC991" s="70" t="s">
        <v>280</v>
      </c>
      <c r="AD991" s="118" t="s">
        <v>280</v>
      </c>
      <c r="AE991" s="118" t="s">
        <v>280</v>
      </c>
      <c r="AF991" s="70" t="s">
        <v>280</v>
      </c>
      <c r="AG991" s="151" t="s">
        <v>280</v>
      </c>
      <c r="AH991" s="118" t="s">
        <v>280</v>
      </c>
      <c r="AI991" s="70" t="s">
        <v>280</v>
      </c>
      <c r="AJ991" s="119" t="s">
        <v>280</v>
      </c>
      <c r="AK991" s="118" t="s">
        <v>280</v>
      </c>
      <c r="AL991" s="118" t="s">
        <v>280</v>
      </c>
      <c r="AM991" s="118" t="s">
        <v>280</v>
      </c>
      <c r="AN991" s="118" t="s">
        <v>280</v>
      </c>
      <c r="AO991" s="118" t="s">
        <v>280</v>
      </c>
      <c r="AP991" s="143" t="s">
        <v>280</v>
      </c>
      <c r="AQ991" s="143" t="s">
        <v>280</v>
      </c>
      <c r="AR991" s="22" t="s">
        <v>280</v>
      </c>
      <c r="AS991" s="143" t="s">
        <v>280</v>
      </c>
      <c r="AT991" s="22" t="s">
        <v>280</v>
      </c>
      <c r="AU991" s="22" t="s">
        <v>280</v>
      </c>
      <c r="AV991" s="143" t="s">
        <v>280</v>
      </c>
      <c r="AW991" s="143" t="s">
        <v>280</v>
      </c>
      <c r="AX991" s="22" t="s">
        <v>280</v>
      </c>
      <c r="AY991" s="143" t="s">
        <v>280</v>
      </c>
      <c r="AZ991" s="22" t="s">
        <v>280</v>
      </c>
      <c r="BA991" s="22" t="s">
        <v>280</v>
      </c>
    </row>
    <row r="992" spans="2:53">
      <c r="B992" s="146" t="s">
        <v>410</v>
      </c>
      <c r="C992" s="121" t="s">
        <v>120</v>
      </c>
      <c r="D992" s="122" t="s">
        <v>55</v>
      </c>
      <c r="E992" s="138">
        <v>5643</v>
      </c>
      <c r="F992" s="138"/>
      <c r="G992" s="147"/>
      <c r="H992" s="148">
        <v>3936</v>
      </c>
      <c r="I992" s="138"/>
      <c r="J992" s="138"/>
      <c r="K992" s="138"/>
      <c r="L992" s="148">
        <v>0</v>
      </c>
      <c r="M992" s="138">
        <v>0</v>
      </c>
      <c r="N992" s="147">
        <v>0</v>
      </c>
      <c r="O992" s="113" t="s">
        <v>288</v>
      </c>
      <c r="P992" s="68" t="s">
        <v>80</v>
      </c>
      <c r="Q992" s="113">
        <f t="shared" si="106"/>
        <v>0</v>
      </c>
      <c r="R992" s="38">
        <f t="shared" si="107"/>
        <v>1707</v>
      </c>
      <c r="S992" s="38" t="str">
        <f t="shared" si="104"/>
        <v>NA</v>
      </c>
      <c r="T992" s="38" t="str">
        <f t="shared" si="109"/>
        <v>NA</v>
      </c>
      <c r="U992" s="114" t="str">
        <f t="shared" si="105"/>
        <v>NA</v>
      </c>
      <c r="V992" s="68">
        <f t="shared" si="108"/>
        <v>0</v>
      </c>
      <c r="W992" s="23">
        <f t="shared" si="103"/>
        <v>1</v>
      </c>
      <c r="X992" s="113">
        <v>140</v>
      </c>
      <c r="Y992" s="112" t="s">
        <v>280</v>
      </c>
      <c r="Z992" s="68" t="s">
        <v>281</v>
      </c>
      <c r="AA992" s="138">
        <v>252</v>
      </c>
      <c r="AB992" s="112" t="s">
        <v>280</v>
      </c>
      <c r="AC992" s="68" t="s">
        <v>281</v>
      </c>
      <c r="AD992" s="112" t="s">
        <v>280</v>
      </c>
      <c r="AE992" s="112" t="s">
        <v>280</v>
      </c>
      <c r="AF992" s="68" t="s">
        <v>280</v>
      </c>
      <c r="AG992" s="149" t="s">
        <v>280</v>
      </c>
      <c r="AH992" s="112" t="s">
        <v>280</v>
      </c>
      <c r="AI992" s="68" t="s">
        <v>280</v>
      </c>
      <c r="AJ992" s="113" t="s">
        <v>280</v>
      </c>
      <c r="AK992" s="112" t="s">
        <v>280</v>
      </c>
      <c r="AL992" s="112" t="s">
        <v>280</v>
      </c>
      <c r="AM992" s="112" t="s">
        <v>280</v>
      </c>
      <c r="AN992" s="112" t="s">
        <v>280</v>
      </c>
      <c r="AO992" s="112" t="s">
        <v>280</v>
      </c>
      <c r="AP992" s="147" t="s">
        <v>280</v>
      </c>
      <c r="AQ992" s="147" t="s">
        <v>280</v>
      </c>
      <c r="AR992" s="21" t="s">
        <v>280</v>
      </c>
      <c r="AS992" s="147" t="s">
        <v>280</v>
      </c>
      <c r="AT992" s="21" t="s">
        <v>280</v>
      </c>
      <c r="AU992" s="21" t="s">
        <v>280</v>
      </c>
      <c r="AV992" s="147">
        <v>-10000</v>
      </c>
      <c r="AW992" s="147" t="s">
        <v>280</v>
      </c>
      <c r="AX992" s="21" t="s">
        <v>282</v>
      </c>
      <c r="AY992" s="147" t="s">
        <v>280</v>
      </c>
      <c r="AZ992" s="21" t="s">
        <v>280</v>
      </c>
      <c r="BA992" s="21" t="s">
        <v>280</v>
      </c>
    </row>
    <row r="993" spans="2:53">
      <c r="B993" s="135" t="s">
        <v>410</v>
      </c>
      <c r="C993" s="109" t="s">
        <v>120</v>
      </c>
      <c r="D993" s="110" t="s">
        <v>57</v>
      </c>
      <c r="E993" s="114">
        <v>5643</v>
      </c>
      <c r="F993" s="114"/>
      <c r="G993" s="136"/>
      <c r="H993" s="137">
        <v>4305</v>
      </c>
      <c r="I993" s="114"/>
      <c r="J993" s="114"/>
      <c r="K993" s="114"/>
      <c r="L993" s="137">
        <v>0</v>
      </c>
      <c r="M993" s="114">
        <v>0</v>
      </c>
      <c r="N993" s="136">
        <v>0</v>
      </c>
      <c r="O993" s="111" t="s">
        <v>288</v>
      </c>
      <c r="P993" s="69" t="s">
        <v>80</v>
      </c>
      <c r="Q993" s="111">
        <f t="shared" si="106"/>
        <v>0</v>
      </c>
      <c r="R993" s="38">
        <f t="shared" si="107"/>
        <v>1338</v>
      </c>
      <c r="S993" s="38" t="str">
        <f t="shared" si="104"/>
        <v>NA</v>
      </c>
      <c r="T993" s="38" t="str">
        <f t="shared" si="109"/>
        <v>NA</v>
      </c>
      <c r="U993" s="114" t="str">
        <f t="shared" si="105"/>
        <v>NA</v>
      </c>
      <c r="V993" s="69">
        <f t="shared" si="108"/>
        <v>0</v>
      </c>
      <c r="W993" s="23">
        <f t="shared" si="103"/>
        <v>1</v>
      </c>
      <c r="X993" s="111">
        <v>140</v>
      </c>
      <c r="Y993" s="38" t="s">
        <v>280</v>
      </c>
      <c r="Z993" s="69" t="s">
        <v>281</v>
      </c>
      <c r="AA993" s="114">
        <v>252</v>
      </c>
      <c r="AB993" s="38" t="s">
        <v>280</v>
      </c>
      <c r="AC993" s="69" t="s">
        <v>281</v>
      </c>
      <c r="AD993" s="38" t="s">
        <v>280</v>
      </c>
      <c r="AE993" s="38" t="s">
        <v>280</v>
      </c>
      <c r="AF993" s="69" t="s">
        <v>280</v>
      </c>
      <c r="AG993" s="127" t="s">
        <v>280</v>
      </c>
      <c r="AH993" s="38" t="s">
        <v>280</v>
      </c>
      <c r="AI993" s="69" t="s">
        <v>280</v>
      </c>
      <c r="AJ993" s="111" t="s">
        <v>280</v>
      </c>
      <c r="AK993" s="38" t="s">
        <v>280</v>
      </c>
      <c r="AL993" s="38" t="s">
        <v>280</v>
      </c>
      <c r="AM993" s="38" t="s">
        <v>280</v>
      </c>
      <c r="AN993" s="38" t="s">
        <v>280</v>
      </c>
      <c r="AO993" s="38" t="s">
        <v>280</v>
      </c>
      <c r="AP993" s="136" t="s">
        <v>280</v>
      </c>
      <c r="AQ993" s="136" t="s">
        <v>280</v>
      </c>
      <c r="AR993" s="23" t="s">
        <v>280</v>
      </c>
      <c r="AS993" s="136" t="s">
        <v>280</v>
      </c>
      <c r="AT993" s="23" t="s">
        <v>280</v>
      </c>
      <c r="AU993" s="23" t="s">
        <v>280</v>
      </c>
      <c r="AV993" s="136">
        <v>-10000</v>
      </c>
      <c r="AW993" s="136" t="s">
        <v>280</v>
      </c>
      <c r="AX993" s="23" t="s">
        <v>282</v>
      </c>
      <c r="AY993" s="136" t="s">
        <v>280</v>
      </c>
      <c r="AZ993" s="23" t="s">
        <v>280</v>
      </c>
      <c r="BA993" s="23" t="s">
        <v>280</v>
      </c>
    </row>
    <row r="994" spans="2:53">
      <c r="B994" s="135" t="s">
        <v>410</v>
      </c>
      <c r="C994" s="109" t="s">
        <v>120</v>
      </c>
      <c r="D994" s="110" t="s">
        <v>58</v>
      </c>
      <c r="E994" s="114">
        <v>5643</v>
      </c>
      <c r="F994" s="114"/>
      <c r="G994" s="136"/>
      <c r="H994" s="137">
        <v>4303</v>
      </c>
      <c r="I994" s="114"/>
      <c r="J994" s="114"/>
      <c r="K994" s="114"/>
      <c r="L994" s="137">
        <v>0</v>
      </c>
      <c r="M994" s="114">
        <v>0</v>
      </c>
      <c r="N994" s="136">
        <v>0</v>
      </c>
      <c r="O994" s="111" t="s">
        <v>288</v>
      </c>
      <c r="P994" s="69" t="s">
        <v>80</v>
      </c>
      <c r="Q994" s="111">
        <f t="shared" si="106"/>
        <v>0</v>
      </c>
      <c r="R994" s="38">
        <f t="shared" si="107"/>
        <v>1340</v>
      </c>
      <c r="S994" s="38" t="str">
        <f t="shared" si="104"/>
        <v>NA</v>
      </c>
      <c r="T994" s="38" t="str">
        <f t="shared" si="109"/>
        <v>NA</v>
      </c>
      <c r="U994" s="114" t="str">
        <f t="shared" si="105"/>
        <v>NA</v>
      </c>
      <c r="V994" s="69">
        <f t="shared" si="108"/>
        <v>0</v>
      </c>
      <c r="W994" s="23">
        <f t="shared" si="103"/>
        <v>1</v>
      </c>
      <c r="X994" s="111">
        <v>140</v>
      </c>
      <c r="Y994" s="38" t="s">
        <v>280</v>
      </c>
      <c r="Z994" s="69" t="s">
        <v>281</v>
      </c>
      <c r="AA994" s="114">
        <v>252</v>
      </c>
      <c r="AB994" s="38" t="s">
        <v>280</v>
      </c>
      <c r="AC994" s="69" t="s">
        <v>281</v>
      </c>
      <c r="AD994" s="38" t="s">
        <v>280</v>
      </c>
      <c r="AE994" s="38" t="s">
        <v>280</v>
      </c>
      <c r="AF994" s="69" t="s">
        <v>280</v>
      </c>
      <c r="AG994" s="127" t="s">
        <v>280</v>
      </c>
      <c r="AH994" s="38" t="s">
        <v>280</v>
      </c>
      <c r="AI994" s="69" t="s">
        <v>280</v>
      </c>
      <c r="AJ994" s="111" t="s">
        <v>280</v>
      </c>
      <c r="AK994" s="38" t="s">
        <v>280</v>
      </c>
      <c r="AL994" s="38" t="s">
        <v>280</v>
      </c>
      <c r="AM994" s="38" t="s">
        <v>280</v>
      </c>
      <c r="AN994" s="38" t="s">
        <v>280</v>
      </c>
      <c r="AO994" s="38" t="s">
        <v>280</v>
      </c>
      <c r="AP994" s="136" t="s">
        <v>280</v>
      </c>
      <c r="AQ994" s="136" t="s">
        <v>280</v>
      </c>
      <c r="AR994" s="23" t="s">
        <v>280</v>
      </c>
      <c r="AS994" s="136" t="s">
        <v>280</v>
      </c>
      <c r="AT994" s="23" t="s">
        <v>280</v>
      </c>
      <c r="AU994" s="23" t="s">
        <v>280</v>
      </c>
      <c r="AV994" s="136">
        <v>-10000</v>
      </c>
      <c r="AW994" s="136" t="s">
        <v>280</v>
      </c>
      <c r="AX994" s="23" t="s">
        <v>282</v>
      </c>
      <c r="AY994" s="136" t="s">
        <v>280</v>
      </c>
      <c r="AZ994" s="23" t="s">
        <v>280</v>
      </c>
      <c r="BA994" s="23" t="s">
        <v>280</v>
      </c>
    </row>
    <row r="995" spans="2:53">
      <c r="B995" s="135" t="s">
        <v>410</v>
      </c>
      <c r="C995" s="109" t="s">
        <v>120</v>
      </c>
      <c r="D995" s="110" t="s">
        <v>59</v>
      </c>
      <c r="E995" s="114">
        <v>7766</v>
      </c>
      <c r="F995" s="114"/>
      <c r="G995" s="136"/>
      <c r="H995" s="137">
        <v>5076</v>
      </c>
      <c r="I995" s="114"/>
      <c r="J995" s="114"/>
      <c r="K995" s="114"/>
      <c r="L995" s="137">
        <v>-3614</v>
      </c>
      <c r="M995" s="114">
        <v>-3614</v>
      </c>
      <c r="N995" s="136">
        <v>-962</v>
      </c>
      <c r="O995" s="111" t="s">
        <v>38</v>
      </c>
      <c r="P995" s="69" t="s">
        <v>80</v>
      </c>
      <c r="Q995" s="111">
        <f t="shared" si="106"/>
        <v>0</v>
      </c>
      <c r="R995" s="38">
        <f t="shared" si="107"/>
        <v>2690</v>
      </c>
      <c r="S995" s="38" t="str">
        <f t="shared" si="104"/>
        <v>NA</v>
      </c>
      <c r="T995" s="38" t="str">
        <f t="shared" si="109"/>
        <v>NA</v>
      </c>
      <c r="U995" s="114" t="str">
        <f t="shared" si="105"/>
        <v>NA</v>
      </c>
      <c r="V995" s="69">
        <f t="shared" si="108"/>
        <v>0</v>
      </c>
      <c r="W995" s="23">
        <f t="shared" si="103"/>
        <v>1</v>
      </c>
      <c r="X995" s="137">
        <v>140</v>
      </c>
      <c r="Y995" s="38" t="s">
        <v>280</v>
      </c>
      <c r="Z995" s="69" t="s">
        <v>281</v>
      </c>
      <c r="AA995" s="114">
        <v>355</v>
      </c>
      <c r="AB995" s="38" t="s">
        <v>280</v>
      </c>
      <c r="AC995" s="69" t="s">
        <v>281</v>
      </c>
      <c r="AD995" s="38" t="s">
        <v>280</v>
      </c>
      <c r="AE995" s="38">
        <v>7336</v>
      </c>
      <c r="AF995" s="69" t="s">
        <v>44</v>
      </c>
      <c r="AG995" s="127" t="s">
        <v>280</v>
      </c>
      <c r="AH995" s="38" t="s">
        <v>280</v>
      </c>
      <c r="AI995" s="69" t="s">
        <v>280</v>
      </c>
      <c r="AJ995" s="111" t="s">
        <v>280</v>
      </c>
      <c r="AK995" s="38" t="s">
        <v>280</v>
      </c>
      <c r="AL995" s="38" t="s">
        <v>280</v>
      </c>
      <c r="AM995" s="38" t="s">
        <v>280</v>
      </c>
      <c r="AN995" s="38" t="s">
        <v>280</v>
      </c>
      <c r="AO995" s="38" t="s">
        <v>280</v>
      </c>
      <c r="AP995" s="136" t="s">
        <v>280</v>
      </c>
      <c r="AQ995" s="136" t="s">
        <v>280</v>
      </c>
      <c r="AR995" s="23" t="s">
        <v>280</v>
      </c>
      <c r="AS995" s="136" t="s">
        <v>280</v>
      </c>
      <c r="AT995" s="23" t="s">
        <v>280</v>
      </c>
      <c r="AU995" s="23" t="s">
        <v>280</v>
      </c>
      <c r="AV995" s="136">
        <v>-10000</v>
      </c>
      <c r="AW995" s="136" t="s">
        <v>280</v>
      </c>
      <c r="AX995" s="23" t="s">
        <v>282</v>
      </c>
      <c r="AY995" s="136" t="s">
        <v>280</v>
      </c>
      <c r="AZ995" s="23" t="s">
        <v>280</v>
      </c>
      <c r="BA995" s="23" t="s">
        <v>280</v>
      </c>
    </row>
    <row r="996" spans="2:53">
      <c r="B996" s="135" t="s">
        <v>410</v>
      </c>
      <c r="C996" s="109" t="s">
        <v>120</v>
      </c>
      <c r="D996" s="110" t="s">
        <v>61</v>
      </c>
      <c r="E996" s="114">
        <v>7766</v>
      </c>
      <c r="F996" s="114"/>
      <c r="G996" s="136"/>
      <c r="H996" s="137">
        <v>5828</v>
      </c>
      <c r="I996" s="114"/>
      <c r="J996" s="114"/>
      <c r="K996" s="114"/>
      <c r="L996" s="137">
        <v>-3614</v>
      </c>
      <c r="M996" s="114">
        <v>-3614</v>
      </c>
      <c r="N996" s="136">
        <v>-1710</v>
      </c>
      <c r="O996" s="111" t="s">
        <v>38</v>
      </c>
      <c r="P996" s="69" t="s">
        <v>80</v>
      </c>
      <c r="Q996" s="111">
        <f t="shared" si="106"/>
        <v>0</v>
      </c>
      <c r="R996" s="38">
        <f t="shared" si="107"/>
        <v>1938</v>
      </c>
      <c r="S996" s="38" t="str">
        <f t="shared" si="104"/>
        <v>NA</v>
      </c>
      <c r="T996" s="38" t="str">
        <f t="shared" si="109"/>
        <v>NA</v>
      </c>
      <c r="U996" s="114" t="str">
        <f t="shared" si="105"/>
        <v>NA</v>
      </c>
      <c r="V996" s="69">
        <f t="shared" si="108"/>
        <v>0</v>
      </c>
      <c r="W996" s="23">
        <f t="shared" si="103"/>
        <v>1</v>
      </c>
      <c r="X996" s="137">
        <v>140</v>
      </c>
      <c r="Y996" s="38" t="s">
        <v>280</v>
      </c>
      <c r="Z996" s="69" t="s">
        <v>281</v>
      </c>
      <c r="AA996" s="114">
        <v>360</v>
      </c>
      <c r="AB996" s="38" t="s">
        <v>280</v>
      </c>
      <c r="AC996" s="69" t="s">
        <v>281</v>
      </c>
      <c r="AD996" s="38" t="s">
        <v>280</v>
      </c>
      <c r="AE996" s="38" t="s">
        <v>280</v>
      </c>
      <c r="AF996" s="69" t="s">
        <v>280</v>
      </c>
      <c r="AG996" s="127" t="s">
        <v>280</v>
      </c>
      <c r="AH996" s="38" t="s">
        <v>280</v>
      </c>
      <c r="AI996" s="69" t="s">
        <v>280</v>
      </c>
      <c r="AJ996" s="111" t="s">
        <v>280</v>
      </c>
      <c r="AK996" s="38" t="s">
        <v>280</v>
      </c>
      <c r="AL996" s="38" t="s">
        <v>280</v>
      </c>
      <c r="AM996" s="38" t="s">
        <v>280</v>
      </c>
      <c r="AN996" s="38" t="s">
        <v>280</v>
      </c>
      <c r="AO996" s="38" t="s">
        <v>280</v>
      </c>
      <c r="AP996" s="136" t="s">
        <v>280</v>
      </c>
      <c r="AQ996" s="136" t="s">
        <v>280</v>
      </c>
      <c r="AR996" s="23" t="s">
        <v>280</v>
      </c>
      <c r="AS996" s="136" t="s">
        <v>280</v>
      </c>
      <c r="AT996" s="23" t="s">
        <v>280</v>
      </c>
      <c r="AU996" s="23" t="s">
        <v>280</v>
      </c>
      <c r="AV996" s="136">
        <v>-10000</v>
      </c>
      <c r="AW996" s="136" t="s">
        <v>280</v>
      </c>
      <c r="AX996" s="23" t="s">
        <v>282</v>
      </c>
      <c r="AY996" s="136" t="s">
        <v>280</v>
      </c>
      <c r="AZ996" s="23" t="s">
        <v>280</v>
      </c>
      <c r="BA996" s="23" t="s">
        <v>280</v>
      </c>
    </row>
    <row r="997" spans="2:53">
      <c r="B997" s="135" t="s">
        <v>410</v>
      </c>
      <c r="C997" s="109" t="s">
        <v>120</v>
      </c>
      <c r="D997" s="110" t="s">
        <v>63</v>
      </c>
      <c r="E997" s="114">
        <v>7766</v>
      </c>
      <c r="F997" s="114"/>
      <c r="G997" s="136"/>
      <c r="H997" s="137">
        <v>5962</v>
      </c>
      <c r="I997" s="114"/>
      <c r="J997" s="114"/>
      <c r="K997" s="114"/>
      <c r="L997" s="137">
        <v>-3614</v>
      </c>
      <c r="M997" s="114">
        <v>-3614</v>
      </c>
      <c r="N997" s="136">
        <v>-1843</v>
      </c>
      <c r="O997" s="111" t="s">
        <v>38</v>
      </c>
      <c r="P997" s="69" t="s">
        <v>80</v>
      </c>
      <c r="Q997" s="111">
        <f t="shared" si="106"/>
        <v>0</v>
      </c>
      <c r="R997" s="38">
        <f t="shared" si="107"/>
        <v>1804</v>
      </c>
      <c r="S997" s="38" t="str">
        <f t="shared" si="104"/>
        <v>NA</v>
      </c>
      <c r="T997" s="38" t="str">
        <f t="shared" si="109"/>
        <v>NA</v>
      </c>
      <c r="U997" s="114" t="str">
        <f t="shared" si="105"/>
        <v>NA</v>
      </c>
      <c r="V997" s="69">
        <f t="shared" si="108"/>
        <v>0</v>
      </c>
      <c r="W997" s="23">
        <f t="shared" ref="W997:W1060" si="110">MIN(IF(SUM(X997,AE997:AH997,AJ997,AK997:AN997,AQ997:AT997,AD997,AP997,AV997,AW997:AZ997)=0,0,1)+IF(P997="Smoothing ramp",1,0)+IF(SUM(X997,Y997:AB997)=0,0,1),1)</f>
        <v>1</v>
      </c>
      <c r="X997" s="137">
        <v>140</v>
      </c>
      <c r="Y997" s="38" t="s">
        <v>280</v>
      </c>
      <c r="Z997" s="69" t="s">
        <v>281</v>
      </c>
      <c r="AA997" s="114">
        <v>360</v>
      </c>
      <c r="AB997" s="38" t="s">
        <v>280</v>
      </c>
      <c r="AC997" s="69" t="s">
        <v>281</v>
      </c>
      <c r="AD997" s="38" t="s">
        <v>280</v>
      </c>
      <c r="AE997" s="38" t="s">
        <v>280</v>
      </c>
      <c r="AF997" s="69" t="s">
        <v>280</v>
      </c>
      <c r="AG997" s="127" t="s">
        <v>280</v>
      </c>
      <c r="AH997" s="38" t="s">
        <v>280</v>
      </c>
      <c r="AI997" s="69" t="s">
        <v>280</v>
      </c>
      <c r="AJ997" s="111" t="s">
        <v>280</v>
      </c>
      <c r="AK997" s="38" t="s">
        <v>280</v>
      </c>
      <c r="AL997" s="38" t="s">
        <v>280</v>
      </c>
      <c r="AM997" s="38" t="s">
        <v>280</v>
      </c>
      <c r="AN997" s="38" t="s">
        <v>280</v>
      </c>
      <c r="AO997" s="38" t="s">
        <v>280</v>
      </c>
      <c r="AP997" s="136" t="s">
        <v>280</v>
      </c>
      <c r="AQ997" s="136" t="s">
        <v>280</v>
      </c>
      <c r="AR997" s="23" t="s">
        <v>280</v>
      </c>
      <c r="AS997" s="136" t="s">
        <v>280</v>
      </c>
      <c r="AT997" s="23" t="s">
        <v>280</v>
      </c>
      <c r="AU997" s="23" t="s">
        <v>280</v>
      </c>
      <c r="AV997" s="136">
        <v>-10000</v>
      </c>
      <c r="AW997" s="136" t="s">
        <v>280</v>
      </c>
      <c r="AX997" s="23" t="s">
        <v>282</v>
      </c>
      <c r="AY997" s="136" t="s">
        <v>280</v>
      </c>
      <c r="AZ997" s="23" t="s">
        <v>280</v>
      </c>
      <c r="BA997" s="23" t="s">
        <v>280</v>
      </c>
    </row>
    <row r="998" spans="2:53">
      <c r="B998" s="135" t="s">
        <v>410</v>
      </c>
      <c r="C998" s="109" t="s">
        <v>120</v>
      </c>
      <c r="D998" s="110" t="s">
        <v>64</v>
      </c>
      <c r="E998" s="114">
        <v>8824</v>
      </c>
      <c r="F998" s="114"/>
      <c r="G998" s="136"/>
      <c r="H998" s="137">
        <v>7520</v>
      </c>
      <c r="I998" s="114"/>
      <c r="J998" s="114"/>
      <c r="K998" s="114"/>
      <c r="L998" s="137">
        <v>-2088</v>
      </c>
      <c r="M998" s="114">
        <v>-2088</v>
      </c>
      <c r="N998" s="136">
        <v>-792</v>
      </c>
      <c r="O998" s="111" t="s">
        <v>38</v>
      </c>
      <c r="P998" s="69" t="s">
        <v>80</v>
      </c>
      <c r="Q998" s="111">
        <f t="shared" si="106"/>
        <v>0</v>
      </c>
      <c r="R998" s="38">
        <f t="shared" si="107"/>
        <v>1304</v>
      </c>
      <c r="S998" s="38" t="str">
        <f t="shared" si="104"/>
        <v>NA</v>
      </c>
      <c r="T998" s="38" t="str">
        <f t="shared" si="109"/>
        <v>NA</v>
      </c>
      <c r="U998" s="114" t="str">
        <f t="shared" si="105"/>
        <v>NA</v>
      </c>
      <c r="V998" s="69">
        <f t="shared" si="108"/>
        <v>0</v>
      </c>
      <c r="W998" s="23">
        <f t="shared" si="110"/>
        <v>1</v>
      </c>
      <c r="X998" s="137">
        <v>140</v>
      </c>
      <c r="Y998" s="38" t="s">
        <v>280</v>
      </c>
      <c r="Z998" s="69" t="s">
        <v>281</v>
      </c>
      <c r="AA998" s="114">
        <v>383</v>
      </c>
      <c r="AB998" s="38" t="s">
        <v>280</v>
      </c>
      <c r="AC998" s="69" t="s">
        <v>281</v>
      </c>
      <c r="AD998" s="38" t="s">
        <v>280</v>
      </c>
      <c r="AE998" s="38" t="s">
        <v>280</v>
      </c>
      <c r="AF998" s="69" t="s">
        <v>280</v>
      </c>
      <c r="AG998" s="127" t="s">
        <v>280</v>
      </c>
      <c r="AH998" s="38" t="s">
        <v>280</v>
      </c>
      <c r="AI998" s="69" t="s">
        <v>280</v>
      </c>
      <c r="AJ998" s="111" t="s">
        <v>280</v>
      </c>
      <c r="AK998" s="38" t="s">
        <v>280</v>
      </c>
      <c r="AL998" s="38" t="s">
        <v>280</v>
      </c>
      <c r="AM998" s="38" t="s">
        <v>280</v>
      </c>
      <c r="AN998" s="38" t="s">
        <v>280</v>
      </c>
      <c r="AO998" s="38" t="s">
        <v>280</v>
      </c>
      <c r="AP998" s="136" t="s">
        <v>280</v>
      </c>
      <c r="AQ998" s="136" t="s">
        <v>280</v>
      </c>
      <c r="AR998" s="23" t="s">
        <v>280</v>
      </c>
      <c r="AS998" s="136" t="s">
        <v>280</v>
      </c>
      <c r="AT998" s="23" t="s">
        <v>280</v>
      </c>
      <c r="AU998" s="23" t="s">
        <v>280</v>
      </c>
      <c r="AV998" s="136">
        <v>-10000</v>
      </c>
      <c r="AW998" s="136" t="s">
        <v>280</v>
      </c>
      <c r="AX998" s="23" t="s">
        <v>282</v>
      </c>
      <c r="AY998" s="136" t="s">
        <v>280</v>
      </c>
      <c r="AZ998" s="23" t="s">
        <v>280</v>
      </c>
      <c r="BA998" s="23" t="s">
        <v>280</v>
      </c>
    </row>
    <row r="999" spans="2:53">
      <c r="B999" s="135" t="s">
        <v>410</v>
      </c>
      <c r="C999" s="109" t="s">
        <v>120</v>
      </c>
      <c r="D999" s="110" t="s">
        <v>66</v>
      </c>
      <c r="E999" s="114">
        <v>8824</v>
      </c>
      <c r="F999" s="114"/>
      <c r="G999" s="136"/>
      <c r="H999" s="137">
        <v>8754</v>
      </c>
      <c r="I999" s="114"/>
      <c r="J999" s="114"/>
      <c r="K999" s="114"/>
      <c r="L999" s="137">
        <v>-2088</v>
      </c>
      <c r="M999" s="114">
        <v>-2088</v>
      </c>
      <c r="N999" s="136">
        <v>-2032</v>
      </c>
      <c r="O999" s="111" t="s">
        <v>38</v>
      </c>
      <c r="P999" s="69" t="s">
        <v>80</v>
      </c>
      <c r="Q999" s="111">
        <f t="shared" si="106"/>
        <v>0</v>
      </c>
      <c r="R999" s="38">
        <f t="shared" si="107"/>
        <v>70</v>
      </c>
      <c r="S999" s="38" t="str">
        <f t="shared" si="104"/>
        <v>NA</v>
      </c>
      <c r="T999" s="38" t="str">
        <f t="shared" si="109"/>
        <v>NA</v>
      </c>
      <c r="U999" s="114" t="str">
        <f t="shared" si="105"/>
        <v>NA</v>
      </c>
      <c r="V999" s="69">
        <f t="shared" si="108"/>
        <v>0</v>
      </c>
      <c r="W999" s="23">
        <f t="shared" si="110"/>
        <v>1</v>
      </c>
      <c r="X999" s="111">
        <v>140</v>
      </c>
      <c r="Y999" s="38" t="s">
        <v>280</v>
      </c>
      <c r="Z999" s="69" t="s">
        <v>73</v>
      </c>
      <c r="AA999" s="114">
        <v>425</v>
      </c>
      <c r="AB999" s="38" t="s">
        <v>280</v>
      </c>
      <c r="AC999" s="69" t="s">
        <v>73</v>
      </c>
      <c r="AD999" s="38" t="s">
        <v>280</v>
      </c>
      <c r="AE999" s="38" t="s">
        <v>280</v>
      </c>
      <c r="AF999" s="69" t="s">
        <v>280</v>
      </c>
      <c r="AG999" s="127" t="s">
        <v>280</v>
      </c>
      <c r="AH999" s="38" t="s">
        <v>280</v>
      </c>
      <c r="AI999" s="69" t="s">
        <v>280</v>
      </c>
      <c r="AJ999" s="111" t="s">
        <v>280</v>
      </c>
      <c r="AK999" s="38" t="s">
        <v>280</v>
      </c>
      <c r="AL999" s="38" t="s">
        <v>280</v>
      </c>
      <c r="AM999" s="38" t="s">
        <v>280</v>
      </c>
      <c r="AN999" s="38" t="s">
        <v>280</v>
      </c>
      <c r="AO999" s="38" t="s">
        <v>280</v>
      </c>
      <c r="AP999" s="136" t="s">
        <v>280</v>
      </c>
      <c r="AQ999" s="136" t="s">
        <v>280</v>
      </c>
      <c r="AR999" s="23" t="s">
        <v>280</v>
      </c>
      <c r="AS999" s="136" t="s">
        <v>280</v>
      </c>
      <c r="AT999" s="23" t="s">
        <v>280</v>
      </c>
      <c r="AU999" s="23" t="s">
        <v>280</v>
      </c>
      <c r="AV999" s="136" t="s">
        <v>280</v>
      </c>
      <c r="AW999" s="136" t="s">
        <v>280</v>
      </c>
      <c r="AX999" s="23" t="s">
        <v>280</v>
      </c>
      <c r="AY999" s="136" t="s">
        <v>280</v>
      </c>
      <c r="AZ999" s="23" t="s">
        <v>280</v>
      </c>
      <c r="BA999" s="23" t="s">
        <v>280</v>
      </c>
    </row>
    <row r="1000" spans="2:53">
      <c r="B1000" s="135" t="s">
        <v>410</v>
      </c>
      <c r="C1000" s="109" t="s">
        <v>120</v>
      </c>
      <c r="D1000" s="110" t="s">
        <v>67</v>
      </c>
      <c r="E1000" s="114">
        <v>8824</v>
      </c>
      <c r="F1000" s="114"/>
      <c r="G1000" s="136"/>
      <c r="H1000" s="137">
        <v>8754</v>
      </c>
      <c r="I1000" s="114"/>
      <c r="J1000" s="114"/>
      <c r="K1000" s="114"/>
      <c r="L1000" s="137">
        <v>-2088</v>
      </c>
      <c r="M1000" s="114">
        <v>-2088</v>
      </c>
      <c r="N1000" s="136">
        <v>-2032</v>
      </c>
      <c r="O1000" s="111" t="s">
        <v>38</v>
      </c>
      <c r="P1000" s="69" t="s">
        <v>80</v>
      </c>
      <c r="Q1000" s="111">
        <f t="shared" si="106"/>
        <v>0</v>
      </c>
      <c r="R1000" s="38">
        <f t="shared" si="107"/>
        <v>70</v>
      </c>
      <c r="S1000" s="38" t="str">
        <f t="shared" si="104"/>
        <v>NA</v>
      </c>
      <c r="T1000" s="38" t="str">
        <f t="shared" si="109"/>
        <v>NA</v>
      </c>
      <c r="U1000" s="114" t="str">
        <f t="shared" si="105"/>
        <v>NA</v>
      </c>
      <c r="V1000" s="69">
        <f t="shared" si="108"/>
        <v>0</v>
      </c>
      <c r="W1000" s="23">
        <f t="shared" si="110"/>
        <v>1</v>
      </c>
      <c r="X1000" s="137">
        <v>140</v>
      </c>
      <c r="Y1000" s="38" t="s">
        <v>280</v>
      </c>
      <c r="Z1000" s="69" t="s">
        <v>73</v>
      </c>
      <c r="AA1000" s="114">
        <v>425</v>
      </c>
      <c r="AB1000" s="38" t="s">
        <v>280</v>
      </c>
      <c r="AC1000" s="69" t="s">
        <v>73</v>
      </c>
      <c r="AD1000" s="38" t="s">
        <v>280</v>
      </c>
      <c r="AE1000" s="38" t="s">
        <v>280</v>
      </c>
      <c r="AF1000" s="69" t="s">
        <v>280</v>
      </c>
      <c r="AG1000" s="127" t="s">
        <v>280</v>
      </c>
      <c r="AH1000" s="38" t="s">
        <v>280</v>
      </c>
      <c r="AI1000" s="69" t="s">
        <v>280</v>
      </c>
      <c r="AJ1000" s="111" t="s">
        <v>280</v>
      </c>
      <c r="AK1000" s="38" t="s">
        <v>280</v>
      </c>
      <c r="AL1000" s="38" t="s">
        <v>280</v>
      </c>
      <c r="AM1000" s="38" t="s">
        <v>280</v>
      </c>
      <c r="AN1000" s="38" t="s">
        <v>280</v>
      </c>
      <c r="AO1000" s="38" t="s">
        <v>280</v>
      </c>
      <c r="AP1000" s="136" t="s">
        <v>280</v>
      </c>
      <c r="AQ1000" s="136" t="s">
        <v>280</v>
      </c>
      <c r="AR1000" s="23" t="s">
        <v>280</v>
      </c>
      <c r="AS1000" s="136" t="s">
        <v>280</v>
      </c>
      <c r="AT1000" s="23" t="s">
        <v>280</v>
      </c>
      <c r="AU1000" s="23" t="s">
        <v>280</v>
      </c>
      <c r="AV1000" s="136" t="s">
        <v>280</v>
      </c>
      <c r="AW1000" s="136" t="s">
        <v>280</v>
      </c>
      <c r="AX1000" s="23" t="s">
        <v>280</v>
      </c>
      <c r="AY1000" s="136" t="s">
        <v>280</v>
      </c>
      <c r="AZ1000" s="23" t="s">
        <v>280</v>
      </c>
      <c r="BA1000" s="23" t="s">
        <v>280</v>
      </c>
    </row>
    <row r="1001" spans="2:53">
      <c r="B1001" s="135" t="s">
        <v>410</v>
      </c>
      <c r="C1001" s="109" t="s">
        <v>120</v>
      </c>
      <c r="D1001" s="110" t="s">
        <v>68</v>
      </c>
      <c r="E1001" s="114">
        <v>8822</v>
      </c>
      <c r="F1001" s="114"/>
      <c r="G1001" s="136"/>
      <c r="H1001" s="137">
        <v>8752</v>
      </c>
      <c r="I1001" s="114"/>
      <c r="J1001" s="114"/>
      <c r="K1001" s="114"/>
      <c r="L1001" s="137">
        <v>-4856</v>
      </c>
      <c r="M1001" s="114">
        <v>-4856</v>
      </c>
      <c r="N1001" s="136">
        <v>-4776</v>
      </c>
      <c r="O1001" s="111" t="s">
        <v>38</v>
      </c>
      <c r="P1001" s="69" t="s">
        <v>80</v>
      </c>
      <c r="Q1001" s="111">
        <f t="shared" si="106"/>
        <v>0</v>
      </c>
      <c r="R1001" s="38">
        <f t="shared" si="107"/>
        <v>70</v>
      </c>
      <c r="S1001" s="38" t="str">
        <f t="shared" si="104"/>
        <v>NA</v>
      </c>
      <c r="T1001" s="38" t="str">
        <f t="shared" si="109"/>
        <v>NA</v>
      </c>
      <c r="U1001" s="114" t="str">
        <f t="shared" si="105"/>
        <v>NA</v>
      </c>
      <c r="V1001" s="69">
        <f t="shared" si="108"/>
        <v>0</v>
      </c>
      <c r="W1001" s="23">
        <f t="shared" si="110"/>
        <v>1</v>
      </c>
      <c r="X1001" s="137">
        <v>140</v>
      </c>
      <c r="Y1001" s="38" t="s">
        <v>280</v>
      </c>
      <c r="Z1001" s="69" t="s">
        <v>73</v>
      </c>
      <c r="AA1001" s="114">
        <v>425</v>
      </c>
      <c r="AB1001" s="38" t="s">
        <v>280</v>
      </c>
      <c r="AC1001" s="69" t="s">
        <v>73</v>
      </c>
      <c r="AD1001" s="38" t="s">
        <v>280</v>
      </c>
      <c r="AE1001" s="38" t="s">
        <v>280</v>
      </c>
      <c r="AF1001" s="69" t="s">
        <v>280</v>
      </c>
      <c r="AG1001" s="127" t="s">
        <v>280</v>
      </c>
      <c r="AH1001" s="38" t="s">
        <v>280</v>
      </c>
      <c r="AI1001" s="69" t="s">
        <v>280</v>
      </c>
      <c r="AJ1001" s="111" t="s">
        <v>280</v>
      </c>
      <c r="AK1001" s="38" t="s">
        <v>280</v>
      </c>
      <c r="AL1001" s="38" t="s">
        <v>280</v>
      </c>
      <c r="AM1001" s="38" t="s">
        <v>280</v>
      </c>
      <c r="AN1001" s="38" t="s">
        <v>280</v>
      </c>
      <c r="AO1001" s="38" t="s">
        <v>280</v>
      </c>
      <c r="AP1001" s="136" t="s">
        <v>280</v>
      </c>
      <c r="AQ1001" s="136" t="s">
        <v>280</v>
      </c>
      <c r="AR1001" s="23" t="s">
        <v>280</v>
      </c>
      <c r="AS1001" s="136" t="s">
        <v>280</v>
      </c>
      <c r="AT1001" s="23" t="s">
        <v>280</v>
      </c>
      <c r="AU1001" s="23" t="s">
        <v>280</v>
      </c>
      <c r="AV1001" s="136" t="s">
        <v>280</v>
      </c>
      <c r="AW1001" s="136" t="s">
        <v>280</v>
      </c>
      <c r="AX1001" s="23" t="s">
        <v>280</v>
      </c>
      <c r="AY1001" s="136" t="s">
        <v>280</v>
      </c>
      <c r="AZ1001" s="23" t="s">
        <v>280</v>
      </c>
      <c r="BA1001" s="23" t="s">
        <v>280</v>
      </c>
    </row>
    <row r="1002" spans="2:53">
      <c r="B1002" s="135" t="s">
        <v>410</v>
      </c>
      <c r="C1002" s="109" t="s">
        <v>120</v>
      </c>
      <c r="D1002" s="110" t="s">
        <v>69</v>
      </c>
      <c r="E1002" s="114">
        <v>8822</v>
      </c>
      <c r="F1002" s="114"/>
      <c r="G1002" s="136"/>
      <c r="H1002" s="137">
        <v>8752</v>
      </c>
      <c r="I1002" s="114"/>
      <c r="J1002" s="114"/>
      <c r="K1002" s="114"/>
      <c r="L1002" s="137">
        <v>-4856</v>
      </c>
      <c r="M1002" s="114">
        <v>-4856</v>
      </c>
      <c r="N1002" s="136">
        <v>-4776</v>
      </c>
      <c r="O1002" s="111" t="s">
        <v>38</v>
      </c>
      <c r="P1002" s="69" t="s">
        <v>80</v>
      </c>
      <c r="Q1002" s="111">
        <f t="shared" si="106"/>
        <v>0</v>
      </c>
      <c r="R1002" s="38">
        <f t="shared" si="107"/>
        <v>70</v>
      </c>
      <c r="S1002" s="38" t="str">
        <f t="shared" si="104"/>
        <v>NA</v>
      </c>
      <c r="T1002" s="38" t="str">
        <f t="shared" si="109"/>
        <v>NA</v>
      </c>
      <c r="U1002" s="114" t="str">
        <f t="shared" si="105"/>
        <v>NA</v>
      </c>
      <c r="V1002" s="69">
        <f t="shared" si="108"/>
        <v>0</v>
      </c>
      <c r="W1002" s="23">
        <f t="shared" si="110"/>
        <v>1</v>
      </c>
      <c r="X1002" s="111">
        <v>140</v>
      </c>
      <c r="Y1002" s="38" t="s">
        <v>280</v>
      </c>
      <c r="Z1002" s="69" t="s">
        <v>73</v>
      </c>
      <c r="AA1002" s="114">
        <v>425</v>
      </c>
      <c r="AB1002" s="38" t="s">
        <v>280</v>
      </c>
      <c r="AC1002" s="69" t="s">
        <v>73</v>
      </c>
      <c r="AD1002" s="38" t="s">
        <v>280</v>
      </c>
      <c r="AE1002" s="38" t="s">
        <v>280</v>
      </c>
      <c r="AF1002" s="69" t="s">
        <v>280</v>
      </c>
      <c r="AG1002" s="127" t="s">
        <v>280</v>
      </c>
      <c r="AH1002" s="38" t="s">
        <v>280</v>
      </c>
      <c r="AI1002" s="69" t="s">
        <v>280</v>
      </c>
      <c r="AJ1002" s="111" t="s">
        <v>280</v>
      </c>
      <c r="AK1002" s="38" t="s">
        <v>280</v>
      </c>
      <c r="AL1002" s="38" t="s">
        <v>280</v>
      </c>
      <c r="AM1002" s="38" t="s">
        <v>280</v>
      </c>
      <c r="AN1002" s="38" t="s">
        <v>280</v>
      </c>
      <c r="AO1002" s="38" t="s">
        <v>280</v>
      </c>
      <c r="AP1002" s="136" t="s">
        <v>280</v>
      </c>
      <c r="AQ1002" s="136" t="s">
        <v>280</v>
      </c>
      <c r="AR1002" s="23" t="s">
        <v>280</v>
      </c>
      <c r="AS1002" s="136" t="s">
        <v>280</v>
      </c>
      <c r="AT1002" s="23" t="s">
        <v>280</v>
      </c>
      <c r="AU1002" s="23" t="s">
        <v>280</v>
      </c>
      <c r="AV1002" s="136" t="s">
        <v>280</v>
      </c>
      <c r="AW1002" s="136" t="s">
        <v>280</v>
      </c>
      <c r="AX1002" s="23" t="s">
        <v>280</v>
      </c>
      <c r="AY1002" s="136" t="s">
        <v>280</v>
      </c>
      <c r="AZ1002" s="23" t="s">
        <v>280</v>
      </c>
      <c r="BA1002" s="23" t="s">
        <v>280</v>
      </c>
    </row>
    <row r="1003" spans="2:53" ht="15" thickBot="1">
      <c r="B1003" s="141" t="s">
        <v>410</v>
      </c>
      <c r="C1003" s="116" t="s">
        <v>120</v>
      </c>
      <c r="D1003" s="117" t="s">
        <v>70</v>
      </c>
      <c r="E1003" s="142">
        <v>8222</v>
      </c>
      <c r="F1003" s="142"/>
      <c r="G1003" s="143"/>
      <c r="H1003" s="144">
        <v>8148</v>
      </c>
      <c r="I1003" s="142"/>
      <c r="J1003" s="142"/>
      <c r="K1003" s="142"/>
      <c r="L1003" s="144">
        <v>-4258</v>
      </c>
      <c r="M1003" s="142">
        <v>-4258</v>
      </c>
      <c r="N1003" s="143">
        <v>-4172</v>
      </c>
      <c r="O1003" s="119" t="s">
        <v>38</v>
      </c>
      <c r="P1003" s="70" t="s">
        <v>80</v>
      </c>
      <c r="Q1003" s="119">
        <f t="shared" si="106"/>
        <v>0</v>
      </c>
      <c r="R1003" s="38">
        <f t="shared" si="107"/>
        <v>74</v>
      </c>
      <c r="S1003" s="38" t="str">
        <f t="shared" si="104"/>
        <v>NA</v>
      </c>
      <c r="T1003" s="38" t="str">
        <f t="shared" si="109"/>
        <v>NA</v>
      </c>
      <c r="U1003" s="114" t="str">
        <f t="shared" si="105"/>
        <v>NA</v>
      </c>
      <c r="V1003" s="70">
        <f t="shared" si="108"/>
        <v>0</v>
      </c>
      <c r="W1003" s="23">
        <f t="shared" si="110"/>
        <v>1</v>
      </c>
      <c r="X1003" s="119">
        <v>160</v>
      </c>
      <c r="Y1003" s="118" t="s">
        <v>280</v>
      </c>
      <c r="Z1003" s="70" t="s">
        <v>73</v>
      </c>
      <c r="AA1003" s="142">
        <v>415</v>
      </c>
      <c r="AB1003" s="118" t="s">
        <v>280</v>
      </c>
      <c r="AC1003" s="70" t="s">
        <v>73</v>
      </c>
      <c r="AD1003" s="118" t="s">
        <v>280</v>
      </c>
      <c r="AE1003" s="118" t="s">
        <v>280</v>
      </c>
      <c r="AF1003" s="70" t="s">
        <v>280</v>
      </c>
      <c r="AG1003" s="151" t="s">
        <v>280</v>
      </c>
      <c r="AH1003" s="118" t="s">
        <v>280</v>
      </c>
      <c r="AI1003" s="70" t="s">
        <v>280</v>
      </c>
      <c r="AJ1003" s="119" t="s">
        <v>280</v>
      </c>
      <c r="AK1003" s="118" t="s">
        <v>280</v>
      </c>
      <c r="AL1003" s="118" t="s">
        <v>280</v>
      </c>
      <c r="AM1003" s="118" t="s">
        <v>280</v>
      </c>
      <c r="AN1003" s="118" t="s">
        <v>280</v>
      </c>
      <c r="AO1003" s="118" t="s">
        <v>280</v>
      </c>
      <c r="AP1003" s="143" t="s">
        <v>280</v>
      </c>
      <c r="AQ1003" s="143" t="s">
        <v>280</v>
      </c>
      <c r="AR1003" s="22" t="s">
        <v>280</v>
      </c>
      <c r="AS1003" s="143" t="s">
        <v>280</v>
      </c>
      <c r="AT1003" s="22" t="s">
        <v>280</v>
      </c>
      <c r="AU1003" s="22" t="s">
        <v>280</v>
      </c>
      <c r="AV1003" s="143" t="s">
        <v>280</v>
      </c>
      <c r="AW1003" s="143" t="s">
        <v>280</v>
      </c>
      <c r="AX1003" s="22" t="s">
        <v>280</v>
      </c>
      <c r="AY1003" s="143" t="s">
        <v>280</v>
      </c>
      <c r="AZ1003" s="22" t="s">
        <v>280</v>
      </c>
      <c r="BA1003" s="22" t="s">
        <v>280</v>
      </c>
    </row>
    <row r="1004" spans="2:53">
      <c r="B1004" s="146" t="s">
        <v>411</v>
      </c>
      <c r="C1004" s="121" t="s">
        <v>120</v>
      </c>
      <c r="D1004" s="122" t="s">
        <v>55</v>
      </c>
      <c r="E1004" s="138">
        <v>3552</v>
      </c>
      <c r="F1004" s="138"/>
      <c r="G1004" s="147"/>
      <c r="H1004" s="148">
        <v>2675</v>
      </c>
      <c r="I1004" s="138"/>
      <c r="J1004" s="138"/>
      <c r="K1004" s="138"/>
      <c r="L1004" s="148">
        <v>0</v>
      </c>
      <c r="M1004" s="138">
        <v>0</v>
      </c>
      <c r="N1004" s="147">
        <v>0</v>
      </c>
      <c r="O1004" s="113" t="s">
        <v>288</v>
      </c>
      <c r="P1004" s="68" t="s">
        <v>80</v>
      </c>
      <c r="Q1004" s="113">
        <f t="shared" si="106"/>
        <v>0</v>
      </c>
      <c r="R1004" s="38">
        <f t="shared" si="107"/>
        <v>877</v>
      </c>
      <c r="S1004" s="38" t="str">
        <f t="shared" ref="S1004:S1067" si="111">IF(AND(ISNUMBER(F1004),ISNUMBER(I1004),ISBLANK(E1004)),F1004-I1004,"NA")</f>
        <v>NA</v>
      </c>
      <c r="T1004" s="38" t="str">
        <f t="shared" si="109"/>
        <v>NA</v>
      </c>
      <c r="U1004" s="114" t="str">
        <f t="shared" ref="U1004:U1067" si="112">IF(AND(ISNUMBER(S1004),ISNUMBER(T1004),ISBLANK(E1004)),S1004+T1004,"NA")</f>
        <v>NA</v>
      </c>
      <c r="V1004" s="68">
        <f t="shared" si="108"/>
        <v>0</v>
      </c>
      <c r="W1004" s="23">
        <f t="shared" si="110"/>
        <v>1</v>
      </c>
      <c r="X1004" s="113">
        <v>140</v>
      </c>
      <c r="Y1004" s="112" t="s">
        <v>280</v>
      </c>
      <c r="Z1004" s="68" t="s">
        <v>281</v>
      </c>
      <c r="AA1004" s="138">
        <v>309</v>
      </c>
      <c r="AB1004" s="112" t="s">
        <v>280</v>
      </c>
      <c r="AC1004" s="68" t="s">
        <v>281</v>
      </c>
      <c r="AD1004" s="112" t="s">
        <v>280</v>
      </c>
      <c r="AE1004" s="112" t="s">
        <v>280</v>
      </c>
      <c r="AF1004" s="68" t="s">
        <v>280</v>
      </c>
      <c r="AG1004" s="149" t="s">
        <v>280</v>
      </c>
      <c r="AH1004" s="112" t="s">
        <v>280</v>
      </c>
      <c r="AI1004" s="68" t="s">
        <v>280</v>
      </c>
      <c r="AJ1004" s="112" t="s">
        <v>280</v>
      </c>
      <c r="AK1004" s="112" t="s">
        <v>280</v>
      </c>
      <c r="AL1004" s="112" t="s">
        <v>280</v>
      </c>
      <c r="AM1004" s="113" t="s">
        <v>280</v>
      </c>
      <c r="AN1004" s="112" t="s">
        <v>280</v>
      </c>
      <c r="AO1004" s="112" t="s">
        <v>280</v>
      </c>
      <c r="AP1004" s="147" t="s">
        <v>280</v>
      </c>
      <c r="AQ1004" s="147" t="s">
        <v>280</v>
      </c>
      <c r="AR1004" s="21" t="s">
        <v>280</v>
      </c>
      <c r="AS1004" s="147" t="s">
        <v>280</v>
      </c>
      <c r="AT1004" s="21" t="s">
        <v>280</v>
      </c>
      <c r="AU1004" s="21" t="s">
        <v>280</v>
      </c>
      <c r="AV1004" s="147">
        <v>-10000</v>
      </c>
      <c r="AW1004" s="147" t="s">
        <v>280</v>
      </c>
      <c r="AX1004" s="21" t="s">
        <v>282</v>
      </c>
      <c r="AY1004" s="147" t="s">
        <v>280</v>
      </c>
      <c r="AZ1004" s="21" t="s">
        <v>280</v>
      </c>
      <c r="BA1004" s="21" t="s">
        <v>280</v>
      </c>
    </row>
    <row r="1005" spans="2:53">
      <c r="B1005" s="135" t="s">
        <v>411</v>
      </c>
      <c r="C1005" s="109" t="s">
        <v>120</v>
      </c>
      <c r="D1005" s="110" t="s">
        <v>57</v>
      </c>
      <c r="E1005" s="114">
        <v>3552</v>
      </c>
      <c r="F1005" s="114"/>
      <c r="G1005" s="136"/>
      <c r="H1005" s="137">
        <v>2675</v>
      </c>
      <c r="I1005" s="114"/>
      <c r="J1005" s="114"/>
      <c r="K1005" s="114"/>
      <c r="L1005" s="137">
        <v>0</v>
      </c>
      <c r="M1005" s="114">
        <v>0</v>
      </c>
      <c r="N1005" s="136">
        <v>0</v>
      </c>
      <c r="O1005" s="111" t="s">
        <v>288</v>
      </c>
      <c r="P1005" s="69" t="s">
        <v>80</v>
      </c>
      <c r="Q1005" s="111">
        <f t="shared" si="106"/>
        <v>0</v>
      </c>
      <c r="R1005" s="38">
        <f t="shared" si="107"/>
        <v>877</v>
      </c>
      <c r="S1005" s="38" t="str">
        <f t="shared" si="111"/>
        <v>NA</v>
      </c>
      <c r="T1005" s="38" t="str">
        <f t="shared" si="109"/>
        <v>NA</v>
      </c>
      <c r="U1005" s="114" t="str">
        <f t="shared" si="112"/>
        <v>NA</v>
      </c>
      <c r="V1005" s="69">
        <f t="shared" si="108"/>
        <v>0</v>
      </c>
      <c r="W1005" s="23">
        <f t="shared" si="110"/>
        <v>1</v>
      </c>
      <c r="X1005" s="137">
        <v>140</v>
      </c>
      <c r="Y1005" s="38" t="s">
        <v>280</v>
      </c>
      <c r="Z1005" s="69" t="s">
        <v>281</v>
      </c>
      <c r="AA1005" s="114">
        <v>309</v>
      </c>
      <c r="AB1005" s="38" t="s">
        <v>280</v>
      </c>
      <c r="AC1005" s="69" t="s">
        <v>281</v>
      </c>
      <c r="AD1005" s="38" t="s">
        <v>280</v>
      </c>
      <c r="AE1005" s="38" t="s">
        <v>280</v>
      </c>
      <c r="AF1005" s="69" t="s">
        <v>280</v>
      </c>
      <c r="AG1005" s="127" t="s">
        <v>280</v>
      </c>
      <c r="AH1005" s="38" t="s">
        <v>280</v>
      </c>
      <c r="AI1005" s="69" t="s">
        <v>280</v>
      </c>
      <c r="AJ1005" s="38" t="s">
        <v>280</v>
      </c>
      <c r="AK1005" s="38" t="s">
        <v>280</v>
      </c>
      <c r="AL1005" s="38" t="s">
        <v>280</v>
      </c>
      <c r="AM1005" s="111" t="s">
        <v>280</v>
      </c>
      <c r="AN1005" s="38" t="s">
        <v>280</v>
      </c>
      <c r="AO1005" s="38" t="s">
        <v>280</v>
      </c>
      <c r="AP1005" s="136" t="s">
        <v>280</v>
      </c>
      <c r="AQ1005" s="136" t="s">
        <v>280</v>
      </c>
      <c r="AR1005" s="23" t="s">
        <v>280</v>
      </c>
      <c r="AS1005" s="136" t="s">
        <v>280</v>
      </c>
      <c r="AT1005" s="23" t="s">
        <v>280</v>
      </c>
      <c r="AU1005" s="23" t="s">
        <v>280</v>
      </c>
      <c r="AV1005" s="136">
        <v>-10000</v>
      </c>
      <c r="AW1005" s="136" t="s">
        <v>280</v>
      </c>
      <c r="AX1005" s="23" t="s">
        <v>282</v>
      </c>
      <c r="AY1005" s="136" t="s">
        <v>280</v>
      </c>
      <c r="AZ1005" s="23" t="s">
        <v>280</v>
      </c>
      <c r="BA1005" s="23" t="s">
        <v>280</v>
      </c>
    </row>
    <row r="1006" spans="2:53">
      <c r="B1006" s="135" t="s">
        <v>411</v>
      </c>
      <c r="C1006" s="109" t="s">
        <v>120</v>
      </c>
      <c r="D1006" s="110" t="s">
        <v>58</v>
      </c>
      <c r="E1006" s="114">
        <v>3552</v>
      </c>
      <c r="F1006" s="114"/>
      <c r="G1006" s="136"/>
      <c r="H1006" s="137">
        <v>2716</v>
      </c>
      <c r="I1006" s="114"/>
      <c r="J1006" s="114"/>
      <c r="K1006" s="114"/>
      <c r="L1006" s="137">
        <v>0</v>
      </c>
      <c r="M1006" s="114">
        <v>0</v>
      </c>
      <c r="N1006" s="136">
        <v>0</v>
      </c>
      <c r="O1006" s="111" t="s">
        <v>288</v>
      </c>
      <c r="P1006" s="69" t="s">
        <v>80</v>
      </c>
      <c r="Q1006" s="111">
        <f t="shared" si="106"/>
        <v>0</v>
      </c>
      <c r="R1006" s="38">
        <f t="shared" si="107"/>
        <v>836</v>
      </c>
      <c r="S1006" s="38" t="str">
        <f t="shared" si="111"/>
        <v>NA</v>
      </c>
      <c r="T1006" s="38" t="str">
        <f t="shared" si="109"/>
        <v>NA</v>
      </c>
      <c r="U1006" s="114" t="str">
        <f t="shared" si="112"/>
        <v>NA</v>
      </c>
      <c r="V1006" s="69">
        <f t="shared" si="108"/>
        <v>0</v>
      </c>
      <c r="W1006" s="23">
        <f t="shared" si="110"/>
        <v>1</v>
      </c>
      <c r="X1006" s="137">
        <v>140</v>
      </c>
      <c r="Y1006" s="38" t="s">
        <v>280</v>
      </c>
      <c r="Z1006" s="69" t="s">
        <v>281</v>
      </c>
      <c r="AA1006" s="114">
        <v>309</v>
      </c>
      <c r="AB1006" s="38" t="s">
        <v>280</v>
      </c>
      <c r="AC1006" s="69" t="s">
        <v>281</v>
      </c>
      <c r="AD1006" s="38" t="s">
        <v>280</v>
      </c>
      <c r="AE1006" s="38" t="s">
        <v>280</v>
      </c>
      <c r="AF1006" s="69" t="s">
        <v>280</v>
      </c>
      <c r="AG1006" s="127" t="s">
        <v>280</v>
      </c>
      <c r="AH1006" s="38" t="s">
        <v>280</v>
      </c>
      <c r="AI1006" s="69" t="s">
        <v>280</v>
      </c>
      <c r="AJ1006" s="38" t="s">
        <v>280</v>
      </c>
      <c r="AK1006" s="38" t="s">
        <v>280</v>
      </c>
      <c r="AL1006" s="38" t="s">
        <v>280</v>
      </c>
      <c r="AM1006" s="111" t="s">
        <v>280</v>
      </c>
      <c r="AN1006" s="38" t="s">
        <v>280</v>
      </c>
      <c r="AO1006" s="38" t="s">
        <v>280</v>
      </c>
      <c r="AP1006" s="136" t="s">
        <v>280</v>
      </c>
      <c r="AQ1006" s="136" t="s">
        <v>280</v>
      </c>
      <c r="AR1006" s="23" t="s">
        <v>280</v>
      </c>
      <c r="AS1006" s="136" t="s">
        <v>280</v>
      </c>
      <c r="AT1006" s="23" t="s">
        <v>280</v>
      </c>
      <c r="AU1006" s="23" t="s">
        <v>280</v>
      </c>
      <c r="AV1006" s="136">
        <v>-10000</v>
      </c>
      <c r="AW1006" s="136" t="s">
        <v>280</v>
      </c>
      <c r="AX1006" s="23" t="s">
        <v>282</v>
      </c>
      <c r="AY1006" s="136" t="s">
        <v>280</v>
      </c>
      <c r="AZ1006" s="23" t="s">
        <v>280</v>
      </c>
      <c r="BA1006" s="23" t="s">
        <v>280</v>
      </c>
    </row>
    <row r="1007" spans="2:53">
      <c r="B1007" s="135" t="s">
        <v>411</v>
      </c>
      <c r="C1007" s="109" t="s">
        <v>120</v>
      </c>
      <c r="D1007" s="110" t="s">
        <v>59</v>
      </c>
      <c r="E1007" s="114">
        <v>5817</v>
      </c>
      <c r="F1007" s="114"/>
      <c r="G1007" s="136"/>
      <c r="H1007" s="137">
        <v>4642</v>
      </c>
      <c r="I1007" s="114"/>
      <c r="J1007" s="114"/>
      <c r="K1007" s="114"/>
      <c r="L1007" s="137">
        <v>0</v>
      </c>
      <c r="M1007" s="114">
        <v>0</v>
      </c>
      <c r="N1007" s="136">
        <v>0</v>
      </c>
      <c r="O1007" s="111" t="s">
        <v>288</v>
      </c>
      <c r="P1007" s="69" t="s">
        <v>80</v>
      </c>
      <c r="Q1007" s="111">
        <f t="shared" si="106"/>
        <v>0</v>
      </c>
      <c r="R1007" s="38">
        <f t="shared" si="107"/>
        <v>1175</v>
      </c>
      <c r="S1007" s="38" t="str">
        <f t="shared" si="111"/>
        <v>NA</v>
      </c>
      <c r="T1007" s="38" t="str">
        <f t="shared" si="109"/>
        <v>NA</v>
      </c>
      <c r="U1007" s="114" t="str">
        <f t="shared" si="112"/>
        <v>NA</v>
      </c>
      <c r="V1007" s="69">
        <f t="shared" si="108"/>
        <v>0</v>
      </c>
      <c r="W1007" s="23">
        <f t="shared" si="110"/>
        <v>1</v>
      </c>
      <c r="X1007" s="137">
        <v>140</v>
      </c>
      <c r="Y1007" s="38" t="s">
        <v>280</v>
      </c>
      <c r="Z1007" s="69" t="s">
        <v>281</v>
      </c>
      <c r="AA1007" s="114">
        <v>101</v>
      </c>
      <c r="AB1007" s="38" t="s">
        <v>280</v>
      </c>
      <c r="AC1007" s="69" t="s">
        <v>281</v>
      </c>
      <c r="AD1007" s="38" t="s">
        <v>280</v>
      </c>
      <c r="AE1007" s="38" t="s">
        <v>280</v>
      </c>
      <c r="AF1007" s="69" t="s">
        <v>280</v>
      </c>
      <c r="AG1007" s="127" t="s">
        <v>280</v>
      </c>
      <c r="AH1007" s="38" t="s">
        <v>280</v>
      </c>
      <c r="AI1007" s="69" t="s">
        <v>280</v>
      </c>
      <c r="AJ1007" s="38" t="s">
        <v>280</v>
      </c>
      <c r="AK1007" s="38" t="s">
        <v>280</v>
      </c>
      <c r="AL1007" s="38" t="s">
        <v>280</v>
      </c>
      <c r="AM1007" s="111" t="s">
        <v>280</v>
      </c>
      <c r="AN1007" s="38" t="s">
        <v>280</v>
      </c>
      <c r="AO1007" s="38" t="s">
        <v>280</v>
      </c>
      <c r="AP1007" s="136" t="s">
        <v>280</v>
      </c>
      <c r="AQ1007" s="136" t="s">
        <v>280</v>
      </c>
      <c r="AR1007" s="23" t="s">
        <v>280</v>
      </c>
      <c r="AS1007" s="136" t="s">
        <v>280</v>
      </c>
      <c r="AT1007" s="23" t="s">
        <v>280</v>
      </c>
      <c r="AU1007" s="23" t="s">
        <v>280</v>
      </c>
      <c r="AV1007" s="136">
        <v>-10000</v>
      </c>
      <c r="AW1007" s="136" t="s">
        <v>280</v>
      </c>
      <c r="AX1007" s="23" t="s">
        <v>282</v>
      </c>
      <c r="AY1007" s="136" t="s">
        <v>280</v>
      </c>
      <c r="AZ1007" s="23" t="s">
        <v>280</v>
      </c>
      <c r="BA1007" s="23" t="s">
        <v>280</v>
      </c>
    </row>
    <row r="1008" spans="2:53">
      <c r="B1008" s="135" t="s">
        <v>411</v>
      </c>
      <c r="C1008" s="109" t="s">
        <v>120</v>
      </c>
      <c r="D1008" s="110" t="s">
        <v>61</v>
      </c>
      <c r="E1008" s="114">
        <v>5817</v>
      </c>
      <c r="F1008" s="114"/>
      <c r="G1008" s="136"/>
      <c r="H1008" s="137">
        <v>5495</v>
      </c>
      <c r="I1008" s="114"/>
      <c r="J1008" s="114"/>
      <c r="K1008" s="114"/>
      <c r="L1008" s="137">
        <v>0</v>
      </c>
      <c r="M1008" s="114">
        <v>0</v>
      </c>
      <c r="N1008" s="136">
        <v>0</v>
      </c>
      <c r="O1008" s="111" t="s">
        <v>288</v>
      </c>
      <c r="P1008" s="69" t="s">
        <v>80</v>
      </c>
      <c r="Q1008" s="111">
        <f t="shared" si="106"/>
        <v>0</v>
      </c>
      <c r="R1008" s="38">
        <f t="shared" si="107"/>
        <v>322</v>
      </c>
      <c r="S1008" s="38" t="str">
        <f t="shared" si="111"/>
        <v>NA</v>
      </c>
      <c r="T1008" s="38" t="str">
        <f t="shared" si="109"/>
        <v>NA</v>
      </c>
      <c r="U1008" s="114" t="str">
        <f t="shared" si="112"/>
        <v>NA</v>
      </c>
      <c r="V1008" s="69">
        <f t="shared" si="108"/>
        <v>0</v>
      </c>
      <c r="W1008" s="23">
        <f t="shared" si="110"/>
        <v>1</v>
      </c>
      <c r="X1008" s="137">
        <v>140</v>
      </c>
      <c r="Y1008" s="38" t="s">
        <v>280</v>
      </c>
      <c r="Z1008" s="69" t="s">
        <v>281</v>
      </c>
      <c r="AA1008" s="114">
        <v>338</v>
      </c>
      <c r="AB1008" s="38" t="s">
        <v>280</v>
      </c>
      <c r="AC1008" s="69" t="s">
        <v>281</v>
      </c>
      <c r="AD1008" s="38" t="s">
        <v>280</v>
      </c>
      <c r="AE1008" s="38" t="s">
        <v>280</v>
      </c>
      <c r="AF1008" s="69" t="s">
        <v>280</v>
      </c>
      <c r="AG1008" s="127" t="s">
        <v>280</v>
      </c>
      <c r="AH1008" s="38" t="s">
        <v>280</v>
      </c>
      <c r="AI1008" s="69" t="s">
        <v>280</v>
      </c>
      <c r="AJ1008" s="38" t="s">
        <v>280</v>
      </c>
      <c r="AK1008" s="38" t="s">
        <v>280</v>
      </c>
      <c r="AL1008" s="38" t="s">
        <v>280</v>
      </c>
      <c r="AM1008" s="111" t="s">
        <v>280</v>
      </c>
      <c r="AN1008" s="38" t="s">
        <v>280</v>
      </c>
      <c r="AO1008" s="38" t="s">
        <v>280</v>
      </c>
      <c r="AP1008" s="136" t="s">
        <v>280</v>
      </c>
      <c r="AQ1008" s="136" t="s">
        <v>280</v>
      </c>
      <c r="AR1008" s="23" t="s">
        <v>280</v>
      </c>
      <c r="AS1008" s="136" t="s">
        <v>280</v>
      </c>
      <c r="AT1008" s="23" t="s">
        <v>280</v>
      </c>
      <c r="AU1008" s="23" t="s">
        <v>280</v>
      </c>
      <c r="AV1008" s="136">
        <v>-10000</v>
      </c>
      <c r="AW1008" s="136" t="s">
        <v>280</v>
      </c>
      <c r="AX1008" s="23" t="s">
        <v>282</v>
      </c>
      <c r="AY1008" s="136" t="s">
        <v>280</v>
      </c>
      <c r="AZ1008" s="23" t="s">
        <v>280</v>
      </c>
      <c r="BA1008" s="23" t="s">
        <v>280</v>
      </c>
    </row>
    <row r="1009" spans="2:53">
      <c r="B1009" s="135" t="s">
        <v>411</v>
      </c>
      <c r="C1009" s="109" t="s">
        <v>120</v>
      </c>
      <c r="D1009" s="110" t="s">
        <v>63</v>
      </c>
      <c r="E1009" s="114">
        <v>6751</v>
      </c>
      <c r="F1009" s="114"/>
      <c r="G1009" s="136"/>
      <c r="H1009" s="137">
        <v>6751</v>
      </c>
      <c r="I1009" s="114"/>
      <c r="J1009" s="114"/>
      <c r="K1009" s="114"/>
      <c r="L1009" s="137">
        <v>0</v>
      </c>
      <c r="M1009" s="114">
        <v>0</v>
      </c>
      <c r="N1009" s="136">
        <v>0</v>
      </c>
      <c r="O1009" s="111" t="s">
        <v>283</v>
      </c>
      <c r="P1009" s="69" t="s">
        <v>80</v>
      </c>
      <c r="Q1009" s="111">
        <f t="shared" ref="Q1009:Q1072" si="113">IFERROR(L1009-M1009,0)</f>
        <v>0</v>
      </c>
      <c r="R1009" s="38">
        <f t="shared" si="107"/>
        <v>0</v>
      </c>
      <c r="S1009" s="38" t="str">
        <f t="shared" si="111"/>
        <v>NA</v>
      </c>
      <c r="T1009" s="38" t="str">
        <f t="shared" si="109"/>
        <v>NA</v>
      </c>
      <c r="U1009" s="114" t="str">
        <f t="shared" si="112"/>
        <v>NA</v>
      </c>
      <c r="V1009" s="69">
        <f t="shared" si="108"/>
        <v>0</v>
      </c>
      <c r="W1009" s="23">
        <f t="shared" si="110"/>
        <v>1</v>
      </c>
      <c r="X1009" s="137">
        <v>140</v>
      </c>
      <c r="Y1009" s="38" t="s">
        <v>280</v>
      </c>
      <c r="Z1009" s="69" t="s">
        <v>281</v>
      </c>
      <c r="AA1009" s="114">
        <v>347</v>
      </c>
      <c r="AB1009" s="38" t="s">
        <v>280</v>
      </c>
      <c r="AC1009" s="69" t="s">
        <v>281</v>
      </c>
      <c r="AD1009" s="38" t="s">
        <v>280</v>
      </c>
      <c r="AE1009" s="38" t="s">
        <v>280</v>
      </c>
      <c r="AF1009" s="69" t="s">
        <v>280</v>
      </c>
      <c r="AG1009" s="127" t="s">
        <v>280</v>
      </c>
      <c r="AH1009" s="38" t="s">
        <v>280</v>
      </c>
      <c r="AI1009" s="69" t="s">
        <v>280</v>
      </c>
      <c r="AJ1009" s="38" t="s">
        <v>280</v>
      </c>
      <c r="AK1009" s="38" t="s">
        <v>280</v>
      </c>
      <c r="AL1009" s="38" t="s">
        <v>280</v>
      </c>
      <c r="AM1009" s="111" t="s">
        <v>280</v>
      </c>
      <c r="AN1009" s="38" t="s">
        <v>280</v>
      </c>
      <c r="AO1009" s="38" t="s">
        <v>280</v>
      </c>
      <c r="AP1009" s="136" t="s">
        <v>280</v>
      </c>
      <c r="AQ1009" s="136" t="s">
        <v>280</v>
      </c>
      <c r="AR1009" s="23" t="s">
        <v>280</v>
      </c>
      <c r="AS1009" s="136" t="s">
        <v>280</v>
      </c>
      <c r="AT1009" s="23" t="s">
        <v>280</v>
      </c>
      <c r="AU1009" s="23" t="s">
        <v>280</v>
      </c>
      <c r="AV1009" s="136">
        <v>-10000</v>
      </c>
      <c r="AW1009" s="136" t="s">
        <v>280</v>
      </c>
      <c r="AX1009" s="23" t="s">
        <v>282</v>
      </c>
      <c r="AY1009" s="136" t="s">
        <v>280</v>
      </c>
      <c r="AZ1009" s="23" t="s">
        <v>280</v>
      </c>
      <c r="BA1009" s="23" t="s">
        <v>280</v>
      </c>
    </row>
    <row r="1010" spans="2:53">
      <c r="B1010" s="135" t="s">
        <v>411</v>
      </c>
      <c r="C1010" s="109" t="s">
        <v>120</v>
      </c>
      <c r="D1010" s="110" t="s">
        <v>64</v>
      </c>
      <c r="E1010" s="114"/>
      <c r="F1010" s="114">
        <v>7023</v>
      </c>
      <c r="G1010" s="136">
        <v>651</v>
      </c>
      <c r="H1010" s="137"/>
      <c r="I1010" s="114">
        <v>7023</v>
      </c>
      <c r="J1010" s="114">
        <v>651</v>
      </c>
      <c r="K1010" s="114"/>
      <c r="L1010" s="137">
        <v>-4300</v>
      </c>
      <c r="M1010" s="114">
        <v>-4300</v>
      </c>
      <c r="N1010" s="136">
        <v>-4300</v>
      </c>
      <c r="O1010" s="111" t="s">
        <v>283</v>
      </c>
      <c r="P1010" s="69" t="s">
        <v>283</v>
      </c>
      <c r="Q1010" s="111">
        <f t="shared" si="113"/>
        <v>0</v>
      </c>
      <c r="R1010" s="38" t="str">
        <f t="shared" si="107"/>
        <v>NA</v>
      </c>
      <c r="S1010" s="38">
        <f t="shared" si="111"/>
        <v>0</v>
      </c>
      <c r="T1010" s="38">
        <f t="shared" si="109"/>
        <v>0</v>
      </c>
      <c r="U1010" s="114">
        <f t="shared" si="112"/>
        <v>0</v>
      </c>
      <c r="V1010" s="69">
        <f t="shared" si="108"/>
        <v>0</v>
      </c>
      <c r="W1010" s="23">
        <f t="shared" si="110"/>
        <v>1</v>
      </c>
      <c r="X1010" s="137">
        <v>140</v>
      </c>
      <c r="Y1010" s="38" t="s">
        <v>280</v>
      </c>
      <c r="Z1010" s="69" t="s">
        <v>281</v>
      </c>
      <c r="AA1010" s="114">
        <v>400</v>
      </c>
      <c r="AB1010" s="38" t="s">
        <v>280</v>
      </c>
      <c r="AC1010" s="69" t="s">
        <v>281</v>
      </c>
      <c r="AD1010" s="38" t="s">
        <v>280</v>
      </c>
      <c r="AE1010" s="38" t="s">
        <v>280</v>
      </c>
      <c r="AF1010" s="69" t="s">
        <v>280</v>
      </c>
      <c r="AG1010" s="127" t="s">
        <v>280</v>
      </c>
      <c r="AH1010" s="38" t="s">
        <v>280</v>
      </c>
      <c r="AI1010" s="69" t="s">
        <v>280</v>
      </c>
      <c r="AJ1010" s="111" t="s">
        <v>280</v>
      </c>
      <c r="AK1010" s="38" t="s">
        <v>280</v>
      </c>
      <c r="AL1010" s="38" t="s">
        <v>280</v>
      </c>
      <c r="AM1010" s="111" t="s">
        <v>280</v>
      </c>
      <c r="AN1010" s="38" t="s">
        <v>280</v>
      </c>
      <c r="AO1010" s="38" t="s">
        <v>280</v>
      </c>
      <c r="AP1010" s="136" t="s">
        <v>280</v>
      </c>
      <c r="AQ1010" s="136" t="s">
        <v>280</v>
      </c>
      <c r="AR1010" s="23" t="s">
        <v>280</v>
      </c>
      <c r="AS1010" s="136" t="s">
        <v>280</v>
      </c>
      <c r="AT1010" s="23" t="s">
        <v>280</v>
      </c>
      <c r="AU1010" s="23" t="s">
        <v>280</v>
      </c>
      <c r="AV1010" s="136" t="s">
        <v>280</v>
      </c>
      <c r="AW1010" s="136" t="s">
        <v>280</v>
      </c>
      <c r="AX1010" s="23" t="s">
        <v>280</v>
      </c>
      <c r="AY1010" s="136">
        <v>-10000</v>
      </c>
      <c r="AZ1010" s="23" t="s">
        <v>280</v>
      </c>
      <c r="BA1010" s="23" t="s">
        <v>282</v>
      </c>
    </row>
    <row r="1011" spans="2:53">
      <c r="B1011" s="135" t="s">
        <v>411</v>
      </c>
      <c r="C1011" s="109" t="s">
        <v>120</v>
      </c>
      <c r="D1011" s="110" t="s">
        <v>66</v>
      </c>
      <c r="E1011" s="114"/>
      <c r="F1011" s="114">
        <v>7063</v>
      </c>
      <c r="G1011" s="136">
        <v>559</v>
      </c>
      <c r="H1011" s="137"/>
      <c r="I1011" s="114">
        <v>7063</v>
      </c>
      <c r="J1011" s="114">
        <v>559</v>
      </c>
      <c r="K1011" s="114"/>
      <c r="L1011" s="137">
        <v>-4319</v>
      </c>
      <c r="M1011" s="114">
        <v>-4319</v>
      </c>
      <c r="N1011" s="136">
        <v>-4319</v>
      </c>
      <c r="O1011" s="111" t="s">
        <v>283</v>
      </c>
      <c r="P1011" s="69" t="s">
        <v>283</v>
      </c>
      <c r="Q1011" s="111">
        <f t="shared" si="113"/>
        <v>0</v>
      </c>
      <c r="R1011" s="38" t="str">
        <f t="shared" si="107"/>
        <v>NA</v>
      </c>
      <c r="S1011" s="38">
        <f t="shared" si="111"/>
        <v>0</v>
      </c>
      <c r="T1011" s="38">
        <f t="shared" si="109"/>
        <v>0</v>
      </c>
      <c r="U1011" s="114">
        <f t="shared" si="112"/>
        <v>0</v>
      </c>
      <c r="V1011" s="69">
        <f t="shared" si="108"/>
        <v>0</v>
      </c>
      <c r="W1011" s="23">
        <f t="shared" si="110"/>
        <v>1</v>
      </c>
      <c r="X1011" s="137">
        <v>139</v>
      </c>
      <c r="Y1011" s="38" t="s">
        <v>280</v>
      </c>
      <c r="Z1011" s="69" t="s">
        <v>281</v>
      </c>
      <c r="AA1011" s="114">
        <v>141</v>
      </c>
      <c r="AB1011" s="38" t="s">
        <v>280</v>
      </c>
      <c r="AC1011" s="69" t="s">
        <v>281</v>
      </c>
      <c r="AD1011" s="38" t="s">
        <v>280</v>
      </c>
      <c r="AE1011" s="38" t="s">
        <v>280</v>
      </c>
      <c r="AF1011" s="69" t="s">
        <v>280</v>
      </c>
      <c r="AG1011" s="127" t="s">
        <v>280</v>
      </c>
      <c r="AH1011" s="38" t="s">
        <v>280</v>
      </c>
      <c r="AI1011" s="69" t="s">
        <v>280</v>
      </c>
      <c r="AJ1011" s="111" t="s">
        <v>280</v>
      </c>
      <c r="AK1011" s="38" t="s">
        <v>280</v>
      </c>
      <c r="AL1011" s="38" t="s">
        <v>280</v>
      </c>
      <c r="AM1011" s="111" t="s">
        <v>280</v>
      </c>
      <c r="AN1011" s="38" t="s">
        <v>280</v>
      </c>
      <c r="AO1011" s="38" t="s">
        <v>280</v>
      </c>
      <c r="AP1011" s="136" t="s">
        <v>280</v>
      </c>
      <c r="AQ1011" s="136" t="s">
        <v>280</v>
      </c>
      <c r="AR1011" s="23" t="s">
        <v>280</v>
      </c>
      <c r="AS1011" s="136" t="s">
        <v>280</v>
      </c>
      <c r="AT1011" s="23" t="s">
        <v>280</v>
      </c>
      <c r="AU1011" s="23" t="s">
        <v>280</v>
      </c>
      <c r="AV1011" s="136" t="s">
        <v>280</v>
      </c>
      <c r="AW1011" s="136" t="s">
        <v>280</v>
      </c>
      <c r="AX1011" s="23" t="s">
        <v>280</v>
      </c>
      <c r="AY1011" s="136">
        <v>-10000</v>
      </c>
      <c r="AZ1011" s="23" t="s">
        <v>280</v>
      </c>
      <c r="BA1011" s="23" t="s">
        <v>282</v>
      </c>
    </row>
    <row r="1012" spans="2:53" ht="15" thickBot="1">
      <c r="B1012" s="135" t="s">
        <v>411</v>
      </c>
      <c r="C1012" s="109" t="s">
        <v>120</v>
      </c>
      <c r="D1012" s="110" t="s">
        <v>67</v>
      </c>
      <c r="E1012" s="114"/>
      <c r="F1012" s="114">
        <v>7050</v>
      </c>
      <c r="G1012" s="136">
        <v>651</v>
      </c>
      <c r="H1012" s="137"/>
      <c r="I1012" s="114">
        <v>6491</v>
      </c>
      <c r="J1012" s="114">
        <v>651</v>
      </c>
      <c r="K1012" s="114"/>
      <c r="L1012" s="137">
        <v>-4409</v>
      </c>
      <c r="M1012" s="114">
        <v>-4409</v>
      </c>
      <c r="N1012" s="136">
        <v>-4409</v>
      </c>
      <c r="O1012" s="111" t="s">
        <v>283</v>
      </c>
      <c r="P1012" s="69" t="s">
        <v>283</v>
      </c>
      <c r="Q1012" s="111">
        <f t="shared" si="113"/>
        <v>0</v>
      </c>
      <c r="R1012" s="38" t="str">
        <f t="shared" si="107"/>
        <v>NA</v>
      </c>
      <c r="S1012" s="38">
        <f t="shared" si="111"/>
        <v>559</v>
      </c>
      <c r="T1012" s="38">
        <f t="shared" si="109"/>
        <v>0</v>
      </c>
      <c r="U1012" s="114">
        <f t="shared" si="112"/>
        <v>559</v>
      </c>
      <c r="V1012" s="69">
        <f t="shared" si="108"/>
        <v>0</v>
      </c>
      <c r="W1012" s="23">
        <f t="shared" si="110"/>
        <v>1</v>
      </c>
      <c r="X1012" s="111">
        <v>140</v>
      </c>
      <c r="Y1012" s="38" t="s">
        <v>280</v>
      </c>
      <c r="Z1012" s="69" t="s">
        <v>281</v>
      </c>
      <c r="AA1012" s="114">
        <v>-34</v>
      </c>
      <c r="AB1012" s="38" t="s">
        <v>280</v>
      </c>
      <c r="AC1012" s="69" t="s">
        <v>281</v>
      </c>
      <c r="AD1012" s="38" t="s">
        <v>280</v>
      </c>
      <c r="AE1012" s="38" t="s">
        <v>280</v>
      </c>
      <c r="AF1012" s="69" t="s">
        <v>280</v>
      </c>
      <c r="AG1012" s="127" t="s">
        <v>280</v>
      </c>
      <c r="AH1012" s="38" t="s">
        <v>280</v>
      </c>
      <c r="AI1012" s="69" t="s">
        <v>280</v>
      </c>
      <c r="AJ1012" s="111" t="s">
        <v>280</v>
      </c>
      <c r="AK1012" s="38" t="s">
        <v>280</v>
      </c>
      <c r="AL1012" s="38" t="s">
        <v>280</v>
      </c>
      <c r="AM1012" s="119" t="s">
        <v>280</v>
      </c>
      <c r="AN1012" s="38" t="s">
        <v>280</v>
      </c>
      <c r="AO1012" s="38" t="s">
        <v>280</v>
      </c>
      <c r="AP1012" s="136" t="s">
        <v>280</v>
      </c>
      <c r="AQ1012" s="136" t="s">
        <v>280</v>
      </c>
      <c r="AR1012" s="23" t="s">
        <v>280</v>
      </c>
      <c r="AS1012" s="136" t="s">
        <v>280</v>
      </c>
      <c r="AT1012" s="23" t="s">
        <v>280</v>
      </c>
      <c r="AU1012" s="23" t="s">
        <v>280</v>
      </c>
      <c r="AV1012" s="136" t="s">
        <v>280</v>
      </c>
      <c r="AW1012" s="136" t="s">
        <v>280</v>
      </c>
      <c r="AX1012" s="23" t="s">
        <v>280</v>
      </c>
      <c r="AY1012" s="136">
        <v>-10000</v>
      </c>
      <c r="AZ1012" s="23" t="s">
        <v>280</v>
      </c>
      <c r="BA1012" s="23" t="s">
        <v>282</v>
      </c>
    </row>
    <row r="1013" spans="2:53">
      <c r="B1013" s="135" t="s">
        <v>411</v>
      </c>
      <c r="C1013" s="109" t="s">
        <v>120</v>
      </c>
      <c r="D1013" s="110" t="s">
        <v>68</v>
      </c>
      <c r="E1013" s="114">
        <v>7626</v>
      </c>
      <c r="F1013" s="114"/>
      <c r="G1013" s="136"/>
      <c r="H1013" s="137">
        <v>5868</v>
      </c>
      <c r="I1013" s="114"/>
      <c r="J1013" s="114"/>
      <c r="K1013" s="114"/>
      <c r="L1013" s="137">
        <v>-4824</v>
      </c>
      <c r="M1013" s="114">
        <v>-4824</v>
      </c>
      <c r="N1013" s="136">
        <v>-3495</v>
      </c>
      <c r="O1013" s="111" t="s">
        <v>38</v>
      </c>
      <c r="P1013" s="69" t="s">
        <v>80</v>
      </c>
      <c r="Q1013" s="111">
        <f t="shared" si="113"/>
        <v>0</v>
      </c>
      <c r="R1013" s="38">
        <f t="shared" si="107"/>
        <v>1758</v>
      </c>
      <c r="S1013" s="38" t="str">
        <f t="shared" si="111"/>
        <v>NA</v>
      </c>
      <c r="T1013" s="38" t="str">
        <f t="shared" si="109"/>
        <v>NA</v>
      </c>
      <c r="U1013" s="114" t="str">
        <f t="shared" si="112"/>
        <v>NA</v>
      </c>
      <c r="V1013" s="69">
        <f t="shared" si="108"/>
        <v>0</v>
      </c>
      <c r="W1013" s="23">
        <f t="shared" si="110"/>
        <v>1</v>
      </c>
      <c r="X1013" s="137">
        <v>140</v>
      </c>
      <c r="Y1013" s="38" t="s">
        <v>280</v>
      </c>
      <c r="Z1013" s="69" t="s">
        <v>281</v>
      </c>
      <c r="AA1013" s="114">
        <v>-140</v>
      </c>
      <c r="AB1013" s="38" t="s">
        <v>280</v>
      </c>
      <c r="AC1013" s="69" t="s">
        <v>281</v>
      </c>
      <c r="AD1013" s="38" t="s">
        <v>280</v>
      </c>
      <c r="AE1013" s="38" t="s">
        <v>280</v>
      </c>
      <c r="AF1013" s="69" t="s">
        <v>280</v>
      </c>
      <c r="AG1013" s="127" t="s">
        <v>280</v>
      </c>
      <c r="AH1013" s="38" t="s">
        <v>280</v>
      </c>
      <c r="AI1013" s="69" t="s">
        <v>280</v>
      </c>
      <c r="AJ1013" s="38" t="s">
        <v>280</v>
      </c>
      <c r="AK1013" s="38" t="s">
        <v>280</v>
      </c>
      <c r="AL1013" s="38" t="s">
        <v>280</v>
      </c>
      <c r="AM1013" s="111" t="s">
        <v>280</v>
      </c>
      <c r="AN1013" s="38" t="s">
        <v>280</v>
      </c>
      <c r="AO1013" s="38" t="s">
        <v>280</v>
      </c>
      <c r="AP1013" s="136" t="s">
        <v>280</v>
      </c>
      <c r="AQ1013" s="136" t="s">
        <v>280</v>
      </c>
      <c r="AR1013" s="23" t="s">
        <v>280</v>
      </c>
      <c r="AS1013" s="136" t="s">
        <v>280</v>
      </c>
      <c r="AT1013" s="23" t="s">
        <v>280</v>
      </c>
      <c r="AU1013" s="23" t="s">
        <v>280</v>
      </c>
      <c r="AV1013" s="136">
        <v>-10000</v>
      </c>
      <c r="AW1013" s="136" t="s">
        <v>280</v>
      </c>
      <c r="AX1013" s="23" t="s">
        <v>282</v>
      </c>
      <c r="AY1013" s="136" t="s">
        <v>280</v>
      </c>
      <c r="AZ1013" s="23" t="s">
        <v>280</v>
      </c>
      <c r="BA1013" s="23" t="s">
        <v>280</v>
      </c>
    </row>
    <row r="1014" spans="2:53">
      <c r="B1014" s="135" t="s">
        <v>411</v>
      </c>
      <c r="C1014" s="109" t="s">
        <v>120</v>
      </c>
      <c r="D1014" s="110" t="s">
        <v>69</v>
      </c>
      <c r="E1014" s="114">
        <v>7626</v>
      </c>
      <c r="F1014" s="114"/>
      <c r="G1014" s="136"/>
      <c r="H1014" s="137">
        <v>7341</v>
      </c>
      <c r="I1014" s="114"/>
      <c r="J1014" s="114"/>
      <c r="K1014" s="114"/>
      <c r="L1014" s="137">
        <v>-4716</v>
      </c>
      <c r="M1014" s="114">
        <v>-4716</v>
      </c>
      <c r="N1014" s="136">
        <v>-4419</v>
      </c>
      <c r="O1014" s="111" t="s">
        <v>38</v>
      </c>
      <c r="P1014" s="69" t="s">
        <v>80</v>
      </c>
      <c r="Q1014" s="111">
        <f t="shared" si="113"/>
        <v>0</v>
      </c>
      <c r="R1014" s="38">
        <f t="shared" si="107"/>
        <v>285</v>
      </c>
      <c r="S1014" s="38" t="str">
        <f t="shared" si="111"/>
        <v>NA</v>
      </c>
      <c r="T1014" s="38" t="str">
        <f t="shared" si="109"/>
        <v>NA</v>
      </c>
      <c r="U1014" s="114" t="str">
        <f t="shared" si="112"/>
        <v>NA</v>
      </c>
      <c r="V1014" s="69">
        <f t="shared" si="108"/>
        <v>0</v>
      </c>
      <c r="W1014" s="23">
        <f t="shared" si="110"/>
        <v>1</v>
      </c>
      <c r="X1014" s="137">
        <v>140</v>
      </c>
      <c r="Y1014" s="38" t="s">
        <v>280</v>
      </c>
      <c r="Z1014" s="69" t="s">
        <v>281</v>
      </c>
      <c r="AA1014" s="114">
        <v>368</v>
      </c>
      <c r="AB1014" s="38" t="s">
        <v>280</v>
      </c>
      <c r="AC1014" s="69" t="s">
        <v>281</v>
      </c>
      <c r="AD1014" s="38" t="s">
        <v>280</v>
      </c>
      <c r="AE1014" s="38" t="s">
        <v>280</v>
      </c>
      <c r="AF1014" s="69" t="s">
        <v>280</v>
      </c>
      <c r="AG1014" s="127" t="s">
        <v>280</v>
      </c>
      <c r="AH1014" s="38" t="s">
        <v>280</v>
      </c>
      <c r="AI1014" s="69" t="s">
        <v>280</v>
      </c>
      <c r="AJ1014" s="38" t="s">
        <v>280</v>
      </c>
      <c r="AK1014" s="38" t="s">
        <v>280</v>
      </c>
      <c r="AL1014" s="38" t="s">
        <v>280</v>
      </c>
      <c r="AM1014" s="111" t="s">
        <v>280</v>
      </c>
      <c r="AN1014" s="38" t="s">
        <v>280</v>
      </c>
      <c r="AO1014" s="38" t="s">
        <v>280</v>
      </c>
      <c r="AP1014" s="136" t="s">
        <v>280</v>
      </c>
      <c r="AQ1014" s="136" t="s">
        <v>280</v>
      </c>
      <c r="AR1014" s="23" t="s">
        <v>280</v>
      </c>
      <c r="AS1014" s="136" t="s">
        <v>280</v>
      </c>
      <c r="AT1014" s="23" t="s">
        <v>280</v>
      </c>
      <c r="AU1014" s="23" t="s">
        <v>280</v>
      </c>
      <c r="AV1014" s="136">
        <v>-10000</v>
      </c>
      <c r="AW1014" s="136" t="s">
        <v>280</v>
      </c>
      <c r="AX1014" s="23" t="s">
        <v>282</v>
      </c>
      <c r="AY1014" s="136" t="s">
        <v>280</v>
      </c>
      <c r="AZ1014" s="23" t="s">
        <v>280</v>
      </c>
      <c r="BA1014" s="23" t="s">
        <v>280</v>
      </c>
    </row>
    <row r="1015" spans="2:53" ht="15" thickBot="1">
      <c r="B1015" s="141" t="s">
        <v>411</v>
      </c>
      <c r="C1015" s="116" t="s">
        <v>120</v>
      </c>
      <c r="D1015" s="117" t="s">
        <v>70</v>
      </c>
      <c r="E1015" s="142">
        <v>7026</v>
      </c>
      <c r="F1015" s="142"/>
      <c r="G1015" s="143"/>
      <c r="H1015" s="144">
        <v>7008</v>
      </c>
      <c r="I1015" s="142"/>
      <c r="J1015" s="142"/>
      <c r="K1015" s="142"/>
      <c r="L1015" s="144">
        <v>-4227</v>
      </c>
      <c r="M1015" s="142">
        <v>-4227</v>
      </c>
      <c r="N1015" s="143">
        <v>-4212</v>
      </c>
      <c r="O1015" s="119" t="s">
        <v>38</v>
      </c>
      <c r="P1015" s="70" t="s">
        <v>80</v>
      </c>
      <c r="Q1015" s="119">
        <f t="shared" si="113"/>
        <v>0</v>
      </c>
      <c r="R1015" s="38">
        <f t="shared" si="107"/>
        <v>18</v>
      </c>
      <c r="S1015" s="38" t="str">
        <f t="shared" si="111"/>
        <v>NA</v>
      </c>
      <c r="T1015" s="38" t="str">
        <f t="shared" si="109"/>
        <v>NA</v>
      </c>
      <c r="U1015" s="114" t="str">
        <f t="shared" si="112"/>
        <v>NA</v>
      </c>
      <c r="V1015" s="70">
        <f t="shared" si="108"/>
        <v>0</v>
      </c>
      <c r="W1015" s="23">
        <f t="shared" si="110"/>
        <v>1</v>
      </c>
      <c r="X1015" s="144">
        <v>160</v>
      </c>
      <c r="Y1015" s="118" t="s">
        <v>280</v>
      </c>
      <c r="Z1015" s="70" t="s">
        <v>281</v>
      </c>
      <c r="AA1015" s="142">
        <v>349</v>
      </c>
      <c r="AB1015" s="118" t="s">
        <v>280</v>
      </c>
      <c r="AC1015" s="70" t="s">
        <v>281</v>
      </c>
      <c r="AD1015" s="118" t="s">
        <v>280</v>
      </c>
      <c r="AE1015" s="118" t="s">
        <v>280</v>
      </c>
      <c r="AF1015" s="70" t="s">
        <v>280</v>
      </c>
      <c r="AG1015" s="151" t="s">
        <v>280</v>
      </c>
      <c r="AH1015" s="118" t="s">
        <v>280</v>
      </c>
      <c r="AI1015" s="70" t="s">
        <v>280</v>
      </c>
      <c r="AJ1015" s="118" t="s">
        <v>280</v>
      </c>
      <c r="AK1015" s="118" t="s">
        <v>280</v>
      </c>
      <c r="AL1015" s="118" t="s">
        <v>280</v>
      </c>
      <c r="AM1015" s="119" t="s">
        <v>280</v>
      </c>
      <c r="AN1015" s="118" t="s">
        <v>280</v>
      </c>
      <c r="AO1015" s="118" t="s">
        <v>280</v>
      </c>
      <c r="AP1015" s="143" t="s">
        <v>280</v>
      </c>
      <c r="AQ1015" s="143" t="s">
        <v>280</v>
      </c>
      <c r="AR1015" s="22" t="s">
        <v>280</v>
      </c>
      <c r="AS1015" s="143" t="s">
        <v>280</v>
      </c>
      <c r="AT1015" s="22" t="s">
        <v>280</v>
      </c>
      <c r="AU1015" s="22" t="s">
        <v>280</v>
      </c>
      <c r="AV1015" s="143">
        <v>-10000</v>
      </c>
      <c r="AW1015" s="143" t="s">
        <v>280</v>
      </c>
      <c r="AX1015" s="22" t="s">
        <v>282</v>
      </c>
      <c r="AY1015" s="143" t="s">
        <v>280</v>
      </c>
      <c r="AZ1015" s="22" t="s">
        <v>280</v>
      </c>
      <c r="BA1015" s="22" t="s">
        <v>280</v>
      </c>
    </row>
    <row r="1016" spans="2:53">
      <c r="B1016" s="155" t="s">
        <v>412</v>
      </c>
      <c r="C1016" s="121" t="s">
        <v>120</v>
      </c>
      <c r="D1016" s="122" t="s">
        <v>55</v>
      </c>
      <c r="E1016" s="138">
        <v>4001</v>
      </c>
      <c r="F1016" s="138"/>
      <c r="G1016" s="147"/>
      <c r="H1016" s="148">
        <v>4001</v>
      </c>
      <c r="I1016" s="138"/>
      <c r="J1016" s="138"/>
      <c r="K1016" s="138"/>
      <c r="L1016" s="148">
        <v>0</v>
      </c>
      <c r="M1016" s="138">
        <v>0</v>
      </c>
      <c r="N1016" s="147">
        <v>0</v>
      </c>
      <c r="O1016" s="113" t="s">
        <v>283</v>
      </c>
      <c r="P1016" s="68" t="s">
        <v>80</v>
      </c>
      <c r="Q1016" s="113">
        <f t="shared" si="113"/>
        <v>0</v>
      </c>
      <c r="R1016" s="38">
        <f t="shared" si="107"/>
        <v>0</v>
      </c>
      <c r="S1016" s="38" t="str">
        <f t="shared" si="111"/>
        <v>NA</v>
      </c>
      <c r="T1016" s="38" t="str">
        <f t="shared" si="109"/>
        <v>NA</v>
      </c>
      <c r="U1016" s="114" t="str">
        <f t="shared" si="112"/>
        <v>NA</v>
      </c>
      <c r="V1016" s="68">
        <f t="shared" si="108"/>
        <v>0</v>
      </c>
      <c r="W1016" s="23">
        <f t="shared" si="110"/>
        <v>1</v>
      </c>
      <c r="X1016" s="113">
        <v>160</v>
      </c>
      <c r="Y1016" s="112" t="s">
        <v>280</v>
      </c>
      <c r="Z1016" s="68" t="s">
        <v>281</v>
      </c>
      <c r="AA1016" s="138">
        <v>323</v>
      </c>
      <c r="AB1016" s="112" t="s">
        <v>280</v>
      </c>
      <c r="AC1016" s="68" t="s">
        <v>281</v>
      </c>
      <c r="AD1016" s="112" t="s">
        <v>280</v>
      </c>
      <c r="AE1016" s="112" t="s">
        <v>280</v>
      </c>
      <c r="AF1016" s="68" t="s">
        <v>280</v>
      </c>
      <c r="AG1016" s="149" t="s">
        <v>280</v>
      </c>
      <c r="AH1016" s="112" t="s">
        <v>280</v>
      </c>
      <c r="AI1016" s="68" t="s">
        <v>280</v>
      </c>
      <c r="AJ1016" s="112" t="s">
        <v>280</v>
      </c>
      <c r="AK1016" s="112" t="s">
        <v>280</v>
      </c>
      <c r="AL1016" s="112" t="s">
        <v>280</v>
      </c>
      <c r="AM1016" s="113" t="s">
        <v>280</v>
      </c>
      <c r="AN1016" s="112" t="s">
        <v>280</v>
      </c>
      <c r="AO1016" s="112" t="s">
        <v>280</v>
      </c>
      <c r="AP1016" s="147" t="s">
        <v>280</v>
      </c>
      <c r="AQ1016" s="147" t="s">
        <v>280</v>
      </c>
      <c r="AR1016" s="21" t="s">
        <v>280</v>
      </c>
      <c r="AS1016" s="147" t="s">
        <v>280</v>
      </c>
      <c r="AT1016" s="21" t="s">
        <v>280</v>
      </c>
      <c r="AU1016" s="21" t="s">
        <v>280</v>
      </c>
      <c r="AV1016" s="147">
        <v>-10000</v>
      </c>
      <c r="AW1016" s="147" t="s">
        <v>280</v>
      </c>
      <c r="AX1016" s="21" t="s">
        <v>282</v>
      </c>
      <c r="AY1016" s="147" t="s">
        <v>280</v>
      </c>
      <c r="AZ1016" s="21" t="s">
        <v>280</v>
      </c>
      <c r="BA1016" s="21" t="s">
        <v>280</v>
      </c>
    </row>
    <row r="1017" spans="2:53">
      <c r="B1017" s="156" t="s">
        <v>412</v>
      </c>
      <c r="C1017" s="109" t="s">
        <v>120</v>
      </c>
      <c r="D1017" s="110" t="s">
        <v>57</v>
      </c>
      <c r="E1017" s="114">
        <v>4000</v>
      </c>
      <c r="F1017" s="114"/>
      <c r="G1017" s="136"/>
      <c r="H1017" s="137">
        <v>4000</v>
      </c>
      <c r="I1017" s="114"/>
      <c r="J1017" s="114"/>
      <c r="K1017" s="114"/>
      <c r="L1017" s="137">
        <v>0</v>
      </c>
      <c r="M1017" s="114">
        <v>0</v>
      </c>
      <c r="N1017" s="136">
        <v>0</v>
      </c>
      <c r="O1017" s="111" t="s">
        <v>283</v>
      </c>
      <c r="P1017" s="69" t="s">
        <v>80</v>
      </c>
      <c r="Q1017" s="111">
        <f t="shared" si="113"/>
        <v>0</v>
      </c>
      <c r="R1017" s="38">
        <f t="shared" si="107"/>
        <v>0</v>
      </c>
      <c r="S1017" s="38" t="str">
        <f t="shared" si="111"/>
        <v>NA</v>
      </c>
      <c r="T1017" s="38" t="str">
        <f t="shared" si="109"/>
        <v>NA</v>
      </c>
      <c r="U1017" s="114" t="str">
        <f t="shared" si="112"/>
        <v>NA</v>
      </c>
      <c r="V1017" s="69">
        <f t="shared" si="108"/>
        <v>0</v>
      </c>
      <c r="W1017" s="23">
        <f t="shared" si="110"/>
        <v>1</v>
      </c>
      <c r="X1017" s="111">
        <v>160</v>
      </c>
      <c r="Y1017" s="38" t="s">
        <v>280</v>
      </c>
      <c r="Z1017" s="69" t="s">
        <v>281</v>
      </c>
      <c r="AA1017" s="114">
        <v>323</v>
      </c>
      <c r="AB1017" s="38" t="s">
        <v>280</v>
      </c>
      <c r="AC1017" s="69" t="s">
        <v>281</v>
      </c>
      <c r="AD1017" s="38" t="s">
        <v>280</v>
      </c>
      <c r="AE1017" s="38" t="s">
        <v>280</v>
      </c>
      <c r="AF1017" s="69" t="s">
        <v>280</v>
      </c>
      <c r="AG1017" s="127" t="s">
        <v>280</v>
      </c>
      <c r="AH1017" s="38" t="s">
        <v>280</v>
      </c>
      <c r="AI1017" s="69" t="s">
        <v>280</v>
      </c>
      <c r="AJ1017" s="38" t="s">
        <v>280</v>
      </c>
      <c r="AK1017" s="38" t="s">
        <v>280</v>
      </c>
      <c r="AL1017" s="38" t="s">
        <v>280</v>
      </c>
      <c r="AM1017" s="111" t="s">
        <v>280</v>
      </c>
      <c r="AN1017" s="38" t="s">
        <v>280</v>
      </c>
      <c r="AO1017" s="38" t="s">
        <v>280</v>
      </c>
      <c r="AP1017" s="136" t="s">
        <v>280</v>
      </c>
      <c r="AQ1017" s="136" t="s">
        <v>280</v>
      </c>
      <c r="AR1017" s="23" t="s">
        <v>280</v>
      </c>
      <c r="AS1017" s="136" t="s">
        <v>280</v>
      </c>
      <c r="AT1017" s="23" t="s">
        <v>280</v>
      </c>
      <c r="AU1017" s="23" t="s">
        <v>280</v>
      </c>
      <c r="AV1017" s="136">
        <v>-10000</v>
      </c>
      <c r="AW1017" s="136" t="s">
        <v>280</v>
      </c>
      <c r="AX1017" s="23" t="s">
        <v>282</v>
      </c>
      <c r="AY1017" s="136" t="s">
        <v>280</v>
      </c>
      <c r="AZ1017" s="23" t="s">
        <v>280</v>
      </c>
      <c r="BA1017" s="23" t="s">
        <v>280</v>
      </c>
    </row>
    <row r="1018" spans="2:53">
      <c r="B1018" s="156" t="s">
        <v>412</v>
      </c>
      <c r="C1018" s="109" t="s">
        <v>120</v>
      </c>
      <c r="D1018" s="110" t="s">
        <v>58</v>
      </c>
      <c r="E1018" s="114">
        <v>4000</v>
      </c>
      <c r="F1018" s="114"/>
      <c r="G1018" s="136"/>
      <c r="H1018" s="137">
        <v>4000</v>
      </c>
      <c r="I1018" s="114"/>
      <c r="J1018" s="114"/>
      <c r="K1018" s="114"/>
      <c r="L1018" s="137">
        <v>0</v>
      </c>
      <c r="M1018" s="114">
        <v>0</v>
      </c>
      <c r="N1018" s="136">
        <v>0</v>
      </c>
      <c r="O1018" s="111" t="s">
        <v>283</v>
      </c>
      <c r="P1018" s="69" t="s">
        <v>80</v>
      </c>
      <c r="Q1018" s="111">
        <f t="shared" si="113"/>
        <v>0</v>
      </c>
      <c r="R1018" s="38">
        <f t="shared" si="107"/>
        <v>0</v>
      </c>
      <c r="S1018" s="38" t="str">
        <f t="shared" si="111"/>
        <v>NA</v>
      </c>
      <c r="T1018" s="38" t="str">
        <f t="shared" si="109"/>
        <v>NA</v>
      </c>
      <c r="U1018" s="114" t="str">
        <f t="shared" si="112"/>
        <v>NA</v>
      </c>
      <c r="V1018" s="69">
        <f t="shared" si="108"/>
        <v>0</v>
      </c>
      <c r="W1018" s="23">
        <f t="shared" si="110"/>
        <v>1</v>
      </c>
      <c r="X1018" s="111">
        <v>160</v>
      </c>
      <c r="Y1018" s="38" t="s">
        <v>280</v>
      </c>
      <c r="Z1018" s="69" t="s">
        <v>281</v>
      </c>
      <c r="AA1018" s="114">
        <v>323</v>
      </c>
      <c r="AB1018" s="38" t="s">
        <v>280</v>
      </c>
      <c r="AC1018" s="69" t="s">
        <v>281</v>
      </c>
      <c r="AD1018" s="38" t="s">
        <v>280</v>
      </c>
      <c r="AE1018" s="38" t="s">
        <v>280</v>
      </c>
      <c r="AF1018" s="69" t="s">
        <v>280</v>
      </c>
      <c r="AG1018" s="127" t="s">
        <v>280</v>
      </c>
      <c r="AH1018" s="38" t="s">
        <v>280</v>
      </c>
      <c r="AI1018" s="69" t="s">
        <v>280</v>
      </c>
      <c r="AJ1018" s="38" t="s">
        <v>280</v>
      </c>
      <c r="AK1018" s="38" t="s">
        <v>280</v>
      </c>
      <c r="AL1018" s="38" t="s">
        <v>280</v>
      </c>
      <c r="AM1018" s="111" t="s">
        <v>280</v>
      </c>
      <c r="AN1018" s="38" t="s">
        <v>280</v>
      </c>
      <c r="AO1018" s="38" t="s">
        <v>280</v>
      </c>
      <c r="AP1018" s="136" t="s">
        <v>280</v>
      </c>
      <c r="AQ1018" s="136" t="s">
        <v>280</v>
      </c>
      <c r="AR1018" s="23" t="s">
        <v>280</v>
      </c>
      <c r="AS1018" s="136" t="s">
        <v>280</v>
      </c>
      <c r="AT1018" s="23" t="s">
        <v>280</v>
      </c>
      <c r="AU1018" s="23" t="s">
        <v>280</v>
      </c>
      <c r="AV1018" s="136">
        <v>-10000</v>
      </c>
      <c r="AW1018" s="136" t="s">
        <v>280</v>
      </c>
      <c r="AX1018" s="23" t="s">
        <v>282</v>
      </c>
      <c r="AY1018" s="136" t="s">
        <v>280</v>
      </c>
      <c r="AZ1018" s="23" t="s">
        <v>280</v>
      </c>
      <c r="BA1018" s="23" t="s">
        <v>280</v>
      </c>
    </row>
    <row r="1019" spans="2:53">
      <c r="B1019" s="156" t="s">
        <v>412</v>
      </c>
      <c r="C1019" s="109" t="s">
        <v>120</v>
      </c>
      <c r="D1019" s="110" t="s">
        <v>59</v>
      </c>
      <c r="E1019" s="114">
        <v>6502</v>
      </c>
      <c r="F1019" s="114"/>
      <c r="G1019" s="136"/>
      <c r="H1019" s="137">
        <v>5000</v>
      </c>
      <c r="I1019" s="114"/>
      <c r="J1019" s="114"/>
      <c r="K1019" s="114"/>
      <c r="L1019" s="137">
        <v>0</v>
      </c>
      <c r="M1019" s="114">
        <v>0</v>
      </c>
      <c r="N1019" s="136">
        <v>0</v>
      </c>
      <c r="O1019" s="111" t="s">
        <v>288</v>
      </c>
      <c r="P1019" s="69" t="s">
        <v>80</v>
      </c>
      <c r="Q1019" s="111">
        <f t="shared" si="113"/>
        <v>0</v>
      </c>
      <c r="R1019" s="38">
        <f t="shared" si="107"/>
        <v>1502</v>
      </c>
      <c r="S1019" s="38" t="str">
        <f t="shared" si="111"/>
        <v>NA</v>
      </c>
      <c r="T1019" s="38" t="str">
        <f t="shared" si="109"/>
        <v>NA</v>
      </c>
      <c r="U1019" s="114" t="str">
        <f t="shared" si="112"/>
        <v>NA</v>
      </c>
      <c r="V1019" s="69">
        <f t="shared" si="108"/>
        <v>0</v>
      </c>
      <c r="W1019" s="23">
        <f t="shared" si="110"/>
        <v>1</v>
      </c>
      <c r="X1019" s="111">
        <v>160</v>
      </c>
      <c r="Y1019" s="38" t="s">
        <v>280</v>
      </c>
      <c r="Z1019" s="69" t="s">
        <v>281</v>
      </c>
      <c r="AA1019" s="114">
        <v>376</v>
      </c>
      <c r="AB1019" s="38" t="s">
        <v>280</v>
      </c>
      <c r="AC1019" s="69" t="s">
        <v>281</v>
      </c>
      <c r="AD1019" s="38" t="s">
        <v>280</v>
      </c>
      <c r="AE1019" s="38" t="s">
        <v>280</v>
      </c>
      <c r="AF1019" s="69" t="s">
        <v>280</v>
      </c>
      <c r="AG1019" s="127" t="s">
        <v>280</v>
      </c>
      <c r="AH1019" s="38" t="s">
        <v>280</v>
      </c>
      <c r="AI1019" s="69" t="s">
        <v>280</v>
      </c>
      <c r="AJ1019" s="38" t="s">
        <v>280</v>
      </c>
      <c r="AK1019" s="38" t="s">
        <v>280</v>
      </c>
      <c r="AL1019" s="38" t="s">
        <v>280</v>
      </c>
      <c r="AM1019" s="111" t="s">
        <v>280</v>
      </c>
      <c r="AN1019" s="38" t="s">
        <v>280</v>
      </c>
      <c r="AO1019" s="38" t="s">
        <v>280</v>
      </c>
      <c r="AP1019" s="136" t="s">
        <v>280</v>
      </c>
      <c r="AQ1019" s="136" t="s">
        <v>280</v>
      </c>
      <c r="AR1019" s="23" t="s">
        <v>280</v>
      </c>
      <c r="AS1019" s="136" t="s">
        <v>280</v>
      </c>
      <c r="AT1019" s="23" t="s">
        <v>280</v>
      </c>
      <c r="AU1019" s="23" t="s">
        <v>280</v>
      </c>
      <c r="AV1019" s="136">
        <v>-10000</v>
      </c>
      <c r="AW1019" s="136" t="s">
        <v>280</v>
      </c>
      <c r="AX1019" s="23" t="s">
        <v>282</v>
      </c>
      <c r="AY1019" s="136" t="s">
        <v>280</v>
      </c>
      <c r="AZ1019" s="23" t="s">
        <v>280</v>
      </c>
      <c r="BA1019" s="23" t="s">
        <v>280</v>
      </c>
    </row>
    <row r="1020" spans="2:53">
      <c r="B1020" s="156" t="s">
        <v>412</v>
      </c>
      <c r="C1020" s="109" t="s">
        <v>120</v>
      </c>
      <c r="D1020" s="110" t="s">
        <v>61</v>
      </c>
      <c r="E1020" s="114">
        <v>6732</v>
      </c>
      <c r="F1020" s="114"/>
      <c r="G1020" s="136"/>
      <c r="H1020" s="137">
        <v>6732</v>
      </c>
      <c r="I1020" s="114"/>
      <c r="J1020" s="114"/>
      <c r="K1020" s="114"/>
      <c r="L1020" s="137">
        <v>0</v>
      </c>
      <c r="M1020" s="114">
        <v>0</v>
      </c>
      <c r="N1020" s="136">
        <v>0</v>
      </c>
      <c r="O1020" s="111" t="s">
        <v>283</v>
      </c>
      <c r="P1020" s="69" t="s">
        <v>80</v>
      </c>
      <c r="Q1020" s="111">
        <f t="shared" si="113"/>
        <v>0</v>
      </c>
      <c r="R1020" s="38">
        <f t="shared" si="107"/>
        <v>0</v>
      </c>
      <c r="S1020" s="38" t="str">
        <f t="shared" si="111"/>
        <v>NA</v>
      </c>
      <c r="T1020" s="38" t="str">
        <f t="shared" si="109"/>
        <v>NA</v>
      </c>
      <c r="U1020" s="114" t="str">
        <f t="shared" si="112"/>
        <v>NA</v>
      </c>
      <c r="V1020" s="69">
        <f t="shared" si="108"/>
        <v>0</v>
      </c>
      <c r="W1020" s="23">
        <f t="shared" si="110"/>
        <v>1</v>
      </c>
      <c r="X1020" s="111">
        <v>160</v>
      </c>
      <c r="Y1020" s="38" t="s">
        <v>280</v>
      </c>
      <c r="Z1020" s="69" t="s">
        <v>281</v>
      </c>
      <c r="AA1020" s="114">
        <v>376</v>
      </c>
      <c r="AB1020" s="38" t="s">
        <v>280</v>
      </c>
      <c r="AC1020" s="69" t="s">
        <v>281</v>
      </c>
      <c r="AD1020" s="38" t="s">
        <v>280</v>
      </c>
      <c r="AE1020" s="38" t="s">
        <v>280</v>
      </c>
      <c r="AF1020" s="69" t="s">
        <v>280</v>
      </c>
      <c r="AG1020" s="127" t="s">
        <v>280</v>
      </c>
      <c r="AH1020" s="38" t="s">
        <v>280</v>
      </c>
      <c r="AI1020" s="69" t="s">
        <v>280</v>
      </c>
      <c r="AJ1020" s="38" t="s">
        <v>280</v>
      </c>
      <c r="AK1020" s="38" t="s">
        <v>280</v>
      </c>
      <c r="AL1020" s="38" t="s">
        <v>280</v>
      </c>
      <c r="AM1020" s="111" t="s">
        <v>280</v>
      </c>
      <c r="AN1020" s="38" t="s">
        <v>280</v>
      </c>
      <c r="AO1020" s="38" t="s">
        <v>280</v>
      </c>
      <c r="AP1020" s="136" t="s">
        <v>280</v>
      </c>
      <c r="AQ1020" s="136" t="s">
        <v>280</v>
      </c>
      <c r="AR1020" s="23" t="s">
        <v>280</v>
      </c>
      <c r="AS1020" s="136" t="s">
        <v>280</v>
      </c>
      <c r="AT1020" s="23" t="s">
        <v>280</v>
      </c>
      <c r="AU1020" s="23" t="s">
        <v>280</v>
      </c>
      <c r="AV1020" s="136">
        <v>-10000</v>
      </c>
      <c r="AW1020" s="136" t="s">
        <v>280</v>
      </c>
      <c r="AX1020" s="23" t="s">
        <v>282</v>
      </c>
      <c r="AY1020" s="136" t="s">
        <v>280</v>
      </c>
      <c r="AZ1020" s="23" t="s">
        <v>280</v>
      </c>
      <c r="BA1020" s="23" t="s">
        <v>280</v>
      </c>
    </row>
    <row r="1021" spans="2:53">
      <c r="B1021" s="156" t="s">
        <v>412</v>
      </c>
      <c r="C1021" s="109" t="s">
        <v>120</v>
      </c>
      <c r="D1021" s="110" t="s">
        <v>63</v>
      </c>
      <c r="E1021" s="114">
        <v>6749</v>
      </c>
      <c r="F1021" s="114"/>
      <c r="G1021" s="136"/>
      <c r="H1021" s="137">
        <v>6749</v>
      </c>
      <c r="I1021" s="114"/>
      <c r="J1021" s="114"/>
      <c r="K1021" s="114"/>
      <c r="L1021" s="137">
        <v>0</v>
      </c>
      <c r="M1021" s="114">
        <v>0</v>
      </c>
      <c r="N1021" s="136">
        <v>0</v>
      </c>
      <c r="O1021" s="111" t="s">
        <v>283</v>
      </c>
      <c r="P1021" s="69" t="s">
        <v>80</v>
      </c>
      <c r="Q1021" s="111">
        <f t="shared" si="113"/>
        <v>0</v>
      </c>
      <c r="R1021" s="38">
        <f t="shared" si="107"/>
        <v>0</v>
      </c>
      <c r="S1021" s="38" t="str">
        <f t="shared" si="111"/>
        <v>NA</v>
      </c>
      <c r="T1021" s="38" t="str">
        <f t="shared" si="109"/>
        <v>NA</v>
      </c>
      <c r="U1021" s="114" t="str">
        <f t="shared" si="112"/>
        <v>NA</v>
      </c>
      <c r="V1021" s="69">
        <f t="shared" si="108"/>
        <v>0</v>
      </c>
      <c r="W1021" s="23">
        <f t="shared" si="110"/>
        <v>1</v>
      </c>
      <c r="X1021" s="137">
        <v>160</v>
      </c>
      <c r="Y1021" s="38" t="s">
        <v>280</v>
      </c>
      <c r="Z1021" s="69" t="s">
        <v>281</v>
      </c>
      <c r="AA1021" s="114">
        <v>376</v>
      </c>
      <c r="AB1021" s="38" t="s">
        <v>280</v>
      </c>
      <c r="AC1021" s="69" t="s">
        <v>281</v>
      </c>
      <c r="AD1021" s="38" t="s">
        <v>280</v>
      </c>
      <c r="AE1021" s="38" t="s">
        <v>280</v>
      </c>
      <c r="AF1021" s="69" t="s">
        <v>280</v>
      </c>
      <c r="AG1021" s="127" t="s">
        <v>280</v>
      </c>
      <c r="AH1021" s="38" t="s">
        <v>280</v>
      </c>
      <c r="AI1021" s="69" t="s">
        <v>280</v>
      </c>
      <c r="AJ1021" s="38" t="s">
        <v>280</v>
      </c>
      <c r="AK1021" s="38" t="s">
        <v>280</v>
      </c>
      <c r="AL1021" s="38" t="s">
        <v>280</v>
      </c>
      <c r="AM1021" s="111" t="s">
        <v>280</v>
      </c>
      <c r="AN1021" s="38" t="s">
        <v>280</v>
      </c>
      <c r="AO1021" s="38" t="s">
        <v>280</v>
      </c>
      <c r="AP1021" s="136" t="s">
        <v>280</v>
      </c>
      <c r="AQ1021" s="136" t="s">
        <v>280</v>
      </c>
      <c r="AR1021" s="23" t="s">
        <v>280</v>
      </c>
      <c r="AS1021" s="136" t="s">
        <v>280</v>
      </c>
      <c r="AT1021" s="23" t="s">
        <v>280</v>
      </c>
      <c r="AU1021" s="23" t="s">
        <v>280</v>
      </c>
      <c r="AV1021" s="136">
        <v>-10000</v>
      </c>
      <c r="AW1021" s="136" t="s">
        <v>280</v>
      </c>
      <c r="AX1021" s="23" t="s">
        <v>282</v>
      </c>
      <c r="AY1021" s="136" t="s">
        <v>280</v>
      </c>
      <c r="AZ1021" s="23" t="s">
        <v>280</v>
      </c>
      <c r="BA1021" s="23" t="s">
        <v>280</v>
      </c>
    </row>
    <row r="1022" spans="2:53">
      <c r="B1022" s="156" t="s">
        <v>412</v>
      </c>
      <c r="C1022" s="109" t="s">
        <v>120</v>
      </c>
      <c r="D1022" s="110" t="s">
        <v>64</v>
      </c>
      <c r="E1022" s="114">
        <v>7080</v>
      </c>
      <c r="F1022" s="114"/>
      <c r="G1022" s="136"/>
      <c r="H1022" s="137">
        <v>7017</v>
      </c>
      <c r="I1022" s="114"/>
      <c r="J1022" s="114"/>
      <c r="K1022" s="114"/>
      <c r="L1022" s="137">
        <v>-4192</v>
      </c>
      <c r="M1022" s="114">
        <v>-4192</v>
      </c>
      <c r="N1022" s="136">
        <v>-4118</v>
      </c>
      <c r="O1022" s="111" t="s">
        <v>38</v>
      </c>
      <c r="P1022" s="69" t="s">
        <v>80</v>
      </c>
      <c r="Q1022" s="111">
        <f t="shared" si="113"/>
        <v>0</v>
      </c>
      <c r="R1022" s="38">
        <f t="shared" si="107"/>
        <v>63</v>
      </c>
      <c r="S1022" s="38" t="str">
        <f t="shared" si="111"/>
        <v>NA</v>
      </c>
      <c r="T1022" s="38" t="str">
        <f t="shared" si="109"/>
        <v>NA</v>
      </c>
      <c r="U1022" s="114" t="str">
        <f t="shared" si="112"/>
        <v>NA</v>
      </c>
      <c r="V1022" s="69">
        <f t="shared" si="108"/>
        <v>0</v>
      </c>
      <c r="W1022" s="23">
        <f t="shared" si="110"/>
        <v>1</v>
      </c>
      <c r="X1022" s="111">
        <v>160</v>
      </c>
      <c r="Y1022" s="38" t="s">
        <v>280</v>
      </c>
      <c r="Z1022" s="69" t="s">
        <v>281</v>
      </c>
      <c r="AA1022" s="114">
        <v>373</v>
      </c>
      <c r="AB1022" s="38" t="s">
        <v>280</v>
      </c>
      <c r="AC1022" s="69" t="s">
        <v>281</v>
      </c>
      <c r="AD1022" s="38" t="s">
        <v>280</v>
      </c>
      <c r="AE1022" s="38" t="s">
        <v>280</v>
      </c>
      <c r="AF1022" s="69" t="s">
        <v>280</v>
      </c>
      <c r="AG1022" s="127" t="s">
        <v>280</v>
      </c>
      <c r="AH1022" s="38" t="s">
        <v>280</v>
      </c>
      <c r="AI1022" s="69" t="s">
        <v>280</v>
      </c>
      <c r="AJ1022" s="38" t="s">
        <v>280</v>
      </c>
      <c r="AK1022" s="38" t="s">
        <v>280</v>
      </c>
      <c r="AL1022" s="38" t="s">
        <v>280</v>
      </c>
      <c r="AM1022" s="111" t="s">
        <v>280</v>
      </c>
      <c r="AN1022" s="38" t="s">
        <v>280</v>
      </c>
      <c r="AO1022" s="38" t="s">
        <v>280</v>
      </c>
      <c r="AP1022" s="136" t="s">
        <v>280</v>
      </c>
      <c r="AQ1022" s="136" t="s">
        <v>280</v>
      </c>
      <c r="AR1022" s="23" t="s">
        <v>280</v>
      </c>
      <c r="AS1022" s="136" t="s">
        <v>280</v>
      </c>
      <c r="AT1022" s="23" t="s">
        <v>280</v>
      </c>
      <c r="AU1022" s="23" t="s">
        <v>280</v>
      </c>
      <c r="AV1022" s="136">
        <v>-10000</v>
      </c>
      <c r="AW1022" s="136" t="s">
        <v>280</v>
      </c>
      <c r="AX1022" s="23" t="s">
        <v>282</v>
      </c>
      <c r="AY1022" s="136" t="s">
        <v>280</v>
      </c>
      <c r="AZ1022" s="23" t="s">
        <v>280</v>
      </c>
      <c r="BA1022" s="23" t="s">
        <v>280</v>
      </c>
    </row>
    <row r="1023" spans="2:53">
      <c r="B1023" s="156" t="s">
        <v>412</v>
      </c>
      <c r="C1023" s="109" t="s">
        <v>120</v>
      </c>
      <c r="D1023" s="110" t="s">
        <v>66</v>
      </c>
      <c r="E1023" s="114">
        <v>7082</v>
      </c>
      <c r="F1023" s="114"/>
      <c r="G1023" s="136"/>
      <c r="H1023" s="137">
        <v>7082</v>
      </c>
      <c r="I1023" s="114"/>
      <c r="J1023" s="114"/>
      <c r="K1023" s="114"/>
      <c r="L1023" s="137">
        <v>-4194</v>
      </c>
      <c r="M1023" s="114">
        <v>-4194</v>
      </c>
      <c r="N1023" s="136">
        <v>-4194</v>
      </c>
      <c r="O1023" s="111" t="s">
        <v>283</v>
      </c>
      <c r="P1023" s="69" t="s">
        <v>80</v>
      </c>
      <c r="Q1023" s="111">
        <f t="shared" si="113"/>
        <v>0</v>
      </c>
      <c r="R1023" s="38">
        <f t="shared" si="107"/>
        <v>0</v>
      </c>
      <c r="S1023" s="38" t="str">
        <f t="shared" si="111"/>
        <v>NA</v>
      </c>
      <c r="T1023" s="38" t="str">
        <f t="shared" si="109"/>
        <v>NA</v>
      </c>
      <c r="U1023" s="114" t="str">
        <f t="shared" si="112"/>
        <v>NA</v>
      </c>
      <c r="V1023" s="69">
        <f t="shared" si="108"/>
        <v>0</v>
      </c>
      <c r="W1023" s="23">
        <f t="shared" si="110"/>
        <v>1</v>
      </c>
      <c r="X1023" s="137">
        <v>160</v>
      </c>
      <c r="Y1023" s="38" t="s">
        <v>280</v>
      </c>
      <c r="Z1023" s="69" t="s">
        <v>281</v>
      </c>
      <c r="AA1023" s="114">
        <v>366</v>
      </c>
      <c r="AB1023" s="38" t="s">
        <v>280</v>
      </c>
      <c r="AC1023" s="69" t="s">
        <v>281</v>
      </c>
      <c r="AD1023" s="38" t="s">
        <v>280</v>
      </c>
      <c r="AE1023" s="38" t="s">
        <v>280</v>
      </c>
      <c r="AF1023" s="69" t="s">
        <v>280</v>
      </c>
      <c r="AG1023" s="127" t="s">
        <v>280</v>
      </c>
      <c r="AH1023" s="38" t="s">
        <v>280</v>
      </c>
      <c r="AI1023" s="69" t="s">
        <v>280</v>
      </c>
      <c r="AJ1023" s="38" t="s">
        <v>280</v>
      </c>
      <c r="AK1023" s="38" t="s">
        <v>280</v>
      </c>
      <c r="AL1023" s="38" t="s">
        <v>280</v>
      </c>
      <c r="AM1023" s="111" t="s">
        <v>280</v>
      </c>
      <c r="AN1023" s="38" t="s">
        <v>280</v>
      </c>
      <c r="AO1023" s="38" t="s">
        <v>280</v>
      </c>
      <c r="AP1023" s="136" t="s">
        <v>280</v>
      </c>
      <c r="AQ1023" s="136" t="s">
        <v>280</v>
      </c>
      <c r="AR1023" s="23" t="s">
        <v>280</v>
      </c>
      <c r="AS1023" s="136" t="s">
        <v>280</v>
      </c>
      <c r="AT1023" s="23" t="s">
        <v>280</v>
      </c>
      <c r="AU1023" s="23" t="s">
        <v>280</v>
      </c>
      <c r="AV1023" s="136">
        <v>-10000</v>
      </c>
      <c r="AW1023" s="136" t="s">
        <v>280</v>
      </c>
      <c r="AX1023" s="23" t="s">
        <v>282</v>
      </c>
      <c r="AY1023" s="136" t="s">
        <v>280</v>
      </c>
      <c r="AZ1023" s="23" t="s">
        <v>280</v>
      </c>
      <c r="BA1023" s="23" t="s">
        <v>280</v>
      </c>
    </row>
    <row r="1024" spans="2:53">
      <c r="B1024" s="156" t="s">
        <v>412</v>
      </c>
      <c r="C1024" s="109" t="s">
        <v>120</v>
      </c>
      <c r="D1024" s="110" t="s">
        <v>67</v>
      </c>
      <c r="E1024" s="114">
        <v>7080</v>
      </c>
      <c r="F1024" s="114"/>
      <c r="G1024" s="136"/>
      <c r="H1024" s="137">
        <v>6415</v>
      </c>
      <c r="I1024" s="114"/>
      <c r="J1024" s="114"/>
      <c r="K1024" s="114"/>
      <c r="L1024" s="137">
        <v>-4314</v>
      </c>
      <c r="M1024" s="114">
        <v>-4314</v>
      </c>
      <c r="N1024" s="136">
        <v>-3794</v>
      </c>
      <c r="O1024" s="111" t="s">
        <v>38</v>
      </c>
      <c r="P1024" s="69" t="s">
        <v>80</v>
      </c>
      <c r="Q1024" s="111">
        <f t="shared" si="113"/>
        <v>0</v>
      </c>
      <c r="R1024" s="38">
        <f t="shared" si="107"/>
        <v>665</v>
      </c>
      <c r="S1024" s="38" t="str">
        <f t="shared" si="111"/>
        <v>NA</v>
      </c>
      <c r="T1024" s="38" t="str">
        <f t="shared" si="109"/>
        <v>NA</v>
      </c>
      <c r="U1024" s="114" t="str">
        <f t="shared" si="112"/>
        <v>NA</v>
      </c>
      <c r="V1024" s="69">
        <f t="shared" si="108"/>
        <v>0</v>
      </c>
      <c r="W1024" s="23">
        <f t="shared" si="110"/>
        <v>1</v>
      </c>
      <c r="X1024" s="137">
        <v>160</v>
      </c>
      <c r="Y1024" s="38" t="s">
        <v>280</v>
      </c>
      <c r="Z1024" s="69" t="s">
        <v>281</v>
      </c>
      <c r="AA1024" s="114">
        <v>129</v>
      </c>
      <c r="AB1024" s="38" t="s">
        <v>280</v>
      </c>
      <c r="AC1024" s="69" t="s">
        <v>281</v>
      </c>
      <c r="AD1024" s="38" t="s">
        <v>280</v>
      </c>
      <c r="AE1024" s="38" t="s">
        <v>280</v>
      </c>
      <c r="AF1024" s="69" t="s">
        <v>280</v>
      </c>
      <c r="AG1024" s="127" t="s">
        <v>280</v>
      </c>
      <c r="AH1024" s="38" t="s">
        <v>280</v>
      </c>
      <c r="AI1024" s="69" t="s">
        <v>280</v>
      </c>
      <c r="AJ1024" s="38" t="s">
        <v>280</v>
      </c>
      <c r="AK1024" s="38" t="s">
        <v>280</v>
      </c>
      <c r="AL1024" s="38" t="s">
        <v>280</v>
      </c>
      <c r="AM1024" s="111" t="s">
        <v>280</v>
      </c>
      <c r="AN1024" s="38" t="s">
        <v>280</v>
      </c>
      <c r="AO1024" s="38" t="s">
        <v>280</v>
      </c>
      <c r="AP1024" s="136" t="s">
        <v>280</v>
      </c>
      <c r="AQ1024" s="136" t="s">
        <v>280</v>
      </c>
      <c r="AR1024" s="23" t="s">
        <v>280</v>
      </c>
      <c r="AS1024" s="136" t="s">
        <v>280</v>
      </c>
      <c r="AT1024" s="23" t="s">
        <v>280</v>
      </c>
      <c r="AU1024" s="23" t="s">
        <v>280</v>
      </c>
      <c r="AV1024" s="136">
        <v>-10000</v>
      </c>
      <c r="AW1024" s="136" t="s">
        <v>280</v>
      </c>
      <c r="AX1024" s="23" t="s">
        <v>282</v>
      </c>
      <c r="AY1024" s="136" t="s">
        <v>280</v>
      </c>
      <c r="AZ1024" s="23" t="s">
        <v>280</v>
      </c>
      <c r="BA1024" s="23" t="s">
        <v>280</v>
      </c>
    </row>
    <row r="1025" spans="2:53">
      <c r="B1025" s="156" t="s">
        <v>412</v>
      </c>
      <c r="C1025" s="109" t="s">
        <v>120</v>
      </c>
      <c r="D1025" s="110" t="s">
        <v>68</v>
      </c>
      <c r="E1025" s="114">
        <v>7500</v>
      </c>
      <c r="F1025" s="114"/>
      <c r="G1025" s="136"/>
      <c r="H1025" s="137">
        <v>7242</v>
      </c>
      <c r="I1025" s="114"/>
      <c r="J1025" s="114"/>
      <c r="K1025" s="114"/>
      <c r="L1025" s="137">
        <v>-3672</v>
      </c>
      <c r="M1025" s="114">
        <v>-3672</v>
      </c>
      <c r="N1025" s="136">
        <v>-3358</v>
      </c>
      <c r="O1025" s="111" t="s">
        <v>38</v>
      </c>
      <c r="P1025" s="69" t="s">
        <v>80</v>
      </c>
      <c r="Q1025" s="111">
        <f t="shared" si="113"/>
        <v>0</v>
      </c>
      <c r="R1025" s="38">
        <f t="shared" si="107"/>
        <v>258</v>
      </c>
      <c r="S1025" s="38" t="str">
        <f t="shared" si="111"/>
        <v>NA</v>
      </c>
      <c r="T1025" s="38" t="str">
        <f t="shared" si="109"/>
        <v>NA</v>
      </c>
      <c r="U1025" s="114" t="str">
        <f t="shared" si="112"/>
        <v>NA</v>
      </c>
      <c r="V1025" s="69">
        <f t="shared" si="108"/>
        <v>0</v>
      </c>
      <c r="W1025" s="23">
        <f t="shared" si="110"/>
        <v>1</v>
      </c>
      <c r="X1025" s="111">
        <v>160</v>
      </c>
      <c r="Y1025" s="38" t="s">
        <v>280</v>
      </c>
      <c r="Z1025" s="69" t="s">
        <v>281</v>
      </c>
      <c r="AA1025" s="114">
        <v>354</v>
      </c>
      <c r="AB1025" s="38" t="s">
        <v>280</v>
      </c>
      <c r="AC1025" s="69" t="s">
        <v>281</v>
      </c>
      <c r="AD1025" s="38" t="s">
        <v>280</v>
      </c>
      <c r="AE1025" s="38" t="s">
        <v>280</v>
      </c>
      <c r="AF1025" s="69" t="s">
        <v>280</v>
      </c>
      <c r="AG1025" s="127" t="s">
        <v>280</v>
      </c>
      <c r="AH1025" s="38" t="s">
        <v>280</v>
      </c>
      <c r="AI1025" s="69" t="s">
        <v>280</v>
      </c>
      <c r="AJ1025" s="38" t="s">
        <v>280</v>
      </c>
      <c r="AK1025" s="38" t="s">
        <v>280</v>
      </c>
      <c r="AL1025" s="38" t="s">
        <v>280</v>
      </c>
      <c r="AM1025" s="111" t="s">
        <v>280</v>
      </c>
      <c r="AN1025" s="38" t="s">
        <v>280</v>
      </c>
      <c r="AO1025" s="38" t="s">
        <v>280</v>
      </c>
      <c r="AP1025" s="136" t="s">
        <v>280</v>
      </c>
      <c r="AQ1025" s="136" t="s">
        <v>280</v>
      </c>
      <c r="AR1025" s="23" t="s">
        <v>280</v>
      </c>
      <c r="AS1025" s="136" t="s">
        <v>280</v>
      </c>
      <c r="AT1025" s="23" t="s">
        <v>280</v>
      </c>
      <c r="AU1025" s="23" t="s">
        <v>280</v>
      </c>
      <c r="AV1025" s="136">
        <v>-10000</v>
      </c>
      <c r="AW1025" s="136" t="s">
        <v>280</v>
      </c>
      <c r="AX1025" s="23" t="s">
        <v>282</v>
      </c>
      <c r="AY1025" s="136" t="s">
        <v>280</v>
      </c>
      <c r="AZ1025" s="23" t="s">
        <v>280</v>
      </c>
      <c r="BA1025" s="23" t="s">
        <v>280</v>
      </c>
    </row>
    <row r="1026" spans="2:53">
      <c r="B1026" s="156" t="s">
        <v>412</v>
      </c>
      <c r="C1026" s="109" t="s">
        <v>120</v>
      </c>
      <c r="D1026" s="110" t="s">
        <v>69</v>
      </c>
      <c r="E1026" s="114">
        <v>7500</v>
      </c>
      <c r="F1026" s="114"/>
      <c r="G1026" s="136"/>
      <c r="H1026" s="137">
        <v>7239</v>
      </c>
      <c r="I1026" s="114"/>
      <c r="J1026" s="114"/>
      <c r="K1026" s="114"/>
      <c r="L1026" s="137">
        <v>-3667</v>
      </c>
      <c r="M1026" s="114">
        <v>-3667</v>
      </c>
      <c r="N1026" s="136">
        <v>-3350</v>
      </c>
      <c r="O1026" s="111" t="s">
        <v>38</v>
      </c>
      <c r="P1026" s="69" t="s">
        <v>80</v>
      </c>
      <c r="Q1026" s="111">
        <f t="shared" si="113"/>
        <v>0</v>
      </c>
      <c r="R1026" s="38">
        <f t="shared" si="107"/>
        <v>261</v>
      </c>
      <c r="S1026" s="38" t="str">
        <f t="shared" si="111"/>
        <v>NA</v>
      </c>
      <c r="T1026" s="38" t="str">
        <f t="shared" si="109"/>
        <v>NA</v>
      </c>
      <c r="U1026" s="114" t="str">
        <f t="shared" si="112"/>
        <v>NA</v>
      </c>
      <c r="V1026" s="69">
        <f t="shared" si="108"/>
        <v>0</v>
      </c>
      <c r="W1026" s="23">
        <f t="shared" si="110"/>
        <v>1</v>
      </c>
      <c r="X1026" s="111">
        <v>160</v>
      </c>
      <c r="Y1026" s="38" t="s">
        <v>280</v>
      </c>
      <c r="Z1026" s="69" t="s">
        <v>281</v>
      </c>
      <c r="AA1026" s="114">
        <v>388</v>
      </c>
      <c r="AB1026" s="38" t="s">
        <v>280</v>
      </c>
      <c r="AC1026" s="69" t="s">
        <v>281</v>
      </c>
      <c r="AD1026" s="38" t="s">
        <v>280</v>
      </c>
      <c r="AE1026" s="38" t="s">
        <v>280</v>
      </c>
      <c r="AF1026" s="69" t="s">
        <v>280</v>
      </c>
      <c r="AG1026" s="127" t="s">
        <v>280</v>
      </c>
      <c r="AH1026" s="38" t="s">
        <v>280</v>
      </c>
      <c r="AI1026" s="69" t="s">
        <v>280</v>
      </c>
      <c r="AJ1026" s="38" t="s">
        <v>280</v>
      </c>
      <c r="AK1026" s="38" t="s">
        <v>280</v>
      </c>
      <c r="AL1026" s="38" t="s">
        <v>280</v>
      </c>
      <c r="AM1026" s="111" t="s">
        <v>280</v>
      </c>
      <c r="AN1026" s="38" t="s">
        <v>280</v>
      </c>
      <c r="AO1026" s="38" t="s">
        <v>280</v>
      </c>
      <c r="AP1026" s="136" t="s">
        <v>280</v>
      </c>
      <c r="AQ1026" s="136" t="s">
        <v>280</v>
      </c>
      <c r="AR1026" s="23" t="s">
        <v>280</v>
      </c>
      <c r="AS1026" s="136" t="s">
        <v>280</v>
      </c>
      <c r="AT1026" s="23" t="s">
        <v>280</v>
      </c>
      <c r="AU1026" s="23" t="s">
        <v>280</v>
      </c>
      <c r="AV1026" s="136">
        <v>-10000</v>
      </c>
      <c r="AW1026" s="136" t="s">
        <v>280</v>
      </c>
      <c r="AX1026" s="23" t="s">
        <v>282</v>
      </c>
      <c r="AY1026" s="136" t="s">
        <v>280</v>
      </c>
      <c r="AZ1026" s="23" t="s">
        <v>280</v>
      </c>
      <c r="BA1026" s="23" t="s">
        <v>280</v>
      </c>
    </row>
    <row r="1027" spans="2:53" ht="15" thickBot="1">
      <c r="B1027" s="157" t="s">
        <v>412</v>
      </c>
      <c r="C1027" s="116" t="s">
        <v>120</v>
      </c>
      <c r="D1027" s="117" t="s">
        <v>70</v>
      </c>
      <c r="E1027" s="142">
        <v>7500</v>
      </c>
      <c r="F1027" s="142"/>
      <c r="G1027" s="143"/>
      <c r="H1027" s="144">
        <v>7085</v>
      </c>
      <c r="I1027" s="142"/>
      <c r="J1027" s="142"/>
      <c r="K1027" s="142"/>
      <c r="L1027" s="144">
        <v>-3722</v>
      </c>
      <c r="M1027" s="142">
        <v>-3722</v>
      </c>
      <c r="N1027" s="143">
        <v>-3216</v>
      </c>
      <c r="O1027" s="119" t="s">
        <v>38</v>
      </c>
      <c r="P1027" s="70" t="s">
        <v>80</v>
      </c>
      <c r="Q1027" s="119">
        <f t="shared" si="113"/>
        <v>0</v>
      </c>
      <c r="R1027" s="38">
        <f t="shared" si="107"/>
        <v>415</v>
      </c>
      <c r="S1027" s="38" t="str">
        <f t="shared" si="111"/>
        <v>NA</v>
      </c>
      <c r="T1027" s="38" t="str">
        <f t="shared" si="109"/>
        <v>NA</v>
      </c>
      <c r="U1027" s="114" t="str">
        <f t="shared" si="112"/>
        <v>NA</v>
      </c>
      <c r="V1027" s="70">
        <f t="shared" si="108"/>
        <v>0</v>
      </c>
      <c r="W1027" s="23">
        <f t="shared" si="110"/>
        <v>1</v>
      </c>
      <c r="X1027" s="119">
        <v>160</v>
      </c>
      <c r="Y1027" s="118" t="s">
        <v>280</v>
      </c>
      <c r="Z1027" s="70" t="s">
        <v>281</v>
      </c>
      <c r="AA1027" s="142">
        <v>388</v>
      </c>
      <c r="AB1027" s="118" t="s">
        <v>280</v>
      </c>
      <c r="AC1027" s="70" t="s">
        <v>281</v>
      </c>
      <c r="AD1027" s="118" t="s">
        <v>280</v>
      </c>
      <c r="AE1027" s="118" t="s">
        <v>280</v>
      </c>
      <c r="AF1027" s="70" t="s">
        <v>280</v>
      </c>
      <c r="AG1027" s="151" t="s">
        <v>280</v>
      </c>
      <c r="AH1027" s="118" t="s">
        <v>280</v>
      </c>
      <c r="AI1027" s="70" t="s">
        <v>280</v>
      </c>
      <c r="AJ1027" s="118" t="s">
        <v>280</v>
      </c>
      <c r="AK1027" s="118" t="s">
        <v>280</v>
      </c>
      <c r="AL1027" s="118" t="s">
        <v>280</v>
      </c>
      <c r="AM1027" s="119" t="s">
        <v>280</v>
      </c>
      <c r="AN1027" s="118" t="s">
        <v>280</v>
      </c>
      <c r="AO1027" s="118" t="s">
        <v>280</v>
      </c>
      <c r="AP1027" s="143" t="s">
        <v>280</v>
      </c>
      <c r="AQ1027" s="143" t="s">
        <v>280</v>
      </c>
      <c r="AR1027" s="22" t="s">
        <v>280</v>
      </c>
      <c r="AS1027" s="143" t="s">
        <v>280</v>
      </c>
      <c r="AT1027" s="22" t="s">
        <v>280</v>
      </c>
      <c r="AU1027" s="22" t="s">
        <v>280</v>
      </c>
      <c r="AV1027" s="143">
        <v>-10000</v>
      </c>
      <c r="AW1027" s="143" t="s">
        <v>280</v>
      </c>
      <c r="AX1027" s="22" t="s">
        <v>282</v>
      </c>
      <c r="AY1027" s="143" t="s">
        <v>280</v>
      </c>
      <c r="AZ1027" s="22" t="s">
        <v>280</v>
      </c>
      <c r="BA1027" s="22" t="s">
        <v>280</v>
      </c>
    </row>
    <row r="1028" spans="2:53">
      <c r="B1028" s="155" t="s">
        <v>413</v>
      </c>
      <c r="C1028" s="121" t="s">
        <v>120</v>
      </c>
      <c r="D1028" s="122" t="s">
        <v>55</v>
      </c>
      <c r="E1028" s="138">
        <v>6216</v>
      </c>
      <c r="F1028" s="138"/>
      <c r="G1028" s="147"/>
      <c r="H1028" s="148">
        <v>6216</v>
      </c>
      <c r="I1028" s="138"/>
      <c r="J1028" s="138"/>
      <c r="K1028" s="138"/>
      <c r="L1028" s="148">
        <v>0</v>
      </c>
      <c r="M1028" s="138">
        <v>0</v>
      </c>
      <c r="N1028" s="147">
        <v>0</v>
      </c>
      <c r="O1028" s="113" t="s">
        <v>288</v>
      </c>
      <c r="P1028" s="68" t="s">
        <v>80</v>
      </c>
      <c r="Q1028" s="113">
        <f t="shared" si="113"/>
        <v>0</v>
      </c>
      <c r="R1028" s="38">
        <f t="shared" si="107"/>
        <v>0</v>
      </c>
      <c r="S1028" s="38" t="str">
        <f t="shared" si="111"/>
        <v>NA</v>
      </c>
      <c r="T1028" s="38" t="str">
        <f t="shared" si="109"/>
        <v>NA</v>
      </c>
      <c r="U1028" s="114" t="str">
        <f t="shared" si="112"/>
        <v>NA</v>
      </c>
      <c r="V1028" s="68">
        <f t="shared" si="108"/>
        <v>0</v>
      </c>
      <c r="W1028" s="23">
        <f t="shared" si="110"/>
        <v>1</v>
      </c>
      <c r="X1028" s="148">
        <v>70</v>
      </c>
      <c r="Y1028" s="112" t="s">
        <v>280</v>
      </c>
      <c r="Z1028" s="68" t="s">
        <v>280</v>
      </c>
      <c r="AA1028" s="138">
        <v>155</v>
      </c>
      <c r="AB1028" s="112" t="s">
        <v>280</v>
      </c>
      <c r="AC1028" s="68" t="s">
        <v>280</v>
      </c>
      <c r="AD1028" s="112" t="s">
        <v>280</v>
      </c>
      <c r="AE1028" s="112" t="s">
        <v>280</v>
      </c>
      <c r="AF1028" s="68" t="s">
        <v>280</v>
      </c>
      <c r="AG1028" s="149" t="s">
        <v>280</v>
      </c>
      <c r="AH1028" s="112" t="s">
        <v>280</v>
      </c>
      <c r="AI1028" s="68" t="s">
        <v>280</v>
      </c>
      <c r="AJ1028" s="112" t="s">
        <v>280</v>
      </c>
      <c r="AK1028" s="112" t="s">
        <v>280</v>
      </c>
      <c r="AL1028" s="112" t="s">
        <v>280</v>
      </c>
      <c r="AM1028" s="113" t="s">
        <v>280</v>
      </c>
      <c r="AN1028" s="112" t="s">
        <v>280</v>
      </c>
      <c r="AO1028" s="112" t="s">
        <v>280</v>
      </c>
      <c r="AP1028" s="147" t="s">
        <v>280</v>
      </c>
      <c r="AQ1028" s="147" t="s">
        <v>280</v>
      </c>
      <c r="AR1028" s="21" t="s">
        <v>280</v>
      </c>
      <c r="AS1028" s="147" t="s">
        <v>280</v>
      </c>
      <c r="AT1028" s="21" t="s">
        <v>280</v>
      </c>
      <c r="AU1028" s="21" t="s">
        <v>280</v>
      </c>
      <c r="AV1028" s="147" t="s">
        <v>280</v>
      </c>
      <c r="AW1028" s="147" t="s">
        <v>280</v>
      </c>
      <c r="AX1028" s="21" t="s">
        <v>280</v>
      </c>
      <c r="AY1028" s="147" t="s">
        <v>280</v>
      </c>
      <c r="AZ1028" s="21" t="s">
        <v>280</v>
      </c>
      <c r="BA1028" s="21" t="s">
        <v>280</v>
      </c>
    </row>
    <row r="1029" spans="2:53">
      <c r="B1029" s="156" t="s">
        <v>413</v>
      </c>
      <c r="C1029" s="109" t="s">
        <v>120</v>
      </c>
      <c r="D1029" s="110" t="s">
        <v>57</v>
      </c>
      <c r="E1029" s="114">
        <v>6216</v>
      </c>
      <c r="F1029" s="114"/>
      <c r="G1029" s="136"/>
      <c r="H1029" s="137">
        <v>6216</v>
      </c>
      <c r="I1029" s="114"/>
      <c r="J1029" s="114"/>
      <c r="K1029" s="114"/>
      <c r="L1029" s="137">
        <v>0</v>
      </c>
      <c r="M1029" s="114">
        <v>0</v>
      </c>
      <c r="N1029" s="136">
        <v>0</v>
      </c>
      <c r="O1029" s="111" t="s">
        <v>288</v>
      </c>
      <c r="P1029" s="69" t="s">
        <v>283</v>
      </c>
      <c r="Q1029" s="111">
        <f t="shared" si="113"/>
        <v>0</v>
      </c>
      <c r="R1029" s="38">
        <f t="shared" si="107"/>
        <v>0</v>
      </c>
      <c r="S1029" s="38" t="str">
        <f t="shared" si="111"/>
        <v>NA</v>
      </c>
      <c r="T1029" s="38" t="str">
        <f t="shared" si="109"/>
        <v>NA</v>
      </c>
      <c r="U1029" s="114" t="str">
        <f t="shared" si="112"/>
        <v>NA</v>
      </c>
      <c r="V1029" s="69">
        <f t="shared" si="108"/>
        <v>0</v>
      </c>
      <c r="W1029" s="23">
        <f t="shared" si="110"/>
        <v>1</v>
      </c>
      <c r="X1029" s="137">
        <v>-115</v>
      </c>
      <c r="Y1029" s="38" t="s">
        <v>280</v>
      </c>
      <c r="Z1029" s="69" t="s">
        <v>281</v>
      </c>
      <c r="AA1029" s="114">
        <v>155</v>
      </c>
      <c r="AB1029" s="38" t="s">
        <v>280</v>
      </c>
      <c r="AC1029" s="69" t="s">
        <v>281</v>
      </c>
      <c r="AD1029" s="38" t="s">
        <v>280</v>
      </c>
      <c r="AE1029" s="38" t="s">
        <v>280</v>
      </c>
      <c r="AF1029" s="69" t="s">
        <v>280</v>
      </c>
      <c r="AG1029" s="127" t="s">
        <v>280</v>
      </c>
      <c r="AH1029" s="38" t="s">
        <v>280</v>
      </c>
      <c r="AI1029" s="69" t="s">
        <v>280</v>
      </c>
      <c r="AJ1029" s="38" t="s">
        <v>280</v>
      </c>
      <c r="AK1029" s="38" t="s">
        <v>280</v>
      </c>
      <c r="AL1029" s="38" t="s">
        <v>280</v>
      </c>
      <c r="AM1029" s="111" t="s">
        <v>280</v>
      </c>
      <c r="AN1029" s="38" t="s">
        <v>280</v>
      </c>
      <c r="AO1029" s="38" t="s">
        <v>280</v>
      </c>
      <c r="AP1029" s="136" t="s">
        <v>280</v>
      </c>
      <c r="AQ1029" s="136" t="s">
        <v>280</v>
      </c>
      <c r="AR1029" s="23" t="s">
        <v>280</v>
      </c>
      <c r="AS1029" s="136" t="s">
        <v>280</v>
      </c>
      <c r="AT1029" s="23" t="s">
        <v>280</v>
      </c>
      <c r="AU1029" s="23" t="s">
        <v>280</v>
      </c>
      <c r="AV1029" s="136">
        <v>-10000</v>
      </c>
      <c r="AW1029" s="136" t="s">
        <v>280</v>
      </c>
      <c r="AX1029" s="23" t="s">
        <v>282</v>
      </c>
      <c r="AY1029" s="136" t="s">
        <v>280</v>
      </c>
      <c r="AZ1029" s="23" t="s">
        <v>280</v>
      </c>
      <c r="BA1029" s="23" t="s">
        <v>280</v>
      </c>
    </row>
    <row r="1030" spans="2:53">
      <c r="B1030" s="156" t="s">
        <v>413</v>
      </c>
      <c r="C1030" s="109" t="s">
        <v>120</v>
      </c>
      <c r="D1030" s="110" t="s">
        <v>58</v>
      </c>
      <c r="E1030" s="114">
        <v>6216</v>
      </c>
      <c r="F1030" s="114"/>
      <c r="G1030" s="136"/>
      <c r="H1030" s="137">
        <v>6216</v>
      </c>
      <c r="I1030" s="114"/>
      <c r="J1030" s="114"/>
      <c r="K1030" s="114"/>
      <c r="L1030" s="137">
        <v>0</v>
      </c>
      <c r="M1030" s="114">
        <v>0</v>
      </c>
      <c r="N1030" s="136">
        <v>0</v>
      </c>
      <c r="O1030" s="111" t="s">
        <v>288</v>
      </c>
      <c r="P1030" s="69" t="s">
        <v>283</v>
      </c>
      <c r="Q1030" s="111">
        <f t="shared" si="113"/>
        <v>0</v>
      </c>
      <c r="R1030" s="38">
        <f t="shared" si="107"/>
        <v>0</v>
      </c>
      <c r="S1030" s="38" t="str">
        <f t="shared" si="111"/>
        <v>NA</v>
      </c>
      <c r="T1030" s="38" t="str">
        <f t="shared" si="109"/>
        <v>NA</v>
      </c>
      <c r="U1030" s="114" t="str">
        <f t="shared" si="112"/>
        <v>NA</v>
      </c>
      <c r="V1030" s="69">
        <f t="shared" si="108"/>
        <v>0</v>
      </c>
      <c r="W1030" s="23">
        <f t="shared" si="110"/>
        <v>1</v>
      </c>
      <c r="X1030" s="137">
        <v>-115</v>
      </c>
      <c r="Y1030" s="38" t="s">
        <v>280</v>
      </c>
      <c r="Z1030" s="69" t="s">
        <v>281</v>
      </c>
      <c r="AA1030" s="114">
        <v>155</v>
      </c>
      <c r="AB1030" s="38" t="s">
        <v>280</v>
      </c>
      <c r="AC1030" s="69" t="s">
        <v>281</v>
      </c>
      <c r="AD1030" s="38" t="s">
        <v>280</v>
      </c>
      <c r="AE1030" s="38" t="s">
        <v>280</v>
      </c>
      <c r="AF1030" s="69" t="s">
        <v>280</v>
      </c>
      <c r="AG1030" s="127" t="s">
        <v>280</v>
      </c>
      <c r="AH1030" s="38" t="s">
        <v>280</v>
      </c>
      <c r="AI1030" s="69" t="s">
        <v>280</v>
      </c>
      <c r="AJ1030" s="38" t="s">
        <v>280</v>
      </c>
      <c r="AK1030" s="38" t="s">
        <v>280</v>
      </c>
      <c r="AL1030" s="38" t="s">
        <v>280</v>
      </c>
      <c r="AM1030" s="111" t="s">
        <v>280</v>
      </c>
      <c r="AN1030" s="38" t="s">
        <v>280</v>
      </c>
      <c r="AO1030" s="38" t="s">
        <v>280</v>
      </c>
      <c r="AP1030" s="136" t="s">
        <v>280</v>
      </c>
      <c r="AQ1030" s="136" t="s">
        <v>280</v>
      </c>
      <c r="AR1030" s="23" t="s">
        <v>280</v>
      </c>
      <c r="AS1030" s="136" t="s">
        <v>280</v>
      </c>
      <c r="AT1030" s="23" t="s">
        <v>280</v>
      </c>
      <c r="AU1030" s="23" t="s">
        <v>280</v>
      </c>
      <c r="AV1030" s="136">
        <v>-10000</v>
      </c>
      <c r="AW1030" s="136" t="s">
        <v>280</v>
      </c>
      <c r="AX1030" s="23" t="s">
        <v>282</v>
      </c>
      <c r="AY1030" s="136" t="s">
        <v>280</v>
      </c>
      <c r="AZ1030" s="23" t="s">
        <v>280</v>
      </c>
      <c r="BA1030" s="23" t="s">
        <v>280</v>
      </c>
    </row>
    <row r="1031" spans="2:53">
      <c r="B1031" s="156" t="s">
        <v>413</v>
      </c>
      <c r="C1031" s="109" t="s">
        <v>120</v>
      </c>
      <c r="D1031" s="110" t="s">
        <v>59</v>
      </c>
      <c r="E1031" s="114">
        <v>8195</v>
      </c>
      <c r="F1031" s="114"/>
      <c r="G1031" s="136"/>
      <c r="H1031" s="137">
        <v>7716</v>
      </c>
      <c r="I1031" s="114"/>
      <c r="J1031" s="114"/>
      <c r="K1031" s="114"/>
      <c r="L1031" s="137">
        <v>-3109</v>
      </c>
      <c r="M1031" s="114">
        <v>-3109</v>
      </c>
      <c r="N1031" s="136">
        <v>-2633</v>
      </c>
      <c r="O1031" s="111" t="s">
        <v>38</v>
      </c>
      <c r="P1031" s="69" t="s">
        <v>283</v>
      </c>
      <c r="Q1031" s="111">
        <f t="shared" si="113"/>
        <v>0</v>
      </c>
      <c r="R1031" s="38">
        <f t="shared" si="107"/>
        <v>479</v>
      </c>
      <c r="S1031" s="38" t="str">
        <f t="shared" si="111"/>
        <v>NA</v>
      </c>
      <c r="T1031" s="38" t="str">
        <f t="shared" si="109"/>
        <v>NA</v>
      </c>
      <c r="U1031" s="114" t="str">
        <f t="shared" si="112"/>
        <v>NA</v>
      </c>
      <c r="V1031" s="69">
        <f t="shared" si="108"/>
        <v>0</v>
      </c>
      <c r="W1031" s="23">
        <f t="shared" si="110"/>
        <v>1</v>
      </c>
      <c r="X1031" s="137">
        <v>-156</v>
      </c>
      <c r="Y1031" s="38" t="s">
        <v>280</v>
      </c>
      <c r="Z1031" s="69" t="s">
        <v>281</v>
      </c>
      <c r="AA1031" s="114">
        <v>195</v>
      </c>
      <c r="AB1031" s="38" t="s">
        <v>280</v>
      </c>
      <c r="AC1031" s="69" t="s">
        <v>281</v>
      </c>
      <c r="AD1031" s="38" t="s">
        <v>280</v>
      </c>
      <c r="AE1031" s="38" t="s">
        <v>280</v>
      </c>
      <c r="AF1031" s="69" t="s">
        <v>280</v>
      </c>
      <c r="AG1031" s="127" t="s">
        <v>280</v>
      </c>
      <c r="AH1031" s="38" t="s">
        <v>280</v>
      </c>
      <c r="AI1031" s="69" t="s">
        <v>280</v>
      </c>
      <c r="AJ1031" s="38" t="s">
        <v>280</v>
      </c>
      <c r="AK1031" s="38" t="s">
        <v>280</v>
      </c>
      <c r="AL1031" s="38" t="s">
        <v>280</v>
      </c>
      <c r="AM1031" s="111" t="s">
        <v>280</v>
      </c>
      <c r="AN1031" s="38" t="s">
        <v>280</v>
      </c>
      <c r="AO1031" s="38" t="s">
        <v>280</v>
      </c>
      <c r="AP1031" s="136" t="s">
        <v>280</v>
      </c>
      <c r="AQ1031" s="136" t="s">
        <v>280</v>
      </c>
      <c r="AR1031" s="23" t="s">
        <v>280</v>
      </c>
      <c r="AS1031" s="136" t="s">
        <v>280</v>
      </c>
      <c r="AT1031" s="23" t="s">
        <v>280</v>
      </c>
      <c r="AU1031" s="23" t="s">
        <v>280</v>
      </c>
      <c r="AV1031" s="136">
        <v>-10000</v>
      </c>
      <c r="AW1031" s="136" t="s">
        <v>280</v>
      </c>
      <c r="AX1031" s="23" t="s">
        <v>282</v>
      </c>
      <c r="AY1031" s="136" t="s">
        <v>280</v>
      </c>
      <c r="AZ1031" s="23" t="s">
        <v>280</v>
      </c>
      <c r="BA1031" s="23" t="s">
        <v>280</v>
      </c>
    </row>
    <row r="1032" spans="2:53">
      <c r="B1032" s="156" t="s">
        <v>413</v>
      </c>
      <c r="C1032" s="109" t="s">
        <v>120</v>
      </c>
      <c r="D1032" s="110" t="s">
        <v>61</v>
      </c>
      <c r="E1032" s="114">
        <v>8195</v>
      </c>
      <c r="F1032" s="114"/>
      <c r="G1032" s="136"/>
      <c r="H1032" s="137">
        <v>8194</v>
      </c>
      <c r="I1032" s="114"/>
      <c r="J1032" s="114"/>
      <c r="K1032" s="114"/>
      <c r="L1032" s="137">
        <v>-3109</v>
      </c>
      <c r="M1032" s="114">
        <v>-3109</v>
      </c>
      <c r="N1032" s="136">
        <v>-3107</v>
      </c>
      <c r="O1032" s="111" t="s">
        <v>38</v>
      </c>
      <c r="P1032" s="69" t="s">
        <v>80</v>
      </c>
      <c r="Q1032" s="111">
        <f t="shared" si="113"/>
        <v>0</v>
      </c>
      <c r="R1032" s="38">
        <f t="shared" ref="R1032:R1095" si="114">IF(AND(ISNUMBER(E1032),ISNUMBER(H1032),ISBLANK(F1032)),E1032-H1032,"NA")</f>
        <v>1</v>
      </c>
      <c r="S1032" s="38" t="str">
        <f t="shared" si="111"/>
        <v>NA</v>
      </c>
      <c r="T1032" s="38" t="str">
        <f t="shared" si="109"/>
        <v>NA</v>
      </c>
      <c r="U1032" s="114" t="str">
        <f t="shared" si="112"/>
        <v>NA</v>
      </c>
      <c r="V1032" s="69">
        <f t="shared" ref="V1032:V1107" si="115">IF(N1032&lt;0,0,IF(M1032=L1032,N1032,N1032-(L1032-M1032)))</f>
        <v>0</v>
      </c>
      <c r="W1032" s="23">
        <f t="shared" si="110"/>
        <v>1</v>
      </c>
      <c r="X1032" s="111">
        <v>-196</v>
      </c>
      <c r="Y1032" s="38" t="s">
        <v>280</v>
      </c>
      <c r="Z1032" s="69" t="s">
        <v>281</v>
      </c>
      <c r="AA1032" s="114">
        <v>208</v>
      </c>
      <c r="AB1032" s="38" t="s">
        <v>280</v>
      </c>
      <c r="AC1032" s="69" t="s">
        <v>281</v>
      </c>
      <c r="AD1032" s="38" t="s">
        <v>280</v>
      </c>
      <c r="AE1032" s="38" t="s">
        <v>280</v>
      </c>
      <c r="AF1032" s="69" t="s">
        <v>280</v>
      </c>
      <c r="AG1032" s="127" t="s">
        <v>280</v>
      </c>
      <c r="AH1032" s="38" t="s">
        <v>280</v>
      </c>
      <c r="AI1032" s="69" t="s">
        <v>280</v>
      </c>
      <c r="AJ1032" s="38" t="s">
        <v>280</v>
      </c>
      <c r="AK1032" s="38" t="s">
        <v>280</v>
      </c>
      <c r="AL1032" s="38" t="s">
        <v>280</v>
      </c>
      <c r="AM1032" s="111" t="s">
        <v>280</v>
      </c>
      <c r="AN1032" s="38" t="s">
        <v>280</v>
      </c>
      <c r="AO1032" s="38" t="s">
        <v>280</v>
      </c>
      <c r="AP1032" s="136" t="s">
        <v>280</v>
      </c>
      <c r="AQ1032" s="136" t="s">
        <v>280</v>
      </c>
      <c r="AR1032" s="23" t="s">
        <v>280</v>
      </c>
      <c r="AS1032" s="136" t="s">
        <v>280</v>
      </c>
      <c r="AT1032" s="23" t="s">
        <v>280</v>
      </c>
      <c r="AU1032" s="23" t="s">
        <v>280</v>
      </c>
      <c r="AV1032" s="136">
        <v>-10000</v>
      </c>
      <c r="AW1032" s="136" t="s">
        <v>280</v>
      </c>
      <c r="AX1032" s="23" t="s">
        <v>282</v>
      </c>
      <c r="AY1032" s="136" t="s">
        <v>280</v>
      </c>
      <c r="AZ1032" s="23" t="s">
        <v>280</v>
      </c>
      <c r="BA1032" s="23" t="s">
        <v>280</v>
      </c>
    </row>
    <row r="1033" spans="2:53">
      <c r="B1033" s="156" t="s">
        <v>413</v>
      </c>
      <c r="C1033" s="109" t="s">
        <v>120</v>
      </c>
      <c r="D1033" s="110" t="s">
        <v>63</v>
      </c>
      <c r="E1033" s="114">
        <v>8345</v>
      </c>
      <c r="F1033" s="114"/>
      <c r="G1033" s="136"/>
      <c r="H1033" s="137">
        <v>7711</v>
      </c>
      <c r="I1033" s="114"/>
      <c r="J1033" s="114"/>
      <c r="K1033" s="114"/>
      <c r="L1033" s="137">
        <v>-3269</v>
      </c>
      <c r="M1033" s="114">
        <v>-3269</v>
      </c>
      <c r="N1033" s="136">
        <v>-2637</v>
      </c>
      <c r="O1033" s="111" t="s">
        <v>38</v>
      </c>
      <c r="P1033" s="69" t="s">
        <v>283</v>
      </c>
      <c r="Q1033" s="111">
        <f t="shared" si="113"/>
        <v>0</v>
      </c>
      <c r="R1033" s="38">
        <f t="shared" si="114"/>
        <v>634</v>
      </c>
      <c r="S1033" s="38" t="str">
        <f t="shared" si="111"/>
        <v>NA</v>
      </c>
      <c r="T1033" s="38" t="str">
        <f t="shared" si="109"/>
        <v>NA</v>
      </c>
      <c r="U1033" s="114" t="str">
        <f t="shared" si="112"/>
        <v>NA</v>
      </c>
      <c r="V1033" s="69">
        <f t="shared" si="115"/>
        <v>0</v>
      </c>
      <c r="W1033" s="23">
        <f t="shared" si="110"/>
        <v>1</v>
      </c>
      <c r="X1033" s="111">
        <v>-186</v>
      </c>
      <c r="Y1033" s="38" t="s">
        <v>280</v>
      </c>
      <c r="Z1033" s="69" t="s">
        <v>281</v>
      </c>
      <c r="AA1033" s="114">
        <v>202</v>
      </c>
      <c r="AB1033" s="38" t="s">
        <v>280</v>
      </c>
      <c r="AC1033" s="69" t="s">
        <v>281</v>
      </c>
      <c r="AD1033" s="38" t="s">
        <v>280</v>
      </c>
      <c r="AE1033" s="38" t="s">
        <v>280</v>
      </c>
      <c r="AF1033" s="69" t="s">
        <v>280</v>
      </c>
      <c r="AG1033" s="127" t="s">
        <v>280</v>
      </c>
      <c r="AH1033" s="38" t="s">
        <v>280</v>
      </c>
      <c r="AI1033" s="69" t="s">
        <v>280</v>
      </c>
      <c r="AJ1033" s="38" t="s">
        <v>280</v>
      </c>
      <c r="AK1033" s="38" t="s">
        <v>280</v>
      </c>
      <c r="AL1033" s="38" t="s">
        <v>280</v>
      </c>
      <c r="AM1033" s="111" t="s">
        <v>280</v>
      </c>
      <c r="AN1033" s="38" t="s">
        <v>280</v>
      </c>
      <c r="AO1033" s="38" t="s">
        <v>280</v>
      </c>
      <c r="AP1033" s="136" t="s">
        <v>280</v>
      </c>
      <c r="AQ1033" s="136" t="s">
        <v>280</v>
      </c>
      <c r="AR1033" s="23" t="s">
        <v>280</v>
      </c>
      <c r="AS1033" s="136" t="s">
        <v>280</v>
      </c>
      <c r="AT1033" s="23" t="s">
        <v>280</v>
      </c>
      <c r="AU1033" s="23" t="s">
        <v>280</v>
      </c>
      <c r="AV1033" s="136">
        <v>-10000</v>
      </c>
      <c r="AW1033" s="136" t="s">
        <v>280</v>
      </c>
      <c r="AX1033" s="23" t="s">
        <v>282</v>
      </c>
      <c r="AY1033" s="136" t="s">
        <v>280</v>
      </c>
      <c r="AZ1033" s="23" t="s">
        <v>280</v>
      </c>
      <c r="BA1033" s="23" t="s">
        <v>280</v>
      </c>
    </row>
    <row r="1034" spans="2:53">
      <c r="B1034" s="156" t="s">
        <v>413</v>
      </c>
      <c r="C1034" s="109" t="s">
        <v>120</v>
      </c>
      <c r="D1034" s="110" t="s">
        <v>64</v>
      </c>
      <c r="E1034" s="114"/>
      <c r="F1034" s="114">
        <v>6089</v>
      </c>
      <c r="G1034" s="136">
        <v>722</v>
      </c>
      <c r="H1034" s="137"/>
      <c r="I1034" s="114">
        <v>5417</v>
      </c>
      <c r="J1034" s="114">
        <v>722</v>
      </c>
      <c r="K1034" s="114"/>
      <c r="L1034" s="137">
        <v>-3858</v>
      </c>
      <c r="M1034" s="114">
        <v>-3858</v>
      </c>
      <c r="N1034" s="136">
        <v>-3858</v>
      </c>
      <c r="O1034" s="111" t="s">
        <v>38</v>
      </c>
      <c r="P1034" s="69" t="s">
        <v>283</v>
      </c>
      <c r="Q1034" s="111">
        <f t="shared" si="113"/>
        <v>0</v>
      </c>
      <c r="R1034" s="38" t="str">
        <f t="shared" si="114"/>
        <v>NA</v>
      </c>
      <c r="S1034" s="38">
        <f t="shared" si="111"/>
        <v>672</v>
      </c>
      <c r="T1034" s="38">
        <f t="shared" si="109"/>
        <v>0</v>
      </c>
      <c r="U1034" s="114">
        <f t="shared" si="112"/>
        <v>672</v>
      </c>
      <c r="V1034" s="69">
        <f t="shared" si="115"/>
        <v>0</v>
      </c>
      <c r="W1034" s="23">
        <f t="shared" si="110"/>
        <v>1</v>
      </c>
      <c r="X1034" s="111">
        <v>68</v>
      </c>
      <c r="Y1034" s="38" t="s">
        <v>280</v>
      </c>
      <c r="Z1034" s="69" t="s">
        <v>281</v>
      </c>
      <c r="AA1034" s="114">
        <v>153</v>
      </c>
      <c r="AB1034" s="38" t="s">
        <v>280</v>
      </c>
      <c r="AC1034" s="69" t="s">
        <v>281</v>
      </c>
      <c r="AD1034" s="38" t="s">
        <v>280</v>
      </c>
      <c r="AE1034" s="38" t="s">
        <v>280</v>
      </c>
      <c r="AF1034" s="69" t="s">
        <v>280</v>
      </c>
      <c r="AG1034" s="127" t="s">
        <v>280</v>
      </c>
      <c r="AH1034" s="38" t="s">
        <v>280</v>
      </c>
      <c r="AI1034" s="69" t="s">
        <v>280</v>
      </c>
      <c r="AJ1034" s="38" t="s">
        <v>280</v>
      </c>
      <c r="AK1034" s="38" t="s">
        <v>280</v>
      </c>
      <c r="AL1034" s="38" t="s">
        <v>280</v>
      </c>
      <c r="AM1034" s="111" t="s">
        <v>280</v>
      </c>
      <c r="AN1034" s="38" t="s">
        <v>280</v>
      </c>
      <c r="AO1034" s="38" t="s">
        <v>280</v>
      </c>
      <c r="AP1034" s="136" t="s">
        <v>280</v>
      </c>
      <c r="AQ1034" s="136" t="s">
        <v>280</v>
      </c>
      <c r="AR1034" s="23" t="s">
        <v>280</v>
      </c>
      <c r="AS1034" s="136" t="s">
        <v>280</v>
      </c>
      <c r="AT1034" s="23" t="s">
        <v>280</v>
      </c>
      <c r="AU1034" s="23" t="s">
        <v>280</v>
      </c>
      <c r="AV1034" s="136" t="s">
        <v>280</v>
      </c>
      <c r="AW1034" s="136" t="s">
        <v>280</v>
      </c>
      <c r="AX1034" s="23" t="s">
        <v>280</v>
      </c>
      <c r="AY1034" s="136">
        <v>-10000</v>
      </c>
      <c r="AZ1034" s="23" t="s">
        <v>280</v>
      </c>
      <c r="BA1034" s="23" t="s">
        <v>282</v>
      </c>
    </row>
    <row r="1035" spans="2:53">
      <c r="B1035" s="156" t="s">
        <v>413</v>
      </c>
      <c r="C1035" s="109" t="s">
        <v>120</v>
      </c>
      <c r="D1035" s="110" t="s">
        <v>66</v>
      </c>
      <c r="E1035" s="114"/>
      <c r="F1035" s="114">
        <v>6283</v>
      </c>
      <c r="G1035" s="136">
        <v>724</v>
      </c>
      <c r="H1035" s="137"/>
      <c r="I1035" s="114">
        <v>5389</v>
      </c>
      <c r="J1035" s="114">
        <v>725</v>
      </c>
      <c r="K1035" s="114"/>
      <c r="L1035" s="137">
        <v>-3950</v>
      </c>
      <c r="M1035" s="114">
        <v>-3950</v>
      </c>
      <c r="N1035" s="136">
        <v>-3950</v>
      </c>
      <c r="O1035" s="111" t="s">
        <v>38</v>
      </c>
      <c r="P1035" s="69" t="s">
        <v>80</v>
      </c>
      <c r="Q1035" s="111">
        <f t="shared" si="113"/>
        <v>0</v>
      </c>
      <c r="R1035" s="38" t="str">
        <f t="shared" si="114"/>
        <v>NA</v>
      </c>
      <c r="S1035" s="38">
        <f t="shared" si="111"/>
        <v>894</v>
      </c>
      <c r="T1035" s="38">
        <f t="shared" si="109"/>
        <v>-1</v>
      </c>
      <c r="U1035" s="114">
        <f t="shared" si="112"/>
        <v>893</v>
      </c>
      <c r="V1035" s="69">
        <f t="shared" si="115"/>
        <v>0</v>
      </c>
      <c r="W1035" s="23">
        <f t="shared" si="110"/>
        <v>1</v>
      </c>
      <c r="X1035" s="111">
        <v>70</v>
      </c>
      <c r="Y1035" s="38" t="s">
        <v>280</v>
      </c>
      <c r="Z1035" s="69" t="s">
        <v>281</v>
      </c>
      <c r="AA1035" s="114">
        <v>-70</v>
      </c>
      <c r="AB1035" s="38" t="s">
        <v>280</v>
      </c>
      <c r="AC1035" s="69" t="s">
        <v>281</v>
      </c>
      <c r="AD1035" s="38" t="s">
        <v>280</v>
      </c>
      <c r="AE1035" s="38" t="s">
        <v>280</v>
      </c>
      <c r="AF1035" s="69" t="s">
        <v>280</v>
      </c>
      <c r="AG1035" s="127" t="s">
        <v>280</v>
      </c>
      <c r="AH1035" s="38" t="s">
        <v>280</v>
      </c>
      <c r="AI1035" s="69" t="s">
        <v>280</v>
      </c>
      <c r="AJ1035" s="38" t="s">
        <v>280</v>
      </c>
      <c r="AK1035" s="38" t="s">
        <v>280</v>
      </c>
      <c r="AL1035" s="38" t="s">
        <v>280</v>
      </c>
      <c r="AM1035" s="111" t="s">
        <v>280</v>
      </c>
      <c r="AN1035" s="38" t="s">
        <v>280</v>
      </c>
      <c r="AO1035" s="38" t="s">
        <v>280</v>
      </c>
      <c r="AP1035" s="136" t="s">
        <v>280</v>
      </c>
      <c r="AQ1035" s="136" t="s">
        <v>280</v>
      </c>
      <c r="AR1035" s="23" t="s">
        <v>280</v>
      </c>
      <c r="AS1035" s="136" t="s">
        <v>280</v>
      </c>
      <c r="AT1035" s="23" t="s">
        <v>280</v>
      </c>
      <c r="AU1035" s="23" t="s">
        <v>280</v>
      </c>
      <c r="AV1035" s="136" t="s">
        <v>280</v>
      </c>
      <c r="AW1035" s="136" t="s">
        <v>280</v>
      </c>
      <c r="AX1035" s="23" t="s">
        <v>280</v>
      </c>
      <c r="AY1035" s="136">
        <v>-10000</v>
      </c>
      <c r="AZ1035" s="23" t="s">
        <v>280</v>
      </c>
      <c r="BA1035" s="23" t="s">
        <v>282</v>
      </c>
    </row>
    <row r="1036" spans="2:53">
      <c r="B1036" s="156" t="s">
        <v>413</v>
      </c>
      <c r="C1036" s="109" t="s">
        <v>120</v>
      </c>
      <c r="D1036" s="110" t="s">
        <v>67</v>
      </c>
      <c r="E1036" s="114"/>
      <c r="F1036" s="114">
        <v>6283</v>
      </c>
      <c r="G1036" s="136">
        <v>724</v>
      </c>
      <c r="H1036" s="137"/>
      <c r="I1036" s="114">
        <v>5092</v>
      </c>
      <c r="J1036" s="114">
        <v>725</v>
      </c>
      <c r="K1036" s="114"/>
      <c r="L1036" s="137">
        <v>-3950</v>
      </c>
      <c r="M1036" s="114">
        <v>-3950</v>
      </c>
      <c r="N1036" s="136">
        <v>-3950</v>
      </c>
      <c r="O1036" s="111" t="s">
        <v>38</v>
      </c>
      <c r="P1036" s="69" t="s">
        <v>80</v>
      </c>
      <c r="Q1036" s="111">
        <f t="shared" si="113"/>
        <v>0</v>
      </c>
      <c r="R1036" s="38" t="str">
        <f t="shared" si="114"/>
        <v>NA</v>
      </c>
      <c r="S1036" s="38">
        <f t="shared" si="111"/>
        <v>1191</v>
      </c>
      <c r="T1036" s="38">
        <f t="shared" si="109"/>
        <v>-1</v>
      </c>
      <c r="U1036" s="114">
        <f t="shared" si="112"/>
        <v>1190</v>
      </c>
      <c r="V1036" s="69">
        <f t="shared" si="115"/>
        <v>0</v>
      </c>
      <c r="W1036" s="23">
        <f t="shared" si="110"/>
        <v>1</v>
      </c>
      <c r="X1036" s="111">
        <v>70</v>
      </c>
      <c r="Y1036" s="38" t="s">
        <v>280</v>
      </c>
      <c r="Z1036" s="69" t="s">
        <v>281</v>
      </c>
      <c r="AA1036" s="114">
        <v>-70</v>
      </c>
      <c r="AB1036" s="38" t="s">
        <v>280</v>
      </c>
      <c r="AC1036" s="69" t="s">
        <v>281</v>
      </c>
      <c r="AD1036" s="38" t="s">
        <v>280</v>
      </c>
      <c r="AE1036" s="38" t="s">
        <v>280</v>
      </c>
      <c r="AF1036" s="69" t="s">
        <v>280</v>
      </c>
      <c r="AG1036" s="127" t="s">
        <v>280</v>
      </c>
      <c r="AH1036" s="38" t="s">
        <v>280</v>
      </c>
      <c r="AI1036" s="69" t="s">
        <v>280</v>
      </c>
      <c r="AJ1036" s="38" t="s">
        <v>280</v>
      </c>
      <c r="AK1036" s="38" t="s">
        <v>280</v>
      </c>
      <c r="AL1036" s="38" t="s">
        <v>280</v>
      </c>
      <c r="AM1036" s="111" t="s">
        <v>280</v>
      </c>
      <c r="AN1036" s="38" t="s">
        <v>280</v>
      </c>
      <c r="AO1036" s="38" t="s">
        <v>280</v>
      </c>
      <c r="AP1036" s="136" t="s">
        <v>280</v>
      </c>
      <c r="AQ1036" s="136" t="s">
        <v>280</v>
      </c>
      <c r="AR1036" s="23" t="s">
        <v>280</v>
      </c>
      <c r="AS1036" s="136" t="s">
        <v>280</v>
      </c>
      <c r="AT1036" s="23" t="s">
        <v>280</v>
      </c>
      <c r="AU1036" s="23" t="s">
        <v>280</v>
      </c>
      <c r="AV1036" s="136" t="s">
        <v>280</v>
      </c>
      <c r="AW1036" s="136" t="s">
        <v>280</v>
      </c>
      <c r="AX1036" s="23" t="s">
        <v>280</v>
      </c>
      <c r="AY1036" s="136">
        <v>-10000</v>
      </c>
      <c r="AZ1036" s="23" t="s">
        <v>280</v>
      </c>
      <c r="BA1036" s="23" t="s">
        <v>282</v>
      </c>
    </row>
    <row r="1037" spans="2:53">
      <c r="B1037" s="156" t="s">
        <v>413</v>
      </c>
      <c r="C1037" s="109" t="s">
        <v>120</v>
      </c>
      <c r="D1037" s="110" t="s">
        <v>68</v>
      </c>
      <c r="E1037" s="114"/>
      <c r="F1037" s="114">
        <v>6606</v>
      </c>
      <c r="G1037" s="136">
        <v>847</v>
      </c>
      <c r="H1037" s="137"/>
      <c r="I1037" s="114">
        <v>5125</v>
      </c>
      <c r="J1037" s="114">
        <v>836</v>
      </c>
      <c r="K1037" s="114"/>
      <c r="L1037" s="137">
        <v>-5274</v>
      </c>
      <c r="M1037" s="114">
        <v>-5274</v>
      </c>
      <c r="N1037" s="136">
        <v>-5274</v>
      </c>
      <c r="O1037" s="111" t="s">
        <v>38</v>
      </c>
      <c r="P1037" s="69" t="s">
        <v>80</v>
      </c>
      <c r="Q1037" s="111">
        <f t="shared" si="113"/>
        <v>0</v>
      </c>
      <c r="R1037" s="38" t="str">
        <f t="shared" si="114"/>
        <v>NA</v>
      </c>
      <c r="S1037" s="38">
        <f t="shared" si="111"/>
        <v>1481</v>
      </c>
      <c r="T1037" s="38">
        <f t="shared" si="109"/>
        <v>11</v>
      </c>
      <c r="U1037" s="114">
        <f t="shared" si="112"/>
        <v>1492</v>
      </c>
      <c r="V1037" s="69">
        <f t="shared" si="115"/>
        <v>0</v>
      </c>
      <c r="W1037" s="23">
        <f t="shared" si="110"/>
        <v>1</v>
      </c>
      <c r="X1037" s="137">
        <v>70</v>
      </c>
      <c r="Y1037" s="38" t="s">
        <v>280</v>
      </c>
      <c r="Z1037" s="69" t="s">
        <v>281</v>
      </c>
      <c r="AA1037" s="114">
        <v>-70</v>
      </c>
      <c r="AB1037" s="38" t="s">
        <v>280</v>
      </c>
      <c r="AC1037" s="69" t="s">
        <v>281</v>
      </c>
      <c r="AD1037" s="38" t="s">
        <v>280</v>
      </c>
      <c r="AE1037" s="38" t="s">
        <v>280</v>
      </c>
      <c r="AF1037" s="69" t="s">
        <v>280</v>
      </c>
      <c r="AG1037" s="127" t="s">
        <v>280</v>
      </c>
      <c r="AH1037" s="38" t="s">
        <v>280</v>
      </c>
      <c r="AI1037" s="69" t="s">
        <v>280</v>
      </c>
      <c r="AJ1037" s="38" t="s">
        <v>280</v>
      </c>
      <c r="AK1037" s="38" t="s">
        <v>280</v>
      </c>
      <c r="AL1037" s="38" t="s">
        <v>280</v>
      </c>
      <c r="AM1037" s="111" t="s">
        <v>280</v>
      </c>
      <c r="AN1037" s="38" t="s">
        <v>280</v>
      </c>
      <c r="AO1037" s="38" t="s">
        <v>280</v>
      </c>
      <c r="AP1037" s="136" t="s">
        <v>280</v>
      </c>
      <c r="AQ1037" s="136" t="s">
        <v>280</v>
      </c>
      <c r="AR1037" s="23" t="s">
        <v>280</v>
      </c>
      <c r="AS1037" s="136" t="s">
        <v>280</v>
      </c>
      <c r="AT1037" s="23" t="s">
        <v>280</v>
      </c>
      <c r="AU1037" s="23" t="s">
        <v>280</v>
      </c>
      <c r="AV1037" s="136" t="s">
        <v>280</v>
      </c>
      <c r="AW1037" s="136" t="s">
        <v>280</v>
      </c>
      <c r="AX1037" s="23" t="s">
        <v>280</v>
      </c>
      <c r="AY1037" s="136">
        <v>-10000</v>
      </c>
      <c r="AZ1037" s="23" t="s">
        <v>280</v>
      </c>
      <c r="BA1037" s="23" t="s">
        <v>282</v>
      </c>
    </row>
    <row r="1038" spans="2:53">
      <c r="B1038" s="156" t="s">
        <v>413</v>
      </c>
      <c r="C1038" s="109" t="s">
        <v>120</v>
      </c>
      <c r="D1038" s="110" t="s">
        <v>69</v>
      </c>
      <c r="E1038" s="114"/>
      <c r="F1038" s="114">
        <v>6606</v>
      </c>
      <c r="G1038" s="136">
        <v>847</v>
      </c>
      <c r="H1038" s="137"/>
      <c r="I1038" s="114">
        <v>5634</v>
      </c>
      <c r="J1038" s="114">
        <v>836</v>
      </c>
      <c r="K1038" s="114"/>
      <c r="L1038" s="137">
        <v>-5274</v>
      </c>
      <c r="M1038" s="114">
        <v>-5274</v>
      </c>
      <c r="N1038" s="136">
        <v>-5274</v>
      </c>
      <c r="O1038" s="111" t="s">
        <v>38</v>
      </c>
      <c r="P1038" s="69" t="s">
        <v>80</v>
      </c>
      <c r="Q1038" s="111">
        <f t="shared" si="113"/>
        <v>0</v>
      </c>
      <c r="R1038" s="38" t="str">
        <f t="shared" si="114"/>
        <v>NA</v>
      </c>
      <c r="S1038" s="38">
        <f t="shared" si="111"/>
        <v>972</v>
      </c>
      <c r="T1038" s="38">
        <f t="shared" si="109"/>
        <v>11</v>
      </c>
      <c r="U1038" s="114">
        <f t="shared" si="112"/>
        <v>983</v>
      </c>
      <c r="V1038" s="69">
        <f t="shared" si="115"/>
        <v>0</v>
      </c>
      <c r="W1038" s="23">
        <f t="shared" si="110"/>
        <v>1</v>
      </c>
      <c r="X1038" s="137">
        <v>70</v>
      </c>
      <c r="Y1038" s="38" t="s">
        <v>280</v>
      </c>
      <c r="Z1038" s="69" t="s">
        <v>281</v>
      </c>
      <c r="AA1038" s="114">
        <v>-70</v>
      </c>
      <c r="AB1038" s="38" t="s">
        <v>280</v>
      </c>
      <c r="AC1038" s="69" t="s">
        <v>281</v>
      </c>
      <c r="AD1038" s="38" t="s">
        <v>280</v>
      </c>
      <c r="AE1038" s="38" t="s">
        <v>280</v>
      </c>
      <c r="AF1038" s="69" t="s">
        <v>280</v>
      </c>
      <c r="AG1038" s="127" t="s">
        <v>280</v>
      </c>
      <c r="AH1038" s="38" t="s">
        <v>280</v>
      </c>
      <c r="AI1038" s="69" t="s">
        <v>280</v>
      </c>
      <c r="AJ1038" s="38" t="s">
        <v>280</v>
      </c>
      <c r="AK1038" s="38" t="s">
        <v>280</v>
      </c>
      <c r="AL1038" s="38" t="s">
        <v>280</v>
      </c>
      <c r="AM1038" s="111" t="s">
        <v>280</v>
      </c>
      <c r="AN1038" s="38" t="s">
        <v>280</v>
      </c>
      <c r="AO1038" s="38" t="s">
        <v>280</v>
      </c>
      <c r="AP1038" s="136" t="s">
        <v>280</v>
      </c>
      <c r="AQ1038" s="136" t="s">
        <v>280</v>
      </c>
      <c r="AR1038" s="23" t="s">
        <v>280</v>
      </c>
      <c r="AS1038" s="136" t="s">
        <v>280</v>
      </c>
      <c r="AT1038" s="23" t="s">
        <v>280</v>
      </c>
      <c r="AU1038" s="23" t="s">
        <v>280</v>
      </c>
      <c r="AV1038" s="136" t="s">
        <v>280</v>
      </c>
      <c r="AW1038" s="136" t="s">
        <v>280</v>
      </c>
      <c r="AX1038" s="23" t="s">
        <v>280</v>
      </c>
      <c r="AY1038" s="136">
        <v>-10000</v>
      </c>
      <c r="AZ1038" s="23" t="s">
        <v>280</v>
      </c>
      <c r="BA1038" s="23" t="s">
        <v>282</v>
      </c>
    </row>
    <row r="1039" spans="2:53" ht="15" thickBot="1">
      <c r="B1039" s="157" t="s">
        <v>413</v>
      </c>
      <c r="C1039" s="116" t="s">
        <v>120</v>
      </c>
      <c r="D1039" s="117" t="s">
        <v>70</v>
      </c>
      <c r="E1039" s="142"/>
      <c r="F1039" s="142">
        <v>5822</v>
      </c>
      <c r="G1039" s="143">
        <v>872</v>
      </c>
      <c r="H1039" s="144"/>
      <c r="I1039" s="142">
        <v>5185</v>
      </c>
      <c r="J1039" s="142">
        <v>861</v>
      </c>
      <c r="K1039" s="142"/>
      <c r="L1039" s="144">
        <v>-4564</v>
      </c>
      <c r="M1039" s="142">
        <v>-4564</v>
      </c>
      <c r="N1039" s="143">
        <v>-4564</v>
      </c>
      <c r="O1039" s="119" t="s">
        <v>38</v>
      </c>
      <c r="P1039" s="70" t="s">
        <v>283</v>
      </c>
      <c r="Q1039" s="119">
        <f t="shared" si="113"/>
        <v>0</v>
      </c>
      <c r="R1039" s="38" t="str">
        <f t="shared" si="114"/>
        <v>NA</v>
      </c>
      <c r="S1039" s="38">
        <f t="shared" si="111"/>
        <v>637</v>
      </c>
      <c r="T1039" s="38">
        <f t="shared" si="109"/>
        <v>11</v>
      </c>
      <c r="U1039" s="114">
        <f t="shared" si="112"/>
        <v>648</v>
      </c>
      <c r="V1039" s="70">
        <f t="shared" si="115"/>
        <v>0</v>
      </c>
      <c r="W1039" s="23">
        <f t="shared" si="110"/>
        <v>1</v>
      </c>
      <c r="X1039" s="144">
        <v>70</v>
      </c>
      <c r="Y1039" s="118" t="s">
        <v>280</v>
      </c>
      <c r="Z1039" s="70" t="s">
        <v>281</v>
      </c>
      <c r="AA1039" s="142">
        <v>160</v>
      </c>
      <c r="AB1039" s="118" t="s">
        <v>280</v>
      </c>
      <c r="AC1039" s="70" t="s">
        <v>281</v>
      </c>
      <c r="AD1039" s="118" t="s">
        <v>280</v>
      </c>
      <c r="AE1039" s="118" t="s">
        <v>280</v>
      </c>
      <c r="AF1039" s="70" t="s">
        <v>280</v>
      </c>
      <c r="AG1039" s="151" t="s">
        <v>280</v>
      </c>
      <c r="AH1039" s="118" t="s">
        <v>280</v>
      </c>
      <c r="AI1039" s="70" t="s">
        <v>280</v>
      </c>
      <c r="AJ1039" s="118" t="s">
        <v>280</v>
      </c>
      <c r="AK1039" s="118" t="s">
        <v>280</v>
      </c>
      <c r="AL1039" s="118" t="s">
        <v>280</v>
      </c>
      <c r="AM1039" s="119" t="s">
        <v>280</v>
      </c>
      <c r="AN1039" s="118" t="s">
        <v>280</v>
      </c>
      <c r="AO1039" s="118" t="s">
        <v>280</v>
      </c>
      <c r="AP1039" s="143" t="s">
        <v>280</v>
      </c>
      <c r="AQ1039" s="143" t="s">
        <v>280</v>
      </c>
      <c r="AR1039" s="22" t="s">
        <v>280</v>
      </c>
      <c r="AS1039" s="143" t="s">
        <v>280</v>
      </c>
      <c r="AT1039" s="22" t="s">
        <v>280</v>
      </c>
      <c r="AU1039" s="22" t="s">
        <v>280</v>
      </c>
      <c r="AV1039" s="143" t="s">
        <v>280</v>
      </c>
      <c r="AW1039" s="143" t="s">
        <v>280</v>
      </c>
      <c r="AX1039" s="22" t="s">
        <v>280</v>
      </c>
      <c r="AY1039" s="143">
        <v>-10000</v>
      </c>
      <c r="AZ1039" s="22" t="s">
        <v>280</v>
      </c>
      <c r="BA1039" s="22" t="s">
        <v>282</v>
      </c>
    </row>
    <row r="1040" spans="2:53">
      <c r="B1040" s="155" t="s">
        <v>414</v>
      </c>
      <c r="C1040" s="121" t="s">
        <v>120</v>
      </c>
      <c r="D1040" s="122" t="s">
        <v>55</v>
      </c>
      <c r="E1040" s="138">
        <v>4749</v>
      </c>
      <c r="F1040" s="138"/>
      <c r="G1040" s="147"/>
      <c r="H1040" s="148">
        <v>4749</v>
      </c>
      <c r="I1040" s="138"/>
      <c r="J1040" s="138"/>
      <c r="K1040" s="138"/>
      <c r="L1040" s="148">
        <v>-5769</v>
      </c>
      <c r="M1040" s="138">
        <v>-5769</v>
      </c>
      <c r="N1040" s="147">
        <v>-5769</v>
      </c>
      <c r="O1040" s="113" t="s">
        <v>283</v>
      </c>
      <c r="P1040" s="68" t="s">
        <v>80</v>
      </c>
      <c r="Q1040" s="113">
        <f t="shared" si="113"/>
        <v>0</v>
      </c>
      <c r="R1040" s="38">
        <f t="shared" si="114"/>
        <v>0</v>
      </c>
      <c r="S1040" s="38" t="str">
        <f t="shared" si="111"/>
        <v>NA</v>
      </c>
      <c r="T1040" s="38" t="str">
        <f t="shared" si="109"/>
        <v>NA</v>
      </c>
      <c r="U1040" s="114" t="str">
        <f t="shared" si="112"/>
        <v>NA</v>
      </c>
      <c r="V1040" s="68">
        <f t="shared" si="115"/>
        <v>0</v>
      </c>
      <c r="W1040" s="23">
        <f t="shared" si="110"/>
        <v>1</v>
      </c>
      <c r="X1040" s="148">
        <v>70</v>
      </c>
      <c r="Y1040" s="112" t="s">
        <v>280</v>
      </c>
      <c r="Z1040" s="68" t="s">
        <v>281</v>
      </c>
      <c r="AA1040" s="138">
        <v>115</v>
      </c>
      <c r="AB1040" s="112" t="s">
        <v>280</v>
      </c>
      <c r="AC1040" s="68" t="s">
        <v>281</v>
      </c>
      <c r="AD1040" s="112" t="s">
        <v>280</v>
      </c>
      <c r="AE1040" s="112" t="s">
        <v>280</v>
      </c>
      <c r="AF1040" s="68" t="s">
        <v>280</v>
      </c>
      <c r="AG1040" s="149" t="s">
        <v>280</v>
      </c>
      <c r="AH1040" s="112" t="s">
        <v>280</v>
      </c>
      <c r="AI1040" s="68" t="s">
        <v>280</v>
      </c>
      <c r="AJ1040" s="113" t="s">
        <v>280</v>
      </c>
      <c r="AK1040" s="112" t="s">
        <v>280</v>
      </c>
      <c r="AL1040" s="112" t="s">
        <v>280</v>
      </c>
      <c r="AM1040" s="112" t="s">
        <v>280</v>
      </c>
      <c r="AN1040" s="112" t="s">
        <v>280</v>
      </c>
      <c r="AO1040" s="112" t="s">
        <v>280</v>
      </c>
      <c r="AP1040" s="147" t="s">
        <v>280</v>
      </c>
      <c r="AQ1040" s="147" t="s">
        <v>280</v>
      </c>
      <c r="AR1040" s="21" t="s">
        <v>280</v>
      </c>
      <c r="AS1040" s="147" t="s">
        <v>280</v>
      </c>
      <c r="AT1040" s="21" t="s">
        <v>280</v>
      </c>
      <c r="AU1040" s="21" t="s">
        <v>280</v>
      </c>
      <c r="AV1040" s="147">
        <v>-10000</v>
      </c>
      <c r="AW1040" s="147" t="s">
        <v>280</v>
      </c>
      <c r="AX1040" s="21" t="s">
        <v>282</v>
      </c>
      <c r="AY1040" s="147" t="s">
        <v>280</v>
      </c>
      <c r="AZ1040" s="21" t="s">
        <v>280</v>
      </c>
      <c r="BA1040" s="21" t="s">
        <v>280</v>
      </c>
    </row>
    <row r="1041" spans="2:53">
      <c r="B1041" s="156" t="s">
        <v>414</v>
      </c>
      <c r="C1041" s="109" t="s">
        <v>120</v>
      </c>
      <c r="D1041" s="110" t="s">
        <v>57</v>
      </c>
      <c r="E1041" s="114">
        <v>4749</v>
      </c>
      <c r="F1041" s="114"/>
      <c r="G1041" s="136"/>
      <c r="H1041" s="137">
        <v>4749</v>
      </c>
      <c r="I1041" s="114"/>
      <c r="J1041" s="114"/>
      <c r="K1041" s="114"/>
      <c r="L1041" s="137">
        <v>-5769</v>
      </c>
      <c r="M1041" s="114">
        <v>-5769</v>
      </c>
      <c r="N1041" s="136">
        <v>-5769</v>
      </c>
      <c r="O1041" s="111" t="s">
        <v>283</v>
      </c>
      <c r="P1041" s="69" t="s">
        <v>80</v>
      </c>
      <c r="Q1041" s="111">
        <f t="shared" si="113"/>
        <v>0</v>
      </c>
      <c r="R1041" s="38">
        <f t="shared" si="114"/>
        <v>0</v>
      </c>
      <c r="S1041" s="38" t="str">
        <f t="shared" si="111"/>
        <v>NA</v>
      </c>
      <c r="T1041" s="38" t="str">
        <f t="shared" si="109"/>
        <v>NA</v>
      </c>
      <c r="U1041" s="114" t="str">
        <f t="shared" si="112"/>
        <v>NA</v>
      </c>
      <c r="V1041" s="69">
        <f t="shared" si="115"/>
        <v>0</v>
      </c>
      <c r="W1041" s="23">
        <f t="shared" si="110"/>
        <v>1</v>
      </c>
      <c r="X1041" s="137">
        <v>70</v>
      </c>
      <c r="Y1041" s="38" t="s">
        <v>280</v>
      </c>
      <c r="Z1041" s="69" t="s">
        <v>281</v>
      </c>
      <c r="AA1041" s="114">
        <v>115</v>
      </c>
      <c r="AB1041" s="38" t="s">
        <v>280</v>
      </c>
      <c r="AC1041" s="69" t="s">
        <v>281</v>
      </c>
      <c r="AD1041" s="38" t="s">
        <v>280</v>
      </c>
      <c r="AE1041" s="38" t="s">
        <v>280</v>
      </c>
      <c r="AF1041" s="69" t="s">
        <v>280</v>
      </c>
      <c r="AG1041" s="127" t="s">
        <v>280</v>
      </c>
      <c r="AH1041" s="38" t="s">
        <v>280</v>
      </c>
      <c r="AI1041" s="69" t="s">
        <v>280</v>
      </c>
      <c r="AJ1041" s="111" t="s">
        <v>280</v>
      </c>
      <c r="AK1041" s="38" t="s">
        <v>280</v>
      </c>
      <c r="AL1041" s="38" t="s">
        <v>280</v>
      </c>
      <c r="AM1041" s="38" t="s">
        <v>280</v>
      </c>
      <c r="AN1041" s="38" t="s">
        <v>280</v>
      </c>
      <c r="AO1041" s="38" t="s">
        <v>280</v>
      </c>
      <c r="AP1041" s="136" t="s">
        <v>280</v>
      </c>
      <c r="AQ1041" s="136" t="s">
        <v>280</v>
      </c>
      <c r="AR1041" s="23" t="s">
        <v>280</v>
      </c>
      <c r="AS1041" s="136" t="s">
        <v>280</v>
      </c>
      <c r="AT1041" s="23" t="s">
        <v>280</v>
      </c>
      <c r="AU1041" s="23" t="s">
        <v>280</v>
      </c>
      <c r="AV1041" s="136">
        <v>-10000</v>
      </c>
      <c r="AW1041" s="136" t="s">
        <v>280</v>
      </c>
      <c r="AX1041" s="23" t="s">
        <v>282</v>
      </c>
      <c r="AY1041" s="136" t="s">
        <v>280</v>
      </c>
      <c r="AZ1041" s="23" t="s">
        <v>280</v>
      </c>
      <c r="BA1041" s="23" t="s">
        <v>280</v>
      </c>
    </row>
    <row r="1042" spans="2:53">
      <c r="B1042" s="156" t="s">
        <v>414</v>
      </c>
      <c r="C1042" s="109" t="s">
        <v>120</v>
      </c>
      <c r="D1042" s="110" t="s">
        <v>58</v>
      </c>
      <c r="E1042" s="114">
        <v>4749</v>
      </c>
      <c r="F1042" s="114"/>
      <c r="G1042" s="136"/>
      <c r="H1042" s="137">
        <v>4749</v>
      </c>
      <c r="I1042" s="114"/>
      <c r="J1042" s="114"/>
      <c r="K1042" s="114"/>
      <c r="L1042" s="137">
        <v>-5769</v>
      </c>
      <c r="M1042" s="114">
        <v>-5769</v>
      </c>
      <c r="N1042" s="136">
        <v>-5769</v>
      </c>
      <c r="O1042" s="111" t="s">
        <v>283</v>
      </c>
      <c r="P1042" s="69" t="s">
        <v>80</v>
      </c>
      <c r="Q1042" s="111">
        <f t="shared" si="113"/>
        <v>0</v>
      </c>
      <c r="R1042" s="38">
        <f t="shared" si="114"/>
        <v>0</v>
      </c>
      <c r="S1042" s="38" t="str">
        <f t="shared" si="111"/>
        <v>NA</v>
      </c>
      <c r="T1042" s="38" t="str">
        <f t="shared" si="109"/>
        <v>NA</v>
      </c>
      <c r="U1042" s="114" t="str">
        <f t="shared" si="112"/>
        <v>NA</v>
      </c>
      <c r="V1042" s="69">
        <f t="shared" si="115"/>
        <v>0</v>
      </c>
      <c r="W1042" s="23">
        <f t="shared" si="110"/>
        <v>1</v>
      </c>
      <c r="X1042" s="137">
        <v>70</v>
      </c>
      <c r="Y1042" s="38" t="s">
        <v>280</v>
      </c>
      <c r="Z1042" s="69" t="s">
        <v>280</v>
      </c>
      <c r="AA1042" s="114">
        <v>115</v>
      </c>
      <c r="AB1042" s="38" t="s">
        <v>280</v>
      </c>
      <c r="AC1042" s="69" t="s">
        <v>280</v>
      </c>
      <c r="AD1042" s="38" t="s">
        <v>280</v>
      </c>
      <c r="AE1042" s="38" t="s">
        <v>280</v>
      </c>
      <c r="AF1042" s="69" t="s">
        <v>280</v>
      </c>
      <c r="AG1042" s="127" t="s">
        <v>280</v>
      </c>
      <c r="AH1042" s="38" t="s">
        <v>280</v>
      </c>
      <c r="AI1042" s="69" t="s">
        <v>280</v>
      </c>
      <c r="AJ1042" s="111" t="s">
        <v>280</v>
      </c>
      <c r="AK1042" s="38" t="s">
        <v>280</v>
      </c>
      <c r="AL1042" s="38" t="s">
        <v>280</v>
      </c>
      <c r="AM1042" s="38" t="s">
        <v>280</v>
      </c>
      <c r="AN1042" s="38" t="s">
        <v>280</v>
      </c>
      <c r="AO1042" s="38" t="s">
        <v>280</v>
      </c>
      <c r="AP1042" s="136" t="s">
        <v>280</v>
      </c>
      <c r="AQ1042" s="136" t="s">
        <v>280</v>
      </c>
      <c r="AR1042" s="23" t="s">
        <v>280</v>
      </c>
      <c r="AS1042" s="136" t="s">
        <v>280</v>
      </c>
      <c r="AT1042" s="23" t="s">
        <v>280</v>
      </c>
      <c r="AU1042" s="23" t="s">
        <v>280</v>
      </c>
      <c r="AV1042" s="136" t="s">
        <v>280</v>
      </c>
      <c r="AW1042" s="136" t="s">
        <v>280</v>
      </c>
      <c r="AX1042" s="23" t="s">
        <v>280</v>
      </c>
      <c r="AY1042" s="136" t="s">
        <v>280</v>
      </c>
      <c r="AZ1042" s="23" t="s">
        <v>280</v>
      </c>
      <c r="BA1042" s="23" t="s">
        <v>280</v>
      </c>
    </row>
    <row r="1043" spans="2:53">
      <c r="B1043" s="156" t="s">
        <v>414</v>
      </c>
      <c r="C1043" s="109" t="s">
        <v>120</v>
      </c>
      <c r="D1043" s="110" t="s">
        <v>59</v>
      </c>
      <c r="E1043" s="114">
        <v>8208</v>
      </c>
      <c r="F1043" s="114"/>
      <c r="G1043" s="136"/>
      <c r="H1043" s="137">
        <v>6288</v>
      </c>
      <c r="I1043" s="114"/>
      <c r="J1043" s="114"/>
      <c r="K1043" s="114"/>
      <c r="L1043" s="137">
        <v>-3439</v>
      </c>
      <c r="M1043" s="114">
        <v>-3439</v>
      </c>
      <c r="N1043" s="136">
        <v>-1518</v>
      </c>
      <c r="O1043" s="111" t="s">
        <v>38</v>
      </c>
      <c r="P1043" s="69" t="s">
        <v>80</v>
      </c>
      <c r="Q1043" s="111">
        <f t="shared" si="113"/>
        <v>0</v>
      </c>
      <c r="R1043" s="38">
        <f t="shared" si="114"/>
        <v>1920</v>
      </c>
      <c r="S1043" s="38" t="str">
        <f t="shared" si="111"/>
        <v>NA</v>
      </c>
      <c r="T1043" s="38" t="str">
        <f t="shared" si="109"/>
        <v>NA</v>
      </c>
      <c r="U1043" s="114" t="str">
        <f t="shared" si="112"/>
        <v>NA</v>
      </c>
      <c r="V1043" s="69">
        <f t="shared" si="115"/>
        <v>0</v>
      </c>
      <c r="W1043" s="23">
        <f t="shared" si="110"/>
        <v>1</v>
      </c>
      <c r="X1043" s="137">
        <v>70</v>
      </c>
      <c r="Y1043" s="38" t="s">
        <v>280</v>
      </c>
      <c r="Z1043" s="69" t="s">
        <v>280</v>
      </c>
      <c r="AA1043" s="114">
        <v>156</v>
      </c>
      <c r="AB1043" s="38" t="s">
        <v>280</v>
      </c>
      <c r="AC1043" s="69" t="s">
        <v>280</v>
      </c>
      <c r="AD1043" s="38" t="s">
        <v>280</v>
      </c>
      <c r="AE1043" s="38" t="s">
        <v>280</v>
      </c>
      <c r="AF1043" s="69" t="s">
        <v>280</v>
      </c>
      <c r="AG1043" s="127" t="s">
        <v>280</v>
      </c>
      <c r="AH1043" s="38" t="s">
        <v>280</v>
      </c>
      <c r="AI1043" s="69" t="s">
        <v>280</v>
      </c>
      <c r="AJ1043" s="111" t="s">
        <v>280</v>
      </c>
      <c r="AK1043" s="38" t="s">
        <v>280</v>
      </c>
      <c r="AL1043" s="38" t="s">
        <v>280</v>
      </c>
      <c r="AM1043" s="38" t="s">
        <v>280</v>
      </c>
      <c r="AN1043" s="38" t="s">
        <v>280</v>
      </c>
      <c r="AO1043" s="38" t="s">
        <v>280</v>
      </c>
      <c r="AP1043" s="136" t="s">
        <v>280</v>
      </c>
      <c r="AQ1043" s="136" t="s">
        <v>280</v>
      </c>
      <c r="AR1043" s="23" t="s">
        <v>280</v>
      </c>
      <c r="AS1043" s="136" t="s">
        <v>280</v>
      </c>
      <c r="AT1043" s="23" t="s">
        <v>280</v>
      </c>
      <c r="AU1043" s="23" t="s">
        <v>280</v>
      </c>
      <c r="AV1043" s="136" t="s">
        <v>280</v>
      </c>
      <c r="AW1043" s="136" t="s">
        <v>280</v>
      </c>
      <c r="AX1043" s="23" t="s">
        <v>280</v>
      </c>
      <c r="AY1043" s="136" t="s">
        <v>280</v>
      </c>
      <c r="AZ1043" s="23" t="s">
        <v>280</v>
      </c>
      <c r="BA1043" s="23" t="s">
        <v>280</v>
      </c>
    </row>
    <row r="1044" spans="2:53">
      <c r="B1044" s="156" t="s">
        <v>414</v>
      </c>
      <c r="C1044" s="109" t="s">
        <v>120</v>
      </c>
      <c r="D1044" s="110" t="s">
        <v>61</v>
      </c>
      <c r="E1044" s="114">
        <v>8208</v>
      </c>
      <c r="F1044" s="114"/>
      <c r="G1044" s="136"/>
      <c r="H1044" s="137">
        <v>7510</v>
      </c>
      <c r="I1044" s="114"/>
      <c r="J1044" s="114"/>
      <c r="K1044" s="114"/>
      <c r="L1044" s="137">
        <v>-3439</v>
      </c>
      <c r="M1044" s="114">
        <v>-3439</v>
      </c>
      <c r="N1044" s="136">
        <v>-2741</v>
      </c>
      <c r="O1044" s="111" t="s">
        <v>38</v>
      </c>
      <c r="P1044" s="69" t="s">
        <v>80</v>
      </c>
      <c r="Q1044" s="111">
        <f t="shared" si="113"/>
        <v>0</v>
      </c>
      <c r="R1044" s="38">
        <f t="shared" si="114"/>
        <v>698</v>
      </c>
      <c r="S1044" s="38" t="str">
        <f t="shared" si="111"/>
        <v>NA</v>
      </c>
      <c r="T1044" s="38" t="str">
        <f t="shared" si="109"/>
        <v>NA</v>
      </c>
      <c r="U1044" s="114" t="str">
        <f t="shared" si="112"/>
        <v>NA</v>
      </c>
      <c r="V1044" s="69">
        <f t="shared" si="115"/>
        <v>0</v>
      </c>
      <c r="W1044" s="23">
        <f t="shared" si="110"/>
        <v>1</v>
      </c>
      <c r="X1044" s="137">
        <v>70</v>
      </c>
      <c r="Y1044" s="38" t="s">
        <v>280</v>
      </c>
      <c r="Z1044" s="69" t="s">
        <v>281</v>
      </c>
      <c r="AA1044" s="114">
        <v>190</v>
      </c>
      <c r="AB1044" s="38" t="s">
        <v>280</v>
      </c>
      <c r="AC1044" s="69" t="s">
        <v>281</v>
      </c>
      <c r="AD1044" s="38" t="s">
        <v>280</v>
      </c>
      <c r="AE1044" s="38">
        <v>7886</v>
      </c>
      <c r="AF1044" s="69" t="s">
        <v>82</v>
      </c>
      <c r="AG1044" s="127" t="s">
        <v>280</v>
      </c>
      <c r="AH1044" s="38" t="s">
        <v>280</v>
      </c>
      <c r="AI1044" s="69" t="s">
        <v>280</v>
      </c>
      <c r="AJ1044" s="111" t="s">
        <v>280</v>
      </c>
      <c r="AK1044" s="38" t="s">
        <v>280</v>
      </c>
      <c r="AL1044" s="38" t="s">
        <v>280</v>
      </c>
      <c r="AM1044" s="38" t="s">
        <v>280</v>
      </c>
      <c r="AN1044" s="38" t="s">
        <v>280</v>
      </c>
      <c r="AO1044" s="38" t="s">
        <v>280</v>
      </c>
      <c r="AP1044" s="136" t="s">
        <v>280</v>
      </c>
      <c r="AQ1044" s="136" t="s">
        <v>280</v>
      </c>
      <c r="AR1044" s="23" t="s">
        <v>280</v>
      </c>
      <c r="AS1044" s="136" t="s">
        <v>280</v>
      </c>
      <c r="AT1044" s="23" t="s">
        <v>280</v>
      </c>
      <c r="AU1044" s="23" t="s">
        <v>280</v>
      </c>
      <c r="AV1044" s="136">
        <v>-10000</v>
      </c>
      <c r="AW1044" s="136" t="s">
        <v>280</v>
      </c>
      <c r="AX1044" s="23" t="s">
        <v>282</v>
      </c>
      <c r="AY1044" s="136" t="s">
        <v>280</v>
      </c>
      <c r="AZ1044" s="23" t="s">
        <v>280</v>
      </c>
      <c r="BA1044" s="23" t="s">
        <v>280</v>
      </c>
    </row>
    <row r="1045" spans="2:53">
      <c r="B1045" s="156" t="s">
        <v>414</v>
      </c>
      <c r="C1045" s="109" t="s">
        <v>120</v>
      </c>
      <c r="D1045" s="110" t="s">
        <v>63</v>
      </c>
      <c r="E1045" s="114">
        <v>8358</v>
      </c>
      <c r="F1045" s="114"/>
      <c r="G1045" s="136"/>
      <c r="H1045" s="137">
        <v>7659</v>
      </c>
      <c r="I1045" s="114"/>
      <c r="J1045" s="114"/>
      <c r="K1045" s="114"/>
      <c r="L1045" s="137">
        <v>-3598</v>
      </c>
      <c r="M1045" s="114">
        <v>-3598</v>
      </c>
      <c r="N1045" s="136">
        <v>-2900</v>
      </c>
      <c r="O1045" s="111" t="s">
        <v>38</v>
      </c>
      <c r="P1045" s="69" t="s">
        <v>80</v>
      </c>
      <c r="Q1045" s="111">
        <f t="shared" si="113"/>
        <v>0</v>
      </c>
      <c r="R1045" s="38">
        <f t="shared" si="114"/>
        <v>699</v>
      </c>
      <c r="S1045" s="38" t="str">
        <f t="shared" si="111"/>
        <v>NA</v>
      </c>
      <c r="T1045" s="38" t="str">
        <f t="shared" si="109"/>
        <v>NA</v>
      </c>
      <c r="U1045" s="114" t="str">
        <f t="shared" si="112"/>
        <v>NA</v>
      </c>
      <c r="V1045" s="69">
        <f t="shared" si="115"/>
        <v>0</v>
      </c>
      <c r="W1045" s="23">
        <f t="shared" si="110"/>
        <v>1</v>
      </c>
      <c r="X1045" s="137">
        <v>70</v>
      </c>
      <c r="Y1045" s="38" t="s">
        <v>280</v>
      </c>
      <c r="Z1045" s="69" t="s">
        <v>281</v>
      </c>
      <c r="AA1045" s="114">
        <v>190</v>
      </c>
      <c r="AB1045" s="38" t="s">
        <v>280</v>
      </c>
      <c r="AC1045" s="69" t="s">
        <v>281</v>
      </c>
      <c r="AD1045" s="38" t="s">
        <v>280</v>
      </c>
      <c r="AE1045" s="38">
        <v>7074</v>
      </c>
      <c r="AF1045" s="69" t="s">
        <v>82</v>
      </c>
      <c r="AG1045" s="127" t="s">
        <v>280</v>
      </c>
      <c r="AH1045" s="38" t="s">
        <v>280</v>
      </c>
      <c r="AI1045" s="69" t="s">
        <v>280</v>
      </c>
      <c r="AJ1045" s="111" t="s">
        <v>280</v>
      </c>
      <c r="AK1045" s="38" t="s">
        <v>280</v>
      </c>
      <c r="AL1045" s="38" t="s">
        <v>280</v>
      </c>
      <c r="AM1045" s="38" t="s">
        <v>280</v>
      </c>
      <c r="AN1045" s="38" t="s">
        <v>280</v>
      </c>
      <c r="AO1045" s="38" t="s">
        <v>280</v>
      </c>
      <c r="AP1045" s="136" t="s">
        <v>280</v>
      </c>
      <c r="AQ1045" s="136" t="s">
        <v>280</v>
      </c>
      <c r="AR1045" s="23" t="s">
        <v>280</v>
      </c>
      <c r="AS1045" s="136" t="s">
        <v>280</v>
      </c>
      <c r="AT1045" s="23" t="s">
        <v>280</v>
      </c>
      <c r="AU1045" s="23" t="s">
        <v>280</v>
      </c>
      <c r="AV1045" s="136">
        <v>-10000</v>
      </c>
      <c r="AW1045" s="136" t="s">
        <v>280</v>
      </c>
      <c r="AX1045" s="23" t="s">
        <v>282</v>
      </c>
      <c r="AY1045" s="136" t="s">
        <v>280</v>
      </c>
      <c r="AZ1045" s="23" t="s">
        <v>280</v>
      </c>
      <c r="BA1045" s="23" t="s">
        <v>280</v>
      </c>
    </row>
    <row r="1046" spans="2:53">
      <c r="B1046" s="156" t="s">
        <v>414</v>
      </c>
      <c r="C1046" s="109" t="s">
        <v>120</v>
      </c>
      <c r="D1046" s="110" t="s">
        <v>64</v>
      </c>
      <c r="E1046" s="114"/>
      <c r="F1046" s="114">
        <v>5743</v>
      </c>
      <c r="G1046" s="136">
        <v>666</v>
      </c>
      <c r="H1046" s="137"/>
      <c r="I1046" s="114">
        <v>5743</v>
      </c>
      <c r="J1046" s="114">
        <v>665</v>
      </c>
      <c r="K1046" s="114"/>
      <c r="L1046" s="137">
        <v>-3807</v>
      </c>
      <c r="M1046" s="114">
        <v>-3807</v>
      </c>
      <c r="N1046" s="136">
        <v>-3807</v>
      </c>
      <c r="O1046" s="111" t="s">
        <v>38</v>
      </c>
      <c r="P1046" s="69" t="s">
        <v>80</v>
      </c>
      <c r="Q1046" s="111">
        <f t="shared" si="113"/>
        <v>0</v>
      </c>
      <c r="R1046" s="38" t="str">
        <f t="shared" si="114"/>
        <v>NA</v>
      </c>
      <c r="S1046" s="38">
        <f t="shared" si="111"/>
        <v>0</v>
      </c>
      <c r="T1046" s="38">
        <f t="shared" si="109"/>
        <v>1</v>
      </c>
      <c r="U1046" s="114">
        <f t="shared" si="112"/>
        <v>1</v>
      </c>
      <c r="V1046" s="69">
        <f t="shared" si="115"/>
        <v>0</v>
      </c>
      <c r="W1046" s="23">
        <f t="shared" si="110"/>
        <v>1</v>
      </c>
      <c r="X1046" s="137">
        <v>62</v>
      </c>
      <c r="Y1046" s="38" t="s">
        <v>280</v>
      </c>
      <c r="Z1046" s="69" t="s">
        <v>281</v>
      </c>
      <c r="AA1046" s="114">
        <v>155</v>
      </c>
      <c r="AB1046" s="38" t="s">
        <v>280</v>
      </c>
      <c r="AC1046" s="69" t="s">
        <v>281</v>
      </c>
      <c r="AD1046" s="38" t="s">
        <v>280</v>
      </c>
      <c r="AE1046" s="38" t="s">
        <v>280</v>
      </c>
      <c r="AF1046" s="69" t="s">
        <v>280</v>
      </c>
      <c r="AG1046" s="127" t="s">
        <v>280</v>
      </c>
      <c r="AH1046" s="38" t="s">
        <v>280</v>
      </c>
      <c r="AI1046" s="69" t="s">
        <v>280</v>
      </c>
      <c r="AJ1046" s="111" t="s">
        <v>280</v>
      </c>
      <c r="AK1046" s="38" t="s">
        <v>280</v>
      </c>
      <c r="AL1046" s="38" t="s">
        <v>280</v>
      </c>
      <c r="AM1046" s="38" t="s">
        <v>280</v>
      </c>
      <c r="AN1046" s="38" t="s">
        <v>280</v>
      </c>
      <c r="AO1046" s="38" t="s">
        <v>280</v>
      </c>
      <c r="AP1046" s="136" t="s">
        <v>280</v>
      </c>
      <c r="AQ1046" s="136" t="s">
        <v>280</v>
      </c>
      <c r="AR1046" s="23" t="s">
        <v>280</v>
      </c>
      <c r="AS1046" s="136" t="s">
        <v>280</v>
      </c>
      <c r="AT1046" s="23" t="s">
        <v>280</v>
      </c>
      <c r="AU1046" s="23" t="s">
        <v>280</v>
      </c>
      <c r="AV1046" s="136" t="s">
        <v>280</v>
      </c>
      <c r="AW1046" s="136" t="s">
        <v>280</v>
      </c>
      <c r="AX1046" s="23" t="s">
        <v>280</v>
      </c>
      <c r="AY1046" s="136">
        <v>-10000</v>
      </c>
      <c r="AZ1046" s="23" t="s">
        <v>280</v>
      </c>
      <c r="BA1046" s="23" t="s">
        <v>282</v>
      </c>
    </row>
    <row r="1047" spans="2:53">
      <c r="B1047" s="156" t="s">
        <v>414</v>
      </c>
      <c r="C1047" s="109" t="s">
        <v>120</v>
      </c>
      <c r="D1047" s="110" t="s">
        <v>66</v>
      </c>
      <c r="E1047" s="114"/>
      <c r="F1047" s="114">
        <v>5911</v>
      </c>
      <c r="G1047" s="136">
        <v>673</v>
      </c>
      <c r="H1047" s="137"/>
      <c r="I1047" s="114">
        <v>5911</v>
      </c>
      <c r="J1047" s="114">
        <v>679</v>
      </c>
      <c r="K1047" s="114"/>
      <c r="L1047" s="137">
        <v>-3837</v>
      </c>
      <c r="M1047" s="114">
        <v>-3837</v>
      </c>
      <c r="N1047" s="136">
        <v>-3837</v>
      </c>
      <c r="O1047" s="111" t="s">
        <v>38</v>
      </c>
      <c r="P1047" s="69" t="s">
        <v>80</v>
      </c>
      <c r="Q1047" s="111">
        <f t="shared" si="113"/>
        <v>0</v>
      </c>
      <c r="R1047" s="38" t="str">
        <f t="shared" si="114"/>
        <v>NA</v>
      </c>
      <c r="S1047" s="38">
        <f t="shared" si="111"/>
        <v>0</v>
      </c>
      <c r="T1047" s="38">
        <f t="shared" si="109"/>
        <v>-6</v>
      </c>
      <c r="U1047" s="114">
        <f t="shared" si="112"/>
        <v>-6</v>
      </c>
      <c r="V1047" s="69">
        <f t="shared" si="115"/>
        <v>0</v>
      </c>
      <c r="W1047" s="23">
        <f t="shared" si="110"/>
        <v>1</v>
      </c>
      <c r="X1047" s="137">
        <v>70</v>
      </c>
      <c r="Y1047" s="38" t="s">
        <v>280</v>
      </c>
      <c r="Z1047" s="69" t="s">
        <v>280</v>
      </c>
      <c r="AA1047" s="114">
        <v>76</v>
      </c>
      <c r="AB1047" s="38" t="s">
        <v>280</v>
      </c>
      <c r="AC1047" s="69" t="s">
        <v>280</v>
      </c>
      <c r="AD1047" s="38" t="s">
        <v>280</v>
      </c>
      <c r="AE1047" s="38" t="s">
        <v>280</v>
      </c>
      <c r="AF1047" s="69" t="s">
        <v>280</v>
      </c>
      <c r="AG1047" s="127" t="s">
        <v>280</v>
      </c>
      <c r="AH1047" s="38" t="s">
        <v>280</v>
      </c>
      <c r="AI1047" s="69" t="s">
        <v>280</v>
      </c>
      <c r="AJ1047" s="111" t="s">
        <v>280</v>
      </c>
      <c r="AK1047" s="38" t="s">
        <v>280</v>
      </c>
      <c r="AL1047" s="38" t="s">
        <v>280</v>
      </c>
      <c r="AM1047" s="38" t="s">
        <v>280</v>
      </c>
      <c r="AN1047" s="38" t="s">
        <v>280</v>
      </c>
      <c r="AO1047" s="38" t="s">
        <v>280</v>
      </c>
      <c r="AP1047" s="136" t="s">
        <v>280</v>
      </c>
      <c r="AQ1047" s="136" t="s">
        <v>280</v>
      </c>
      <c r="AR1047" s="23" t="s">
        <v>280</v>
      </c>
      <c r="AS1047" s="136" t="s">
        <v>280</v>
      </c>
      <c r="AT1047" s="23" t="s">
        <v>280</v>
      </c>
      <c r="AU1047" s="23" t="s">
        <v>280</v>
      </c>
      <c r="AV1047" s="136" t="s">
        <v>280</v>
      </c>
      <c r="AW1047" s="136" t="s">
        <v>280</v>
      </c>
      <c r="AX1047" s="23" t="s">
        <v>280</v>
      </c>
      <c r="AY1047" s="136" t="s">
        <v>280</v>
      </c>
      <c r="AZ1047" s="23" t="s">
        <v>280</v>
      </c>
      <c r="BA1047" s="23" t="s">
        <v>280</v>
      </c>
    </row>
    <row r="1048" spans="2:53">
      <c r="B1048" s="156" t="s">
        <v>414</v>
      </c>
      <c r="C1048" s="109" t="s">
        <v>120</v>
      </c>
      <c r="D1048" s="110" t="s">
        <v>67</v>
      </c>
      <c r="E1048" s="114"/>
      <c r="F1048" s="114">
        <v>5911</v>
      </c>
      <c r="G1048" s="136">
        <v>673</v>
      </c>
      <c r="H1048" s="137"/>
      <c r="I1048" s="114">
        <v>5911</v>
      </c>
      <c r="J1048" s="114">
        <v>679</v>
      </c>
      <c r="K1048" s="114"/>
      <c r="L1048" s="137">
        <v>-3837</v>
      </c>
      <c r="M1048" s="114">
        <v>-3837</v>
      </c>
      <c r="N1048" s="136">
        <v>-3837</v>
      </c>
      <c r="O1048" s="111" t="s">
        <v>38</v>
      </c>
      <c r="P1048" s="69" t="s">
        <v>80</v>
      </c>
      <c r="Q1048" s="111">
        <f t="shared" si="113"/>
        <v>0</v>
      </c>
      <c r="R1048" s="38" t="str">
        <f t="shared" si="114"/>
        <v>NA</v>
      </c>
      <c r="S1048" s="38">
        <f t="shared" si="111"/>
        <v>0</v>
      </c>
      <c r="T1048" s="38">
        <f t="shared" si="109"/>
        <v>-6</v>
      </c>
      <c r="U1048" s="114">
        <f t="shared" si="112"/>
        <v>-6</v>
      </c>
      <c r="V1048" s="69">
        <f t="shared" si="115"/>
        <v>0</v>
      </c>
      <c r="W1048" s="23">
        <f t="shared" si="110"/>
        <v>1</v>
      </c>
      <c r="X1048" s="137">
        <v>70</v>
      </c>
      <c r="Y1048" s="38" t="s">
        <v>280</v>
      </c>
      <c r="Z1048" s="69" t="s">
        <v>280</v>
      </c>
      <c r="AA1048" s="114">
        <v>76</v>
      </c>
      <c r="AB1048" s="38" t="s">
        <v>280</v>
      </c>
      <c r="AC1048" s="69" t="s">
        <v>280</v>
      </c>
      <c r="AD1048" s="38" t="s">
        <v>280</v>
      </c>
      <c r="AE1048" s="38" t="s">
        <v>280</v>
      </c>
      <c r="AF1048" s="69" t="s">
        <v>280</v>
      </c>
      <c r="AG1048" s="127" t="s">
        <v>280</v>
      </c>
      <c r="AH1048" s="38" t="s">
        <v>280</v>
      </c>
      <c r="AI1048" s="69" t="s">
        <v>280</v>
      </c>
      <c r="AJ1048" s="111" t="s">
        <v>280</v>
      </c>
      <c r="AK1048" s="38" t="s">
        <v>280</v>
      </c>
      <c r="AL1048" s="38" t="s">
        <v>280</v>
      </c>
      <c r="AM1048" s="38" t="s">
        <v>280</v>
      </c>
      <c r="AN1048" s="38" t="s">
        <v>280</v>
      </c>
      <c r="AO1048" s="38" t="s">
        <v>280</v>
      </c>
      <c r="AP1048" s="136" t="s">
        <v>280</v>
      </c>
      <c r="AQ1048" s="136" t="s">
        <v>280</v>
      </c>
      <c r="AR1048" s="23" t="s">
        <v>280</v>
      </c>
      <c r="AS1048" s="136" t="s">
        <v>280</v>
      </c>
      <c r="AT1048" s="23" t="s">
        <v>280</v>
      </c>
      <c r="AU1048" s="23" t="s">
        <v>280</v>
      </c>
      <c r="AV1048" s="136" t="s">
        <v>280</v>
      </c>
      <c r="AW1048" s="136" t="s">
        <v>280</v>
      </c>
      <c r="AX1048" s="23" t="s">
        <v>280</v>
      </c>
      <c r="AY1048" s="136" t="s">
        <v>280</v>
      </c>
      <c r="AZ1048" s="23" t="s">
        <v>280</v>
      </c>
      <c r="BA1048" s="23" t="s">
        <v>280</v>
      </c>
    </row>
    <row r="1049" spans="2:53">
      <c r="B1049" s="156" t="s">
        <v>414</v>
      </c>
      <c r="C1049" s="109" t="s">
        <v>120</v>
      </c>
      <c r="D1049" s="110" t="s">
        <v>68</v>
      </c>
      <c r="E1049" s="114">
        <v>8008</v>
      </c>
      <c r="F1049" s="114"/>
      <c r="G1049" s="136"/>
      <c r="H1049" s="137">
        <v>7656</v>
      </c>
      <c r="I1049" s="114"/>
      <c r="J1049" s="114"/>
      <c r="K1049" s="114"/>
      <c r="L1049" s="137">
        <v>-4682</v>
      </c>
      <c r="M1049" s="114">
        <v>-4682</v>
      </c>
      <c r="N1049" s="136">
        <v>-4329</v>
      </c>
      <c r="O1049" s="111" t="s">
        <v>38</v>
      </c>
      <c r="P1049" s="69" t="s">
        <v>80</v>
      </c>
      <c r="Q1049" s="111">
        <f t="shared" si="113"/>
        <v>0</v>
      </c>
      <c r="R1049" s="38">
        <f t="shared" si="114"/>
        <v>352</v>
      </c>
      <c r="S1049" s="38" t="str">
        <f t="shared" si="111"/>
        <v>NA</v>
      </c>
      <c r="T1049" s="38" t="str">
        <f t="shared" si="109"/>
        <v>NA</v>
      </c>
      <c r="U1049" s="114" t="str">
        <f t="shared" si="112"/>
        <v>NA</v>
      </c>
      <c r="V1049" s="69">
        <f t="shared" si="115"/>
        <v>0</v>
      </c>
      <c r="W1049" s="23">
        <f t="shared" si="110"/>
        <v>1</v>
      </c>
      <c r="X1049" s="137">
        <v>70</v>
      </c>
      <c r="Y1049" s="38" t="s">
        <v>280</v>
      </c>
      <c r="Z1049" s="69" t="s">
        <v>280</v>
      </c>
      <c r="AA1049" s="114">
        <v>192</v>
      </c>
      <c r="AB1049" s="38" t="s">
        <v>280</v>
      </c>
      <c r="AC1049" s="69" t="s">
        <v>280</v>
      </c>
      <c r="AD1049" s="38" t="s">
        <v>280</v>
      </c>
      <c r="AE1049" s="38">
        <v>7406</v>
      </c>
      <c r="AF1049" s="69" t="s">
        <v>82</v>
      </c>
      <c r="AG1049" s="127" t="s">
        <v>280</v>
      </c>
      <c r="AH1049" s="38" t="s">
        <v>280</v>
      </c>
      <c r="AI1049" s="69" t="s">
        <v>280</v>
      </c>
      <c r="AJ1049" s="111" t="s">
        <v>280</v>
      </c>
      <c r="AK1049" s="38" t="s">
        <v>280</v>
      </c>
      <c r="AL1049" s="38" t="s">
        <v>280</v>
      </c>
      <c r="AM1049" s="38" t="s">
        <v>280</v>
      </c>
      <c r="AN1049" s="38" t="s">
        <v>280</v>
      </c>
      <c r="AO1049" s="38" t="s">
        <v>280</v>
      </c>
      <c r="AP1049" s="136" t="s">
        <v>280</v>
      </c>
      <c r="AQ1049" s="136" t="s">
        <v>280</v>
      </c>
      <c r="AR1049" s="23" t="s">
        <v>280</v>
      </c>
      <c r="AS1049" s="136" t="s">
        <v>280</v>
      </c>
      <c r="AT1049" s="23" t="s">
        <v>280</v>
      </c>
      <c r="AU1049" s="23" t="s">
        <v>280</v>
      </c>
      <c r="AV1049" s="136" t="s">
        <v>280</v>
      </c>
      <c r="AW1049" s="136" t="s">
        <v>280</v>
      </c>
      <c r="AX1049" s="23" t="s">
        <v>280</v>
      </c>
      <c r="AY1049" s="136" t="s">
        <v>280</v>
      </c>
      <c r="AZ1049" s="23" t="s">
        <v>280</v>
      </c>
      <c r="BA1049" s="23" t="s">
        <v>280</v>
      </c>
    </row>
    <row r="1050" spans="2:53">
      <c r="B1050" s="156" t="s">
        <v>414</v>
      </c>
      <c r="C1050" s="109" t="s">
        <v>120</v>
      </c>
      <c r="D1050" s="110" t="s">
        <v>69</v>
      </c>
      <c r="E1050" s="114">
        <v>8008</v>
      </c>
      <c r="F1050" s="114"/>
      <c r="G1050" s="136"/>
      <c r="H1050" s="137">
        <v>8007</v>
      </c>
      <c r="I1050" s="114"/>
      <c r="J1050" s="114"/>
      <c r="K1050" s="114"/>
      <c r="L1050" s="137">
        <v>-4682</v>
      </c>
      <c r="M1050" s="114">
        <v>-4682</v>
      </c>
      <c r="N1050" s="136">
        <v>-4681</v>
      </c>
      <c r="O1050" s="111" t="s">
        <v>38</v>
      </c>
      <c r="P1050" s="69" t="s">
        <v>80</v>
      </c>
      <c r="Q1050" s="111">
        <f t="shared" si="113"/>
        <v>0</v>
      </c>
      <c r="R1050" s="38">
        <f t="shared" si="114"/>
        <v>1</v>
      </c>
      <c r="S1050" s="38" t="str">
        <f t="shared" si="111"/>
        <v>NA</v>
      </c>
      <c r="T1050" s="38" t="str">
        <f t="shared" si="109"/>
        <v>NA</v>
      </c>
      <c r="U1050" s="114" t="str">
        <f t="shared" si="112"/>
        <v>NA</v>
      </c>
      <c r="V1050" s="69">
        <f t="shared" si="115"/>
        <v>0</v>
      </c>
      <c r="W1050" s="23">
        <f t="shared" si="110"/>
        <v>1</v>
      </c>
      <c r="X1050" s="137">
        <v>70</v>
      </c>
      <c r="Y1050" s="38" t="s">
        <v>280</v>
      </c>
      <c r="Z1050" s="69" t="s">
        <v>280</v>
      </c>
      <c r="AA1050" s="114">
        <v>199</v>
      </c>
      <c r="AB1050" s="38" t="s">
        <v>280</v>
      </c>
      <c r="AC1050" s="69" t="s">
        <v>280</v>
      </c>
      <c r="AD1050" s="38" t="s">
        <v>280</v>
      </c>
      <c r="AE1050" s="38" t="s">
        <v>280</v>
      </c>
      <c r="AF1050" s="69" t="s">
        <v>280</v>
      </c>
      <c r="AG1050" s="127" t="s">
        <v>280</v>
      </c>
      <c r="AH1050" s="38" t="s">
        <v>280</v>
      </c>
      <c r="AI1050" s="69" t="s">
        <v>280</v>
      </c>
      <c r="AJ1050" s="111" t="s">
        <v>280</v>
      </c>
      <c r="AK1050" s="38" t="s">
        <v>280</v>
      </c>
      <c r="AL1050" s="38" t="s">
        <v>280</v>
      </c>
      <c r="AM1050" s="38" t="s">
        <v>280</v>
      </c>
      <c r="AN1050" s="38" t="s">
        <v>280</v>
      </c>
      <c r="AO1050" s="38" t="s">
        <v>280</v>
      </c>
      <c r="AP1050" s="136" t="s">
        <v>280</v>
      </c>
      <c r="AQ1050" s="136" t="s">
        <v>280</v>
      </c>
      <c r="AR1050" s="23" t="s">
        <v>280</v>
      </c>
      <c r="AS1050" s="136" t="s">
        <v>280</v>
      </c>
      <c r="AT1050" s="23" t="s">
        <v>280</v>
      </c>
      <c r="AU1050" s="23" t="s">
        <v>280</v>
      </c>
      <c r="AV1050" s="136" t="s">
        <v>280</v>
      </c>
      <c r="AW1050" s="136" t="s">
        <v>280</v>
      </c>
      <c r="AX1050" s="23" t="s">
        <v>280</v>
      </c>
      <c r="AY1050" s="136" t="s">
        <v>280</v>
      </c>
      <c r="AZ1050" s="23" t="s">
        <v>280</v>
      </c>
      <c r="BA1050" s="23" t="s">
        <v>280</v>
      </c>
    </row>
    <row r="1051" spans="2:53" ht="15" thickBot="1">
      <c r="B1051" s="157" t="s">
        <v>414</v>
      </c>
      <c r="C1051" s="116" t="s">
        <v>120</v>
      </c>
      <c r="D1051" s="117" t="s">
        <v>70</v>
      </c>
      <c r="E1051" s="142">
        <v>7418</v>
      </c>
      <c r="F1051" s="142"/>
      <c r="G1051" s="143"/>
      <c r="H1051" s="144">
        <v>7418</v>
      </c>
      <c r="I1051" s="142"/>
      <c r="J1051" s="142"/>
      <c r="K1051" s="142"/>
      <c r="L1051" s="144">
        <v>-4086</v>
      </c>
      <c r="M1051" s="142">
        <v>-4086</v>
      </c>
      <c r="N1051" s="143">
        <v>-4085</v>
      </c>
      <c r="O1051" s="119" t="s">
        <v>38</v>
      </c>
      <c r="P1051" s="70" t="s">
        <v>38</v>
      </c>
      <c r="Q1051" s="119">
        <f t="shared" si="113"/>
        <v>0</v>
      </c>
      <c r="R1051" s="38">
        <f t="shared" si="114"/>
        <v>0</v>
      </c>
      <c r="S1051" s="38" t="str">
        <f t="shared" si="111"/>
        <v>NA</v>
      </c>
      <c r="T1051" s="38" t="str">
        <f t="shared" si="109"/>
        <v>NA</v>
      </c>
      <c r="U1051" s="114" t="str">
        <f t="shared" si="112"/>
        <v>NA</v>
      </c>
      <c r="V1051" s="70">
        <f t="shared" si="115"/>
        <v>0</v>
      </c>
      <c r="W1051" s="23">
        <f t="shared" si="110"/>
        <v>1</v>
      </c>
      <c r="X1051" s="144">
        <v>69</v>
      </c>
      <c r="Y1051" s="118" t="s">
        <v>280</v>
      </c>
      <c r="Z1051" s="70" t="s">
        <v>280</v>
      </c>
      <c r="AA1051" s="142">
        <v>199</v>
      </c>
      <c r="AB1051" s="118" t="s">
        <v>280</v>
      </c>
      <c r="AC1051" s="70" t="s">
        <v>280</v>
      </c>
      <c r="AD1051" s="118" t="s">
        <v>280</v>
      </c>
      <c r="AE1051" s="118" t="s">
        <v>280</v>
      </c>
      <c r="AF1051" s="70" t="s">
        <v>280</v>
      </c>
      <c r="AG1051" s="151" t="s">
        <v>280</v>
      </c>
      <c r="AH1051" s="118" t="s">
        <v>280</v>
      </c>
      <c r="AI1051" s="70" t="s">
        <v>280</v>
      </c>
      <c r="AJ1051" s="119" t="s">
        <v>280</v>
      </c>
      <c r="AK1051" s="118" t="s">
        <v>280</v>
      </c>
      <c r="AL1051" s="118" t="s">
        <v>280</v>
      </c>
      <c r="AM1051" s="118" t="s">
        <v>280</v>
      </c>
      <c r="AN1051" s="118" t="s">
        <v>280</v>
      </c>
      <c r="AO1051" s="118" t="s">
        <v>280</v>
      </c>
      <c r="AP1051" s="143" t="s">
        <v>280</v>
      </c>
      <c r="AQ1051" s="143" t="s">
        <v>280</v>
      </c>
      <c r="AR1051" s="22" t="s">
        <v>280</v>
      </c>
      <c r="AS1051" s="143" t="s">
        <v>280</v>
      </c>
      <c r="AT1051" s="22" t="s">
        <v>280</v>
      </c>
      <c r="AU1051" s="22" t="s">
        <v>280</v>
      </c>
      <c r="AV1051" s="143" t="s">
        <v>280</v>
      </c>
      <c r="AW1051" s="143" t="s">
        <v>280</v>
      </c>
      <c r="AX1051" s="22" t="s">
        <v>280</v>
      </c>
      <c r="AY1051" s="143" t="s">
        <v>280</v>
      </c>
      <c r="AZ1051" s="22" t="s">
        <v>280</v>
      </c>
      <c r="BA1051" s="22" t="s">
        <v>280</v>
      </c>
    </row>
    <row r="1052" spans="2:53">
      <c r="B1052" s="155" t="s">
        <v>415</v>
      </c>
      <c r="C1052" s="121" t="s">
        <v>120</v>
      </c>
      <c r="D1052" s="122" t="s">
        <v>55</v>
      </c>
      <c r="E1052" s="138">
        <v>4334</v>
      </c>
      <c r="F1052" s="138"/>
      <c r="G1052" s="147"/>
      <c r="H1052" s="148">
        <v>4333</v>
      </c>
      <c r="I1052" s="138"/>
      <c r="J1052" s="138"/>
      <c r="K1052" s="138"/>
      <c r="L1052" s="148">
        <v>4307</v>
      </c>
      <c r="M1052" s="138">
        <v>-118</v>
      </c>
      <c r="N1052" s="147">
        <v>4310</v>
      </c>
      <c r="O1052" s="113" t="s">
        <v>38</v>
      </c>
      <c r="P1052" s="68" t="s">
        <v>39</v>
      </c>
      <c r="Q1052" s="113">
        <f t="shared" si="113"/>
        <v>4425</v>
      </c>
      <c r="R1052" s="38">
        <f t="shared" si="114"/>
        <v>1</v>
      </c>
      <c r="S1052" s="38" t="str">
        <f t="shared" si="111"/>
        <v>NA</v>
      </c>
      <c r="T1052" s="38" t="str">
        <f t="shared" ref="T1052:T1111" si="116">IF(AND(ISNUMBER(G1052),ISNUMBER(J1052),ISBLANK(E1052)),G1052-J1052,"NA")</f>
        <v>NA</v>
      </c>
      <c r="U1052" s="114" t="str">
        <f t="shared" si="112"/>
        <v>NA</v>
      </c>
      <c r="V1052" s="68">
        <f t="shared" si="115"/>
        <v>-115</v>
      </c>
      <c r="W1052" s="23">
        <f t="shared" si="110"/>
        <v>1</v>
      </c>
      <c r="X1052" s="113">
        <v>70</v>
      </c>
      <c r="Y1052" s="112" t="s">
        <v>280</v>
      </c>
      <c r="Z1052" s="68" t="s">
        <v>280</v>
      </c>
      <c r="AA1052" s="138">
        <v>104</v>
      </c>
      <c r="AB1052" s="112" t="s">
        <v>280</v>
      </c>
      <c r="AC1052" s="68" t="s">
        <v>280</v>
      </c>
      <c r="AD1052" s="112" t="s">
        <v>280</v>
      </c>
      <c r="AE1052" s="112">
        <v>4083</v>
      </c>
      <c r="AF1052" s="68" t="s">
        <v>326</v>
      </c>
      <c r="AG1052" s="149" t="s">
        <v>280</v>
      </c>
      <c r="AH1052" s="112" t="s">
        <v>280</v>
      </c>
      <c r="AI1052" s="68" t="s">
        <v>280</v>
      </c>
      <c r="AJ1052" s="112" t="s">
        <v>280</v>
      </c>
      <c r="AK1052" s="112" t="s">
        <v>280</v>
      </c>
      <c r="AL1052" s="112" t="s">
        <v>280</v>
      </c>
      <c r="AM1052" s="113" t="s">
        <v>280</v>
      </c>
      <c r="AN1052" s="112" t="s">
        <v>280</v>
      </c>
      <c r="AO1052" s="112" t="s">
        <v>280</v>
      </c>
      <c r="AP1052" s="147" t="s">
        <v>280</v>
      </c>
      <c r="AQ1052" s="147" t="s">
        <v>280</v>
      </c>
      <c r="AR1052" s="21" t="s">
        <v>280</v>
      </c>
      <c r="AS1052" s="147" t="s">
        <v>280</v>
      </c>
      <c r="AT1052" s="21" t="s">
        <v>280</v>
      </c>
      <c r="AU1052" s="21" t="s">
        <v>280</v>
      </c>
      <c r="AV1052" s="147" t="s">
        <v>280</v>
      </c>
      <c r="AW1052" s="147" t="s">
        <v>280</v>
      </c>
      <c r="AX1052" s="21" t="s">
        <v>280</v>
      </c>
      <c r="AY1052" s="147" t="s">
        <v>280</v>
      </c>
      <c r="AZ1052" s="21" t="s">
        <v>280</v>
      </c>
      <c r="BA1052" s="21" t="s">
        <v>280</v>
      </c>
    </row>
    <row r="1053" spans="2:53">
      <c r="B1053" s="158" t="s">
        <v>415</v>
      </c>
      <c r="C1053" s="159" t="s">
        <v>120</v>
      </c>
      <c r="D1053" s="160" t="s">
        <v>57</v>
      </c>
      <c r="E1053" s="161">
        <v>4334</v>
      </c>
      <c r="F1053" s="161"/>
      <c r="G1053" s="162"/>
      <c r="H1053" s="163">
        <v>4333</v>
      </c>
      <c r="I1053" s="161"/>
      <c r="J1053" s="161"/>
      <c r="K1053" s="161"/>
      <c r="L1053" s="163">
        <v>4307</v>
      </c>
      <c r="M1053" s="161">
        <v>-118</v>
      </c>
      <c r="N1053" s="162">
        <v>4310</v>
      </c>
      <c r="O1053" s="164" t="s">
        <v>38</v>
      </c>
      <c r="P1053" s="69" t="s">
        <v>39</v>
      </c>
      <c r="Q1053" s="164">
        <f t="shared" si="113"/>
        <v>4425</v>
      </c>
      <c r="R1053" s="165">
        <f t="shared" si="114"/>
        <v>1</v>
      </c>
      <c r="S1053" s="165" t="str">
        <f t="shared" si="111"/>
        <v>NA</v>
      </c>
      <c r="T1053" s="165" t="str">
        <f t="shared" si="116"/>
        <v>NA</v>
      </c>
      <c r="U1053" s="161" t="str">
        <f t="shared" si="112"/>
        <v>NA</v>
      </c>
      <c r="V1053" s="166">
        <f t="shared" si="115"/>
        <v>-115</v>
      </c>
      <c r="W1053" s="167">
        <f t="shared" si="110"/>
        <v>1</v>
      </c>
      <c r="X1053" s="164">
        <v>70</v>
      </c>
      <c r="Y1053" s="165" t="s">
        <v>280</v>
      </c>
      <c r="Z1053" s="166" t="s">
        <v>280</v>
      </c>
      <c r="AA1053" s="161">
        <v>104</v>
      </c>
      <c r="AB1053" s="165" t="s">
        <v>280</v>
      </c>
      <c r="AC1053" s="166" t="s">
        <v>280</v>
      </c>
      <c r="AD1053" s="165" t="s">
        <v>280</v>
      </c>
      <c r="AE1053" s="165">
        <v>4083</v>
      </c>
      <c r="AF1053" s="166" t="s">
        <v>326</v>
      </c>
      <c r="AG1053" s="168" t="s">
        <v>280</v>
      </c>
      <c r="AH1053" s="165" t="s">
        <v>280</v>
      </c>
      <c r="AI1053" s="166" t="s">
        <v>280</v>
      </c>
      <c r="AJ1053" s="165" t="s">
        <v>280</v>
      </c>
      <c r="AK1053" s="165" t="s">
        <v>280</v>
      </c>
      <c r="AL1053" s="165" t="s">
        <v>280</v>
      </c>
      <c r="AM1053" s="164" t="s">
        <v>280</v>
      </c>
      <c r="AN1053" s="165" t="s">
        <v>280</v>
      </c>
      <c r="AO1053" s="165" t="s">
        <v>280</v>
      </c>
      <c r="AP1053" s="162" t="s">
        <v>280</v>
      </c>
      <c r="AQ1053" s="162" t="s">
        <v>280</v>
      </c>
      <c r="AR1053" s="167" t="s">
        <v>280</v>
      </c>
      <c r="AS1053" s="162" t="s">
        <v>280</v>
      </c>
      <c r="AT1053" s="167" t="s">
        <v>280</v>
      </c>
      <c r="AU1053" s="167" t="s">
        <v>280</v>
      </c>
      <c r="AV1053" s="162" t="s">
        <v>280</v>
      </c>
      <c r="AW1053" s="162" t="s">
        <v>280</v>
      </c>
      <c r="AX1053" s="167" t="s">
        <v>280</v>
      </c>
      <c r="AY1053" s="162" t="s">
        <v>280</v>
      </c>
      <c r="AZ1053" s="167" t="s">
        <v>280</v>
      </c>
      <c r="BA1053" s="167" t="s">
        <v>280</v>
      </c>
    </row>
    <row r="1054" spans="2:53">
      <c r="B1054" s="156" t="s">
        <v>415</v>
      </c>
      <c r="C1054" s="109" t="s">
        <v>120</v>
      </c>
      <c r="D1054" s="110" t="s">
        <v>58</v>
      </c>
      <c r="E1054" s="114">
        <v>4334</v>
      </c>
      <c r="F1054" s="114"/>
      <c r="G1054" s="136"/>
      <c r="H1054" s="137">
        <v>4333</v>
      </c>
      <c r="I1054" s="114"/>
      <c r="J1054" s="114"/>
      <c r="K1054" s="114"/>
      <c r="L1054" s="137">
        <v>4307</v>
      </c>
      <c r="M1054" s="114">
        <v>-118</v>
      </c>
      <c r="N1054" s="136">
        <v>4310</v>
      </c>
      <c r="O1054" s="111" t="s">
        <v>38</v>
      </c>
      <c r="P1054" s="69" t="s">
        <v>39</v>
      </c>
      <c r="Q1054" s="111">
        <f t="shared" si="113"/>
        <v>4425</v>
      </c>
      <c r="R1054" s="38">
        <f t="shared" si="114"/>
        <v>1</v>
      </c>
      <c r="S1054" s="38" t="str">
        <f t="shared" si="111"/>
        <v>NA</v>
      </c>
      <c r="T1054" s="38" t="str">
        <f t="shared" si="116"/>
        <v>NA</v>
      </c>
      <c r="U1054" s="114" t="str">
        <f t="shared" si="112"/>
        <v>NA</v>
      </c>
      <c r="V1054" s="69">
        <f t="shared" si="115"/>
        <v>-115</v>
      </c>
      <c r="W1054" s="23">
        <f t="shared" si="110"/>
        <v>1</v>
      </c>
      <c r="X1054" s="111">
        <v>70</v>
      </c>
      <c r="Y1054" s="38" t="s">
        <v>280</v>
      </c>
      <c r="Z1054" s="69" t="s">
        <v>280</v>
      </c>
      <c r="AA1054" s="114">
        <v>104</v>
      </c>
      <c r="AB1054" s="38" t="s">
        <v>280</v>
      </c>
      <c r="AC1054" s="69" t="s">
        <v>280</v>
      </c>
      <c r="AD1054" s="38" t="s">
        <v>280</v>
      </c>
      <c r="AE1054" s="38">
        <v>4083</v>
      </c>
      <c r="AF1054" s="69" t="s">
        <v>326</v>
      </c>
      <c r="AG1054" s="127" t="s">
        <v>280</v>
      </c>
      <c r="AH1054" s="38" t="s">
        <v>280</v>
      </c>
      <c r="AI1054" s="69" t="s">
        <v>280</v>
      </c>
      <c r="AJ1054" s="38" t="s">
        <v>280</v>
      </c>
      <c r="AK1054" s="38" t="s">
        <v>280</v>
      </c>
      <c r="AL1054" s="38" t="s">
        <v>280</v>
      </c>
      <c r="AM1054" s="111" t="s">
        <v>280</v>
      </c>
      <c r="AN1054" s="38" t="s">
        <v>280</v>
      </c>
      <c r="AO1054" s="38" t="s">
        <v>280</v>
      </c>
      <c r="AP1054" s="136" t="s">
        <v>280</v>
      </c>
      <c r="AQ1054" s="136" t="s">
        <v>280</v>
      </c>
      <c r="AR1054" s="23" t="s">
        <v>280</v>
      </c>
      <c r="AS1054" s="136" t="s">
        <v>280</v>
      </c>
      <c r="AT1054" s="23" t="s">
        <v>280</v>
      </c>
      <c r="AU1054" s="23" t="s">
        <v>280</v>
      </c>
      <c r="AV1054" s="136" t="s">
        <v>280</v>
      </c>
      <c r="AW1054" s="136" t="s">
        <v>280</v>
      </c>
      <c r="AX1054" s="23" t="s">
        <v>280</v>
      </c>
      <c r="AY1054" s="136" t="s">
        <v>280</v>
      </c>
      <c r="AZ1054" s="23" t="s">
        <v>280</v>
      </c>
      <c r="BA1054" s="23" t="s">
        <v>280</v>
      </c>
    </row>
    <row r="1055" spans="2:53">
      <c r="B1055" s="156" t="s">
        <v>415</v>
      </c>
      <c r="C1055" s="109" t="s">
        <v>120</v>
      </c>
      <c r="D1055" s="110" t="s">
        <v>59</v>
      </c>
      <c r="E1055" s="114">
        <v>7864</v>
      </c>
      <c r="F1055" s="114"/>
      <c r="G1055" s="136"/>
      <c r="H1055" s="137">
        <v>5866</v>
      </c>
      <c r="I1055" s="114"/>
      <c r="J1055" s="114"/>
      <c r="K1055" s="114"/>
      <c r="L1055" s="137">
        <v>-3308</v>
      </c>
      <c r="M1055" s="114">
        <v>-3308</v>
      </c>
      <c r="N1055" s="136">
        <v>-1312</v>
      </c>
      <c r="O1055" s="111" t="s">
        <v>38</v>
      </c>
      <c r="P1055" s="69" t="s">
        <v>80</v>
      </c>
      <c r="Q1055" s="111">
        <f t="shared" si="113"/>
        <v>0</v>
      </c>
      <c r="R1055" s="38">
        <f t="shared" si="114"/>
        <v>1998</v>
      </c>
      <c r="S1055" s="38" t="str">
        <f t="shared" si="111"/>
        <v>NA</v>
      </c>
      <c r="T1055" s="38" t="str">
        <f t="shared" si="116"/>
        <v>NA</v>
      </c>
      <c r="U1055" s="114" t="str">
        <f t="shared" si="112"/>
        <v>NA</v>
      </c>
      <c r="V1055" s="69">
        <f t="shared" si="115"/>
        <v>0</v>
      </c>
      <c r="W1055" s="23">
        <f t="shared" si="110"/>
        <v>1</v>
      </c>
      <c r="X1055" s="111">
        <v>70</v>
      </c>
      <c r="Y1055" s="38" t="s">
        <v>280</v>
      </c>
      <c r="Z1055" s="69" t="s">
        <v>280</v>
      </c>
      <c r="AA1055" s="114">
        <v>144</v>
      </c>
      <c r="AB1055" s="38" t="s">
        <v>280</v>
      </c>
      <c r="AC1055" s="69" t="s">
        <v>280</v>
      </c>
      <c r="AD1055" s="38" t="s">
        <v>280</v>
      </c>
      <c r="AE1055" s="38" t="s">
        <v>280</v>
      </c>
      <c r="AF1055" s="69" t="s">
        <v>280</v>
      </c>
      <c r="AG1055" s="127" t="s">
        <v>280</v>
      </c>
      <c r="AH1055" s="38" t="s">
        <v>280</v>
      </c>
      <c r="AI1055" s="69" t="s">
        <v>280</v>
      </c>
      <c r="AJ1055" s="38" t="s">
        <v>280</v>
      </c>
      <c r="AK1055" s="38" t="s">
        <v>280</v>
      </c>
      <c r="AL1055" s="38" t="s">
        <v>280</v>
      </c>
      <c r="AM1055" s="111" t="s">
        <v>280</v>
      </c>
      <c r="AN1055" s="38" t="s">
        <v>280</v>
      </c>
      <c r="AO1055" s="38" t="s">
        <v>280</v>
      </c>
      <c r="AP1055" s="136" t="s">
        <v>280</v>
      </c>
      <c r="AQ1055" s="136" t="s">
        <v>280</v>
      </c>
      <c r="AR1055" s="23" t="s">
        <v>280</v>
      </c>
      <c r="AS1055" s="136" t="s">
        <v>280</v>
      </c>
      <c r="AT1055" s="23" t="s">
        <v>280</v>
      </c>
      <c r="AU1055" s="23" t="s">
        <v>280</v>
      </c>
      <c r="AV1055" s="136" t="s">
        <v>280</v>
      </c>
      <c r="AW1055" s="136" t="s">
        <v>280</v>
      </c>
      <c r="AX1055" s="23" t="s">
        <v>280</v>
      </c>
      <c r="AY1055" s="136" t="s">
        <v>280</v>
      </c>
      <c r="AZ1055" s="23" t="s">
        <v>280</v>
      </c>
      <c r="BA1055" s="23" t="s">
        <v>280</v>
      </c>
    </row>
    <row r="1056" spans="2:53">
      <c r="B1056" s="156" t="s">
        <v>415</v>
      </c>
      <c r="C1056" s="109" t="s">
        <v>120</v>
      </c>
      <c r="D1056" s="110" t="s">
        <v>61</v>
      </c>
      <c r="E1056" s="114">
        <v>7864</v>
      </c>
      <c r="F1056" s="114"/>
      <c r="G1056" s="136"/>
      <c r="H1056" s="137">
        <v>7338</v>
      </c>
      <c r="I1056" s="114"/>
      <c r="J1056" s="114"/>
      <c r="K1056" s="114"/>
      <c r="L1056" s="137">
        <v>-3308</v>
      </c>
      <c r="M1056" s="114">
        <v>-3308</v>
      </c>
      <c r="N1056" s="136">
        <v>-2785</v>
      </c>
      <c r="O1056" s="111" t="s">
        <v>38</v>
      </c>
      <c r="P1056" s="69" t="s">
        <v>80</v>
      </c>
      <c r="Q1056" s="111">
        <f t="shared" si="113"/>
        <v>0</v>
      </c>
      <c r="R1056" s="38">
        <f t="shared" si="114"/>
        <v>526</v>
      </c>
      <c r="S1056" s="38" t="str">
        <f t="shared" si="111"/>
        <v>NA</v>
      </c>
      <c r="T1056" s="38" t="str">
        <f t="shared" si="116"/>
        <v>NA</v>
      </c>
      <c r="U1056" s="114" t="str">
        <f t="shared" si="112"/>
        <v>NA</v>
      </c>
      <c r="V1056" s="69">
        <f t="shared" si="115"/>
        <v>0</v>
      </c>
      <c r="W1056" s="23">
        <f t="shared" si="110"/>
        <v>1</v>
      </c>
      <c r="X1056" s="137">
        <v>70</v>
      </c>
      <c r="Y1056" s="38" t="s">
        <v>280</v>
      </c>
      <c r="Z1056" s="69" t="s">
        <v>280</v>
      </c>
      <c r="AA1056" s="114">
        <v>185</v>
      </c>
      <c r="AB1056" s="38" t="s">
        <v>280</v>
      </c>
      <c r="AC1056" s="69" t="s">
        <v>280</v>
      </c>
      <c r="AD1056" s="38" t="s">
        <v>280</v>
      </c>
      <c r="AE1056" s="38">
        <v>7581</v>
      </c>
      <c r="AF1056" s="69" t="s">
        <v>82</v>
      </c>
      <c r="AG1056" s="127" t="s">
        <v>280</v>
      </c>
      <c r="AH1056" s="38" t="s">
        <v>280</v>
      </c>
      <c r="AI1056" s="69" t="s">
        <v>280</v>
      </c>
      <c r="AJ1056" s="38" t="s">
        <v>280</v>
      </c>
      <c r="AK1056" s="38" t="s">
        <v>280</v>
      </c>
      <c r="AL1056" s="38" t="s">
        <v>280</v>
      </c>
      <c r="AM1056" s="111" t="s">
        <v>280</v>
      </c>
      <c r="AN1056" s="38" t="s">
        <v>280</v>
      </c>
      <c r="AO1056" s="38" t="s">
        <v>280</v>
      </c>
      <c r="AP1056" s="136" t="s">
        <v>280</v>
      </c>
      <c r="AQ1056" s="136" t="s">
        <v>280</v>
      </c>
      <c r="AR1056" s="23" t="s">
        <v>280</v>
      </c>
      <c r="AS1056" s="136" t="s">
        <v>280</v>
      </c>
      <c r="AT1056" s="23" t="s">
        <v>280</v>
      </c>
      <c r="AU1056" s="23" t="s">
        <v>280</v>
      </c>
      <c r="AV1056" s="136" t="s">
        <v>280</v>
      </c>
      <c r="AW1056" s="136" t="s">
        <v>280</v>
      </c>
      <c r="AX1056" s="23" t="s">
        <v>280</v>
      </c>
      <c r="AY1056" s="136" t="s">
        <v>280</v>
      </c>
      <c r="AZ1056" s="23" t="s">
        <v>280</v>
      </c>
      <c r="BA1056" s="23" t="s">
        <v>280</v>
      </c>
    </row>
    <row r="1057" spans="2:53">
      <c r="B1057" s="156" t="s">
        <v>415</v>
      </c>
      <c r="C1057" s="109" t="s">
        <v>120</v>
      </c>
      <c r="D1057" s="110" t="s">
        <v>63</v>
      </c>
      <c r="E1057" s="114">
        <v>8014</v>
      </c>
      <c r="F1057" s="114"/>
      <c r="G1057" s="136"/>
      <c r="H1057" s="137">
        <v>7913</v>
      </c>
      <c r="I1057" s="114"/>
      <c r="J1057" s="114"/>
      <c r="K1057" s="114"/>
      <c r="L1057" s="137">
        <v>-3474</v>
      </c>
      <c r="M1057" s="114">
        <v>-3474</v>
      </c>
      <c r="N1057" s="136">
        <v>-3373</v>
      </c>
      <c r="O1057" s="111" t="s">
        <v>38</v>
      </c>
      <c r="P1057" s="69" t="s">
        <v>80</v>
      </c>
      <c r="Q1057" s="111">
        <f t="shared" si="113"/>
        <v>0</v>
      </c>
      <c r="R1057" s="38">
        <f t="shared" si="114"/>
        <v>101</v>
      </c>
      <c r="S1057" s="38" t="str">
        <f t="shared" si="111"/>
        <v>NA</v>
      </c>
      <c r="T1057" s="38" t="str">
        <f t="shared" si="116"/>
        <v>NA</v>
      </c>
      <c r="U1057" s="114" t="str">
        <f t="shared" si="112"/>
        <v>NA</v>
      </c>
      <c r="V1057" s="69">
        <f t="shared" si="115"/>
        <v>0</v>
      </c>
      <c r="W1057" s="23">
        <f t="shared" si="110"/>
        <v>1</v>
      </c>
      <c r="X1057" s="137">
        <v>-128</v>
      </c>
      <c r="Y1057" s="38" t="s">
        <v>280</v>
      </c>
      <c r="Z1057" s="69" t="s">
        <v>281</v>
      </c>
      <c r="AA1057" s="114">
        <v>197</v>
      </c>
      <c r="AB1057" s="38" t="s">
        <v>280</v>
      </c>
      <c r="AC1057" s="69" t="s">
        <v>281</v>
      </c>
      <c r="AD1057" s="38" t="s">
        <v>280</v>
      </c>
      <c r="AE1057" s="38">
        <v>6579</v>
      </c>
      <c r="AF1057" s="69" t="s">
        <v>82</v>
      </c>
      <c r="AG1057" s="127" t="s">
        <v>280</v>
      </c>
      <c r="AH1057" s="38" t="s">
        <v>280</v>
      </c>
      <c r="AI1057" s="69" t="s">
        <v>280</v>
      </c>
      <c r="AJ1057" s="38" t="s">
        <v>280</v>
      </c>
      <c r="AK1057" s="38" t="s">
        <v>280</v>
      </c>
      <c r="AL1057" s="38" t="s">
        <v>280</v>
      </c>
      <c r="AM1057" s="111" t="s">
        <v>280</v>
      </c>
      <c r="AN1057" s="38" t="s">
        <v>280</v>
      </c>
      <c r="AO1057" s="38" t="s">
        <v>280</v>
      </c>
      <c r="AP1057" s="136" t="s">
        <v>280</v>
      </c>
      <c r="AQ1057" s="136" t="s">
        <v>280</v>
      </c>
      <c r="AR1057" s="23" t="s">
        <v>280</v>
      </c>
      <c r="AS1057" s="136" t="s">
        <v>280</v>
      </c>
      <c r="AT1057" s="23" t="s">
        <v>280</v>
      </c>
      <c r="AU1057" s="23" t="s">
        <v>280</v>
      </c>
      <c r="AV1057" s="136">
        <v>-10000</v>
      </c>
      <c r="AW1057" s="136" t="s">
        <v>280</v>
      </c>
      <c r="AX1057" s="23" t="s">
        <v>282</v>
      </c>
      <c r="AY1057" s="136" t="s">
        <v>280</v>
      </c>
      <c r="AZ1057" s="23" t="s">
        <v>280</v>
      </c>
      <c r="BA1057" s="23" t="s">
        <v>280</v>
      </c>
    </row>
    <row r="1058" spans="2:53">
      <c r="B1058" s="156" t="s">
        <v>415</v>
      </c>
      <c r="C1058" s="109" t="s">
        <v>120</v>
      </c>
      <c r="D1058" s="110" t="s">
        <v>64</v>
      </c>
      <c r="E1058" s="114"/>
      <c r="F1058" s="114">
        <v>5760</v>
      </c>
      <c r="G1058" s="136">
        <v>558</v>
      </c>
      <c r="H1058" s="137"/>
      <c r="I1058" s="114">
        <v>5760</v>
      </c>
      <c r="J1058" s="114">
        <v>572</v>
      </c>
      <c r="K1058" s="114"/>
      <c r="L1058" s="137">
        <v>-4037</v>
      </c>
      <c r="M1058" s="114">
        <v>-4037</v>
      </c>
      <c r="N1058" s="136">
        <v>-4037</v>
      </c>
      <c r="O1058" s="111" t="s">
        <v>38</v>
      </c>
      <c r="P1058" s="69" t="s">
        <v>283</v>
      </c>
      <c r="Q1058" s="111">
        <f t="shared" si="113"/>
        <v>0</v>
      </c>
      <c r="R1058" s="38" t="str">
        <f t="shared" si="114"/>
        <v>NA</v>
      </c>
      <c r="S1058" s="38">
        <f t="shared" si="111"/>
        <v>0</v>
      </c>
      <c r="T1058" s="38">
        <f t="shared" si="116"/>
        <v>-14</v>
      </c>
      <c r="U1058" s="114">
        <f t="shared" si="112"/>
        <v>-14</v>
      </c>
      <c r="V1058" s="69">
        <f t="shared" si="115"/>
        <v>0</v>
      </c>
      <c r="W1058" s="23">
        <f t="shared" si="110"/>
        <v>1</v>
      </c>
      <c r="X1058" s="137">
        <v>51</v>
      </c>
      <c r="Y1058" s="38" t="s">
        <v>280</v>
      </c>
      <c r="Z1058" s="69" t="s">
        <v>281</v>
      </c>
      <c r="AA1058" s="114">
        <v>80</v>
      </c>
      <c r="AB1058" s="38" t="s">
        <v>280</v>
      </c>
      <c r="AC1058" s="69" t="s">
        <v>281</v>
      </c>
      <c r="AD1058" s="38" t="s">
        <v>280</v>
      </c>
      <c r="AE1058" s="38" t="s">
        <v>280</v>
      </c>
      <c r="AF1058" s="69" t="s">
        <v>175</v>
      </c>
      <c r="AG1058" s="127" t="s">
        <v>280</v>
      </c>
      <c r="AH1058" s="38">
        <v>5394</v>
      </c>
      <c r="AI1058" s="69" t="s">
        <v>175</v>
      </c>
      <c r="AJ1058" s="38" t="s">
        <v>280</v>
      </c>
      <c r="AK1058" s="38" t="s">
        <v>280</v>
      </c>
      <c r="AL1058" s="38" t="s">
        <v>280</v>
      </c>
      <c r="AM1058" s="111" t="s">
        <v>280</v>
      </c>
      <c r="AN1058" s="38" t="s">
        <v>280</v>
      </c>
      <c r="AO1058" s="38" t="s">
        <v>280</v>
      </c>
      <c r="AP1058" s="136" t="s">
        <v>280</v>
      </c>
      <c r="AQ1058" s="136" t="s">
        <v>280</v>
      </c>
      <c r="AR1058" s="23" t="s">
        <v>280</v>
      </c>
      <c r="AS1058" s="136" t="s">
        <v>280</v>
      </c>
      <c r="AT1058" s="23" t="s">
        <v>280</v>
      </c>
      <c r="AU1058" s="23" t="s">
        <v>280</v>
      </c>
      <c r="AV1058" s="136" t="s">
        <v>280</v>
      </c>
      <c r="AW1058" s="136" t="s">
        <v>280</v>
      </c>
      <c r="AX1058" s="23" t="s">
        <v>280</v>
      </c>
      <c r="AY1058" s="136">
        <v>-10000</v>
      </c>
      <c r="AZ1058" s="23" t="s">
        <v>280</v>
      </c>
      <c r="BA1058" s="23" t="s">
        <v>282</v>
      </c>
    </row>
    <row r="1059" spans="2:53">
      <c r="B1059" s="156" t="s">
        <v>415</v>
      </c>
      <c r="C1059" s="109" t="s">
        <v>120</v>
      </c>
      <c r="D1059" s="110" t="s">
        <v>66</v>
      </c>
      <c r="E1059" s="114"/>
      <c r="F1059" s="114">
        <v>5927</v>
      </c>
      <c r="G1059" s="136">
        <v>576</v>
      </c>
      <c r="H1059" s="137"/>
      <c r="I1059" s="114">
        <v>5927</v>
      </c>
      <c r="J1059" s="114">
        <v>575</v>
      </c>
      <c r="K1059" s="114"/>
      <c r="L1059" s="137">
        <v>-3789</v>
      </c>
      <c r="M1059" s="114">
        <v>-3789</v>
      </c>
      <c r="N1059" s="136">
        <v>-3789</v>
      </c>
      <c r="O1059" s="111" t="s">
        <v>283</v>
      </c>
      <c r="P1059" s="69" t="s">
        <v>80</v>
      </c>
      <c r="Q1059" s="111">
        <f t="shared" si="113"/>
        <v>0</v>
      </c>
      <c r="R1059" s="38" t="str">
        <f t="shared" si="114"/>
        <v>NA</v>
      </c>
      <c r="S1059" s="38">
        <f t="shared" si="111"/>
        <v>0</v>
      </c>
      <c r="T1059" s="38">
        <f t="shared" si="116"/>
        <v>1</v>
      </c>
      <c r="U1059" s="114">
        <f t="shared" si="112"/>
        <v>1</v>
      </c>
      <c r="V1059" s="69">
        <f t="shared" si="115"/>
        <v>0</v>
      </c>
      <c r="W1059" s="23">
        <f t="shared" si="110"/>
        <v>1</v>
      </c>
      <c r="X1059" s="111">
        <v>53</v>
      </c>
      <c r="Y1059" s="38" t="s">
        <v>280</v>
      </c>
      <c r="Z1059" s="69" t="s">
        <v>281</v>
      </c>
      <c r="AA1059" s="114">
        <v>-53</v>
      </c>
      <c r="AB1059" s="38" t="s">
        <v>280</v>
      </c>
      <c r="AC1059" s="69" t="s">
        <v>281</v>
      </c>
      <c r="AD1059" s="38" t="s">
        <v>280</v>
      </c>
      <c r="AE1059" s="38" t="s">
        <v>280</v>
      </c>
      <c r="AF1059" s="69" t="s">
        <v>175</v>
      </c>
      <c r="AG1059" s="127" t="s">
        <v>280</v>
      </c>
      <c r="AH1059" s="38">
        <v>5407</v>
      </c>
      <c r="AI1059" s="69" t="s">
        <v>175</v>
      </c>
      <c r="AJ1059" s="38" t="s">
        <v>280</v>
      </c>
      <c r="AK1059" s="38" t="s">
        <v>280</v>
      </c>
      <c r="AL1059" s="38" t="s">
        <v>280</v>
      </c>
      <c r="AM1059" s="111" t="s">
        <v>280</v>
      </c>
      <c r="AN1059" s="38" t="s">
        <v>280</v>
      </c>
      <c r="AO1059" s="38" t="s">
        <v>280</v>
      </c>
      <c r="AP1059" s="136" t="s">
        <v>280</v>
      </c>
      <c r="AQ1059" s="136" t="s">
        <v>280</v>
      </c>
      <c r="AR1059" s="23" t="s">
        <v>280</v>
      </c>
      <c r="AS1059" s="136" t="s">
        <v>280</v>
      </c>
      <c r="AT1059" s="23" t="s">
        <v>280</v>
      </c>
      <c r="AU1059" s="23" t="s">
        <v>280</v>
      </c>
      <c r="AV1059" s="136" t="s">
        <v>280</v>
      </c>
      <c r="AW1059" s="136" t="s">
        <v>280</v>
      </c>
      <c r="AX1059" s="23" t="s">
        <v>280</v>
      </c>
      <c r="AY1059" s="136">
        <v>-10000</v>
      </c>
      <c r="AZ1059" s="23" t="s">
        <v>280</v>
      </c>
      <c r="BA1059" s="23" t="s">
        <v>282</v>
      </c>
    </row>
    <row r="1060" spans="2:53">
      <c r="B1060" s="156" t="s">
        <v>415</v>
      </c>
      <c r="C1060" s="109" t="s">
        <v>120</v>
      </c>
      <c r="D1060" s="110" t="s">
        <v>67</v>
      </c>
      <c r="E1060" s="114"/>
      <c r="F1060" s="114">
        <v>5943</v>
      </c>
      <c r="G1060" s="136">
        <v>576</v>
      </c>
      <c r="H1060" s="137"/>
      <c r="I1060" s="114">
        <v>5943</v>
      </c>
      <c r="J1060" s="114">
        <v>575</v>
      </c>
      <c r="K1060" s="114"/>
      <c r="L1060" s="137">
        <v>-3808</v>
      </c>
      <c r="M1060" s="114">
        <v>-3808</v>
      </c>
      <c r="N1060" s="136">
        <v>-3808</v>
      </c>
      <c r="O1060" s="111" t="s">
        <v>283</v>
      </c>
      <c r="P1060" s="69" t="s">
        <v>80</v>
      </c>
      <c r="Q1060" s="111">
        <f t="shared" si="113"/>
        <v>0</v>
      </c>
      <c r="R1060" s="38" t="str">
        <f t="shared" si="114"/>
        <v>NA</v>
      </c>
      <c r="S1060" s="38">
        <f t="shared" si="111"/>
        <v>0</v>
      </c>
      <c r="T1060" s="38">
        <f t="shared" si="116"/>
        <v>1</v>
      </c>
      <c r="U1060" s="114">
        <f t="shared" si="112"/>
        <v>1</v>
      </c>
      <c r="V1060" s="69">
        <f t="shared" si="115"/>
        <v>0</v>
      </c>
      <c r="W1060" s="23">
        <f t="shared" si="110"/>
        <v>1</v>
      </c>
      <c r="X1060" s="111">
        <v>53</v>
      </c>
      <c r="Y1060" s="38" t="s">
        <v>280</v>
      </c>
      <c r="Z1060" s="69" t="s">
        <v>281</v>
      </c>
      <c r="AA1060" s="114">
        <v>-53</v>
      </c>
      <c r="AB1060" s="38" t="s">
        <v>280</v>
      </c>
      <c r="AC1060" s="69" t="s">
        <v>281</v>
      </c>
      <c r="AD1060" s="38" t="s">
        <v>280</v>
      </c>
      <c r="AE1060" s="38" t="s">
        <v>280</v>
      </c>
      <c r="AF1060" s="69" t="s">
        <v>280</v>
      </c>
      <c r="AG1060" s="127" t="s">
        <v>280</v>
      </c>
      <c r="AH1060" s="38" t="s">
        <v>280</v>
      </c>
      <c r="AI1060" s="69" t="s">
        <v>280</v>
      </c>
      <c r="AJ1060" s="38" t="s">
        <v>280</v>
      </c>
      <c r="AK1060" s="38" t="s">
        <v>280</v>
      </c>
      <c r="AL1060" s="38" t="s">
        <v>280</v>
      </c>
      <c r="AM1060" s="111" t="s">
        <v>280</v>
      </c>
      <c r="AN1060" s="38" t="s">
        <v>280</v>
      </c>
      <c r="AO1060" s="38" t="s">
        <v>280</v>
      </c>
      <c r="AP1060" s="136" t="s">
        <v>280</v>
      </c>
      <c r="AQ1060" s="136" t="s">
        <v>280</v>
      </c>
      <c r="AR1060" s="23" t="s">
        <v>280</v>
      </c>
      <c r="AS1060" s="136" t="s">
        <v>280</v>
      </c>
      <c r="AT1060" s="23" t="s">
        <v>280</v>
      </c>
      <c r="AU1060" s="23" t="s">
        <v>280</v>
      </c>
      <c r="AV1060" s="136" t="s">
        <v>280</v>
      </c>
      <c r="AW1060" s="136" t="s">
        <v>280</v>
      </c>
      <c r="AX1060" s="23" t="s">
        <v>280</v>
      </c>
      <c r="AY1060" s="136">
        <v>-10000</v>
      </c>
      <c r="AZ1060" s="23" t="s">
        <v>280</v>
      </c>
      <c r="BA1060" s="23" t="s">
        <v>282</v>
      </c>
    </row>
    <row r="1061" spans="2:53">
      <c r="B1061" s="156" t="s">
        <v>415</v>
      </c>
      <c r="C1061" s="109" t="s">
        <v>120</v>
      </c>
      <c r="D1061" s="110" t="s">
        <v>68</v>
      </c>
      <c r="E1061" s="114">
        <v>7015</v>
      </c>
      <c r="F1061" s="114"/>
      <c r="G1061" s="136"/>
      <c r="H1061" s="137">
        <v>7015</v>
      </c>
      <c r="I1061" s="114"/>
      <c r="J1061" s="114"/>
      <c r="K1061" s="114"/>
      <c r="L1061" s="137">
        <v>-4117</v>
      </c>
      <c r="M1061" s="114">
        <v>-4117</v>
      </c>
      <c r="N1061" s="136">
        <v>-4117</v>
      </c>
      <c r="O1061" s="111" t="s">
        <v>283</v>
      </c>
      <c r="P1061" s="69" t="s">
        <v>80</v>
      </c>
      <c r="Q1061" s="111">
        <f t="shared" si="113"/>
        <v>0</v>
      </c>
      <c r="R1061" s="38">
        <f t="shared" si="114"/>
        <v>0</v>
      </c>
      <c r="S1061" s="38" t="str">
        <f t="shared" si="111"/>
        <v>NA</v>
      </c>
      <c r="T1061" s="38" t="str">
        <f t="shared" si="116"/>
        <v>NA</v>
      </c>
      <c r="U1061" s="114" t="str">
        <f t="shared" si="112"/>
        <v>NA</v>
      </c>
      <c r="V1061" s="69">
        <f t="shared" si="115"/>
        <v>0</v>
      </c>
      <c r="W1061" s="23">
        <f t="shared" ref="W1061:W1111" si="117">MIN(IF(SUM(X1061,AE1061:AH1061,AJ1061,AK1061:AN1061,AQ1061:AT1061,AD1061,AP1061,AV1061,AW1061:AZ1061)=0,0,1)+IF(P1061="Smoothing ramp",1,0)+IF(SUM(X1061,Y1061:AB1061)=0,0,1),1)</f>
        <v>1</v>
      </c>
      <c r="X1061" s="137">
        <v>70</v>
      </c>
      <c r="Y1061" s="38" t="s">
        <v>280</v>
      </c>
      <c r="Z1061" s="69" t="s">
        <v>281</v>
      </c>
      <c r="AA1061" s="114">
        <v>19</v>
      </c>
      <c r="AB1061" s="38" t="s">
        <v>280</v>
      </c>
      <c r="AC1061" s="69" t="s">
        <v>281</v>
      </c>
      <c r="AD1061" s="38" t="s">
        <v>280</v>
      </c>
      <c r="AE1061" s="38" t="s">
        <v>280</v>
      </c>
      <c r="AF1061" s="69" t="s">
        <v>280</v>
      </c>
      <c r="AG1061" s="127" t="s">
        <v>280</v>
      </c>
      <c r="AH1061" s="38" t="s">
        <v>280</v>
      </c>
      <c r="AI1061" s="69" t="s">
        <v>280</v>
      </c>
      <c r="AJ1061" s="38" t="s">
        <v>280</v>
      </c>
      <c r="AK1061" s="38" t="s">
        <v>280</v>
      </c>
      <c r="AL1061" s="38" t="s">
        <v>280</v>
      </c>
      <c r="AM1061" s="111" t="s">
        <v>280</v>
      </c>
      <c r="AN1061" s="38" t="s">
        <v>280</v>
      </c>
      <c r="AO1061" s="38" t="s">
        <v>280</v>
      </c>
      <c r="AP1061" s="136" t="s">
        <v>280</v>
      </c>
      <c r="AQ1061" s="136" t="s">
        <v>280</v>
      </c>
      <c r="AR1061" s="23" t="s">
        <v>280</v>
      </c>
      <c r="AS1061" s="136" t="s">
        <v>280</v>
      </c>
      <c r="AT1061" s="23" t="s">
        <v>280</v>
      </c>
      <c r="AU1061" s="23" t="s">
        <v>280</v>
      </c>
      <c r="AV1061" s="136">
        <v>-10000</v>
      </c>
      <c r="AW1061" s="136" t="s">
        <v>280</v>
      </c>
      <c r="AX1061" s="23" t="s">
        <v>282</v>
      </c>
      <c r="AY1061" s="136" t="s">
        <v>280</v>
      </c>
      <c r="AZ1061" s="23" t="s">
        <v>280</v>
      </c>
      <c r="BA1061" s="23" t="s">
        <v>280</v>
      </c>
    </row>
    <row r="1062" spans="2:53">
      <c r="B1062" s="156" t="s">
        <v>415</v>
      </c>
      <c r="C1062" s="109" t="s">
        <v>120</v>
      </c>
      <c r="D1062" s="110" t="s">
        <v>69</v>
      </c>
      <c r="E1062" s="114">
        <v>7189</v>
      </c>
      <c r="F1062" s="114"/>
      <c r="G1062" s="136"/>
      <c r="H1062" s="137">
        <v>7188</v>
      </c>
      <c r="I1062" s="114"/>
      <c r="J1062" s="114"/>
      <c r="K1062" s="114"/>
      <c r="L1062" s="137">
        <v>-4235</v>
      </c>
      <c r="M1062" s="114">
        <v>-4235</v>
      </c>
      <c r="N1062" s="136">
        <v>-4234</v>
      </c>
      <c r="O1062" s="111" t="s">
        <v>283</v>
      </c>
      <c r="P1062" s="69" t="s">
        <v>80</v>
      </c>
      <c r="Q1062" s="111">
        <f t="shared" si="113"/>
        <v>0</v>
      </c>
      <c r="R1062" s="38">
        <f t="shared" si="114"/>
        <v>1</v>
      </c>
      <c r="S1062" s="38" t="str">
        <f t="shared" si="111"/>
        <v>NA</v>
      </c>
      <c r="T1062" s="38" t="str">
        <f t="shared" si="116"/>
        <v>NA</v>
      </c>
      <c r="U1062" s="114" t="str">
        <f t="shared" si="112"/>
        <v>NA</v>
      </c>
      <c r="V1062" s="69">
        <f t="shared" si="115"/>
        <v>0</v>
      </c>
      <c r="W1062" s="23">
        <f t="shared" si="117"/>
        <v>1</v>
      </c>
      <c r="X1062" s="137">
        <v>70</v>
      </c>
      <c r="Y1062" s="38" t="s">
        <v>280</v>
      </c>
      <c r="Z1062" s="69" t="s">
        <v>281</v>
      </c>
      <c r="AA1062" s="114">
        <v>177</v>
      </c>
      <c r="AB1062" s="38" t="s">
        <v>280</v>
      </c>
      <c r="AC1062" s="69" t="s">
        <v>281</v>
      </c>
      <c r="AD1062" s="38" t="s">
        <v>280</v>
      </c>
      <c r="AE1062" s="38" t="s">
        <v>280</v>
      </c>
      <c r="AF1062" s="69" t="s">
        <v>280</v>
      </c>
      <c r="AG1062" s="127" t="s">
        <v>280</v>
      </c>
      <c r="AH1062" s="38" t="s">
        <v>280</v>
      </c>
      <c r="AI1062" s="69" t="s">
        <v>280</v>
      </c>
      <c r="AJ1062" s="38" t="s">
        <v>280</v>
      </c>
      <c r="AK1062" s="38" t="s">
        <v>280</v>
      </c>
      <c r="AL1062" s="38" t="s">
        <v>280</v>
      </c>
      <c r="AM1062" s="111" t="s">
        <v>280</v>
      </c>
      <c r="AN1062" s="38" t="s">
        <v>280</v>
      </c>
      <c r="AO1062" s="38" t="s">
        <v>280</v>
      </c>
      <c r="AP1062" s="136" t="s">
        <v>280</v>
      </c>
      <c r="AQ1062" s="136" t="s">
        <v>280</v>
      </c>
      <c r="AR1062" s="23" t="s">
        <v>280</v>
      </c>
      <c r="AS1062" s="136" t="s">
        <v>280</v>
      </c>
      <c r="AT1062" s="23" t="s">
        <v>280</v>
      </c>
      <c r="AU1062" s="23" t="s">
        <v>280</v>
      </c>
      <c r="AV1062" s="136">
        <v>-10000</v>
      </c>
      <c r="AW1062" s="136" t="s">
        <v>280</v>
      </c>
      <c r="AX1062" s="23" t="s">
        <v>282</v>
      </c>
      <c r="AY1062" s="136" t="s">
        <v>280</v>
      </c>
      <c r="AZ1062" s="23" t="s">
        <v>280</v>
      </c>
      <c r="BA1062" s="23" t="s">
        <v>280</v>
      </c>
    </row>
    <row r="1063" spans="2:53" ht="15" thickBot="1">
      <c r="B1063" s="156" t="s">
        <v>415</v>
      </c>
      <c r="C1063" s="109" t="s">
        <v>120</v>
      </c>
      <c r="D1063" s="110" t="s">
        <v>70</v>
      </c>
      <c r="E1063" s="114">
        <v>6602</v>
      </c>
      <c r="F1063" s="114"/>
      <c r="G1063" s="136"/>
      <c r="H1063" s="137">
        <v>6602</v>
      </c>
      <c r="I1063" s="114"/>
      <c r="J1063" s="114"/>
      <c r="K1063" s="114"/>
      <c r="L1063" s="137">
        <v>-3640</v>
      </c>
      <c r="M1063" s="114">
        <v>-3640</v>
      </c>
      <c r="N1063" s="136">
        <v>-3640</v>
      </c>
      <c r="O1063" s="111" t="s">
        <v>283</v>
      </c>
      <c r="P1063" s="69" t="s">
        <v>283</v>
      </c>
      <c r="Q1063" s="111">
        <f t="shared" si="113"/>
        <v>0</v>
      </c>
      <c r="R1063" s="38">
        <f t="shared" si="114"/>
        <v>0</v>
      </c>
      <c r="S1063" s="38" t="str">
        <f t="shared" si="111"/>
        <v>NA</v>
      </c>
      <c r="T1063" s="38" t="str">
        <f t="shared" si="116"/>
        <v>NA</v>
      </c>
      <c r="U1063" s="114" t="str">
        <f t="shared" si="112"/>
        <v>NA</v>
      </c>
      <c r="V1063" s="69">
        <f t="shared" si="115"/>
        <v>0</v>
      </c>
      <c r="W1063" s="23">
        <f t="shared" si="117"/>
        <v>1</v>
      </c>
      <c r="X1063" s="137">
        <v>69</v>
      </c>
      <c r="Y1063" s="38" t="s">
        <v>280</v>
      </c>
      <c r="Z1063" s="69" t="s">
        <v>281</v>
      </c>
      <c r="AA1063" s="114">
        <v>175</v>
      </c>
      <c r="AB1063" s="38" t="s">
        <v>280</v>
      </c>
      <c r="AC1063" s="69" t="s">
        <v>281</v>
      </c>
      <c r="AD1063" s="38" t="s">
        <v>280</v>
      </c>
      <c r="AE1063" s="38" t="s">
        <v>280</v>
      </c>
      <c r="AF1063" s="69" t="s">
        <v>280</v>
      </c>
      <c r="AG1063" s="127" t="s">
        <v>280</v>
      </c>
      <c r="AH1063" s="38" t="s">
        <v>280</v>
      </c>
      <c r="AI1063" s="69" t="s">
        <v>280</v>
      </c>
      <c r="AJ1063" s="38" t="s">
        <v>280</v>
      </c>
      <c r="AK1063" s="38" t="s">
        <v>280</v>
      </c>
      <c r="AL1063" s="38" t="s">
        <v>280</v>
      </c>
      <c r="AM1063" s="111" t="s">
        <v>280</v>
      </c>
      <c r="AN1063" s="38" t="s">
        <v>280</v>
      </c>
      <c r="AO1063" s="38" t="s">
        <v>280</v>
      </c>
      <c r="AP1063" s="136" t="s">
        <v>280</v>
      </c>
      <c r="AQ1063" s="136" t="s">
        <v>280</v>
      </c>
      <c r="AR1063" s="23" t="s">
        <v>280</v>
      </c>
      <c r="AS1063" s="136" t="s">
        <v>280</v>
      </c>
      <c r="AT1063" s="23" t="s">
        <v>280</v>
      </c>
      <c r="AU1063" s="23" t="s">
        <v>280</v>
      </c>
      <c r="AV1063" s="136">
        <v>-10000</v>
      </c>
      <c r="AW1063" s="136" t="s">
        <v>280</v>
      </c>
      <c r="AX1063" s="23" t="s">
        <v>282</v>
      </c>
      <c r="AY1063" s="136" t="s">
        <v>280</v>
      </c>
      <c r="AZ1063" s="23" t="s">
        <v>280</v>
      </c>
      <c r="BA1063" s="23" t="s">
        <v>280</v>
      </c>
    </row>
    <row r="1064" spans="2:53">
      <c r="B1064" s="155" t="s">
        <v>416</v>
      </c>
      <c r="C1064" s="121" t="s">
        <v>120</v>
      </c>
      <c r="D1064" s="122" t="s">
        <v>55</v>
      </c>
      <c r="E1064" s="138">
        <v>4627</v>
      </c>
      <c r="F1064" s="138"/>
      <c r="G1064" s="147"/>
      <c r="H1064" s="148">
        <v>4610</v>
      </c>
      <c r="I1064" s="138"/>
      <c r="J1064" s="138"/>
      <c r="K1064" s="138"/>
      <c r="L1064" s="148">
        <v>3449</v>
      </c>
      <c r="M1064" s="138">
        <v>-68</v>
      </c>
      <c r="N1064" s="147">
        <v>3455</v>
      </c>
      <c r="O1064" s="113" t="s">
        <v>38</v>
      </c>
      <c r="P1064" s="68" t="s">
        <v>80</v>
      </c>
      <c r="Q1064" s="113">
        <f t="shared" si="113"/>
        <v>3517</v>
      </c>
      <c r="R1064" s="38">
        <f t="shared" si="114"/>
        <v>17</v>
      </c>
      <c r="S1064" s="38" t="str">
        <f t="shared" si="111"/>
        <v>NA</v>
      </c>
      <c r="T1064" s="38" t="str">
        <f t="shared" si="116"/>
        <v>NA</v>
      </c>
      <c r="U1064" s="114" t="str">
        <f t="shared" si="112"/>
        <v>NA</v>
      </c>
      <c r="V1064" s="68">
        <f t="shared" si="115"/>
        <v>-62</v>
      </c>
      <c r="W1064" s="23">
        <f t="shared" si="117"/>
        <v>1</v>
      </c>
      <c r="X1064" s="148">
        <v>70</v>
      </c>
      <c r="Y1064" s="112" t="s">
        <v>280</v>
      </c>
      <c r="Z1064" s="68" t="s">
        <v>281</v>
      </c>
      <c r="AA1064" s="138">
        <v>96</v>
      </c>
      <c r="AB1064" s="112" t="s">
        <v>280</v>
      </c>
      <c r="AC1064" s="68" t="s">
        <v>281</v>
      </c>
      <c r="AD1064" s="112" t="s">
        <v>280</v>
      </c>
      <c r="AE1064" s="112">
        <v>4376</v>
      </c>
      <c r="AF1064" s="68" t="s">
        <v>326</v>
      </c>
      <c r="AG1064" s="149" t="s">
        <v>280</v>
      </c>
      <c r="AH1064" s="112" t="s">
        <v>280</v>
      </c>
      <c r="AI1064" s="68" t="s">
        <v>280</v>
      </c>
      <c r="AJ1064" s="113" t="s">
        <v>280</v>
      </c>
      <c r="AK1064" s="112" t="s">
        <v>280</v>
      </c>
      <c r="AL1064" s="112" t="s">
        <v>280</v>
      </c>
      <c r="AM1064" s="112" t="s">
        <v>280</v>
      </c>
      <c r="AN1064" s="112" t="s">
        <v>280</v>
      </c>
      <c r="AO1064" s="112" t="s">
        <v>280</v>
      </c>
      <c r="AP1064" s="147" t="s">
        <v>280</v>
      </c>
      <c r="AQ1064" s="147" t="s">
        <v>280</v>
      </c>
      <c r="AR1064" s="21" t="s">
        <v>280</v>
      </c>
      <c r="AS1064" s="147" t="s">
        <v>280</v>
      </c>
      <c r="AT1064" s="21" t="s">
        <v>280</v>
      </c>
      <c r="AU1064" s="21" t="s">
        <v>280</v>
      </c>
      <c r="AV1064" s="147">
        <v>-10000</v>
      </c>
      <c r="AW1064" s="147" t="s">
        <v>280</v>
      </c>
      <c r="AX1064" s="21" t="s">
        <v>282</v>
      </c>
      <c r="AY1064" s="147" t="s">
        <v>280</v>
      </c>
      <c r="AZ1064" s="21" t="s">
        <v>280</v>
      </c>
      <c r="BA1064" s="21" t="s">
        <v>280</v>
      </c>
    </row>
    <row r="1065" spans="2:53">
      <c r="B1065" s="156" t="s">
        <v>416</v>
      </c>
      <c r="C1065" s="109" t="s">
        <v>120</v>
      </c>
      <c r="D1065" s="110" t="s">
        <v>57</v>
      </c>
      <c r="E1065" s="114">
        <v>4627</v>
      </c>
      <c r="F1065" s="114"/>
      <c r="G1065" s="136"/>
      <c r="H1065" s="137">
        <v>4610</v>
      </c>
      <c r="I1065" s="114"/>
      <c r="J1065" s="114"/>
      <c r="K1065" s="114"/>
      <c r="L1065" s="137">
        <v>3449</v>
      </c>
      <c r="M1065" s="114">
        <v>-68</v>
      </c>
      <c r="N1065" s="136">
        <v>3455</v>
      </c>
      <c r="O1065" s="111" t="s">
        <v>38</v>
      </c>
      <c r="P1065" s="69" t="s">
        <v>80</v>
      </c>
      <c r="Q1065" s="111">
        <f t="shared" si="113"/>
        <v>3517</v>
      </c>
      <c r="R1065" s="38">
        <f t="shared" si="114"/>
        <v>17</v>
      </c>
      <c r="S1065" s="38" t="str">
        <f t="shared" si="111"/>
        <v>NA</v>
      </c>
      <c r="T1065" s="38" t="str">
        <f t="shared" si="116"/>
        <v>NA</v>
      </c>
      <c r="U1065" s="114" t="str">
        <f t="shared" si="112"/>
        <v>NA</v>
      </c>
      <c r="V1065" s="69">
        <f t="shared" si="115"/>
        <v>-62</v>
      </c>
      <c r="W1065" s="23">
        <f t="shared" si="117"/>
        <v>1</v>
      </c>
      <c r="X1065" s="137">
        <v>70</v>
      </c>
      <c r="Y1065" s="38" t="s">
        <v>280</v>
      </c>
      <c r="Z1065" s="69" t="s">
        <v>281</v>
      </c>
      <c r="AA1065" s="114">
        <v>96</v>
      </c>
      <c r="AB1065" s="38" t="s">
        <v>280</v>
      </c>
      <c r="AC1065" s="69" t="s">
        <v>281</v>
      </c>
      <c r="AD1065" s="38" t="s">
        <v>280</v>
      </c>
      <c r="AE1065" s="38">
        <v>4376</v>
      </c>
      <c r="AF1065" s="69" t="s">
        <v>326</v>
      </c>
      <c r="AG1065" s="127" t="s">
        <v>280</v>
      </c>
      <c r="AH1065" s="38" t="s">
        <v>280</v>
      </c>
      <c r="AI1065" s="69" t="s">
        <v>280</v>
      </c>
      <c r="AJ1065" s="111" t="s">
        <v>280</v>
      </c>
      <c r="AK1065" s="38" t="s">
        <v>280</v>
      </c>
      <c r="AL1065" s="38" t="s">
        <v>280</v>
      </c>
      <c r="AM1065" s="38" t="s">
        <v>280</v>
      </c>
      <c r="AN1065" s="38" t="s">
        <v>280</v>
      </c>
      <c r="AO1065" s="38" t="s">
        <v>280</v>
      </c>
      <c r="AP1065" s="136" t="s">
        <v>280</v>
      </c>
      <c r="AQ1065" s="136" t="s">
        <v>280</v>
      </c>
      <c r="AR1065" s="23" t="s">
        <v>280</v>
      </c>
      <c r="AS1065" s="136" t="s">
        <v>280</v>
      </c>
      <c r="AT1065" s="23" t="s">
        <v>280</v>
      </c>
      <c r="AU1065" s="23" t="s">
        <v>280</v>
      </c>
      <c r="AV1065" s="136">
        <v>-10000</v>
      </c>
      <c r="AW1065" s="136" t="s">
        <v>280</v>
      </c>
      <c r="AX1065" s="23" t="s">
        <v>282</v>
      </c>
      <c r="AY1065" s="136" t="s">
        <v>280</v>
      </c>
      <c r="AZ1065" s="23" t="s">
        <v>280</v>
      </c>
      <c r="BA1065" s="23" t="s">
        <v>280</v>
      </c>
    </row>
    <row r="1066" spans="2:53">
      <c r="B1066" s="156" t="s">
        <v>416</v>
      </c>
      <c r="C1066" s="109" t="s">
        <v>120</v>
      </c>
      <c r="D1066" s="110" t="s">
        <v>58</v>
      </c>
      <c r="E1066" s="114">
        <v>4627</v>
      </c>
      <c r="F1066" s="114"/>
      <c r="G1066" s="136"/>
      <c r="H1066" s="137">
        <v>4610</v>
      </c>
      <c r="I1066" s="114"/>
      <c r="J1066" s="114"/>
      <c r="K1066" s="114"/>
      <c r="L1066" s="137">
        <v>3449</v>
      </c>
      <c r="M1066" s="114">
        <v>-68</v>
      </c>
      <c r="N1066" s="136">
        <v>3455</v>
      </c>
      <c r="O1066" s="111" t="s">
        <v>38</v>
      </c>
      <c r="P1066" s="69" t="s">
        <v>80</v>
      </c>
      <c r="Q1066" s="111">
        <f t="shared" si="113"/>
        <v>3517</v>
      </c>
      <c r="R1066" s="38">
        <f t="shared" si="114"/>
        <v>17</v>
      </c>
      <c r="S1066" s="38" t="str">
        <f t="shared" si="111"/>
        <v>NA</v>
      </c>
      <c r="T1066" s="38" t="str">
        <f t="shared" si="116"/>
        <v>NA</v>
      </c>
      <c r="U1066" s="114" t="str">
        <f t="shared" si="112"/>
        <v>NA</v>
      </c>
      <c r="V1066" s="69">
        <f t="shared" si="115"/>
        <v>-62</v>
      </c>
      <c r="W1066" s="23">
        <f t="shared" si="117"/>
        <v>1</v>
      </c>
      <c r="X1066" s="137">
        <v>70</v>
      </c>
      <c r="Y1066" s="38" t="s">
        <v>280</v>
      </c>
      <c r="Z1066" s="69" t="s">
        <v>281</v>
      </c>
      <c r="AA1066" s="114">
        <v>96</v>
      </c>
      <c r="AB1066" s="38" t="s">
        <v>280</v>
      </c>
      <c r="AC1066" s="69" t="s">
        <v>281</v>
      </c>
      <c r="AD1066" s="38" t="s">
        <v>280</v>
      </c>
      <c r="AE1066" s="38">
        <v>4376</v>
      </c>
      <c r="AF1066" s="69" t="s">
        <v>326</v>
      </c>
      <c r="AG1066" s="127" t="s">
        <v>280</v>
      </c>
      <c r="AH1066" s="38" t="s">
        <v>280</v>
      </c>
      <c r="AI1066" s="69" t="s">
        <v>280</v>
      </c>
      <c r="AJ1066" s="111" t="s">
        <v>280</v>
      </c>
      <c r="AK1066" s="38" t="s">
        <v>280</v>
      </c>
      <c r="AL1066" s="38" t="s">
        <v>280</v>
      </c>
      <c r="AM1066" s="38" t="s">
        <v>280</v>
      </c>
      <c r="AN1066" s="38" t="s">
        <v>280</v>
      </c>
      <c r="AO1066" s="38" t="s">
        <v>280</v>
      </c>
      <c r="AP1066" s="136" t="s">
        <v>280</v>
      </c>
      <c r="AQ1066" s="136" t="s">
        <v>280</v>
      </c>
      <c r="AR1066" s="23" t="s">
        <v>280</v>
      </c>
      <c r="AS1066" s="136" t="s">
        <v>280</v>
      </c>
      <c r="AT1066" s="23" t="s">
        <v>280</v>
      </c>
      <c r="AU1066" s="23" t="s">
        <v>280</v>
      </c>
      <c r="AV1066" s="136">
        <v>-10000</v>
      </c>
      <c r="AW1066" s="136" t="s">
        <v>280</v>
      </c>
      <c r="AX1066" s="23" t="s">
        <v>282</v>
      </c>
      <c r="AY1066" s="136" t="s">
        <v>280</v>
      </c>
      <c r="AZ1066" s="23" t="s">
        <v>280</v>
      </c>
      <c r="BA1066" s="23" t="s">
        <v>280</v>
      </c>
    </row>
    <row r="1067" spans="2:53">
      <c r="B1067" s="156" t="s">
        <v>416</v>
      </c>
      <c r="C1067" s="109" t="s">
        <v>120</v>
      </c>
      <c r="D1067" s="110" t="s">
        <v>59</v>
      </c>
      <c r="E1067" s="114">
        <v>6738</v>
      </c>
      <c r="F1067" s="114"/>
      <c r="G1067" s="136"/>
      <c r="H1067" s="137">
        <v>5550</v>
      </c>
      <c r="I1067" s="114"/>
      <c r="J1067" s="114"/>
      <c r="K1067" s="114"/>
      <c r="L1067" s="137">
        <v>-2919</v>
      </c>
      <c r="M1067" s="114">
        <v>-2919</v>
      </c>
      <c r="N1067" s="136">
        <v>-1731</v>
      </c>
      <c r="O1067" s="111" t="s">
        <v>38</v>
      </c>
      <c r="P1067" s="69" t="s">
        <v>80</v>
      </c>
      <c r="Q1067" s="111">
        <f t="shared" si="113"/>
        <v>0</v>
      </c>
      <c r="R1067" s="38">
        <f t="shared" si="114"/>
        <v>1188</v>
      </c>
      <c r="S1067" s="38" t="str">
        <f t="shared" si="111"/>
        <v>NA</v>
      </c>
      <c r="T1067" s="38" t="str">
        <f t="shared" si="116"/>
        <v>NA</v>
      </c>
      <c r="U1067" s="114" t="str">
        <f t="shared" si="112"/>
        <v>NA</v>
      </c>
      <c r="V1067" s="69">
        <f t="shared" si="115"/>
        <v>0</v>
      </c>
      <c r="W1067" s="23">
        <f t="shared" si="117"/>
        <v>1</v>
      </c>
      <c r="X1067" s="137">
        <v>70</v>
      </c>
      <c r="Y1067" s="38" t="s">
        <v>280</v>
      </c>
      <c r="Z1067" s="69" t="s">
        <v>281</v>
      </c>
      <c r="AA1067" s="114">
        <v>137</v>
      </c>
      <c r="AB1067" s="38" t="s">
        <v>280</v>
      </c>
      <c r="AC1067" s="69" t="s">
        <v>281</v>
      </c>
      <c r="AD1067" s="38" t="s">
        <v>280</v>
      </c>
      <c r="AE1067" s="38" t="s">
        <v>280</v>
      </c>
      <c r="AF1067" s="69" t="s">
        <v>280</v>
      </c>
      <c r="AG1067" s="127" t="s">
        <v>280</v>
      </c>
      <c r="AH1067" s="38" t="s">
        <v>280</v>
      </c>
      <c r="AI1067" s="69" t="s">
        <v>280</v>
      </c>
      <c r="AJ1067" s="111" t="s">
        <v>280</v>
      </c>
      <c r="AK1067" s="38" t="s">
        <v>280</v>
      </c>
      <c r="AL1067" s="38" t="s">
        <v>280</v>
      </c>
      <c r="AM1067" s="38" t="s">
        <v>280</v>
      </c>
      <c r="AN1067" s="38" t="s">
        <v>280</v>
      </c>
      <c r="AO1067" s="38" t="s">
        <v>280</v>
      </c>
      <c r="AP1067" s="136" t="s">
        <v>280</v>
      </c>
      <c r="AQ1067" s="136" t="s">
        <v>280</v>
      </c>
      <c r="AR1067" s="23" t="s">
        <v>280</v>
      </c>
      <c r="AS1067" s="136" t="s">
        <v>280</v>
      </c>
      <c r="AT1067" s="23" t="s">
        <v>280</v>
      </c>
      <c r="AU1067" s="23" t="s">
        <v>280</v>
      </c>
      <c r="AV1067" s="136">
        <v>-10000</v>
      </c>
      <c r="AW1067" s="136" t="s">
        <v>280</v>
      </c>
      <c r="AX1067" s="23" t="s">
        <v>282</v>
      </c>
      <c r="AY1067" s="136" t="s">
        <v>280</v>
      </c>
      <c r="AZ1067" s="23" t="s">
        <v>280</v>
      </c>
      <c r="BA1067" s="23" t="s">
        <v>280</v>
      </c>
    </row>
    <row r="1068" spans="2:53">
      <c r="B1068" s="156" t="s">
        <v>416</v>
      </c>
      <c r="C1068" s="109" t="s">
        <v>120</v>
      </c>
      <c r="D1068" s="110" t="s">
        <v>61</v>
      </c>
      <c r="E1068" s="114">
        <v>6738</v>
      </c>
      <c r="F1068" s="114"/>
      <c r="G1068" s="136"/>
      <c r="H1068" s="137">
        <v>6602</v>
      </c>
      <c r="I1068" s="114"/>
      <c r="J1068" s="114"/>
      <c r="K1068" s="114"/>
      <c r="L1068" s="137">
        <v>-2864</v>
      </c>
      <c r="M1068" s="114">
        <v>-2864</v>
      </c>
      <c r="N1068" s="136">
        <v>-2704</v>
      </c>
      <c r="O1068" s="111" t="s">
        <v>38</v>
      </c>
      <c r="P1068" s="69" t="s">
        <v>80</v>
      </c>
      <c r="Q1068" s="111">
        <f t="shared" si="113"/>
        <v>0</v>
      </c>
      <c r="R1068" s="38">
        <f t="shared" si="114"/>
        <v>136</v>
      </c>
      <c r="S1068" s="38" t="str">
        <f t="shared" ref="S1068:S1111" si="118">IF(AND(ISNUMBER(F1068),ISNUMBER(I1068),ISBLANK(E1068)),F1068-I1068,"NA")</f>
        <v>NA</v>
      </c>
      <c r="T1068" s="38" t="str">
        <f t="shared" si="116"/>
        <v>NA</v>
      </c>
      <c r="U1068" s="114" t="str">
        <f t="shared" ref="U1068:U1111" si="119">IF(AND(ISNUMBER(S1068),ISNUMBER(T1068),ISBLANK(E1068)),S1068+T1068,"NA")</f>
        <v>NA</v>
      </c>
      <c r="V1068" s="69">
        <f t="shared" si="115"/>
        <v>0</v>
      </c>
      <c r="W1068" s="23">
        <f t="shared" si="117"/>
        <v>1</v>
      </c>
      <c r="X1068" s="137">
        <v>70</v>
      </c>
      <c r="Y1068" s="38" t="s">
        <v>280</v>
      </c>
      <c r="Z1068" s="69" t="s">
        <v>281</v>
      </c>
      <c r="AA1068" s="114">
        <v>177</v>
      </c>
      <c r="AB1068" s="38" t="s">
        <v>280</v>
      </c>
      <c r="AC1068" s="69" t="s">
        <v>281</v>
      </c>
      <c r="AD1068" s="38" t="s">
        <v>280</v>
      </c>
      <c r="AE1068" s="38" t="s">
        <v>280</v>
      </c>
      <c r="AF1068" s="69" t="s">
        <v>280</v>
      </c>
      <c r="AG1068" s="127" t="s">
        <v>280</v>
      </c>
      <c r="AH1068" s="38" t="s">
        <v>280</v>
      </c>
      <c r="AI1068" s="69" t="s">
        <v>280</v>
      </c>
      <c r="AJ1068" s="111" t="s">
        <v>280</v>
      </c>
      <c r="AK1068" s="38" t="s">
        <v>280</v>
      </c>
      <c r="AL1068" s="38" t="s">
        <v>280</v>
      </c>
      <c r="AM1068" s="38" t="s">
        <v>280</v>
      </c>
      <c r="AN1068" s="38" t="s">
        <v>280</v>
      </c>
      <c r="AO1068" s="38" t="s">
        <v>280</v>
      </c>
      <c r="AP1068" s="136" t="s">
        <v>280</v>
      </c>
      <c r="AQ1068" s="136" t="s">
        <v>280</v>
      </c>
      <c r="AR1068" s="23" t="s">
        <v>280</v>
      </c>
      <c r="AS1068" s="136" t="s">
        <v>280</v>
      </c>
      <c r="AT1068" s="23" t="s">
        <v>280</v>
      </c>
      <c r="AU1068" s="23" t="s">
        <v>280</v>
      </c>
      <c r="AV1068" s="136">
        <v>-10000</v>
      </c>
      <c r="AW1068" s="136" t="s">
        <v>280</v>
      </c>
      <c r="AX1068" s="23" t="s">
        <v>282</v>
      </c>
      <c r="AY1068" s="136" t="s">
        <v>280</v>
      </c>
      <c r="AZ1068" s="23" t="s">
        <v>280</v>
      </c>
      <c r="BA1068" s="23" t="s">
        <v>280</v>
      </c>
    </row>
    <row r="1069" spans="2:53">
      <c r="B1069" s="156" t="s">
        <v>416</v>
      </c>
      <c r="C1069" s="109" t="s">
        <v>120</v>
      </c>
      <c r="D1069" s="110" t="s">
        <v>63</v>
      </c>
      <c r="E1069" s="114">
        <v>7103</v>
      </c>
      <c r="F1069" s="114"/>
      <c r="G1069" s="136"/>
      <c r="H1069" s="137">
        <v>6975</v>
      </c>
      <c r="I1069" s="114"/>
      <c r="J1069" s="114"/>
      <c r="K1069" s="114"/>
      <c r="L1069" s="137">
        <v>-3200</v>
      </c>
      <c r="M1069" s="114">
        <v>-3200</v>
      </c>
      <c r="N1069" s="136">
        <v>-3053</v>
      </c>
      <c r="O1069" s="111" t="s">
        <v>38</v>
      </c>
      <c r="P1069" s="69" t="s">
        <v>80</v>
      </c>
      <c r="Q1069" s="111">
        <f t="shared" si="113"/>
        <v>0</v>
      </c>
      <c r="R1069" s="38">
        <f t="shared" si="114"/>
        <v>128</v>
      </c>
      <c r="S1069" s="38" t="str">
        <f t="shared" si="118"/>
        <v>NA</v>
      </c>
      <c r="T1069" s="38" t="str">
        <f t="shared" si="116"/>
        <v>NA</v>
      </c>
      <c r="U1069" s="114" t="str">
        <f t="shared" si="119"/>
        <v>NA</v>
      </c>
      <c r="V1069" s="69">
        <f t="shared" si="115"/>
        <v>0</v>
      </c>
      <c r="W1069" s="23">
        <f t="shared" si="117"/>
        <v>1</v>
      </c>
      <c r="X1069" s="137">
        <v>140</v>
      </c>
      <c r="Y1069" s="38" t="s">
        <v>280</v>
      </c>
      <c r="Z1069" s="69" t="s">
        <v>281</v>
      </c>
      <c r="AA1069" s="114">
        <v>275</v>
      </c>
      <c r="AB1069" s="38" t="s">
        <v>280</v>
      </c>
      <c r="AC1069" s="69" t="s">
        <v>281</v>
      </c>
      <c r="AD1069" s="38" t="s">
        <v>280</v>
      </c>
      <c r="AE1069" s="38" t="s">
        <v>280</v>
      </c>
      <c r="AF1069" s="69" t="s">
        <v>280</v>
      </c>
      <c r="AG1069" s="127" t="s">
        <v>280</v>
      </c>
      <c r="AH1069" s="38" t="s">
        <v>280</v>
      </c>
      <c r="AI1069" s="69" t="s">
        <v>280</v>
      </c>
      <c r="AJ1069" s="111" t="s">
        <v>280</v>
      </c>
      <c r="AK1069" s="38" t="s">
        <v>280</v>
      </c>
      <c r="AL1069" s="38" t="s">
        <v>280</v>
      </c>
      <c r="AM1069" s="38" t="s">
        <v>280</v>
      </c>
      <c r="AN1069" s="38" t="s">
        <v>280</v>
      </c>
      <c r="AO1069" s="38" t="s">
        <v>280</v>
      </c>
      <c r="AP1069" s="136" t="s">
        <v>280</v>
      </c>
      <c r="AQ1069" s="136" t="s">
        <v>280</v>
      </c>
      <c r="AR1069" s="23" t="s">
        <v>280</v>
      </c>
      <c r="AS1069" s="136" t="s">
        <v>280</v>
      </c>
      <c r="AT1069" s="23" t="s">
        <v>280</v>
      </c>
      <c r="AU1069" s="23" t="s">
        <v>280</v>
      </c>
      <c r="AV1069" s="136">
        <v>-10000</v>
      </c>
      <c r="AW1069" s="136" t="s">
        <v>280</v>
      </c>
      <c r="AX1069" s="23" t="s">
        <v>282</v>
      </c>
      <c r="AY1069" s="136" t="s">
        <v>280</v>
      </c>
      <c r="AZ1069" s="23" t="s">
        <v>280</v>
      </c>
      <c r="BA1069" s="23" t="s">
        <v>280</v>
      </c>
    </row>
    <row r="1070" spans="2:53">
      <c r="B1070" s="156" t="s">
        <v>416</v>
      </c>
      <c r="C1070" s="109" t="s">
        <v>120</v>
      </c>
      <c r="D1070" s="110" t="s">
        <v>64</v>
      </c>
      <c r="E1070" s="114"/>
      <c r="F1070" s="114">
        <v>5761</v>
      </c>
      <c r="G1070" s="136">
        <v>724</v>
      </c>
      <c r="H1070" s="137"/>
      <c r="I1070" s="114">
        <v>5571</v>
      </c>
      <c r="J1070" s="114">
        <v>726</v>
      </c>
      <c r="K1070" s="114"/>
      <c r="L1070" s="137">
        <v>-4702</v>
      </c>
      <c r="M1070" s="114">
        <v>-4702</v>
      </c>
      <c r="N1070" s="136">
        <v>-4702</v>
      </c>
      <c r="O1070" s="111" t="s">
        <v>38</v>
      </c>
      <c r="P1070" s="69" t="s">
        <v>283</v>
      </c>
      <c r="Q1070" s="111">
        <f t="shared" si="113"/>
        <v>0</v>
      </c>
      <c r="R1070" s="38" t="str">
        <f t="shared" si="114"/>
        <v>NA</v>
      </c>
      <c r="S1070" s="38">
        <f t="shared" si="118"/>
        <v>190</v>
      </c>
      <c r="T1070" s="38">
        <f t="shared" si="116"/>
        <v>-2</v>
      </c>
      <c r="U1070" s="114">
        <f t="shared" si="119"/>
        <v>188</v>
      </c>
      <c r="V1070" s="69">
        <f t="shared" si="115"/>
        <v>0</v>
      </c>
      <c r="W1070" s="23">
        <f t="shared" si="117"/>
        <v>1</v>
      </c>
      <c r="X1070" s="137">
        <v>122</v>
      </c>
      <c r="Y1070" s="38" t="s">
        <v>280</v>
      </c>
      <c r="Z1070" s="69" t="s">
        <v>281</v>
      </c>
      <c r="AA1070" s="114">
        <v>-17</v>
      </c>
      <c r="AB1070" s="38" t="s">
        <v>280</v>
      </c>
      <c r="AC1070" s="69" t="s">
        <v>281</v>
      </c>
      <c r="AD1070" s="38" t="s">
        <v>280</v>
      </c>
      <c r="AE1070" s="38" t="s">
        <v>280</v>
      </c>
      <c r="AF1070" s="69" t="s">
        <v>280</v>
      </c>
      <c r="AG1070" s="127" t="s">
        <v>280</v>
      </c>
      <c r="AH1070" s="38" t="s">
        <v>280</v>
      </c>
      <c r="AI1070" s="69" t="s">
        <v>280</v>
      </c>
      <c r="AJ1070" s="111" t="s">
        <v>280</v>
      </c>
      <c r="AK1070" s="38" t="s">
        <v>280</v>
      </c>
      <c r="AL1070" s="38" t="s">
        <v>280</v>
      </c>
      <c r="AM1070" s="38" t="s">
        <v>280</v>
      </c>
      <c r="AN1070" s="38" t="s">
        <v>280</v>
      </c>
      <c r="AO1070" s="38" t="s">
        <v>280</v>
      </c>
      <c r="AP1070" s="136" t="s">
        <v>280</v>
      </c>
      <c r="AQ1070" s="136" t="s">
        <v>280</v>
      </c>
      <c r="AR1070" s="23" t="s">
        <v>280</v>
      </c>
      <c r="AS1070" s="136" t="s">
        <v>280</v>
      </c>
      <c r="AT1070" s="23" t="s">
        <v>280</v>
      </c>
      <c r="AU1070" s="23" t="s">
        <v>280</v>
      </c>
      <c r="AV1070" s="136" t="s">
        <v>280</v>
      </c>
      <c r="AW1070" s="136" t="s">
        <v>280</v>
      </c>
      <c r="AX1070" s="23" t="s">
        <v>280</v>
      </c>
      <c r="AY1070" s="136">
        <v>-10000</v>
      </c>
      <c r="AZ1070" s="23" t="s">
        <v>280</v>
      </c>
      <c r="BA1070" s="23" t="s">
        <v>282</v>
      </c>
    </row>
    <row r="1071" spans="2:53">
      <c r="B1071" s="156" t="s">
        <v>416</v>
      </c>
      <c r="C1071" s="109" t="s">
        <v>120</v>
      </c>
      <c r="D1071" s="110" t="s">
        <v>66</v>
      </c>
      <c r="E1071" s="114"/>
      <c r="F1071" s="114">
        <v>5779</v>
      </c>
      <c r="G1071" s="136">
        <v>727</v>
      </c>
      <c r="H1071" s="137"/>
      <c r="I1071" s="114">
        <v>5331</v>
      </c>
      <c r="J1071" s="114">
        <v>727</v>
      </c>
      <c r="K1071" s="114"/>
      <c r="L1071" s="137">
        <v>-4713</v>
      </c>
      <c r="M1071" s="114">
        <v>-4713</v>
      </c>
      <c r="N1071" s="136">
        <v>-4713</v>
      </c>
      <c r="O1071" s="111" t="s">
        <v>283</v>
      </c>
      <c r="P1071" s="69" t="s">
        <v>80</v>
      </c>
      <c r="Q1071" s="111">
        <f t="shared" si="113"/>
        <v>0</v>
      </c>
      <c r="R1071" s="38" t="str">
        <f t="shared" si="114"/>
        <v>NA</v>
      </c>
      <c r="S1071" s="38">
        <f t="shared" si="118"/>
        <v>448</v>
      </c>
      <c r="T1071" s="38">
        <f t="shared" si="116"/>
        <v>0</v>
      </c>
      <c r="U1071" s="114">
        <f t="shared" si="119"/>
        <v>448</v>
      </c>
      <c r="V1071" s="69">
        <f t="shared" si="115"/>
        <v>0</v>
      </c>
      <c r="W1071" s="23">
        <f t="shared" si="117"/>
        <v>1</v>
      </c>
      <c r="X1071" s="137">
        <v>123</v>
      </c>
      <c r="Y1071" s="38" t="s">
        <v>280</v>
      </c>
      <c r="Z1071" s="69" t="s">
        <v>281</v>
      </c>
      <c r="AA1071" s="114">
        <v>-123</v>
      </c>
      <c r="AB1071" s="38" t="s">
        <v>280</v>
      </c>
      <c r="AC1071" s="69" t="s">
        <v>281</v>
      </c>
      <c r="AD1071" s="38" t="s">
        <v>280</v>
      </c>
      <c r="AE1071" s="38" t="s">
        <v>280</v>
      </c>
      <c r="AF1071" s="69" t="s">
        <v>280</v>
      </c>
      <c r="AG1071" s="127" t="s">
        <v>280</v>
      </c>
      <c r="AH1071" s="38" t="s">
        <v>280</v>
      </c>
      <c r="AI1071" s="69" t="s">
        <v>280</v>
      </c>
      <c r="AJ1071" s="111" t="s">
        <v>280</v>
      </c>
      <c r="AK1071" s="38" t="s">
        <v>280</v>
      </c>
      <c r="AL1071" s="38" t="s">
        <v>280</v>
      </c>
      <c r="AM1071" s="38" t="s">
        <v>280</v>
      </c>
      <c r="AN1071" s="38" t="s">
        <v>280</v>
      </c>
      <c r="AO1071" s="38" t="s">
        <v>280</v>
      </c>
      <c r="AP1071" s="136" t="s">
        <v>280</v>
      </c>
      <c r="AQ1071" s="136" t="s">
        <v>280</v>
      </c>
      <c r="AR1071" s="23" t="s">
        <v>280</v>
      </c>
      <c r="AS1071" s="136" t="s">
        <v>280</v>
      </c>
      <c r="AT1071" s="23" t="s">
        <v>280</v>
      </c>
      <c r="AU1071" s="23" t="s">
        <v>280</v>
      </c>
      <c r="AV1071" s="136" t="s">
        <v>280</v>
      </c>
      <c r="AW1071" s="136" t="s">
        <v>280</v>
      </c>
      <c r="AX1071" s="23" t="s">
        <v>280</v>
      </c>
      <c r="AY1071" s="136">
        <v>-10000</v>
      </c>
      <c r="AZ1071" s="23" t="s">
        <v>280</v>
      </c>
      <c r="BA1071" s="23" t="s">
        <v>282</v>
      </c>
    </row>
    <row r="1072" spans="2:53">
      <c r="B1072" s="156" t="s">
        <v>416</v>
      </c>
      <c r="C1072" s="109" t="s">
        <v>120</v>
      </c>
      <c r="D1072" s="110" t="s">
        <v>67</v>
      </c>
      <c r="E1072" s="114"/>
      <c r="F1072" s="114">
        <v>5760</v>
      </c>
      <c r="G1072" s="136">
        <v>727</v>
      </c>
      <c r="H1072" s="137"/>
      <c r="I1072" s="114">
        <v>5381</v>
      </c>
      <c r="J1072" s="114">
        <v>727</v>
      </c>
      <c r="K1072" s="114"/>
      <c r="L1072" s="137">
        <v>-4700</v>
      </c>
      <c r="M1072" s="114">
        <v>-4700</v>
      </c>
      <c r="N1072" s="136">
        <v>-4700</v>
      </c>
      <c r="O1072" s="111" t="s">
        <v>283</v>
      </c>
      <c r="P1072" s="69" t="s">
        <v>80</v>
      </c>
      <c r="Q1072" s="111">
        <f t="shared" si="113"/>
        <v>0</v>
      </c>
      <c r="R1072" s="38" t="str">
        <f t="shared" si="114"/>
        <v>NA</v>
      </c>
      <c r="S1072" s="38">
        <f t="shared" si="118"/>
        <v>379</v>
      </c>
      <c r="T1072" s="38">
        <f t="shared" si="116"/>
        <v>0</v>
      </c>
      <c r="U1072" s="114">
        <f t="shared" si="119"/>
        <v>379</v>
      </c>
      <c r="V1072" s="69">
        <f t="shared" si="115"/>
        <v>0</v>
      </c>
      <c r="W1072" s="23">
        <f t="shared" si="117"/>
        <v>1</v>
      </c>
      <c r="X1072" s="137">
        <v>123</v>
      </c>
      <c r="Y1072" s="38" t="s">
        <v>280</v>
      </c>
      <c r="Z1072" s="69" t="s">
        <v>281</v>
      </c>
      <c r="AA1072" s="114">
        <v>-123</v>
      </c>
      <c r="AB1072" s="38" t="s">
        <v>280</v>
      </c>
      <c r="AC1072" s="69" t="s">
        <v>281</v>
      </c>
      <c r="AD1072" s="38" t="s">
        <v>280</v>
      </c>
      <c r="AE1072" s="38" t="s">
        <v>280</v>
      </c>
      <c r="AF1072" s="69" t="s">
        <v>280</v>
      </c>
      <c r="AG1072" s="127" t="s">
        <v>280</v>
      </c>
      <c r="AH1072" s="38" t="s">
        <v>280</v>
      </c>
      <c r="AI1072" s="69" t="s">
        <v>280</v>
      </c>
      <c r="AJ1072" s="111" t="s">
        <v>280</v>
      </c>
      <c r="AK1072" s="38" t="s">
        <v>280</v>
      </c>
      <c r="AL1072" s="38" t="s">
        <v>280</v>
      </c>
      <c r="AM1072" s="38" t="s">
        <v>280</v>
      </c>
      <c r="AN1072" s="38" t="s">
        <v>280</v>
      </c>
      <c r="AO1072" s="38" t="s">
        <v>280</v>
      </c>
      <c r="AP1072" s="136" t="s">
        <v>280</v>
      </c>
      <c r="AQ1072" s="136" t="s">
        <v>280</v>
      </c>
      <c r="AR1072" s="23" t="s">
        <v>280</v>
      </c>
      <c r="AS1072" s="136" t="s">
        <v>280</v>
      </c>
      <c r="AT1072" s="23" t="s">
        <v>280</v>
      </c>
      <c r="AU1072" s="23" t="s">
        <v>280</v>
      </c>
      <c r="AV1072" s="136" t="s">
        <v>280</v>
      </c>
      <c r="AW1072" s="136" t="s">
        <v>280</v>
      </c>
      <c r="AX1072" s="23" t="s">
        <v>280</v>
      </c>
      <c r="AY1072" s="136">
        <v>-10000</v>
      </c>
      <c r="AZ1072" s="23" t="s">
        <v>280</v>
      </c>
      <c r="BA1072" s="23" t="s">
        <v>282</v>
      </c>
    </row>
    <row r="1073" spans="2:53">
      <c r="B1073" s="156" t="s">
        <v>416</v>
      </c>
      <c r="C1073" s="109" t="s">
        <v>120</v>
      </c>
      <c r="D1073" s="110" t="s">
        <v>68</v>
      </c>
      <c r="E1073" s="114">
        <v>7453</v>
      </c>
      <c r="F1073" s="114"/>
      <c r="G1073" s="136"/>
      <c r="H1073" s="137">
        <v>6383</v>
      </c>
      <c r="I1073" s="114"/>
      <c r="J1073" s="114"/>
      <c r="K1073" s="114"/>
      <c r="L1073" s="137">
        <v>-4178</v>
      </c>
      <c r="M1073" s="114">
        <v>-4178</v>
      </c>
      <c r="N1073" s="136">
        <v>-3034</v>
      </c>
      <c r="O1073" s="111" t="s">
        <v>38</v>
      </c>
      <c r="P1073" s="69" t="s">
        <v>80</v>
      </c>
      <c r="Q1073" s="111">
        <f t="shared" ref="Q1073:Q1111" si="120">IFERROR(L1073-M1073,0)</f>
        <v>0</v>
      </c>
      <c r="R1073" s="38">
        <f t="shared" si="114"/>
        <v>1070</v>
      </c>
      <c r="S1073" s="38" t="str">
        <f t="shared" si="118"/>
        <v>NA</v>
      </c>
      <c r="T1073" s="38" t="str">
        <f t="shared" si="116"/>
        <v>NA</v>
      </c>
      <c r="U1073" s="114" t="str">
        <f t="shared" si="119"/>
        <v>NA</v>
      </c>
      <c r="V1073" s="69">
        <f t="shared" si="115"/>
        <v>0</v>
      </c>
      <c r="W1073" s="23">
        <f t="shared" si="117"/>
        <v>1</v>
      </c>
      <c r="X1073" s="137">
        <v>140</v>
      </c>
      <c r="Y1073" s="38" t="s">
        <v>280</v>
      </c>
      <c r="Z1073" s="69" t="s">
        <v>281</v>
      </c>
      <c r="AA1073" s="114">
        <v>342</v>
      </c>
      <c r="AB1073" s="38" t="s">
        <v>280</v>
      </c>
      <c r="AC1073" s="69" t="s">
        <v>281</v>
      </c>
      <c r="AD1073" s="38" t="s">
        <v>280</v>
      </c>
      <c r="AE1073" s="38">
        <v>6615</v>
      </c>
      <c r="AF1073" s="69" t="s">
        <v>82</v>
      </c>
      <c r="AG1073" s="127" t="s">
        <v>280</v>
      </c>
      <c r="AH1073" s="38" t="s">
        <v>280</v>
      </c>
      <c r="AI1073" s="69" t="s">
        <v>280</v>
      </c>
      <c r="AJ1073" s="111" t="s">
        <v>280</v>
      </c>
      <c r="AK1073" s="38" t="s">
        <v>280</v>
      </c>
      <c r="AL1073" s="38" t="s">
        <v>280</v>
      </c>
      <c r="AM1073" s="38" t="s">
        <v>280</v>
      </c>
      <c r="AN1073" s="38" t="s">
        <v>280</v>
      </c>
      <c r="AO1073" s="38" t="s">
        <v>280</v>
      </c>
      <c r="AP1073" s="136" t="s">
        <v>280</v>
      </c>
      <c r="AQ1073" s="136" t="s">
        <v>280</v>
      </c>
      <c r="AR1073" s="23" t="s">
        <v>280</v>
      </c>
      <c r="AS1073" s="136" t="s">
        <v>280</v>
      </c>
      <c r="AT1073" s="23" t="s">
        <v>280</v>
      </c>
      <c r="AU1073" s="23" t="s">
        <v>280</v>
      </c>
      <c r="AV1073" s="136">
        <v>-10000</v>
      </c>
      <c r="AW1073" s="136" t="s">
        <v>280</v>
      </c>
      <c r="AX1073" s="23" t="s">
        <v>282</v>
      </c>
      <c r="AY1073" s="136" t="s">
        <v>280</v>
      </c>
      <c r="AZ1073" s="23" t="s">
        <v>280</v>
      </c>
      <c r="BA1073" s="23" t="s">
        <v>280</v>
      </c>
    </row>
    <row r="1074" spans="2:53">
      <c r="B1074" s="156" t="s">
        <v>416</v>
      </c>
      <c r="C1074" s="109" t="s">
        <v>120</v>
      </c>
      <c r="D1074" s="110" t="s">
        <v>69</v>
      </c>
      <c r="E1074" s="114">
        <v>7453</v>
      </c>
      <c r="F1074" s="114"/>
      <c r="G1074" s="136"/>
      <c r="H1074" s="137">
        <v>6458</v>
      </c>
      <c r="I1074" s="114"/>
      <c r="J1074" s="114"/>
      <c r="K1074" s="114"/>
      <c r="L1074" s="137">
        <v>-4178</v>
      </c>
      <c r="M1074" s="114">
        <v>-4178</v>
      </c>
      <c r="N1074" s="136">
        <v>-3106</v>
      </c>
      <c r="O1074" s="111" t="s">
        <v>38</v>
      </c>
      <c r="P1074" s="69" t="s">
        <v>80</v>
      </c>
      <c r="Q1074" s="111">
        <f t="shared" si="120"/>
        <v>0</v>
      </c>
      <c r="R1074" s="38">
        <f t="shared" si="114"/>
        <v>995</v>
      </c>
      <c r="S1074" s="38" t="str">
        <f t="shared" si="118"/>
        <v>NA</v>
      </c>
      <c r="T1074" s="38" t="str">
        <f t="shared" si="116"/>
        <v>NA</v>
      </c>
      <c r="U1074" s="114" t="str">
        <f t="shared" si="119"/>
        <v>NA</v>
      </c>
      <c r="V1074" s="69">
        <f t="shared" si="115"/>
        <v>0</v>
      </c>
      <c r="W1074" s="23">
        <f t="shared" si="117"/>
        <v>1</v>
      </c>
      <c r="X1074" s="137">
        <v>140</v>
      </c>
      <c r="Y1074" s="38" t="s">
        <v>280</v>
      </c>
      <c r="Z1074" s="69" t="s">
        <v>281</v>
      </c>
      <c r="AA1074" s="114">
        <v>340</v>
      </c>
      <c r="AB1074" s="38" t="s">
        <v>280</v>
      </c>
      <c r="AC1074" s="69" t="s">
        <v>281</v>
      </c>
      <c r="AD1074" s="38" t="s">
        <v>280</v>
      </c>
      <c r="AE1074" s="38" t="s">
        <v>280</v>
      </c>
      <c r="AF1074" s="69" t="s">
        <v>280</v>
      </c>
      <c r="AG1074" s="127" t="s">
        <v>280</v>
      </c>
      <c r="AH1074" s="38" t="s">
        <v>280</v>
      </c>
      <c r="AI1074" s="69" t="s">
        <v>280</v>
      </c>
      <c r="AJ1074" s="111" t="s">
        <v>280</v>
      </c>
      <c r="AK1074" s="38" t="s">
        <v>280</v>
      </c>
      <c r="AL1074" s="38" t="s">
        <v>280</v>
      </c>
      <c r="AM1074" s="38" t="s">
        <v>280</v>
      </c>
      <c r="AN1074" s="38" t="s">
        <v>280</v>
      </c>
      <c r="AO1074" s="38" t="s">
        <v>280</v>
      </c>
      <c r="AP1074" s="136" t="s">
        <v>280</v>
      </c>
      <c r="AQ1074" s="136" t="s">
        <v>280</v>
      </c>
      <c r="AR1074" s="23" t="s">
        <v>280</v>
      </c>
      <c r="AS1074" s="136" t="s">
        <v>280</v>
      </c>
      <c r="AT1074" s="23" t="s">
        <v>280</v>
      </c>
      <c r="AU1074" s="23" t="s">
        <v>280</v>
      </c>
      <c r="AV1074" s="136">
        <v>-10000</v>
      </c>
      <c r="AW1074" s="136" t="s">
        <v>280</v>
      </c>
      <c r="AX1074" s="23" t="s">
        <v>282</v>
      </c>
      <c r="AY1074" s="136" t="s">
        <v>280</v>
      </c>
      <c r="AZ1074" s="23" t="s">
        <v>280</v>
      </c>
      <c r="BA1074" s="23" t="s">
        <v>280</v>
      </c>
    </row>
    <row r="1075" spans="2:53" ht="15" thickBot="1">
      <c r="B1075" s="156" t="s">
        <v>416</v>
      </c>
      <c r="C1075" s="116" t="s">
        <v>120</v>
      </c>
      <c r="D1075" s="117" t="s">
        <v>70</v>
      </c>
      <c r="E1075" s="142">
        <v>6853</v>
      </c>
      <c r="F1075" s="142"/>
      <c r="G1075" s="143"/>
      <c r="H1075" s="144">
        <v>5934</v>
      </c>
      <c r="I1075" s="142"/>
      <c r="J1075" s="142"/>
      <c r="K1075" s="142"/>
      <c r="L1075" s="144">
        <v>-3570</v>
      </c>
      <c r="M1075" s="142">
        <v>-3570</v>
      </c>
      <c r="N1075" s="143">
        <v>-2576</v>
      </c>
      <c r="O1075" s="119" t="s">
        <v>38</v>
      </c>
      <c r="P1075" s="70" t="s">
        <v>80</v>
      </c>
      <c r="Q1075" s="119">
        <f t="shared" si="120"/>
        <v>0</v>
      </c>
      <c r="R1075" s="38">
        <f t="shared" si="114"/>
        <v>919</v>
      </c>
      <c r="S1075" s="38" t="str">
        <f t="shared" si="118"/>
        <v>NA</v>
      </c>
      <c r="T1075" s="38" t="str">
        <f t="shared" si="116"/>
        <v>NA</v>
      </c>
      <c r="U1075" s="114" t="str">
        <f t="shared" si="119"/>
        <v>NA</v>
      </c>
      <c r="V1075" s="70">
        <f t="shared" si="115"/>
        <v>0</v>
      </c>
      <c r="W1075" s="23">
        <f t="shared" si="117"/>
        <v>1</v>
      </c>
      <c r="X1075" s="144">
        <v>160</v>
      </c>
      <c r="Y1075" s="118" t="s">
        <v>280</v>
      </c>
      <c r="Z1075" s="70" t="s">
        <v>281</v>
      </c>
      <c r="AA1075" s="142">
        <v>328</v>
      </c>
      <c r="AB1075" s="118" t="s">
        <v>280</v>
      </c>
      <c r="AC1075" s="70" t="s">
        <v>281</v>
      </c>
      <c r="AD1075" s="118" t="s">
        <v>280</v>
      </c>
      <c r="AE1075" s="118" t="s">
        <v>280</v>
      </c>
      <c r="AF1075" s="70" t="s">
        <v>280</v>
      </c>
      <c r="AG1075" s="151" t="s">
        <v>280</v>
      </c>
      <c r="AH1075" s="118" t="s">
        <v>280</v>
      </c>
      <c r="AI1075" s="70" t="s">
        <v>280</v>
      </c>
      <c r="AJ1075" s="119" t="s">
        <v>280</v>
      </c>
      <c r="AK1075" s="118" t="s">
        <v>280</v>
      </c>
      <c r="AL1075" s="118" t="s">
        <v>280</v>
      </c>
      <c r="AM1075" s="118" t="s">
        <v>280</v>
      </c>
      <c r="AN1075" s="118" t="s">
        <v>280</v>
      </c>
      <c r="AO1075" s="118" t="s">
        <v>280</v>
      </c>
      <c r="AP1075" s="143" t="s">
        <v>280</v>
      </c>
      <c r="AQ1075" s="143" t="s">
        <v>280</v>
      </c>
      <c r="AR1075" s="22" t="s">
        <v>280</v>
      </c>
      <c r="AS1075" s="143" t="s">
        <v>280</v>
      </c>
      <c r="AT1075" s="22" t="s">
        <v>280</v>
      </c>
      <c r="AU1075" s="22" t="s">
        <v>280</v>
      </c>
      <c r="AV1075" s="143">
        <v>-10000</v>
      </c>
      <c r="AW1075" s="143" t="s">
        <v>280</v>
      </c>
      <c r="AX1075" s="22" t="s">
        <v>282</v>
      </c>
      <c r="AY1075" s="143" t="s">
        <v>280</v>
      </c>
      <c r="AZ1075" s="22" t="s">
        <v>280</v>
      </c>
      <c r="BA1075" s="22" t="s">
        <v>280</v>
      </c>
    </row>
    <row r="1076" spans="2:53">
      <c r="B1076" s="155" t="s">
        <v>417</v>
      </c>
      <c r="C1076" s="121" t="s">
        <v>120</v>
      </c>
      <c r="D1076" s="122" t="s">
        <v>55</v>
      </c>
      <c r="E1076" s="138">
        <v>6653</v>
      </c>
      <c r="F1076" s="138"/>
      <c r="G1076" s="147"/>
      <c r="H1076" s="148">
        <v>5802</v>
      </c>
      <c r="I1076" s="138"/>
      <c r="J1076" s="138"/>
      <c r="K1076" s="138"/>
      <c r="L1076" s="148">
        <v>-2365</v>
      </c>
      <c r="M1076" s="138">
        <v>-2365</v>
      </c>
      <c r="N1076" s="147">
        <v>-1514</v>
      </c>
      <c r="O1076" s="113" t="s">
        <v>38</v>
      </c>
      <c r="P1076" s="68" t="s">
        <v>283</v>
      </c>
      <c r="Q1076" s="113">
        <f t="shared" si="120"/>
        <v>0</v>
      </c>
      <c r="R1076" s="38">
        <f t="shared" si="114"/>
        <v>851</v>
      </c>
      <c r="S1076" s="38" t="str">
        <f t="shared" si="118"/>
        <v>NA</v>
      </c>
      <c r="T1076" s="38" t="str">
        <f t="shared" si="116"/>
        <v>NA</v>
      </c>
      <c r="U1076" s="114" t="str">
        <f t="shared" si="119"/>
        <v>NA</v>
      </c>
      <c r="V1076" s="68">
        <f t="shared" si="115"/>
        <v>0</v>
      </c>
      <c r="W1076" s="23">
        <f t="shared" si="117"/>
        <v>1</v>
      </c>
      <c r="X1076" s="148">
        <v>-330</v>
      </c>
      <c r="Y1076" s="112" t="s">
        <v>280</v>
      </c>
      <c r="Z1076" s="68" t="s">
        <v>281</v>
      </c>
      <c r="AA1076" s="138">
        <v>330</v>
      </c>
      <c r="AB1076" s="112" t="s">
        <v>280</v>
      </c>
      <c r="AC1076" s="68" t="s">
        <v>281</v>
      </c>
      <c r="AD1076" s="112" t="s">
        <v>280</v>
      </c>
      <c r="AE1076" s="112" t="s">
        <v>280</v>
      </c>
      <c r="AF1076" s="68" t="s">
        <v>280</v>
      </c>
      <c r="AG1076" s="149" t="s">
        <v>280</v>
      </c>
      <c r="AH1076" s="112" t="s">
        <v>280</v>
      </c>
      <c r="AI1076" s="68" t="s">
        <v>280</v>
      </c>
      <c r="AJ1076" s="113" t="s">
        <v>280</v>
      </c>
      <c r="AK1076" s="112" t="s">
        <v>280</v>
      </c>
      <c r="AL1076" s="112" t="s">
        <v>280</v>
      </c>
      <c r="AM1076" s="113" t="s">
        <v>280</v>
      </c>
      <c r="AN1076" s="112" t="s">
        <v>280</v>
      </c>
      <c r="AO1076" s="112" t="s">
        <v>280</v>
      </c>
      <c r="AP1076" s="147" t="s">
        <v>280</v>
      </c>
      <c r="AQ1076" s="147" t="s">
        <v>280</v>
      </c>
      <c r="AR1076" s="21" t="s">
        <v>280</v>
      </c>
      <c r="AS1076" s="147" t="s">
        <v>280</v>
      </c>
      <c r="AT1076" s="21" t="s">
        <v>280</v>
      </c>
      <c r="AU1076" s="21" t="s">
        <v>280</v>
      </c>
      <c r="AV1076" s="147">
        <v>-10000</v>
      </c>
      <c r="AW1076" s="147" t="s">
        <v>280</v>
      </c>
      <c r="AX1076" s="21" t="s">
        <v>282</v>
      </c>
      <c r="AY1076" s="147" t="s">
        <v>280</v>
      </c>
      <c r="AZ1076" s="21" t="s">
        <v>280</v>
      </c>
      <c r="BA1076" s="21" t="s">
        <v>280</v>
      </c>
    </row>
    <row r="1077" spans="2:53">
      <c r="B1077" s="156" t="s">
        <v>417</v>
      </c>
      <c r="C1077" s="109" t="s">
        <v>120</v>
      </c>
      <c r="D1077" s="110" t="s">
        <v>57</v>
      </c>
      <c r="E1077" s="114">
        <v>6653</v>
      </c>
      <c r="F1077" s="114"/>
      <c r="G1077" s="136"/>
      <c r="H1077" s="137">
        <v>5802</v>
      </c>
      <c r="I1077" s="114"/>
      <c r="J1077" s="114"/>
      <c r="K1077" s="114"/>
      <c r="L1077" s="137">
        <v>-2365</v>
      </c>
      <c r="M1077" s="114">
        <v>-2365</v>
      </c>
      <c r="N1077" s="136">
        <v>-1514</v>
      </c>
      <c r="O1077" s="111" t="s">
        <v>38</v>
      </c>
      <c r="P1077" s="69" t="s">
        <v>283</v>
      </c>
      <c r="Q1077" s="111">
        <f t="shared" si="120"/>
        <v>0</v>
      </c>
      <c r="R1077" s="38">
        <f t="shared" si="114"/>
        <v>851</v>
      </c>
      <c r="S1077" s="38" t="str">
        <f t="shared" si="118"/>
        <v>NA</v>
      </c>
      <c r="T1077" s="38" t="str">
        <f t="shared" si="116"/>
        <v>NA</v>
      </c>
      <c r="U1077" s="114" t="str">
        <f t="shared" si="119"/>
        <v>NA</v>
      </c>
      <c r="V1077" s="69">
        <f t="shared" si="115"/>
        <v>0</v>
      </c>
      <c r="W1077" s="23">
        <f t="shared" si="117"/>
        <v>1</v>
      </c>
      <c r="X1077" s="137">
        <v>-330</v>
      </c>
      <c r="Y1077" s="38" t="s">
        <v>280</v>
      </c>
      <c r="Z1077" s="69" t="s">
        <v>281</v>
      </c>
      <c r="AA1077" s="114">
        <v>330</v>
      </c>
      <c r="AB1077" s="38" t="s">
        <v>280</v>
      </c>
      <c r="AC1077" s="69" t="s">
        <v>281</v>
      </c>
      <c r="AD1077" s="38" t="s">
        <v>280</v>
      </c>
      <c r="AE1077" s="38" t="s">
        <v>280</v>
      </c>
      <c r="AF1077" s="69" t="s">
        <v>280</v>
      </c>
      <c r="AG1077" s="127" t="s">
        <v>280</v>
      </c>
      <c r="AH1077" s="38" t="s">
        <v>280</v>
      </c>
      <c r="AI1077" s="69" t="s">
        <v>280</v>
      </c>
      <c r="AJ1077" s="111" t="s">
        <v>280</v>
      </c>
      <c r="AK1077" s="38" t="s">
        <v>280</v>
      </c>
      <c r="AL1077" s="38" t="s">
        <v>280</v>
      </c>
      <c r="AM1077" s="111" t="s">
        <v>280</v>
      </c>
      <c r="AN1077" s="38" t="s">
        <v>280</v>
      </c>
      <c r="AO1077" s="38" t="s">
        <v>280</v>
      </c>
      <c r="AP1077" s="136" t="s">
        <v>280</v>
      </c>
      <c r="AQ1077" s="136" t="s">
        <v>280</v>
      </c>
      <c r="AR1077" s="23" t="s">
        <v>280</v>
      </c>
      <c r="AS1077" s="136" t="s">
        <v>280</v>
      </c>
      <c r="AT1077" s="23" t="s">
        <v>280</v>
      </c>
      <c r="AU1077" s="23" t="s">
        <v>280</v>
      </c>
      <c r="AV1077" s="136">
        <v>-10000</v>
      </c>
      <c r="AW1077" s="136" t="s">
        <v>280</v>
      </c>
      <c r="AX1077" s="23" t="s">
        <v>282</v>
      </c>
      <c r="AY1077" s="136" t="s">
        <v>280</v>
      </c>
      <c r="AZ1077" s="23" t="s">
        <v>280</v>
      </c>
      <c r="BA1077" s="23" t="s">
        <v>280</v>
      </c>
    </row>
    <row r="1078" spans="2:53">
      <c r="B1078" s="156" t="s">
        <v>417</v>
      </c>
      <c r="C1078" s="109" t="s">
        <v>120</v>
      </c>
      <c r="D1078" s="110" t="s">
        <v>58</v>
      </c>
      <c r="E1078" s="114">
        <v>6653</v>
      </c>
      <c r="F1078" s="114"/>
      <c r="G1078" s="136"/>
      <c r="H1078" s="137">
        <v>5802</v>
      </c>
      <c r="I1078" s="114"/>
      <c r="J1078" s="114"/>
      <c r="K1078" s="114"/>
      <c r="L1078" s="137">
        <v>-2365</v>
      </c>
      <c r="M1078" s="114">
        <v>-2365</v>
      </c>
      <c r="N1078" s="136">
        <v>-1514</v>
      </c>
      <c r="O1078" s="111" t="s">
        <v>38</v>
      </c>
      <c r="P1078" s="69" t="s">
        <v>283</v>
      </c>
      <c r="Q1078" s="111">
        <f t="shared" si="120"/>
        <v>0</v>
      </c>
      <c r="R1078" s="38">
        <f t="shared" si="114"/>
        <v>851</v>
      </c>
      <c r="S1078" s="38" t="str">
        <f t="shared" si="118"/>
        <v>NA</v>
      </c>
      <c r="T1078" s="38" t="str">
        <f t="shared" si="116"/>
        <v>NA</v>
      </c>
      <c r="U1078" s="114" t="str">
        <f t="shared" si="119"/>
        <v>NA</v>
      </c>
      <c r="V1078" s="69">
        <f t="shared" si="115"/>
        <v>0</v>
      </c>
      <c r="W1078" s="23">
        <f t="shared" si="117"/>
        <v>1</v>
      </c>
      <c r="X1078" s="137">
        <v>-330</v>
      </c>
      <c r="Y1078" s="38" t="s">
        <v>280</v>
      </c>
      <c r="Z1078" s="69" t="s">
        <v>281</v>
      </c>
      <c r="AA1078" s="114">
        <v>330</v>
      </c>
      <c r="AB1078" s="38" t="s">
        <v>280</v>
      </c>
      <c r="AC1078" s="69" t="s">
        <v>281</v>
      </c>
      <c r="AD1078" s="38" t="s">
        <v>280</v>
      </c>
      <c r="AE1078" s="38" t="s">
        <v>280</v>
      </c>
      <c r="AF1078" s="69" t="s">
        <v>280</v>
      </c>
      <c r="AG1078" s="127" t="s">
        <v>280</v>
      </c>
      <c r="AH1078" s="38" t="s">
        <v>280</v>
      </c>
      <c r="AI1078" s="69" t="s">
        <v>280</v>
      </c>
      <c r="AJ1078" s="111" t="s">
        <v>280</v>
      </c>
      <c r="AK1078" s="38" t="s">
        <v>280</v>
      </c>
      <c r="AL1078" s="38" t="s">
        <v>280</v>
      </c>
      <c r="AM1078" s="111" t="s">
        <v>280</v>
      </c>
      <c r="AN1078" s="38" t="s">
        <v>280</v>
      </c>
      <c r="AO1078" s="38" t="s">
        <v>280</v>
      </c>
      <c r="AP1078" s="136" t="s">
        <v>280</v>
      </c>
      <c r="AQ1078" s="136" t="s">
        <v>280</v>
      </c>
      <c r="AR1078" s="23" t="s">
        <v>280</v>
      </c>
      <c r="AS1078" s="136" t="s">
        <v>280</v>
      </c>
      <c r="AT1078" s="23" t="s">
        <v>280</v>
      </c>
      <c r="AU1078" s="23" t="s">
        <v>280</v>
      </c>
      <c r="AV1078" s="136">
        <v>-10000</v>
      </c>
      <c r="AW1078" s="136" t="s">
        <v>280</v>
      </c>
      <c r="AX1078" s="23" t="s">
        <v>282</v>
      </c>
      <c r="AY1078" s="136" t="s">
        <v>280</v>
      </c>
      <c r="AZ1078" s="23" t="s">
        <v>280</v>
      </c>
      <c r="BA1078" s="23" t="s">
        <v>280</v>
      </c>
    </row>
    <row r="1079" spans="2:53">
      <c r="B1079" s="156" t="s">
        <v>417</v>
      </c>
      <c r="C1079" s="109" t="s">
        <v>120</v>
      </c>
      <c r="D1079" s="110" t="s">
        <v>59</v>
      </c>
      <c r="E1079" s="114">
        <v>6663</v>
      </c>
      <c r="F1079" s="114"/>
      <c r="G1079" s="136"/>
      <c r="H1079" s="137">
        <v>6428</v>
      </c>
      <c r="I1079" s="114"/>
      <c r="J1079" s="114"/>
      <c r="K1079" s="114"/>
      <c r="L1079" s="137">
        <v>-2951</v>
      </c>
      <c r="M1079" s="114">
        <v>-2951</v>
      </c>
      <c r="N1079" s="136">
        <v>-2710</v>
      </c>
      <c r="O1079" s="111" t="s">
        <v>38</v>
      </c>
      <c r="P1079" s="69" t="s">
        <v>283</v>
      </c>
      <c r="Q1079" s="111">
        <f t="shared" si="120"/>
        <v>0</v>
      </c>
      <c r="R1079" s="38">
        <f t="shared" si="114"/>
        <v>235</v>
      </c>
      <c r="S1079" s="38" t="str">
        <f t="shared" si="118"/>
        <v>NA</v>
      </c>
      <c r="T1079" s="38" t="str">
        <f t="shared" si="116"/>
        <v>NA</v>
      </c>
      <c r="U1079" s="114" t="str">
        <f t="shared" si="119"/>
        <v>NA</v>
      </c>
      <c r="V1079" s="69">
        <f t="shared" si="115"/>
        <v>0</v>
      </c>
      <c r="W1079" s="23">
        <f t="shared" si="117"/>
        <v>1</v>
      </c>
      <c r="X1079" s="137">
        <v>-392</v>
      </c>
      <c r="Y1079" s="38" t="s">
        <v>280</v>
      </c>
      <c r="Z1079" s="69" t="s">
        <v>281</v>
      </c>
      <c r="AA1079" s="114">
        <v>392</v>
      </c>
      <c r="AB1079" s="38" t="s">
        <v>280</v>
      </c>
      <c r="AC1079" s="69" t="s">
        <v>281</v>
      </c>
      <c r="AD1079" s="38" t="s">
        <v>280</v>
      </c>
      <c r="AE1079" s="38" t="s">
        <v>280</v>
      </c>
      <c r="AF1079" s="69" t="s">
        <v>280</v>
      </c>
      <c r="AG1079" s="127" t="s">
        <v>280</v>
      </c>
      <c r="AH1079" s="38" t="s">
        <v>280</v>
      </c>
      <c r="AI1079" s="69" t="s">
        <v>280</v>
      </c>
      <c r="AJ1079" s="111" t="s">
        <v>280</v>
      </c>
      <c r="AK1079" s="38" t="s">
        <v>280</v>
      </c>
      <c r="AL1079" s="38" t="s">
        <v>280</v>
      </c>
      <c r="AM1079" s="111" t="s">
        <v>280</v>
      </c>
      <c r="AN1079" s="38" t="s">
        <v>280</v>
      </c>
      <c r="AO1079" s="38" t="s">
        <v>280</v>
      </c>
      <c r="AP1079" s="136" t="s">
        <v>280</v>
      </c>
      <c r="AQ1079" s="136" t="s">
        <v>280</v>
      </c>
      <c r="AR1079" s="23" t="s">
        <v>280</v>
      </c>
      <c r="AS1079" s="136" t="s">
        <v>280</v>
      </c>
      <c r="AT1079" s="23" t="s">
        <v>280</v>
      </c>
      <c r="AU1079" s="23" t="s">
        <v>280</v>
      </c>
      <c r="AV1079" s="136">
        <v>-10000</v>
      </c>
      <c r="AW1079" s="136" t="s">
        <v>280</v>
      </c>
      <c r="AX1079" s="23" t="s">
        <v>282</v>
      </c>
      <c r="AY1079" s="136" t="s">
        <v>280</v>
      </c>
      <c r="AZ1079" s="23" t="s">
        <v>280</v>
      </c>
      <c r="BA1079" s="23" t="s">
        <v>280</v>
      </c>
    </row>
    <row r="1080" spans="2:53">
      <c r="B1080" s="156" t="s">
        <v>417</v>
      </c>
      <c r="C1080" s="109" t="s">
        <v>120</v>
      </c>
      <c r="D1080" s="110" t="s">
        <v>61</v>
      </c>
      <c r="E1080" s="114">
        <v>6713</v>
      </c>
      <c r="F1080" s="114"/>
      <c r="G1080" s="136"/>
      <c r="H1080" s="137">
        <v>6479</v>
      </c>
      <c r="I1080" s="114"/>
      <c r="J1080" s="114"/>
      <c r="K1080" s="114"/>
      <c r="L1080" s="137">
        <v>-3003</v>
      </c>
      <c r="M1080" s="114">
        <v>-3003</v>
      </c>
      <c r="N1080" s="136">
        <v>-2763</v>
      </c>
      <c r="O1080" s="111" t="s">
        <v>38</v>
      </c>
      <c r="P1080" s="69" t="s">
        <v>283</v>
      </c>
      <c r="Q1080" s="111">
        <f t="shared" si="120"/>
        <v>0</v>
      </c>
      <c r="R1080" s="38">
        <f t="shared" si="114"/>
        <v>234</v>
      </c>
      <c r="S1080" s="38" t="str">
        <f t="shared" si="118"/>
        <v>NA</v>
      </c>
      <c r="T1080" s="38" t="str">
        <f t="shared" si="116"/>
        <v>NA</v>
      </c>
      <c r="U1080" s="114" t="str">
        <f t="shared" si="119"/>
        <v>NA</v>
      </c>
      <c r="V1080" s="69">
        <f t="shared" si="115"/>
        <v>0</v>
      </c>
      <c r="W1080" s="23">
        <f t="shared" si="117"/>
        <v>1</v>
      </c>
      <c r="X1080" s="137">
        <v>-392</v>
      </c>
      <c r="Y1080" s="38" t="s">
        <v>280</v>
      </c>
      <c r="Z1080" s="69" t="s">
        <v>281</v>
      </c>
      <c r="AA1080" s="114">
        <v>392</v>
      </c>
      <c r="AB1080" s="38" t="s">
        <v>280</v>
      </c>
      <c r="AC1080" s="69" t="s">
        <v>281</v>
      </c>
      <c r="AD1080" s="38" t="s">
        <v>280</v>
      </c>
      <c r="AE1080" s="38" t="s">
        <v>280</v>
      </c>
      <c r="AF1080" s="69" t="s">
        <v>280</v>
      </c>
      <c r="AG1080" s="127" t="s">
        <v>280</v>
      </c>
      <c r="AH1080" s="38" t="s">
        <v>280</v>
      </c>
      <c r="AI1080" s="69" t="s">
        <v>280</v>
      </c>
      <c r="AJ1080" s="111" t="s">
        <v>280</v>
      </c>
      <c r="AK1080" s="38" t="s">
        <v>280</v>
      </c>
      <c r="AL1080" s="38" t="s">
        <v>280</v>
      </c>
      <c r="AM1080" s="111" t="s">
        <v>280</v>
      </c>
      <c r="AN1080" s="38" t="s">
        <v>280</v>
      </c>
      <c r="AO1080" s="38" t="s">
        <v>280</v>
      </c>
      <c r="AP1080" s="136" t="s">
        <v>280</v>
      </c>
      <c r="AQ1080" s="136" t="s">
        <v>280</v>
      </c>
      <c r="AR1080" s="23" t="s">
        <v>280</v>
      </c>
      <c r="AS1080" s="136" t="s">
        <v>280</v>
      </c>
      <c r="AT1080" s="23" t="s">
        <v>280</v>
      </c>
      <c r="AU1080" s="23" t="s">
        <v>280</v>
      </c>
      <c r="AV1080" s="136">
        <v>-10000</v>
      </c>
      <c r="AW1080" s="136" t="s">
        <v>280</v>
      </c>
      <c r="AX1080" s="23" t="s">
        <v>282</v>
      </c>
      <c r="AY1080" s="136" t="s">
        <v>280</v>
      </c>
      <c r="AZ1080" s="23" t="s">
        <v>280</v>
      </c>
      <c r="BA1080" s="23" t="s">
        <v>280</v>
      </c>
    </row>
    <row r="1081" spans="2:53">
      <c r="B1081" s="156" t="s">
        <v>417</v>
      </c>
      <c r="C1081" s="109" t="s">
        <v>120</v>
      </c>
      <c r="D1081" s="110" t="s">
        <v>63</v>
      </c>
      <c r="E1081" s="114">
        <v>8513</v>
      </c>
      <c r="F1081" s="114"/>
      <c r="G1081" s="136"/>
      <c r="H1081" s="137">
        <v>6871</v>
      </c>
      <c r="I1081" s="114"/>
      <c r="J1081" s="114"/>
      <c r="K1081" s="114"/>
      <c r="L1081" s="137">
        <v>-4851</v>
      </c>
      <c r="M1081" s="114">
        <v>-4851</v>
      </c>
      <c r="N1081" s="136">
        <v>-3393</v>
      </c>
      <c r="O1081" s="111" t="s">
        <v>38</v>
      </c>
      <c r="P1081" s="69" t="s">
        <v>283</v>
      </c>
      <c r="Q1081" s="111">
        <f t="shared" si="120"/>
        <v>0</v>
      </c>
      <c r="R1081" s="38">
        <f t="shared" si="114"/>
        <v>1642</v>
      </c>
      <c r="S1081" s="38" t="str">
        <f t="shared" si="118"/>
        <v>NA</v>
      </c>
      <c r="T1081" s="38" t="str">
        <f t="shared" si="116"/>
        <v>NA</v>
      </c>
      <c r="U1081" s="114" t="str">
        <f t="shared" si="119"/>
        <v>NA</v>
      </c>
      <c r="V1081" s="69">
        <f t="shared" si="115"/>
        <v>0</v>
      </c>
      <c r="W1081" s="23">
        <f t="shared" si="117"/>
        <v>1</v>
      </c>
      <c r="X1081" s="137">
        <v>-384</v>
      </c>
      <c r="Y1081" s="38" t="s">
        <v>280</v>
      </c>
      <c r="Z1081" s="69" t="s">
        <v>281</v>
      </c>
      <c r="AA1081" s="114">
        <v>384</v>
      </c>
      <c r="AB1081" s="38" t="s">
        <v>280</v>
      </c>
      <c r="AC1081" s="69" t="s">
        <v>281</v>
      </c>
      <c r="AD1081" s="38" t="s">
        <v>280</v>
      </c>
      <c r="AE1081" s="38" t="s">
        <v>280</v>
      </c>
      <c r="AF1081" s="69" t="s">
        <v>280</v>
      </c>
      <c r="AG1081" s="127" t="s">
        <v>280</v>
      </c>
      <c r="AH1081" s="38" t="s">
        <v>280</v>
      </c>
      <c r="AI1081" s="69" t="s">
        <v>280</v>
      </c>
      <c r="AJ1081" s="111" t="s">
        <v>280</v>
      </c>
      <c r="AK1081" s="38" t="s">
        <v>280</v>
      </c>
      <c r="AL1081" s="38" t="s">
        <v>280</v>
      </c>
      <c r="AM1081" s="111" t="s">
        <v>280</v>
      </c>
      <c r="AN1081" s="38" t="s">
        <v>280</v>
      </c>
      <c r="AO1081" s="38" t="s">
        <v>280</v>
      </c>
      <c r="AP1081" s="136" t="s">
        <v>280</v>
      </c>
      <c r="AQ1081" s="136" t="s">
        <v>280</v>
      </c>
      <c r="AR1081" s="23" t="s">
        <v>280</v>
      </c>
      <c r="AS1081" s="136" t="s">
        <v>280</v>
      </c>
      <c r="AT1081" s="23" t="s">
        <v>280</v>
      </c>
      <c r="AU1081" s="23" t="s">
        <v>280</v>
      </c>
      <c r="AV1081" s="136">
        <v>-10000</v>
      </c>
      <c r="AW1081" s="136" t="s">
        <v>280</v>
      </c>
      <c r="AX1081" s="23" t="s">
        <v>282</v>
      </c>
      <c r="AY1081" s="136" t="s">
        <v>280</v>
      </c>
      <c r="AZ1081" s="23" t="s">
        <v>280</v>
      </c>
      <c r="BA1081" s="23" t="s">
        <v>280</v>
      </c>
    </row>
    <row r="1082" spans="2:53">
      <c r="B1082" s="156" t="s">
        <v>417</v>
      </c>
      <c r="C1082" s="109" t="s">
        <v>120</v>
      </c>
      <c r="D1082" s="110" t="s">
        <v>64</v>
      </c>
      <c r="E1082" s="114"/>
      <c r="F1082" s="114">
        <v>6061</v>
      </c>
      <c r="G1082" s="136">
        <v>689</v>
      </c>
      <c r="H1082" s="137"/>
      <c r="I1082" s="114">
        <v>5328</v>
      </c>
      <c r="J1082" s="114">
        <v>255</v>
      </c>
      <c r="K1082" s="114"/>
      <c r="L1082" s="137">
        <v>-5319</v>
      </c>
      <c r="M1082" s="114">
        <v>-5319</v>
      </c>
      <c r="N1082" s="136">
        <v>-5319</v>
      </c>
      <c r="O1082" s="111" t="s">
        <v>38</v>
      </c>
      <c r="P1082" s="69" t="s">
        <v>283</v>
      </c>
      <c r="Q1082" s="111">
        <f t="shared" si="120"/>
        <v>0</v>
      </c>
      <c r="R1082" s="38" t="str">
        <f t="shared" si="114"/>
        <v>NA</v>
      </c>
      <c r="S1082" s="38">
        <f t="shared" si="118"/>
        <v>733</v>
      </c>
      <c r="T1082" s="38">
        <f t="shared" si="116"/>
        <v>434</v>
      </c>
      <c r="U1082" s="114">
        <f t="shared" si="119"/>
        <v>1167</v>
      </c>
      <c r="V1082" s="69">
        <f t="shared" si="115"/>
        <v>0</v>
      </c>
      <c r="W1082" s="23">
        <f t="shared" si="117"/>
        <v>1</v>
      </c>
      <c r="X1082" s="137">
        <v>-318</v>
      </c>
      <c r="Y1082" s="38" t="s">
        <v>280</v>
      </c>
      <c r="Z1082" s="69" t="s">
        <v>281</v>
      </c>
      <c r="AA1082" s="114">
        <v>318</v>
      </c>
      <c r="AB1082" s="38" t="s">
        <v>280</v>
      </c>
      <c r="AC1082" s="69" t="s">
        <v>281</v>
      </c>
      <c r="AD1082" s="38" t="s">
        <v>280</v>
      </c>
      <c r="AE1082" s="38" t="s">
        <v>280</v>
      </c>
      <c r="AF1082" s="69" t="s">
        <v>280</v>
      </c>
      <c r="AG1082" s="127" t="s">
        <v>280</v>
      </c>
      <c r="AH1082" s="38" t="s">
        <v>280</v>
      </c>
      <c r="AI1082" s="69" t="s">
        <v>280</v>
      </c>
      <c r="AJ1082" s="111" t="s">
        <v>280</v>
      </c>
      <c r="AK1082" s="38" t="s">
        <v>280</v>
      </c>
      <c r="AL1082" s="38" t="s">
        <v>280</v>
      </c>
      <c r="AM1082" s="38" t="s">
        <v>280</v>
      </c>
      <c r="AN1082" s="38" t="s">
        <v>280</v>
      </c>
      <c r="AO1082" s="38" t="s">
        <v>280</v>
      </c>
      <c r="AP1082" s="136" t="s">
        <v>280</v>
      </c>
      <c r="AQ1082" s="136" t="s">
        <v>280</v>
      </c>
      <c r="AR1082" s="23" t="s">
        <v>280</v>
      </c>
      <c r="AS1082" s="136" t="s">
        <v>280</v>
      </c>
      <c r="AT1082" s="23" t="s">
        <v>280</v>
      </c>
      <c r="AU1082" s="23" t="s">
        <v>280</v>
      </c>
      <c r="AV1082" s="136" t="s">
        <v>280</v>
      </c>
      <c r="AW1082" s="136" t="s">
        <v>280</v>
      </c>
      <c r="AX1082" s="23" t="s">
        <v>280</v>
      </c>
      <c r="AY1082" s="136">
        <v>-10000</v>
      </c>
      <c r="AZ1082" s="23" t="s">
        <v>280</v>
      </c>
      <c r="BA1082" s="23" t="s">
        <v>282</v>
      </c>
    </row>
    <row r="1083" spans="2:53">
      <c r="B1083" s="156" t="s">
        <v>417</v>
      </c>
      <c r="C1083" s="109" t="s">
        <v>120</v>
      </c>
      <c r="D1083" s="110" t="s">
        <v>66</v>
      </c>
      <c r="E1083" s="114"/>
      <c r="F1083" s="114">
        <v>6141</v>
      </c>
      <c r="G1083" s="136">
        <v>713</v>
      </c>
      <c r="H1083" s="137"/>
      <c r="I1083" s="114">
        <v>5351</v>
      </c>
      <c r="J1083" s="114">
        <v>732</v>
      </c>
      <c r="K1083" s="114"/>
      <c r="L1083" s="137">
        <v>-5360</v>
      </c>
      <c r="M1083" s="114">
        <v>-5360</v>
      </c>
      <c r="N1083" s="136">
        <v>-5360</v>
      </c>
      <c r="O1083" s="111" t="s">
        <v>38</v>
      </c>
      <c r="P1083" s="69" t="s">
        <v>283</v>
      </c>
      <c r="Q1083" s="111">
        <f t="shared" si="120"/>
        <v>0</v>
      </c>
      <c r="R1083" s="38" t="str">
        <f t="shared" si="114"/>
        <v>NA</v>
      </c>
      <c r="S1083" s="38">
        <f t="shared" si="118"/>
        <v>790</v>
      </c>
      <c r="T1083" s="38">
        <f t="shared" si="116"/>
        <v>-19</v>
      </c>
      <c r="U1083" s="114">
        <f t="shared" si="119"/>
        <v>771</v>
      </c>
      <c r="V1083" s="69">
        <f t="shared" si="115"/>
        <v>0</v>
      </c>
      <c r="W1083" s="23">
        <f t="shared" si="117"/>
        <v>1</v>
      </c>
      <c r="X1083" s="137">
        <v>140</v>
      </c>
      <c r="Y1083" s="38" t="s">
        <v>280</v>
      </c>
      <c r="Z1083" s="69" t="s">
        <v>281</v>
      </c>
      <c r="AA1083" s="114">
        <v>-140</v>
      </c>
      <c r="AB1083" s="38" t="s">
        <v>280</v>
      </c>
      <c r="AC1083" s="69" t="s">
        <v>281</v>
      </c>
      <c r="AD1083" s="38" t="s">
        <v>280</v>
      </c>
      <c r="AE1083" s="38" t="s">
        <v>280</v>
      </c>
      <c r="AF1083" s="69" t="s">
        <v>280</v>
      </c>
      <c r="AG1083" s="127" t="s">
        <v>280</v>
      </c>
      <c r="AH1083" s="38" t="s">
        <v>280</v>
      </c>
      <c r="AI1083" s="69" t="s">
        <v>280</v>
      </c>
      <c r="AJ1083" s="111" t="s">
        <v>280</v>
      </c>
      <c r="AK1083" s="38" t="s">
        <v>280</v>
      </c>
      <c r="AL1083" s="38" t="s">
        <v>280</v>
      </c>
      <c r="AM1083" s="38" t="s">
        <v>280</v>
      </c>
      <c r="AN1083" s="38" t="s">
        <v>280</v>
      </c>
      <c r="AO1083" s="38" t="s">
        <v>280</v>
      </c>
      <c r="AP1083" s="136" t="s">
        <v>280</v>
      </c>
      <c r="AQ1083" s="136" t="s">
        <v>280</v>
      </c>
      <c r="AR1083" s="23" t="s">
        <v>280</v>
      </c>
      <c r="AS1083" s="136" t="s">
        <v>280</v>
      </c>
      <c r="AT1083" s="23" t="s">
        <v>280</v>
      </c>
      <c r="AU1083" s="23" t="s">
        <v>280</v>
      </c>
      <c r="AV1083" s="136" t="s">
        <v>280</v>
      </c>
      <c r="AW1083" s="136" t="s">
        <v>280</v>
      </c>
      <c r="AX1083" s="23" t="s">
        <v>280</v>
      </c>
      <c r="AY1083" s="136">
        <v>-10000</v>
      </c>
      <c r="AZ1083" s="23" t="s">
        <v>280</v>
      </c>
      <c r="BA1083" s="23" t="s">
        <v>282</v>
      </c>
    </row>
    <row r="1084" spans="2:53">
      <c r="B1084" s="156" t="s">
        <v>417</v>
      </c>
      <c r="C1084" s="109" t="s">
        <v>120</v>
      </c>
      <c r="D1084" s="110" t="s">
        <v>67</v>
      </c>
      <c r="E1084" s="114"/>
      <c r="F1084" s="114">
        <v>6095</v>
      </c>
      <c r="G1084" s="136">
        <v>689</v>
      </c>
      <c r="H1084" s="137"/>
      <c r="I1084" s="114">
        <v>5357</v>
      </c>
      <c r="J1084" s="114">
        <v>255</v>
      </c>
      <c r="K1084" s="114"/>
      <c r="L1084" s="137">
        <v>-5339</v>
      </c>
      <c r="M1084" s="114">
        <v>-5339</v>
      </c>
      <c r="N1084" s="136">
        <v>-5339</v>
      </c>
      <c r="O1084" s="111" t="s">
        <v>38</v>
      </c>
      <c r="P1084" s="69" t="s">
        <v>283</v>
      </c>
      <c r="Q1084" s="111">
        <f t="shared" si="120"/>
        <v>0</v>
      </c>
      <c r="R1084" s="38" t="str">
        <f t="shared" si="114"/>
        <v>NA</v>
      </c>
      <c r="S1084" s="38">
        <f t="shared" si="118"/>
        <v>738</v>
      </c>
      <c r="T1084" s="38">
        <f t="shared" si="116"/>
        <v>434</v>
      </c>
      <c r="U1084" s="114">
        <f t="shared" si="119"/>
        <v>1172</v>
      </c>
      <c r="V1084" s="69">
        <f t="shared" si="115"/>
        <v>0</v>
      </c>
      <c r="W1084" s="23">
        <f t="shared" si="117"/>
        <v>1</v>
      </c>
      <c r="X1084" s="137">
        <v>-318</v>
      </c>
      <c r="Y1084" s="38" t="s">
        <v>280</v>
      </c>
      <c r="Z1084" s="69" t="s">
        <v>281</v>
      </c>
      <c r="AA1084" s="114">
        <v>318</v>
      </c>
      <c r="AB1084" s="38" t="s">
        <v>280</v>
      </c>
      <c r="AC1084" s="69" t="s">
        <v>281</v>
      </c>
      <c r="AD1084" s="38" t="s">
        <v>280</v>
      </c>
      <c r="AE1084" s="38" t="s">
        <v>280</v>
      </c>
      <c r="AF1084" s="69" t="s">
        <v>280</v>
      </c>
      <c r="AG1084" s="127" t="s">
        <v>280</v>
      </c>
      <c r="AH1084" s="38" t="s">
        <v>280</v>
      </c>
      <c r="AI1084" s="69" t="s">
        <v>280</v>
      </c>
      <c r="AJ1084" s="111" t="s">
        <v>280</v>
      </c>
      <c r="AK1084" s="38" t="s">
        <v>280</v>
      </c>
      <c r="AL1084" s="38" t="s">
        <v>280</v>
      </c>
      <c r="AM1084" s="38" t="s">
        <v>280</v>
      </c>
      <c r="AN1084" s="38" t="s">
        <v>280</v>
      </c>
      <c r="AO1084" s="38" t="s">
        <v>280</v>
      </c>
      <c r="AP1084" s="136" t="s">
        <v>280</v>
      </c>
      <c r="AQ1084" s="136" t="s">
        <v>280</v>
      </c>
      <c r="AR1084" s="23" t="s">
        <v>280</v>
      </c>
      <c r="AS1084" s="136" t="s">
        <v>280</v>
      </c>
      <c r="AT1084" s="23" t="s">
        <v>280</v>
      </c>
      <c r="AU1084" s="23" t="s">
        <v>280</v>
      </c>
      <c r="AV1084" s="136" t="s">
        <v>280</v>
      </c>
      <c r="AW1084" s="136" t="s">
        <v>280</v>
      </c>
      <c r="AX1084" s="23" t="s">
        <v>280</v>
      </c>
      <c r="AY1084" s="136">
        <v>-10000</v>
      </c>
      <c r="AZ1084" s="23" t="s">
        <v>280</v>
      </c>
      <c r="BA1084" s="23" t="s">
        <v>282</v>
      </c>
    </row>
    <row r="1085" spans="2:53">
      <c r="B1085" s="156" t="s">
        <v>417</v>
      </c>
      <c r="C1085" s="109" t="s">
        <v>120</v>
      </c>
      <c r="D1085" s="110" t="s">
        <v>68</v>
      </c>
      <c r="E1085" s="114">
        <v>8098</v>
      </c>
      <c r="F1085" s="114"/>
      <c r="G1085" s="136"/>
      <c r="H1085" s="137">
        <v>6548</v>
      </c>
      <c r="I1085" s="114"/>
      <c r="J1085" s="114"/>
      <c r="K1085" s="114"/>
      <c r="L1085" s="137">
        <v>-2568</v>
      </c>
      <c r="M1085" s="114">
        <v>-2568</v>
      </c>
      <c r="N1085" s="136">
        <v>-942</v>
      </c>
      <c r="O1085" s="111" t="s">
        <v>38</v>
      </c>
      <c r="P1085" s="69" t="s">
        <v>283</v>
      </c>
      <c r="Q1085" s="111">
        <f t="shared" si="120"/>
        <v>0</v>
      </c>
      <c r="R1085" s="38">
        <f t="shared" si="114"/>
        <v>1550</v>
      </c>
      <c r="S1085" s="38" t="str">
        <f t="shared" si="118"/>
        <v>NA</v>
      </c>
      <c r="T1085" s="38" t="str">
        <f t="shared" si="116"/>
        <v>NA</v>
      </c>
      <c r="U1085" s="114" t="str">
        <f t="shared" si="119"/>
        <v>NA</v>
      </c>
      <c r="V1085" s="69">
        <f t="shared" si="115"/>
        <v>0</v>
      </c>
      <c r="W1085" s="23">
        <f t="shared" si="117"/>
        <v>1</v>
      </c>
      <c r="X1085" s="137">
        <v>-338</v>
      </c>
      <c r="Y1085" s="38" t="s">
        <v>280</v>
      </c>
      <c r="Z1085" s="69" t="s">
        <v>281</v>
      </c>
      <c r="AA1085" s="114">
        <v>338</v>
      </c>
      <c r="AB1085" s="38" t="s">
        <v>280</v>
      </c>
      <c r="AC1085" s="69" t="s">
        <v>281</v>
      </c>
      <c r="AD1085" s="38" t="s">
        <v>280</v>
      </c>
      <c r="AE1085" s="38" t="s">
        <v>280</v>
      </c>
      <c r="AF1085" s="69" t="s">
        <v>280</v>
      </c>
      <c r="AG1085" s="127" t="s">
        <v>280</v>
      </c>
      <c r="AH1085" s="38" t="s">
        <v>280</v>
      </c>
      <c r="AI1085" s="69" t="s">
        <v>280</v>
      </c>
      <c r="AJ1085" s="111" t="s">
        <v>280</v>
      </c>
      <c r="AK1085" s="38" t="s">
        <v>280</v>
      </c>
      <c r="AL1085" s="38" t="s">
        <v>280</v>
      </c>
      <c r="AM1085" s="38" t="s">
        <v>280</v>
      </c>
      <c r="AN1085" s="38" t="s">
        <v>280</v>
      </c>
      <c r="AO1085" s="38" t="s">
        <v>280</v>
      </c>
      <c r="AP1085" s="136" t="s">
        <v>280</v>
      </c>
      <c r="AQ1085" s="136" t="s">
        <v>280</v>
      </c>
      <c r="AR1085" s="23" t="s">
        <v>280</v>
      </c>
      <c r="AS1085" s="136" t="s">
        <v>280</v>
      </c>
      <c r="AT1085" s="23" t="s">
        <v>280</v>
      </c>
      <c r="AU1085" s="23" t="s">
        <v>280</v>
      </c>
      <c r="AV1085" s="136">
        <v>-10000</v>
      </c>
      <c r="AW1085" s="136" t="s">
        <v>280</v>
      </c>
      <c r="AX1085" s="23" t="s">
        <v>282</v>
      </c>
      <c r="AY1085" s="136" t="s">
        <v>280</v>
      </c>
      <c r="AZ1085" s="23" t="s">
        <v>280</v>
      </c>
      <c r="BA1085" s="23" t="s">
        <v>280</v>
      </c>
    </row>
    <row r="1086" spans="2:53">
      <c r="B1086" s="156" t="s">
        <v>417</v>
      </c>
      <c r="C1086" s="109" t="s">
        <v>120</v>
      </c>
      <c r="D1086" s="110" t="s">
        <v>69</v>
      </c>
      <c r="E1086" s="114">
        <v>8098</v>
      </c>
      <c r="F1086" s="114"/>
      <c r="G1086" s="136"/>
      <c r="H1086" s="137">
        <v>6513</v>
      </c>
      <c r="I1086" s="114"/>
      <c r="J1086" s="114"/>
      <c r="K1086" s="114"/>
      <c r="L1086" s="137">
        <v>-2568</v>
      </c>
      <c r="M1086" s="114">
        <v>-2568</v>
      </c>
      <c r="N1086" s="136">
        <v>-901</v>
      </c>
      <c r="O1086" s="111" t="s">
        <v>38</v>
      </c>
      <c r="P1086" s="69" t="s">
        <v>283</v>
      </c>
      <c r="Q1086" s="111">
        <f t="shared" si="120"/>
        <v>0</v>
      </c>
      <c r="R1086" s="38">
        <f t="shared" si="114"/>
        <v>1585</v>
      </c>
      <c r="S1086" s="38" t="str">
        <f t="shared" si="118"/>
        <v>NA</v>
      </c>
      <c r="T1086" s="38" t="str">
        <f t="shared" si="116"/>
        <v>NA</v>
      </c>
      <c r="U1086" s="114" t="str">
        <f t="shared" si="119"/>
        <v>NA</v>
      </c>
      <c r="V1086" s="69">
        <f t="shared" si="115"/>
        <v>0</v>
      </c>
      <c r="W1086" s="23">
        <f t="shared" si="117"/>
        <v>1</v>
      </c>
      <c r="X1086" s="137">
        <v>-338</v>
      </c>
      <c r="Y1086" s="38" t="s">
        <v>280</v>
      </c>
      <c r="Z1086" s="69" t="s">
        <v>281</v>
      </c>
      <c r="AA1086" s="114">
        <v>338</v>
      </c>
      <c r="AB1086" s="38" t="s">
        <v>280</v>
      </c>
      <c r="AC1086" s="69" t="s">
        <v>281</v>
      </c>
      <c r="AD1086" s="38" t="s">
        <v>280</v>
      </c>
      <c r="AE1086" s="38" t="s">
        <v>280</v>
      </c>
      <c r="AF1086" s="69" t="s">
        <v>280</v>
      </c>
      <c r="AG1086" s="127" t="s">
        <v>280</v>
      </c>
      <c r="AH1086" s="38" t="s">
        <v>280</v>
      </c>
      <c r="AI1086" s="69" t="s">
        <v>280</v>
      </c>
      <c r="AJ1086" s="111" t="s">
        <v>280</v>
      </c>
      <c r="AK1086" s="38" t="s">
        <v>280</v>
      </c>
      <c r="AL1086" s="38" t="s">
        <v>280</v>
      </c>
      <c r="AM1086" s="38" t="s">
        <v>280</v>
      </c>
      <c r="AN1086" s="38" t="s">
        <v>280</v>
      </c>
      <c r="AO1086" s="38" t="s">
        <v>280</v>
      </c>
      <c r="AP1086" s="136" t="s">
        <v>280</v>
      </c>
      <c r="AQ1086" s="136" t="s">
        <v>280</v>
      </c>
      <c r="AR1086" s="23" t="s">
        <v>280</v>
      </c>
      <c r="AS1086" s="136" t="s">
        <v>280</v>
      </c>
      <c r="AT1086" s="23" t="s">
        <v>280</v>
      </c>
      <c r="AU1086" s="23" t="s">
        <v>280</v>
      </c>
      <c r="AV1086" s="136">
        <v>-10000</v>
      </c>
      <c r="AW1086" s="136" t="s">
        <v>280</v>
      </c>
      <c r="AX1086" s="23" t="s">
        <v>282</v>
      </c>
      <c r="AY1086" s="136" t="s">
        <v>280</v>
      </c>
      <c r="AZ1086" s="23" t="s">
        <v>280</v>
      </c>
      <c r="BA1086" s="23" t="s">
        <v>280</v>
      </c>
    </row>
    <row r="1087" spans="2:53" ht="15" thickBot="1">
      <c r="B1087" s="157" t="s">
        <v>417</v>
      </c>
      <c r="C1087" s="116" t="s">
        <v>120</v>
      </c>
      <c r="D1087" s="117" t="s">
        <v>70</v>
      </c>
      <c r="E1087" s="142">
        <v>7498</v>
      </c>
      <c r="F1087" s="142"/>
      <c r="G1087" s="143"/>
      <c r="H1087" s="144">
        <v>5952</v>
      </c>
      <c r="I1087" s="142"/>
      <c r="J1087" s="142"/>
      <c r="K1087" s="142"/>
      <c r="L1087" s="144">
        <v>-1954</v>
      </c>
      <c r="M1087" s="142">
        <v>-1954</v>
      </c>
      <c r="N1087" s="143">
        <v>-331</v>
      </c>
      <c r="O1087" s="119" t="s">
        <v>38</v>
      </c>
      <c r="P1087" s="70" t="s">
        <v>283</v>
      </c>
      <c r="Q1087" s="119">
        <f t="shared" si="120"/>
        <v>0</v>
      </c>
      <c r="R1087" s="38">
        <f t="shared" si="114"/>
        <v>1546</v>
      </c>
      <c r="S1087" s="38" t="str">
        <f t="shared" si="118"/>
        <v>NA</v>
      </c>
      <c r="T1087" s="38" t="str">
        <f t="shared" si="116"/>
        <v>NA</v>
      </c>
      <c r="U1087" s="114" t="str">
        <f t="shared" si="119"/>
        <v>NA</v>
      </c>
      <c r="V1087" s="70">
        <f t="shared" si="115"/>
        <v>0</v>
      </c>
      <c r="W1087" s="23">
        <f t="shared" si="117"/>
        <v>1</v>
      </c>
      <c r="X1087" s="144">
        <v>-324</v>
      </c>
      <c r="Y1087" s="118" t="s">
        <v>280</v>
      </c>
      <c r="Z1087" s="70" t="s">
        <v>281</v>
      </c>
      <c r="AA1087" s="142">
        <v>324</v>
      </c>
      <c r="AB1087" s="118" t="s">
        <v>280</v>
      </c>
      <c r="AC1087" s="70" t="s">
        <v>281</v>
      </c>
      <c r="AD1087" s="118" t="s">
        <v>280</v>
      </c>
      <c r="AE1087" s="118" t="s">
        <v>280</v>
      </c>
      <c r="AF1087" s="70" t="s">
        <v>280</v>
      </c>
      <c r="AG1087" s="151" t="s">
        <v>280</v>
      </c>
      <c r="AH1087" s="118" t="s">
        <v>280</v>
      </c>
      <c r="AI1087" s="70" t="s">
        <v>280</v>
      </c>
      <c r="AJ1087" s="119" t="s">
        <v>280</v>
      </c>
      <c r="AK1087" s="118" t="s">
        <v>280</v>
      </c>
      <c r="AL1087" s="118" t="s">
        <v>280</v>
      </c>
      <c r="AM1087" s="118" t="s">
        <v>280</v>
      </c>
      <c r="AN1087" s="118" t="s">
        <v>280</v>
      </c>
      <c r="AO1087" s="118" t="s">
        <v>280</v>
      </c>
      <c r="AP1087" s="143" t="s">
        <v>280</v>
      </c>
      <c r="AQ1087" s="143" t="s">
        <v>280</v>
      </c>
      <c r="AR1087" s="22" t="s">
        <v>280</v>
      </c>
      <c r="AS1087" s="143" t="s">
        <v>280</v>
      </c>
      <c r="AT1087" s="22" t="s">
        <v>280</v>
      </c>
      <c r="AU1087" s="22" t="s">
        <v>280</v>
      </c>
      <c r="AV1087" s="143">
        <v>-10000</v>
      </c>
      <c r="AW1087" s="143" t="s">
        <v>280</v>
      </c>
      <c r="AX1087" s="22" t="s">
        <v>282</v>
      </c>
      <c r="AY1087" s="143" t="s">
        <v>280</v>
      </c>
      <c r="AZ1087" s="22" t="s">
        <v>280</v>
      </c>
      <c r="BA1087" s="22" t="s">
        <v>280</v>
      </c>
    </row>
    <row r="1088" spans="2:53">
      <c r="B1088" s="155" t="s">
        <v>418</v>
      </c>
      <c r="C1088" s="121" t="s">
        <v>120</v>
      </c>
      <c r="D1088" s="122" t="s">
        <v>55</v>
      </c>
      <c r="E1088" s="138"/>
      <c r="F1088" s="138">
        <v>5932</v>
      </c>
      <c r="G1088" s="147">
        <v>166</v>
      </c>
      <c r="H1088" s="148"/>
      <c r="I1088" s="138">
        <v>5866</v>
      </c>
      <c r="J1088" s="138">
        <v>166</v>
      </c>
      <c r="K1088" s="138"/>
      <c r="L1088" s="148">
        <v>0</v>
      </c>
      <c r="M1088" s="138">
        <v>0</v>
      </c>
      <c r="N1088" s="147">
        <v>0</v>
      </c>
      <c r="O1088" s="113" t="s">
        <v>283</v>
      </c>
      <c r="P1088" s="68" t="s">
        <v>283</v>
      </c>
      <c r="Q1088" s="113">
        <f t="shared" si="120"/>
        <v>0</v>
      </c>
      <c r="R1088" s="38" t="str">
        <f t="shared" si="114"/>
        <v>NA</v>
      </c>
      <c r="S1088" s="38">
        <f t="shared" si="118"/>
        <v>66</v>
      </c>
      <c r="T1088" s="38">
        <f t="shared" si="116"/>
        <v>0</v>
      </c>
      <c r="U1088" s="114">
        <f t="shared" si="119"/>
        <v>66</v>
      </c>
      <c r="V1088" s="68">
        <f t="shared" si="115"/>
        <v>0</v>
      </c>
      <c r="W1088" s="23">
        <f t="shared" si="117"/>
        <v>1</v>
      </c>
      <c r="X1088" s="148">
        <v>140</v>
      </c>
      <c r="Y1088" s="112" t="s">
        <v>280</v>
      </c>
      <c r="Z1088" s="68" t="s">
        <v>281</v>
      </c>
      <c r="AA1088" s="138">
        <v>-140</v>
      </c>
      <c r="AB1088" s="112" t="s">
        <v>280</v>
      </c>
      <c r="AC1088" s="68" t="s">
        <v>281</v>
      </c>
      <c r="AD1088" s="112" t="s">
        <v>280</v>
      </c>
      <c r="AE1088" s="112" t="s">
        <v>280</v>
      </c>
      <c r="AF1088" s="68" t="s">
        <v>280</v>
      </c>
      <c r="AG1088" s="149" t="s">
        <v>280</v>
      </c>
      <c r="AH1088" s="112" t="s">
        <v>280</v>
      </c>
      <c r="AI1088" s="68" t="s">
        <v>280</v>
      </c>
      <c r="AJ1088" s="113" t="s">
        <v>280</v>
      </c>
      <c r="AK1088" s="112" t="s">
        <v>280</v>
      </c>
      <c r="AL1088" s="112" t="s">
        <v>280</v>
      </c>
      <c r="AM1088" s="113" t="s">
        <v>280</v>
      </c>
      <c r="AN1088" s="112" t="s">
        <v>280</v>
      </c>
      <c r="AO1088" s="112" t="s">
        <v>280</v>
      </c>
      <c r="AP1088" s="147" t="s">
        <v>280</v>
      </c>
      <c r="AQ1088" s="147" t="s">
        <v>280</v>
      </c>
      <c r="AR1088" s="21" t="s">
        <v>280</v>
      </c>
      <c r="AS1088" s="147" t="s">
        <v>280</v>
      </c>
      <c r="AT1088" s="21" t="s">
        <v>280</v>
      </c>
      <c r="AU1088" s="21" t="s">
        <v>280</v>
      </c>
      <c r="AV1088" s="147" t="s">
        <v>280</v>
      </c>
      <c r="AW1088" s="147" t="s">
        <v>280</v>
      </c>
      <c r="AX1088" s="21" t="s">
        <v>280</v>
      </c>
      <c r="AY1088" s="147">
        <v>-10000</v>
      </c>
      <c r="AZ1088" s="21" t="s">
        <v>280</v>
      </c>
      <c r="BA1088" s="21" t="s">
        <v>282</v>
      </c>
    </row>
    <row r="1089" spans="2:53">
      <c r="B1089" s="156" t="s">
        <v>418</v>
      </c>
      <c r="C1089" s="109" t="s">
        <v>120</v>
      </c>
      <c r="D1089" s="110" t="s">
        <v>57</v>
      </c>
      <c r="E1089" s="114"/>
      <c r="F1089" s="114">
        <v>5845</v>
      </c>
      <c r="G1089" s="136">
        <v>166</v>
      </c>
      <c r="H1089" s="137"/>
      <c r="I1089" s="114">
        <v>5578</v>
      </c>
      <c r="J1089" s="114">
        <v>166</v>
      </c>
      <c r="K1089" s="114"/>
      <c r="L1089" s="137">
        <v>0</v>
      </c>
      <c r="M1089" s="114">
        <v>0</v>
      </c>
      <c r="N1089" s="136">
        <v>0</v>
      </c>
      <c r="O1089" s="111" t="s">
        <v>283</v>
      </c>
      <c r="P1089" s="69" t="s">
        <v>283</v>
      </c>
      <c r="Q1089" s="111">
        <f t="shared" si="120"/>
        <v>0</v>
      </c>
      <c r="R1089" s="38" t="str">
        <f t="shared" si="114"/>
        <v>NA</v>
      </c>
      <c r="S1089" s="38">
        <f t="shared" si="118"/>
        <v>267</v>
      </c>
      <c r="T1089" s="38">
        <f t="shared" si="116"/>
        <v>0</v>
      </c>
      <c r="U1089" s="114">
        <f t="shared" si="119"/>
        <v>267</v>
      </c>
      <c r="V1089" s="69">
        <f t="shared" si="115"/>
        <v>0</v>
      </c>
      <c r="W1089" s="23">
        <f t="shared" si="117"/>
        <v>1</v>
      </c>
      <c r="X1089" s="137">
        <v>140</v>
      </c>
      <c r="Y1089" s="38" t="s">
        <v>280</v>
      </c>
      <c r="Z1089" s="69" t="s">
        <v>281</v>
      </c>
      <c r="AA1089" s="114">
        <v>-140</v>
      </c>
      <c r="AB1089" s="38" t="s">
        <v>280</v>
      </c>
      <c r="AC1089" s="69" t="s">
        <v>281</v>
      </c>
      <c r="AD1089" s="38" t="s">
        <v>280</v>
      </c>
      <c r="AE1089" s="38" t="s">
        <v>280</v>
      </c>
      <c r="AF1089" s="69" t="s">
        <v>280</v>
      </c>
      <c r="AG1089" s="127" t="s">
        <v>280</v>
      </c>
      <c r="AH1089" s="38" t="s">
        <v>280</v>
      </c>
      <c r="AI1089" s="69" t="s">
        <v>280</v>
      </c>
      <c r="AJ1089" s="111" t="s">
        <v>280</v>
      </c>
      <c r="AK1089" s="38" t="s">
        <v>280</v>
      </c>
      <c r="AL1089" s="38" t="s">
        <v>280</v>
      </c>
      <c r="AM1089" s="111" t="s">
        <v>280</v>
      </c>
      <c r="AN1089" s="38" t="s">
        <v>280</v>
      </c>
      <c r="AO1089" s="38" t="s">
        <v>280</v>
      </c>
      <c r="AP1089" s="136" t="s">
        <v>280</v>
      </c>
      <c r="AQ1089" s="136" t="s">
        <v>280</v>
      </c>
      <c r="AR1089" s="23" t="s">
        <v>280</v>
      </c>
      <c r="AS1089" s="136" t="s">
        <v>280</v>
      </c>
      <c r="AT1089" s="23" t="s">
        <v>280</v>
      </c>
      <c r="AU1089" s="23" t="s">
        <v>280</v>
      </c>
      <c r="AV1089" s="136" t="s">
        <v>280</v>
      </c>
      <c r="AW1089" s="136" t="s">
        <v>280</v>
      </c>
      <c r="AX1089" s="23" t="s">
        <v>280</v>
      </c>
      <c r="AY1089" s="136">
        <v>-10000</v>
      </c>
      <c r="AZ1089" s="23" t="s">
        <v>280</v>
      </c>
      <c r="BA1089" s="23" t="s">
        <v>282</v>
      </c>
    </row>
    <row r="1090" spans="2:53">
      <c r="B1090" s="156" t="s">
        <v>418</v>
      </c>
      <c r="C1090" s="109" t="s">
        <v>120</v>
      </c>
      <c r="D1090" s="110" t="s">
        <v>58</v>
      </c>
      <c r="E1090" s="114"/>
      <c r="F1090" s="114">
        <v>5520</v>
      </c>
      <c r="G1090" s="136">
        <v>157</v>
      </c>
      <c r="H1090" s="137"/>
      <c r="I1090" s="114">
        <v>5009</v>
      </c>
      <c r="J1090" s="114">
        <v>-245</v>
      </c>
      <c r="K1090" s="114"/>
      <c r="L1090" s="137">
        <v>0</v>
      </c>
      <c r="M1090" s="114">
        <v>0</v>
      </c>
      <c r="N1090" s="136">
        <v>0</v>
      </c>
      <c r="O1090" s="111" t="s">
        <v>288</v>
      </c>
      <c r="P1090" s="69" t="s">
        <v>283</v>
      </c>
      <c r="Q1090" s="111">
        <f t="shared" si="120"/>
        <v>0</v>
      </c>
      <c r="R1090" s="38" t="str">
        <f t="shared" si="114"/>
        <v>NA</v>
      </c>
      <c r="S1090" s="38">
        <f t="shared" si="118"/>
        <v>511</v>
      </c>
      <c r="T1090" s="38">
        <f t="shared" si="116"/>
        <v>402</v>
      </c>
      <c r="U1090" s="114">
        <f t="shared" si="119"/>
        <v>913</v>
      </c>
      <c r="V1090" s="69">
        <f t="shared" si="115"/>
        <v>0</v>
      </c>
      <c r="W1090" s="23">
        <f t="shared" si="117"/>
        <v>1</v>
      </c>
      <c r="X1090" s="137">
        <v>-271</v>
      </c>
      <c r="Y1090" s="38" t="s">
        <v>280</v>
      </c>
      <c r="Z1090" s="69" t="s">
        <v>281</v>
      </c>
      <c r="AA1090" s="114">
        <v>271</v>
      </c>
      <c r="AB1090" s="38" t="s">
        <v>280</v>
      </c>
      <c r="AC1090" s="69" t="s">
        <v>281</v>
      </c>
      <c r="AD1090" s="38" t="s">
        <v>280</v>
      </c>
      <c r="AE1090" s="38" t="s">
        <v>280</v>
      </c>
      <c r="AF1090" s="69" t="s">
        <v>280</v>
      </c>
      <c r="AG1090" s="127" t="s">
        <v>280</v>
      </c>
      <c r="AH1090" s="38" t="s">
        <v>280</v>
      </c>
      <c r="AI1090" s="69" t="s">
        <v>280</v>
      </c>
      <c r="AJ1090" s="111" t="s">
        <v>280</v>
      </c>
      <c r="AK1090" s="38" t="s">
        <v>280</v>
      </c>
      <c r="AL1090" s="38" t="s">
        <v>280</v>
      </c>
      <c r="AM1090" s="111" t="s">
        <v>280</v>
      </c>
      <c r="AN1090" s="38" t="s">
        <v>280</v>
      </c>
      <c r="AO1090" s="38" t="s">
        <v>280</v>
      </c>
      <c r="AP1090" s="136" t="s">
        <v>280</v>
      </c>
      <c r="AQ1090" s="136" t="s">
        <v>280</v>
      </c>
      <c r="AR1090" s="23" t="s">
        <v>280</v>
      </c>
      <c r="AS1090" s="136" t="s">
        <v>280</v>
      </c>
      <c r="AT1090" s="23" t="s">
        <v>280</v>
      </c>
      <c r="AU1090" s="23" t="s">
        <v>280</v>
      </c>
      <c r="AV1090" s="136" t="s">
        <v>280</v>
      </c>
      <c r="AW1090" s="136" t="s">
        <v>280</v>
      </c>
      <c r="AX1090" s="23" t="s">
        <v>280</v>
      </c>
      <c r="AY1090" s="136">
        <v>-10000</v>
      </c>
      <c r="AZ1090" s="23" t="s">
        <v>280</v>
      </c>
      <c r="BA1090" s="23" t="s">
        <v>282</v>
      </c>
    </row>
    <row r="1091" spans="2:53">
      <c r="B1091" s="156" t="s">
        <v>418</v>
      </c>
      <c r="C1091" s="109" t="s">
        <v>120</v>
      </c>
      <c r="D1091" s="110" t="s">
        <v>59</v>
      </c>
      <c r="E1091" s="114"/>
      <c r="F1091" s="114">
        <v>6568</v>
      </c>
      <c r="G1091" s="136">
        <v>741</v>
      </c>
      <c r="H1091" s="137"/>
      <c r="I1091" s="114">
        <v>6391</v>
      </c>
      <c r="J1091" s="114">
        <v>512</v>
      </c>
      <c r="K1091" s="114"/>
      <c r="L1091" s="137">
        <v>1091</v>
      </c>
      <c r="M1091" s="114">
        <v>177</v>
      </c>
      <c r="N1091" s="136">
        <v>1091</v>
      </c>
      <c r="O1091" s="111" t="s">
        <v>74</v>
      </c>
      <c r="P1091" s="69" t="s">
        <v>283</v>
      </c>
      <c r="Q1091" s="111">
        <f t="shared" si="120"/>
        <v>914</v>
      </c>
      <c r="R1091" s="38" t="str">
        <f t="shared" si="114"/>
        <v>NA</v>
      </c>
      <c r="S1091" s="38">
        <f t="shared" si="118"/>
        <v>177</v>
      </c>
      <c r="T1091" s="38">
        <f t="shared" si="116"/>
        <v>229</v>
      </c>
      <c r="U1091" s="114">
        <f t="shared" si="119"/>
        <v>406</v>
      </c>
      <c r="V1091" s="69">
        <f t="shared" si="115"/>
        <v>177</v>
      </c>
      <c r="W1091" s="23">
        <f t="shared" si="117"/>
        <v>1</v>
      </c>
      <c r="X1091" s="137">
        <v>-103</v>
      </c>
      <c r="Y1091" s="38" t="s">
        <v>280</v>
      </c>
      <c r="Z1091" s="69" t="s">
        <v>281</v>
      </c>
      <c r="AA1091" s="114">
        <v>103</v>
      </c>
      <c r="AB1091" s="38" t="s">
        <v>280</v>
      </c>
      <c r="AC1091" s="69" t="s">
        <v>281</v>
      </c>
      <c r="AD1091" s="38" t="s">
        <v>280</v>
      </c>
      <c r="AE1091" s="38" t="s">
        <v>280</v>
      </c>
      <c r="AF1091" s="69" t="s">
        <v>280</v>
      </c>
      <c r="AG1091" s="127" t="s">
        <v>280</v>
      </c>
      <c r="AH1091" s="38" t="s">
        <v>280</v>
      </c>
      <c r="AI1091" s="69" t="s">
        <v>280</v>
      </c>
      <c r="AJ1091" s="111" t="s">
        <v>280</v>
      </c>
      <c r="AK1091" s="38" t="s">
        <v>280</v>
      </c>
      <c r="AL1091" s="38" t="s">
        <v>280</v>
      </c>
      <c r="AM1091" s="111">
        <v>2973</v>
      </c>
      <c r="AN1091" s="38" t="s">
        <v>280</v>
      </c>
      <c r="AO1091" s="38" t="s">
        <v>387</v>
      </c>
      <c r="AP1091" s="136" t="s">
        <v>280</v>
      </c>
      <c r="AQ1091" s="136" t="s">
        <v>280</v>
      </c>
      <c r="AR1091" s="23" t="s">
        <v>280</v>
      </c>
      <c r="AS1091" s="136" t="s">
        <v>280</v>
      </c>
      <c r="AT1091" s="23" t="s">
        <v>280</v>
      </c>
      <c r="AU1091" s="23" t="s">
        <v>280</v>
      </c>
      <c r="AV1091" s="136" t="s">
        <v>280</v>
      </c>
      <c r="AW1091" s="136" t="s">
        <v>280</v>
      </c>
      <c r="AX1091" s="23" t="s">
        <v>280</v>
      </c>
      <c r="AY1091" s="136">
        <v>-10000</v>
      </c>
      <c r="AZ1091" s="23" t="s">
        <v>280</v>
      </c>
      <c r="BA1091" s="23" t="s">
        <v>282</v>
      </c>
    </row>
    <row r="1092" spans="2:53">
      <c r="B1092" s="156" t="s">
        <v>418</v>
      </c>
      <c r="C1092" s="109" t="s">
        <v>120</v>
      </c>
      <c r="D1092" s="110" t="s">
        <v>61</v>
      </c>
      <c r="E1092" s="114"/>
      <c r="F1092" s="114">
        <v>5973</v>
      </c>
      <c r="G1092" s="136">
        <v>780</v>
      </c>
      <c r="H1092" s="137"/>
      <c r="I1092" s="114">
        <v>5796</v>
      </c>
      <c r="J1092" s="114">
        <v>787</v>
      </c>
      <c r="K1092" s="114"/>
      <c r="L1092" s="137">
        <v>1766</v>
      </c>
      <c r="M1092" s="114">
        <v>177</v>
      </c>
      <c r="N1092" s="136">
        <v>1766</v>
      </c>
      <c r="O1092" s="111" t="s">
        <v>74</v>
      </c>
      <c r="P1092" s="69" t="s">
        <v>283</v>
      </c>
      <c r="Q1092" s="111">
        <f t="shared" si="120"/>
        <v>1589</v>
      </c>
      <c r="R1092" s="38" t="str">
        <f t="shared" si="114"/>
        <v>NA</v>
      </c>
      <c r="S1092" s="38">
        <f t="shared" si="118"/>
        <v>177</v>
      </c>
      <c r="T1092" s="38">
        <f t="shared" si="116"/>
        <v>-7</v>
      </c>
      <c r="U1092" s="114">
        <f t="shared" si="119"/>
        <v>170</v>
      </c>
      <c r="V1092" s="69">
        <f t="shared" si="115"/>
        <v>177</v>
      </c>
      <c r="W1092" s="23">
        <f t="shared" si="117"/>
        <v>1</v>
      </c>
      <c r="X1092" s="137">
        <v>140</v>
      </c>
      <c r="Y1092" s="38" t="s">
        <v>280</v>
      </c>
      <c r="Z1092" s="69" t="s">
        <v>281</v>
      </c>
      <c r="AA1092" s="114">
        <v>-140</v>
      </c>
      <c r="AB1092" s="38" t="s">
        <v>280</v>
      </c>
      <c r="AC1092" s="69" t="s">
        <v>281</v>
      </c>
      <c r="AD1092" s="38" t="s">
        <v>280</v>
      </c>
      <c r="AE1092" s="38" t="s">
        <v>280</v>
      </c>
      <c r="AF1092" s="69" t="s">
        <v>280</v>
      </c>
      <c r="AG1092" s="127" t="s">
        <v>280</v>
      </c>
      <c r="AH1092" s="38" t="s">
        <v>280</v>
      </c>
      <c r="AI1092" s="69" t="s">
        <v>280</v>
      </c>
      <c r="AJ1092" s="111" t="s">
        <v>280</v>
      </c>
      <c r="AK1092" s="38" t="s">
        <v>280</v>
      </c>
      <c r="AL1092" s="38" t="s">
        <v>280</v>
      </c>
      <c r="AM1092" s="111">
        <v>2346</v>
      </c>
      <c r="AN1092" s="38" t="s">
        <v>280</v>
      </c>
      <c r="AO1092" s="38" t="s">
        <v>387</v>
      </c>
      <c r="AP1092" s="136" t="s">
        <v>280</v>
      </c>
      <c r="AQ1092" s="136" t="s">
        <v>280</v>
      </c>
      <c r="AR1092" s="23" t="s">
        <v>280</v>
      </c>
      <c r="AS1092" s="136" t="s">
        <v>280</v>
      </c>
      <c r="AT1092" s="23" t="s">
        <v>280</v>
      </c>
      <c r="AU1092" s="23" t="s">
        <v>280</v>
      </c>
      <c r="AV1092" s="136" t="s">
        <v>280</v>
      </c>
      <c r="AW1092" s="136" t="s">
        <v>280</v>
      </c>
      <c r="AX1092" s="23" t="s">
        <v>280</v>
      </c>
      <c r="AY1092" s="136">
        <v>-10000</v>
      </c>
      <c r="AZ1092" s="23" t="s">
        <v>280</v>
      </c>
      <c r="BA1092" s="23" t="s">
        <v>282</v>
      </c>
    </row>
    <row r="1093" spans="2:53">
      <c r="B1093" s="156" t="s">
        <v>418</v>
      </c>
      <c r="C1093" s="109" t="s">
        <v>120</v>
      </c>
      <c r="D1093" s="110" t="s">
        <v>63</v>
      </c>
      <c r="E1093" s="114"/>
      <c r="F1093" s="114">
        <v>6381</v>
      </c>
      <c r="G1093" s="136">
        <v>780</v>
      </c>
      <c r="H1093" s="137"/>
      <c r="I1093" s="114">
        <v>6204</v>
      </c>
      <c r="J1093" s="114">
        <v>787</v>
      </c>
      <c r="K1093" s="114"/>
      <c r="L1093" s="137">
        <v>1526</v>
      </c>
      <c r="M1093" s="114">
        <v>177</v>
      </c>
      <c r="N1093" s="136">
        <v>1526</v>
      </c>
      <c r="O1093" s="111" t="s">
        <v>74</v>
      </c>
      <c r="P1093" s="69" t="s">
        <v>283</v>
      </c>
      <c r="Q1093" s="111">
        <f t="shared" si="120"/>
        <v>1349</v>
      </c>
      <c r="R1093" s="38" t="str">
        <f t="shared" si="114"/>
        <v>NA</v>
      </c>
      <c r="S1093" s="38">
        <f t="shared" si="118"/>
        <v>177</v>
      </c>
      <c r="T1093" s="38">
        <f t="shared" si="116"/>
        <v>-7</v>
      </c>
      <c r="U1093" s="114">
        <f t="shared" si="119"/>
        <v>170</v>
      </c>
      <c r="V1093" s="69">
        <f t="shared" si="115"/>
        <v>177</v>
      </c>
      <c r="W1093" s="23">
        <f t="shared" si="117"/>
        <v>1</v>
      </c>
      <c r="X1093" s="137">
        <v>140</v>
      </c>
      <c r="Y1093" s="38" t="s">
        <v>280</v>
      </c>
      <c r="Z1093" s="69" t="s">
        <v>281</v>
      </c>
      <c r="AA1093" s="114">
        <v>-140</v>
      </c>
      <c r="AB1093" s="38" t="s">
        <v>280</v>
      </c>
      <c r="AC1093" s="69" t="s">
        <v>281</v>
      </c>
      <c r="AD1093" s="38" t="s">
        <v>280</v>
      </c>
      <c r="AE1093" s="38" t="s">
        <v>280</v>
      </c>
      <c r="AF1093" s="69" t="s">
        <v>280</v>
      </c>
      <c r="AG1093" s="127" t="s">
        <v>280</v>
      </c>
      <c r="AH1093" s="38" t="s">
        <v>280</v>
      </c>
      <c r="AI1093" s="69" t="s">
        <v>280</v>
      </c>
      <c r="AJ1093" s="111" t="s">
        <v>280</v>
      </c>
      <c r="AK1093" s="38" t="s">
        <v>280</v>
      </c>
      <c r="AL1093" s="38" t="s">
        <v>280</v>
      </c>
      <c r="AM1093" s="111">
        <v>2552</v>
      </c>
      <c r="AN1093" s="38" t="s">
        <v>280</v>
      </c>
      <c r="AO1093" s="38" t="s">
        <v>387</v>
      </c>
      <c r="AP1093" s="136" t="s">
        <v>280</v>
      </c>
      <c r="AQ1093" s="136" t="s">
        <v>280</v>
      </c>
      <c r="AR1093" s="23" t="s">
        <v>280</v>
      </c>
      <c r="AS1093" s="136" t="s">
        <v>280</v>
      </c>
      <c r="AT1093" s="23" t="s">
        <v>280</v>
      </c>
      <c r="AU1093" s="23" t="s">
        <v>280</v>
      </c>
      <c r="AV1093" s="136" t="s">
        <v>280</v>
      </c>
      <c r="AW1093" s="136" t="s">
        <v>280</v>
      </c>
      <c r="AX1093" s="23" t="s">
        <v>280</v>
      </c>
      <c r="AY1093" s="136">
        <v>-10000</v>
      </c>
      <c r="AZ1093" s="23" t="s">
        <v>280</v>
      </c>
      <c r="BA1093" s="23" t="s">
        <v>282</v>
      </c>
    </row>
    <row r="1094" spans="2:53">
      <c r="B1094" s="156" t="s">
        <v>418</v>
      </c>
      <c r="C1094" s="109" t="s">
        <v>120</v>
      </c>
      <c r="D1094" s="110" t="s">
        <v>64</v>
      </c>
      <c r="E1094" s="114"/>
      <c r="F1094" s="114">
        <v>6915</v>
      </c>
      <c r="G1094" s="136">
        <v>557</v>
      </c>
      <c r="H1094" s="137"/>
      <c r="I1094" s="114">
        <v>5644</v>
      </c>
      <c r="J1094" s="114">
        <v>553</v>
      </c>
      <c r="K1094" s="114"/>
      <c r="L1094" s="137">
        <v>-5608</v>
      </c>
      <c r="M1094" s="114">
        <v>-5608</v>
      </c>
      <c r="N1094" s="136">
        <v>-5608</v>
      </c>
      <c r="O1094" s="111" t="s">
        <v>38</v>
      </c>
      <c r="P1094" s="69" t="s">
        <v>283</v>
      </c>
      <c r="Q1094" s="111">
        <f t="shared" si="120"/>
        <v>0</v>
      </c>
      <c r="R1094" s="38" t="str">
        <f t="shared" si="114"/>
        <v>NA</v>
      </c>
      <c r="S1094" s="38">
        <f t="shared" si="118"/>
        <v>1271</v>
      </c>
      <c r="T1094" s="38">
        <f t="shared" si="116"/>
        <v>4</v>
      </c>
      <c r="U1094" s="114">
        <f t="shared" si="119"/>
        <v>1275</v>
      </c>
      <c r="V1094" s="69">
        <f t="shared" si="115"/>
        <v>0</v>
      </c>
      <c r="W1094" s="23">
        <f t="shared" si="117"/>
        <v>1</v>
      </c>
      <c r="X1094" s="137">
        <v>140</v>
      </c>
      <c r="Y1094" s="38" t="s">
        <v>280</v>
      </c>
      <c r="Z1094" s="69" t="s">
        <v>281</v>
      </c>
      <c r="AA1094" s="114">
        <v>305</v>
      </c>
      <c r="AB1094" s="38" t="s">
        <v>280</v>
      </c>
      <c r="AC1094" s="69" t="s">
        <v>281</v>
      </c>
      <c r="AD1094" s="38" t="s">
        <v>280</v>
      </c>
      <c r="AE1094" s="38" t="s">
        <v>280</v>
      </c>
      <c r="AF1094" s="69" t="s">
        <v>82</v>
      </c>
      <c r="AG1094" s="127" t="s">
        <v>280</v>
      </c>
      <c r="AH1094" s="38">
        <v>6618</v>
      </c>
      <c r="AI1094" s="69" t="s">
        <v>82</v>
      </c>
      <c r="AJ1094" s="111" t="s">
        <v>280</v>
      </c>
      <c r="AK1094" s="38" t="s">
        <v>280</v>
      </c>
      <c r="AL1094" s="38" t="s">
        <v>280</v>
      </c>
      <c r="AM1094" s="38" t="s">
        <v>280</v>
      </c>
      <c r="AN1094" s="38" t="s">
        <v>280</v>
      </c>
      <c r="AO1094" s="38" t="s">
        <v>280</v>
      </c>
      <c r="AP1094" s="136" t="s">
        <v>280</v>
      </c>
      <c r="AQ1094" s="136" t="s">
        <v>280</v>
      </c>
      <c r="AR1094" s="23" t="s">
        <v>280</v>
      </c>
      <c r="AS1094" s="136" t="s">
        <v>280</v>
      </c>
      <c r="AT1094" s="23" t="s">
        <v>280</v>
      </c>
      <c r="AU1094" s="23" t="s">
        <v>280</v>
      </c>
      <c r="AV1094" s="136" t="s">
        <v>280</v>
      </c>
      <c r="AW1094" s="136" t="s">
        <v>280</v>
      </c>
      <c r="AX1094" s="23" t="s">
        <v>280</v>
      </c>
      <c r="AY1094" s="136">
        <v>-10000</v>
      </c>
      <c r="AZ1094" s="23" t="s">
        <v>280</v>
      </c>
      <c r="BA1094" s="23" t="s">
        <v>282</v>
      </c>
    </row>
    <row r="1095" spans="2:53">
      <c r="B1095" s="156" t="s">
        <v>418</v>
      </c>
      <c r="C1095" s="109" t="s">
        <v>120</v>
      </c>
      <c r="D1095" s="110" t="s">
        <v>66</v>
      </c>
      <c r="E1095" s="114"/>
      <c r="F1095" s="114">
        <v>6915</v>
      </c>
      <c r="G1095" s="136">
        <v>557</v>
      </c>
      <c r="H1095" s="137"/>
      <c r="I1095" s="114">
        <v>5616</v>
      </c>
      <c r="J1095" s="114">
        <v>519</v>
      </c>
      <c r="K1095" s="114"/>
      <c r="L1095" s="137">
        <v>-5608</v>
      </c>
      <c r="M1095" s="114">
        <v>-5608</v>
      </c>
      <c r="N1095" s="136">
        <v>-5608</v>
      </c>
      <c r="O1095" s="111" t="s">
        <v>38</v>
      </c>
      <c r="P1095" s="69" t="s">
        <v>283</v>
      </c>
      <c r="Q1095" s="111">
        <f t="shared" si="120"/>
        <v>0</v>
      </c>
      <c r="R1095" s="38" t="str">
        <f t="shared" si="114"/>
        <v>NA</v>
      </c>
      <c r="S1095" s="38">
        <f t="shared" si="118"/>
        <v>1299</v>
      </c>
      <c r="T1095" s="38">
        <f t="shared" si="116"/>
        <v>38</v>
      </c>
      <c r="U1095" s="114">
        <f t="shared" si="119"/>
        <v>1337</v>
      </c>
      <c r="V1095" s="69">
        <f t="shared" si="115"/>
        <v>0</v>
      </c>
      <c r="W1095" s="23">
        <f t="shared" si="117"/>
        <v>1</v>
      </c>
      <c r="X1095" s="137">
        <v>140</v>
      </c>
      <c r="Y1095" s="38" t="s">
        <v>280</v>
      </c>
      <c r="Z1095" s="69" t="s">
        <v>281</v>
      </c>
      <c r="AA1095" s="114">
        <v>305</v>
      </c>
      <c r="AB1095" s="38" t="s">
        <v>280</v>
      </c>
      <c r="AC1095" s="69" t="s">
        <v>281</v>
      </c>
      <c r="AD1095" s="38" t="s">
        <v>280</v>
      </c>
      <c r="AE1095" s="38" t="s">
        <v>280</v>
      </c>
      <c r="AF1095" s="69" t="s">
        <v>82</v>
      </c>
      <c r="AG1095" s="127" t="s">
        <v>280</v>
      </c>
      <c r="AH1095" s="38">
        <v>6193</v>
      </c>
      <c r="AI1095" s="69" t="s">
        <v>82</v>
      </c>
      <c r="AJ1095" s="111" t="s">
        <v>280</v>
      </c>
      <c r="AK1095" s="38" t="s">
        <v>280</v>
      </c>
      <c r="AL1095" s="38" t="s">
        <v>280</v>
      </c>
      <c r="AM1095" s="38" t="s">
        <v>280</v>
      </c>
      <c r="AN1095" s="38" t="s">
        <v>280</v>
      </c>
      <c r="AO1095" s="38" t="s">
        <v>280</v>
      </c>
      <c r="AP1095" s="136" t="s">
        <v>280</v>
      </c>
      <c r="AQ1095" s="136" t="s">
        <v>280</v>
      </c>
      <c r="AR1095" s="23" t="s">
        <v>280</v>
      </c>
      <c r="AS1095" s="136" t="s">
        <v>280</v>
      </c>
      <c r="AT1095" s="23" t="s">
        <v>280</v>
      </c>
      <c r="AU1095" s="23" t="s">
        <v>280</v>
      </c>
      <c r="AV1095" s="136" t="s">
        <v>280</v>
      </c>
      <c r="AW1095" s="136" t="s">
        <v>280</v>
      </c>
      <c r="AX1095" s="23" t="s">
        <v>280</v>
      </c>
      <c r="AY1095" s="136">
        <v>-10000</v>
      </c>
      <c r="AZ1095" s="23" t="s">
        <v>280</v>
      </c>
      <c r="BA1095" s="23" t="s">
        <v>282</v>
      </c>
    </row>
    <row r="1096" spans="2:53">
      <c r="B1096" s="156" t="s">
        <v>418</v>
      </c>
      <c r="C1096" s="109" t="s">
        <v>120</v>
      </c>
      <c r="D1096" s="110" t="s">
        <v>67</v>
      </c>
      <c r="E1096" s="114"/>
      <c r="F1096" s="114">
        <v>6915</v>
      </c>
      <c r="G1096" s="136">
        <v>557</v>
      </c>
      <c r="H1096" s="137"/>
      <c r="I1096" s="114">
        <v>4871</v>
      </c>
      <c r="J1096" s="114">
        <v>557</v>
      </c>
      <c r="K1096" s="114"/>
      <c r="L1096" s="137">
        <v>-5608</v>
      </c>
      <c r="M1096" s="114">
        <v>-5608</v>
      </c>
      <c r="N1096" s="136">
        <v>-5608</v>
      </c>
      <c r="O1096" s="111" t="s">
        <v>38</v>
      </c>
      <c r="P1096" s="69" t="s">
        <v>283</v>
      </c>
      <c r="Q1096" s="111">
        <f t="shared" si="120"/>
        <v>0</v>
      </c>
      <c r="R1096" s="38" t="str">
        <f t="shared" ref="R1096:R1111" si="121">IF(AND(ISNUMBER(E1096),ISNUMBER(H1096),ISBLANK(F1096)),E1096-H1096,"NA")</f>
        <v>NA</v>
      </c>
      <c r="S1096" s="38">
        <f t="shared" si="118"/>
        <v>2044</v>
      </c>
      <c r="T1096" s="38">
        <f t="shared" si="116"/>
        <v>0</v>
      </c>
      <c r="U1096" s="114">
        <f t="shared" si="119"/>
        <v>2044</v>
      </c>
      <c r="V1096" s="69">
        <f t="shared" si="115"/>
        <v>0</v>
      </c>
      <c r="W1096" s="23">
        <f t="shared" si="117"/>
        <v>1</v>
      </c>
      <c r="X1096" s="137">
        <v>140</v>
      </c>
      <c r="Y1096" s="38" t="s">
        <v>280</v>
      </c>
      <c r="Z1096" s="69" t="s">
        <v>281</v>
      </c>
      <c r="AA1096" s="114">
        <v>-140</v>
      </c>
      <c r="AB1096" s="38" t="s">
        <v>280</v>
      </c>
      <c r="AC1096" s="69" t="s">
        <v>281</v>
      </c>
      <c r="AD1096" s="38" t="s">
        <v>280</v>
      </c>
      <c r="AE1096" s="38" t="s">
        <v>280</v>
      </c>
      <c r="AF1096" s="69" t="s">
        <v>280</v>
      </c>
      <c r="AG1096" s="127" t="s">
        <v>280</v>
      </c>
      <c r="AH1096" s="38" t="s">
        <v>280</v>
      </c>
      <c r="AI1096" s="69" t="s">
        <v>280</v>
      </c>
      <c r="AJ1096" s="111" t="s">
        <v>280</v>
      </c>
      <c r="AK1096" s="38" t="s">
        <v>280</v>
      </c>
      <c r="AL1096" s="38" t="s">
        <v>280</v>
      </c>
      <c r="AM1096" s="38" t="s">
        <v>280</v>
      </c>
      <c r="AN1096" s="38" t="s">
        <v>280</v>
      </c>
      <c r="AO1096" s="38" t="s">
        <v>280</v>
      </c>
      <c r="AP1096" s="136" t="s">
        <v>280</v>
      </c>
      <c r="AQ1096" s="136" t="s">
        <v>280</v>
      </c>
      <c r="AR1096" s="23" t="s">
        <v>280</v>
      </c>
      <c r="AS1096" s="136" t="s">
        <v>280</v>
      </c>
      <c r="AT1096" s="23" t="s">
        <v>280</v>
      </c>
      <c r="AU1096" s="23" t="s">
        <v>280</v>
      </c>
      <c r="AV1096" s="136" t="s">
        <v>280</v>
      </c>
      <c r="AW1096" s="136" t="s">
        <v>280</v>
      </c>
      <c r="AX1096" s="23" t="s">
        <v>280</v>
      </c>
      <c r="AY1096" s="136">
        <v>-10000</v>
      </c>
      <c r="AZ1096" s="23" t="s">
        <v>280</v>
      </c>
      <c r="BA1096" s="23" t="s">
        <v>282</v>
      </c>
    </row>
    <row r="1097" spans="2:53">
      <c r="B1097" s="156" t="s">
        <v>418</v>
      </c>
      <c r="C1097" s="109" t="s">
        <v>120</v>
      </c>
      <c r="D1097" s="110" t="s">
        <v>68</v>
      </c>
      <c r="E1097" s="114">
        <v>7932</v>
      </c>
      <c r="F1097" s="114"/>
      <c r="G1097" s="136"/>
      <c r="H1097" s="137">
        <v>5383</v>
      </c>
      <c r="I1097" s="114"/>
      <c r="J1097" s="114"/>
      <c r="K1097" s="114"/>
      <c r="L1097" s="137">
        <v>1645</v>
      </c>
      <c r="M1097" s="114">
        <v>531</v>
      </c>
      <c r="N1097" s="136">
        <v>3801</v>
      </c>
      <c r="O1097" s="111" t="s">
        <v>74</v>
      </c>
      <c r="P1097" s="69" t="s">
        <v>283</v>
      </c>
      <c r="Q1097" s="111">
        <f t="shared" si="120"/>
        <v>1114</v>
      </c>
      <c r="R1097" s="38">
        <f t="shared" si="121"/>
        <v>2549</v>
      </c>
      <c r="S1097" s="38" t="str">
        <f t="shared" si="118"/>
        <v>NA</v>
      </c>
      <c r="T1097" s="38" t="str">
        <f t="shared" si="116"/>
        <v>NA</v>
      </c>
      <c r="U1097" s="114" t="str">
        <f t="shared" si="119"/>
        <v>NA</v>
      </c>
      <c r="V1097" s="69">
        <f t="shared" si="115"/>
        <v>2687</v>
      </c>
      <c r="W1097" s="23">
        <f t="shared" si="117"/>
        <v>1</v>
      </c>
      <c r="X1097" s="137">
        <v>140</v>
      </c>
      <c r="Y1097" s="38" t="s">
        <v>280</v>
      </c>
      <c r="Z1097" s="69" t="s">
        <v>281</v>
      </c>
      <c r="AA1097" s="114">
        <v>-100</v>
      </c>
      <c r="AB1097" s="38" t="s">
        <v>280</v>
      </c>
      <c r="AC1097" s="69" t="s">
        <v>281</v>
      </c>
      <c r="AD1097" s="38" t="s">
        <v>280</v>
      </c>
      <c r="AE1097" s="38" t="s">
        <v>280</v>
      </c>
      <c r="AF1097" s="69" t="s">
        <v>280</v>
      </c>
      <c r="AG1097" s="127" t="s">
        <v>280</v>
      </c>
      <c r="AH1097" s="38" t="s">
        <v>280</v>
      </c>
      <c r="AI1097" s="69" t="s">
        <v>280</v>
      </c>
      <c r="AJ1097" s="111" t="s">
        <v>280</v>
      </c>
      <c r="AK1097" s="38">
        <v>7148</v>
      </c>
      <c r="AL1097" s="38" t="s">
        <v>291</v>
      </c>
      <c r="AM1097" s="38" t="s">
        <v>280</v>
      </c>
      <c r="AN1097" s="38" t="s">
        <v>280</v>
      </c>
      <c r="AO1097" s="38" t="s">
        <v>280</v>
      </c>
      <c r="AP1097" s="136" t="s">
        <v>280</v>
      </c>
      <c r="AQ1097" s="136" t="s">
        <v>280</v>
      </c>
      <c r="AR1097" s="23" t="s">
        <v>280</v>
      </c>
      <c r="AS1097" s="136" t="s">
        <v>280</v>
      </c>
      <c r="AT1097" s="23" t="s">
        <v>280</v>
      </c>
      <c r="AU1097" s="23" t="s">
        <v>280</v>
      </c>
      <c r="AV1097" s="136">
        <v>-10000</v>
      </c>
      <c r="AW1097" s="136" t="s">
        <v>280</v>
      </c>
      <c r="AX1097" s="23" t="s">
        <v>282</v>
      </c>
      <c r="AY1097" s="136" t="s">
        <v>280</v>
      </c>
      <c r="AZ1097" s="23" t="s">
        <v>280</v>
      </c>
      <c r="BA1097" s="23" t="s">
        <v>280</v>
      </c>
    </row>
    <row r="1098" spans="2:53">
      <c r="B1098" s="156" t="s">
        <v>418</v>
      </c>
      <c r="C1098" s="109" t="s">
        <v>120</v>
      </c>
      <c r="D1098" s="110" t="s">
        <v>69</v>
      </c>
      <c r="E1098" s="114">
        <v>7932</v>
      </c>
      <c r="F1098" s="114"/>
      <c r="G1098" s="136"/>
      <c r="H1098" s="137">
        <v>5830</v>
      </c>
      <c r="I1098" s="114"/>
      <c r="J1098" s="114"/>
      <c r="K1098" s="114"/>
      <c r="L1098" s="137">
        <v>1645</v>
      </c>
      <c r="M1098" s="114">
        <v>531</v>
      </c>
      <c r="N1098" s="136">
        <v>3539</v>
      </c>
      <c r="O1098" s="111" t="s">
        <v>74</v>
      </c>
      <c r="P1098" s="69" t="s">
        <v>283</v>
      </c>
      <c r="Q1098" s="111">
        <f t="shared" si="120"/>
        <v>1114</v>
      </c>
      <c r="R1098" s="38">
        <f t="shared" si="121"/>
        <v>2102</v>
      </c>
      <c r="S1098" s="38" t="str">
        <f t="shared" si="118"/>
        <v>NA</v>
      </c>
      <c r="T1098" s="38" t="str">
        <f t="shared" si="116"/>
        <v>NA</v>
      </c>
      <c r="U1098" s="114" t="str">
        <f t="shared" si="119"/>
        <v>NA</v>
      </c>
      <c r="V1098" s="69">
        <f t="shared" si="115"/>
        <v>2425</v>
      </c>
      <c r="W1098" s="23">
        <f t="shared" si="117"/>
        <v>1</v>
      </c>
      <c r="X1098" s="137">
        <v>140</v>
      </c>
      <c r="Y1098" s="38" t="s">
        <v>280</v>
      </c>
      <c r="Z1098" s="69" t="s">
        <v>281</v>
      </c>
      <c r="AA1098" s="114">
        <v>303</v>
      </c>
      <c r="AB1098" s="38" t="s">
        <v>280</v>
      </c>
      <c r="AC1098" s="69" t="s">
        <v>281</v>
      </c>
      <c r="AD1098" s="38" t="s">
        <v>280</v>
      </c>
      <c r="AE1098" s="38" t="s">
        <v>280</v>
      </c>
      <c r="AF1098" s="69" t="s">
        <v>280</v>
      </c>
      <c r="AG1098" s="127" t="s">
        <v>280</v>
      </c>
      <c r="AH1098" s="38" t="s">
        <v>280</v>
      </c>
      <c r="AI1098" s="69" t="s">
        <v>280</v>
      </c>
      <c r="AJ1098" s="111" t="s">
        <v>280</v>
      </c>
      <c r="AK1098" s="38">
        <v>7148</v>
      </c>
      <c r="AL1098" s="38" t="s">
        <v>291</v>
      </c>
      <c r="AM1098" s="38" t="s">
        <v>280</v>
      </c>
      <c r="AN1098" s="38" t="s">
        <v>280</v>
      </c>
      <c r="AO1098" s="38" t="s">
        <v>280</v>
      </c>
      <c r="AP1098" s="136" t="s">
        <v>280</v>
      </c>
      <c r="AQ1098" s="136" t="s">
        <v>280</v>
      </c>
      <c r="AR1098" s="23" t="s">
        <v>280</v>
      </c>
      <c r="AS1098" s="136" t="s">
        <v>280</v>
      </c>
      <c r="AT1098" s="23" t="s">
        <v>280</v>
      </c>
      <c r="AU1098" s="23" t="s">
        <v>280</v>
      </c>
      <c r="AV1098" s="136">
        <v>-10000</v>
      </c>
      <c r="AW1098" s="136" t="s">
        <v>280</v>
      </c>
      <c r="AX1098" s="23" t="s">
        <v>282</v>
      </c>
      <c r="AY1098" s="136" t="s">
        <v>280</v>
      </c>
      <c r="AZ1098" s="23" t="s">
        <v>280</v>
      </c>
      <c r="BA1098" s="23" t="s">
        <v>280</v>
      </c>
    </row>
    <row r="1099" spans="2:53" ht="15" thickBot="1">
      <c r="B1099" s="157" t="s">
        <v>418</v>
      </c>
      <c r="C1099" s="116" t="s">
        <v>120</v>
      </c>
      <c r="D1099" s="117" t="s">
        <v>70</v>
      </c>
      <c r="E1099" s="142">
        <v>7339</v>
      </c>
      <c r="F1099" s="142"/>
      <c r="G1099" s="143"/>
      <c r="H1099" s="144">
        <v>5289</v>
      </c>
      <c r="I1099" s="142"/>
      <c r="J1099" s="142"/>
      <c r="K1099" s="142"/>
      <c r="L1099" s="144">
        <v>2360</v>
      </c>
      <c r="M1099" s="142">
        <v>538</v>
      </c>
      <c r="N1099" s="143">
        <v>4206</v>
      </c>
      <c r="O1099" s="119" t="s">
        <v>74</v>
      </c>
      <c r="P1099" s="70" t="s">
        <v>283</v>
      </c>
      <c r="Q1099" s="119">
        <f t="shared" si="120"/>
        <v>1822</v>
      </c>
      <c r="R1099" s="38">
        <f t="shared" si="121"/>
        <v>2050</v>
      </c>
      <c r="S1099" s="38" t="str">
        <f t="shared" si="118"/>
        <v>NA</v>
      </c>
      <c r="T1099" s="38" t="str">
        <f t="shared" si="116"/>
        <v>NA</v>
      </c>
      <c r="U1099" s="114" t="str">
        <f t="shared" si="119"/>
        <v>NA</v>
      </c>
      <c r="V1099" s="70">
        <f t="shared" si="115"/>
        <v>2384</v>
      </c>
      <c r="W1099" s="23">
        <f t="shared" si="117"/>
        <v>1</v>
      </c>
      <c r="X1099" s="144">
        <v>160</v>
      </c>
      <c r="Y1099" s="118" t="s">
        <v>280</v>
      </c>
      <c r="Z1099" s="70" t="s">
        <v>281</v>
      </c>
      <c r="AA1099" s="142">
        <v>286</v>
      </c>
      <c r="AB1099" s="118" t="s">
        <v>280</v>
      </c>
      <c r="AC1099" s="70" t="s">
        <v>281</v>
      </c>
      <c r="AD1099" s="118" t="s">
        <v>280</v>
      </c>
      <c r="AE1099" s="118" t="s">
        <v>280</v>
      </c>
      <c r="AF1099" s="70" t="s">
        <v>280</v>
      </c>
      <c r="AG1099" s="151" t="s">
        <v>280</v>
      </c>
      <c r="AH1099" s="118" t="s">
        <v>280</v>
      </c>
      <c r="AI1099" s="70" t="s">
        <v>280</v>
      </c>
      <c r="AJ1099" s="119" t="s">
        <v>280</v>
      </c>
      <c r="AK1099" s="118">
        <v>6549</v>
      </c>
      <c r="AL1099" s="118" t="s">
        <v>291</v>
      </c>
      <c r="AM1099" s="118" t="s">
        <v>280</v>
      </c>
      <c r="AN1099" s="118" t="s">
        <v>280</v>
      </c>
      <c r="AO1099" s="118" t="s">
        <v>280</v>
      </c>
      <c r="AP1099" s="143" t="s">
        <v>280</v>
      </c>
      <c r="AQ1099" s="143" t="s">
        <v>280</v>
      </c>
      <c r="AR1099" s="22" t="s">
        <v>280</v>
      </c>
      <c r="AS1099" s="143" t="s">
        <v>280</v>
      </c>
      <c r="AT1099" s="22" t="s">
        <v>280</v>
      </c>
      <c r="AU1099" s="22" t="s">
        <v>280</v>
      </c>
      <c r="AV1099" s="143">
        <v>-10000</v>
      </c>
      <c r="AW1099" s="143" t="s">
        <v>280</v>
      </c>
      <c r="AX1099" s="22" t="s">
        <v>282</v>
      </c>
      <c r="AY1099" s="143" t="s">
        <v>280</v>
      </c>
      <c r="AZ1099" s="22" t="s">
        <v>280</v>
      </c>
      <c r="BA1099" s="22" t="s">
        <v>280</v>
      </c>
    </row>
    <row r="1100" spans="2:53">
      <c r="B1100" s="155" t="s">
        <v>419</v>
      </c>
      <c r="C1100" s="121" t="s">
        <v>120</v>
      </c>
      <c r="D1100" s="122" t="s">
        <v>55</v>
      </c>
      <c r="E1100" s="138"/>
      <c r="F1100" s="138">
        <v>5076</v>
      </c>
      <c r="G1100" s="147">
        <v>2993</v>
      </c>
      <c r="H1100" s="148"/>
      <c r="I1100" s="138">
        <v>1399</v>
      </c>
      <c r="J1100" s="138">
        <v>2993</v>
      </c>
      <c r="K1100" s="138"/>
      <c r="L1100" s="148">
        <v>0</v>
      </c>
      <c r="M1100" s="138">
        <v>0</v>
      </c>
      <c r="N1100" s="147">
        <v>0</v>
      </c>
      <c r="O1100" s="113" t="s">
        <v>288</v>
      </c>
      <c r="P1100" s="68" t="s">
        <v>283</v>
      </c>
      <c r="Q1100" s="113">
        <f t="shared" si="120"/>
        <v>0</v>
      </c>
      <c r="R1100" s="38" t="str">
        <f t="shared" si="121"/>
        <v>NA</v>
      </c>
      <c r="S1100" s="38">
        <f t="shared" si="118"/>
        <v>3677</v>
      </c>
      <c r="T1100" s="38">
        <f t="shared" si="116"/>
        <v>0</v>
      </c>
      <c r="U1100" s="114">
        <f t="shared" si="119"/>
        <v>3677</v>
      </c>
      <c r="V1100" s="68">
        <f t="shared" si="115"/>
        <v>0</v>
      </c>
      <c r="W1100" s="23">
        <f t="shared" si="117"/>
        <v>1</v>
      </c>
      <c r="X1100" s="148" t="s">
        <v>280</v>
      </c>
      <c r="Y1100" s="112" t="s">
        <v>280</v>
      </c>
      <c r="Z1100" s="68" t="s">
        <v>280</v>
      </c>
      <c r="AA1100" s="138" t="s">
        <v>280</v>
      </c>
      <c r="AB1100" s="112" t="s">
        <v>280</v>
      </c>
      <c r="AC1100" s="68" t="s">
        <v>280</v>
      </c>
      <c r="AD1100" s="112" t="s">
        <v>280</v>
      </c>
      <c r="AE1100" s="112" t="s">
        <v>280</v>
      </c>
      <c r="AF1100" s="68" t="s">
        <v>280</v>
      </c>
      <c r="AG1100" s="149" t="s">
        <v>280</v>
      </c>
      <c r="AH1100" s="112" t="s">
        <v>280</v>
      </c>
      <c r="AI1100" s="68" t="s">
        <v>280</v>
      </c>
      <c r="AJ1100" s="113" t="s">
        <v>280</v>
      </c>
      <c r="AK1100" s="112" t="s">
        <v>280</v>
      </c>
      <c r="AL1100" s="112" t="s">
        <v>280</v>
      </c>
      <c r="AM1100" s="112" t="s">
        <v>280</v>
      </c>
      <c r="AN1100" s="112" t="s">
        <v>280</v>
      </c>
      <c r="AO1100" s="112" t="s">
        <v>280</v>
      </c>
      <c r="AP1100" s="147" t="s">
        <v>280</v>
      </c>
      <c r="AQ1100" s="147" t="s">
        <v>280</v>
      </c>
      <c r="AR1100" s="21" t="s">
        <v>280</v>
      </c>
      <c r="AS1100" s="147" t="s">
        <v>280</v>
      </c>
      <c r="AT1100" s="21" t="s">
        <v>280</v>
      </c>
      <c r="AU1100" s="21" t="s">
        <v>280</v>
      </c>
      <c r="AV1100" s="147" t="s">
        <v>280</v>
      </c>
      <c r="AW1100" s="147" t="s">
        <v>280</v>
      </c>
      <c r="AX1100" s="21" t="s">
        <v>280</v>
      </c>
      <c r="AY1100" s="147">
        <v>-10000</v>
      </c>
      <c r="AZ1100" s="21" t="s">
        <v>280</v>
      </c>
      <c r="BA1100" s="21" t="s">
        <v>282</v>
      </c>
    </row>
    <row r="1101" spans="2:53">
      <c r="B1101" s="156" t="s">
        <v>419</v>
      </c>
      <c r="C1101" s="109" t="s">
        <v>120</v>
      </c>
      <c r="D1101" s="110" t="s">
        <v>57</v>
      </c>
      <c r="E1101" s="114"/>
      <c r="F1101" s="114">
        <v>5076</v>
      </c>
      <c r="G1101" s="136">
        <v>2993</v>
      </c>
      <c r="H1101" s="137"/>
      <c r="I1101" s="114">
        <v>1399</v>
      </c>
      <c r="J1101" s="114">
        <v>2993</v>
      </c>
      <c r="K1101" s="114"/>
      <c r="L1101" s="137">
        <v>0</v>
      </c>
      <c r="M1101" s="114">
        <v>0</v>
      </c>
      <c r="N1101" s="136">
        <v>0</v>
      </c>
      <c r="O1101" s="111" t="s">
        <v>288</v>
      </c>
      <c r="P1101" s="69" t="s">
        <v>283</v>
      </c>
      <c r="Q1101" s="111">
        <f t="shared" si="120"/>
        <v>0</v>
      </c>
      <c r="R1101" s="38" t="str">
        <f t="shared" si="121"/>
        <v>NA</v>
      </c>
      <c r="S1101" s="38">
        <f t="shared" si="118"/>
        <v>3677</v>
      </c>
      <c r="T1101" s="38">
        <f t="shared" si="116"/>
        <v>0</v>
      </c>
      <c r="U1101" s="114">
        <f t="shared" si="119"/>
        <v>3677</v>
      </c>
      <c r="V1101" s="69">
        <f t="shared" si="115"/>
        <v>0</v>
      </c>
      <c r="W1101" s="23">
        <f t="shared" si="117"/>
        <v>1</v>
      </c>
      <c r="X1101" s="137" t="s">
        <v>280</v>
      </c>
      <c r="Y1101" s="38" t="s">
        <v>280</v>
      </c>
      <c r="Z1101" s="69" t="s">
        <v>280</v>
      </c>
      <c r="AA1101" s="114" t="s">
        <v>280</v>
      </c>
      <c r="AB1101" s="38" t="s">
        <v>280</v>
      </c>
      <c r="AC1101" s="69" t="s">
        <v>280</v>
      </c>
      <c r="AD1101" s="38" t="s">
        <v>280</v>
      </c>
      <c r="AE1101" s="38" t="s">
        <v>280</v>
      </c>
      <c r="AF1101" s="69" t="s">
        <v>280</v>
      </c>
      <c r="AG1101" s="127" t="s">
        <v>280</v>
      </c>
      <c r="AH1101" s="38" t="s">
        <v>280</v>
      </c>
      <c r="AI1101" s="69" t="s">
        <v>280</v>
      </c>
      <c r="AJ1101" s="111" t="s">
        <v>280</v>
      </c>
      <c r="AK1101" s="38" t="s">
        <v>280</v>
      </c>
      <c r="AL1101" s="38" t="s">
        <v>280</v>
      </c>
      <c r="AM1101" s="38" t="s">
        <v>280</v>
      </c>
      <c r="AN1101" s="38" t="s">
        <v>280</v>
      </c>
      <c r="AO1101" s="38" t="s">
        <v>280</v>
      </c>
      <c r="AP1101" s="136" t="s">
        <v>280</v>
      </c>
      <c r="AQ1101" s="136" t="s">
        <v>280</v>
      </c>
      <c r="AR1101" s="23" t="s">
        <v>280</v>
      </c>
      <c r="AS1101" s="136" t="s">
        <v>280</v>
      </c>
      <c r="AT1101" s="23" t="s">
        <v>280</v>
      </c>
      <c r="AU1101" s="23" t="s">
        <v>280</v>
      </c>
      <c r="AV1101" s="136" t="s">
        <v>280</v>
      </c>
      <c r="AW1101" s="136" t="s">
        <v>280</v>
      </c>
      <c r="AX1101" s="23" t="s">
        <v>280</v>
      </c>
      <c r="AY1101" s="136">
        <v>-10000</v>
      </c>
      <c r="AZ1101" s="23" t="s">
        <v>280</v>
      </c>
      <c r="BA1101" s="23" t="s">
        <v>282</v>
      </c>
    </row>
    <row r="1102" spans="2:53">
      <c r="B1102" s="156" t="s">
        <v>419</v>
      </c>
      <c r="C1102" s="109" t="s">
        <v>120</v>
      </c>
      <c r="D1102" s="110" t="s">
        <v>58</v>
      </c>
      <c r="E1102" s="114"/>
      <c r="F1102" s="114">
        <v>5076</v>
      </c>
      <c r="G1102" s="136">
        <v>2993</v>
      </c>
      <c r="H1102" s="137"/>
      <c r="I1102" s="114">
        <v>1399</v>
      </c>
      <c r="J1102" s="114">
        <v>2993</v>
      </c>
      <c r="K1102" s="114"/>
      <c r="L1102" s="137">
        <v>0</v>
      </c>
      <c r="M1102" s="114">
        <v>0</v>
      </c>
      <c r="N1102" s="136">
        <v>0</v>
      </c>
      <c r="O1102" s="111" t="s">
        <v>288</v>
      </c>
      <c r="P1102" s="69" t="s">
        <v>283</v>
      </c>
      <c r="Q1102" s="111">
        <f t="shared" si="120"/>
        <v>0</v>
      </c>
      <c r="R1102" s="38" t="str">
        <f t="shared" si="121"/>
        <v>NA</v>
      </c>
      <c r="S1102" s="38">
        <f t="shared" si="118"/>
        <v>3677</v>
      </c>
      <c r="T1102" s="38">
        <f t="shared" si="116"/>
        <v>0</v>
      </c>
      <c r="U1102" s="114">
        <f t="shared" si="119"/>
        <v>3677</v>
      </c>
      <c r="V1102" s="69">
        <f t="shared" si="115"/>
        <v>0</v>
      </c>
      <c r="W1102" s="23">
        <f t="shared" si="117"/>
        <v>1</v>
      </c>
      <c r="X1102" s="137" t="s">
        <v>280</v>
      </c>
      <c r="Y1102" s="38" t="s">
        <v>280</v>
      </c>
      <c r="Z1102" s="69" t="s">
        <v>280</v>
      </c>
      <c r="AA1102" s="114" t="s">
        <v>280</v>
      </c>
      <c r="AB1102" s="38" t="s">
        <v>280</v>
      </c>
      <c r="AC1102" s="69" t="s">
        <v>280</v>
      </c>
      <c r="AD1102" s="38" t="s">
        <v>280</v>
      </c>
      <c r="AE1102" s="38" t="s">
        <v>280</v>
      </c>
      <c r="AF1102" s="69" t="s">
        <v>280</v>
      </c>
      <c r="AG1102" s="127" t="s">
        <v>280</v>
      </c>
      <c r="AH1102" s="38" t="s">
        <v>280</v>
      </c>
      <c r="AI1102" s="69" t="s">
        <v>280</v>
      </c>
      <c r="AJ1102" s="111" t="s">
        <v>280</v>
      </c>
      <c r="AK1102" s="38" t="s">
        <v>280</v>
      </c>
      <c r="AL1102" s="38" t="s">
        <v>280</v>
      </c>
      <c r="AM1102" s="38" t="s">
        <v>280</v>
      </c>
      <c r="AN1102" s="38" t="s">
        <v>280</v>
      </c>
      <c r="AO1102" s="38" t="s">
        <v>280</v>
      </c>
      <c r="AP1102" s="136" t="s">
        <v>280</v>
      </c>
      <c r="AQ1102" s="136" t="s">
        <v>280</v>
      </c>
      <c r="AR1102" s="23" t="s">
        <v>280</v>
      </c>
      <c r="AS1102" s="136" t="s">
        <v>280</v>
      </c>
      <c r="AT1102" s="23" t="s">
        <v>280</v>
      </c>
      <c r="AU1102" s="23" t="s">
        <v>280</v>
      </c>
      <c r="AV1102" s="136" t="s">
        <v>280</v>
      </c>
      <c r="AW1102" s="136" t="s">
        <v>280</v>
      </c>
      <c r="AX1102" s="23" t="s">
        <v>280</v>
      </c>
      <c r="AY1102" s="136">
        <v>-10000</v>
      </c>
      <c r="AZ1102" s="23" t="s">
        <v>280</v>
      </c>
      <c r="BA1102" s="23" t="s">
        <v>282</v>
      </c>
    </row>
    <row r="1103" spans="2:53">
      <c r="B1103" s="156" t="s">
        <v>419</v>
      </c>
      <c r="C1103" s="109" t="s">
        <v>120</v>
      </c>
      <c r="D1103" s="110" t="s">
        <v>59</v>
      </c>
      <c r="E1103" s="114"/>
      <c r="F1103" s="114">
        <v>4677</v>
      </c>
      <c r="G1103" s="136">
        <v>805</v>
      </c>
      <c r="H1103" s="137"/>
      <c r="I1103" s="114">
        <v>2359</v>
      </c>
      <c r="J1103" s="114">
        <v>817</v>
      </c>
      <c r="K1103" s="114"/>
      <c r="L1103" s="137">
        <v>0</v>
      </c>
      <c r="M1103" s="114">
        <v>0</v>
      </c>
      <c r="N1103" s="136">
        <v>0</v>
      </c>
      <c r="O1103" s="111" t="s">
        <v>288</v>
      </c>
      <c r="P1103" s="69" t="s">
        <v>283</v>
      </c>
      <c r="Q1103" s="111">
        <f t="shared" si="120"/>
        <v>0</v>
      </c>
      <c r="R1103" s="38" t="str">
        <f t="shared" si="121"/>
        <v>NA</v>
      </c>
      <c r="S1103" s="38">
        <f t="shared" si="118"/>
        <v>2318</v>
      </c>
      <c r="T1103" s="38">
        <f t="shared" si="116"/>
        <v>-12</v>
      </c>
      <c r="U1103" s="114">
        <f t="shared" si="119"/>
        <v>2306</v>
      </c>
      <c r="V1103" s="69">
        <f t="shared" si="115"/>
        <v>0</v>
      </c>
      <c r="W1103" s="23">
        <f t="shared" si="117"/>
        <v>1</v>
      </c>
      <c r="X1103" s="111" t="s">
        <v>280</v>
      </c>
      <c r="Y1103" s="38" t="s">
        <v>280</v>
      </c>
      <c r="Z1103" s="69" t="s">
        <v>280</v>
      </c>
      <c r="AA1103" s="114" t="s">
        <v>280</v>
      </c>
      <c r="AB1103" s="38" t="s">
        <v>280</v>
      </c>
      <c r="AC1103" s="69" t="s">
        <v>280</v>
      </c>
      <c r="AD1103" s="38" t="s">
        <v>280</v>
      </c>
      <c r="AE1103" s="38" t="s">
        <v>280</v>
      </c>
      <c r="AF1103" s="69" t="s">
        <v>280</v>
      </c>
      <c r="AG1103" s="127" t="s">
        <v>280</v>
      </c>
      <c r="AH1103" s="38" t="s">
        <v>280</v>
      </c>
      <c r="AI1103" s="69" t="s">
        <v>280</v>
      </c>
      <c r="AJ1103" s="38" t="s">
        <v>280</v>
      </c>
      <c r="AK1103" s="38" t="s">
        <v>280</v>
      </c>
      <c r="AL1103" s="38" t="s">
        <v>280</v>
      </c>
      <c r="AM1103" s="111" t="s">
        <v>280</v>
      </c>
      <c r="AN1103" s="38" t="s">
        <v>280</v>
      </c>
      <c r="AO1103" s="38" t="s">
        <v>280</v>
      </c>
      <c r="AP1103" s="136" t="s">
        <v>280</v>
      </c>
      <c r="AQ1103" s="136" t="s">
        <v>280</v>
      </c>
      <c r="AR1103" s="23" t="s">
        <v>280</v>
      </c>
      <c r="AS1103" s="136" t="s">
        <v>280</v>
      </c>
      <c r="AT1103" s="23" t="s">
        <v>280</v>
      </c>
      <c r="AU1103" s="23" t="s">
        <v>280</v>
      </c>
      <c r="AV1103" s="136" t="s">
        <v>280</v>
      </c>
      <c r="AW1103" s="136" t="s">
        <v>280</v>
      </c>
      <c r="AX1103" s="23" t="s">
        <v>280</v>
      </c>
      <c r="AY1103" s="136">
        <v>-10000</v>
      </c>
      <c r="AZ1103" s="23" t="s">
        <v>280</v>
      </c>
      <c r="BA1103" s="23" t="s">
        <v>282</v>
      </c>
    </row>
    <row r="1104" spans="2:53">
      <c r="B1104" s="156" t="s">
        <v>419</v>
      </c>
      <c r="C1104" s="109" t="s">
        <v>120</v>
      </c>
      <c r="D1104" s="110" t="s">
        <v>61</v>
      </c>
      <c r="E1104" s="114"/>
      <c r="F1104" s="114">
        <v>4313</v>
      </c>
      <c r="G1104" s="136">
        <v>865</v>
      </c>
      <c r="H1104" s="137"/>
      <c r="I1104" s="114">
        <v>4245</v>
      </c>
      <c r="J1104" s="114">
        <v>865</v>
      </c>
      <c r="K1104" s="114"/>
      <c r="L1104" s="137">
        <v>0</v>
      </c>
      <c r="M1104" s="114">
        <v>0</v>
      </c>
      <c r="N1104" s="136">
        <v>0</v>
      </c>
      <c r="O1104" s="111" t="s">
        <v>283</v>
      </c>
      <c r="P1104" s="69" t="s">
        <v>283</v>
      </c>
      <c r="Q1104" s="111">
        <f t="shared" si="120"/>
        <v>0</v>
      </c>
      <c r="R1104" s="38" t="str">
        <f t="shared" si="121"/>
        <v>NA</v>
      </c>
      <c r="S1104" s="38">
        <f t="shared" si="118"/>
        <v>68</v>
      </c>
      <c r="T1104" s="38">
        <f t="shared" si="116"/>
        <v>0</v>
      </c>
      <c r="U1104" s="114">
        <f t="shared" si="119"/>
        <v>68</v>
      </c>
      <c r="V1104" s="69">
        <f t="shared" si="115"/>
        <v>0</v>
      </c>
      <c r="W1104" s="23">
        <f t="shared" si="117"/>
        <v>1</v>
      </c>
      <c r="X1104" s="111" t="s">
        <v>280</v>
      </c>
      <c r="Y1104" s="38" t="s">
        <v>280</v>
      </c>
      <c r="Z1104" s="69" t="s">
        <v>280</v>
      </c>
      <c r="AA1104" s="114" t="s">
        <v>280</v>
      </c>
      <c r="AB1104" s="38" t="s">
        <v>280</v>
      </c>
      <c r="AC1104" s="69" t="s">
        <v>280</v>
      </c>
      <c r="AD1104" s="38" t="s">
        <v>280</v>
      </c>
      <c r="AE1104" s="38" t="s">
        <v>280</v>
      </c>
      <c r="AF1104" s="69" t="s">
        <v>280</v>
      </c>
      <c r="AG1104" s="127" t="s">
        <v>280</v>
      </c>
      <c r="AH1104" s="38" t="s">
        <v>280</v>
      </c>
      <c r="AI1104" s="69" t="s">
        <v>280</v>
      </c>
      <c r="AJ1104" s="38" t="s">
        <v>280</v>
      </c>
      <c r="AK1104" s="38" t="s">
        <v>280</v>
      </c>
      <c r="AL1104" s="38" t="s">
        <v>280</v>
      </c>
      <c r="AM1104" s="111" t="s">
        <v>280</v>
      </c>
      <c r="AN1104" s="38" t="s">
        <v>280</v>
      </c>
      <c r="AO1104" s="38" t="s">
        <v>280</v>
      </c>
      <c r="AP1104" s="136" t="s">
        <v>280</v>
      </c>
      <c r="AQ1104" s="136" t="s">
        <v>280</v>
      </c>
      <c r="AR1104" s="23" t="s">
        <v>280</v>
      </c>
      <c r="AS1104" s="136" t="s">
        <v>280</v>
      </c>
      <c r="AT1104" s="23" t="s">
        <v>280</v>
      </c>
      <c r="AU1104" s="23" t="s">
        <v>280</v>
      </c>
      <c r="AV1104" s="136" t="s">
        <v>280</v>
      </c>
      <c r="AW1104" s="136" t="s">
        <v>280</v>
      </c>
      <c r="AX1104" s="23" t="s">
        <v>280</v>
      </c>
      <c r="AY1104" s="136">
        <v>-10000</v>
      </c>
      <c r="AZ1104" s="23" t="s">
        <v>280</v>
      </c>
      <c r="BA1104" s="23" t="s">
        <v>282</v>
      </c>
    </row>
    <row r="1105" spans="2:53">
      <c r="B1105" s="156" t="s">
        <v>419</v>
      </c>
      <c r="C1105" s="109" t="s">
        <v>120</v>
      </c>
      <c r="D1105" s="110" t="s">
        <v>63</v>
      </c>
      <c r="E1105" s="114"/>
      <c r="F1105" s="114">
        <v>5675</v>
      </c>
      <c r="G1105" s="136">
        <v>865</v>
      </c>
      <c r="H1105" s="137"/>
      <c r="I1105" s="114">
        <v>5675</v>
      </c>
      <c r="J1105" s="114">
        <v>865</v>
      </c>
      <c r="K1105" s="114"/>
      <c r="L1105" s="137">
        <v>0</v>
      </c>
      <c r="M1105" s="114">
        <v>0</v>
      </c>
      <c r="N1105" s="136">
        <v>0</v>
      </c>
      <c r="O1105" s="111" t="s">
        <v>283</v>
      </c>
      <c r="P1105" s="69" t="s">
        <v>283</v>
      </c>
      <c r="Q1105" s="111">
        <f t="shared" si="120"/>
        <v>0</v>
      </c>
      <c r="R1105" s="38" t="str">
        <f t="shared" si="121"/>
        <v>NA</v>
      </c>
      <c r="S1105" s="38">
        <f t="shared" si="118"/>
        <v>0</v>
      </c>
      <c r="T1105" s="38">
        <f t="shared" si="116"/>
        <v>0</v>
      </c>
      <c r="U1105" s="114">
        <f t="shared" si="119"/>
        <v>0</v>
      </c>
      <c r="V1105" s="69">
        <f t="shared" si="115"/>
        <v>0</v>
      </c>
      <c r="W1105" s="23">
        <f t="shared" si="117"/>
        <v>1</v>
      </c>
      <c r="X1105" s="111" t="s">
        <v>280</v>
      </c>
      <c r="Y1105" s="38" t="s">
        <v>280</v>
      </c>
      <c r="Z1105" s="69" t="s">
        <v>280</v>
      </c>
      <c r="AA1105" s="114" t="s">
        <v>280</v>
      </c>
      <c r="AB1105" s="38" t="s">
        <v>280</v>
      </c>
      <c r="AC1105" s="69" t="s">
        <v>280</v>
      </c>
      <c r="AD1105" s="38" t="s">
        <v>280</v>
      </c>
      <c r="AE1105" s="38" t="s">
        <v>280</v>
      </c>
      <c r="AF1105" s="69" t="s">
        <v>82</v>
      </c>
      <c r="AG1105" s="127" t="s">
        <v>280</v>
      </c>
      <c r="AH1105" s="38">
        <v>5352</v>
      </c>
      <c r="AI1105" s="69" t="s">
        <v>82</v>
      </c>
      <c r="AJ1105" s="38" t="s">
        <v>280</v>
      </c>
      <c r="AK1105" s="38" t="s">
        <v>280</v>
      </c>
      <c r="AL1105" s="38" t="s">
        <v>280</v>
      </c>
      <c r="AM1105" s="111" t="s">
        <v>280</v>
      </c>
      <c r="AN1105" s="38" t="s">
        <v>280</v>
      </c>
      <c r="AO1105" s="38" t="s">
        <v>280</v>
      </c>
      <c r="AP1105" s="136" t="s">
        <v>280</v>
      </c>
      <c r="AQ1105" s="136" t="s">
        <v>280</v>
      </c>
      <c r="AR1105" s="23" t="s">
        <v>280</v>
      </c>
      <c r="AS1105" s="136" t="s">
        <v>280</v>
      </c>
      <c r="AT1105" s="23" t="s">
        <v>280</v>
      </c>
      <c r="AU1105" s="23" t="s">
        <v>280</v>
      </c>
      <c r="AV1105" s="136" t="s">
        <v>280</v>
      </c>
      <c r="AW1105" s="136" t="s">
        <v>280</v>
      </c>
      <c r="AX1105" s="23" t="s">
        <v>280</v>
      </c>
      <c r="AY1105" s="136">
        <v>-10000</v>
      </c>
      <c r="AZ1105" s="23" t="s">
        <v>280</v>
      </c>
      <c r="BA1105" s="23" t="s">
        <v>282</v>
      </c>
    </row>
    <row r="1106" spans="2:53">
      <c r="B1106" s="156" t="s">
        <v>419</v>
      </c>
      <c r="C1106" s="109" t="s">
        <v>120</v>
      </c>
      <c r="D1106" s="110" t="s">
        <v>64</v>
      </c>
      <c r="E1106" s="114"/>
      <c r="F1106" s="114">
        <v>6205</v>
      </c>
      <c r="G1106" s="136">
        <v>811</v>
      </c>
      <c r="H1106" s="137"/>
      <c r="I1106" s="114">
        <v>5709</v>
      </c>
      <c r="J1106" s="114">
        <v>381</v>
      </c>
      <c r="K1106" s="114"/>
      <c r="L1106" s="137">
        <v>-3973</v>
      </c>
      <c r="M1106" s="114">
        <v>-3973</v>
      </c>
      <c r="N1106" s="136">
        <v>-3973</v>
      </c>
      <c r="O1106" s="111" t="s">
        <v>38</v>
      </c>
      <c r="P1106" s="69" t="s">
        <v>283</v>
      </c>
      <c r="Q1106" s="111">
        <f t="shared" si="120"/>
        <v>0</v>
      </c>
      <c r="R1106" s="38" t="str">
        <f t="shared" si="121"/>
        <v>NA</v>
      </c>
      <c r="S1106" s="38">
        <f t="shared" si="118"/>
        <v>496</v>
      </c>
      <c r="T1106" s="38">
        <f t="shared" si="116"/>
        <v>430</v>
      </c>
      <c r="U1106" s="114">
        <f t="shared" si="119"/>
        <v>926</v>
      </c>
      <c r="V1106" s="69">
        <f t="shared" si="115"/>
        <v>0</v>
      </c>
      <c r="W1106" s="23">
        <f t="shared" si="117"/>
        <v>1</v>
      </c>
      <c r="X1106" s="137" t="s">
        <v>280</v>
      </c>
      <c r="Y1106" s="38" t="s">
        <v>280</v>
      </c>
      <c r="Z1106" s="69" t="s">
        <v>280</v>
      </c>
      <c r="AA1106" s="114" t="s">
        <v>280</v>
      </c>
      <c r="AB1106" s="38" t="s">
        <v>280</v>
      </c>
      <c r="AC1106" s="69" t="s">
        <v>280</v>
      </c>
      <c r="AD1106" s="38" t="s">
        <v>280</v>
      </c>
      <c r="AE1106" s="38" t="s">
        <v>280</v>
      </c>
      <c r="AF1106" s="69" t="s">
        <v>280</v>
      </c>
      <c r="AG1106" s="127" t="s">
        <v>280</v>
      </c>
      <c r="AH1106" s="38" t="s">
        <v>280</v>
      </c>
      <c r="AI1106" s="69" t="s">
        <v>280</v>
      </c>
      <c r="AJ1106" s="38" t="s">
        <v>280</v>
      </c>
      <c r="AK1106" s="38" t="s">
        <v>280</v>
      </c>
      <c r="AL1106" s="38" t="s">
        <v>280</v>
      </c>
      <c r="AM1106" s="111" t="s">
        <v>280</v>
      </c>
      <c r="AN1106" s="38" t="s">
        <v>280</v>
      </c>
      <c r="AO1106" s="38" t="s">
        <v>280</v>
      </c>
      <c r="AP1106" s="136" t="s">
        <v>280</v>
      </c>
      <c r="AQ1106" s="136" t="s">
        <v>280</v>
      </c>
      <c r="AR1106" s="23" t="s">
        <v>280</v>
      </c>
      <c r="AS1106" s="136" t="s">
        <v>280</v>
      </c>
      <c r="AT1106" s="23" t="s">
        <v>280</v>
      </c>
      <c r="AU1106" s="23" t="s">
        <v>280</v>
      </c>
      <c r="AV1106" s="136" t="s">
        <v>280</v>
      </c>
      <c r="AW1106" s="136" t="s">
        <v>280</v>
      </c>
      <c r="AX1106" s="23" t="s">
        <v>280</v>
      </c>
      <c r="AY1106" s="136">
        <v>-10000</v>
      </c>
      <c r="AZ1106" s="23" t="s">
        <v>280</v>
      </c>
      <c r="BA1106" s="23" t="s">
        <v>282</v>
      </c>
    </row>
    <row r="1107" spans="2:53">
      <c r="B1107" s="156" t="s">
        <v>419</v>
      </c>
      <c r="C1107" s="109" t="s">
        <v>120</v>
      </c>
      <c r="D1107" s="110" t="s">
        <v>66</v>
      </c>
      <c r="E1107" s="114"/>
      <c r="F1107" s="114">
        <v>6252</v>
      </c>
      <c r="G1107" s="136">
        <v>822</v>
      </c>
      <c r="H1107" s="137"/>
      <c r="I1107" s="114">
        <v>5734</v>
      </c>
      <c r="J1107" s="114">
        <v>826</v>
      </c>
      <c r="K1107" s="114"/>
      <c r="L1107" s="137">
        <v>-3990</v>
      </c>
      <c r="M1107" s="114">
        <v>-3990</v>
      </c>
      <c r="N1107" s="136">
        <v>-3990</v>
      </c>
      <c r="O1107" s="111" t="s">
        <v>38</v>
      </c>
      <c r="P1107" s="69" t="s">
        <v>283</v>
      </c>
      <c r="Q1107" s="111">
        <f t="shared" si="120"/>
        <v>0</v>
      </c>
      <c r="R1107" s="38" t="str">
        <f t="shared" si="121"/>
        <v>NA</v>
      </c>
      <c r="S1107" s="38">
        <f t="shared" si="118"/>
        <v>518</v>
      </c>
      <c r="T1107" s="38">
        <f t="shared" si="116"/>
        <v>-4</v>
      </c>
      <c r="U1107" s="114">
        <f t="shared" si="119"/>
        <v>514</v>
      </c>
      <c r="V1107" s="69">
        <f t="shared" si="115"/>
        <v>0</v>
      </c>
      <c r="W1107" s="23">
        <f t="shared" si="117"/>
        <v>1</v>
      </c>
      <c r="X1107" s="137" t="s">
        <v>280</v>
      </c>
      <c r="Y1107" s="38" t="s">
        <v>280</v>
      </c>
      <c r="Z1107" s="69" t="s">
        <v>280</v>
      </c>
      <c r="AA1107" s="114" t="s">
        <v>280</v>
      </c>
      <c r="AB1107" s="38" t="s">
        <v>280</v>
      </c>
      <c r="AC1107" s="69" t="s">
        <v>280</v>
      </c>
      <c r="AD1107" s="38" t="s">
        <v>280</v>
      </c>
      <c r="AE1107" s="38" t="s">
        <v>280</v>
      </c>
      <c r="AF1107" s="69" t="s">
        <v>82</v>
      </c>
      <c r="AG1107" s="127" t="s">
        <v>280</v>
      </c>
      <c r="AH1107" s="38">
        <v>6016</v>
      </c>
      <c r="AI1107" s="69" t="s">
        <v>82</v>
      </c>
      <c r="AJ1107" s="38" t="s">
        <v>280</v>
      </c>
      <c r="AK1107" s="38" t="s">
        <v>280</v>
      </c>
      <c r="AL1107" s="38" t="s">
        <v>280</v>
      </c>
      <c r="AM1107" s="111" t="s">
        <v>280</v>
      </c>
      <c r="AN1107" s="38" t="s">
        <v>280</v>
      </c>
      <c r="AO1107" s="38" t="s">
        <v>280</v>
      </c>
      <c r="AP1107" s="136" t="s">
        <v>280</v>
      </c>
      <c r="AQ1107" s="136" t="s">
        <v>280</v>
      </c>
      <c r="AR1107" s="23" t="s">
        <v>280</v>
      </c>
      <c r="AS1107" s="136" t="s">
        <v>280</v>
      </c>
      <c r="AT1107" s="23" t="s">
        <v>280</v>
      </c>
      <c r="AU1107" s="23" t="s">
        <v>280</v>
      </c>
      <c r="AV1107" s="136" t="s">
        <v>280</v>
      </c>
      <c r="AW1107" s="136" t="s">
        <v>280</v>
      </c>
      <c r="AX1107" s="23" t="s">
        <v>280</v>
      </c>
      <c r="AY1107" s="136">
        <v>-10000</v>
      </c>
      <c r="AZ1107" s="23" t="s">
        <v>280</v>
      </c>
      <c r="BA1107" s="23" t="s">
        <v>282</v>
      </c>
    </row>
    <row r="1108" spans="2:53">
      <c r="B1108" s="156" t="s">
        <v>419</v>
      </c>
      <c r="C1108" s="109" t="s">
        <v>120</v>
      </c>
      <c r="D1108" s="110" t="s">
        <v>67</v>
      </c>
      <c r="E1108" s="114"/>
      <c r="F1108" s="114">
        <v>6252</v>
      </c>
      <c r="G1108" s="136">
        <v>822</v>
      </c>
      <c r="H1108" s="137"/>
      <c r="I1108" s="114">
        <v>5457</v>
      </c>
      <c r="J1108" s="114">
        <v>809</v>
      </c>
      <c r="K1108" s="114"/>
      <c r="L1108" s="137">
        <v>-3990</v>
      </c>
      <c r="M1108" s="114">
        <v>-3990</v>
      </c>
      <c r="N1108" s="136">
        <v>-3990</v>
      </c>
      <c r="O1108" s="111" t="s">
        <v>38</v>
      </c>
      <c r="P1108" s="69" t="s">
        <v>283</v>
      </c>
      <c r="Q1108" s="111">
        <f t="shared" si="120"/>
        <v>0</v>
      </c>
      <c r="R1108" s="38" t="str">
        <f t="shared" si="121"/>
        <v>NA</v>
      </c>
      <c r="S1108" s="38">
        <f t="shared" si="118"/>
        <v>795</v>
      </c>
      <c r="T1108" s="38">
        <f t="shared" si="116"/>
        <v>13</v>
      </c>
      <c r="U1108" s="114">
        <f t="shared" si="119"/>
        <v>808</v>
      </c>
      <c r="V1108" s="69">
        <f t="shared" ref="V1108:V1111" si="122">IF(N1108&lt;0,0,IF(M1108=L1108,N1108,N1108-(L1108-M1108)))</f>
        <v>0</v>
      </c>
      <c r="W1108" s="23">
        <f t="shared" si="117"/>
        <v>1</v>
      </c>
      <c r="X1108" s="137" t="s">
        <v>280</v>
      </c>
      <c r="Y1108" s="38" t="s">
        <v>280</v>
      </c>
      <c r="Z1108" s="69" t="s">
        <v>280</v>
      </c>
      <c r="AA1108" s="114" t="s">
        <v>280</v>
      </c>
      <c r="AB1108" s="38" t="s">
        <v>280</v>
      </c>
      <c r="AC1108" s="69" t="s">
        <v>280</v>
      </c>
      <c r="AD1108" s="38" t="s">
        <v>280</v>
      </c>
      <c r="AE1108" s="38" t="s">
        <v>280</v>
      </c>
      <c r="AF1108" s="69" t="s">
        <v>175</v>
      </c>
      <c r="AG1108" s="127" t="s">
        <v>280</v>
      </c>
      <c r="AH1108" s="38">
        <v>5845</v>
      </c>
      <c r="AI1108" s="69" t="s">
        <v>175</v>
      </c>
      <c r="AJ1108" s="38" t="s">
        <v>280</v>
      </c>
      <c r="AK1108" s="38" t="s">
        <v>280</v>
      </c>
      <c r="AL1108" s="38" t="s">
        <v>280</v>
      </c>
      <c r="AM1108" s="111" t="s">
        <v>280</v>
      </c>
      <c r="AN1108" s="38" t="s">
        <v>280</v>
      </c>
      <c r="AO1108" s="38" t="s">
        <v>280</v>
      </c>
      <c r="AP1108" s="136" t="s">
        <v>280</v>
      </c>
      <c r="AQ1108" s="136" t="s">
        <v>280</v>
      </c>
      <c r="AR1108" s="23" t="s">
        <v>280</v>
      </c>
      <c r="AS1108" s="136" t="s">
        <v>280</v>
      </c>
      <c r="AT1108" s="23" t="s">
        <v>280</v>
      </c>
      <c r="AU1108" s="23" t="s">
        <v>280</v>
      </c>
      <c r="AV1108" s="136" t="s">
        <v>280</v>
      </c>
      <c r="AW1108" s="136" t="s">
        <v>280</v>
      </c>
      <c r="AX1108" s="23" t="s">
        <v>280</v>
      </c>
      <c r="AY1108" s="136">
        <v>-10000</v>
      </c>
      <c r="AZ1108" s="23" t="s">
        <v>280</v>
      </c>
      <c r="BA1108" s="23" t="s">
        <v>282</v>
      </c>
    </row>
    <row r="1109" spans="2:53">
      <c r="B1109" s="156" t="s">
        <v>419</v>
      </c>
      <c r="C1109" s="109" t="s">
        <v>120</v>
      </c>
      <c r="D1109" s="110" t="s">
        <v>68</v>
      </c>
      <c r="E1109" s="114">
        <v>6764</v>
      </c>
      <c r="F1109" s="114"/>
      <c r="G1109" s="136"/>
      <c r="H1109" s="137">
        <v>5419</v>
      </c>
      <c r="I1109" s="114"/>
      <c r="J1109" s="114"/>
      <c r="K1109" s="114"/>
      <c r="L1109" s="137">
        <v>-3789</v>
      </c>
      <c r="M1109" s="114">
        <v>-3789</v>
      </c>
      <c r="N1109" s="136">
        <v>-2325</v>
      </c>
      <c r="O1109" s="111" t="s">
        <v>38</v>
      </c>
      <c r="P1109" s="69" t="s">
        <v>283</v>
      </c>
      <c r="Q1109" s="111">
        <f t="shared" si="120"/>
        <v>0</v>
      </c>
      <c r="R1109" s="38">
        <f t="shared" si="121"/>
        <v>1345</v>
      </c>
      <c r="S1109" s="38" t="str">
        <f t="shared" si="118"/>
        <v>NA</v>
      </c>
      <c r="T1109" s="38" t="str">
        <f t="shared" si="116"/>
        <v>NA</v>
      </c>
      <c r="U1109" s="114" t="str">
        <f t="shared" si="119"/>
        <v>NA</v>
      </c>
      <c r="V1109" s="69">
        <f t="shared" si="122"/>
        <v>0</v>
      </c>
      <c r="W1109" s="23">
        <f t="shared" si="117"/>
        <v>1</v>
      </c>
      <c r="X1109" s="137" t="s">
        <v>280</v>
      </c>
      <c r="Y1109" s="38" t="s">
        <v>280</v>
      </c>
      <c r="Z1109" s="69" t="s">
        <v>280</v>
      </c>
      <c r="AA1109" s="114" t="s">
        <v>280</v>
      </c>
      <c r="AB1109" s="38" t="s">
        <v>280</v>
      </c>
      <c r="AC1109" s="69" t="s">
        <v>280</v>
      </c>
      <c r="AD1109" s="38" t="s">
        <v>280</v>
      </c>
      <c r="AE1109" s="38">
        <v>6204</v>
      </c>
      <c r="AF1109" s="69" t="s">
        <v>82</v>
      </c>
      <c r="AG1109" s="127" t="s">
        <v>280</v>
      </c>
      <c r="AH1109" s="38" t="s">
        <v>280</v>
      </c>
      <c r="AI1109" s="69" t="s">
        <v>280</v>
      </c>
      <c r="AJ1109" s="38" t="s">
        <v>280</v>
      </c>
      <c r="AK1109" s="38" t="s">
        <v>280</v>
      </c>
      <c r="AL1109" s="38" t="s">
        <v>280</v>
      </c>
      <c r="AM1109" s="111" t="s">
        <v>280</v>
      </c>
      <c r="AN1109" s="38" t="s">
        <v>280</v>
      </c>
      <c r="AO1109" s="38" t="s">
        <v>280</v>
      </c>
      <c r="AP1109" s="136" t="s">
        <v>280</v>
      </c>
      <c r="AQ1109" s="136" t="s">
        <v>280</v>
      </c>
      <c r="AR1109" s="23" t="s">
        <v>280</v>
      </c>
      <c r="AS1109" s="136" t="s">
        <v>280</v>
      </c>
      <c r="AT1109" s="23" t="s">
        <v>280</v>
      </c>
      <c r="AU1109" s="23" t="s">
        <v>280</v>
      </c>
      <c r="AV1109" s="136">
        <v>-10000</v>
      </c>
      <c r="AW1109" s="136" t="s">
        <v>280</v>
      </c>
      <c r="AX1109" s="23" t="s">
        <v>282</v>
      </c>
      <c r="AY1109" s="136" t="s">
        <v>280</v>
      </c>
      <c r="AZ1109" s="23" t="s">
        <v>280</v>
      </c>
      <c r="BA1109" s="23" t="s">
        <v>280</v>
      </c>
    </row>
    <row r="1110" spans="2:53">
      <c r="B1110" s="156" t="s">
        <v>419</v>
      </c>
      <c r="C1110" s="109" t="s">
        <v>120</v>
      </c>
      <c r="D1110" s="110" t="s">
        <v>69</v>
      </c>
      <c r="E1110" s="114">
        <v>6764</v>
      </c>
      <c r="F1110" s="114"/>
      <c r="G1110" s="136"/>
      <c r="H1110" s="137">
        <v>5438</v>
      </c>
      <c r="I1110" s="114"/>
      <c r="J1110" s="114"/>
      <c r="K1110" s="114"/>
      <c r="L1110" s="137">
        <v>-3789</v>
      </c>
      <c r="M1110" s="114">
        <v>-3789</v>
      </c>
      <c r="N1110" s="136">
        <v>-2348</v>
      </c>
      <c r="O1110" s="111" t="s">
        <v>38</v>
      </c>
      <c r="P1110" s="69" t="s">
        <v>283</v>
      </c>
      <c r="Q1110" s="111">
        <f t="shared" si="120"/>
        <v>0</v>
      </c>
      <c r="R1110" s="38">
        <f t="shared" si="121"/>
        <v>1326</v>
      </c>
      <c r="S1110" s="38" t="str">
        <f t="shared" si="118"/>
        <v>NA</v>
      </c>
      <c r="T1110" s="38" t="str">
        <f t="shared" si="116"/>
        <v>NA</v>
      </c>
      <c r="U1110" s="114" t="str">
        <f t="shared" si="119"/>
        <v>NA</v>
      </c>
      <c r="V1110" s="69">
        <f t="shared" si="122"/>
        <v>0</v>
      </c>
      <c r="W1110" s="23">
        <f t="shared" si="117"/>
        <v>1</v>
      </c>
      <c r="X1110" s="137" t="s">
        <v>280</v>
      </c>
      <c r="Y1110" s="38" t="s">
        <v>280</v>
      </c>
      <c r="Z1110" s="69" t="s">
        <v>280</v>
      </c>
      <c r="AA1110" s="114" t="s">
        <v>280</v>
      </c>
      <c r="AB1110" s="38" t="s">
        <v>280</v>
      </c>
      <c r="AC1110" s="69" t="s">
        <v>280</v>
      </c>
      <c r="AD1110" s="38" t="s">
        <v>280</v>
      </c>
      <c r="AE1110" s="38" t="s">
        <v>280</v>
      </c>
      <c r="AF1110" s="69" t="s">
        <v>280</v>
      </c>
      <c r="AG1110" s="127" t="s">
        <v>280</v>
      </c>
      <c r="AH1110" s="38" t="s">
        <v>280</v>
      </c>
      <c r="AI1110" s="69" t="s">
        <v>280</v>
      </c>
      <c r="AJ1110" s="38" t="s">
        <v>280</v>
      </c>
      <c r="AK1110" s="38" t="s">
        <v>280</v>
      </c>
      <c r="AL1110" s="38" t="s">
        <v>280</v>
      </c>
      <c r="AM1110" s="111" t="s">
        <v>280</v>
      </c>
      <c r="AN1110" s="38" t="s">
        <v>280</v>
      </c>
      <c r="AO1110" s="38" t="s">
        <v>280</v>
      </c>
      <c r="AP1110" s="136" t="s">
        <v>280</v>
      </c>
      <c r="AQ1110" s="136" t="s">
        <v>280</v>
      </c>
      <c r="AR1110" s="23" t="s">
        <v>280</v>
      </c>
      <c r="AS1110" s="136" t="s">
        <v>280</v>
      </c>
      <c r="AT1110" s="23" t="s">
        <v>280</v>
      </c>
      <c r="AU1110" s="23" t="s">
        <v>280</v>
      </c>
      <c r="AV1110" s="136">
        <v>-10000</v>
      </c>
      <c r="AW1110" s="136" t="s">
        <v>280</v>
      </c>
      <c r="AX1110" s="23" t="s">
        <v>282</v>
      </c>
      <c r="AY1110" s="136" t="s">
        <v>280</v>
      </c>
      <c r="AZ1110" s="23" t="s">
        <v>280</v>
      </c>
      <c r="BA1110" s="23" t="s">
        <v>280</v>
      </c>
    </row>
    <row r="1111" spans="2:53" ht="15" thickBot="1">
      <c r="B1111" s="157" t="s">
        <v>419</v>
      </c>
      <c r="C1111" s="116" t="s">
        <v>120</v>
      </c>
      <c r="D1111" s="117" t="s">
        <v>70</v>
      </c>
      <c r="E1111" s="142">
        <v>6764</v>
      </c>
      <c r="F1111" s="142"/>
      <c r="G1111" s="143"/>
      <c r="H1111" s="144">
        <v>5469</v>
      </c>
      <c r="I1111" s="142"/>
      <c r="J1111" s="142"/>
      <c r="K1111" s="142"/>
      <c r="L1111" s="144">
        <v>-3789</v>
      </c>
      <c r="M1111" s="142">
        <v>-3789</v>
      </c>
      <c r="N1111" s="143">
        <v>-2385</v>
      </c>
      <c r="O1111" s="119" t="s">
        <v>38</v>
      </c>
      <c r="P1111" s="70" t="s">
        <v>283</v>
      </c>
      <c r="Q1111" s="119">
        <f t="shared" si="120"/>
        <v>0</v>
      </c>
      <c r="R1111" s="38">
        <f t="shared" si="121"/>
        <v>1295</v>
      </c>
      <c r="S1111" s="38" t="str">
        <f t="shared" si="118"/>
        <v>NA</v>
      </c>
      <c r="T1111" s="38" t="str">
        <f t="shared" si="116"/>
        <v>NA</v>
      </c>
      <c r="U1111" s="114" t="str">
        <f t="shared" si="119"/>
        <v>NA</v>
      </c>
      <c r="V1111" s="70">
        <f t="shared" si="122"/>
        <v>0</v>
      </c>
      <c r="W1111" s="23">
        <f t="shared" si="117"/>
        <v>1</v>
      </c>
      <c r="X1111" s="144" t="s">
        <v>280</v>
      </c>
      <c r="Y1111" s="118" t="s">
        <v>280</v>
      </c>
      <c r="Z1111" s="70" t="s">
        <v>280</v>
      </c>
      <c r="AA1111" s="142" t="s">
        <v>280</v>
      </c>
      <c r="AB1111" s="118" t="s">
        <v>280</v>
      </c>
      <c r="AC1111" s="70" t="s">
        <v>280</v>
      </c>
      <c r="AD1111" s="118" t="s">
        <v>280</v>
      </c>
      <c r="AE1111" s="118" t="s">
        <v>280</v>
      </c>
      <c r="AF1111" s="70" t="s">
        <v>280</v>
      </c>
      <c r="AG1111" s="151" t="s">
        <v>280</v>
      </c>
      <c r="AH1111" s="118" t="s">
        <v>280</v>
      </c>
      <c r="AI1111" s="70" t="s">
        <v>280</v>
      </c>
      <c r="AJ1111" s="118" t="s">
        <v>280</v>
      </c>
      <c r="AK1111" s="118" t="s">
        <v>280</v>
      </c>
      <c r="AL1111" s="118" t="s">
        <v>280</v>
      </c>
      <c r="AM1111" s="119" t="s">
        <v>280</v>
      </c>
      <c r="AN1111" s="118" t="s">
        <v>280</v>
      </c>
      <c r="AO1111" s="118" t="s">
        <v>280</v>
      </c>
      <c r="AP1111" s="143" t="s">
        <v>280</v>
      </c>
      <c r="AQ1111" s="143" t="s">
        <v>280</v>
      </c>
      <c r="AR1111" s="22" t="s">
        <v>280</v>
      </c>
      <c r="AS1111" s="143" t="s">
        <v>280</v>
      </c>
      <c r="AT1111" s="22" t="s">
        <v>280</v>
      </c>
      <c r="AU1111" s="22" t="s">
        <v>280</v>
      </c>
      <c r="AV1111" s="143">
        <v>-10000</v>
      </c>
      <c r="AW1111" s="143" t="s">
        <v>280</v>
      </c>
      <c r="AX1111" s="22" t="s">
        <v>282</v>
      </c>
      <c r="AY1111" s="143" t="s">
        <v>280</v>
      </c>
      <c r="AZ1111" s="22" t="s">
        <v>280</v>
      </c>
      <c r="BA1111" s="22" t="s">
        <v>280</v>
      </c>
    </row>
  </sheetData>
  <mergeCells count="8">
    <mergeCell ref="D1:K4"/>
    <mergeCell ref="L1:P4"/>
    <mergeCell ref="D5:K5"/>
    <mergeCell ref="L5:P5"/>
    <mergeCell ref="E6:G6"/>
    <mergeCell ref="H6:J6"/>
    <mergeCell ref="L6:N6"/>
    <mergeCell ref="O6:P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262A3-02E4-D741-ACE8-B901510F995E}">
  <dimension ref="B1:M60"/>
  <sheetViews>
    <sheetView showGridLines="0" workbookViewId="0">
      <selection activeCell="S37" sqref="S37"/>
    </sheetView>
  </sheetViews>
  <sheetFormatPr defaultColWidth="8.85546875" defaultRowHeight="14.45"/>
  <cols>
    <col min="3" max="3" width="9.7109375" customWidth="1"/>
    <col min="4" max="4" width="7.140625" bestFit="1" customWidth="1"/>
    <col min="5" max="5" width="16.7109375" bestFit="1" customWidth="1"/>
    <col min="6" max="7" width="13" bestFit="1" customWidth="1"/>
    <col min="8" max="8" width="8" customWidth="1"/>
    <col min="9" max="9" width="10.85546875" customWidth="1"/>
    <col min="10" max="10" width="12.28515625" customWidth="1"/>
    <col min="11" max="11" width="8" customWidth="1"/>
    <col min="12" max="12" width="11.42578125" customWidth="1"/>
    <col min="13" max="13" width="10.7109375" bestFit="1" customWidth="1"/>
  </cols>
  <sheetData>
    <row r="1" spans="2:13" ht="14.45" customHeight="1">
      <c r="B1" s="268" t="s">
        <v>420</v>
      </c>
      <c r="C1" s="268"/>
      <c r="D1" s="268"/>
      <c r="E1" s="268"/>
      <c r="F1" s="268"/>
      <c r="G1" s="268"/>
      <c r="H1" s="268"/>
      <c r="I1" s="268"/>
      <c r="J1" s="268"/>
      <c r="L1" s="81"/>
      <c r="M1" s="81"/>
    </row>
    <row r="2" spans="2:13" ht="14.45" customHeight="1">
      <c r="B2" s="268"/>
      <c r="C2" s="268"/>
      <c r="D2" s="268"/>
      <c r="E2" s="268"/>
      <c r="F2" s="268"/>
      <c r="G2" s="268"/>
      <c r="H2" s="268"/>
      <c r="I2" s="268"/>
      <c r="J2" s="268"/>
      <c r="L2" s="81"/>
      <c r="M2" s="81"/>
    </row>
    <row r="3" spans="2:13" ht="14.45" customHeight="1">
      <c r="B3" s="268"/>
      <c r="C3" s="268"/>
      <c r="D3" s="268"/>
      <c r="E3" s="268"/>
      <c r="F3" s="268"/>
      <c r="G3" s="268"/>
      <c r="H3" s="268"/>
      <c r="I3" s="268"/>
      <c r="J3" s="268"/>
      <c r="L3" s="81"/>
      <c r="M3" s="81"/>
    </row>
    <row r="4" spans="2:13" ht="14.45" customHeight="1">
      <c r="B4" s="268"/>
      <c r="C4" s="268"/>
      <c r="D4" s="268"/>
      <c r="E4" s="268"/>
      <c r="F4" s="268"/>
      <c r="G4" s="268"/>
      <c r="H4" s="268"/>
      <c r="I4" s="268"/>
      <c r="J4" s="268"/>
      <c r="L4" s="81"/>
      <c r="M4" s="81"/>
    </row>
    <row r="5" spans="2:13" ht="15" thickBot="1">
      <c r="L5" s="81"/>
      <c r="M5" s="81"/>
    </row>
    <row r="6" spans="2:13" ht="15" thickBot="1">
      <c r="B6" s="82"/>
      <c r="C6" s="42"/>
      <c r="D6" s="82"/>
      <c r="E6" s="269" t="s">
        <v>1</v>
      </c>
      <c r="F6" s="269"/>
      <c r="G6" s="270"/>
      <c r="H6" s="271" t="s">
        <v>3</v>
      </c>
      <c r="I6" s="272"/>
      <c r="J6" s="83" t="s">
        <v>4</v>
      </c>
      <c r="K6" s="84"/>
      <c r="L6" s="84"/>
      <c r="M6" s="84"/>
    </row>
    <row r="7" spans="2:13" ht="21.6" thickBot="1">
      <c r="B7" s="85" t="s">
        <v>209</v>
      </c>
      <c r="C7" s="85" t="s">
        <v>11</v>
      </c>
      <c r="D7" s="86" t="s">
        <v>210</v>
      </c>
      <c r="E7" s="86" t="s">
        <v>13</v>
      </c>
      <c r="F7" s="86" t="s">
        <v>14</v>
      </c>
      <c r="G7" s="87" t="s">
        <v>15</v>
      </c>
      <c r="H7" s="88" t="s">
        <v>16</v>
      </c>
      <c r="I7" s="89" t="s">
        <v>17</v>
      </c>
      <c r="J7" s="87" t="s">
        <v>19</v>
      </c>
      <c r="K7" s="90" t="s">
        <v>211</v>
      </c>
      <c r="L7" s="90" t="s">
        <v>212</v>
      </c>
      <c r="M7" s="91" t="s">
        <v>213</v>
      </c>
    </row>
    <row r="8" spans="2:13">
      <c r="B8" s="169" t="s">
        <v>284</v>
      </c>
      <c r="C8" s="170" t="s">
        <v>170</v>
      </c>
      <c r="D8" s="169" t="s">
        <v>55</v>
      </c>
      <c r="E8" s="171">
        <v>6526</v>
      </c>
      <c r="F8" s="172"/>
      <c r="G8" s="173"/>
      <c r="H8" s="174">
        <v>689</v>
      </c>
      <c r="I8" s="173">
        <v>210</v>
      </c>
      <c r="J8" s="175" t="s">
        <v>74</v>
      </c>
      <c r="K8" s="175">
        <v>479</v>
      </c>
      <c r="L8" s="176">
        <f>K8/H8</f>
        <v>0.69521044992743108</v>
      </c>
      <c r="M8" s="48" t="str">
        <f>IF(H8&lt;=500,"below 500 MW",IF(H8&lt;=1000,"[500-1000] MW","above 1000 MW"))</f>
        <v>[500-1000] MW</v>
      </c>
    </row>
    <row r="9" spans="2:13">
      <c r="B9" s="177" t="s">
        <v>284</v>
      </c>
      <c r="C9" s="178" t="s">
        <v>170</v>
      </c>
      <c r="D9" s="177" t="s">
        <v>57</v>
      </c>
      <c r="E9" s="179">
        <v>6496</v>
      </c>
      <c r="F9" s="180"/>
      <c r="G9" s="181"/>
      <c r="H9" s="182">
        <v>710</v>
      </c>
      <c r="I9" s="181">
        <v>210</v>
      </c>
      <c r="J9" s="183" t="s">
        <v>74</v>
      </c>
      <c r="K9" s="183">
        <v>500</v>
      </c>
      <c r="L9" s="176">
        <f t="shared" ref="L9:L60" si="0">K9/H9</f>
        <v>0.70422535211267601</v>
      </c>
      <c r="M9" s="184" t="str">
        <f>IF(H9&lt;=500,"below 500 MW",IF(H9&lt;=1000,"[500-1000] MW","above 1000 MW"))</f>
        <v>[500-1000] MW</v>
      </c>
    </row>
    <row r="10" spans="2:13">
      <c r="B10" s="177" t="s">
        <v>284</v>
      </c>
      <c r="C10" s="178" t="s">
        <v>170</v>
      </c>
      <c r="D10" s="177" t="s">
        <v>58</v>
      </c>
      <c r="E10" s="179">
        <v>6496</v>
      </c>
      <c r="F10" s="180"/>
      <c r="G10" s="181"/>
      <c r="H10" s="182">
        <v>710</v>
      </c>
      <c r="I10" s="181">
        <v>210</v>
      </c>
      <c r="J10" s="183" t="s">
        <v>74</v>
      </c>
      <c r="K10" s="183">
        <v>500</v>
      </c>
      <c r="L10" s="176">
        <f t="shared" si="0"/>
        <v>0.70422535211267601</v>
      </c>
      <c r="M10" s="184" t="str">
        <f t="shared" ref="M10:M60" si="1">IF(H10&lt;=500,"below 500 MW",IF(H10&lt;=1000,"[500-1000] MW","above 1000 MW"))</f>
        <v>[500-1000] MW</v>
      </c>
    </row>
    <row r="11" spans="2:13">
      <c r="B11" s="177" t="s">
        <v>290</v>
      </c>
      <c r="C11" s="178" t="s">
        <v>170</v>
      </c>
      <c r="D11" s="177" t="s">
        <v>55</v>
      </c>
      <c r="E11" s="179">
        <v>7349</v>
      </c>
      <c r="F11" s="180"/>
      <c r="G11" s="181"/>
      <c r="H11" s="182">
        <v>933</v>
      </c>
      <c r="I11" s="181">
        <v>208</v>
      </c>
      <c r="J11" s="183" t="s">
        <v>74</v>
      </c>
      <c r="K11" s="183">
        <v>725</v>
      </c>
      <c r="L11" s="176">
        <f t="shared" si="0"/>
        <v>0.77706323687031087</v>
      </c>
      <c r="M11" s="184" t="str">
        <f t="shared" si="1"/>
        <v>[500-1000] MW</v>
      </c>
    </row>
    <row r="12" spans="2:13">
      <c r="B12" s="177" t="s">
        <v>290</v>
      </c>
      <c r="C12" s="178" t="s">
        <v>170</v>
      </c>
      <c r="D12" s="177" t="s">
        <v>57</v>
      </c>
      <c r="E12" s="179">
        <v>7365</v>
      </c>
      <c r="F12" s="180"/>
      <c r="G12" s="181"/>
      <c r="H12" s="182">
        <v>922</v>
      </c>
      <c r="I12" s="181">
        <v>208</v>
      </c>
      <c r="J12" s="183" t="s">
        <v>74</v>
      </c>
      <c r="K12" s="183">
        <v>714</v>
      </c>
      <c r="L12" s="176">
        <f t="shared" si="0"/>
        <v>0.77440347071583515</v>
      </c>
      <c r="M12" s="184" t="str">
        <f t="shared" si="1"/>
        <v>[500-1000] MW</v>
      </c>
    </row>
    <row r="13" spans="2:13">
      <c r="B13" s="177" t="s">
        <v>290</v>
      </c>
      <c r="C13" s="178" t="s">
        <v>170</v>
      </c>
      <c r="D13" s="177" t="s">
        <v>58</v>
      </c>
      <c r="E13" s="179">
        <v>7564</v>
      </c>
      <c r="F13" s="180"/>
      <c r="G13" s="181"/>
      <c r="H13" s="182">
        <v>784</v>
      </c>
      <c r="I13" s="181">
        <v>208</v>
      </c>
      <c r="J13" s="183" t="s">
        <v>74</v>
      </c>
      <c r="K13" s="183">
        <v>576</v>
      </c>
      <c r="L13" s="176">
        <f t="shared" si="0"/>
        <v>0.73469387755102045</v>
      </c>
      <c r="M13" s="184" t="str">
        <f t="shared" si="1"/>
        <v>[500-1000] MW</v>
      </c>
    </row>
    <row r="14" spans="2:13">
      <c r="B14" s="177" t="s">
        <v>292</v>
      </c>
      <c r="C14" s="178" t="s">
        <v>170</v>
      </c>
      <c r="D14" s="177" t="s">
        <v>59</v>
      </c>
      <c r="E14" s="179">
        <v>7391</v>
      </c>
      <c r="F14" s="180"/>
      <c r="G14" s="181"/>
      <c r="H14" s="182">
        <v>1484</v>
      </c>
      <c r="I14" s="181">
        <v>203</v>
      </c>
      <c r="J14" s="183" t="s">
        <v>74</v>
      </c>
      <c r="K14" s="183">
        <v>1281</v>
      </c>
      <c r="L14" s="176">
        <f t="shared" si="0"/>
        <v>0.8632075471698113</v>
      </c>
      <c r="M14" s="184" t="str">
        <f t="shared" si="1"/>
        <v>above 1000 MW</v>
      </c>
    </row>
    <row r="15" spans="2:13">
      <c r="B15" s="178" t="s">
        <v>292</v>
      </c>
      <c r="C15" s="178" t="s">
        <v>170</v>
      </c>
      <c r="D15" s="177" t="s">
        <v>61</v>
      </c>
      <c r="E15" s="179">
        <v>7391</v>
      </c>
      <c r="F15" s="180"/>
      <c r="G15" s="181"/>
      <c r="H15" s="182">
        <v>1484</v>
      </c>
      <c r="I15" s="181">
        <v>203</v>
      </c>
      <c r="J15" s="183" t="s">
        <v>74</v>
      </c>
      <c r="K15" s="183">
        <v>1281</v>
      </c>
      <c r="L15" s="176">
        <f t="shared" si="0"/>
        <v>0.8632075471698113</v>
      </c>
      <c r="M15" s="184" t="str">
        <f t="shared" si="1"/>
        <v>above 1000 MW</v>
      </c>
    </row>
    <row r="16" spans="2:13">
      <c r="B16" s="178" t="s">
        <v>292</v>
      </c>
      <c r="C16" s="177" t="s">
        <v>170</v>
      </c>
      <c r="D16" s="177" t="s">
        <v>63</v>
      </c>
      <c r="E16" s="179">
        <v>7023</v>
      </c>
      <c r="F16" s="180"/>
      <c r="G16" s="181"/>
      <c r="H16" s="182">
        <v>1687</v>
      </c>
      <c r="I16" s="181">
        <v>203</v>
      </c>
      <c r="J16" s="183" t="s">
        <v>74</v>
      </c>
      <c r="K16" s="183">
        <v>1484</v>
      </c>
      <c r="L16" s="176">
        <f t="shared" si="0"/>
        <v>0.8796680497925311</v>
      </c>
      <c r="M16" s="184" t="str">
        <f t="shared" si="1"/>
        <v>above 1000 MW</v>
      </c>
    </row>
    <row r="17" spans="2:13">
      <c r="B17" s="178" t="s">
        <v>300</v>
      </c>
      <c r="C17" s="177" t="s">
        <v>170</v>
      </c>
      <c r="D17" s="177" t="s">
        <v>55</v>
      </c>
      <c r="E17" s="179">
        <v>7907</v>
      </c>
      <c r="F17" s="180"/>
      <c r="G17" s="181"/>
      <c r="H17" s="182">
        <v>682</v>
      </c>
      <c r="I17" s="181">
        <v>207</v>
      </c>
      <c r="J17" s="183" t="s">
        <v>74</v>
      </c>
      <c r="K17" s="183">
        <v>475</v>
      </c>
      <c r="L17" s="176">
        <f t="shared" si="0"/>
        <v>0.69648093841642233</v>
      </c>
      <c r="M17" s="184" t="str">
        <f t="shared" si="1"/>
        <v>[500-1000] MW</v>
      </c>
    </row>
    <row r="18" spans="2:13">
      <c r="B18" s="177" t="s">
        <v>300</v>
      </c>
      <c r="C18" s="177" t="s">
        <v>170</v>
      </c>
      <c r="D18" s="177" t="s">
        <v>57</v>
      </c>
      <c r="E18" s="179">
        <v>7907</v>
      </c>
      <c r="F18" s="180"/>
      <c r="G18" s="181"/>
      <c r="H18" s="182">
        <v>682</v>
      </c>
      <c r="I18" s="181">
        <v>207</v>
      </c>
      <c r="J18" s="183" t="s">
        <v>74</v>
      </c>
      <c r="K18" s="183">
        <v>475</v>
      </c>
      <c r="L18" s="176">
        <f t="shared" si="0"/>
        <v>0.69648093841642233</v>
      </c>
      <c r="M18" s="184" t="str">
        <f t="shared" si="1"/>
        <v>[500-1000] MW</v>
      </c>
    </row>
    <row r="19" spans="2:13">
      <c r="B19" s="177" t="s">
        <v>300</v>
      </c>
      <c r="C19" s="177" t="s">
        <v>170</v>
      </c>
      <c r="D19" s="177" t="s">
        <v>58</v>
      </c>
      <c r="E19" s="179">
        <v>7907</v>
      </c>
      <c r="F19" s="180"/>
      <c r="G19" s="181"/>
      <c r="H19" s="182">
        <v>682</v>
      </c>
      <c r="I19" s="181">
        <v>207</v>
      </c>
      <c r="J19" s="183" t="s">
        <v>74</v>
      </c>
      <c r="K19" s="183">
        <v>475</v>
      </c>
      <c r="L19" s="176">
        <f t="shared" si="0"/>
        <v>0.69648093841642233</v>
      </c>
      <c r="M19" s="184" t="str">
        <f t="shared" si="1"/>
        <v>[500-1000] MW</v>
      </c>
    </row>
    <row r="20" spans="2:13">
      <c r="B20" s="177" t="s">
        <v>302</v>
      </c>
      <c r="C20" s="178" t="s">
        <v>170</v>
      </c>
      <c r="D20" s="177" t="s">
        <v>55</v>
      </c>
      <c r="E20" s="185">
        <v>7434</v>
      </c>
      <c r="F20" s="180"/>
      <c r="G20" s="186"/>
      <c r="H20" s="182">
        <v>252</v>
      </c>
      <c r="I20" s="186">
        <v>248</v>
      </c>
      <c r="J20" s="183" t="s">
        <v>74</v>
      </c>
      <c r="K20" s="186">
        <v>4</v>
      </c>
      <c r="L20" s="187">
        <f t="shared" si="0"/>
        <v>1.5873015873015872E-2</v>
      </c>
      <c r="M20" s="184" t="str">
        <f t="shared" si="1"/>
        <v>below 500 MW</v>
      </c>
    </row>
    <row r="21" spans="2:13">
      <c r="B21" s="183" t="s">
        <v>302</v>
      </c>
      <c r="C21" s="183" t="s">
        <v>170</v>
      </c>
      <c r="D21" s="183" t="s">
        <v>57</v>
      </c>
      <c r="E21" s="188">
        <v>7434</v>
      </c>
      <c r="F21" s="188"/>
      <c r="G21" s="188"/>
      <c r="H21" s="182">
        <v>252</v>
      </c>
      <c r="I21" s="186">
        <v>248</v>
      </c>
      <c r="J21" s="183" t="s">
        <v>74</v>
      </c>
      <c r="K21" s="186">
        <v>4</v>
      </c>
      <c r="L21" s="187">
        <f t="shared" si="0"/>
        <v>1.5873015873015872E-2</v>
      </c>
      <c r="M21" s="184" t="str">
        <f t="shared" si="1"/>
        <v>below 500 MW</v>
      </c>
    </row>
    <row r="22" spans="2:13">
      <c r="B22" s="183" t="s">
        <v>322</v>
      </c>
      <c r="C22" s="183" t="s">
        <v>170</v>
      </c>
      <c r="D22" s="183" t="s">
        <v>59</v>
      </c>
      <c r="E22" s="188">
        <v>7687</v>
      </c>
      <c r="F22" s="188"/>
      <c r="G22" s="188"/>
      <c r="H22" s="182">
        <v>1354</v>
      </c>
      <c r="I22" s="186">
        <v>199</v>
      </c>
      <c r="J22" s="183" t="s">
        <v>74</v>
      </c>
      <c r="K22" s="186">
        <v>1155</v>
      </c>
      <c r="L22" s="187">
        <f t="shared" si="0"/>
        <v>0.85302806499261452</v>
      </c>
      <c r="M22" s="184" t="str">
        <f t="shared" si="1"/>
        <v>above 1000 MW</v>
      </c>
    </row>
    <row r="23" spans="2:13">
      <c r="B23" s="183" t="s">
        <v>322</v>
      </c>
      <c r="C23" s="183" t="s">
        <v>170</v>
      </c>
      <c r="D23" s="183" t="s">
        <v>61</v>
      </c>
      <c r="E23" s="188">
        <v>7687</v>
      </c>
      <c r="F23" s="188"/>
      <c r="G23" s="188"/>
      <c r="H23" s="182">
        <v>1354</v>
      </c>
      <c r="I23" s="186">
        <v>199</v>
      </c>
      <c r="J23" s="183" t="s">
        <v>74</v>
      </c>
      <c r="K23" s="186">
        <v>1155</v>
      </c>
      <c r="L23" s="187">
        <f t="shared" si="0"/>
        <v>0.85302806499261452</v>
      </c>
      <c r="M23" s="184" t="str">
        <f t="shared" si="1"/>
        <v>above 1000 MW</v>
      </c>
    </row>
    <row r="24" spans="2:13">
      <c r="B24" s="183" t="s">
        <v>322</v>
      </c>
      <c r="C24" s="183" t="s">
        <v>170</v>
      </c>
      <c r="D24" s="183" t="s">
        <v>63</v>
      </c>
      <c r="E24" s="188">
        <v>7990</v>
      </c>
      <c r="F24" s="188"/>
      <c r="G24" s="188"/>
      <c r="H24" s="182">
        <v>1173</v>
      </c>
      <c r="I24" s="186">
        <v>202</v>
      </c>
      <c r="J24" s="183" t="s">
        <v>74</v>
      </c>
      <c r="K24" s="186">
        <v>971</v>
      </c>
      <c r="L24" s="187">
        <f t="shared" si="0"/>
        <v>0.82779198635976126</v>
      </c>
      <c r="M24" s="184" t="str">
        <f t="shared" si="1"/>
        <v>above 1000 MW</v>
      </c>
    </row>
    <row r="25" spans="2:13">
      <c r="B25" s="183" t="s">
        <v>323</v>
      </c>
      <c r="C25" s="183" t="s">
        <v>170</v>
      </c>
      <c r="D25" s="183" t="s">
        <v>59</v>
      </c>
      <c r="E25" s="188">
        <v>7501</v>
      </c>
      <c r="F25" s="188"/>
      <c r="G25" s="188"/>
      <c r="H25" s="182">
        <v>435</v>
      </c>
      <c r="I25" s="186">
        <v>360</v>
      </c>
      <c r="J25" s="183" t="s">
        <v>74</v>
      </c>
      <c r="K25" s="186">
        <v>75</v>
      </c>
      <c r="L25" s="187">
        <f t="shared" si="0"/>
        <v>0.17241379310344829</v>
      </c>
      <c r="M25" s="184" t="str">
        <f t="shared" si="1"/>
        <v>below 500 MW</v>
      </c>
    </row>
    <row r="26" spans="2:13">
      <c r="B26" s="183" t="s">
        <v>323</v>
      </c>
      <c r="C26" s="183" t="s">
        <v>170</v>
      </c>
      <c r="D26" s="183" t="s">
        <v>61</v>
      </c>
      <c r="E26" s="188">
        <v>7501</v>
      </c>
      <c r="F26" s="188"/>
      <c r="G26" s="188"/>
      <c r="H26" s="182">
        <v>435</v>
      </c>
      <c r="I26" s="186">
        <v>360</v>
      </c>
      <c r="J26" s="183" t="s">
        <v>74</v>
      </c>
      <c r="K26" s="186">
        <v>75</v>
      </c>
      <c r="L26" s="187">
        <f t="shared" si="0"/>
        <v>0.17241379310344829</v>
      </c>
      <c r="M26" s="184" t="str">
        <f t="shared" si="1"/>
        <v>below 500 MW</v>
      </c>
    </row>
    <row r="27" spans="2:13">
      <c r="B27" s="183" t="s">
        <v>386</v>
      </c>
      <c r="C27" s="183" t="s">
        <v>120</v>
      </c>
      <c r="D27" s="183" t="s">
        <v>59</v>
      </c>
      <c r="E27" s="188">
        <v>7487</v>
      </c>
      <c r="F27" s="188"/>
      <c r="G27" s="188"/>
      <c r="H27" s="182">
        <v>2219</v>
      </c>
      <c r="I27" s="186">
        <v>-88</v>
      </c>
      <c r="J27" s="183" t="s">
        <v>38</v>
      </c>
      <c r="K27" s="186">
        <v>2307</v>
      </c>
      <c r="L27" s="187">
        <f t="shared" si="0"/>
        <v>1.0396575033799009</v>
      </c>
      <c r="M27" s="184" t="str">
        <f t="shared" si="1"/>
        <v>above 1000 MW</v>
      </c>
    </row>
    <row r="28" spans="2:13">
      <c r="B28" s="183" t="s">
        <v>386</v>
      </c>
      <c r="C28" s="183" t="s">
        <v>120</v>
      </c>
      <c r="D28" s="183" t="s">
        <v>61</v>
      </c>
      <c r="E28" s="188">
        <v>7487</v>
      </c>
      <c r="F28" s="188"/>
      <c r="G28" s="188"/>
      <c r="H28" s="182">
        <v>2219</v>
      </c>
      <c r="I28" s="186">
        <v>-88</v>
      </c>
      <c r="J28" s="183" t="s">
        <v>38</v>
      </c>
      <c r="K28" s="186">
        <v>2307</v>
      </c>
      <c r="L28" s="187">
        <f t="shared" si="0"/>
        <v>1.0396575033799009</v>
      </c>
      <c r="M28" s="184" t="str">
        <f t="shared" si="1"/>
        <v>above 1000 MW</v>
      </c>
    </row>
    <row r="29" spans="2:13">
      <c r="B29" s="183" t="s">
        <v>386</v>
      </c>
      <c r="C29" s="183" t="s">
        <v>120</v>
      </c>
      <c r="D29" s="183" t="s">
        <v>63</v>
      </c>
      <c r="E29" s="188">
        <v>7487</v>
      </c>
      <c r="F29" s="188"/>
      <c r="G29" s="188"/>
      <c r="H29" s="182">
        <v>2219</v>
      </c>
      <c r="I29" s="186">
        <v>-88</v>
      </c>
      <c r="J29" s="183" t="s">
        <v>38</v>
      </c>
      <c r="K29" s="186">
        <v>2307</v>
      </c>
      <c r="L29" s="187">
        <f t="shared" si="0"/>
        <v>1.0396575033799009</v>
      </c>
      <c r="M29" s="184" t="str">
        <f t="shared" si="1"/>
        <v>above 1000 MW</v>
      </c>
    </row>
    <row r="30" spans="2:13">
      <c r="B30" s="183" t="s">
        <v>386</v>
      </c>
      <c r="C30" s="183" t="s">
        <v>120</v>
      </c>
      <c r="D30" s="183" t="s">
        <v>64</v>
      </c>
      <c r="E30" s="188"/>
      <c r="F30" s="188">
        <v>8292</v>
      </c>
      <c r="G30" s="188">
        <v>665</v>
      </c>
      <c r="H30" s="182">
        <v>818</v>
      </c>
      <c r="I30" s="186">
        <v>247</v>
      </c>
      <c r="J30" s="183" t="s">
        <v>74</v>
      </c>
      <c r="K30" s="186">
        <v>571</v>
      </c>
      <c r="L30" s="187">
        <f t="shared" si="0"/>
        <v>0.69804400977995107</v>
      </c>
      <c r="M30" s="184" t="str">
        <f t="shared" si="1"/>
        <v>[500-1000] MW</v>
      </c>
    </row>
    <row r="31" spans="2:13">
      <c r="B31" s="183" t="s">
        <v>386</v>
      </c>
      <c r="C31" s="183" t="s">
        <v>120</v>
      </c>
      <c r="D31" s="183" t="s">
        <v>66</v>
      </c>
      <c r="E31" s="188"/>
      <c r="F31" s="188">
        <v>8292</v>
      </c>
      <c r="G31" s="188">
        <v>665</v>
      </c>
      <c r="H31" s="182">
        <v>944</v>
      </c>
      <c r="I31" s="186">
        <v>247</v>
      </c>
      <c r="J31" s="183" t="s">
        <v>74</v>
      </c>
      <c r="K31" s="186">
        <v>697</v>
      </c>
      <c r="L31" s="187">
        <f t="shared" si="0"/>
        <v>0.73834745762711862</v>
      </c>
      <c r="M31" s="184" t="str">
        <f t="shared" si="1"/>
        <v>[500-1000] MW</v>
      </c>
    </row>
    <row r="32" spans="2:13">
      <c r="B32" s="183" t="s">
        <v>386</v>
      </c>
      <c r="C32" s="183" t="s">
        <v>120</v>
      </c>
      <c r="D32" s="183" t="s">
        <v>67</v>
      </c>
      <c r="E32" s="188"/>
      <c r="F32" s="188">
        <v>8287</v>
      </c>
      <c r="G32" s="188">
        <v>686</v>
      </c>
      <c r="H32" s="182">
        <v>943</v>
      </c>
      <c r="I32" s="186">
        <v>247</v>
      </c>
      <c r="J32" s="183" t="s">
        <v>74</v>
      </c>
      <c r="K32" s="186">
        <v>696</v>
      </c>
      <c r="L32" s="187">
        <f t="shared" si="0"/>
        <v>0.73806998939554613</v>
      </c>
      <c r="M32" s="184" t="str">
        <f t="shared" si="1"/>
        <v>[500-1000] MW</v>
      </c>
    </row>
    <row r="33" spans="2:13">
      <c r="B33" s="183" t="s">
        <v>395</v>
      </c>
      <c r="C33" s="183" t="s">
        <v>120</v>
      </c>
      <c r="D33" s="183" t="s">
        <v>70</v>
      </c>
      <c r="E33" s="188"/>
      <c r="F33" s="188">
        <v>5300</v>
      </c>
      <c r="G33" s="188">
        <v>181</v>
      </c>
      <c r="H33" s="182">
        <v>443</v>
      </c>
      <c r="I33" s="186">
        <v>4</v>
      </c>
      <c r="J33" s="183" t="s">
        <v>74</v>
      </c>
      <c r="K33" s="186">
        <v>439</v>
      </c>
      <c r="L33" s="187">
        <f t="shared" si="0"/>
        <v>0.99097065462753953</v>
      </c>
      <c r="M33" s="184" t="str">
        <f t="shared" si="1"/>
        <v>below 500 MW</v>
      </c>
    </row>
    <row r="34" spans="2:13">
      <c r="B34" s="183" t="s">
        <v>402</v>
      </c>
      <c r="C34" s="183" t="s">
        <v>120</v>
      </c>
      <c r="D34" s="183" t="s">
        <v>68</v>
      </c>
      <c r="E34" s="188"/>
      <c r="F34" s="188">
        <v>5497</v>
      </c>
      <c r="G34" s="188">
        <v>179</v>
      </c>
      <c r="H34" s="182">
        <v>998</v>
      </c>
      <c r="I34" s="186">
        <v>347</v>
      </c>
      <c r="J34" s="183" t="s">
        <v>74</v>
      </c>
      <c r="K34" s="186">
        <v>651</v>
      </c>
      <c r="L34" s="187">
        <f t="shared" si="0"/>
        <v>0.65230460921843691</v>
      </c>
      <c r="M34" s="184" t="str">
        <f t="shared" si="1"/>
        <v>[500-1000] MW</v>
      </c>
    </row>
    <row r="35" spans="2:13">
      <c r="B35" s="183" t="s">
        <v>402</v>
      </c>
      <c r="C35" s="183" t="s">
        <v>120</v>
      </c>
      <c r="D35" s="183" t="s">
        <v>69</v>
      </c>
      <c r="E35" s="188"/>
      <c r="F35" s="188">
        <v>5544</v>
      </c>
      <c r="G35" s="188">
        <v>195</v>
      </c>
      <c r="H35" s="182">
        <v>1000</v>
      </c>
      <c r="I35" s="186">
        <v>347</v>
      </c>
      <c r="J35" s="183" t="s">
        <v>74</v>
      </c>
      <c r="K35" s="186">
        <v>653</v>
      </c>
      <c r="L35" s="187">
        <f t="shared" si="0"/>
        <v>0.65300000000000002</v>
      </c>
      <c r="M35" s="184" t="str">
        <f t="shared" si="1"/>
        <v>[500-1000] MW</v>
      </c>
    </row>
    <row r="36" spans="2:13">
      <c r="B36" s="183" t="s">
        <v>402</v>
      </c>
      <c r="C36" s="183" t="s">
        <v>120</v>
      </c>
      <c r="D36" s="183" t="s">
        <v>70</v>
      </c>
      <c r="E36" s="188"/>
      <c r="F36" s="188">
        <v>5544</v>
      </c>
      <c r="G36" s="188">
        <v>195</v>
      </c>
      <c r="H36" s="182">
        <v>995</v>
      </c>
      <c r="I36" s="186">
        <v>347</v>
      </c>
      <c r="J36" s="183" t="s">
        <v>74</v>
      </c>
      <c r="K36" s="186">
        <v>648</v>
      </c>
      <c r="L36" s="187">
        <f t="shared" si="0"/>
        <v>0.65125628140703518</v>
      </c>
      <c r="M36" s="184" t="str">
        <f t="shared" si="1"/>
        <v>[500-1000] MW</v>
      </c>
    </row>
    <row r="37" spans="2:13">
      <c r="B37" s="183" t="s">
        <v>403</v>
      </c>
      <c r="C37" s="183" t="s">
        <v>120</v>
      </c>
      <c r="D37" s="183" t="s">
        <v>59</v>
      </c>
      <c r="E37" s="188"/>
      <c r="F37" s="188">
        <v>6200</v>
      </c>
      <c r="G37" s="188">
        <v>964</v>
      </c>
      <c r="H37" s="182">
        <v>741</v>
      </c>
      <c r="I37" s="186">
        <v>366</v>
      </c>
      <c r="J37" s="183" t="s">
        <v>74</v>
      </c>
      <c r="K37" s="186">
        <v>375</v>
      </c>
      <c r="L37" s="187">
        <f t="shared" si="0"/>
        <v>0.50607287449392713</v>
      </c>
      <c r="M37" s="184" t="str">
        <f t="shared" si="1"/>
        <v>[500-1000] MW</v>
      </c>
    </row>
    <row r="38" spans="2:13">
      <c r="B38" s="183" t="s">
        <v>403</v>
      </c>
      <c r="C38" s="183" t="s">
        <v>120</v>
      </c>
      <c r="D38" s="183" t="s">
        <v>61</v>
      </c>
      <c r="F38">
        <v>6209</v>
      </c>
      <c r="G38">
        <v>964</v>
      </c>
      <c r="H38" s="182">
        <v>738</v>
      </c>
      <c r="I38" s="186">
        <v>366</v>
      </c>
      <c r="J38" s="189" t="s">
        <v>74</v>
      </c>
      <c r="K38" s="186">
        <v>372</v>
      </c>
      <c r="L38" s="187">
        <f t="shared" si="0"/>
        <v>0.50406504065040647</v>
      </c>
      <c r="M38" s="184" t="str">
        <f t="shared" si="1"/>
        <v>[500-1000] MW</v>
      </c>
    </row>
    <row r="39" spans="2:13">
      <c r="B39" s="183" t="s">
        <v>403</v>
      </c>
      <c r="C39" s="183" t="s">
        <v>120</v>
      </c>
      <c r="D39" s="183" t="s">
        <v>63</v>
      </c>
      <c r="F39">
        <v>6209</v>
      </c>
      <c r="G39">
        <v>964</v>
      </c>
      <c r="H39" s="182">
        <v>737</v>
      </c>
      <c r="I39" s="186">
        <v>366</v>
      </c>
      <c r="J39" s="189" t="s">
        <v>74</v>
      </c>
      <c r="K39" s="186">
        <v>371</v>
      </c>
      <c r="L39" s="187">
        <f t="shared" si="0"/>
        <v>0.50339213025780194</v>
      </c>
      <c r="M39" s="184" t="str">
        <f t="shared" si="1"/>
        <v>[500-1000] MW</v>
      </c>
    </row>
    <row r="40" spans="2:13">
      <c r="B40" s="183" t="s">
        <v>403</v>
      </c>
      <c r="C40" s="183" t="s">
        <v>120</v>
      </c>
      <c r="D40" s="183" t="s">
        <v>68</v>
      </c>
      <c r="F40">
        <v>6296</v>
      </c>
      <c r="G40">
        <v>696</v>
      </c>
      <c r="H40" s="182">
        <v>371</v>
      </c>
      <c r="I40" s="186">
        <v>345</v>
      </c>
      <c r="J40" s="189" t="s">
        <v>74</v>
      </c>
      <c r="K40" s="186">
        <v>26</v>
      </c>
      <c r="L40" s="187">
        <f t="shared" si="0"/>
        <v>7.0080862533692723E-2</v>
      </c>
      <c r="M40" s="184" t="str">
        <f t="shared" si="1"/>
        <v>below 500 MW</v>
      </c>
    </row>
    <row r="41" spans="2:13">
      <c r="B41" s="190" t="s">
        <v>403</v>
      </c>
      <c r="C41" s="190" t="s">
        <v>120</v>
      </c>
      <c r="D41" s="190" t="s">
        <v>69</v>
      </c>
      <c r="E41" s="191"/>
      <c r="F41" s="188">
        <v>6300</v>
      </c>
      <c r="G41" s="192">
        <v>696</v>
      </c>
      <c r="H41" s="193">
        <v>371</v>
      </c>
      <c r="I41" s="193">
        <v>345</v>
      </c>
      <c r="J41" s="189" t="s">
        <v>74</v>
      </c>
      <c r="K41" s="190">
        <v>26</v>
      </c>
      <c r="L41" s="194">
        <f t="shared" si="0"/>
        <v>7.0080862533692723E-2</v>
      </c>
      <c r="M41" s="195" t="str">
        <f t="shared" si="1"/>
        <v>below 500 MW</v>
      </c>
    </row>
    <row r="42" spans="2:13">
      <c r="B42" s="190" t="s">
        <v>403</v>
      </c>
      <c r="C42" s="190" t="s">
        <v>120</v>
      </c>
      <c r="D42" s="190" t="s">
        <v>70</v>
      </c>
      <c r="E42" s="191"/>
      <c r="F42" s="188">
        <v>5745</v>
      </c>
      <c r="G42" s="192">
        <v>720</v>
      </c>
      <c r="H42" s="193">
        <v>965</v>
      </c>
      <c r="I42" s="193">
        <v>345</v>
      </c>
      <c r="J42" s="189" t="s">
        <v>74</v>
      </c>
      <c r="K42" s="190">
        <v>620</v>
      </c>
      <c r="L42" s="194">
        <f t="shared" si="0"/>
        <v>0.6424870466321243</v>
      </c>
      <c r="M42" s="194" t="str">
        <f t="shared" si="1"/>
        <v>[500-1000] MW</v>
      </c>
    </row>
    <row r="43" spans="2:13">
      <c r="B43" s="190" t="s">
        <v>404</v>
      </c>
      <c r="C43" s="190" t="s">
        <v>120</v>
      </c>
      <c r="D43" s="190" t="s">
        <v>64</v>
      </c>
      <c r="E43" s="191"/>
      <c r="F43" s="188">
        <v>5613</v>
      </c>
      <c r="G43" s="192">
        <v>1036</v>
      </c>
      <c r="H43" s="193">
        <v>1363</v>
      </c>
      <c r="I43" s="193">
        <v>247</v>
      </c>
      <c r="J43" s="189" t="s">
        <v>74</v>
      </c>
      <c r="K43" s="190">
        <v>1116</v>
      </c>
      <c r="L43" s="194">
        <f t="shared" si="0"/>
        <v>0.81878209831254589</v>
      </c>
      <c r="M43" s="194" t="str">
        <f t="shared" si="1"/>
        <v>above 1000 MW</v>
      </c>
    </row>
    <row r="44" spans="2:13">
      <c r="B44" s="190" t="s">
        <v>404</v>
      </c>
      <c r="C44" s="190" t="s">
        <v>120</v>
      </c>
      <c r="D44" s="190" t="s">
        <v>66</v>
      </c>
      <c r="E44" s="191"/>
      <c r="F44" s="188">
        <v>5613</v>
      </c>
      <c r="G44" s="192">
        <v>1038</v>
      </c>
      <c r="H44" s="193">
        <v>1363</v>
      </c>
      <c r="I44" s="193">
        <v>247</v>
      </c>
      <c r="J44" s="189" t="s">
        <v>74</v>
      </c>
      <c r="K44" s="190">
        <v>1116</v>
      </c>
      <c r="L44" s="194">
        <f t="shared" si="0"/>
        <v>0.81878209831254589</v>
      </c>
      <c r="M44" s="194" t="str">
        <f t="shared" si="1"/>
        <v>above 1000 MW</v>
      </c>
    </row>
    <row r="45" spans="2:13">
      <c r="B45" s="190" t="s">
        <v>404</v>
      </c>
      <c r="C45" s="190" t="s">
        <v>120</v>
      </c>
      <c r="D45" s="190" t="s">
        <v>67</v>
      </c>
      <c r="E45" s="191"/>
      <c r="F45" s="188">
        <v>5613</v>
      </c>
      <c r="G45" s="192">
        <v>1036</v>
      </c>
      <c r="H45" s="193">
        <v>1363</v>
      </c>
      <c r="I45" s="193">
        <v>247</v>
      </c>
      <c r="J45" s="189" t="s">
        <v>74</v>
      </c>
      <c r="K45" s="190">
        <v>1116</v>
      </c>
      <c r="L45" s="194">
        <f t="shared" si="0"/>
        <v>0.81878209831254589</v>
      </c>
      <c r="M45" s="194" t="str">
        <f t="shared" si="1"/>
        <v>above 1000 MW</v>
      </c>
    </row>
    <row r="46" spans="2:13">
      <c r="B46" s="190" t="s">
        <v>405</v>
      </c>
      <c r="C46" s="190" t="s">
        <v>120</v>
      </c>
      <c r="D46" s="190" t="s">
        <v>59</v>
      </c>
      <c r="E46" s="191"/>
      <c r="F46" s="188">
        <v>5442</v>
      </c>
      <c r="G46" s="192">
        <v>133</v>
      </c>
      <c r="H46" s="193">
        <v>739</v>
      </c>
      <c r="I46" s="193">
        <v>154</v>
      </c>
      <c r="J46" s="189" t="s">
        <v>74</v>
      </c>
      <c r="K46" s="190">
        <v>585</v>
      </c>
      <c r="L46" s="194">
        <f t="shared" si="0"/>
        <v>0.79161028416779433</v>
      </c>
      <c r="M46" s="194" t="str">
        <f t="shared" si="1"/>
        <v>[500-1000] MW</v>
      </c>
    </row>
    <row r="47" spans="2:13">
      <c r="B47" s="190" t="s">
        <v>405</v>
      </c>
      <c r="C47" s="190" t="s">
        <v>120</v>
      </c>
      <c r="D47" s="190" t="s">
        <v>61</v>
      </c>
      <c r="E47" s="191"/>
      <c r="F47" s="188">
        <v>5487</v>
      </c>
      <c r="G47" s="192">
        <v>171</v>
      </c>
      <c r="H47" s="193">
        <v>818</v>
      </c>
      <c r="I47" s="193">
        <v>154</v>
      </c>
      <c r="J47" s="189" t="s">
        <v>74</v>
      </c>
      <c r="K47" s="190">
        <v>664</v>
      </c>
      <c r="L47" s="194">
        <f t="shared" si="0"/>
        <v>0.81173594132029336</v>
      </c>
      <c r="M47" s="194" t="str">
        <f t="shared" si="1"/>
        <v>[500-1000] MW</v>
      </c>
    </row>
    <row r="48" spans="2:13">
      <c r="B48" s="190" t="s">
        <v>405</v>
      </c>
      <c r="C48" s="190" t="s">
        <v>120</v>
      </c>
      <c r="D48" s="190" t="s">
        <v>63</v>
      </c>
      <c r="E48" s="191"/>
      <c r="F48" s="188">
        <v>5413</v>
      </c>
      <c r="G48" s="192">
        <v>133</v>
      </c>
      <c r="H48" s="193">
        <v>708</v>
      </c>
      <c r="I48" s="193">
        <v>154</v>
      </c>
      <c r="J48" s="189" t="s">
        <v>74</v>
      </c>
      <c r="K48" s="190">
        <v>554</v>
      </c>
      <c r="L48" s="194">
        <f t="shared" si="0"/>
        <v>0.78248587570621464</v>
      </c>
      <c r="M48" s="194" t="str">
        <f t="shared" si="1"/>
        <v>[500-1000] MW</v>
      </c>
    </row>
    <row r="49" spans="2:13">
      <c r="B49" s="190" t="s">
        <v>415</v>
      </c>
      <c r="C49" s="190" t="s">
        <v>120</v>
      </c>
      <c r="D49" s="190" t="s">
        <v>55</v>
      </c>
      <c r="E49" s="191">
        <v>4334</v>
      </c>
      <c r="F49" s="188"/>
      <c r="G49" s="192"/>
      <c r="H49" s="193">
        <v>4307</v>
      </c>
      <c r="I49" s="193">
        <v>-118</v>
      </c>
      <c r="J49" s="189" t="s">
        <v>38</v>
      </c>
      <c r="K49" s="190">
        <v>4425</v>
      </c>
      <c r="L49" s="194">
        <f t="shared" si="0"/>
        <v>1.0273972602739727</v>
      </c>
      <c r="M49" s="194" t="str">
        <f t="shared" si="1"/>
        <v>above 1000 MW</v>
      </c>
    </row>
    <row r="50" spans="2:13">
      <c r="B50" s="190" t="s">
        <v>415</v>
      </c>
      <c r="C50" s="190" t="s">
        <v>120</v>
      </c>
      <c r="D50" s="190" t="s">
        <v>57</v>
      </c>
      <c r="E50" s="191">
        <v>4334</v>
      </c>
      <c r="F50" s="188"/>
      <c r="G50" s="192"/>
      <c r="H50" s="193">
        <v>4307</v>
      </c>
      <c r="I50" s="193">
        <v>-118</v>
      </c>
      <c r="J50" s="189" t="s">
        <v>38</v>
      </c>
      <c r="K50" s="190">
        <v>4425</v>
      </c>
      <c r="L50" s="194">
        <f t="shared" si="0"/>
        <v>1.0273972602739727</v>
      </c>
      <c r="M50" s="194" t="str">
        <f t="shared" si="1"/>
        <v>above 1000 MW</v>
      </c>
    </row>
    <row r="51" spans="2:13">
      <c r="B51" s="190" t="s">
        <v>415</v>
      </c>
      <c r="C51" s="190" t="s">
        <v>120</v>
      </c>
      <c r="D51" s="190" t="s">
        <v>58</v>
      </c>
      <c r="E51" s="191">
        <v>4334</v>
      </c>
      <c r="F51" s="188"/>
      <c r="G51" s="192"/>
      <c r="H51" s="193">
        <v>4307</v>
      </c>
      <c r="I51" s="193">
        <v>-118</v>
      </c>
      <c r="J51" s="189" t="s">
        <v>38</v>
      </c>
      <c r="K51" s="190">
        <v>4425</v>
      </c>
      <c r="L51" s="194">
        <f t="shared" si="0"/>
        <v>1.0273972602739727</v>
      </c>
      <c r="M51" s="194" t="str">
        <f t="shared" si="1"/>
        <v>above 1000 MW</v>
      </c>
    </row>
    <row r="52" spans="2:13">
      <c r="B52" s="190" t="s">
        <v>416</v>
      </c>
      <c r="C52" s="190" t="s">
        <v>120</v>
      </c>
      <c r="D52" s="190" t="s">
        <v>55</v>
      </c>
      <c r="E52" s="191">
        <v>4627</v>
      </c>
      <c r="F52" s="188"/>
      <c r="G52" s="192"/>
      <c r="H52" s="193">
        <v>3449</v>
      </c>
      <c r="I52" s="193">
        <v>-68</v>
      </c>
      <c r="J52" s="189" t="s">
        <v>38</v>
      </c>
      <c r="K52" s="190">
        <v>3517</v>
      </c>
      <c r="L52" s="194">
        <f t="shared" si="0"/>
        <v>1.0197158596694693</v>
      </c>
      <c r="M52" s="194" t="str">
        <f t="shared" si="1"/>
        <v>above 1000 MW</v>
      </c>
    </row>
    <row r="53" spans="2:13">
      <c r="B53" s="190" t="s">
        <v>416</v>
      </c>
      <c r="C53" s="190" t="s">
        <v>120</v>
      </c>
      <c r="D53" s="190" t="s">
        <v>57</v>
      </c>
      <c r="E53" s="191">
        <v>4627</v>
      </c>
      <c r="F53" s="188"/>
      <c r="G53" s="192"/>
      <c r="H53" s="193">
        <v>3449</v>
      </c>
      <c r="I53" s="193">
        <v>-68</v>
      </c>
      <c r="J53" s="189" t="s">
        <v>38</v>
      </c>
      <c r="K53" s="190">
        <v>3517</v>
      </c>
      <c r="L53" s="194">
        <f t="shared" si="0"/>
        <v>1.0197158596694693</v>
      </c>
      <c r="M53" s="194" t="str">
        <f t="shared" si="1"/>
        <v>above 1000 MW</v>
      </c>
    </row>
    <row r="54" spans="2:13">
      <c r="B54" s="190" t="s">
        <v>416</v>
      </c>
      <c r="C54" s="190" t="s">
        <v>120</v>
      </c>
      <c r="D54" s="190" t="s">
        <v>58</v>
      </c>
      <c r="E54" s="191">
        <v>4627</v>
      </c>
      <c r="F54" s="188"/>
      <c r="G54" s="192"/>
      <c r="H54" s="193">
        <v>3449</v>
      </c>
      <c r="I54" s="193">
        <v>-68</v>
      </c>
      <c r="J54" s="189" t="s">
        <v>38</v>
      </c>
      <c r="K54" s="190">
        <v>3517</v>
      </c>
      <c r="L54" s="194">
        <f t="shared" si="0"/>
        <v>1.0197158596694693</v>
      </c>
      <c r="M54" s="194" t="str">
        <f t="shared" si="1"/>
        <v>above 1000 MW</v>
      </c>
    </row>
    <row r="55" spans="2:13">
      <c r="B55" s="190" t="s">
        <v>418</v>
      </c>
      <c r="C55" s="190" t="s">
        <v>120</v>
      </c>
      <c r="D55" s="190" t="s">
        <v>59</v>
      </c>
      <c r="E55" s="191"/>
      <c r="F55" s="188">
        <v>6568</v>
      </c>
      <c r="G55" s="192">
        <v>741</v>
      </c>
      <c r="H55" s="193">
        <v>1091</v>
      </c>
      <c r="I55" s="193">
        <v>177</v>
      </c>
      <c r="J55" s="189" t="s">
        <v>74</v>
      </c>
      <c r="K55" s="190">
        <v>914</v>
      </c>
      <c r="L55" s="194">
        <f t="shared" si="0"/>
        <v>0.83776351970669116</v>
      </c>
      <c r="M55" s="194" t="str">
        <f t="shared" si="1"/>
        <v>above 1000 MW</v>
      </c>
    </row>
    <row r="56" spans="2:13">
      <c r="B56" s="190" t="s">
        <v>418</v>
      </c>
      <c r="C56" s="190" t="s">
        <v>120</v>
      </c>
      <c r="D56" s="190" t="s">
        <v>61</v>
      </c>
      <c r="E56" s="191"/>
      <c r="F56" s="188">
        <v>5973</v>
      </c>
      <c r="G56" s="192">
        <v>780</v>
      </c>
      <c r="H56" s="193">
        <v>1766</v>
      </c>
      <c r="I56" s="193">
        <v>177</v>
      </c>
      <c r="J56" s="189" t="s">
        <v>74</v>
      </c>
      <c r="K56" s="190">
        <v>1589</v>
      </c>
      <c r="L56" s="194">
        <f t="shared" si="0"/>
        <v>0.89977349943374862</v>
      </c>
      <c r="M56" s="194" t="str">
        <f t="shared" si="1"/>
        <v>above 1000 MW</v>
      </c>
    </row>
    <row r="57" spans="2:13">
      <c r="B57" s="190" t="s">
        <v>418</v>
      </c>
      <c r="C57" s="190" t="s">
        <v>120</v>
      </c>
      <c r="D57" s="190" t="s">
        <v>63</v>
      </c>
      <c r="E57" s="191"/>
      <c r="F57" s="188">
        <v>6381</v>
      </c>
      <c r="G57" s="192">
        <v>780</v>
      </c>
      <c r="H57" s="193">
        <v>1526</v>
      </c>
      <c r="I57" s="193">
        <v>177</v>
      </c>
      <c r="J57" s="189" t="s">
        <v>74</v>
      </c>
      <c r="K57" s="190">
        <v>1349</v>
      </c>
      <c r="L57" s="194">
        <f t="shared" si="0"/>
        <v>0.88401048492791612</v>
      </c>
      <c r="M57" s="194" t="str">
        <f t="shared" si="1"/>
        <v>above 1000 MW</v>
      </c>
    </row>
    <row r="58" spans="2:13">
      <c r="B58" s="190" t="s">
        <v>418</v>
      </c>
      <c r="C58" s="190" t="s">
        <v>120</v>
      </c>
      <c r="D58" s="190" t="s">
        <v>68</v>
      </c>
      <c r="E58" s="191">
        <v>7932</v>
      </c>
      <c r="F58" s="188"/>
      <c r="G58" s="192"/>
      <c r="H58" s="193">
        <v>1645</v>
      </c>
      <c r="I58" s="193">
        <v>531</v>
      </c>
      <c r="J58" s="189" t="s">
        <v>74</v>
      </c>
      <c r="K58" s="190">
        <v>1114</v>
      </c>
      <c r="L58" s="194">
        <f t="shared" si="0"/>
        <v>0.67720364741641337</v>
      </c>
      <c r="M58" s="194" t="str">
        <f t="shared" si="1"/>
        <v>above 1000 MW</v>
      </c>
    </row>
    <row r="59" spans="2:13">
      <c r="B59" s="190" t="s">
        <v>418</v>
      </c>
      <c r="C59" s="190" t="s">
        <v>120</v>
      </c>
      <c r="D59" s="190" t="s">
        <v>69</v>
      </c>
      <c r="E59" s="191">
        <v>7932</v>
      </c>
      <c r="F59" s="188"/>
      <c r="G59" s="192"/>
      <c r="H59" s="193">
        <v>1645</v>
      </c>
      <c r="I59" s="193">
        <v>531</v>
      </c>
      <c r="J59" s="189" t="s">
        <v>74</v>
      </c>
      <c r="K59" s="190">
        <v>1114</v>
      </c>
      <c r="L59" s="194">
        <f t="shared" si="0"/>
        <v>0.67720364741641337</v>
      </c>
      <c r="M59" s="194" t="str">
        <f t="shared" si="1"/>
        <v>above 1000 MW</v>
      </c>
    </row>
    <row r="60" spans="2:13" ht="15" thickBot="1">
      <c r="B60" s="196" t="s">
        <v>418</v>
      </c>
      <c r="C60" s="196" t="s">
        <v>120</v>
      </c>
      <c r="D60" s="196" t="s">
        <v>70</v>
      </c>
      <c r="E60" s="197">
        <v>7339</v>
      </c>
      <c r="F60" s="198"/>
      <c r="G60" s="199"/>
      <c r="H60" s="200">
        <v>2360</v>
      </c>
      <c r="I60" s="200">
        <v>538</v>
      </c>
      <c r="J60" s="201" t="s">
        <v>74</v>
      </c>
      <c r="K60" s="196">
        <v>1822</v>
      </c>
      <c r="L60" s="202">
        <f t="shared" si="0"/>
        <v>0.77203389830508473</v>
      </c>
      <c r="M60" s="202" t="str">
        <f t="shared" si="1"/>
        <v>above 1000 MW</v>
      </c>
    </row>
  </sheetData>
  <mergeCells count="3">
    <mergeCell ref="B1:J4"/>
    <mergeCell ref="E6:G6"/>
    <mergeCell ref="H6:I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E99C3-9F88-2843-A0EA-EBAA2C990902}">
  <dimension ref="A1:AL572"/>
  <sheetViews>
    <sheetView showGridLines="0" topLeftCell="A2" workbookViewId="0">
      <selection activeCell="AI19" sqref="AI19"/>
    </sheetView>
  </sheetViews>
  <sheetFormatPr defaultColWidth="8.85546875" defaultRowHeight="14.45"/>
  <cols>
    <col min="2" max="2" width="8.140625" customWidth="1"/>
    <col min="3" max="3" width="7" customWidth="1"/>
    <col min="4" max="4" width="6.140625" customWidth="1"/>
    <col min="5" max="5" width="16.7109375" bestFit="1" customWidth="1"/>
    <col min="6" max="6" width="18.7109375" bestFit="1" customWidth="1"/>
    <col min="7" max="7" width="13" bestFit="1" customWidth="1"/>
    <col min="8" max="8" width="16.7109375" bestFit="1" customWidth="1"/>
    <col min="9" max="10" width="18.7109375" bestFit="1" customWidth="1"/>
    <col min="11" max="11" width="8.7109375" bestFit="1" customWidth="1"/>
    <col min="12" max="12" width="9.28515625" customWidth="1"/>
    <col min="13" max="13" width="6" customWidth="1"/>
    <col min="14" max="14" width="6.42578125" customWidth="1"/>
    <col min="15" max="15" width="8.140625" customWidth="1"/>
    <col min="16" max="16" width="10.7109375" customWidth="1"/>
    <col min="17" max="17" width="14.42578125" customWidth="1"/>
    <col min="18" max="19" width="9.42578125" customWidth="1"/>
    <col min="20" max="23" width="9.85546875" customWidth="1"/>
    <col min="24" max="24" width="8.7109375" customWidth="1"/>
    <col min="25" max="25" width="8" customWidth="1"/>
    <col min="26" max="26" width="31.85546875" customWidth="1"/>
    <col min="27" max="27" width="8.7109375" customWidth="1"/>
    <col min="28" max="28" width="8" customWidth="1"/>
    <col min="29" max="29" width="37.42578125" customWidth="1"/>
    <col min="30" max="30" width="8.7109375" customWidth="1"/>
    <col min="31" max="31" width="8" customWidth="1"/>
    <col min="32" max="32" width="29.140625" customWidth="1"/>
    <col min="33" max="33" width="8.7109375" customWidth="1"/>
    <col min="34" max="34" width="8" customWidth="1"/>
    <col min="35" max="35" width="25.85546875" customWidth="1"/>
    <col min="36" max="36" width="8.7109375" customWidth="1"/>
    <col min="37" max="37" width="8" customWidth="1"/>
    <col min="38" max="38" width="25.85546875" customWidth="1"/>
  </cols>
  <sheetData>
    <row r="1" spans="1:38" s="2" customFormat="1" ht="14.25" customHeight="1">
      <c r="B1" s="3"/>
      <c r="C1" s="267" t="s">
        <v>421</v>
      </c>
      <c r="D1" s="267"/>
      <c r="E1" s="267"/>
      <c r="F1" s="267"/>
      <c r="G1" s="267"/>
      <c r="H1" s="267"/>
      <c r="I1" s="267"/>
      <c r="J1" s="267"/>
      <c r="K1" s="92"/>
      <c r="L1" s="92"/>
      <c r="M1" s="93"/>
    </row>
    <row r="2" spans="1:38" s="2" customFormat="1" ht="14.25" customHeight="1">
      <c r="A2" s="4"/>
      <c r="B2" s="3"/>
      <c r="C2" s="267"/>
      <c r="D2" s="267"/>
      <c r="E2" s="267"/>
      <c r="F2" s="267"/>
      <c r="G2" s="267"/>
      <c r="H2" s="267"/>
      <c r="I2" s="267"/>
      <c r="J2" s="267"/>
      <c r="K2" s="92"/>
      <c r="L2" s="92"/>
      <c r="M2" s="93"/>
    </row>
    <row r="3" spans="1:38" s="2" customFormat="1" ht="14.25" customHeight="1">
      <c r="A3" s="4"/>
      <c r="B3" s="3"/>
      <c r="C3" s="267"/>
      <c r="D3" s="267"/>
      <c r="E3" s="267"/>
      <c r="F3" s="267"/>
      <c r="G3" s="267"/>
      <c r="H3" s="267"/>
      <c r="I3" s="267"/>
      <c r="J3" s="267"/>
      <c r="K3" s="92"/>
      <c r="L3" s="92"/>
      <c r="M3" s="93"/>
    </row>
    <row r="4" spans="1:38" s="2" customFormat="1" ht="14.25" customHeight="1">
      <c r="A4" s="4"/>
      <c r="B4" s="3"/>
      <c r="C4" s="267"/>
      <c r="D4" s="267"/>
      <c r="E4" s="267"/>
      <c r="F4" s="267"/>
      <c r="G4" s="267"/>
      <c r="H4" s="267"/>
      <c r="I4" s="267"/>
      <c r="J4" s="267"/>
      <c r="K4" s="92"/>
      <c r="L4" s="92"/>
      <c r="M4" s="93"/>
    </row>
    <row r="5" spans="1:38" ht="15" thickBot="1"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5"/>
    </row>
    <row r="6" spans="1:38" ht="15.95" customHeight="1" thickBot="1">
      <c r="B6" s="96"/>
      <c r="C6" s="96"/>
      <c r="D6" s="96"/>
      <c r="E6" s="276" t="s">
        <v>1</v>
      </c>
      <c r="F6" s="277"/>
      <c r="G6" s="278"/>
      <c r="H6" s="276" t="s">
        <v>215</v>
      </c>
      <c r="I6" s="277"/>
      <c r="J6" s="278"/>
      <c r="K6" s="97" t="s">
        <v>422</v>
      </c>
      <c r="L6" s="98" t="s">
        <v>423</v>
      </c>
      <c r="M6" s="276" t="s">
        <v>3</v>
      </c>
      <c r="N6" s="277"/>
      <c r="O6" s="278"/>
      <c r="P6" s="273" t="s">
        <v>4</v>
      </c>
      <c r="Q6" s="275"/>
      <c r="R6" s="273" t="s">
        <v>216</v>
      </c>
      <c r="S6" s="274"/>
      <c r="T6" s="275"/>
      <c r="U6" s="273" t="s">
        <v>217</v>
      </c>
      <c r="V6" s="274"/>
      <c r="W6" s="275"/>
      <c r="X6" s="273" t="s">
        <v>217</v>
      </c>
      <c r="Y6" s="274"/>
      <c r="Z6" s="275"/>
      <c r="AA6" s="273" t="s">
        <v>217</v>
      </c>
      <c r="AB6" s="274"/>
      <c r="AC6" s="275"/>
      <c r="AD6" s="273" t="s">
        <v>217</v>
      </c>
      <c r="AE6" s="274"/>
      <c r="AF6" s="275"/>
      <c r="AG6" s="273" t="s">
        <v>217</v>
      </c>
      <c r="AH6" s="274"/>
      <c r="AI6" s="275"/>
      <c r="AJ6" s="273" t="s">
        <v>217</v>
      </c>
      <c r="AK6" s="274"/>
      <c r="AL6" s="275"/>
    </row>
    <row r="7" spans="1:38" ht="39.950000000000003" customHeight="1">
      <c r="B7" s="99" t="s">
        <v>209</v>
      </c>
      <c r="C7" s="100" t="s">
        <v>11</v>
      </c>
      <c r="D7" s="86" t="s">
        <v>210</v>
      </c>
      <c r="E7" s="101" t="s">
        <v>223</v>
      </c>
      <c r="F7" s="102" t="s">
        <v>224</v>
      </c>
      <c r="G7" s="103" t="s">
        <v>225</v>
      </c>
      <c r="H7" s="101" t="s">
        <v>223</v>
      </c>
      <c r="I7" s="102" t="s">
        <v>224</v>
      </c>
      <c r="J7" s="103" t="s">
        <v>225</v>
      </c>
      <c r="K7" s="104" t="s">
        <v>424</v>
      </c>
      <c r="L7" s="105" t="s">
        <v>425</v>
      </c>
      <c r="M7" s="101" t="s">
        <v>226</v>
      </c>
      <c r="N7" s="102" t="s">
        <v>227</v>
      </c>
      <c r="O7" s="103" t="s">
        <v>228</v>
      </c>
      <c r="P7" s="104" t="s">
        <v>229</v>
      </c>
      <c r="Q7" s="105" t="s">
        <v>20</v>
      </c>
      <c r="R7" s="104" t="s">
        <v>230</v>
      </c>
      <c r="S7" s="106" t="s">
        <v>231</v>
      </c>
      <c r="T7" s="105" t="s">
        <v>232</v>
      </c>
      <c r="U7" s="101" t="s">
        <v>233</v>
      </c>
      <c r="V7" s="106"/>
      <c r="W7" s="107" t="s">
        <v>30</v>
      </c>
      <c r="X7" s="101" t="s">
        <v>236</v>
      </c>
      <c r="Y7" s="106" t="s">
        <v>426</v>
      </c>
      <c r="Z7" s="107" t="s">
        <v>30</v>
      </c>
      <c r="AA7" s="101" t="s">
        <v>236</v>
      </c>
      <c r="AB7" s="106" t="s">
        <v>426</v>
      </c>
      <c r="AC7" s="107" t="s">
        <v>30</v>
      </c>
      <c r="AD7" s="101" t="s">
        <v>236</v>
      </c>
      <c r="AE7" s="106" t="s">
        <v>426</v>
      </c>
      <c r="AF7" s="107" t="s">
        <v>30</v>
      </c>
      <c r="AG7" s="101" t="s">
        <v>236</v>
      </c>
      <c r="AH7" s="106" t="s">
        <v>426</v>
      </c>
      <c r="AI7" s="107" t="s">
        <v>30</v>
      </c>
      <c r="AJ7" s="101" t="s">
        <v>236</v>
      </c>
      <c r="AK7" s="106" t="s">
        <v>426</v>
      </c>
      <c r="AL7" s="107" t="s">
        <v>30</v>
      </c>
    </row>
    <row r="8" spans="1:38" ht="31.5">
      <c r="B8" s="203" t="s">
        <v>279</v>
      </c>
      <c r="C8" s="34" t="s">
        <v>170</v>
      </c>
      <c r="D8" s="204" t="s">
        <v>55</v>
      </c>
      <c r="E8" s="205">
        <v>6531</v>
      </c>
      <c r="F8" s="34"/>
      <c r="G8" s="206"/>
      <c r="H8" s="205">
        <v>6524</v>
      </c>
      <c r="I8" s="34"/>
      <c r="J8" s="206"/>
      <c r="K8" s="205"/>
      <c r="L8" s="206"/>
      <c r="M8" s="205">
        <v>-1640</v>
      </c>
      <c r="N8" s="34">
        <v>-1640</v>
      </c>
      <c r="O8" s="206">
        <v>-1635</v>
      </c>
      <c r="P8" s="207" t="s">
        <v>38</v>
      </c>
      <c r="Q8" s="208" t="s">
        <v>80</v>
      </c>
      <c r="R8" s="209">
        <v>7</v>
      </c>
      <c r="S8" s="28" t="s">
        <v>234</v>
      </c>
      <c r="T8" s="210">
        <v>0</v>
      </c>
      <c r="U8" s="209"/>
      <c r="V8" s="28"/>
      <c r="W8" s="28"/>
      <c r="X8" s="205" t="s">
        <v>5</v>
      </c>
      <c r="Y8" s="34">
        <v>140</v>
      </c>
      <c r="Z8" s="211" t="s">
        <v>281</v>
      </c>
      <c r="AA8" s="209"/>
      <c r="AB8" s="34"/>
      <c r="AC8" s="211"/>
      <c r="AD8" s="209"/>
      <c r="AE8" s="28"/>
      <c r="AF8" s="212"/>
      <c r="AG8" s="205"/>
      <c r="AH8" s="34"/>
      <c r="AI8" s="212"/>
      <c r="AJ8" s="205" t="s">
        <v>8</v>
      </c>
      <c r="AK8" s="34">
        <v>-10000</v>
      </c>
      <c r="AL8" s="208" t="s">
        <v>282</v>
      </c>
    </row>
    <row r="9" spans="1:38" ht="31.5">
      <c r="B9" s="203" t="s">
        <v>279</v>
      </c>
      <c r="C9" s="34" t="s">
        <v>170</v>
      </c>
      <c r="D9" s="204" t="s">
        <v>57</v>
      </c>
      <c r="E9" s="205">
        <v>6531</v>
      </c>
      <c r="F9" s="34"/>
      <c r="G9" s="206"/>
      <c r="H9" s="205">
        <v>6524</v>
      </c>
      <c r="I9" s="34"/>
      <c r="J9" s="206"/>
      <c r="K9" s="205"/>
      <c r="L9" s="206"/>
      <c r="M9" s="205">
        <v>-1640</v>
      </c>
      <c r="N9" s="34">
        <v>-1640</v>
      </c>
      <c r="O9" s="206">
        <v>-1635</v>
      </c>
      <c r="P9" s="207" t="s">
        <v>38</v>
      </c>
      <c r="Q9" s="208" t="s">
        <v>80</v>
      </c>
      <c r="R9" s="209">
        <v>7</v>
      </c>
      <c r="S9" s="28" t="s">
        <v>234</v>
      </c>
      <c r="T9" s="210">
        <v>0</v>
      </c>
      <c r="U9" s="209"/>
      <c r="V9" s="28"/>
      <c r="W9" s="28"/>
      <c r="X9" s="205" t="s">
        <v>5</v>
      </c>
      <c r="Y9" s="34">
        <v>140</v>
      </c>
      <c r="Z9" s="211" t="s">
        <v>281</v>
      </c>
      <c r="AA9" s="209"/>
      <c r="AB9" s="34"/>
      <c r="AC9" s="211"/>
      <c r="AD9" s="209"/>
      <c r="AE9" s="34"/>
      <c r="AF9" s="212"/>
      <c r="AG9" s="205"/>
      <c r="AH9" s="34"/>
      <c r="AI9" s="212"/>
      <c r="AJ9" s="205" t="s">
        <v>8</v>
      </c>
      <c r="AK9" s="34">
        <v>-10000</v>
      </c>
      <c r="AL9" s="208" t="s">
        <v>282</v>
      </c>
    </row>
    <row r="10" spans="1:38" ht="31.5">
      <c r="B10" s="203" t="s">
        <v>279</v>
      </c>
      <c r="C10" s="34" t="s">
        <v>170</v>
      </c>
      <c r="D10" s="204" t="s">
        <v>58</v>
      </c>
      <c r="E10" s="205">
        <v>6531</v>
      </c>
      <c r="F10" s="34"/>
      <c r="G10" s="206"/>
      <c r="H10" s="205">
        <v>6530</v>
      </c>
      <c r="I10" s="34"/>
      <c r="J10" s="206"/>
      <c r="K10" s="205"/>
      <c r="L10" s="206"/>
      <c r="M10" s="205">
        <v>-1640</v>
      </c>
      <c r="N10" s="34">
        <v>-1640</v>
      </c>
      <c r="O10" s="206">
        <v>-1638</v>
      </c>
      <c r="P10" s="207" t="s">
        <v>38</v>
      </c>
      <c r="Q10" s="208" t="s">
        <v>80</v>
      </c>
      <c r="R10" s="209">
        <v>1</v>
      </c>
      <c r="S10" s="28" t="s">
        <v>234</v>
      </c>
      <c r="T10" s="210">
        <v>0</v>
      </c>
      <c r="U10" s="209"/>
      <c r="V10" s="28"/>
      <c r="W10" s="28"/>
      <c r="X10" s="205"/>
      <c r="Y10" s="34"/>
      <c r="Z10" s="211"/>
      <c r="AA10" s="209"/>
      <c r="AB10" s="34"/>
      <c r="AC10" s="212"/>
      <c r="AD10" s="209"/>
      <c r="AE10" s="34"/>
      <c r="AF10" s="212"/>
      <c r="AG10" s="205"/>
      <c r="AH10" s="34"/>
      <c r="AI10" s="212"/>
      <c r="AJ10" s="205"/>
      <c r="AK10" s="34"/>
      <c r="AL10" s="208"/>
    </row>
    <row r="11" spans="1:38" ht="31.5">
      <c r="B11" s="203" t="s">
        <v>284</v>
      </c>
      <c r="C11" s="34" t="s">
        <v>170</v>
      </c>
      <c r="D11" s="204" t="s">
        <v>55</v>
      </c>
      <c r="E11" s="205">
        <v>6526</v>
      </c>
      <c r="F11" s="34"/>
      <c r="G11" s="206"/>
      <c r="H11" s="205">
        <v>6316</v>
      </c>
      <c r="I11" s="34"/>
      <c r="J11" s="206"/>
      <c r="K11" s="205"/>
      <c r="L11" s="206"/>
      <c r="M11" s="205">
        <v>689</v>
      </c>
      <c r="N11" s="34">
        <v>210</v>
      </c>
      <c r="O11" s="206">
        <v>689</v>
      </c>
      <c r="P11" s="207" t="s">
        <v>74</v>
      </c>
      <c r="Q11" s="208" t="s">
        <v>80</v>
      </c>
      <c r="R11" s="209">
        <v>210</v>
      </c>
      <c r="S11" s="28" t="s">
        <v>234</v>
      </c>
      <c r="T11" s="210">
        <v>210</v>
      </c>
      <c r="U11" s="209"/>
      <c r="V11" s="28"/>
      <c r="W11" s="28"/>
      <c r="X11" s="205"/>
      <c r="Y11" s="34"/>
      <c r="Z11" s="211"/>
      <c r="AA11" s="209"/>
      <c r="AB11" s="34"/>
      <c r="AC11" s="212"/>
      <c r="AD11" s="209" t="s">
        <v>7</v>
      </c>
      <c r="AE11" s="34">
        <v>6064</v>
      </c>
      <c r="AF11" s="212" t="s">
        <v>285</v>
      </c>
      <c r="AG11" s="205"/>
      <c r="AH11" s="34"/>
      <c r="AI11" s="212"/>
      <c r="AJ11" s="205"/>
      <c r="AK11" s="34"/>
      <c r="AL11" s="208"/>
    </row>
    <row r="12" spans="1:38" ht="31.5">
      <c r="B12" s="203" t="s">
        <v>284</v>
      </c>
      <c r="C12" s="34" t="s">
        <v>170</v>
      </c>
      <c r="D12" s="204" t="s">
        <v>57</v>
      </c>
      <c r="E12" s="205">
        <v>6496</v>
      </c>
      <c r="F12" s="34"/>
      <c r="G12" s="206"/>
      <c r="H12" s="205">
        <v>6286</v>
      </c>
      <c r="I12" s="34"/>
      <c r="J12" s="206"/>
      <c r="K12" s="205"/>
      <c r="L12" s="206"/>
      <c r="M12" s="205">
        <v>710</v>
      </c>
      <c r="N12" s="34">
        <v>210</v>
      </c>
      <c r="O12" s="206">
        <v>710</v>
      </c>
      <c r="P12" s="207" t="s">
        <v>74</v>
      </c>
      <c r="Q12" s="208" t="s">
        <v>80</v>
      </c>
      <c r="R12" s="209">
        <v>210</v>
      </c>
      <c r="S12" s="28" t="s">
        <v>234</v>
      </c>
      <c r="T12" s="210">
        <v>210</v>
      </c>
      <c r="U12" s="209"/>
      <c r="V12" s="28"/>
      <c r="W12" s="28"/>
      <c r="X12" s="205"/>
      <c r="Y12" s="34"/>
      <c r="Z12" s="211"/>
      <c r="AA12" s="209"/>
      <c r="AB12" s="34"/>
      <c r="AC12" s="212"/>
      <c r="AD12" s="209" t="s">
        <v>7</v>
      </c>
      <c r="AE12" s="34">
        <v>6035</v>
      </c>
      <c r="AF12" s="212" t="s">
        <v>285</v>
      </c>
      <c r="AG12" s="205"/>
      <c r="AH12" s="34"/>
      <c r="AI12" s="212"/>
      <c r="AJ12" s="205"/>
      <c r="AK12" s="34"/>
      <c r="AL12" s="208"/>
    </row>
    <row r="13" spans="1:38" ht="31.5">
      <c r="B13" s="203" t="s">
        <v>284</v>
      </c>
      <c r="C13" s="34" t="s">
        <v>170</v>
      </c>
      <c r="D13" s="204" t="s">
        <v>58</v>
      </c>
      <c r="E13" s="205">
        <v>6496</v>
      </c>
      <c r="F13" s="34"/>
      <c r="G13" s="206"/>
      <c r="H13" s="205">
        <v>6286</v>
      </c>
      <c r="I13" s="34"/>
      <c r="J13" s="206"/>
      <c r="K13" s="205"/>
      <c r="L13" s="206"/>
      <c r="M13" s="205">
        <v>710</v>
      </c>
      <c r="N13" s="34">
        <v>210</v>
      </c>
      <c r="O13" s="206">
        <v>710</v>
      </c>
      <c r="P13" s="207" t="s">
        <v>74</v>
      </c>
      <c r="Q13" s="208" t="s">
        <v>80</v>
      </c>
      <c r="R13" s="209">
        <v>210</v>
      </c>
      <c r="S13" s="28" t="s">
        <v>234</v>
      </c>
      <c r="T13" s="210">
        <v>210</v>
      </c>
      <c r="U13" s="209"/>
      <c r="V13" s="28"/>
      <c r="W13" s="28"/>
      <c r="X13" s="205"/>
      <c r="Y13" s="213"/>
      <c r="Z13" s="211"/>
      <c r="AA13" s="209"/>
      <c r="AB13" s="213"/>
      <c r="AC13" s="212"/>
      <c r="AD13" s="209" t="s">
        <v>7</v>
      </c>
      <c r="AE13" s="213">
        <v>6035</v>
      </c>
      <c r="AF13" s="212" t="s">
        <v>285</v>
      </c>
      <c r="AG13" s="205"/>
      <c r="AH13" s="213"/>
      <c r="AI13" s="212"/>
      <c r="AJ13" s="205"/>
      <c r="AK13" s="213"/>
      <c r="AL13" s="208"/>
    </row>
    <row r="14" spans="1:38" ht="31.5">
      <c r="B14" s="203" t="s">
        <v>284</v>
      </c>
      <c r="C14" s="34" t="s">
        <v>170</v>
      </c>
      <c r="D14" s="204" t="s">
        <v>59</v>
      </c>
      <c r="E14" s="205">
        <v>6807</v>
      </c>
      <c r="F14" s="34"/>
      <c r="G14" s="206"/>
      <c r="H14" s="205">
        <v>6308</v>
      </c>
      <c r="I14" s="34"/>
      <c r="J14" s="206"/>
      <c r="K14" s="205"/>
      <c r="L14" s="206"/>
      <c r="M14" s="205">
        <v>-2749</v>
      </c>
      <c r="N14" s="34">
        <v>-2749</v>
      </c>
      <c r="O14" s="206">
        <v>-2096</v>
      </c>
      <c r="P14" s="207" t="s">
        <v>38</v>
      </c>
      <c r="Q14" s="208" t="s">
        <v>80</v>
      </c>
      <c r="R14" s="209">
        <v>499</v>
      </c>
      <c r="S14" s="28" t="s">
        <v>234</v>
      </c>
      <c r="T14" s="210">
        <v>0</v>
      </c>
      <c r="U14" s="209"/>
      <c r="V14" s="28"/>
      <c r="W14" s="28"/>
      <c r="X14" s="205"/>
      <c r="Y14" s="213"/>
      <c r="Z14" s="211"/>
      <c r="AA14" s="209"/>
      <c r="AB14" s="213"/>
      <c r="AC14" s="212"/>
      <c r="AD14" s="209" t="s">
        <v>7</v>
      </c>
      <c r="AE14" s="213">
        <v>1900</v>
      </c>
      <c r="AF14" s="212" t="s">
        <v>286</v>
      </c>
      <c r="AG14" s="205"/>
      <c r="AH14" s="213"/>
      <c r="AI14" s="212"/>
      <c r="AJ14" s="205"/>
      <c r="AK14" s="213"/>
      <c r="AL14" s="208"/>
    </row>
    <row r="15" spans="1:38" ht="31.5">
      <c r="B15" s="203" t="s">
        <v>284</v>
      </c>
      <c r="C15" s="34" t="s">
        <v>170</v>
      </c>
      <c r="D15" s="204" t="s">
        <v>61</v>
      </c>
      <c r="E15" s="205">
        <v>6807</v>
      </c>
      <c r="F15" s="34"/>
      <c r="G15" s="206"/>
      <c r="H15" s="205">
        <v>6307</v>
      </c>
      <c r="I15" s="34"/>
      <c r="J15" s="206"/>
      <c r="K15" s="205"/>
      <c r="L15" s="206"/>
      <c r="M15" s="205">
        <v>-2749</v>
      </c>
      <c r="N15" s="34">
        <v>-2749</v>
      </c>
      <c r="O15" s="206">
        <v>-2096</v>
      </c>
      <c r="P15" s="207" t="s">
        <v>38</v>
      </c>
      <c r="Q15" s="208" t="s">
        <v>80</v>
      </c>
      <c r="R15" s="209">
        <v>500</v>
      </c>
      <c r="S15" s="28" t="s">
        <v>234</v>
      </c>
      <c r="T15" s="210">
        <v>0</v>
      </c>
      <c r="U15" s="209"/>
      <c r="V15" s="28"/>
      <c r="W15" s="28"/>
      <c r="X15" s="205"/>
      <c r="Y15" s="213"/>
      <c r="Z15" s="211"/>
      <c r="AA15" s="209" t="s">
        <v>6</v>
      </c>
      <c r="AB15" s="213">
        <v>6507</v>
      </c>
      <c r="AC15" s="211" t="s">
        <v>82</v>
      </c>
      <c r="AD15" s="209" t="s">
        <v>7</v>
      </c>
      <c r="AE15" s="213">
        <v>1900</v>
      </c>
      <c r="AF15" s="212" t="s">
        <v>286</v>
      </c>
      <c r="AG15" s="205"/>
      <c r="AH15" s="213"/>
      <c r="AI15" s="212"/>
      <c r="AJ15" s="205"/>
      <c r="AK15" s="213"/>
      <c r="AL15" s="208"/>
    </row>
    <row r="16" spans="1:38" ht="31.5">
      <c r="B16" s="203" t="s">
        <v>284</v>
      </c>
      <c r="C16" s="34" t="s">
        <v>170</v>
      </c>
      <c r="D16" s="204" t="s">
        <v>63</v>
      </c>
      <c r="E16" s="205">
        <v>6807</v>
      </c>
      <c r="F16" s="34"/>
      <c r="G16" s="206"/>
      <c r="H16" s="205">
        <v>5460</v>
      </c>
      <c r="I16" s="34"/>
      <c r="J16" s="206"/>
      <c r="K16" s="205"/>
      <c r="L16" s="206"/>
      <c r="M16" s="205">
        <v>-2750</v>
      </c>
      <c r="N16" s="34">
        <v>-2750</v>
      </c>
      <c r="O16" s="206">
        <v>-1920</v>
      </c>
      <c r="P16" s="207" t="s">
        <v>38</v>
      </c>
      <c r="Q16" s="208" t="s">
        <v>80</v>
      </c>
      <c r="R16" s="209">
        <v>1347</v>
      </c>
      <c r="S16" s="28" t="s">
        <v>234</v>
      </c>
      <c r="T16" s="210">
        <v>0</v>
      </c>
      <c r="U16" s="209"/>
      <c r="V16" s="28"/>
      <c r="W16" s="28"/>
      <c r="X16" s="205"/>
      <c r="Y16" s="213"/>
      <c r="Z16" s="211"/>
      <c r="AA16" s="209" t="s">
        <v>6</v>
      </c>
      <c r="AB16" s="213">
        <v>5210</v>
      </c>
      <c r="AC16" s="211" t="s">
        <v>82</v>
      </c>
      <c r="AD16" s="209" t="s">
        <v>7</v>
      </c>
      <c r="AE16" s="213">
        <v>1900</v>
      </c>
      <c r="AF16" s="212" t="s">
        <v>286</v>
      </c>
      <c r="AG16" s="205"/>
      <c r="AH16" s="213"/>
      <c r="AI16" s="212"/>
      <c r="AJ16" s="205"/>
      <c r="AK16" s="213"/>
      <c r="AL16" s="208"/>
    </row>
    <row r="17" spans="2:38" ht="31.5">
      <c r="B17" s="203" t="s">
        <v>287</v>
      </c>
      <c r="C17" s="34" t="s">
        <v>170</v>
      </c>
      <c r="D17" s="204" t="s">
        <v>55</v>
      </c>
      <c r="E17" s="205">
        <v>7543</v>
      </c>
      <c r="F17" s="34"/>
      <c r="G17" s="206"/>
      <c r="H17" s="205">
        <v>7537</v>
      </c>
      <c r="I17" s="34"/>
      <c r="J17" s="206"/>
      <c r="K17" s="205"/>
      <c r="L17" s="206"/>
      <c r="M17" s="205">
        <v>-3765</v>
      </c>
      <c r="N17" s="34">
        <v>-3765</v>
      </c>
      <c r="O17" s="206">
        <v>-3760</v>
      </c>
      <c r="P17" s="207" t="s">
        <v>38</v>
      </c>
      <c r="Q17" s="208" t="s">
        <v>80</v>
      </c>
      <c r="R17" s="209">
        <v>6</v>
      </c>
      <c r="S17" s="28" t="s">
        <v>234</v>
      </c>
      <c r="T17" s="210">
        <v>0</v>
      </c>
      <c r="U17" s="209"/>
      <c r="V17" s="28"/>
      <c r="W17" s="28"/>
      <c r="X17" s="205" t="s">
        <v>5</v>
      </c>
      <c r="Y17" s="213">
        <v>140</v>
      </c>
      <c r="Z17" s="211" t="s">
        <v>73</v>
      </c>
      <c r="AA17" s="209"/>
      <c r="AB17" s="213"/>
      <c r="AC17" s="212"/>
      <c r="AD17" s="209"/>
      <c r="AE17" s="213"/>
      <c r="AF17" s="212"/>
      <c r="AG17" s="205"/>
      <c r="AH17" s="213"/>
      <c r="AI17" s="212"/>
      <c r="AJ17" s="205"/>
      <c r="AK17" s="213"/>
      <c r="AL17" s="208"/>
    </row>
    <row r="18" spans="2:38" ht="31.5">
      <c r="B18" s="203" t="s">
        <v>287</v>
      </c>
      <c r="C18" s="34" t="s">
        <v>170</v>
      </c>
      <c r="D18" s="204" t="s">
        <v>57</v>
      </c>
      <c r="E18" s="205">
        <v>7543</v>
      </c>
      <c r="F18" s="34"/>
      <c r="G18" s="206"/>
      <c r="H18" s="205">
        <v>7450</v>
      </c>
      <c r="I18" s="34"/>
      <c r="J18" s="206"/>
      <c r="K18" s="205"/>
      <c r="L18" s="206"/>
      <c r="M18" s="205">
        <v>-3765</v>
      </c>
      <c r="N18" s="34">
        <v>-3765</v>
      </c>
      <c r="O18" s="206">
        <v>-3672</v>
      </c>
      <c r="P18" s="207" t="s">
        <v>38</v>
      </c>
      <c r="Q18" s="208" t="s">
        <v>39</v>
      </c>
      <c r="R18" s="209">
        <v>93</v>
      </c>
      <c r="S18" s="28" t="s">
        <v>234</v>
      </c>
      <c r="T18" s="210">
        <v>0</v>
      </c>
      <c r="U18" s="209"/>
      <c r="V18" s="28"/>
      <c r="W18" s="28"/>
      <c r="X18" s="205" t="s">
        <v>5</v>
      </c>
      <c r="Y18" s="213">
        <v>140</v>
      </c>
      <c r="Z18" s="211" t="s">
        <v>73</v>
      </c>
      <c r="AA18" s="209" t="s">
        <v>6</v>
      </c>
      <c r="AB18" s="213">
        <v>7200</v>
      </c>
      <c r="AC18" s="212" t="s">
        <v>40</v>
      </c>
      <c r="AD18" s="209"/>
      <c r="AE18" s="213"/>
      <c r="AF18" s="212"/>
      <c r="AG18" s="205"/>
      <c r="AH18" s="213"/>
      <c r="AI18" s="212"/>
      <c r="AJ18" s="205"/>
      <c r="AK18" s="213"/>
      <c r="AL18" s="208"/>
    </row>
    <row r="19" spans="2:38" ht="31.5">
      <c r="B19" s="203" t="s">
        <v>287</v>
      </c>
      <c r="C19" s="34" t="s">
        <v>170</v>
      </c>
      <c r="D19" s="204" t="s">
        <v>58</v>
      </c>
      <c r="E19" s="205">
        <v>7543</v>
      </c>
      <c r="F19" s="34"/>
      <c r="G19" s="206"/>
      <c r="H19" s="205">
        <v>7537</v>
      </c>
      <c r="I19" s="34"/>
      <c r="J19" s="206"/>
      <c r="K19" s="205"/>
      <c r="L19" s="206"/>
      <c r="M19" s="205">
        <v>-3765</v>
      </c>
      <c r="N19" s="34">
        <v>-3765</v>
      </c>
      <c r="O19" s="206">
        <v>-3760</v>
      </c>
      <c r="P19" s="207" t="s">
        <v>38</v>
      </c>
      <c r="Q19" s="208" t="s">
        <v>80</v>
      </c>
      <c r="R19" s="209">
        <v>6</v>
      </c>
      <c r="S19" s="28" t="s">
        <v>234</v>
      </c>
      <c r="T19" s="210">
        <v>0</v>
      </c>
      <c r="U19" s="209"/>
      <c r="V19" s="28"/>
      <c r="W19" s="28"/>
      <c r="X19" s="205" t="s">
        <v>5</v>
      </c>
      <c r="Y19" s="213">
        <v>140</v>
      </c>
      <c r="Z19" s="211" t="s">
        <v>73</v>
      </c>
      <c r="AA19" s="209"/>
      <c r="AB19" s="213"/>
      <c r="AC19" s="212"/>
      <c r="AD19" s="209"/>
      <c r="AE19" s="213"/>
      <c r="AF19" s="212"/>
      <c r="AG19" s="205"/>
      <c r="AH19" s="213"/>
      <c r="AI19" s="212"/>
      <c r="AJ19" s="205"/>
      <c r="AK19" s="213"/>
      <c r="AL19" s="208"/>
    </row>
    <row r="20" spans="2:38" ht="31.5">
      <c r="B20" s="203" t="s">
        <v>287</v>
      </c>
      <c r="C20" s="34" t="s">
        <v>170</v>
      </c>
      <c r="D20" s="204" t="s">
        <v>63</v>
      </c>
      <c r="E20" s="205">
        <v>7289</v>
      </c>
      <c r="F20" s="34"/>
      <c r="G20" s="206"/>
      <c r="H20" s="205">
        <v>7003</v>
      </c>
      <c r="I20" s="34"/>
      <c r="J20" s="206"/>
      <c r="K20" s="205"/>
      <c r="L20" s="206"/>
      <c r="M20" s="205">
        <v>-4024</v>
      </c>
      <c r="N20" s="34">
        <v>-4024</v>
      </c>
      <c r="O20" s="206">
        <v>-3868</v>
      </c>
      <c r="P20" s="207" t="s">
        <v>38</v>
      </c>
      <c r="Q20" s="208" t="s">
        <v>80</v>
      </c>
      <c r="R20" s="209">
        <v>286</v>
      </c>
      <c r="S20" s="28" t="s">
        <v>234</v>
      </c>
      <c r="T20" s="210">
        <v>0</v>
      </c>
      <c r="U20" s="209"/>
      <c r="V20" s="28"/>
      <c r="W20" s="28"/>
      <c r="X20" s="205"/>
      <c r="Y20" s="213"/>
      <c r="Z20" s="211"/>
      <c r="AA20" s="205" t="s">
        <v>6</v>
      </c>
      <c r="AB20" s="213">
        <v>6753</v>
      </c>
      <c r="AC20" s="212" t="s">
        <v>40</v>
      </c>
      <c r="AD20" s="209"/>
      <c r="AE20" s="213"/>
      <c r="AF20" s="212"/>
      <c r="AG20" s="205"/>
      <c r="AH20" s="213"/>
      <c r="AI20" s="212"/>
      <c r="AJ20" s="205"/>
      <c r="AK20" s="213"/>
      <c r="AL20" s="208"/>
    </row>
    <row r="21" spans="2:38" ht="31.5">
      <c r="B21" s="203" t="s">
        <v>287</v>
      </c>
      <c r="C21" s="34" t="s">
        <v>170</v>
      </c>
      <c r="D21" s="204" t="s">
        <v>68</v>
      </c>
      <c r="E21" s="205">
        <v>7680</v>
      </c>
      <c r="F21" s="34"/>
      <c r="G21" s="206"/>
      <c r="H21" s="205">
        <v>6169</v>
      </c>
      <c r="I21" s="34"/>
      <c r="J21" s="206"/>
      <c r="K21" s="205"/>
      <c r="L21" s="206"/>
      <c r="M21" s="205">
        <v>-2348</v>
      </c>
      <c r="N21" s="34">
        <v>-2348</v>
      </c>
      <c r="O21" s="206">
        <v>-976</v>
      </c>
      <c r="P21" s="207" t="s">
        <v>38</v>
      </c>
      <c r="Q21" s="208" t="s">
        <v>80</v>
      </c>
      <c r="R21" s="209">
        <v>1511</v>
      </c>
      <c r="S21" s="28" t="s">
        <v>234</v>
      </c>
      <c r="T21" s="210">
        <v>0</v>
      </c>
      <c r="U21" s="209"/>
      <c r="V21" s="28"/>
      <c r="W21" s="28"/>
      <c r="X21" s="205" t="s">
        <v>5</v>
      </c>
      <c r="Y21" s="34">
        <v>140</v>
      </c>
      <c r="Z21" s="211" t="s">
        <v>281</v>
      </c>
      <c r="AA21" s="205"/>
      <c r="AB21" s="34"/>
      <c r="AC21" s="212"/>
      <c r="AD21" s="209" t="s">
        <v>7</v>
      </c>
      <c r="AE21" s="34">
        <v>2500</v>
      </c>
      <c r="AF21" s="212" t="s">
        <v>289</v>
      </c>
      <c r="AG21" s="205"/>
      <c r="AH21" s="34"/>
      <c r="AI21" s="212"/>
      <c r="AJ21" s="205" t="s">
        <v>8</v>
      </c>
      <c r="AK21" s="34">
        <v>-10000</v>
      </c>
      <c r="AL21" s="208" t="s">
        <v>282</v>
      </c>
    </row>
    <row r="22" spans="2:38" ht="31.5">
      <c r="B22" s="203" t="s">
        <v>287</v>
      </c>
      <c r="C22" s="34" t="s">
        <v>170</v>
      </c>
      <c r="D22" s="204" t="s">
        <v>69</v>
      </c>
      <c r="E22" s="205">
        <v>7680</v>
      </c>
      <c r="F22" s="34"/>
      <c r="G22" s="206"/>
      <c r="H22" s="205">
        <v>6630</v>
      </c>
      <c r="I22" s="34"/>
      <c r="J22" s="206"/>
      <c r="K22" s="205"/>
      <c r="L22" s="206"/>
      <c r="M22" s="205">
        <v>-2348</v>
      </c>
      <c r="N22" s="34">
        <v>-2348</v>
      </c>
      <c r="O22" s="206">
        <v>-1244</v>
      </c>
      <c r="P22" s="207" t="s">
        <v>38</v>
      </c>
      <c r="Q22" s="208" t="s">
        <v>80</v>
      </c>
      <c r="R22" s="209">
        <v>1050</v>
      </c>
      <c r="S22" s="28" t="s">
        <v>234</v>
      </c>
      <c r="T22" s="210">
        <v>0</v>
      </c>
      <c r="U22" s="209"/>
      <c r="V22" s="28"/>
      <c r="W22" s="28"/>
      <c r="X22" s="205" t="s">
        <v>5</v>
      </c>
      <c r="Y22" s="34">
        <v>140</v>
      </c>
      <c r="Z22" s="211" t="s">
        <v>281</v>
      </c>
      <c r="AA22" s="205" t="s">
        <v>6</v>
      </c>
      <c r="AB22" s="34">
        <v>7412</v>
      </c>
      <c r="AC22" s="212" t="s">
        <v>65</v>
      </c>
      <c r="AD22" s="209" t="s">
        <v>7</v>
      </c>
      <c r="AE22" s="34">
        <v>2500</v>
      </c>
      <c r="AF22" s="212" t="s">
        <v>289</v>
      </c>
      <c r="AG22" s="209"/>
      <c r="AH22" s="34"/>
      <c r="AI22" s="212"/>
      <c r="AJ22" s="205" t="s">
        <v>8</v>
      </c>
      <c r="AK22" s="34">
        <v>-10000</v>
      </c>
      <c r="AL22" s="208" t="s">
        <v>282</v>
      </c>
    </row>
    <row r="23" spans="2:38" ht="31.5">
      <c r="B23" s="203" t="s">
        <v>287</v>
      </c>
      <c r="C23" s="34" t="s">
        <v>170</v>
      </c>
      <c r="D23" s="204" t="s">
        <v>70</v>
      </c>
      <c r="E23" s="205">
        <v>7080</v>
      </c>
      <c r="F23" s="34"/>
      <c r="G23" s="206"/>
      <c r="H23" s="205">
        <v>5935</v>
      </c>
      <c r="I23" s="34"/>
      <c r="J23" s="206"/>
      <c r="K23" s="205"/>
      <c r="L23" s="206"/>
      <c r="M23" s="205">
        <v>-1737</v>
      </c>
      <c r="N23" s="34">
        <v>-1737</v>
      </c>
      <c r="O23" s="206">
        <v>-621</v>
      </c>
      <c r="P23" s="207" t="s">
        <v>38</v>
      </c>
      <c r="Q23" s="208" t="s">
        <v>80</v>
      </c>
      <c r="R23" s="209">
        <v>1145</v>
      </c>
      <c r="S23" s="28" t="s">
        <v>234</v>
      </c>
      <c r="T23" s="210">
        <v>0</v>
      </c>
      <c r="U23" s="209"/>
      <c r="V23" s="28"/>
      <c r="W23" s="28"/>
      <c r="X23" s="205" t="s">
        <v>5</v>
      </c>
      <c r="Y23" s="34">
        <v>160</v>
      </c>
      <c r="Z23" s="211" t="s">
        <v>281</v>
      </c>
      <c r="AA23" s="205"/>
      <c r="AB23" s="34"/>
      <c r="AC23" s="212"/>
      <c r="AD23" s="209"/>
      <c r="AE23" s="34"/>
      <c r="AF23" s="212"/>
      <c r="AG23" s="209"/>
      <c r="AH23" s="34"/>
      <c r="AI23" s="212"/>
      <c r="AJ23" s="205" t="s">
        <v>8</v>
      </c>
      <c r="AK23" s="34">
        <v>-10000</v>
      </c>
      <c r="AL23" s="208" t="s">
        <v>282</v>
      </c>
    </row>
    <row r="24" spans="2:38" ht="31.5">
      <c r="B24" s="203" t="s">
        <v>290</v>
      </c>
      <c r="C24" s="34" t="s">
        <v>170</v>
      </c>
      <c r="D24" s="204" t="s">
        <v>55</v>
      </c>
      <c r="E24" s="205">
        <v>7349</v>
      </c>
      <c r="F24" s="34"/>
      <c r="G24" s="206"/>
      <c r="H24" s="205">
        <v>7141</v>
      </c>
      <c r="I24" s="34"/>
      <c r="J24" s="206"/>
      <c r="K24" s="205"/>
      <c r="L24" s="206"/>
      <c r="M24" s="205">
        <v>933</v>
      </c>
      <c r="N24" s="34">
        <v>208</v>
      </c>
      <c r="O24" s="206">
        <v>933</v>
      </c>
      <c r="P24" s="207" t="s">
        <v>74</v>
      </c>
      <c r="Q24" s="208" t="s">
        <v>80</v>
      </c>
      <c r="R24" s="209">
        <v>208</v>
      </c>
      <c r="S24" s="28" t="s">
        <v>234</v>
      </c>
      <c r="T24" s="210">
        <v>208</v>
      </c>
      <c r="U24" s="209"/>
      <c r="V24" s="28"/>
      <c r="W24" s="28"/>
      <c r="X24" s="205" t="s">
        <v>5</v>
      </c>
      <c r="Y24" s="34">
        <v>140</v>
      </c>
      <c r="Z24" s="211" t="s">
        <v>281</v>
      </c>
      <c r="AA24" s="209"/>
      <c r="AB24" s="34"/>
      <c r="AC24" s="212"/>
      <c r="AD24" s="209" t="s">
        <v>7</v>
      </c>
      <c r="AE24" s="34">
        <v>6890</v>
      </c>
      <c r="AF24" s="212" t="s">
        <v>291</v>
      </c>
      <c r="AG24" s="209"/>
      <c r="AH24" s="34"/>
      <c r="AI24" s="212"/>
      <c r="AJ24" s="205" t="s">
        <v>8</v>
      </c>
      <c r="AK24" s="34">
        <v>-10000</v>
      </c>
      <c r="AL24" s="208" t="s">
        <v>282</v>
      </c>
    </row>
    <row r="25" spans="2:38" ht="31.5">
      <c r="B25" s="203" t="s">
        <v>290</v>
      </c>
      <c r="C25" s="34" t="s">
        <v>170</v>
      </c>
      <c r="D25" s="204" t="s">
        <v>57</v>
      </c>
      <c r="E25" s="205">
        <v>7365</v>
      </c>
      <c r="F25" s="34"/>
      <c r="G25" s="206"/>
      <c r="H25" s="205">
        <v>7157</v>
      </c>
      <c r="I25" s="34"/>
      <c r="J25" s="206"/>
      <c r="K25" s="205"/>
      <c r="L25" s="206"/>
      <c r="M25" s="205">
        <v>922</v>
      </c>
      <c r="N25" s="34">
        <v>208</v>
      </c>
      <c r="O25" s="206">
        <v>922</v>
      </c>
      <c r="P25" s="207" t="s">
        <v>74</v>
      </c>
      <c r="Q25" s="208" t="s">
        <v>80</v>
      </c>
      <c r="R25" s="209">
        <v>208</v>
      </c>
      <c r="S25" s="28" t="s">
        <v>234</v>
      </c>
      <c r="T25" s="210">
        <v>208</v>
      </c>
      <c r="U25" s="209"/>
      <c r="V25" s="28"/>
      <c r="W25" s="28"/>
      <c r="X25" s="205" t="s">
        <v>5</v>
      </c>
      <c r="Y25" s="34">
        <v>140</v>
      </c>
      <c r="Z25" s="211" t="s">
        <v>281</v>
      </c>
      <c r="AA25" s="205"/>
      <c r="AB25" s="34"/>
      <c r="AC25" s="212"/>
      <c r="AD25" s="209" t="s">
        <v>7</v>
      </c>
      <c r="AE25" s="34">
        <v>6905</v>
      </c>
      <c r="AF25" s="212" t="s">
        <v>291</v>
      </c>
      <c r="AG25" s="209"/>
      <c r="AH25" s="34"/>
      <c r="AI25" s="212"/>
      <c r="AJ25" s="205" t="s">
        <v>8</v>
      </c>
      <c r="AK25" s="34">
        <v>-10000</v>
      </c>
      <c r="AL25" s="208" t="s">
        <v>282</v>
      </c>
    </row>
    <row r="26" spans="2:38" ht="31.5">
      <c r="B26" s="203" t="s">
        <v>290</v>
      </c>
      <c r="C26" s="34" t="s">
        <v>170</v>
      </c>
      <c r="D26" s="204" t="s">
        <v>58</v>
      </c>
      <c r="E26" s="205">
        <v>7564</v>
      </c>
      <c r="F26" s="34"/>
      <c r="G26" s="206"/>
      <c r="H26" s="205">
        <v>7356</v>
      </c>
      <c r="I26" s="34"/>
      <c r="J26" s="206"/>
      <c r="K26" s="205"/>
      <c r="L26" s="206"/>
      <c r="M26" s="205">
        <v>784</v>
      </c>
      <c r="N26" s="34">
        <v>208</v>
      </c>
      <c r="O26" s="206">
        <v>784</v>
      </c>
      <c r="P26" s="207" t="s">
        <v>74</v>
      </c>
      <c r="Q26" s="208" t="s">
        <v>80</v>
      </c>
      <c r="R26" s="209">
        <v>208</v>
      </c>
      <c r="S26" s="28" t="s">
        <v>234</v>
      </c>
      <c r="T26" s="210">
        <v>208</v>
      </c>
      <c r="U26" s="209"/>
      <c r="V26" s="28"/>
      <c r="W26" s="28"/>
      <c r="X26" s="205" t="s">
        <v>5</v>
      </c>
      <c r="Y26" s="34">
        <v>140</v>
      </c>
      <c r="Z26" s="211" t="s">
        <v>281</v>
      </c>
      <c r="AA26" s="205"/>
      <c r="AB26" s="34"/>
      <c r="AC26" s="212"/>
      <c r="AD26" s="209" t="s">
        <v>7</v>
      </c>
      <c r="AE26" s="34">
        <v>7105</v>
      </c>
      <c r="AF26" s="212" t="s">
        <v>291</v>
      </c>
      <c r="AG26" s="205"/>
      <c r="AH26" s="34"/>
      <c r="AI26" s="212"/>
      <c r="AJ26" s="205" t="s">
        <v>8</v>
      </c>
      <c r="AK26" s="34">
        <v>-10000</v>
      </c>
      <c r="AL26" s="208" t="s">
        <v>282</v>
      </c>
    </row>
    <row r="27" spans="2:38" ht="31.5">
      <c r="B27" s="203" t="s">
        <v>292</v>
      </c>
      <c r="C27" s="34" t="s">
        <v>170</v>
      </c>
      <c r="D27" s="204" t="s">
        <v>59</v>
      </c>
      <c r="E27" s="205">
        <v>7391</v>
      </c>
      <c r="F27" s="34"/>
      <c r="G27" s="206"/>
      <c r="H27" s="205">
        <v>7188</v>
      </c>
      <c r="I27" s="34"/>
      <c r="J27" s="206"/>
      <c r="K27" s="205"/>
      <c r="L27" s="206"/>
      <c r="M27" s="205">
        <v>1484</v>
      </c>
      <c r="N27" s="34">
        <v>203</v>
      </c>
      <c r="O27" s="206">
        <v>1484</v>
      </c>
      <c r="P27" s="207" t="s">
        <v>74</v>
      </c>
      <c r="Q27" s="208" t="s">
        <v>80</v>
      </c>
      <c r="R27" s="209">
        <v>203</v>
      </c>
      <c r="S27" s="28" t="s">
        <v>234</v>
      </c>
      <c r="T27" s="210">
        <v>203</v>
      </c>
      <c r="U27" s="209"/>
      <c r="V27" s="28"/>
      <c r="W27" s="28"/>
      <c r="X27" s="205" t="s">
        <v>5</v>
      </c>
      <c r="Y27" s="34">
        <v>140</v>
      </c>
      <c r="Z27" s="211" t="s">
        <v>281</v>
      </c>
      <c r="AA27" s="205"/>
      <c r="AB27" s="34"/>
      <c r="AC27" s="212"/>
      <c r="AD27" s="209" t="s">
        <v>7</v>
      </c>
      <c r="AE27" s="34">
        <v>6937</v>
      </c>
      <c r="AF27" s="212" t="s">
        <v>291</v>
      </c>
      <c r="AG27" s="209"/>
      <c r="AH27" s="34"/>
      <c r="AI27" s="212"/>
      <c r="AJ27" s="205" t="s">
        <v>8</v>
      </c>
      <c r="AK27" s="34">
        <v>-10000</v>
      </c>
      <c r="AL27" s="208" t="s">
        <v>282</v>
      </c>
    </row>
    <row r="28" spans="2:38" ht="31.5">
      <c r="B28" s="203" t="s">
        <v>292</v>
      </c>
      <c r="C28" s="34" t="s">
        <v>170</v>
      </c>
      <c r="D28" s="204" t="s">
        <v>61</v>
      </c>
      <c r="E28" s="205">
        <v>7391</v>
      </c>
      <c r="F28" s="34"/>
      <c r="G28" s="206"/>
      <c r="H28" s="205">
        <v>7188</v>
      </c>
      <c r="I28" s="34"/>
      <c r="J28" s="206"/>
      <c r="K28" s="205"/>
      <c r="L28" s="206"/>
      <c r="M28" s="205">
        <v>1484</v>
      </c>
      <c r="N28" s="34">
        <v>203</v>
      </c>
      <c r="O28" s="206">
        <v>1484</v>
      </c>
      <c r="P28" s="207" t="s">
        <v>74</v>
      </c>
      <c r="Q28" s="208" t="s">
        <v>80</v>
      </c>
      <c r="R28" s="209">
        <v>203</v>
      </c>
      <c r="S28" s="28" t="s">
        <v>234</v>
      </c>
      <c r="T28" s="210">
        <v>203</v>
      </c>
      <c r="U28" s="209"/>
      <c r="V28" s="28"/>
      <c r="W28" s="28"/>
      <c r="X28" s="205" t="s">
        <v>5</v>
      </c>
      <c r="Y28" s="34">
        <v>140</v>
      </c>
      <c r="Z28" s="211" t="s">
        <v>281</v>
      </c>
      <c r="AA28" s="205"/>
      <c r="AB28" s="34"/>
      <c r="AC28" s="212"/>
      <c r="AD28" s="209" t="s">
        <v>7</v>
      </c>
      <c r="AE28" s="34">
        <v>6937</v>
      </c>
      <c r="AF28" s="212" t="s">
        <v>291</v>
      </c>
      <c r="AG28" s="209"/>
      <c r="AH28" s="34"/>
      <c r="AI28" s="212"/>
      <c r="AJ28" s="205" t="s">
        <v>8</v>
      </c>
      <c r="AK28" s="34">
        <v>-10000</v>
      </c>
      <c r="AL28" s="208" t="s">
        <v>282</v>
      </c>
    </row>
    <row r="29" spans="2:38" ht="31.5">
      <c r="B29" s="203" t="s">
        <v>292</v>
      </c>
      <c r="C29" s="34" t="s">
        <v>170</v>
      </c>
      <c r="D29" s="204" t="s">
        <v>63</v>
      </c>
      <c r="E29" s="205">
        <v>7023</v>
      </c>
      <c r="F29" s="34"/>
      <c r="G29" s="206"/>
      <c r="H29" s="205">
        <v>5768</v>
      </c>
      <c r="I29" s="34"/>
      <c r="J29" s="206"/>
      <c r="K29" s="205"/>
      <c r="L29" s="206"/>
      <c r="M29" s="205">
        <v>1687</v>
      </c>
      <c r="N29" s="34">
        <v>203</v>
      </c>
      <c r="O29" s="206">
        <v>2263</v>
      </c>
      <c r="P29" s="207" t="s">
        <v>74</v>
      </c>
      <c r="Q29" s="208" t="s">
        <v>80</v>
      </c>
      <c r="R29" s="209">
        <v>1255</v>
      </c>
      <c r="S29" s="28" t="s">
        <v>234</v>
      </c>
      <c r="T29" s="210">
        <v>779</v>
      </c>
      <c r="U29" s="209"/>
      <c r="V29" s="28"/>
      <c r="W29" s="28"/>
      <c r="X29" s="205" t="s">
        <v>5</v>
      </c>
      <c r="Y29" s="34">
        <v>140</v>
      </c>
      <c r="Z29" s="211" t="s">
        <v>281</v>
      </c>
      <c r="AA29" s="205" t="s">
        <v>6</v>
      </c>
      <c r="AB29" s="34">
        <v>5950</v>
      </c>
      <c r="AC29" s="212" t="s">
        <v>184</v>
      </c>
      <c r="AD29" s="209" t="s">
        <v>7</v>
      </c>
      <c r="AE29" s="34">
        <v>6569</v>
      </c>
      <c r="AF29" s="212" t="s">
        <v>291</v>
      </c>
      <c r="AG29" s="205"/>
      <c r="AH29" s="34"/>
      <c r="AI29" s="212"/>
      <c r="AJ29" s="205" t="s">
        <v>8</v>
      </c>
      <c r="AK29" s="34">
        <v>-10000</v>
      </c>
      <c r="AL29" s="208" t="s">
        <v>282</v>
      </c>
    </row>
    <row r="30" spans="2:38" ht="31.5">
      <c r="B30" s="203" t="s">
        <v>293</v>
      </c>
      <c r="C30" s="34" t="s">
        <v>170</v>
      </c>
      <c r="D30" s="204" t="s">
        <v>69</v>
      </c>
      <c r="E30" s="205">
        <v>5842</v>
      </c>
      <c r="F30" s="34"/>
      <c r="G30" s="206"/>
      <c r="H30" s="205">
        <v>5839</v>
      </c>
      <c r="I30" s="34"/>
      <c r="J30" s="206"/>
      <c r="K30" s="205"/>
      <c r="L30" s="206"/>
      <c r="M30" s="205">
        <v>-3872</v>
      </c>
      <c r="N30" s="34">
        <v>-3872</v>
      </c>
      <c r="O30" s="206">
        <v>-3871</v>
      </c>
      <c r="P30" s="207" t="s">
        <v>283</v>
      </c>
      <c r="Q30" s="208" t="s">
        <v>80</v>
      </c>
      <c r="R30" s="209">
        <v>3</v>
      </c>
      <c r="S30" s="28" t="s">
        <v>234</v>
      </c>
      <c r="T30" s="210">
        <v>0</v>
      </c>
      <c r="U30" s="209"/>
      <c r="V30" s="28"/>
      <c r="W30" s="28"/>
      <c r="X30" s="205" t="s">
        <v>5</v>
      </c>
      <c r="Y30" s="34">
        <v>140</v>
      </c>
      <c r="Z30" s="211" t="s">
        <v>281</v>
      </c>
      <c r="AA30" s="209"/>
      <c r="AB30" s="34"/>
      <c r="AC30" s="212"/>
      <c r="AD30" s="209"/>
      <c r="AE30" s="34"/>
      <c r="AF30" s="212"/>
      <c r="AG30" s="205"/>
      <c r="AH30" s="34"/>
      <c r="AI30" s="212"/>
      <c r="AJ30" s="205" t="s">
        <v>8</v>
      </c>
      <c r="AK30" s="34">
        <v>-10000</v>
      </c>
      <c r="AL30" s="208" t="s">
        <v>282</v>
      </c>
    </row>
    <row r="31" spans="2:38" ht="31.5">
      <c r="B31" s="203" t="s">
        <v>296</v>
      </c>
      <c r="C31" s="34" t="s">
        <v>170</v>
      </c>
      <c r="D31" s="204" t="s">
        <v>55</v>
      </c>
      <c r="E31" s="205">
        <v>7619</v>
      </c>
      <c r="F31" s="34"/>
      <c r="G31" s="206"/>
      <c r="H31" s="205">
        <v>7502</v>
      </c>
      <c r="I31" s="34"/>
      <c r="J31" s="206"/>
      <c r="K31" s="205"/>
      <c r="L31" s="206"/>
      <c r="M31" s="205">
        <v>-988</v>
      </c>
      <c r="N31" s="34">
        <v>-988</v>
      </c>
      <c r="O31" s="206">
        <v>-878</v>
      </c>
      <c r="P31" s="207" t="s">
        <v>38</v>
      </c>
      <c r="Q31" s="208" t="s">
        <v>80</v>
      </c>
      <c r="R31" s="209">
        <v>117</v>
      </c>
      <c r="S31" s="28" t="s">
        <v>234</v>
      </c>
      <c r="T31" s="210">
        <v>0</v>
      </c>
      <c r="U31" s="209"/>
      <c r="V31" s="28"/>
      <c r="W31" s="28"/>
      <c r="X31" s="205" t="s">
        <v>5</v>
      </c>
      <c r="Y31" s="213">
        <v>140</v>
      </c>
      <c r="Z31" s="211" t="s">
        <v>281</v>
      </c>
      <c r="AA31" s="205"/>
      <c r="AB31" s="213"/>
      <c r="AC31" s="212"/>
      <c r="AD31" s="209" t="s">
        <v>7</v>
      </c>
      <c r="AE31" s="213">
        <v>2500</v>
      </c>
      <c r="AF31" s="212" t="s">
        <v>297</v>
      </c>
      <c r="AG31" s="205"/>
      <c r="AH31" s="213"/>
      <c r="AI31" s="212"/>
      <c r="AJ31" s="205" t="s">
        <v>8</v>
      </c>
      <c r="AK31" s="213">
        <v>-10000</v>
      </c>
      <c r="AL31" s="208" t="s">
        <v>282</v>
      </c>
    </row>
    <row r="32" spans="2:38" ht="31.5">
      <c r="B32" s="203" t="s">
        <v>296</v>
      </c>
      <c r="C32" s="34" t="s">
        <v>170</v>
      </c>
      <c r="D32" s="204" t="s">
        <v>57</v>
      </c>
      <c r="E32" s="205">
        <v>7619</v>
      </c>
      <c r="F32" s="34"/>
      <c r="G32" s="206"/>
      <c r="H32" s="205">
        <v>7498</v>
      </c>
      <c r="I32" s="34"/>
      <c r="J32" s="206"/>
      <c r="K32" s="205"/>
      <c r="L32" s="206"/>
      <c r="M32" s="205">
        <v>-987</v>
      </c>
      <c r="N32" s="34">
        <v>-987</v>
      </c>
      <c r="O32" s="206">
        <v>-874</v>
      </c>
      <c r="P32" s="207" t="s">
        <v>38</v>
      </c>
      <c r="Q32" s="212" t="s">
        <v>80</v>
      </c>
      <c r="R32" s="209">
        <v>121</v>
      </c>
      <c r="S32" s="28" t="s">
        <v>234</v>
      </c>
      <c r="T32" s="210">
        <v>0</v>
      </c>
      <c r="U32" s="209"/>
      <c r="V32" s="28"/>
      <c r="W32" s="28"/>
      <c r="X32" s="205" t="s">
        <v>5</v>
      </c>
      <c r="Y32" s="213">
        <v>140</v>
      </c>
      <c r="Z32" s="211" t="s">
        <v>281</v>
      </c>
      <c r="AA32" s="205"/>
      <c r="AB32" s="213"/>
      <c r="AC32" s="212"/>
      <c r="AD32" s="209" t="s">
        <v>7</v>
      </c>
      <c r="AE32" s="213">
        <v>2500</v>
      </c>
      <c r="AF32" s="212" t="s">
        <v>297</v>
      </c>
      <c r="AG32" s="205"/>
      <c r="AH32" s="213"/>
      <c r="AI32" s="212"/>
      <c r="AJ32" s="205" t="s">
        <v>8</v>
      </c>
      <c r="AK32" s="213">
        <v>-10000</v>
      </c>
      <c r="AL32" s="208" t="s">
        <v>282</v>
      </c>
    </row>
    <row r="33" spans="2:38" ht="31.5">
      <c r="B33" s="203" t="s">
        <v>296</v>
      </c>
      <c r="C33" s="34" t="s">
        <v>170</v>
      </c>
      <c r="D33" s="204" t="s">
        <v>58</v>
      </c>
      <c r="E33" s="205">
        <v>7619</v>
      </c>
      <c r="F33" s="34"/>
      <c r="G33" s="206"/>
      <c r="H33" s="205">
        <v>7501</v>
      </c>
      <c r="I33" s="34"/>
      <c r="J33" s="206"/>
      <c r="K33" s="205"/>
      <c r="L33" s="206"/>
      <c r="M33" s="205">
        <v>-988</v>
      </c>
      <c r="N33" s="34">
        <v>-988</v>
      </c>
      <c r="O33" s="206">
        <v>-877</v>
      </c>
      <c r="P33" s="207" t="s">
        <v>38</v>
      </c>
      <c r="Q33" s="212" t="s">
        <v>80</v>
      </c>
      <c r="R33" s="209">
        <v>118</v>
      </c>
      <c r="S33" s="28" t="s">
        <v>234</v>
      </c>
      <c r="T33" s="210">
        <v>0</v>
      </c>
      <c r="U33" s="209"/>
      <c r="V33" s="28"/>
      <c r="W33" s="28"/>
      <c r="X33" s="205" t="s">
        <v>5</v>
      </c>
      <c r="Y33" s="213">
        <v>140</v>
      </c>
      <c r="Z33" s="211" t="s">
        <v>281</v>
      </c>
      <c r="AA33" s="209" t="s">
        <v>6</v>
      </c>
      <c r="AB33" s="213">
        <v>7166</v>
      </c>
      <c r="AC33" s="212" t="s">
        <v>40</v>
      </c>
      <c r="AD33" s="209" t="s">
        <v>7</v>
      </c>
      <c r="AE33" s="213">
        <v>2500</v>
      </c>
      <c r="AF33" s="212" t="s">
        <v>297</v>
      </c>
      <c r="AG33" s="205"/>
      <c r="AH33" s="213"/>
      <c r="AI33" s="212"/>
      <c r="AJ33" s="205" t="s">
        <v>8</v>
      </c>
      <c r="AK33" s="213">
        <v>-10000</v>
      </c>
      <c r="AL33" s="208" t="s">
        <v>282</v>
      </c>
    </row>
    <row r="34" spans="2:38" ht="21.95">
      <c r="B34" s="203" t="s">
        <v>296</v>
      </c>
      <c r="C34" s="34" t="s">
        <v>170</v>
      </c>
      <c r="D34" s="204" t="s">
        <v>59</v>
      </c>
      <c r="E34" s="205">
        <v>8009</v>
      </c>
      <c r="F34" s="34"/>
      <c r="G34" s="206"/>
      <c r="H34" s="205">
        <v>7711</v>
      </c>
      <c r="I34" s="34"/>
      <c r="J34" s="206"/>
      <c r="K34" s="205"/>
      <c r="L34" s="206"/>
      <c r="M34" s="205">
        <v>-3477</v>
      </c>
      <c r="N34" s="34">
        <v>-3477</v>
      </c>
      <c r="O34" s="206">
        <v>-3184</v>
      </c>
      <c r="P34" s="207" t="s">
        <v>38</v>
      </c>
      <c r="Q34" s="206" t="s">
        <v>80</v>
      </c>
      <c r="R34" s="209">
        <v>298</v>
      </c>
      <c r="S34" s="28" t="s">
        <v>234</v>
      </c>
      <c r="T34" s="210">
        <v>0</v>
      </c>
      <c r="U34" s="209"/>
      <c r="V34" s="28"/>
      <c r="W34" s="28"/>
      <c r="X34" s="205" t="s">
        <v>5</v>
      </c>
      <c r="Y34" s="34">
        <v>140</v>
      </c>
      <c r="Z34" s="211" t="s">
        <v>73</v>
      </c>
      <c r="AA34" s="205"/>
      <c r="AB34" s="34"/>
      <c r="AC34" s="214"/>
      <c r="AD34" s="209" t="s">
        <v>7</v>
      </c>
      <c r="AE34" s="34">
        <v>2500</v>
      </c>
      <c r="AF34" s="214" t="s">
        <v>297</v>
      </c>
      <c r="AG34" s="205"/>
      <c r="AH34" s="34"/>
      <c r="AI34" s="214"/>
      <c r="AJ34" s="205"/>
      <c r="AK34" s="34"/>
      <c r="AL34" s="215"/>
    </row>
    <row r="35" spans="2:38" ht="31.5">
      <c r="B35" s="203" t="s">
        <v>296</v>
      </c>
      <c r="C35" s="34" t="s">
        <v>170</v>
      </c>
      <c r="D35" s="204" t="s">
        <v>61</v>
      </c>
      <c r="E35" s="205">
        <v>8009</v>
      </c>
      <c r="F35" s="34"/>
      <c r="G35" s="206"/>
      <c r="H35" s="205">
        <v>7711</v>
      </c>
      <c r="I35" s="34"/>
      <c r="J35" s="206"/>
      <c r="K35" s="205"/>
      <c r="L35" s="206"/>
      <c r="M35" s="205">
        <v>-3477</v>
      </c>
      <c r="N35" s="34">
        <v>-3477</v>
      </c>
      <c r="O35" s="206">
        <v>-3184</v>
      </c>
      <c r="P35" s="207" t="s">
        <v>38</v>
      </c>
      <c r="Q35" s="208" t="s">
        <v>80</v>
      </c>
      <c r="R35" s="209">
        <v>298</v>
      </c>
      <c r="S35" s="28" t="s">
        <v>234</v>
      </c>
      <c r="T35" s="210">
        <v>0</v>
      </c>
      <c r="U35" s="209"/>
      <c r="V35" s="28"/>
      <c r="W35" s="28"/>
      <c r="X35" s="205" t="s">
        <v>5</v>
      </c>
      <c r="Y35" s="34">
        <v>140</v>
      </c>
      <c r="Z35" s="211" t="s">
        <v>73</v>
      </c>
      <c r="AA35" s="205"/>
      <c r="AB35" s="34"/>
      <c r="AC35" s="214"/>
      <c r="AD35" s="209" t="s">
        <v>7</v>
      </c>
      <c r="AE35" s="34">
        <v>2500</v>
      </c>
      <c r="AF35" s="214" t="s">
        <v>297</v>
      </c>
      <c r="AG35" s="205"/>
      <c r="AH35" s="34"/>
      <c r="AI35" s="214"/>
      <c r="AJ35" s="205"/>
      <c r="AK35" s="34"/>
      <c r="AL35" s="215"/>
    </row>
    <row r="36" spans="2:38" ht="32.450000000000003">
      <c r="B36" s="203" t="s">
        <v>296</v>
      </c>
      <c r="C36" s="34" t="s">
        <v>170</v>
      </c>
      <c r="D36" s="204" t="s">
        <v>63</v>
      </c>
      <c r="E36" s="205">
        <v>8009</v>
      </c>
      <c r="F36" s="34"/>
      <c r="G36" s="206"/>
      <c r="H36" s="205">
        <v>7496</v>
      </c>
      <c r="I36" s="34"/>
      <c r="J36" s="206"/>
      <c r="K36" s="205"/>
      <c r="L36" s="206"/>
      <c r="M36" s="205">
        <v>-3477</v>
      </c>
      <c r="N36" s="34">
        <v>-3477</v>
      </c>
      <c r="O36" s="206">
        <v>-2970</v>
      </c>
      <c r="P36" s="207" t="s">
        <v>38</v>
      </c>
      <c r="Q36" s="208" t="s">
        <v>80</v>
      </c>
      <c r="R36" s="209">
        <v>513</v>
      </c>
      <c r="S36" s="28" t="s">
        <v>234</v>
      </c>
      <c r="T36" s="210">
        <v>0</v>
      </c>
      <c r="U36" s="209"/>
      <c r="V36" s="28"/>
      <c r="W36" s="28"/>
      <c r="X36" s="205" t="s">
        <v>5</v>
      </c>
      <c r="Y36" s="34">
        <v>140</v>
      </c>
      <c r="Z36" s="211" t="s">
        <v>73</v>
      </c>
      <c r="AA36" s="209" t="s">
        <v>6</v>
      </c>
      <c r="AB36" s="34">
        <v>7383</v>
      </c>
      <c r="AC36" s="214" t="s">
        <v>79</v>
      </c>
      <c r="AD36" s="209" t="s">
        <v>7</v>
      </c>
      <c r="AE36" s="34">
        <v>2500</v>
      </c>
      <c r="AF36" s="214" t="s">
        <v>297</v>
      </c>
      <c r="AG36" s="209"/>
      <c r="AH36" s="34"/>
      <c r="AI36" s="214"/>
      <c r="AJ36" s="205"/>
      <c r="AK36" s="34"/>
      <c r="AL36" s="215"/>
    </row>
    <row r="37" spans="2:38" ht="31.5">
      <c r="B37" s="203" t="s">
        <v>300</v>
      </c>
      <c r="C37" s="34" t="s">
        <v>170</v>
      </c>
      <c r="D37" s="204" t="s">
        <v>55</v>
      </c>
      <c r="E37" s="205">
        <v>7907</v>
      </c>
      <c r="F37" s="34"/>
      <c r="G37" s="206"/>
      <c r="H37" s="205">
        <v>7628</v>
      </c>
      <c r="I37" s="34"/>
      <c r="J37" s="206"/>
      <c r="K37" s="205"/>
      <c r="L37" s="206"/>
      <c r="M37" s="205">
        <v>682</v>
      </c>
      <c r="N37" s="34">
        <v>207</v>
      </c>
      <c r="O37" s="206">
        <v>894</v>
      </c>
      <c r="P37" s="207" t="s">
        <v>74</v>
      </c>
      <c r="Q37" s="208" t="s">
        <v>80</v>
      </c>
      <c r="R37" s="209">
        <v>279</v>
      </c>
      <c r="S37" s="28" t="s">
        <v>234</v>
      </c>
      <c r="T37" s="210">
        <v>419</v>
      </c>
      <c r="U37" s="209"/>
      <c r="V37" s="28"/>
      <c r="W37" s="28"/>
      <c r="X37" s="205" t="s">
        <v>5</v>
      </c>
      <c r="Y37" s="34">
        <v>120</v>
      </c>
      <c r="Z37" s="211" t="s">
        <v>73</v>
      </c>
      <c r="AA37" s="205"/>
      <c r="AB37" s="34"/>
      <c r="AC37" s="214"/>
      <c r="AD37" s="209" t="s">
        <v>7</v>
      </c>
      <c r="AE37" s="34">
        <v>2500</v>
      </c>
      <c r="AF37" s="214" t="s">
        <v>301</v>
      </c>
      <c r="AG37" s="209"/>
      <c r="AH37" s="34"/>
      <c r="AI37" s="214"/>
      <c r="AJ37" s="205"/>
      <c r="AK37" s="34"/>
      <c r="AL37" s="215"/>
    </row>
    <row r="38" spans="2:38" ht="31.5">
      <c r="B38" s="203" t="s">
        <v>300</v>
      </c>
      <c r="C38" s="34" t="s">
        <v>170</v>
      </c>
      <c r="D38" s="204" t="s">
        <v>57</v>
      </c>
      <c r="E38" s="205">
        <v>7907</v>
      </c>
      <c r="F38" s="34"/>
      <c r="G38" s="206"/>
      <c r="H38" s="205">
        <v>7628</v>
      </c>
      <c r="I38" s="34"/>
      <c r="J38" s="206"/>
      <c r="K38" s="205"/>
      <c r="L38" s="206"/>
      <c r="M38" s="205">
        <v>682</v>
      </c>
      <c r="N38" s="34">
        <v>207</v>
      </c>
      <c r="O38" s="206">
        <v>894</v>
      </c>
      <c r="P38" s="207" t="s">
        <v>74</v>
      </c>
      <c r="Q38" s="208" t="s">
        <v>80</v>
      </c>
      <c r="R38" s="209">
        <v>279</v>
      </c>
      <c r="S38" s="28" t="s">
        <v>234</v>
      </c>
      <c r="T38" s="210">
        <v>419</v>
      </c>
      <c r="U38" s="209"/>
      <c r="V38" s="28"/>
      <c r="W38" s="28"/>
      <c r="X38" s="205" t="s">
        <v>5</v>
      </c>
      <c r="Y38" s="34">
        <v>120</v>
      </c>
      <c r="Z38" s="211" t="s">
        <v>73</v>
      </c>
      <c r="AA38" s="205"/>
      <c r="AB38" s="34"/>
      <c r="AC38" s="214"/>
      <c r="AD38" s="209" t="s">
        <v>7</v>
      </c>
      <c r="AE38" s="28">
        <v>2500</v>
      </c>
      <c r="AF38" s="214" t="s">
        <v>301</v>
      </c>
      <c r="AG38" s="209"/>
      <c r="AH38" s="34"/>
      <c r="AI38" s="214"/>
      <c r="AJ38" s="205"/>
      <c r="AK38" s="34"/>
      <c r="AL38" s="215"/>
    </row>
    <row r="39" spans="2:38" ht="31.5">
      <c r="B39" s="203" t="s">
        <v>300</v>
      </c>
      <c r="C39" s="34" t="s">
        <v>170</v>
      </c>
      <c r="D39" s="204" t="s">
        <v>58</v>
      </c>
      <c r="E39" s="205">
        <v>7907</v>
      </c>
      <c r="F39" s="34"/>
      <c r="G39" s="206"/>
      <c r="H39" s="205">
        <v>7628</v>
      </c>
      <c r="I39" s="34"/>
      <c r="J39" s="206"/>
      <c r="K39" s="205"/>
      <c r="L39" s="206"/>
      <c r="M39" s="205">
        <v>682</v>
      </c>
      <c r="N39" s="34">
        <v>207</v>
      </c>
      <c r="O39" s="206">
        <v>894</v>
      </c>
      <c r="P39" s="207" t="s">
        <v>74</v>
      </c>
      <c r="Q39" s="208" t="s">
        <v>80</v>
      </c>
      <c r="R39" s="209">
        <v>279</v>
      </c>
      <c r="S39" s="28" t="s">
        <v>234</v>
      </c>
      <c r="T39" s="210">
        <v>419</v>
      </c>
      <c r="U39" s="209"/>
      <c r="V39" s="28"/>
      <c r="W39" s="28"/>
      <c r="X39" s="205" t="s">
        <v>5</v>
      </c>
      <c r="Y39" s="34">
        <v>120</v>
      </c>
      <c r="Z39" s="211" t="s">
        <v>73</v>
      </c>
      <c r="AA39" s="205"/>
      <c r="AB39" s="34"/>
      <c r="AC39" s="214"/>
      <c r="AD39" s="209" t="s">
        <v>7</v>
      </c>
      <c r="AE39" s="28">
        <v>2500</v>
      </c>
      <c r="AF39" s="214" t="s">
        <v>301</v>
      </c>
      <c r="AG39" s="209"/>
      <c r="AH39" s="34"/>
      <c r="AI39" s="214"/>
      <c r="AJ39" s="205"/>
      <c r="AK39" s="34"/>
      <c r="AL39" s="215"/>
    </row>
    <row r="40" spans="2:38" ht="31.5">
      <c r="B40" s="203" t="s">
        <v>302</v>
      </c>
      <c r="C40" s="34" t="s">
        <v>170</v>
      </c>
      <c r="D40" s="204" t="s">
        <v>55</v>
      </c>
      <c r="E40" s="205">
        <v>7434</v>
      </c>
      <c r="F40" s="34"/>
      <c r="G40" s="206"/>
      <c r="H40" s="205">
        <v>7419</v>
      </c>
      <c r="I40" s="34"/>
      <c r="J40" s="206"/>
      <c r="K40" s="205"/>
      <c r="L40" s="206"/>
      <c r="M40" s="205">
        <v>252</v>
      </c>
      <c r="N40" s="34">
        <v>248</v>
      </c>
      <c r="O40" s="206">
        <v>61</v>
      </c>
      <c r="P40" s="207" t="s">
        <v>74</v>
      </c>
      <c r="Q40" s="208" t="s">
        <v>80</v>
      </c>
      <c r="R40" s="209">
        <v>15</v>
      </c>
      <c r="S40" s="28" t="s">
        <v>234</v>
      </c>
      <c r="T40" s="210">
        <v>57</v>
      </c>
      <c r="U40" s="209"/>
      <c r="V40" s="28"/>
      <c r="W40" s="28"/>
      <c r="X40" s="205"/>
      <c r="Y40" s="34"/>
      <c r="Z40" s="211"/>
      <c r="AA40" s="205"/>
      <c r="AB40" s="34"/>
      <c r="AC40" s="214"/>
      <c r="AD40" s="209" t="s">
        <v>7</v>
      </c>
      <c r="AE40" s="28">
        <v>2500</v>
      </c>
      <c r="AF40" s="214" t="s">
        <v>303</v>
      </c>
      <c r="AG40" s="209"/>
      <c r="AH40" s="34"/>
      <c r="AI40" s="214"/>
      <c r="AJ40" s="205"/>
      <c r="AK40" s="34"/>
      <c r="AL40" s="215"/>
    </row>
    <row r="41" spans="2:38" ht="31.5">
      <c r="B41" s="203" t="s">
        <v>302</v>
      </c>
      <c r="C41" s="34" t="s">
        <v>170</v>
      </c>
      <c r="D41" s="204" t="s">
        <v>57</v>
      </c>
      <c r="E41" s="205">
        <v>7434</v>
      </c>
      <c r="F41" s="34"/>
      <c r="G41" s="206"/>
      <c r="H41" s="205">
        <v>7419</v>
      </c>
      <c r="I41" s="34"/>
      <c r="J41" s="206"/>
      <c r="K41" s="205"/>
      <c r="L41" s="206"/>
      <c r="M41" s="205">
        <v>252</v>
      </c>
      <c r="N41" s="34">
        <v>248</v>
      </c>
      <c r="O41" s="206">
        <v>61</v>
      </c>
      <c r="P41" s="207" t="s">
        <v>74</v>
      </c>
      <c r="Q41" s="208" t="s">
        <v>80</v>
      </c>
      <c r="R41" s="209">
        <v>15</v>
      </c>
      <c r="S41" s="28" t="s">
        <v>234</v>
      </c>
      <c r="T41" s="210">
        <v>57</v>
      </c>
      <c r="U41" s="209"/>
      <c r="V41" s="28"/>
      <c r="W41" s="28"/>
      <c r="X41" s="205" t="s">
        <v>5</v>
      </c>
      <c r="Y41" s="34">
        <v>-355</v>
      </c>
      <c r="Z41" s="211" t="s">
        <v>281</v>
      </c>
      <c r="AA41" s="209"/>
      <c r="AB41" s="34"/>
      <c r="AC41" s="216"/>
      <c r="AD41" s="209" t="s">
        <v>7</v>
      </c>
      <c r="AE41" s="28">
        <v>2500</v>
      </c>
      <c r="AF41" s="214" t="s">
        <v>303</v>
      </c>
      <c r="AG41" s="209"/>
      <c r="AH41" s="34"/>
      <c r="AI41" s="214"/>
      <c r="AJ41" s="209" t="s">
        <v>8</v>
      </c>
      <c r="AK41" s="34">
        <v>-10000</v>
      </c>
      <c r="AL41" s="215" t="s">
        <v>282</v>
      </c>
    </row>
    <row r="42" spans="2:38" ht="21.95">
      <c r="B42" s="203" t="s">
        <v>302</v>
      </c>
      <c r="C42" s="34" t="s">
        <v>170</v>
      </c>
      <c r="D42" s="204" t="s">
        <v>58</v>
      </c>
      <c r="E42" s="205">
        <v>7469</v>
      </c>
      <c r="F42" s="34"/>
      <c r="G42" s="206"/>
      <c r="H42" s="205">
        <v>7441</v>
      </c>
      <c r="I42" s="34"/>
      <c r="J42" s="206"/>
      <c r="K42" s="205"/>
      <c r="L42" s="206"/>
      <c r="M42" s="205">
        <v>102</v>
      </c>
      <c r="N42" s="34">
        <v>102</v>
      </c>
      <c r="O42" s="206">
        <v>0</v>
      </c>
      <c r="P42" s="207" t="s">
        <v>60</v>
      </c>
      <c r="Q42" s="208" t="s">
        <v>283</v>
      </c>
      <c r="R42" s="209">
        <v>28</v>
      </c>
      <c r="S42" s="28" t="s">
        <v>234</v>
      </c>
      <c r="T42" s="210">
        <v>0</v>
      </c>
      <c r="U42" s="209"/>
      <c r="V42" s="28"/>
      <c r="W42" s="28"/>
      <c r="X42" s="205" t="s">
        <v>5</v>
      </c>
      <c r="Y42" s="34">
        <v>-355</v>
      </c>
      <c r="Z42" s="211" t="s">
        <v>281</v>
      </c>
      <c r="AA42" s="205"/>
      <c r="AB42" s="34"/>
      <c r="AC42" s="214"/>
      <c r="AD42" s="209" t="s">
        <v>7</v>
      </c>
      <c r="AE42" s="28">
        <v>2500</v>
      </c>
      <c r="AF42" s="214" t="s">
        <v>303</v>
      </c>
      <c r="AG42" s="205"/>
      <c r="AH42" s="34"/>
      <c r="AI42" s="214"/>
      <c r="AJ42" s="205" t="s">
        <v>8</v>
      </c>
      <c r="AK42" s="34">
        <v>-10000</v>
      </c>
      <c r="AL42" s="215" t="s">
        <v>282</v>
      </c>
    </row>
    <row r="43" spans="2:38" ht="31.5">
      <c r="B43" s="203" t="s">
        <v>302</v>
      </c>
      <c r="C43" s="34" t="s">
        <v>170</v>
      </c>
      <c r="D43" s="204" t="s">
        <v>68</v>
      </c>
      <c r="E43" s="205">
        <v>8391</v>
      </c>
      <c r="F43" s="34"/>
      <c r="G43" s="206"/>
      <c r="H43" s="205">
        <v>7907</v>
      </c>
      <c r="I43" s="34"/>
      <c r="J43" s="206"/>
      <c r="K43" s="205"/>
      <c r="L43" s="206"/>
      <c r="M43" s="205">
        <v>-1933</v>
      </c>
      <c r="N43" s="34">
        <v>-1933</v>
      </c>
      <c r="O43" s="206">
        <v>-1319</v>
      </c>
      <c r="P43" s="207" t="s">
        <v>38</v>
      </c>
      <c r="Q43" s="208" t="s">
        <v>80</v>
      </c>
      <c r="R43" s="209">
        <v>484</v>
      </c>
      <c r="S43" s="28" t="s">
        <v>234</v>
      </c>
      <c r="T43" s="210">
        <v>0</v>
      </c>
      <c r="U43" s="209"/>
      <c r="V43" s="28"/>
      <c r="W43" s="28"/>
      <c r="X43" s="205" t="s">
        <v>5</v>
      </c>
      <c r="Y43" s="34">
        <v>120</v>
      </c>
      <c r="Z43" s="211" t="s">
        <v>73</v>
      </c>
      <c r="AA43" s="205"/>
      <c r="AB43" s="34"/>
      <c r="AC43" s="214"/>
      <c r="AD43" s="209" t="s">
        <v>7</v>
      </c>
      <c r="AE43" s="28">
        <v>2500</v>
      </c>
      <c r="AF43" s="214" t="s">
        <v>303</v>
      </c>
      <c r="AG43" s="205"/>
      <c r="AH43" s="34"/>
      <c r="AI43" s="214"/>
      <c r="AJ43" s="205"/>
      <c r="AK43" s="34"/>
      <c r="AL43" s="215"/>
    </row>
    <row r="44" spans="2:38" ht="31.5">
      <c r="B44" s="203" t="s">
        <v>302</v>
      </c>
      <c r="C44" s="34" t="s">
        <v>170</v>
      </c>
      <c r="D44" s="204" t="s">
        <v>69</v>
      </c>
      <c r="E44" s="205">
        <v>8391</v>
      </c>
      <c r="F44" s="34"/>
      <c r="G44" s="206"/>
      <c r="H44" s="205">
        <v>7907</v>
      </c>
      <c r="I44" s="34"/>
      <c r="J44" s="206"/>
      <c r="K44" s="205"/>
      <c r="L44" s="206"/>
      <c r="M44" s="205">
        <v>-1933</v>
      </c>
      <c r="N44" s="34">
        <v>-1933</v>
      </c>
      <c r="O44" s="206">
        <v>-1319</v>
      </c>
      <c r="P44" s="207" t="s">
        <v>38</v>
      </c>
      <c r="Q44" s="208" t="s">
        <v>80</v>
      </c>
      <c r="R44" s="209">
        <v>484</v>
      </c>
      <c r="S44" s="28" t="s">
        <v>234</v>
      </c>
      <c r="T44" s="210">
        <v>0</v>
      </c>
      <c r="U44" s="209"/>
      <c r="V44" s="28"/>
      <c r="W44" s="28"/>
      <c r="X44" s="205" t="s">
        <v>5</v>
      </c>
      <c r="Y44" s="34">
        <v>120</v>
      </c>
      <c r="Z44" s="211" t="s">
        <v>73</v>
      </c>
      <c r="AA44" s="205"/>
      <c r="AB44" s="34"/>
      <c r="AC44" s="214"/>
      <c r="AD44" s="209" t="s">
        <v>7</v>
      </c>
      <c r="AE44" s="34">
        <v>2500</v>
      </c>
      <c r="AF44" s="214" t="s">
        <v>303</v>
      </c>
      <c r="AG44" s="205"/>
      <c r="AH44" s="34"/>
      <c r="AI44" s="214"/>
      <c r="AJ44" s="205"/>
      <c r="AK44" s="34"/>
      <c r="AL44" s="215"/>
    </row>
    <row r="45" spans="2:38" ht="31.5">
      <c r="B45" s="203" t="s">
        <v>302</v>
      </c>
      <c r="C45" s="34" t="s">
        <v>170</v>
      </c>
      <c r="D45" s="204" t="s">
        <v>70</v>
      </c>
      <c r="E45" s="205">
        <v>7791</v>
      </c>
      <c r="F45" s="34"/>
      <c r="G45" s="206"/>
      <c r="H45" s="205">
        <v>7532</v>
      </c>
      <c r="I45" s="34"/>
      <c r="J45" s="206"/>
      <c r="K45" s="205"/>
      <c r="L45" s="206"/>
      <c r="M45" s="205">
        <v>-1326</v>
      </c>
      <c r="N45" s="34">
        <v>-1326</v>
      </c>
      <c r="O45" s="206">
        <v>-1011</v>
      </c>
      <c r="P45" s="207" t="s">
        <v>38</v>
      </c>
      <c r="Q45" s="208" t="s">
        <v>80</v>
      </c>
      <c r="R45" s="209">
        <v>259</v>
      </c>
      <c r="S45" s="28" t="s">
        <v>234</v>
      </c>
      <c r="T45" s="210">
        <v>0</v>
      </c>
      <c r="U45" s="209"/>
      <c r="V45" s="28"/>
      <c r="W45" s="28"/>
      <c r="X45" s="205" t="s">
        <v>5</v>
      </c>
      <c r="Y45" s="34">
        <v>140</v>
      </c>
      <c r="Z45" s="211" t="s">
        <v>73</v>
      </c>
      <c r="AA45" s="205"/>
      <c r="AB45" s="34"/>
      <c r="AC45" s="214"/>
      <c r="AD45" s="209" t="s">
        <v>7</v>
      </c>
      <c r="AE45" s="34">
        <v>2500</v>
      </c>
      <c r="AF45" s="214" t="s">
        <v>303</v>
      </c>
      <c r="AG45" s="205"/>
      <c r="AH45" s="34"/>
      <c r="AI45" s="214"/>
      <c r="AJ45" s="205"/>
      <c r="AK45" s="34"/>
      <c r="AL45" s="215"/>
    </row>
    <row r="46" spans="2:38">
      <c r="B46" s="203" t="s">
        <v>304</v>
      </c>
      <c r="C46" s="34" t="s">
        <v>170</v>
      </c>
      <c r="D46" s="204" t="s">
        <v>55</v>
      </c>
      <c r="E46" s="205">
        <v>7093</v>
      </c>
      <c r="F46" s="34"/>
      <c r="G46" s="206"/>
      <c r="H46" s="205">
        <v>7077</v>
      </c>
      <c r="I46" s="34"/>
      <c r="J46" s="206"/>
      <c r="K46" s="205"/>
      <c r="L46" s="206"/>
      <c r="M46" s="205">
        <v>-4400</v>
      </c>
      <c r="N46" s="34">
        <v>-4400</v>
      </c>
      <c r="O46" s="206">
        <v>-4384</v>
      </c>
      <c r="P46" s="207" t="s">
        <v>38</v>
      </c>
      <c r="Q46" s="206" t="s">
        <v>80</v>
      </c>
      <c r="R46" s="209">
        <v>16</v>
      </c>
      <c r="S46" s="28" t="s">
        <v>234</v>
      </c>
      <c r="T46" s="210">
        <v>0</v>
      </c>
      <c r="U46" s="209"/>
      <c r="V46" s="28"/>
      <c r="W46" s="28"/>
      <c r="X46" s="205"/>
      <c r="Y46" s="34"/>
      <c r="Z46" s="211"/>
      <c r="AA46" s="205"/>
      <c r="AB46" s="34"/>
      <c r="AC46" s="214"/>
      <c r="AD46" s="209" t="s">
        <v>7</v>
      </c>
      <c r="AE46" s="34">
        <v>2500</v>
      </c>
      <c r="AF46" s="214" t="s">
        <v>305</v>
      </c>
      <c r="AG46" s="205"/>
      <c r="AH46" s="34"/>
      <c r="AI46" s="214"/>
      <c r="AJ46" s="205"/>
      <c r="AK46" s="34"/>
      <c r="AL46" s="208"/>
    </row>
    <row r="47" spans="2:38" ht="31.5">
      <c r="B47" s="203" t="s">
        <v>304</v>
      </c>
      <c r="C47" s="34" t="s">
        <v>170</v>
      </c>
      <c r="D47" s="204" t="s">
        <v>68</v>
      </c>
      <c r="E47" s="205">
        <v>7966</v>
      </c>
      <c r="F47" s="34"/>
      <c r="G47" s="206"/>
      <c r="H47" s="205">
        <v>7686</v>
      </c>
      <c r="I47" s="34"/>
      <c r="J47" s="206"/>
      <c r="K47" s="205"/>
      <c r="L47" s="206"/>
      <c r="M47" s="205">
        <v>-1710</v>
      </c>
      <c r="N47" s="34">
        <v>-1710</v>
      </c>
      <c r="O47" s="206">
        <v>-1328</v>
      </c>
      <c r="P47" s="207" t="s">
        <v>38</v>
      </c>
      <c r="Q47" s="208" t="s">
        <v>80</v>
      </c>
      <c r="R47" s="209">
        <v>280</v>
      </c>
      <c r="S47" s="28" t="s">
        <v>234</v>
      </c>
      <c r="T47" s="210">
        <v>0</v>
      </c>
      <c r="U47" s="209"/>
      <c r="V47" s="28"/>
      <c r="W47" s="28"/>
      <c r="X47" s="205" t="s">
        <v>5</v>
      </c>
      <c r="Y47" s="34">
        <v>140</v>
      </c>
      <c r="Z47" s="211" t="s">
        <v>73</v>
      </c>
      <c r="AA47" s="209"/>
      <c r="AB47" s="34"/>
      <c r="AC47" s="214"/>
      <c r="AD47" s="209" t="s">
        <v>7</v>
      </c>
      <c r="AE47" s="34">
        <v>2500</v>
      </c>
      <c r="AF47" s="214" t="s">
        <v>303</v>
      </c>
      <c r="AG47" s="205"/>
      <c r="AH47" s="34"/>
      <c r="AI47" s="214"/>
      <c r="AJ47" s="205"/>
      <c r="AK47" s="34"/>
      <c r="AL47" s="208"/>
    </row>
    <row r="48" spans="2:38" ht="31.5">
      <c r="B48" s="203" t="s">
        <v>304</v>
      </c>
      <c r="C48" s="34" t="s">
        <v>170</v>
      </c>
      <c r="D48" s="204" t="s">
        <v>69</v>
      </c>
      <c r="E48" s="205">
        <v>7966</v>
      </c>
      <c r="F48" s="34"/>
      <c r="G48" s="206"/>
      <c r="H48" s="205">
        <v>7686</v>
      </c>
      <c r="I48" s="34"/>
      <c r="J48" s="206"/>
      <c r="K48" s="205"/>
      <c r="L48" s="206"/>
      <c r="M48" s="205">
        <v>-1710</v>
      </c>
      <c r="N48" s="34">
        <v>-1710</v>
      </c>
      <c r="O48" s="206">
        <v>-1328</v>
      </c>
      <c r="P48" s="207" t="s">
        <v>38</v>
      </c>
      <c r="Q48" s="208" t="s">
        <v>80</v>
      </c>
      <c r="R48" s="209">
        <v>280</v>
      </c>
      <c r="S48" s="28" t="s">
        <v>234</v>
      </c>
      <c r="T48" s="210">
        <v>0</v>
      </c>
      <c r="U48" s="209"/>
      <c r="V48" s="28"/>
      <c r="W48" s="28"/>
      <c r="X48" s="205" t="s">
        <v>5</v>
      </c>
      <c r="Y48" s="34">
        <v>140</v>
      </c>
      <c r="Z48" s="211" t="s">
        <v>73</v>
      </c>
      <c r="AA48" s="209"/>
      <c r="AB48" s="34"/>
      <c r="AC48" s="214"/>
      <c r="AD48" s="209" t="s">
        <v>7</v>
      </c>
      <c r="AE48" s="34">
        <v>2500</v>
      </c>
      <c r="AF48" s="214" t="s">
        <v>303</v>
      </c>
      <c r="AG48" s="205"/>
      <c r="AH48" s="34"/>
      <c r="AI48" s="214"/>
      <c r="AJ48" s="205"/>
      <c r="AK48" s="34"/>
      <c r="AL48" s="208"/>
    </row>
    <row r="49" spans="2:38" ht="31.5">
      <c r="B49" s="203" t="s">
        <v>304</v>
      </c>
      <c r="C49" s="34" t="s">
        <v>170</v>
      </c>
      <c r="D49" s="204" t="s">
        <v>70</v>
      </c>
      <c r="E49" s="205">
        <v>7366</v>
      </c>
      <c r="F49" s="34"/>
      <c r="G49" s="206"/>
      <c r="H49" s="205">
        <v>7312</v>
      </c>
      <c r="I49" s="34"/>
      <c r="J49" s="206"/>
      <c r="K49" s="205"/>
      <c r="L49" s="206"/>
      <c r="M49" s="205">
        <v>-1103</v>
      </c>
      <c r="N49" s="34">
        <v>-1103</v>
      </c>
      <c r="O49" s="206">
        <v>-1041</v>
      </c>
      <c r="P49" s="207" t="s">
        <v>38</v>
      </c>
      <c r="Q49" s="208" t="s">
        <v>80</v>
      </c>
      <c r="R49" s="209">
        <v>54</v>
      </c>
      <c r="S49" s="28" t="s">
        <v>234</v>
      </c>
      <c r="T49" s="210">
        <v>0</v>
      </c>
      <c r="U49" s="209"/>
      <c r="V49" s="28"/>
      <c r="W49" s="28"/>
      <c r="X49" s="205" t="s">
        <v>5</v>
      </c>
      <c r="Y49" s="34">
        <v>160</v>
      </c>
      <c r="Z49" s="211" t="s">
        <v>73</v>
      </c>
      <c r="AA49" s="209"/>
      <c r="AB49" s="34"/>
      <c r="AC49" s="214"/>
      <c r="AD49" s="209" t="s">
        <v>7</v>
      </c>
      <c r="AE49" s="34">
        <v>2500</v>
      </c>
      <c r="AF49" s="214" t="s">
        <v>303</v>
      </c>
      <c r="AG49" s="205"/>
      <c r="AH49" s="34"/>
      <c r="AI49" s="214"/>
      <c r="AJ49" s="205"/>
      <c r="AK49" s="34"/>
      <c r="AL49" s="208"/>
    </row>
    <row r="50" spans="2:38" ht="31.5">
      <c r="B50" s="203" t="s">
        <v>307</v>
      </c>
      <c r="C50" s="34" t="s">
        <v>170</v>
      </c>
      <c r="D50" s="204" t="s">
        <v>55</v>
      </c>
      <c r="E50" s="205">
        <v>6639</v>
      </c>
      <c r="F50" s="34"/>
      <c r="G50" s="206"/>
      <c r="H50" s="205">
        <v>5511</v>
      </c>
      <c r="I50" s="34"/>
      <c r="J50" s="206"/>
      <c r="K50" s="205"/>
      <c r="L50" s="206"/>
      <c r="M50" s="205">
        <v>-3817</v>
      </c>
      <c r="N50" s="34">
        <v>-3817</v>
      </c>
      <c r="O50" s="206">
        <v>-2709</v>
      </c>
      <c r="P50" s="207" t="s">
        <v>38</v>
      </c>
      <c r="Q50" s="208" t="s">
        <v>80</v>
      </c>
      <c r="R50" s="209">
        <v>1128</v>
      </c>
      <c r="S50" s="28" t="s">
        <v>234</v>
      </c>
      <c r="T50" s="210">
        <v>0</v>
      </c>
      <c r="U50" s="209"/>
      <c r="V50" s="28"/>
      <c r="W50" s="28"/>
      <c r="X50" s="205" t="s">
        <v>5</v>
      </c>
      <c r="Y50" s="34">
        <v>140</v>
      </c>
      <c r="Z50" s="211" t="s">
        <v>281</v>
      </c>
      <c r="AA50" s="205"/>
      <c r="AB50" s="34"/>
      <c r="AC50" s="214"/>
      <c r="AD50" s="209"/>
      <c r="AE50" s="34"/>
      <c r="AF50" s="214"/>
      <c r="AG50" s="205"/>
      <c r="AH50" s="34"/>
      <c r="AI50" s="214"/>
      <c r="AJ50" s="205" t="s">
        <v>8</v>
      </c>
      <c r="AK50" s="34">
        <v>-10000</v>
      </c>
      <c r="AL50" s="208" t="s">
        <v>282</v>
      </c>
    </row>
    <row r="51" spans="2:38" ht="31.5">
      <c r="B51" s="203" t="s">
        <v>307</v>
      </c>
      <c r="C51" s="34" t="s">
        <v>170</v>
      </c>
      <c r="D51" s="204" t="s">
        <v>57</v>
      </c>
      <c r="E51" s="205">
        <v>6639</v>
      </c>
      <c r="F51" s="34"/>
      <c r="G51" s="206"/>
      <c r="H51" s="205">
        <v>5566</v>
      </c>
      <c r="I51" s="34"/>
      <c r="J51" s="206"/>
      <c r="K51" s="205"/>
      <c r="L51" s="206"/>
      <c r="M51" s="205">
        <v>-3817</v>
      </c>
      <c r="N51" s="34">
        <v>-3817</v>
      </c>
      <c r="O51" s="206">
        <v>-2764</v>
      </c>
      <c r="P51" s="207" t="s">
        <v>38</v>
      </c>
      <c r="Q51" s="208" t="s">
        <v>80</v>
      </c>
      <c r="R51" s="209">
        <v>1073</v>
      </c>
      <c r="S51" s="28" t="s">
        <v>234</v>
      </c>
      <c r="T51" s="210">
        <v>0</v>
      </c>
      <c r="U51" s="209"/>
      <c r="V51" s="28"/>
      <c r="W51" s="28"/>
      <c r="X51" s="205" t="s">
        <v>5</v>
      </c>
      <c r="Y51" s="34">
        <v>140</v>
      </c>
      <c r="Z51" s="211" t="s">
        <v>281</v>
      </c>
      <c r="AA51" s="209"/>
      <c r="AB51" s="34"/>
      <c r="AC51" s="214"/>
      <c r="AD51" s="209"/>
      <c r="AE51" s="34"/>
      <c r="AF51" s="214"/>
      <c r="AG51" s="205"/>
      <c r="AH51" s="34"/>
      <c r="AI51" s="214"/>
      <c r="AJ51" s="205" t="s">
        <v>8</v>
      </c>
      <c r="AK51" s="34">
        <v>-10000</v>
      </c>
      <c r="AL51" s="208" t="s">
        <v>282</v>
      </c>
    </row>
    <row r="52" spans="2:38" ht="31.5">
      <c r="B52" s="203" t="s">
        <v>307</v>
      </c>
      <c r="C52" s="34" t="s">
        <v>170</v>
      </c>
      <c r="D52" s="204" t="s">
        <v>58</v>
      </c>
      <c r="E52" s="205">
        <v>6639</v>
      </c>
      <c r="F52" s="34"/>
      <c r="G52" s="206"/>
      <c r="H52" s="205">
        <v>5350</v>
      </c>
      <c r="I52" s="34"/>
      <c r="J52" s="206"/>
      <c r="K52" s="205"/>
      <c r="L52" s="206"/>
      <c r="M52" s="205">
        <v>-3817</v>
      </c>
      <c r="N52" s="34">
        <v>-3817</v>
      </c>
      <c r="O52" s="206">
        <v>-2550</v>
      </c>
      <c r="P52" s="207" t="s">
        <v>38</v>
      </c>
      <c r="Q52" s="208" t="s">
        <v>80</v>
      </c>
      <c r="R52" s="209">
        <v>1289</v>
      </c>
      <c r="S52" s="28" t="s">
        <v>234</v>
      </c>
      <c r="T52" s="210">
        <v>0</v>
      </c>
      <c r="U52" s="209"/>
      <c r="V52" s="28"/>
      <c r="W52" s="28"/>
      <c r="X52" s="205" t="s">
        <v>5</v>
      </c>
      <c r="Y52" s="34">
        <v>140</v>
      </c>
      <c r="Z52" s="211" t="s">
        <v>281</v>
      </c>
      <c r="AA52" s="209"/>
      <c r="AB52" s="34"/>
      <c r="AC52" s="214"/>
      <c r="AD52" s="209"/>
      <c r="AE52" s="34"/>
      <c r="AF52" s="214"/>
      <c r="AG52" s="205"/>
      <c r="AH52" s="34"/>
      <c r="AI52" s="214"/>
      <c r="AJ52" s="205" t="s">
        <v>8</v>
      </c>
      <c r="AK52" s="34">
        <v>-10000</v>
      </c>
      <c r="AL52" s="208" t="s">
        <v>282</v>
      </c>
    </row>
    <row r="53" spans="2:38" ht="31.5">
      <c r="B53" s="203" t="s">
        <v>315</v>
      </c>
      <c r="C53" s="34" t="s">
        <v>170</v>
      </c>
      <c r="D53" s="204" t="s">
        <v>59</v>
      </c>
      <c r="E53" s="205">
        <v>7814</v>
      </c>
      <c r="F53" s="34"/>
      <c r="G53" s="206"/>
      <c r="H53" s="205">
        <v>7600</v>
      </c>
      <c r="I53" s="34"/>
      <c r="J53" s="206"/>
      <c r="K53" s="205"/>
      <c r="L53" s="206"/>
      <c r="M53" s="205">
        <v>-1810</v>
      </c>
      <c r="N53" s="34">
        <v>-1810</v>
      </c>
      <c r="O53" s="206">
        <v>-1622</v>
      </c>
      <c r="P53" s="207" t="s">
        <v>38</v>
      </c>
      <c r="Q53" s="208" t="s">
        <v>80</v>
      </c>
      <c r="R53" s="209">
        <v>214</v>
      </c>
      <c r="S53" s="28" t="s">
        <v>234</v>
      </c>
      <c r="T53" s="210">
        <v>0</v>
      </c>
      <c r="U53" s="209"/>
      <c r="V53" s="28"/>
      <c r="W53" s="28"/>
      <c r="X53" s="205" t="s">
        <v>5</v>
      </c>
      <c r="Y53" s="34">
        <v>140</v>
      </c>
      <c r="Z53" s="211" t="s">
        <v>73</v>
      </c>
      <c r="AA53" s="205"/>
      <c r="AB53" s="34"/>
      <c r="AC53" s="214"/>
      <c r="AD53" s="209" t="s">
        <v>7</v>
      </c>
      <c r="AE53" s="34">
        <v>2500</v>
      </c>
      <c r="AF53" s="214" t="s">
        <v>316</v>
      </c>
      <c r="AG53" s="205"/>
      <c r="AH53" s="34"/>
      <c r="AI53" s="214"/>
      <c r="AJ53" s="205"/>
      <c r="AK53" s="34"/>
      <c r="AL53" s="215"/>
    </row>
    <row r="54" spans="2:38" ht="21.95">
      <c r="B54" s="209" t="s">
        <v>315</v>
      </c>
      <c r="C54" s="28" t="s">
        <v>170</v>
      </c>
      <c r="D54" s="210" t="s">
        <v>61</v>
      </c>
      <c r="E54" s="209">
        <v>7814</v>
      </c>
      <c r="F54" s="28"/>
      <c r="G54" s="210"/>
      <c r="H54" s="209">
        <v>7600</v>
      </c>
      <c r="I54" s="28"/>
      <c r="J54" s="210"/>
      <c r="K54" s="209"/>
      <c r="L54" s="210"/>
      <c r="M54" s="209">
        <v>-1810</v>
      </c>
      <c r="N54" s="28">
        <v>-1810</v>
      </c>
      <c r="O54" s="210">
        <v>-1622</v>
      </c>
      <c r="P54" s="217" t="s">
        <v>38</v>
      </c>
      <c r="Q54" s="218" t="s">
        <v>80</v>
      </c>
      <c r="R54" s="209">
        <v>214</v>
      </c>
      <c r="S54" s="28" t="s">
        <v>234</v>
      </c>
      <c r="T54" s="210">
        <v>0</v>
      </c>
      <c r="U54" s="209"/>
      <c r="V54" s="28"/>
      <c r="W54" s="218"/>
      <c r="X54" s="205" t="s">
        <v>5</v>
      </c>
      <c r="Y54" s="34">
        <v>140</v>
      </c>
      <c r="Z54" s="211" t="s">
        <v>73</v>
      </c>
      <c r="AA54" s="205"/>
      <c r="AB54" s="34"/>
      <c r="AC54" s="214"/>
      <c r="AD54" s="209" t="s">
        <v>7</v>
      </c>
      <c r="AE54" s="28">
        <v>2500</v>
      </c>
      <c r="AF54" s="214" t="s">
        <v>316</v>
      </c>
      <c r="AG54" s="205"/>
      <c r="AH54" s="34"/>
      <c r="AI54" s="214"/>
      <c r="AJ54" s="209"/>
      <c r="AK54" s="34"/>
      <c r="AL54" s="208"/>
    </row>
    <row r="55" spans="2:38" ht="21.95">
      <c r="B55" s="209" t="s">
        <v>315</v>
      </c>
      <c r="C55" s="28" t="s">
        <v>170</v>
      </c>
      <c r="D55" s="210" t="s">
        <v>63</v>
      </c>
      <c r="E55" s="209">
        <v>7814</v>
      </c>
      <c r="F55" s="28"/>
      <c r="G55" s="210"/>
      <c r="H55" s="209">
        <v>7600</v>
      </c>
      <c r="I55" s="28"/>
      <c r="J55" s="210"/>
      <c r="K55" s="209"/>
      <c r="L55" s="210"/>
      <c r="M55" s="209">
        <v>-1810</v>
      </c>
      <c r="N55" s="28">
        <v>-1810</v>
      </c>
      <c r="O55" s="210">
        <v>-1622</v>
      </c>
      <c r="P55" s="217" t="s">
        <v>38</v>
      </c>
      <c r="Q55" s="218" t="s">
        <v>80</v>
      </c>
      <c r="R55" s="209">
        <v>214</v>
      </c>
      <c r="S55" s="28" t="s">
        <v>234</v>
      </c>
      <c r="T55" s="210">
        <v>0</v>
      </c>
      <c r="U55" s="209"/>
      <c r="V55" s="28"/>
      <c r="W55" s="218"/>
      <c r="X55" s="205" t="s">
        <v>5</v>
      </c>
      <c r="Y55" s="34">
        <v>140</v>
      </c>
      <c r="Z55" s="216" t="s">
        <v>73</v>
      </c>
      <c r="AA55" s="205"/>
      <c r="AB55" s="34"/>
      <c r="AC55" s="214"/>
      <c r="AD55" s="209" t="s">
        <v>7</v>
      </c>
      <c r="AE55" s="28">
        <v>2500</v>
      </c>
      <c r="AF55" s="214" t="s">
        <v>316</v>
      </c>
      <c r="AG55" s="219"/>
      <c r="AH55" s="34"/>
      <c r="AI55" s="214"/>
      <c r="AJ55" s="209"/>
      <c r="AK55" s="34"/>
      <c r="AL55" s="215"/>
    </row>
    <row r="56" spans="2:38" ht="21.95">
      <c r="B56" s="209" t="s">
        <v>315</v>
      </c>
      <c r="C56" s="28" t="s">
        <v>170</v>
      </c>
      <c r="D56" s="210" t="s">
        <v>68</v>
      </c>
      <c r="E56" s="209">
        <v>7706</v>
      </c>
      <c r="F56" s="28"/>
      <c r="G56" s="210"/>
      <c r="H56" s="209">
        <v>7538</v>
      </c>
      <c r="I56" s="28"/>
      <c r="J56" s="210"/>
      <c r="K56" s="209"/>
      <c r="L56" s="210"/>
      <c r="M56" s="209">
        <v>-2049</v>
      </c>
      <c r="N56" s="28">
        <v>-2049</v>
      </c>
      <c r="O56" s="210">
        <v>-1885</v>
      </c>
      <c r="P56" s="217" t="s">
        <v>38</v>
      </c>
      <c r="Q56" s="218" t="s">
        <v>80</v>
      </c>
      <c r="R56" s="209">
        <v>168</v>
      </c>
      <c r="S56" s="28" t="s">
        <v>234</v>
      </c>
      <c r="T56" s="210">
        <v>0</v>
      </c>
      <c r="U56" s="209"/>
      <c r="V56" s="28"/>
      <c r="W56" s="218"/>
      <c r="X56" s="205" t="s">
        <v>5</v>
      </c>
      <c r="Y56" s="34">
        <v>140</v>
      </c>
      <c r="Z56" s="211" t="s">
        <v>73</v>
      </c>
      <c r="AA56" s="205"/>
      <c r="AB56" s="34"/>
      <c r="AC56" s="214"/>
      <c r="AD56" s="209" t="s">
        <v>7</v>
      </c>
      <c r="AE56" s="28">
        <v>2500</v>
      </c>
      <c r="AF56" s="214" t="s">
        <v>316</v>
      </c>
      <c r="AG56" s="219"/>
      <c r="AH56" s="34"/>
      <c r="AI56" s="214"/>
      <c r="AJ56" s="209"/>
      <c r="AK56" s="34"/>
      <c r="AL56" s="208"/>
    </row>
    <row r="57" spans="2:38" ht="21.95">
      <c r="B57" s="209" t="s">
        <v>315</v>
      </c>
      <c r="C57" s="28" t="s">
        <v>170</v>
      </c>
      <c r="D57" s="210" t="s">
        <v>69</v>
      </c>
      <c r="E57" s="209">
        <v>7706</v>
      </c>
      <c r="F57" s="28"/>
      <c r="G57" s="210"/>
      <c r="H57" s="209">
        <v>7538</v>
      </c>
      <c r="I57" s="28"/>
      <c r="J57" s="210"/>
      <c r="K57" s="209"/>
      <c r="L57" s="210"/>
      <c r="M57" s="209">
        <v>-2049</v>
      </c>
      <c r="N57" s="28">
        <v>-2049</v>
      </c>
      <c r="O57" s="210">
        <v>-1885</v>
      </c>
      <c r="P57" s="217" t="s">
        <v>38</v>
      </c>
      <c r="Q57" s="218" t="s">
        <v>80</v>
      </c>
      <c r="R57" s="209">
        <v>168</v>
      </c>
      <c r="S57" s="28" t="s">
        <v>234</v>
      </c>
      <c r="T57" s="210">
        <v>0</v>
      </c>
      <c r="U57" s="209"/>
      <c r="V57" s="28"/>
      <c r="W57" s="218"/>
      <c r="X57" s="205" t="s">
        <v>5</v>
      </c>
      <c r="Y57" s="34">
        <v>140</v>
      </c>
      <c r="Z57" s="216" t="s">
        <v>73</v>
      </c>
      <c r="AA57" s="205"/>
      <c r="AB57" s="34"/>
      <c r="AC57" s="214"/>
      <c r="AD57" s="209" t="s">
        <v>7</v>
      </c>
      <c r="AE57" s="28">
        <v>2500</v>
      </c>
      <c r="AF57" s="214" t="s">
        <v>316</v>
      </c>
      <c r="AG57" s="205"/>
      <c r="AH57" s="34"/>
      <c r="AI57" s="214"/>
      <c r="AJ57" s="209"/>
      <c r="AK57" s="34"/>
      <c r="AL57" s="215"/>
    </row>
    <row r="58" spans="2:38" ht="21.95">
      <c r="B58" s="209" t="s">
        <v>315</v>
      </c>
      <c r="C58" s="28" t="s">
        <v>170</v>
      </c>
      <c r="D58" s="210" t="s">
        <v>70</v>
      </c>
      <c r="E58" s="209">
        <v>7106</v>
      </c>
      <c r="F58" s="28"/>
      <c r="G58" s="210"/>
      <c r="H58" s="209">
        <v>7102</v>
      </c>
      <c r="I58" s="28"/>
      <c r="J58" s="210"/>
      <c r="K58" s="209"/>
      <c r="L58" s="210"/>
      <c r="M58" s="209">
        <v>-1440</v>
      </c>
      <c r="N58" s="28">
        <v>-1440</v>
      </c>
      <c r="O58" s="210">
        <v>-1436</v>
      </c>
      <c r="P58" s="217" t="s">
        <v>38</v>
      </c>
      <c r="Q58" s="218" t="s">
        <v>80</v>
      </c>
      <c r="R58" s="209">
        <v>4</v>
      </c>
      <c r="S58" s="28" t="s">
        <v>234</v>
      </c>
      <c r="T58" s="210">
        <v>0</v>
      </c>
      <c r="U58" s="209"/>
      <c r="V58" s="28"/>
      <c r="W58" s="218"/>
      <c r="X58" s="205" t="s">
        <v>5</v>
      </c>
      <c r="Y58" s="34">
        <v>160</v>
      </c>
      <c r="Z58" s="216" t="s">
        <v>73</v>
      </c>
      <c r="AA58" s="205"/>
      <c r="AB58" s="34"/>
      <c r="AC58" s="214"/>
      <c r="AD58" s="209"/>
      <c r="AE58" s="34"/>
      <c r="AF58" s="214"/>
      <c r="AG58" s="205"/>
      <c r="AH58" s="34"/>
      <c r="AI58" s="214"/>
      <c r="AJ58" s="205"/>
      <c r="AK58" s="34"/>
      <c r="AL58" s="215"/>
    </row>
    <row r="59" spans="2:38" ht="21.95">
      <c r="B59" s="209" t="s">
        <v>317</v>
      </c>
      <c r="C59" s="28" t="s">
        <v>170</v>
      </c>
      <c r="D59" s="210" t="s">
        <v>59</v>
      </c>
      <c r="E59" s="209">
        <v>7455</v>
      </c>
      <c r="F59" s="28"/>
      <c r="G59" s="210"/>
      <c r="H59" s="209">
        <v>7270</v>
      </c>
      <c r="I59" s="28"/>
      <c r="J59" s="210"/>
      <c r="K59" s="209"/>
      <c r="L59" s="210"/>
      <c r="M59" s="209">
        <v>-3271</v>
      </c>
      <c r="N59" s="28">
        <v>-3271</v>
      </c>
      <c r="O59" s="210">
        <v>-3028</v>
      </c>
      <c r="P59" s="217" t="s">
        <v>38</v>
      </c>
      <c r="Q59" s="218" t="s">
        <v>80</v>
      </c>
      <c r="R59" s="209">
        <v>185</v>
      </c>
      <c r="S59" s="28" t="s">
        <v>234</v>
      </c>
      <c r="T59" s="210">
        <v>0</v>
      </c>
      <c r="U59" s="209"/>
      <c r="V59" s="28"/>
      <c r="W59" s="218"/>
      <c r="X59" s="205"/>
      <c r="Y59" s="34"/>
      <c r="Z59" s="216"/>
      <c r="AA59" s="205"/>
      <c r="AB59" s="34"/>
      <c r="AC59" s="214"/>
      <c r="AD59" s="209" t="s">
        <v>7</v>
      </c>
      <c r="AE59" s="28">
        <v>2500</v>
      </c>
      <c r="AF59" s="214" t="s">
        <v>316</v>
      </c>
      <c r="AG59" s="205"/>
      <c r="AH59" s="34"/>
      <c r="AI59" s="214"/>
      <c r="AJ59" s="205"/>
      <c r="AK59" s="34"/>
      <c r="AL59" s="215"/>
    </row>
    <row r="60" spans="2:38" ht="21.95">
      <c r="B60" s="209" t="s">
        <v>317</v>
      </c>
      <c r="C60" s="28" t="s">
        <v>170</v>
      </c>
      <c r="D60" s="210" t="s">
        <v>61</v>
      </c>
      <c r="E60" s="209">
        <v>7455</v>
      </c>
      <c r="F60" s="28"/>
      <c r="G60" s="210"/>
      <c r="H60" s="209">
        <v>7270</v>
      </c>
      <c r="I60" s="28"/>
      <c r="J60" s="210"/>
      <c r="K60" s="209"/>
      <c r="L60" s="210"/>
      <c r="M60" s="209">
        <v>-3271</v>
      </c>
      <c r="N60" s="28">
        <v>-3271</v>
      </c>
      <c r="O60" s="210">
        <v>-3028</v>
      </c>
      <c r="P60" s="217" t="s">
        <v>38</v>
      </c>
      <c r="Q60" s="218" t="s">
        <v>80</v>
      </c>
      <c r="R60" s="209">
        <v>185</v>
      </c>
      <c r="S60" s="28" t="s">
        <v>234</v>
      </c>
      <c r="T60" s="210">
        <v>0</v>
      </c>
      <c r="U60" s="209"/>
      <c r="V60" s="28"/>
      <c r="W60" s="218"/>
      <c r="X60" s="205"/>
      <c r="Y60" s="34"/>
      <c r="Z60" s="216"/>
      <c r="AA60" s="205"/>
      <c r="AB60" s="34"/>
      <c r="AC60" s="214"/>
      <c r="AD60" s="209" t="s">
        <v>7</v>
      </c>
      <c r="AE60" s="28">
        <v>2500</v>
      </c>
      <c r="AF60" s="214" t="s">
        <v>316</v>
      </c>
      <c r="AG60" s="205"/>
      <c r="AH60" s="34"/>
      <c r="AI60" s="214"/>
      <c r="AJ60" s="205"/>
      <c r="AK60" s="34"/>
      <c r="AL60" s="215"/>
    </row>
    <row r="61" spans="2:38" ht="21.95">
      <c r="B61" s="209" t="s">
        <v>317</v>
      </c>
      <c r="C61" s="28" t="s">
        <v>170</v>
      </c>
      <c r="D61" s="210" t="s">
        <v>63</v>
      </c>
      <c r="E61" s="209">
        <v>7755</v>
      </c>
      <c r="F61" s="28"/>
      <c r="G61" s="210"/>
      <c r="H61" s="209">
        <v>7572</v>
      </c>
      <c r="I61" s="28"/>
      <c r="J61" s="210"/>
      <c r="K61" s="209"/>
      <c r="L61" s="210"/>
      <c r="M61" s="209">
        <v>-3553</v>
      </c>
      <c r="N61" s="28">
        <v>-3553</v>
      </c>
      <c r="O61" s="210">
        <v>-3312</v>
      </c>
      <c r="P61" s="217" t="s">
        <v>38</v>
      </c>
      <c r="Q61" s="218" t="s">
        <v>80</v>
      </c>
      <c r="R61" s="209">
        <v>183</v>
      </c>
      <c r="S61" s="28" t="s">
        <v>234</v>
      </c>
      <c r="T61" s="210">
        <v>0</v>
      </c>
      <c r="U61" s="209"/>
      <c r="V61" s="28"/>
      <c r="W61" s="28"/>
      <c r="X61" s="205"/>
      <c r="Y61" s="34"/>
      <c r="Z61" s="216"/>
      <c r="AA61" s="205"/>
      <c r="AB61" s="34"/>
      <c r="AC61" s="214"/>
      <c r="AD61" s="209" t="s">
        <v>7</v>
      </c>
      <c r="AE61" s="28">
        <v>2500</v>
      </c>
      <c r="AF61" s="214" t="s">
        <v>318</v>
      </c>
      <c r="AG61" s="205"/>
      <c r="AH61" s="34"/>
      <c r="AI61" s="214"/>
      <c r="AJ61" s="205"/>
      <c r="AK61" s="34"/>
      <c r="AL61" s="215"/>
    </row>
    <row r="62" spans="2:38" ht="21.95">
      <c r="B62" s="209" t="s">
        <v>317</v>
      </c>
      <c r="C62" s="28" t="s">
        <v>170</v>
      </c>
      <c r="D62" s="210" t="s">
        <v>68</v>
      </c>
      <c r="E62" s="209">
        <v>7735</v>
      </c>
      <c r="F62" s="28"/>
      <c r="G62" s="210"/>
      <c r="H62" s="209">
        <v>7560</v>
      </c>
      <c r="I62" s="28"/>
      <c r="J62" s="210"/>
      <c r="K62" s="209"/>
      <c r="L62" s="210"/>
      <c r="M62" s="209">
        <v>-3789</v>
      </c>
      <c r="N62" s="28">
        <v>-3789</v>
      </c>
      <c r="O62" s="210">
        <v>-3560</v>
      </c>
      <c r="P62" s="217" t="s">
        <v>38</v>
      </c>
      <c r="Q62" s="218" t="s">
        <v>283</v>
      </c>
      <c r="R62" s="209">
        <v>175</v>
      </c>
      <c r="S62" s="28" t="s">
        <v>234</v>
      </c>
      <c r="T62" s="210">
        <v>0</v>
      </c>
      <c r="U62" s="209"/>
      <c r="V62" s="28"/>
      <c r="W62" s="28"/>
      <c r="X62" s="205"/>
      <c r="Y62" s="34"/>
      <c r="Z62" s="216"/>
      <c r="AA62" s="205"/>
      <c r="AB62" s="34"/>
      <c r="AC62" s="214"/>
      <c r="AD62" s="209" t="s">
        <v>7</v>
      </c>
      <c r="AE62" s="28">
        <v>2500</v>
      </c>
      <c r="AF62" s="214" t="s">
        <v>316</v>
      </c>
      <c r="AG62" s="205"/>
      <c r="AH62" s="34"/>
      <c r="AI62" s="214"/>
      <c r="AJ62" s="205" t="s">
        <v>8</v>
      </c>
      <c r="AK62" s="34">
        <v>-10000</v>
      </c>
      <c r="AL62" s="215" t="s">
        <v>282</v>
      </c>
    </row>
    <row r="63" spans="2:38" ht="21.95">
      <c r="B63" s="209" t="s">
        <v>317</v>
      </c>
      <c r="C63" s="28" t="s">
        <v>170</v>
      </c>
      <c r="D63" s="210" t="s">
        <v>69</v>
      </c>
      <c r="E63" s="209">
        <v>7735</v>
      </c>
      <c r="F63" s="28"/>
      <c r="G63" s="210"/>
      <c r="H63" s="209">
        <v>7560</v>
      </c>
      <c r="I63" s="28"/>
      <c r="J63" s="210"/>
      <c r="K63" s="209"/>
      <c r="L63" s="210"/>
      <c r="M63" s="209">
        <v>-3789</v>
      </c>
      <c r="N63" s="28">
        <v>-3789</v>
      </c>
      <c r="O63" s="210">
        <v>-3560</v>
      </c>
      <c r="P63" s="217" t="s">
        <v>38</v>
      </c>
      <c r="Q63" s="218" t="s">
        <v>283</v>
      </c>
      <c r="R63" s="209">
        <v>175</v>
      </c>
      <c r="S63" s="28" t="s">
        <v>234</v>
      </c>
      <c r="T63" s="210">
        <v>0</v>
      </c>
      <c r="U63" s="209"/>
      <c r="V63" s="28"/>
      <c r="W63" s="28"/>
      <c r="X63" s="205"/>
      <c r="Y63" s="34"/>
      <c r="Z63" s="216"/>
      <c r="AA63" s="205"/>
      <c r="AB63" s="34"/>
      <c r="AC63" s="214"/>
      <c r="AD63" s="209" t="s">
        <v>7</v>
      </c>
      <c r="AE63" s="28">
        <v>2500</v>
      </c>
      <c r="AF63" s="214" t="s">
        <v>316</v>
      </c>
      <c r="AG63" s="205"/>
      <c r="AH63" s="34"/>
      <c r="AI63" s="214"/>
      <c r="AJ63" s="205" t="s">
        <v>8</v>
      </c>
      <c r="AK63" s="34">
        <v>-10000</v>
      </c>
      <c r="AL63" s="215" t="s">
        <v>282</v>
      </c>
    </row>
    <row r="64" spans="2:38" ht="31.5">
      <c r="B64" s="209" t="s">
        <v>319</v>
      </c>
      <c r="C64" s="28" t="s">
        <v>170</v>
      </c>
      <c r="D64" s="210" t="s">
        <v>55</v>
      </c>
      <c r="E64" s="209">
        <v>7352</v>
      </c>
      <c r="F64" s="28"/>
      <c r="G64" s="210"/>
      <c r="H64" s="209">
        <v>7111</v>
      </c>
      <c r="I64" s="28"/>
      <c r="J64" s="210"/>
      <c r="K64" s="209"/>
      <c r="L64" s="210"/>
      <c r="M64" s="209">
        <v>-5052</v>
      </c>
      <c r="N64" s="28">
        <v>-5052</v>
      </c>
      <c r="O64" s="210">
        <v>-4787</v>
      </c>
      <c r="P64" s="220" t="s">
        <v>38</v>
      </c>
      <c r="Q64" s="221" t="s">
        <v>80</v>
      </c>
      <c r="R64" s="209">
        <v>241</v>
      </c>
      <c r="S64" s="28" t="s">
        <v>234</v>
      </c>
      <c r="T64" s="210">
        <v>0</v>
      </c>
      <c r="U64" s="209"/>
      <c r="V64" s="28"/>
      <c r="W64" s="218"/>
      <c r="X64" s="205" t="s">
        <v>5</v>
      </c>
      <c r="Y64" s="34">
        <v>140</v>
      </c>
      <c r="Z64" s="216" t="s">
        <v>281</v>
      </c>
      <c r="AA64" s="205"/>
      <c r="AB64" s="34"/>
      <c r="AC64" s="214"/>
      <c r="AD64" s="209" t="s">
        <v>7</v>
      </c>
      <c r="AE64" s="34">
        <v>2500</v>
      </c>
      <c r="AF64" s="214" t="s">
        <v>320</v>
      </c>
      <c r="AG64" s="205"/>
      <c r="AH64" s="34"/>
      <c r="AI64" s="214"/>
      <c r="AJ64" s="205" t="s">
        <v>8</v>
      </c>
      <c r="AK64" s="34">
        <v>-10000</v>
      </c>
      <c r="AL64" s="215" t="s">
        <v>282</v>
      </c>
    </row>
    <row r="65" spans="2:38" ht="31.5">
      <c r="B65" s="209" t="s">
        <v>319</v>
      </c>
      <c r="C65" s="28" t="s">
        <v>170</v>
      </c>
      <c r="D65" s="210" t="s">
        <v>57</v>
      </c>
      <c r="E65" s="209">
        <v>7352</v>
      </c>
      <c r="F65" s="28"/>
      <c r="G65" s="210"/>
      <c r="H65" s="209">
        <v>7111</v>
      </c>
      <c r="I65" s="28"/>
      <c r="J65" s="210"/>
      <c r="K65" s="209"/>
      <c r="L65" s="210"/>
      <c r="M65" s="209">
        <v>-5052</v>
      </c>
      <c r="N65" s="28">
        <v>-5052</v>
      </c>
      <c r="O65" s="210">
        <v>-4787</v>
      </c>
      <c r="P65" s="220" t="s">
        <v>38</v>
      </c>
      <c r="Q65" s="221" t="s">
        <v>80</v>
      </c>
      <c r="R65" s="209">
        <v>241</v>
      </c>
      <c r="S65" s="28" t="s">
        <v>234</v>
      </c>
      <c r="T65" s="210">
        <v>0</v>
      </c>
      <c r="U65" s="209"/>
      <c r="V65" s="28"/>
      <c r="W65" s="218"/>
      <c r="X65" s="205" t="s">
        <v>5</v>
      </c>
      <c r="Y65" s="34">
        <v>140</v>
      </c>
      <c r="Z65" s="216" t="s">
        <v>281</v>
      </c>
      <c r="AA65" s="205"/>
      <c r="AB65" s="34"/>
      <c r="AC65" s="214"/>
      <c r="AD65" s="209" t="s">
        <v>7</v>
      </c>
      <c r="AE65" s="34">
        <v>2500</v>
      </c>
      <c r="AF65" s="214" t="s">
        <v>320</v>
      </c>
      <c r="AG65" s="205"/>
      <c r="AH65" s="34"/>
      <c r="AI65" s="214"/>
      <c r="AJ65" s="205" t="s">
        <v>8</v>
      </c>
      <c r="AK65" s="34">
        <v>-10000</v>
      </c>
      <c r="AL65" s="215" t="s">
        <v>282</v>
      </c>
    </row>
    <row r="66" spans="2:38" ht="31.5">
      <c r="B66" s="209" t="s">
        <v>319</v>
      </c>
      <c r="C66" s="28" t="s">
        <v>170</v>
      </c>
      <c r="D66" s="210" t="s">
        <v>58</v>
      </c>
      <c r="E66" s="209">
        <v>7352</v>
      </c>
      <c r="F66" s="28"/>
      <c r="G66" s="210"/>
      <c r="H66" s="209">
        <v>7207</v>
      </c>
      <c r="I66" s="28"/>
      <c r="J66" s="210"/>
      <c r="K66" s="205"/>
      <c r="L66" s="210"/>
      <c r="M66" s="209">
        <v>-5052</v>
      </c>
      <c r="N66" s="28">
        <v>-5052</v>
      </c>
      <c r="O66" s="210">
        <v>-4905</v>
      </c>
      <c r="P66" s="220" t="s">
        <v>38</v>
      </c>
      <c r="Q66" s="221" t="s">
        <v>80</v>
      </c>
      <c r="R66" s="209">
        <v>145</v>
      </c>
      <c r="S66" s="28" t="s">
        <v>234</v>
      </c>
      <c r="T66" s="210">
        <v>0</v>
      </c>
      <c r="U66" s="209"/>
      <c r="V66" s="28"/>
      <c r="W66" s="210"/>
      <c r="X66" s="205"/>
      <c r="Y66" s="213"/>
      <c r="Z66" s="211"/>
      <c r="AA66" s="205"/>
      <c r="AB66" s="213"/>
      <c r="AC66" s="212"/>
      <c r="AD66" s="205" t="s">
        <v>7</v>
      </c>
      <c r="AE66" s="213">
        <v>2500</v>
      </c>
      <c r="AF66" s="212" t="s">
        <v>320</v>
      </c>
      <c r="AG66" s="205"/>
      <c r="AH66" s="213"/>
      <c r="AI66" s="212"/>
      <c r="AJ66" s="205"/>
      <c r="AK66" s="213"/>
      <c r="AL66" s="208"/>
    </row>
    <row r="67" spans="2:38" ht="31.5">
      <c r="B67" s="209" t="s">
        <v>319</v>
      </c>
      <c r="C67" s="28" t="s">
        <v>170</v>
      </c>
      <c r="D67" s="210" t="s">
        <v>59</v>
      </c>
      <c r="E67" s="209">
        <v>7862</v>
      </c>
      <c r="F67" s="28"/>
      <c r="G67" s="210"/>
      <c r="H67" s="209">
        <v>7489</v>
      </c>
      <c r="I67" s="28"/>
      <c r="J67" s="210"/>
      <c r="K67" s="205"/>
      <c r="L67" s="210"/>
      <c r="M67" s="209">
        <v>-1319</v>
      </c>
      <c r="N67" s="28">
        <v>-1319</v>
      </c>
      <c r="O67" s="210">
        <v>-809</v>
      </c>
      <c r="P67" s="220" t="s">
        <v>38</v>
      </c>
      <c r="Q67" s="221" t="s">
        <v>80</v>
      </c>
      <c r="R67" s="209">
        <v>373</v>
      </c>
      <c r="S67" s="28" t="s">
        <v>234</v>
      </c>
      <c r="T67" s="210">
        <v>0</v>
      </c>
      <c r="U67" s="209"/>
      <c r="V67" s="28"/>
      <c r="W67" s="210"/>
      <c r="X67" s="205" t="s">
        <v>5</v>
      </c>
      <c r="Y67" s="213">
        <v>140</v>
      </c>
      <c r="Z67" s="211" t="s">
        <v>73</v>
      </c>
      <c r="AA67" s="205"/>
      <c r="AB67" s="213"/>
      <c r="AC67" s="212"/>
      <c r="AD67" s="205" t="s">
        <v>7</v>
      </c>
      <c r="AE67" s="213">
        <v>2500</v>
      </c>
      <c r="AF67" s="212" t="s">
        <v>320</v>
      </c>
      <c r="AG67" s="205"/>
      <c r="AH67" s="213"/>
      <c r="AI67" s="212"/>
      <c r="AJ67" s="205"/>
      <c r="AK67" s="213"/>
      <c r="AL67" s="208"/>
    </row>
    <row r="68" spans="2:38" ht="31.5">
      <c r="B68" s="209" t="s">
        <v>319</v>
      </c>
      <c r="C68" s="28" t="s">
        <v>170</v>
      </c>
      <c r="D68" s="210" t="s">
        <v>61</v>
      </c>
      <c r="E68" s="209">
        <v>7862</v>
      </c>
      <c r="F68" s="28"/>
      <c r="G68" s="210"/>
      <c r="H68" s="209">
        <v>7489</v>
      </c>
      <c r="I68" s="28"/>
      <c r="J68" s="210"/>
      <c r="K68" s="205"/>
      <c r="L68" s="210"/>
      <c r="M68" s="209">
        <v>-1319</v>
      </c>
      <c r="N68" s="28">
        <v>-1319</v>
      </c>
      <c r="O68" s="210">
        <v>-809</v>
      </c>
      <c r="P68" s="220" t="s">
        <v>38</v>
      </c>
      <c r="Q68" s="221" t="s">
        <v>80</v>
      </c>
      <c r="R68" s="209">
        <v>373</v>
      </c>
      <c r="S68" s="28" t="s">
        <v>234</v>
      </c>
      <c r="T68" s="210">
        <v>0</v>
      </c>
      <c r="U68" s="209"/>
      <c r="V68" s="28"/>
      <c r="W68" s="210"/>
      <c r="X68" s="205" t="s">
        <v>5</v>
      </c>
      <c r="Y68" s="213">
        <v>140</v>
      </c>
      <c r="Z68" s="211" t="s">
        <v>73</v>
      </c>
      <c r="AA68" s="205"/>
      <c r="AB68" s="213"/>
      <c r="AC68" s="212"/>
      <c r="AD68" s="209" t="s">
        <v>7</v>
      </c>
      <c r="AE68" s="213">
        <v>2500</v>
      </c>
      <c r="AF68" s="212" t="s">
        <v>320</v>
      </c>
      <c r="AG68" s="205"/>
      <c r="AH68" s="213"/>
      <c r="AI68" s="212"/>
      <c r="AJ68" s="205"/>
      <c r="AK68" s="213"/>
      <c r="AL68" s="208"/>
    </row>
    <row r="69" spans="2:38" ht="31.5">
      <c r="B69" s="209" t="s">
        <v>319</v>
      </c>
      <c r="C69" s="28" t="s">
        <v>170</v>
      </c>
      <c r="D69" s="210" t="s">
        <v>63</v>
      </c>
      <c r="E69" s="209">
        <v>8162</v>
      </c>
      <c r="F69" s="28"/>
      <c r="G69" s="210"/>
      <c r="H69" s="209">
        <v>7356</v>
      </c>
      <c r="I69" s="28"/>
      <c r="J69" s="210"/>
      <c r="K69" s="205"/>
      <c r="L69" s="210"/>
      <c r="M69" s="209">
        <v>-1560</v>
      </c>
      <c r="N69" s="28">
        <v>-1560</v>
      </c>
      <c r="O69" s="210">
        <v>-665</v>
      </c>
      <c r="P69" s="217" t="s">
        <v>38</v>
      </c>
      <c r="Q69" s="218" t="s">
        <v>283</v>
      </c>
      <c r="R69" s="209">
        <v>806</v>
      </c>
      <c r="S69" s="28" t="s">
        <v>234</v>
      </c>
      <c r="T69" s="210">
        <v>0</v>
      </c>
      <c r="U69" s="209"/>
      <c r="V69" s="28"/>
      <c r="W69" s="28"/>
      <c r="X69" s="205"/>
      <c r="Y69" s="213"/>
      <c r="Z69" s="211"/>
      <c r="AA69" s="205"/>
      <c r="AB69" s="213"/>
      <c r="AC69" s="212"/>
      <c r="AD69" s="209" t="s">
        <v>7</v>
      </c>
      <c r="AE69" s="213">
        <v>2500</v>
      </c>
      <c r="AF69" s="212" t="s">
        <v>321</v>
      </c>
      <c r="AG69" s="205"/>
      <c r="AH69" s="213"/>
      <c r="AI69" s="212"/>
      <c r="AJ69" s="205"/>
      <c r="AK69" s="213"/>
      <c r="AL69" s="208"/>
    </row>
    <row r="70" spans="2:38" ht="21">
      <c r="B70" s="209" t="s">
        <v>319</v>
      </c>
      <c r="C70" s="28" t="s">
        <v>170</v>
      </c>
      <c r="D70" s="210" t="s">
        <v>68</v>
      </c>
      <c r="E70" s="209">
        <v>6805</v>
      </c>
      <c r="F70" s="28"/>
      <c r="G70" s="210"/>
      <c r="H70" s="209">
        <v>6804</v>
      </c>
      <c r="I70" s="28"/>
      <c r="J70" s="210"/>
      <c r="K70" s="205"/>
      <c r="L70" s="210"/>
      <c r="M70" s="209">
        <v>-1676</v>
      </c>
      <c r="N70" s="28">
        <v>-1676</v>
      </c>
      <c r="O70" s="210">
        <v>-1674</v>
      </c>
      <c r="P70" s="217" t="s">
        <v>38</v>
      </c>
      <c r="Q70" s="218" t="s">
        <v>80</v>
      </c>
      <c r="R70" s="209">
        <v>1</v>
      </c>
      <c r="S70" s="28" t="s">
        <v>234</v>
      </c>
      <c r="T70" s="210">
        <v>0</v>
      </c>
      <c r="U70" s="209"/>
      <c r="V70" s="28"/>
      <c r="W70" s="28"/>
      <c r="X70" s="205" t="s">
        <v>5</v>
      </c>
      <c r="Y70" s="213">
        <v>-361</v>
      </c>
      <c r="Z70" s="211" t="s">
        <v>281</v>
      </c>
      <c r="AA70" s="205"/>
      <c r="AB70" s="213"/>
      <c r="AC70" s="212"/>
      <c r="AD70" s="209"/>
      <c r="AE70" s="213"/>
      <c r="AF70" s="212"/>
      <c r="AG70" s="205"/>
      <c r="AH70" s="213"/>
      <c r="AI70" s="212"/>
      <c r="AJ70" s="205" t="s">
        <v>8</v>
      </c>
      <c r="AK70" s="213">
        <v>-10000</v>
      </c>
      <c r="AL70" s="208" t="s">
        <v>282</v>
      </c>
    </row>
    <row r="71" spans="2:38" ht="21">
      <c r="B71" s="209" t="s">
        <v>319</v>
      </c>
      <c r="C71" s="28" t="s">
        <v>170</v>
      </c>
      <c r="D71" s="210" t="s">
        <v>69</v>
      </c>
      <c r="E71" s="209">
        <v>6805</v>
      </c>
      <c r="F71" s="28"/>
      <c r="G71" s="210"/>
      <c r="H71" s="209">
        <v>6804</v>
      </c>
      <c r="I71" s="28"/>
      <c r="J71" s="210"/>
      <c r="K71" s="205"/>
      <c r="L71" s="210"/>
      <c r="M71" s="209">
        <v>-1676</v>
      </c>
      <c r="N71" s="28">
        <v>-1676</v>
      </c>
      <c r="O71" s="210">
        <v>-1674</v>
      </c>
      <c r="P71" s="217" t="s">
        <v>38</v>
      </c>
      <c r="Q71" s="218" t="s">
        <v>80</v>
      </c>
      <c r="R71" s="209">
        <v>1</v>
      </c>
      <c r="S71" s="28" t="s">
        <v>234</v>
      </c>
      <c r="T71" s="210">
        <v>0</v>
      </c>
      <c r="U71" s="209"/>
      <c r="V71" s="28"/>
      <c r="W71" s="28"/>
      <c r="X71" s="205" t="s">
        <v>5</v>
      </c>
      <c r="Y71" s="213">
        <v>-361</v>
      </c>
      <c r="Z71" s="211" t="s">
        <v>281</v>
      </c>
      <c r="AA71" s="205"/>
      <c r="AB71" s="213"/>
      <c r="AC71" s="212"/>
      <c r="AD71" s="209"/>
      <c r="AE71" s="213"/>
      <c r="AF71" s="212"/>
      <c r="AG71" s="205"/>
      <c r="AH71" s="213"/>
      <c r="AI71" s="212"/>
      <c r="AJ71" s="205" t="s">
        <v>8</v>
      </c>
      <c r="AK71" s="213">
        <v>-10000</v>
      </c>
      <c r="AL71" s="208" t="s">
        <v>282</v>
      </c>
    </row>
    <row r="72" spans="2:38" ht="21">
      <c r="B72" s="209" t="s">
        <v>322</v>
      </c>
      <c r="C72" s="28" t="s">
        <v>170</v>
      </c>
      <c r="D72" s="210" t="s">
        <v>59</v>
      </c>
      <c r="E72" s="209">
        <v>7687</v>
      </c>
      <c r="F72" s="28"/>
      <c r="G72" s="210"/>
      <c r="H72" s="209">
        <v>6302</v>
      </c>
      <c r="I72" s="28"/>
      <c r="J72" s="210"/>
      <c r="K72" s="205"/>
      <c r="L72" s="210"/>
      <c r="M72" s="209">
        <v>1354</v>
      </c>
      <c r="N72" s="28">
        <v>199</v>
      </c>
      <c r="O72" s="210">
        <v>2427</v>
      </c>
      <c r="P72" s="217" t="s">
        <v>74</v>
      </c>
      <c r="Q72" s="218" t="s">
        <v>80</v>
      </c>
      <c r="R72" s="209">
        <v>1385</v>
      </c>
      <c r="S72" s="28" t="s">
        <v>234</v>
      </c>
      <c r="T72" s="210">
        <v>1272</v>
      </c>
      <c r="U72" s="209"/>
      <c r="V72" s="28"/>
      <c r="W72" s="28"/>
      <c r="X72" s="205" t="s">
        <v>5</v>
      </c>
      <c r="Y72" s="213">
        <v>140</v>
      </c>
      <c r="Z72" s="211" t="s">
        <v>281</v>
      </c>
      <c r="AA72" s="205"/>
      <c r="AB72" s="213"/>
      <c r="AC72" s="212"/>
      <c r="AD72" s="209" t="s">
        <v>7</v>
      </c>
      <c r="AE72" s="213">
        <v>2500</v>
      </c>
      <c r="AF72" s="212" t="s">
        <v>316</v>
      </c>
      <c r="AG72" s="205"/>
      <c r="AH72" s="213"/>
      <c r="AI72" s="212"/>
      <c r="AJ72" s="205" t="s">
        <v>8</v>
      </c>
      <c r="AK72" s="213">
        <v>-10000</v>
      </c>
      <c r="AL72" s="208" t="s">
        <v>282</v>
      </c>
    </row>
    <row r="73" spans="2:38" ht="21.95">
      <c r="B73" s="209" t="s">
        <v>322</v>
      </c>
      <c r="C73" s="28" t="s">
        <v>170</v>
      </c>
      <c r="D73" s="210" t="s">
        <v>61</v>
      </c>
      <c r="E73" s="209">
        <v>7687</v>
      </c>
      <c r="F73" s="28"/>
      <c r="G73" s="210"/>
      <c r="H73" s="209">
        <v>7392</v>
      </c>
      <c r="I73" s="28"/>
      <c r="J73" s="210"/>
      <c r="K73" s="205"/>
      <c r="L73" s="210"/>
      <c r="M73" s="209">
        <v>1354</v>
      </c>
      <c r="N73" s="28">
        <v>199</v>
      </c>
      <c r="O73" s="210">
        <v>1601</v>
      </c>
      <c r="P73" s="217" t="s">
        <v>74</v>
      </c>
      <c r="Q73" s="218" t="s">
        <v>80</v>
      </c>
      <c r="R73" s="209">
        <v>295</v>
      </c>
      <c r="S73" s="28" t="s">
        <v>234</v>
      </c>
      <c r="T73" s="210">
        <v>446</v>
      </c>
      <c r="U73" s="209"/>
      <c r="V73" s="28"/>
      <c r="W73" s="28"/>
      <c r="X73" s="205" t="s">
        <v>5</v>
      </c>
      <c r="Y73" s="213">
        <v>140</v>
      </c>
      <c r="Z73" s="216" t="s">
        <v>73</v>
      </c>
      <c r="AA73" s="205"/>
      <c r="AB73" s="213"/>
      <c r="AC73" s="212"/>
      <c r="AD73" s="209" t="s">
        <v>7</v>
      </c>
      <c r="AE73" s="213">
        <v>2500</v>
      </c>
      <c r="AF73" s="212" t="s">
        <v>316</v>
      </c>
      <c r="AG73" s="209"/>
      <c r="AH73" s="213"/>
      <c r="AI73" s="212"/>
      <c r="AJ73" s="209"/>
      <c r="AK73" s="213"/>
      <c r="AL73" s="208"/>
    </row>
    <row r="74" spans="2:38" ht="21">
      <c r="B74" s="209" t="s">
        <v>322</v>
      </c>
      <c r="C74" s="28" t="s">
        <v>170</v>
      </c>
      <c r="D74" s="210" t="s">
        <v>63</v>
      </c>
      <c r="E74" s="209">
        <v>7990</v>
      </c>
      <c r="F74" s="28"/>
      <c r="G74" s="210"/>
      <c r="H74" s="209">
        <v>7637</v>
      </c>
      <c r="I74" s="28"/>
      <c r="J74" s="210"/>
      <c r="K74" s="205"/>
      <c r="L74" s="210"/>
      <c r="M74" s="209">
        <v>1173</v>
      </c>
      <c r="N74" s="28">
        <v>202</v>
      </c>
      <c r="O74" s="210">
        <v>1477</v>
      </c>
      <c r="P74" s="217" t="s">
        <v>74</v>
      </c>
      <c r="Q74" s="218" t="s">
        <v>80</v>
      </c>
      <c r="R74" s="209">
        <v>353</v>
      </c>
      <c r="S74" s="28" t="s">
        <v>234</v>
      </c>
      <c r="T74" s="210">
        <v>506</v>
      </c>
      <c r="U74" s="209"/>
      <c r="V74" s="28"/>
      <c r="W74" s="28"/>
      <c r="X74" s="205" t="s">
        <v>5</v>
      </c>
      <c r="Y74" s="213">
        <v>140</v>
      </c>
      <c r="Z74" s="211" t="s">
        <v>73</v>
      </c>
      <c r="AA74" s="205"/>
      <c r="AB74" s="213"/>
      <c r="AC74" s="212"/>
      <c r="AD74" s="209" t="s">
        <v>7</v>
      </c>
      <c r="AE74" s="213">
        <v>2500</v>
      </c>
      <c r="AF74" s="212" t="s">
        <v>316</v>
      </c>
      <c r="AG74" s="209"/>
      <c r="AH74" s="213"/>
      <c r="AI74" s="212"/>
      <c r="AJ74" s="209"/>
      <c r="AK74" s="213"/>
      <c r="AL74" s="208"/>
    </row>
    <row r="75" spans="2:38" ht="31.5">
      <c r="B75" s="209" t="s">
        <v>322</v>
      </c>
      <c r="C75" s="28" t="s">
        <v>170</v>
      </c>
      <c r="D75" s="210" t="s">
        <v>68</v>
      </c>
      <c r="E75" s="209">
        <v>7629</v>
      </c>
      <c r="F75" s="28"/>
      <c r="G75" s="210"/>
      <c r="H75" s="209">
        <v>7492</v>
      </c>
      <c r="I75" s="28"/>
      <c r="J75" s="210"/>
      <c r="K75" s="205"/>
      <c r="L75" s="210"/>
      <c r="M75" s="209">
        <v>-5132</v>
      </c>
      <c r="N75" s="28">
        <v>-5132</v>
      </c>
      <c r="O75" s="210">
        <v>-4999</v>
      </c>
      <c r="P75" s="220" t="s">
        <v>38</v>
      </c>
      <c r="Q75" s="221" t="s">
        <v>80</v>
      </c>
      <c r="R75" s="209">
        <v>137</v>
      </c>
      <c r="S75" s="28" t="s">
        <v>234</v>
      </c>
      <c r="T75" s="210">
        <v>0</v>
      </c>
      <c r="U75" s="209"/>
      <c r="V75" s="28"/>
      <c r="W75" s="210"/>
      <c r="X75" s="205"/>
      <c r="Y75" s="213"/>
      <c r="Z75" s="211"/>
      <c r="AA75" s="209"/>
      <c r="AB75" s="213"/>
      <c r="AC75" s="212"/>
      <c r="AD75" s="209" t="s">
        <v>7</v>
      </c>
      <c r="AE75" s="213">
        <v>2500</v>
      </c>
      <c r="AF75" s="212" t="s">
        <v>316</v>
      </c>
      <c r="AG75" s="209"/>
      <c r="AH75" s="213"/>
      <c r="AI75" s="212"/>
      <c r="AJ75" s="205"/>
      <c r="AK75" s="213"/>
      <c r="AL75" s="208"/>
    </row>
    <row r="76" spans="2:38" ht="21">
      <c r="B76" s="209" t="s">
        <v>322</v>
      </c>
      <c r="C76" s="28" t="s">
        <v>170</v>
      </c>
      <c r="D76" s="210" t="s">
        <v>69</v>
      </c>
      <c r="E76" s="209">
        <v>7629</v>
      </c>
      <c r="F76" s="28"/>
      <c r="G76" s="210"/>
      <c r="H76" s="209">
        <v>7492</v>
      </c>
      <c r="I76" s="28"/>
      <c r="J76" s="210"/>
      <c r="K76" s="205"/>
      <c r="L76" s="210"/>
      <c r="M76" s="209">
        <v>-5132</v>
      </c>
      <c r="N76" s="28">
        <v>-5132</v>
      </c>
      <c r="O76" s="210">
        <v>-4999</v>
      </c>
      <c r="P76" s="217" t="s">
        <v>38</v>
      </c>
      <c r="Q76" s="218" t="s">
        <v>80</v>
      </c>
      <c r="R76" s="209">
        <v>137</v>
      </c>
      <c r="S76" s="28" t="s">
        <v>234</v>
      </c>
      <c r="T76" s="210">
        <v>0</v>
      </c>
      <c r="U76" s="209"/>
      <c r="V76" s="28"/>
      <c r="W76" s="28"/>
      <c r="X76" s="205"/>
      <c r="Y76" s="34"/>
      <c r="Z76" s="211"/>
      <c r="AA76" s="209"/>
      <c r="AB76" s="34"/>
      <c r="AC76" s="212"/>
      <c r="AD76" s="209" t="s">
        <v>7</v>
      </c>
      <c r="AE76" s="34">
        <v>2500</v>
      </c>
      <c r="AF76" s="212" t="s">
        <v>316</v>
      </c>
      <c r="AG76" s="209"/>
      <c r="AH76" s="34"/>
      <c r="AI76" s="212"/>
      <c r="AJ76" s="205"/>
      <c r="AK76" s="34"/>
      <c r="AL76" s="208"/>
    </row>
    <row r="77" spans="2:38" ht="21">
      <c r="B77" s="209" t="s">
        <v>322</v>
      </c>
      <c r="C77" s="28" t="s">
        <v>170</v>
      </c>
      <c r="D77" s="210" t="s">
        <v>70</v>
      </c>
      <c r="E77" s="209">
        <v>7029</v>
      </c>
      <c r="F77" s="28"/>
      <c r="G77" s="210"/>
      <c r="H77" s="209">
        <v>7028</v>
      </c>
      <c r="I77" s="28"/>
      <c r="J77" s="210"/>
      <c r="K77" s="205"/>
      <c r="L77" s="210"/>
      <c r="M77" s="209">
        <v>-4534</v>
      </c>
      <c r="N77" s="28">
        <v>-4534</v>
      </c>
      <c r="O77" s="210">
        <v>-4532</v>
      </c>
      <c r="P77" s="217" t="s">
        <v>38</v>
      </c>
      <c r="Q77" s="218" t="s">
        <v>80</v>
      </c>
      <c r="R77" s="209">
        <v>1</v>
      </c>
      <c r="S77" s="28" t="s">
        <v>234</v>
      </c>
      <c r="T77" s="210">
        <v>0</v>
      </c>
      <c r="U77" s="209"/>
      <c r="V77" s="28"/>
      <c r="W77" s="28"/>
      <c r="X77" s="205"/>
      <c r="Y77" s="34"/>
      <c r="Z77" s="211"/>
      <c r="AA77" s="209"/>
      <c r="AB77" s="34"/>
      <c r="AC77" s="212"/>
      <c r="AD77" s="209"/>
      <c r="AE77" s="34"/>
      <c r="AF77" s="212"/>
      <c r="AG77" s="209"/>
      <c r="AH77" s="34"/>
      <c r="AI77" s="212"/>
      <c r="AJ77" s="205"/>
      <c r="AK77" s="34"/>
      <c r="AL77" s="208"/>
    </row>
    <row r="78" spans="2:38" ht="31.5">
      <c r="B78" s="209" t="s">
        <v>323</v>
      </c>
      <c r="C78" s="28" t="s">
        <v>170</v>
      </c>
      <c r="D78" s="210" t="s">
        <v>55</v>
      </c>
      <c r="E78" s="209">
        <v>3959</v>
      </c>
      <c r="F78" s="28"/>
      <c r="G78" s="210"/>
      <c r="H78" s="209">
        <v>3500</v>
      </c>
      <c r="I78" s="28"/>
      <c r="J78" s="210"/>
      <c r="K78" s="205"/>
      <c r="L78" s="210"/>
      <c r="M78" s="209">
        <v>-4549</v>
      </c>
      <c r="N78" s="28">
        <v>-4549</v>
      </c>
      <c r="O78" s="210">
        <v>-4201</v>
      </c>
      <c r="P78" s="220" t="s">
        <v>38</v>
      </c>
      <c r="Q78" s="221" t="s">
        <v>80</v>
      </c>
      <c r="R78" s="209">
        <v>459</v>
      </c>
      <c r="S78" s="28" t="s">
        <v>234</v>
      </c>
      <c r="T78" s="210">
        <v>0</v>
      </c>
      <c r="U78" s="209"/>
      <c r="V78" s="28"/>
      <c r="W78" s="210"/>
      <c r="X78" s="205" t="s">
        <v>5</v>
      </c>
      <c r="Y78" s="34">
        <v>160</v>
      </c>
      <c r="Z78" s="211" t="s">
        <v>281</v>
      </c>
      <c r="AA78" s="209"/>
      <c r="AB78" s="34"/>
      <c r="AC78" s="212"/>
      <c r="AD78" s="209"/>
      <c r="AE78" s="34"/>
      <c r="AF78" s="212"/>
      <c r="AG78" s="209"/>
      <c r="AH78" s="34"/>
      <c r="AI78" s="212"/>
      <c r="AJ78" s="205" t="s">
        <v>8</v>
      </c>
      <c r="AK78" s="34">
        <v>-10000</v>
      </c>
      <c r="AL78" s="208" t="s">
        <v>282</v>
      </c>
    </row>
    <row r="79" spans="2:38" ht="31.5">
      <c r="B79" s="209" t="s">
        <v>323</v>
      </c>
      <c r="C79" s="28" t="s">
        <v>170</v>
      </c>
      <c r="D79" s="210" t="s">
        <v>57</v>
      </c>
      <c r="E79" s="209">
        <v>3959</v>
      </c>
      <c r="F79" s="28"/>
      <c r="G79" s="210"/>
      <c r="H79" s="209">
        <v>3500</v>
      </c>
      <c r="I79" s="28"/>
      <c r="J79" s="210"/>
      <c r="K79" s="205"/>
      <c r="L79" s="210"/>
      <c r="M79" s="209">
        <v>-4549</v>
      </c>
      <c r="N79" s="28">
        <v>-4549</v>
      </c>
      <c r="O79" s="210">
        <v>-4201</v>
      </c>
      <c r="P79" s="220" t="s">
        <v>38</v>
      </c>
      <c r="Q79" s="221" t="s">
        <v>80</v>
      </c>
      <c r="R79" s="209">
        <v>459</v>
      </c>
      <c r="S79" s="28" t="s">
        <v>234</v>
      </c>
      <c r="T79" s="210">
        <v>0</v>
      </c>
      <c r="U79" s="209"/>
      <c r="V79" s="28"/>
      <c r="W79" s="210"/>
      <c r="X79" s="205" t="s">
        <v>5</v>
      </c>
      <c r="Y79" s="34">
        <v>160</v>
      </c>
      <c r="Z79" s="216" t="s">
        <v>281</v>
      </c>
      <c r="AA79" s="209"/>
      <c r="AB79" s="34"/>
      <c r="AC79" s="212"/>
      <c r="AD79" s="209"/>
      <c r="AE79" s="34"/>
      <c r="AF79" s="212"/>
      <c r="AG79" s="209"/>
      <c r="AH79" s="34"/>
      <c r="AI79" s="212"/>
      <c r="AJ79" s="205" t="s">
        <v>8</v>
      </c>
      <c r="AK79" s="34">
        <v>-10000</v>
      </c>
      <c r="AL79" s="208" t="s">
        <v>282</v>
      </c>
    </row>
    <row r="80" spans="2:38" ht="21.95">
      <c r="B80" s="209" t="s">
        <v>323</v>
      </c>
      <c r="C80" s="28" t="s">
        <v>170</v>
      </c>
      <c r="D80" s="210" t="s">
        <v>59</v>
      </c>
      <c r="E80" s="209">
        <v>7501</v>
      </c>
      <c r="F80" s="28"/>
      <c r="G80" s="210"/>
      <c r="H80" s="209">
        <v>4972</v>
      </c>
      <c r="I80" s="28"/>
      <c r="J80" s="210"/>
      <c r="K80" s="205"/>
      <c r="L80" s="210"/>
      <c r="M80" s="209">
        <v>435</v>
      </c>
      <c r="N80" s="28">
        <v>360</v>
      </c>
      <c r="O80" s="210">
        <v>2803</v>
      </c>
      <c r="P80" s="217" t="s">
        <v>74</v>
      </c>
      <c r="Q80" s="218" t="s">
        <v>80</v>
      </c>
      <c r="R80" s="209">
        <v>2529</v>
      </c>
      <c r="S80" s="28" t="s">
        <v>234</v>
      </c>
      <c r="T80" s="210">
        <v>2728</v>
      </c>
      <c r="U80" s="209"/>
      <c r="V80" s="28"/>
      <c r="W80" s="28"/>
      <c r="X80" s="205" t="s">
        <v>5</v>
      </c>
      <c r="Y80" s="34">
        <v>160</v>
      </c>
      <c r="Z80" s="216" t="s">
        <v>281</v>
      </c>
      <c r="AA80" s="209"/>
      <c r="AB80" s="34"/>
      <c r="AC80" s="211"/>
      <c r="AD80" s="209" t="s">
        <v>7</v>
      </c>
      <c r="AE80" s="34">
        <v>2500</v>
      </c>
      <c r="AF80" s="212" t="s">
        <v>316</v>
      </c>
      <c r="AG80" s="205"/>
      <c r="AH80" s="34"/>
      <c r="AI80" s="212"/>
      <c r="AJ80" s="209" t="s">
        <v>8</v>
      </c>
      <c r="AK80" s="34">
        <v>-10000</v>
      </c>
      <c r="AL80" s="208" t="s">
        <v>282</v>
      </c>
    </row>
    <row r="81" spans="2:38" ht="21.95">
      <c r="B81" s="209" t="s">
        <v>323</v>
      </c>
      <c r="C81" s="28" t="s">
        <v>170</v>
      </c>
      <c r="D81" s="210" t="s">
        <v>61</v>
      </c>
      <c r="E81" s="209">
        <v>7501</v>
      </c>
      <c r="F81" s="28"/>
      <c r="G81" s="210"/>
      <c r="H81" s="209">
        <v>6671</v>
      </c>
      <c r="I81" s="28"/>
      <c r="J81" s="210"/>
      <c r="K81" s="205"/>
      <c r="L81" s="210"/>
      <c r="M81" s="209">
        <v>435</v>
      </c>
      <c r="N81" s="28">
        <v>360</v>
      </c>
      <c r="O81" s="210">
        <v>942</v>
      </c>
      <c r="P81" s="217" t="s">
        <v>74</v>
      </c>
      <c r="Q81" s="218" t="s">
        <v>80</v>
      </c>
      <c r="R81" s="209">
        <v>830</v>
      </c>
      <c r="S81" s="28" t="s">
        <v>234</v>
      </c>
      <c r="T81" s="210">
        <v>867</v>
      </c>
      <c r="U81" s="209"/>
      <c r="V81" s="28"/>
      <c r="W81" s="28"/>
      <c r="X81" s="205" t="s">
        <v>5</v>
      </c>
      <c r="Y81" s="34">
        <v>160</v>
      </c>
      <c r="Z81" s="216" t="s">
        <v>73</v>
      </c>
      <c r="AA81" s="209"/>
      <c r="AB81" s="34"/>
      <c r="AC81" s="211"/>
      <c r="AD81" s="209" t="s">
        <v>7</v>
      </c>
      <c r="AE81" s="34">
        <v>2500</v>
      </c>
      <c r="AF81" s="212" t="s">
        <v>316</v>
      </c>
      <c r="AG81" s="205"/>
      <c r="AH81" s="34"/>
      <c r="AI81" s="212"/>
      <c r="AJ81" s="209"/>
      <c r="AK81" s="34"/>
      <c r="AL81" s="208"/>
    </row>
    <row r="82" spans="2:38" ht="21">
      <c r="B82" s="209" t="s">
        <v>323</v>
      </c>
      <c r="C82" s="28" t="s">
        <v>170</v>
      </c>
      <c r="D82" s="210" t="s">
        <v>63</v>
      </c>
      <c r="E82" s="209">
        <v>7534</v>
      </c>
      <c r="F82" s="28"/>
      <c r="G82" s="210"/>
      <c r="H82" s="209">
        <v>7498</v>
      </c>
      <c r="I82" s="28"/>
      <c r="J82" s="210"/>
      <c r="K82" s="205"/>
      <c r="L82" s="210"/>
      <c r="M82" s="209">
        <v>193</v>
      </c>
      <c r="N82" s="28">
        <v>193</v>
      </c>
      <c r="O82" s="210">
        <v>27</v>
      </c>
      <c r="P82" s="217" t="s">
        <v>60</v>
      </c>
      <c r="Q82" s="218" t="s">
        <v>80</v>
      </c>
      <c r="R82" s="209">
        <v>36</v>
      </c>
      <c r="S82" s="28" t="s">
        <v>234</v>
      </c>
      <c r="T82" s="210">
        <v>27</v>
      </c>
      <c r="U82" s="209"/>
      <c r="V82" s="28"/>
      <c r="W82" s="28"/>
      <c r="X82" s="205" t="s">
        <v>5</v>
      </c>
      <c r="Y82" s="34">
        <v>160</v>
      </c>
      <c r="Z82" s="211" t="s">
        <v>73</v>
      </c>
      <c r="AA82" s="209"/>
      <c r="AB82" s="34"/>
      <c r="AC82" s="211"/>
      <c r="AD82" s="209" t="s">
        <v>7</v>
      </c>
      <c r="AE82" s="34">
        <v>2500</v>
      </c>
      <c r="AF82" s="212" t="s">
        <v>316</v>
      </c>
      <c r="AG82" s="205"/>
      <c r="AH82" s="34"/>
      <c r="AI82" s="212"/>
      <c r="AJ82" s="209"/>
      <c r="AK82" s="34"/>
      <c r="AL82" s="208"/>
    </row>
    <row r="83" spans="2:38" ht="31.5">
      <c r="B83" s="209" t="s">
        <v>323</v>
      </c>
      <c r="C83" s="28" t="s">
        <v>170</v>
      </c>
      <c r="D83" s="210" t="s">
        <v>68</v>
      </c>
      <c r="E83" s="209">
        <v>6708</v>
      </c>
      <c r="F83" s="28"/>
      <c r="G83" s="210"/>
      <c r="H83" s="209">
        <v>6707</v>
      </c>
      <c r="I83" s="28"/>
      <c r="J83" s="210"/>
      <c r="K83" s="205"/>
      <c r="L83" s="210"/>
      <c r="M83" s="209">
        <v>-1452</v>
      </c>
      <c r="N83" s="28">
        <v>-1452</v>
      </c>
      <c r="O83" s="210">
        <v>-1451</v>
      </c>
      <c r="P83" s="220" t="s">
        <v>38</v>
      </c>
      <c r="Q83" s="221" t="s">
        <v>80</v>
      </c>
      <c r="R83" s="209">
        <v>1</v>
      </c>
      <c r="S83" s="28" t="s">
        <v>234</v>
      </c>
      <c r="T83" s="210">
        <v>0</v>
      </c>
      <c r="U83" s="209"/>
      <c r="V83" s="28"/>
      <c r="W83" s="210"/>
      <c r="X83" s="205"/>
      <c r="Y83" s="34"/>
      <c r="Z83" s="211"/>
      <c r="AA83" s="209"/>
      <c r="AB83" s="34"/>
      <c r="AC83" s="211"/>
      <c r="AD83" s="209"/>
      <c r="AE83" s="28"/>
      <c r="AF83" s="212"/>
      <c r="AG83" s="205"/>
      <c r="AH83" s="34"/>
      <c r="AI83" s="212"/>
      <c r="AJ83" s="205"/>
      <c r="AK83" s="34"/>
      <c r="AL83" s="208"/>
    </row>
    <row r="84" spans="2:38" ht="31.5">
      <c r="B84" s="209" t="s">
        <v>323</v>
      </c>
      <c r="C84" s="28" t="s">
        <v>170</v>
      </c>
      <c r="D84" s="210" t="s">
        <v>69</v>
      </c>
      <c r="E84" s="209">
        <v>6708</v>
      </c>
      <c r="F84" s="28"/>
      <c r="G84" s="210"/>
      <c r="H84" s="209">
        <v>6707</v>
      </c>
      <c r="I84" s="28"/>
      <c r="J84" s="210"/>
      <c r="K84" s="209"/>
      <c r="L84" s="210"/>
      <c r="M84" s="209">
        <v>-1452</v>
      </c>
      <c r="N84" s="28">
        <v>-1452</v>
      </c>
      <c r="O84" s="210">
        <v>-1451</v>
      </c>
      <c r="P84" s="220" t="s">
        <v>38</v>
      </c>
      <c r="Q84" s="221" t="s">
        <v>80</v>
      </c>
      <c r="R84" s="209">
        <v>1</v>
      </c>
      <c r="S84" s="28" t="s">
        <v>234</v>
      </c>
      <c r="T84" s="210">
        <v>0</v>
      </c>
      <c r="U84" s="209"/>
      <c r="V84" s="28"/>
      <c r="W84" s="210"/>
      <c r="X84" s="205"/>
      <c r="Y84" s="34"/>
      <c r="Z84" s="211"/>
      <c r="AA84" s="209"/>
      <c r="AB84" s="34"/>
      <c r="AC84" s="212"/>
      <c r="AD84" s="209"/>
      <c r="AE84" s="28"/>
      <c r="AF84" s="212"/>
      <c r="AG84" s="205"/>
      <c r="AH84" s="34"/>
      <c r="AI84" s="212"/>
      <c r="AJ84" s="205"/>
      <c r="AK84" s="34"/>
      <c r="AL84" s="208"/>
    </row>
    <row r="85" spans="2:38" ht="21">
      <c r="B85" s="209" t="s">
        <v>323</v>
      </c>
      <c r="C85" s="28" t="s">
        <v>170</v>
      </c>
      <c r="D85" s="210" t="s">
        <v>70</v>
      </c>
      <c r="E85" s="209">
        <v>6708</v>
      </c>
      <c r="F85" s="28"/>
      <c r="G85" s="210"/>
      <c r="H85" s="209">
        <v>6707</v>
      </c>
      <c r="I85" s="28"/>
      <c r="J85" s="210"/>
      <c r="K85" s="209"/>
      <c r="L85" s="210"/>
      <c r="M85" s="209">
        <v>-1452</v>
      </c>
      <c r="N85" s="28">
        <v>-1452</v>
      </c>
      <c r="O85" s="210">
        <v>-1451</v>
      </c>
      <c r="P85" s="217" t="s">
        <v>38</v>
      </c>
      <c r="Q85" s="218" t="s">
        <v>80</v>
      </c>
      <c r="R85" s="209">
        <v>1</v>
      </c>
      <c r="S85" s="28" t="s">
        <v>234</v>
      </c>
      <c r="T85" s="210">
        <v>0</v>
      </c>
      <c r="U85" s="209"/>
      <c r="V85" s="28"/>
      <c r="W85" s="28"/>
      <c r="X85" s="205"/>
      <c r="Y85" s="34"/>
      <c r="Z85" s="211"/>
      <c r="AA85" s="205"/>
      <c r="AB85" s="34"/>
      <c r="AC85" s="212"/>
      <c r="AD85" s="209"/>
      <c r="AE85" s="28"/>
      <c r="AF85" s="212"/>
      <c r="AG85" s="205"/>
      <c r="AH85" s="34"/>
      <c r="AI85" s="212"/>
      <c r="AJ85" s="205"/>
      <c r="AK85" s="34"/>
      <c r="AL85" s="208"/>
    </row>
    <row r="86" spans="2:38" ht="21">
      <c r="B86" s="209" t="s">
        <v>329</v>
      </c>
      <c r="C86" s="28" t="s">
        <v>170</v>
      </c>
      <c r="D86" s="210" t="s">
        <v>68</v>
      </c>
      <c r="E86" s="209">
        <v>8258</v>
      </c>
      <c r="F86" s="28"/>
      <c r="G86" s="210"/>
      <c r="H86" s="209">
        <v>7921</v>
      </c>
      <c r="I86" s="28"/>
      <c r="J86" s="210"/>
      <c r="K86" s="205"/>
      <c r="L86" s="210"/>
      <c r="M86" s="209">
        <v>-1912</v>
      </c>
      <c r="N86" s="28">
        <v>-1912</v>
      </c>
      <c r="O86" s="210">
        <v>-1640</v>
      </c>
      <c r="P86" s="217" t="s">
        <v>38</v>
      </c>
      <c r="Q86" s="218" t="s">
        <v>80</v>
      </c>
      <c r="R86" s="209">
        <v>337</v>
      </c>
      <c r="S86" s="28" t="s">
        <v>234</v>
      </c>
      <c r="T86" s="210">
        <v>0</v>
      </c>
      <c r="U86" s="209"/>
      <c r="V86" s="28"/>
      <c r="W86" s="28"/>
      <c r="X86" s="205" t="s">
        <v>5</v>
      </c>
      <c r="Y86" s="34">
        <v>140</v>
      </c>
      <c r="Z86" s="211" t="s">
        <v>73</v>
      </c>
      <c r="AA86" s="205"/>
      <c r="AB86" s="34"/>
      <c r="AC86" s="212"/>
      <c r="AD86" s="209" t="s">
        <v>7</v>
      </c>
      <c r="AE86" s="28">
        <v>2500</v>
      </c>
      <c r="AF86" s="212" t="s">
        <v>330</v>
      </c>
      <c r="AG86" s="205"/>
      <c r="AH86" s="34"/>
      <c r="AI86" s="212"/>
      <c r="AJ86" s="205" t="s">
        <v>8</v>
      </c>
      <c r="AK86" s="34">
        <v>-10000</v>
      </c>
      <c r="AL86" s="208" t="s">
        <v>282</v>
      </c>
    </row>
    <row r="87" spans="2:38" ht="21">
      <c r="B87" s="209" t="s">
        <v>329</v>
      </c>
      <c r="C87" s="28" t="s">
        <v>170</v>
      </c>
      <c r="D87" s="210" t="s">
        <v>69</v>
      </c>
      <c r="E87" s="209">
        <v>8258</v>
      </c>
      <c r="F87" s="28"/>
      <c r="G87" s="210"/>
      <c r="H87" s="209">
        <v>7921</v>
      </c>
      <c r="I87" s="28"/>
      <c r="J87" s="210"/>
      <c r="K87" s="205"/>
      <c r="L87" s="210"/>
      <c r="M87" s="209">
        <v>-1912</v>
      </c>
      <c r="N87" s="28">
        <v>-1912</v>
      </c>
      <c r="O87" s="210">
        <v>-1640</v>
      </c>
      <c r="P87" s="217" t="s">
        <v>38</v>
      </c>
      <c r="Q87" s="218" t="s">
        <v>80</v>
      </c>
      <c r="R87" s="209">
        <v>337</v>
      </c>
      <c r="S87" s="28" t="s">
        <v>234</v>
      </c>
      <c r="T87" s="210">
        <v>0</v>
      </c>
      <c r="U87" s="209"/>
      <c r="V87" s="28"/>
      <c r="W87" s="28"/>
      <c r="X87" s="205" t="s">
        <v>5</v>
      </c>
      <c r="Y87" s="34">
        <v>140</v>
      </c>
      <c r="Z87" s="211" t="s">
        <v>73</v>
      </c>
      <c r="AA87" s="209"/>
      <c r="AB87" s="34"/>
      <c r="AC87" s="212"/>
      <c r="AD87" s="209" t="s">
        <v>7</v>
      </c>
      <c r="AE87" s="28">
        <v>2500</v>
      </c>
      <c r="AF87" s="212" t="s">
        <v>330</v>
      </c>
      <c r="AG87" s="205"/>
      <c r="AH87" s="34"/>
      <c r="AI87" s="212"/>
      <c r="AJ87" s="205" t="s">
        <v>8</v>
      </c>
      <c r="AK87" s="34">
        <v>-10000</v>
      </c>
      <c r="AL87" s="208" t="s">
        <v>282</v>
      </c>
    </row>
    <row r="88" spans="2:38" ht="21">
      <c r="B88" s="209" t="s">
        <v>329</v>
      </c>
      <c r="C88" s="28" t="s">
        <v>170</v>
      </c>
      <c r="D88" s="210" t="s">
        <v>70</v>
      </c>
      <c r="E88" s="209">
        <v>7658</v>
      </c>
      <c r="F88" s="28"/>
      <c r="G88" s="210"/>
      <c r="H88" s="209">
        <v>7464</v>
      </c>
      <c r="I88" s="28"/>
      <c r="J88" s="210"/>
      <c r="K88" s="205"/>
      <c r="L88" s="210"/>
      <c r="M88" s="209">
        <v>0</v>
      </c>
      <c r="N88" s="28">
        <v>0</v>
      </c>
      <c r="O88" s="210">
        <v>-1148</v>
      </c>
      <c r="P88" s="217" t="s">
        <v>38</v>
      </c>
      <c r="Q88" s="218" t="s">
        <v>80</v>
      </c>
      <c r="R88" s="209">
        <v>194</v>
      </c>
      <c r="S88" s="28" t="s">
        <v>234</v>
      </c>
      <c r="T88" s="210">
        <v>0</v>
      </c>
      <c r="U88" s="209"/>
      <c r="V88" s="28"/>
      <c r="W88" s="28"/>
      <c r="X88" s="205" t="s">
        <v>5</v>
      </c>
      <c r="Y88" s="34">
        <v>160</v>
      </c>
      <c r="Z88" s="211" t="s">
        <v>73</v>
      </c>
      <c r="AA88" s="209"/>
      <c r="AB88" s="34"/>
      <c r="AC88" s="211"/>
      <c r="AD88" s="209" t="s">
        <v>7</v>
      </c>
      <c r="AE88" s="28">
        <v>2500</v>
      </c>
      <c r="AF88" s="212" t="s">
        <v>330</v>
      </c>
      <c r="AG88" s="205"/>
      <c r="AH88" s="34"/>
      <c r="AI88" s="212"/>
      <c r="AJ88" s="205" t="s">
        <v>8</v>
      </c>
      <c r="AK88" s="34">
        <v>-10000</v>
      </c>
      <c r="AL88" s="208" t="s">
        <v>282</v>
      </c>
    </row>
    <row r="89" spans="2:38" ht="31.5">
      <c r="B89" s="209" t="s">
        <v>331</v>
      </c>
      <c r="C89" s="28" t="s">
        <v>170</v>
      </c>
      <c r="D89" s="210" t="s">
        <v>55</v>
      </c>
      <c r="E89" s="209">
        <v>7688</v>
      </c>
      <c r="F89" s="28"/>
      <c r="G89" s="210"/>
      <c r="H89" s="209">
        <v>6879</v>
      </c>
      <c r="I89" s="28"/>
      <c r="J89" s="210"/>
      <c r="K89" s="205"/>
      <c r="L89" s="210"/>
      <c r="M89" s="209">
        <v>-411</v>
      </c>
      <c r="N89" s="28">
        <v>-411</v>
      </c>
      <c r="O89" s="210">
        <v>133</v>
      </c>
      <c r="P89" s="217" t="s">
        <v>38</v>
      </c>
      <c r="Q89" s="218" t="s">
        <v>80</v>
      </c>
      <c r="R89" s="209">
        <v>809</v>
      </c>
      <c r="S89" s="28" t="s">
        <v>234</v>
      </c>
      <c r="T89" s="210">
        <v>133</v>
      </c>
      <c r="U89" s="209"/>
      <c r="V89" s="28"/>
      <c r="W89" s="28"/>
      <c r="X89" s="205"/>
      <c r="Y89" s="34"/>
      <c r="Z89" s="211"/>
      <c r="AA89" s="209" t="s">
        <v>6</v>
      </c>
      <c r="AB89" s="34">
        <v>6629</v>
      </c>
      <c r="AC89" s="211" t="s">
        <v>82</v>
      </c>
      <c r="AD89" s="209" t="s">
        <v>7</v>
      </c>
      <c r="AE89" s="34">
        <v>2500</v>
      </c>
      <c r="AF89" s="212" t="s">
        <v>332</v>
      </c>
      <c r="AG89" s="205"/>
      <c r="AH89" s="34"/>
      <c r="AI89" s="212"/>
      <c r="AJ89" s="205"/>
      <c r="AK89" s="34"/>
      <c r="AL89" s="208"/>
    </row>
    <row r="90" spans="2:38" ht="31.5">
      <c r="B90" s="209" t="s">
        <v>331</v>
      </c>
      <c r="C90" s="28" t="s">
        <v>170</v>
      </c>
      <c r="D90" s="210" t="s">
        <v>57</v>
      </c>
      <c r="E90" s="209">
        <v>7688</v>
      </c>
      <c r="F90" s="28"/>
      <c r="G90" s="210"/>
      <c r="H90" s="209">
        <v>7018</v>
      </c>
      <c r="I90" s="28"/>
      <c r="J90" s="210"/>
      <c r="K90" s="205"/>
      <c r="L90" s="210"/>
      <c r="M90" s="209">
        <v>-411</v>
      </c>
      <c r="N90" s="28">
        <v>-411</v>
      </c>
      <c r="O90" s="210">
        <v>39</v>
      </c>
      <c r="P90" s="217" t="s">
        <v>38</v>
      </c>
      <c r="Q90" s="218" t="s">
        <v>80</v>
      </c>
      <c r="R90" s="209">
        <v>670</v>
      </c>
      <c r="S90" s="28" t="s">
        <v>234</v>
      </c>
      <c r="T90" s="210">
        <v>39</v>
      </c>
      <c r="U90" s="209"/>
      <c r="V90" s="28"/>
      <c r="W90" s="28"/>
      <c r="X90" s="205"/>
      <c r="Y90" s="34"/>
      <c r="Z90" s="211"/>
      <c r="AA90" s="209" t="s">
        <v>6</v>
      </c>
      <c r="AB90" s="34">
        <v>6768</v>
      </c>
      <c r="AC90" s="211" t="s">
        <v>82</v>
      </c>
      <c r="AD90" s="209" t="s">
        <v>7</v>
      </c>
      <c r="AE90" s="34">
        <v>2500</v>
      </c>
      <c r="AF90" s="212" t="s">
        <v>332</v>
      </c>
      <c r="AG90" s="205"/>
      <c r="AH90" s="34"/>
      <c r="AI90" s="212"/>
      <c r="AJ90" s="205"/>
      <c r="AK90" s="34"/>
      <c r="AL90" s="208"/>
    </row>
    <row r="91" spans="2:38" ht="31.5">
      <c r="B91" s="209" t="s">
        <v>331</v>
      </c>
      <c r="C91" s="28" t="s">
        <v>170</v>
      </c>
      <c r="D91" s="210" t="s">
        <v>58</v>
      </c>
      <c r="E91" s="209">
        <v>7688</v>
      </c>
      <c r="F91" s="28"/>
      <c r="G91" s="210"/>
      <c r="H91" s="209">
        <v>7375</v>
      </c>
      <c r="I91" s="28"/>
      <c r="J91" s="210"/>
      <c r="K91" s="205"/>
      <c r="L91" s="210"/>
      <c r="M91" s="209">
        <v>-296</v>
      </c>
      <c r="N91" s="28">
        <v>-296</v>
      </c>
      <c r="O91" s="210">
        <v>-85</v>
      </c>
      <c r="P91" s="217" t="s">
        <v>38</v>
      </c>
      <c r="Q91" s="218" t="s">
        <v>80</v>
      </c>
      <c r="R91" s="209">
        <v>313</v>
      </c>
      <c r="S91" s="28" t="s">
        <v>234</v>
      </c>
      <c r="T91" s="210">
        <v>0</v>
      </c>
      <c r="U91" s="209"/>
      <c r="V91" s="28"/>
      <c r="W91" s="28"/>
      <c r="X91" s="205"/>
      <c r="Y91" s="34"/>
      <c r="Z91" s="211"/>
      <c r="AA91" s="209" t="s">
        <v>6</v>
      </c>
      <c r="AB91" s="34">
        <v>7337</v>
      </c>
      <c r="AC91" s="211" t="s">
        <v>82</v>
      </c>
      <c r="AD91" s="209" t="s">
        <v>7</v>
      </c>
      <c r="AE91" s="213">
        <v>2500</v>
      </c>
      <c r="AF91" s="212" t="s">
        <v>332</v>
      </c>
      <c r="AG91" s="205"/>
      <c r="AH91" s="34"/>
      <c r="AI91" s="212"/>
      <c r="AJ91" s="205"/>
      <c r="AK91" s="34"/>
      <c r="AL91" s="208"/>
    </row>
    <row r="92" spans="2:38" ht="21">
      <c r="B92" s="209" t="s">
        <v>336</v>
      </c>
      <c r="C92" s="28" t="s">
        <v>170</v>
      </c>
      <c r="D92" s="210" t="s">
        <v>68</v>
      </c>
      <c r="E92" s="209">
        <v>8586</v>
      </c>
      <c r="F92" s="28"/>
      <c r="G92" s="210"/>
      <c r="H92" s="209">
        <v>8585</v>
      </c>
      <c r="I92" s="28"/>
      <c r="J92" s="210"/>
      <c r="K92" s="205"/>
      <c r="L92" s="210"/>
      <c r="M92" s="209">
        <v>-4038</v>
      </c>
      <c r="N92" s="28">
        <v>-4038</v>
      </c>
      <c r="O92" s="210">
        <v>-4035</v>
      </c>
      <c r="P92" s="217" t="s">
        <v>38</v>
      </c>
      <c r="Q92" s="218" t="s">
        <v>80</v>
      </c>
      <c r="R92" s="209">
        <v>1</v>
      </c>
      <c r="S92" s="28" t="s">
        <v>234</v>
      </c>
      <c r="T92" s="210">
        <v>0</v>
      </c>
      <c r="U92" s="209"/>
      <c r="V92" s="28"/>
      <c r="W92" s="28"/>
      <c r="X92" s="205"/>
      <c r="Y92" s="34"/>
      <c r="Z92" s="211"/>
      <c r="AA92" s="209"/>
      <c r="AB92" s="34"/>
      <c r="AC92" s="212"/>
      <c r="AD92" s="209"/>
      <c r="AE92" s="213"/>
      <c r="AF92" s="212"/>
      <c r="AG92" s="205"/>
      <c r="AH92" s="34"/>
      <c r="AI92" s="212"/>
      <c r="AJ92" s="205"/>
      <c r="AK92" s="34"/>
      <c r="AL92" s="208"/>
    </row>
    <row r="93" spans="2:38" ht="21">
      <c r="B93" s="209" t="s">
        <v>336</v>
      </c>
      <c r="C93" s="28" t="s">
        <v>170</v>
      </c>
      <c r="D93" s="210" t="s">
        <v>69</v>
      </c>
      <c r="E93" s="209">
        <v>8586</v>
      </c>
      <c r="F93" s="28"/>
      <c r="G93" s="210"/>
      <c r="H93" s="209">
        <v>8585</v>
      </c>
      <c r="I93" s="28"/>
      <c r="J93" s="210"/>
      <c r="K93" s="209"/>
      <c r="L93" s="210"/>
      <c r="M93" s="209">
        <v>-4038</v>
      </c>
      <c r="N93" s="28">
        <v>-4038</v>
      </c>
      <c r="O93" s="210">
        <v>-4035</v>
      </c>
      <c r="P93" s="217" t="s">
        <v>38</v>
      </c>
      <c r="Q93" s="218" t="s">
        <v>80</v>
      </c>
      <c r="R93" s="209">
        <v>1</v>
      </c>
      <c r="S93" s="28" t="s">
        <v>234</v>
      </c>
      <c r="T93" s="210">
        <v>0</v>
      </c>
      <c r="U93" s="209"/>
      <c r="V93" s="28"/>
      <c r="W93" s="218"/>
      <c r="X93" s="205"/>
      <c r="Y93" s="28"/>
      <c r="Z93" s="222"/>
      <c r="AA93" s="209"/>
      <c r="AB93" s="28"/>
      <c r="AC93" s="223"/>
      <c r="AD93" s="209"/>
      <c r="AE93" s="34"/>
      <c r="AF93" s="223"/>
      <c r="AG93" s="209"/>
      <c r="AH93" s="28"/>
      <c r="AI93" s="223"/>
      <c r="AJ93" s="209"/>
      <c r="AK93" s="28"/>
      <c r="AL93" s="208"/>
    </row>
    <row r="94" spans="2:38" ht="21">
      <c r="B94" s="209" t="s">
        <v>336</v>
      </c>
      <c r="C94" s="28" t="s">
        <v>170</v>
      </c>
      <c r="D94" s="210" t="s">
        <v>70</v>
      </c>
      <c r="E94" s="209">
        <v>7986</v>
      </c>
      <c r="F94" s="28"/>
      <c r="G94" s="210"/>
      <c r="H94" s="209">
        <v>7985</v>
      </c>
      <c r="I94" s="28"/>
      <c r="J94" s="210"/>
      <c r="K94" s="209"/>
      <c r="L94" s="210"/>
      <c r="M94" s="209">
        <v>-3438</v>
      </c>
      <c r="N94" s="28">
        <v>-3438</v>
      </c>
      <c r="O94" s="210">
        <v>-3435</v>
      </c>
      <c r="P94" s="217" t="s">
        <v>38</v>
      </c>
      <c r="Q94" s="218" t="s">
        <v>80</v>
      </c>
      <c r="R94" s="209">
        <v>1</v>
      </c>
      <c r="S94" s="28" t="s">
        <v>234</v>
      </c>
      <c r="T94" s="210">
        <v>0</v>
      </c>
      <c r="U94" s="209"/>
      <c r="V94" s="28"/>
      <c r="W94" s="28"/>
      <c r="X94" s="205"/>
      <c r="Y94" s="28"/>
      <c r="Z94" s="211"/>
      <c r="AA94" s="209"/>
      <c r="AB94" s="28"/>
      <c r="AC94" s="222"/>
      <c r="AD94" s="209"/>
      <c r="AE94" s="34"/>
      <c r="AF94" s="223"/>
      <c r="AG94" s="209"/>
      <c r="AH94" s="28"/>
      <c r="AI94" s="223"/>
      <c r="AJ94" s="205"/>
      <c r="AK94" s="28"/>
      <c r="AL94" s="218"/>
    </row>
    <row r="95" spans="2:38" ht="21">
      <c r="B95" s="209" t="s">
        <v>338</v>
      </c>
      <c r="C95" s="28" t="s">
        <v>170</v>
      </c>
      <c r="D95" s="210" t="s">
        <v>68</v>
      </c>
      <c r="E95" s="209">
        <v>8555</v>
      </c>
      <c r="F95" s="28"/>
      <c r="G95" s="210"/>
      <c r="H95" s="209">
        <v>8485</v>
      </c>
      <c r="I95" s="28"/>
      <c r="J95" s="210"/>
      <c r="K95" s="209"/>
      <c r="L95" s="210"/>
      <c r="M95" s="209">
        <v>-254</v>
      </c>
      <c r="N95" s="28">
        <v>-254</v>
      </c>
      <c r="O95" s="210">
        <v>-189</v>
      </c>
      <c r="P95" s="217" t="s">
        <v>38</v>
      </c>
      <c r="Q95" s="218" t="s">
        <v>283</v>
      </c>
      <c r="R95" s="209">
        <v>70</v>
      </c>
      <c r="S95" s="28" t="s">
        <v>234</v>
      </c>
      <c r="T95" s="210">
        <v>0</v>
      </c>
      <c r="U95" s="209"/>
      <c r="V95" s="28"/>
      <c r="W95" s="28"/>
      <c r="X95" s="205" t="s">
        <v>5</v>
      </c>
      <c r="Y95" s="28">
        <v>-415</v>
      </c>
      <c r="Z95" s="211" t="s">
        <v>281</v>
      </c>
      <c r="AA95" s="209"/>
      <c r="AB95" s="28"/>
      <c r="AC95" s="222"/>
      <c r="AD95" s="209" t="s">
        <v>7</v>
      </c>
      <c r="AE95" s="34">
        <v>3600</v>
      </c>
      <c r="AF95" s="223" t="s">
        <v>341</v>
      </c>
      <c r="AG95" s="209"/>
      <c r="AH95" s="28"/>
      <c r="AI95" s="223"/>
      <c r="AJ95" s="205" t="s">
        <v>8</v>
      </c>
      <c r="AK95" s="28">
        <v>-10000</v>
      </c>
      <c r="AL95" s="218" t="s">
        <v>282</v>
      </c>
    </row>
    <row r="96" spans="2:38" ht="21">
      <c r="B96" s="209" t="s">
        <v>338</v>
      </c>
      <c r="C96" s="28" t="s">
        <v>170</v>
      </c>
      <c r="D96" s="210" t="s">
        <v>69</v>
      </c>
      <c r="E96" s="209">
        <v>8555</v>
      </c>
      <c r="F96" s="28"/>
      <c r="G96" s="210"/>
      <c r="H96" s="209">
        <v>8485</v>
      </c>
      <c r="I96" s="28"/>
      <c r="J96" s="210"/>
      <c r="K96" s="209"/>
      <c r="L96" s="210"/>
      <c r="M96" s="209">
        <v>-254</v>
      </c>
      <c r="N96" s="28">
        <v>-254</v>
      </c>
      <c r="O96" s="210">
        <v>-189</v>
      </c>
      <c r="P96" s="217" t="s">
        <v>38</v>
      </c>
      <c r="Q96" s="218" t="s">
        <v>283</v>
      </c>
      <c r="R96" s="209">
        <v>70</v>
      </c>
      <c r="S96" s="28" t="s">
        <v>234</v>
      </c>
      <c r="T96" s="210">
        <v>0</v>
      </c>
      <c r="U96" s="209"/>
      <c r="V96" s="28"/>
      <c r="W96" s="28"/>
      <c r="X96" s="205" t="s">
        <v>5</v>
      </c>
      <c r="Y96" s="28">
        <v>-415</v>
      </c>
      <c r="Z96" s="211" t="s">
        <v>281</v>
      </c>
      <c r="AA96" s="209"/>
      <c r="AB96" s="28"/>
      <c r="AC96" s="222"/>
      <c r="AD96" s="209" t="s">
        <v>7</v>
      </c>
      <c r="AE96" s="34">
        <v>3600</v>
      </c>
      <c r="AF96" s="223" t="s">
        <v>341</v>
      </c>
      <c r="AG96" s="209"/>
      <c r="AH96" s="28"/>
      <c r="AI96" s="223"/>
      <c r="AJ96" s="209" t="s">
        <v>8</v>
      </c>
      <c r="AK96" s="28">
        <v>-10000</v>
      </c>
      <c r="AL96" s="208" t="s">
        <v>282</v>
      </c>
    </row>
    <row r="97" spans="2:38" ht="21">
      <c r="B97" s="209" t="s">
        <v>338</v>
      </c>
      <c r="C97" s="28" t="s">
        <v>170</v>
      </c>
      <c r="D97" s="210" t="s">
        <v>70</v>
      </c>
      <c r="E97" s="209">
        <v>8555</v>
      </c>
      <c r="F97" s="28"/>
      <c r="G97" s="210"/>
      <c r="H97" s="209">
        <v>8302</v>
      </c>
      <c r="I97" s="28"/>
      <c r="J97" s="210"/>
      <c r="K97" s="209"/>
      <c r="L97" s="210"/>
      <c r="M97" s="209">
        <v>-254</v>
      </c>
      <c r="N97" s="28">
        <v>-254</v>
      </c>
      <c r="O97" s="210">
        <v>-69</v>
      </c>
      <c r="P97" s="217" t="s">
        <v>38</v>
      </c>
      <c r="Q97" s="218" t="s">
        <v>283</v>
      </c>
      <c r="R97" s="209">
        <v>253</v>
      </c>
      <c r="S97" s="28" t="s">
        <v>234</v>
      </c>
      <c r="T97" s="210">
        <v>0</v>
      </c>
      <c r="U97" s="209"/>
      <c r="V97" s="28"/>
      <c r="W97" s="28"/>
      <c r="X97" s="205" t="s">
        <v>5</v>
      </c>
      <c r="Y97" s="28">
        <v>-232</v>
      </c>
      <c r="Z97" s="211" t="s">
        <v>281</v>
      </c>
      <c r="AA97" s="209"/>
      <c r="AB97" s="28"/>
      <c r="AC97" s="222"/>
      <c r="AD97" s="209" t="s">
        <v>7</v>
      </c>
      <c r="AE97" s="28">
        <v>3600</v>
      </c>
      <c r="AF97" s="223" t="s">
        <v>341</v>
      </c>
      <c r="AG97" s="209"/>
      <c r="AH97" s="28"/>
      <c r="AI97" s="223"/>
      <c r="AJ97" s="209" t="s">
        <v>8</v>
      </c>
      <c r="AK97" s="28">
        <v>-10000</v>
      </c>
      <c r="AL97" s="208" t="s">
        <v>282</v>
      </c>
    </row>
    <row r="98" spans="2:38" ht="21">
      <c r="B98" s="209" t="s">
        <v>348</v>
      </c>
      <c r="C98" s="28" t="s">
        <v>36</v>
      </c>
      <c r="D98" s="210" t="s">
        <v>55</v>
      </c>
      <c r="E98" s="209">
        <v>5327</v>
      </c>
      <c r="F98" s="28"/>
      <c r="G98" s="210"/>
      <c r="H98" s="209">
        <v>5320</v>
      </c>
      <c r="I98" s="28"/>
      <c r="J98" s="210"/>
      <c r="K98" s="209"/>
      <c r="L98" s="210"/>
      <c r="M98" s="209">
        <v>0</v>
      </c>
      <c r="N98" s="28">
        <v>0</v>
      </c>
      <c r="O98" s="210">
        <v>-1648</v>
      </c>
      <c r="P98" s="217" t="s">
        <v>38</v>
      </c>
      <c r="Q98" s="218" t="s">
        <v>80</v>
      </c>
      <c r="R98" s="209">
        <v>7</v>
      </c>
      <c r="S98" s="28" t="s">
        <v>234</v>
      </c>
      <c r="T98" s="210">
        <v>0</v>
      </c>
      <c r="U98" s="209"/>
      <c r="V98" s="28"/>
      <c r="W98" s="28"/>
      <c r="X98" s="205" t="s">
        <v>5</v>
      </c>
      <c r="Y98" s="28">
        <v>54</v>
      </c>
      <c r="Z98" s="211" t="s">
        <v>281</v>
      </c>
      <c r="AA98" s="209" t="s">
        <v>6</v>
      </c>
      <c r="AB98" s="28">
        <v>7845</v>
      </c>
      <c r="AC98" s="223" t="s">
        <v>72</v>
      </c>
      <c r="AD98" s="209"/>
      <c r="AE98" s="28"/>
      <c r="AF98" s="223"/>
      <c r="AG98" s="209"/>
      <c r="AH98" s="28"/>
      <c r="AI98" s="223"/>
      <c r="AJ98" s="209" t="s">
        <v>8</v>
      </c>
      <c r="AK98" s="28">
        <v>-10000</v>
      </c>
      <c r="AL98" s="208" t="s">
        <v>282</v>
      </c>
    </row>
    <row r="99" spans="2:38" ht="21">
      <c r="B99" s="209" t="s">
        <v>348</v>
      </c>
      <c r="C99" s="28" t="s">
        <v>36</v>
      </c>
      <c r="D99" s="210" t="s">
        <v>57</v>
      </c>
      <c r="E99" s="209">
        <v>5327</v>
      </c>
      <c r="F99" s="28"/>
      <c r="G99" s="210"/>
      <c r="H99" s="209">
        <v>5320</v>
      </c>
      <c r="I99" s="28"/>
      <c r="J99" s="210"/>
      <c r="K99" s="209"/>
      <c r="L99" s="210"/>
      <c r="M99" s="209">
        <v>0</v>
      </c>
      <c r="N99" s="28">
        <v>0</v>
      </c>
      <c r="O99" s="210">
        <v>-2583</v>
      </c>
      <c r="P99" s="217" t="s">
        <v>38</v>
      </c>
      <c r="Q99" s="218" t="s">
        <v>80</v>
      </c>
      <c r="R99" s="209">
        <v>7</v>
      </c>
      <c r="S99" s="28" t="s">
        <v>234</v>
      </c>
      <c r="T99" s="210">
        <v>0</v>
      </c>
      <c r="U99" s="209"/>
      <c r="V99" s="28"/>
      <c r="W99" s="28"/>
      <c r="X99" s="205" t="s">
        <v>5</v>
      </c>
      <c r="Y99" s="28">
        <v>54</v>
      </c>
      <c r="Z99" s="211" t="s">
        <v>281</v>
      </c>
      <c r="AA99" s="209" t="s">
        <v>6</v>
      </c>
      <c r="AB99" s="28">
        <v>7845</v>
      </c>
      <c r="AC99" s="223" t="s">
        <v>72</v>
      </c>
      <c r="AD99" s="209"/>
      <c r="AE99" s="28"/>
      <c r="AF99" s="223"/>
      <c r="AG99" s="209"/>
      <c r="AH99" s="28"/>
      <c r="AI99" s="223"/>
      <c r="AJ99" s="209" t="s">
        <v>8</v>
      </c>
      <c r="AK99" s="28">
        <v>-10000</v>
      </c>
      <c r="AL99" s="208" t="s">
        <v>282</v>
      </c>
    </row>
    <row r="100" spans="2:38" ht="21">
      <c r="B100" s="209" t="s">
        <v>348</v>
      </c>
      <c r="C100" s="28" t="s">
        <v>36</v>
      </c>
      <c r="D100" s="210" t="s">
        <v>58</v>
      </c>
      <c r="E100" s="209">
        <v>5327</v>
      </c>
      <c r="F100" s="28"/>
      <c r="G100" s="210"/>
      <c r="H100" s="209">
        <v>5320</v>
      </c>
      <c r="I100" s="28"/>
      <c r="J100" s="210"/>
      <c r="K100" s="209"/>
      <c r="L100" s="210"/>
      <c r="M100" s="209">
        <v>0</v>
      </c>
      <c r="N100" s="28">
        <v>0</v>
      </c>
      <c r="O100" s="210">
        <v>-2583</v>
      </c>
      <c r="P100" s="217" t="s">
        <v>38</v>
      </c>
      <c r="Q100" s="218" t="s">
        <v>80</v>
      </c>
      <c r="R100" s="209">
        <v>7</v>
      </c>
      <c r="S100" s="28" t="s">
        <v>234</v>
      </c>
      <c r="T100" s="210">
        <v>0</v>
      </c>
      <c r="U100" s="209"/>
      <c r="V100" s="28"/>
      <c r="W100" s="28"/>
      <c r="X100" s="205" t="s">
        <v>5</v>
      </c>
      <c r="Y100" s="28">
        <v>54</v>
      </c>
      <c r="Z100" s="211" t="s">
        <v>281</v>
      </c>
      <c r="AA100" s="209" t="s">
        <v>6</v>
      </c>
      <c r="AB100" s="28">
        <v>7845</v>
      </c>
      <c r="AC100" s="222" t="s">
        <v>72</v>
      </c>
      <c r="AD100" s="209"/>
      <c r="AE100" s="34"/>
      <c r="AF100" s="223"/>
      <c r="AG100" s="209"/>
      <c r="AH100" s="28"/>
      <c r="AI100" s="223"/>
      <c r="AJ100" s="205" t="s">
        <v>8</v>
      </c>
      <c r="AK100" s="28">
        <v>-10000</v>
      </c>
      <c r="AL100" s="208" t="s">
        <v>282</v>
      </c>
    </row>
    <row r="101" spans="2:38" ht="21">
      <c r="B101" s="209" t="s">
        <v>348</v>
      </c>
      <c r="C101" s="28" t="s">
        <v>36</v>
      </c>
      <c r="D101" s="210" t="s">
        <v>59</v>
      </c>
      <c r="E101" s="209">
        <v>6759</v>
      </c>
      <c r="F101" s="28"/>
      <c r="G101" s="210"/>
      <c r="H101" s="209">
        <v>6758</v>
      </c>
      <c r="I101" s="28"/>
      <c r="J101" s="210"/>
      <c r="K101" s="209"/>
      <c r="L101" s="210"/>
      <c r="M101" s="209">
        <v>11</v>
      </c>
      <c r="N101" s="28">
        <v>11</v>
      </c>
      <c r="O101" s="210">
        <v>2</v>
      </c>
      <c r="P101" s="217" t="s">
        <v>60</v>
      </c>
      <c r="Q101" s="218" t="s">
        <v>50</v>
      </c>
      <c r="R101" s="209">
        <v>1</v>
      </c>
      <c r="S101" s="28" t="s">
        <v>234</v>
      </c>
      <c r="T101" s="210">
        <v>2</v>
      </c>
      <c r="U101" s="209" t="s">
        <v>50</v>
      </c>
      <c r="V101" s="28"/>
      <c r="W101" s="28" t="s">
        <v>50</v>
      </c>
      <c r="X101" s="205"/>
      <c r="Y101" s="28"/>
      <c r="Z101" s="211"/>
      <c r="AA101" s="209" t="s">
        <v>6</v>
      </c>
      <c r="AB101" s="28">
        <v>7845</v>
      </c>
      <c r="AC101" s="222" t="s">
        <v>72</v>
      </c>
      <c r="AD101" s="209"/>
      <c r="AE101" s="34"/>
      <c r="AF101" s="223"/>
      <c r="AG101" s="209"/>
      <c r="AH101" s="28"/>
      <c r="AI101" s="223"/>
      <c r="AJ101" s="205"/>
      <c r="AK101" s="28"/>
      <c r="AL101" s="208"/>
    </row>
    <row r="102" spans="2:38" ht="31.5">
      <c r="B102" s="209" t="s">
        <v>349</v>
      </c>
      <c r="C102" s="28" t="s">
        <v>36</v>
      </c>
      <c r="D102" s="210" t="s">
        <v>59</v>
      </c>
      <c r="E102" s="209">
        <v>8457</v>
      </c>
      <c r="F102" s="28"/>
      <c r="G102" s="210"/>
      <c r="H102" s="209">
        <v>6952</v>
      </c>
      <c r="I102" s="28"/>
      <c r="J102" s="210"/>
      <c r="K102" s="209"/>
      <c r="L102" s="210"/>
      <c r="M102" s="209">
        <v>0</v>
      </c>
      <c r="N102" s="28">
        <v>0</v>
      </c>
      <c r="O102" s="210">
        <v>1205</v>
      </c>
      <c r="P102" s="217" t="s">
        <v>38</v>
      </c>
      <c r="Q102" s="218" t="s">
        <v>50</v>
      </c>
      <c r="R102" s="209">
        <v>1505</v>
      </c>
      <c r="S102" s="28" t="s">
        <v>234</v>
      </c>
      <c r="T102" s="210">
        <v>1205</v>
      </c>
      <c r="U102" s="209" t="s">
        <v>50</v>
      </c>
      <c r="V102" s="28"/>
      <c r="W102" s="28" t="s">
        <v>50</v>
      </c>
      <c r="X102" s="205"/>
      <c r="Y102" s="28"/>
      <c r="Z102" s="211"/>
      <c r="AA102" s="209" t="s">
        <v>6</v>
      </c>
      <c r="AB102" s="28">
        <v>6649</v>
      </c>
      <c r="AC102" s="223" t="s">
        <v>350</v>
      </c>
      <c r="AD102" s="209"/>
      <c r="AE102" s="28"/>
      <c r="AF102" s="223"/>
      <c r="AG102" s="209"/>
      <c r="AH102" s="28"/>
      <c r="AI102" s="223"/>
      <c r="AJ102" s="209"/>
      <c r="AK102" s="28"/>
      <c r="AL102" s="208"/>
    </row>
    <row r="103" spans="2:38" ht="31.5">
      <c r="B103" s="209" t="s">
        <v>349</v>
      </c>
      <c r="C103" s="28" t="s">
        <v>36</v>
      </c>
      <c r="D103" s="210" t="s">
        <v>61</v>
      </c>
      <c r="E103" s="209">
        <v>8457</v>
      </c>
      <c r="F103" s="28"/>
      <c r="G103" s="210"/>
      <c r="H103" s="209">
        <v>8390</v>
      </c>
      <c r="I103" s="28"/>
      <c r="J103" s="210"/>
      <c r="K103" s="209"/>
      <c r="L103" s="210"/>
      <c r="M103" s="209">
        <v>0</v>
      </c>
      <c r="N103" s="28">
        <v>0</v>
      </c>
      <c r="O103" s="210">
        <v>-233</v>
      </c>
      <c r="P103" s="217" t="s">
        <v>38</v>
      </c>
      <c r="Q103" s="218" t="s">
        <v>80</v>
      </c>
      <c r="R103" s="209">
        <v>67</v>
      </c>
      <c r="S103" s="28" t="s">
        <v>234</v>
      </c>
      <c r="T103" s="210">
        <v>0</v>
      </c>
      <c r="U103" s="209"/>
      <c r="V103" s="28"/>
      <c r="W103" s="28"/>
      <c r="X103" s="205" t="s">
        <v>5</v>
      </c>
      <c r="Y103" s="28">
        <v>70</v>
      </c>
      <c r="Z103" s="211" t="s">
        <v>73</v>
      </c>
      <c r="AA103" s="209" t="s">
        <v>6</v>
      </c>
      <c r="AB103" s="28">
        <v>8075</v>
      </c>
      <c r="AC103" s="223" t="s">
        <v>65</v>
      </c>
      <c r="AD103" s="209"/>
      <c r="AE103" s="28"/>
      <c r="AF103" s="223"/>
      <c r="AG103" s="209"/>
      <c r="AH103" s="28"/>
      <c r="AI103" s="223"/>
      <c r="AJ103" s="205"/>
      <c r="AK103" s="28"/>
      <c r="AL103" s="208"/>
    </row>
    <row r="104" spans="2:38" ht="31.5">
      <c r="B104" s="209" t="s">
        <v>349</v>
      </c>
      <c r="C104" s="28" t="s">
        <v>36</v>
      </c>
      <c r="D104" s="210" t="s">
        <v>63</v>
      </c>
      <c r="E104" s="209">
        <v>8757</v>
      </c>
      <c r="F104" s="28"/>
      <c r="G104" s="210"/>
      <c r="H104" s="209">
        <v>8231</v>
      </c>
      <c r="I104" s="28"/>
      <c r="J104" s="210"/>
      <c r="K104" s="209"/>
      <c r="L104" s="210"/>
      <c r="M104" s="209">
        <v>-666</v>
      </c>
      <c r="N104" s="28">
        <v>-666</v>
      </c>
      <c r="O104" s="210">
        <v>-140</v>
      </c>
      <c r="P104" s="217" t="s">
        <v>38</v>
      </c>
      <c r="Q104" s="218" t="s">
        <v>283</v>
      </c>
      <c r="R104" s="209">
        <v>526</v>
      </c>
      <c r="S104" s="28" t="s">
        <v>234</v>
      </c>
      <c r="T104" s="210">
        <v>0</v>
      </c>
      <c r="U104" s="209"/>
      <c r="V104" s="28"/>
      <c r="W104" s="218"/>
      <c r="X104" s="205" t="s">
        <v>5</v>
      </c>
      <c r="Y104" s="28">
        <v>-162</v>
      </c>
      <c r="Z104" s="222" t="s">
        <v>281</v>
      </c>
      <c r="AA104" s="209" t="s">
        <v>6</v>
      </c>
      <c r="AB104" s="28">
        <v>8435</v>
      </c>
      <c r="AC104" s="223" t="s">
        <v>65</v>
      </c>
      <c r="AD104" s="209"/>
      <c r="AE104" s="28"/>
      <c r="AF104" s="223"/>
      <c r="AG104" s="209"/>
      <c r="AH104" s="28"/>
      <c r="AI104" s="223"/>
      <c r="AJ104" s="205" t="s">
        <v>8</v>
      </c>
      <c r="AK104" s="28">
        <v>-10000</v>
      </c>
      <c r="AL104" s="218" t="s">
        <v>282</v>
      </c>
    </row>
    <row r="105" spans="2:38" ht="31.5">
      <c r="B105" s="209" t="s">
        <v>351</v>
      </c>
      <c r="C105" s="28" t="s">
        <v>36</v>
      </c>
      <c r="D105" s="210" t="s">
        <v>59</v>
      </c>
      <c r="E105" s="209">
        <v>8213</v>
      </c>
      <c r="F105" s="28"/>
      <c r="G105" s="210"/>
      <c r="H105" s="209">
        <v>7845</v>
      </c>
      <c r="I105" s="28"/>
      <c r="J105" s="210"/>
      <c r="K105" s="209"/>
      <c r="L105" s="210"/>
      <c r="M105" s="209">
        <v>-2618</v>
      </c>
      <c r="N105" s="28">
        <v>-2618</v>
      </c>
      <c r="O105" s="210">
        <v>-2250</v>
      </c>
      <c r="P105" s="217" t="s">
        <v>38</v>
      </c>
      <c r="Q105" s="218" t="s">
        <v>283</v>
      </c>
      <c r="R105" s="209">
        <v>368</v>
      </c>
      <c r="S105" s="28" t="s">
        <v>234</v>
      </c>
      <c r="T105" s="210">
        <v>0</v>
      </c>
      <c r="U105" s="209"/>
      <c r="V105" s="28"/>
      <c r="W105" s="28"/>
      <c r="X105" s="205"/>
      <c r="Y105" s="28"/>
      <c r="Z105" s="222"/>
      <c r="AA105" s="209" t="s">
        <v>6</v>
      </c>
      <c r="AB105" s="28">
        <v>7435</v>
      </c>
      <c r="AC105" s="223" t="s">
        <v>65</v>
      </c>
      <c r="AD105" s="209"/>
      <c r="AE105" s="28"/>
      <c r="AF105" s="223"/>
      <c r="AG105" s="209"/>
      <c r="AH105" s="28"/>
      <c r="AI105" s="223"/>
      <c r="AJ105" s="205"/>
      <c r="AK105" s="28"/>
      <c r="AL105" s="218"/>
    </row>
    <row r="106" spans="2:38">
      <c r="B106" s="209" t="s">
        <v>352</v>
      </c>
      <c r="C106" s="28" t="s">
        <v>36</v>
      </c>
      <c r="D106" s="210" t="s">
        <v>55</v>
      </c>
      <c r="E106" s="209">
        <v>6385</v>
      </c>
      <c r="F106" s="28"/>
      <c r="G106" s="210"/>
      <c r="H106" s="209">
        <v>6321</v>
      </c>
      <c r="I106" s="28"/>
      <c r="J106" s="210"/>
      <c r="K106" s="209"/>
      <c r="L106" s="210"/>
      <c r="M106" s="209">
        <v>0</v>
      </c>
      <c r="N106" s="28">
        <v>0</v>
      </c>
      <c r="O106" s="210">
        <v>-15</v>
      </c>
      <c r="P106" s="217" t="s">
        <v>38</v>
      </c>
      <c r="Q106" s="218" t="s">
        <v>283</v>
      </c>
      <c r="R106" s="209">
        <v>64</v>
      </c>
      <c r="S106" s="28" t="s">
        <v>234</v>
      </c>
      <c r="T106" s="210">
        <v>0</v>
      </c>
      <c r="U106" s="209"/>
      <c r="V106" s="28"/>
      <c r="W106" s="28"/>
      <c r="X106" s="205"/>
      <c r="Y106" s="28"/>
      <c r="Z106" s="211"/>
      <c r="AA106" s="209"/>
      <c r="AB106" s="28"/>
      <c r="AC106" s="222"/>
      <c r="AD106" s="209"/>
      <c r="AE106" s="28"/>
      <c r="AF106" s="223"/>
      <c r="AG106" s="209"/>
      <c r="AH106" s="28"/>
      <c r="AI106" s="223"/>
      <c r="AJ106" s="205" t="s">
        <v>8</v>
      </c>
      <c r="AK106" s="28">
        <v>-10000</v>
      </c>
      <c r="AL106" s="218" t="s">
        <v>282</v>
      </c>
    </row>
    <row r="107" spans="2:38">
      <c r="B107" s="209" t="s">
        <v>352</v>
      </c>
      <c r="C107" s="28" t="s">
        <v>36</v>
      </c>
      <c r="D107" s="210" t="s">
        <v>57</v>
      </c>
      <c r="E107" s="209">
        <v>6385</v>
      </c>
      <c r="F107" s="28"/>
      <c r="G107" s="210"/>
      <c r="H107" s="209">
        <v>6321</v>
      </c>
      <c r="I107" s="28"/>
      <c r="J107" s="210"/>
      <c r="K107" s="209"/>
      <c r="L107" s="210"/>
      <c r="M107" s="209">
        <v>0</v>
      </c>
      <c r="N107" s="28">
        <v>0</v>
      </c>
      <c r="O107" s="210">
        <v>-15</v>
      </c>
      <c r="P107" s="217" t="s">
        <v>38</v>
      </c>
      <c r="Q107" s="218" t="s">
        <v>283</v>
      </c>
      <c r="R107" s="209">
        <v>64</v>
      </c>
      <c r="S107" s="28" t="s">
        <v>234</v>
      </c>
      <c r="T107" s="210">
        <v>0</v>
      </c>
      <c r="U107" s="209"/>
      <c r="V107" s="28"/>
      <c r="W107" s="28"/>
      <c r="X107" s="205"/>
      <c r="Y107" s="28"/>
      <c r="Z107" s="211"/>
      <c r="AA107" s="209"/>
      <c r="AB107" s="28"/>
      <c r="AC107" s="223"/>
      <c r="AD107" s="209"/>
      <c r="AE107" s="28"/>
      <c r="AF107" s="223"/>
      <c r="AG107" s="209"/>
      <c r="AH107" s="28"/>
      <c r="AI107" s="223"/>
      <c r="AJ107" s="205" t="s">
        <v>8</v>
      </c>
      <c r="AK107" s="28">
        <v>-10000</v>
      </c>
      <c r="AL107" s="218" t="s">
        <v>282</v>
      </c>
    </row>
    <row r="108" spans="2:38">
      <c r="B108" s="209" t="s">
        <v>352</v>
      </c>
      <c r="C108" s="28" t="s">
        <v>36</v>
      </c>
      <c r="D108" s="210" t="s">
        <v>58</v>
      </c>
      <c r="E108" s="209">
        <v>6385</v>
      </c>
      <c r="F108" s="28"/>
      <c r="G108" s="210"/>
      <c r="H108" s="209">
        <v>6321</v>
      </c>
      <c r="I108" s="28"/>
      <c r="J108" s="210"/>
      <c r="K108" s="209"/>
      <c r="L108" s="210"/>
      <c r="M108" s="209">
        <v>0</v>
      </c>
      <c r="N108" s="28">
        <v>0</v>
      </c>
      <c r="O108" s="210">
        <v>-15</v>
      </c>
      <c r="P108" s="217" t="s">
        <v>38</v>
      </c>
      <c r="Q108" s="218" t="s">
        <v>283</v>
      </c>
      <c r="R108" s="209">
        <v>64</v>
      </c>
      <c r="S108" s="28" t="s">
        <v>234</v>
      </c>
      <c r="T108" s="210">
        <v>0</v>
      </c>
      <c r="U108" s="209"/>
      <c r="V108" s="28"/>
      <c r="W108" s="28"/>
      <c r="X108" s="205"/>
      <c r="Y108" s="28"/>
      <c r="Z108" s="211"/>
      <c r="AA108" s="209"/>
      <c r="AB108" s="28"/>
      <c r="AC108" s="223"/>
      <c r="AD108" s="209"/>
      <c r="AE108" s="28"/>
      <c r="AF108" s="223"/>
      <c r="AG108" s="209"/>
      <c r="AH108" s="28"/>
      <c r="AI108" s="223"/>
      <c r="AJ108" s="205" t="s">
        <v>8</v>
      </c>
      <c r="AK108" s="28">
        <v>-10000</v>
      </c>
      <c r="AL108" s="218" t="s">
        <v>282</v>
      </c>
    </row>
    <row r="109" spans="2:38">
      <c r="B109" s="209" t="s">
        <v>352</v>
      </c>
      <c r="C109" s="28" t="s">
        <v>36</v>
      </c>
      <c r="D109" s="210" t="s">
        <v>59</v>
      </c>
      <c r="E109" s="209">
        <v>7411</v>
      </c>
      <c r="F109" s="28"/>
      <c r="G109" s="210"/>
      <c r="H109" s="209">
        <v>7353</v>
      </c>
      <c r="I109" s="28"/>
      <c r="J109" s="210"/>
      <c r="K109" s="209"/>
      <c r="L109" s="210"/>
      <c r="M109" s="209">
        <v>0</v>
      </c>
      <c r="N109" s="28">
        <v>0</v>
      </c>
      <c r="O109" s="210">
        <v>-112</v>
      </c>
      <c r="P109" s="217" t="s">
        <v>38</v>
      </c>
      <c r="Q109" s="218" t="s">
        <v>283</v>
      </c>
      <c r="R109" s="209">
        <v>58</v>
      </c>
      <c r="S109" s="28" t="s">
        <v>234</v>
      </c>
      <c r="T109" s="210">
        <v>0</v>
      </c>
      <c r="U109" s="209"/>
      <c r="V109" s="28"/>
      <c r="W109" s="218"/>
      <c r="X109" s="205"/>
      <c r="Y109" s="28"/>
      <c r="Z109" s="222"/>
      <c r="AA109" s="209"/>
      <c r="AB109" s="28"/>
      <c r="AC109" s="223"/>
      <c r="AD109" s="209"/>
      <c r="AE109" s="28"/>
      <c r="AF109" s="223"/>
      <c r="AG109" s="209"/>
      <c r="AH109" s="28"/>
      <c r="AI109" s="223"/>
      <c r="AJ109" s="205" t="s">
        <v>8</v>
      </c>
      <c r="AK109" s="28">
        <v>-10000</v>
      </c>
      <c r="AL109" s="218" t="s">
        <v>282</v>
      </c>
    </row>
    <row r="110" spans="2:38">
      <c r="B110" s="209" t="s">
        <v>352</v>
      </c>
      <c r="C110" s="28" t="s">
        <v>36</v>
      </c>
      <c r="D110" s="210" t="s">
        <v>61</v>
      </c>
      <c r="E110" s="209">
        <v>7411</v>
      </c>
      <c r="F110" s="28"/>
      <c r="G110" s="210"/>
      <c r="H110" s="209">
        <v>7353</v>
      </c>
      <c r="I110" s="28"/>
      <c r="J110" s="210"/>
      <c r="K110" s="209"/>
      <c r="L110" s="210"/>
      <c r="M110" s="209">
        <v>0</v>
      </c>
      <c r="N110" s="28">
        <v>0</v>
      </c>
      <c r="O110" s="210">
        <v>-112</v>
      </c>
      <c r="P110" s="217" t="s">
        <v>38</v>
      </c>
      <c r="Q110" s="218" t="s">
        <v>283</v>
      </c>
      <c r="R110" s="209">
        <v>58</v>
      </c>
      <c r="S110" s="28" t="s">
        <v>234</v>
      </c>
      <c r="T110" s="210">
        <v>0</v>
      </c>
      <c r="U110" s="209"/>
      <c r="V110" s="28"/>
      <c r="W110" s="28"/>
      <c r="X110" s="205"/>
      <c r="Y110" s="28"/>
      <c r="Z110" s="211"/>
      <c r="AA110" s="209"/>
      <c r="AB110" s="28"/>
      <c r="AC110" s="223"/>
      <c r="AD110" s="209"/>
      <c r="AE110" s="28"/>
      <c r="AF110" s="223"/>
      <c r="AG110" s="209"/>
      <c r="AH110" s="28"/>
      <c r="AI110" s="223"/>
      <c r="AJ110" s="209" t="s">
        <v>8</v>
      </c>
      <c r="AK110" s="28">
        <v>-10000</v>
      </c>
      <c r="AL110" s="208" t="s">
        <v>282</v>
      </c>
    </row>
    <row r="111" spans="2:38">
      <c r="B111" s="209" t="s">
        <v>352</v>
      </c>
      <c r="C111" s="28" t="s">
        <v>36</v>
      </c>
      <c r="D111" s="210" t="s">
        <v>63</v>
      </c>
      <c r="E111" s="209">
        <v>7411</v>
      </c>
      <c r="F111" s="28"/>
      <c r="G111" s="210"/>
      <c r="H111" s="209">
        <v>7353</v>
      </c>
      <c r="I111" s="28"/>
      <c r="J111" s="210"/>
      <c r="K111" s="209"/>
      <c r="L111" s="210"/>
      <c r="M111" s="209">
        <v>0</v>
      </c>
      <c r="N111" s="28">
        <v>0</v>
      </c>
      <c r="O111" s="210">
        <v>-112</v>
      </c>
      <c r="P111" s="217" t="s">
        <v>38</v>
      </c>
      <c r="Q111" s="218" t="s">
        <v>283</v>
      </c>
      <c r="R111" s="209">
        <v>58</v>
      </c>
      <c r="S111" s="28" t="s">
        <v>234</v>
      </c>
      <c r="T111" s="210">
        <v>0</v>
      </c>
      <c r="U111" s="209"/>
      <c r="V111" s="28"/>
      <c r="W111" s="28"/>
      <c r="X111" s="205"/>
      <c r="Y111" s="28"/>
      <c r="Z111" s="211"/>
      <c r="AA111" s="209"/>
      <c r="AB111" s="28"/>
      <c r="AC111" s="223"/>
      <c r="AD111" s="209"/>
      <c r="AE111" s="28"/>
      <c r="AF111" s="223"/>
      <c r="AG111" s="209"/>
      <c r="AH111" s="28"/>
      <c r="AI111" s="223"/>
      <c r="AJ111" s="209" t="s">
        <v>8</v>
      </c>
      <c r="AK111" s="28">
        <v>-10000</v>
      </c>
      <c r="AL111" s="208" t="s">
        <v>282</v>
      </c>
    </row>
    <row r="112" spans="2:38" ht="21">
      <c r="B112" s="209" t="s">
        <v>352</v>
      </c>
      <c r="C112" s="28" t="s">
        <v>36</v>
      </c>
      <c r="D112" s="210" t="s">
        <v>68</v>
      </c>
      <c r="E112" s="209">
        <v>8534</v>
      </c>
      <c r="F112" s="28"/>
      <c r="G112" s="210"/>
      <c r="H112" s="209">
        <v>8426</v>
      </c>
      <c r="I112" s="28"/>
      <c r="J112" s="210"/>
      <c r="K112" s="209"/>
      <c r="L112" s="210"/>
      <c r="M112" s="209">
        <v>-2130</v>
      </c>
      <c r="N112" s="28">
        <v>-2130</v>
      </c>
      <c r="O112" s="210">
        <v>-2045</v>
      </c>
      <c r="P112" s="217" t="s">
        <v>38</v>
      </c>
      <c r="Q112" s="218" t="s">
        <v>80</v>
      </c>
      <c r="R112" s="209">
        <v>108</v>
      </c>
      <c r="S112" s="28" t="s">
        <v>234</v>
      </c>
      <c r="T112" s="210">
        <v>0</v>
      </c>
      <c r="U112" s="209"/>
      <c r="V112" s="28"/>
      <c r="W112" s="28"/>
      <c r="X112" s="205"/>
      <c r="Y112" s="28"/>
      <c r="Z112" s="222"/>
      <c r="AA112" s="209"/>
      <c r="AB112" s="28"/>
      <c r="AC112" s="223"/>
      <c r="AD112" s="209"/>
      <c r="AE112" s="28"/>
      <c r="AF112" s="223"/>
      <c r="AG112" s="209"/>
      <c r="AH112" s="28"/>
      <c r="AI112" s="223"/>
      <c r="AJ112" s="209" t="s">
        <v>8</v>
      </c>
      <c r="AK112" s="28">
        <v>-10000</v>
      </c>
      <c r="AL112" s="208" t="s">
        <v>282</v>
      </c>
    </row>
    <row r="113" spans="2:38" ht="21">
      <c r="B113" s="209" t="s">
        <v>353</v>
      </c>
      <c r="C113" s="28" t="s">
        <v>36</v>
      </c>
      <c r="D113" s="210" t="s">
        <v>59</v>
      </c>
      <c r="E113" s="209">
        <v>8365</v>
      </c>
      <c r="F113" s="28"/>
      <c r="G113" s="210"/>
      <c r="H113" s="209">
        <v>7029</v>
      </c>
      <c r="I113" s="28"/>
      <c r="J113" s="210"/>
      <c r="K113" s="209"/>
      <c r="L113" s="210"/>
      <c r="M113" s="209">
        <v>-658</v>
      </c>
      <c r="N113" s="28">
        <v>-658</v>
      </c>
      <c r="O113" s="210">
        <v>678</v>
      </c>
      <c r="P113" s="217" t="s">
        <v>38</v>
      </c>
      <c r="Q113" s="218" t="s">
        <v>283</v>
      </c>
      <c r="R113" s="209">
        <v>1336</v>
      </c>
      <c r="S113" s="28" t="s">
        <v>234</v>
      </c>
      <c r="T113" s="210">
        <v>678</v>
      </c>
      <c r="U113" s="209"/>
      <c r="V113" s="28"/>
      <c r="W113" s="28"/>
      <c r="X113" s="205" t="s">
        <v>5</v>
      </c>
      <c r="Y113" s="28">
        <v>-339</v>
      </c>
      <c r="Z113" s="222" t="s">
        <v>281</v>
      </c>
      <c r="AA113" s="209"/>
      <c r="AB113" s="28"/>
      <c r="AC113" s="222"/>
      <c r="AD113" s="209"/>
      <c r="AE113" s="28"/>
      <c r="AF113" s="223"/>
      <c r="AG113" s="209"/>
      <c r="AH113" s="28"/>
      <c r="AI113" s="223"/>
      <c r="AJ113" s="205" t="s">
        <v>8</v>
      </c>
      <c r="AK113" s="28">
        <v>-10000</v>
      </c>
      <c r="AL113" s="208" t="s">
        <v>282</v>
      </c>
    </row>
    <row r="114" spans="2:38" ht="21">
      <c r="B114" s="209" t="s">
        <v>353</v>
      </c>
      <c r="C114" s="28" t="s">
        <v>36</v>
      </c>
      <c r="D114" s="210" t="s">
        <v>61</v>
      </c>
      <c r="E114" s="209">
        <v>8365</v>
      </c>
      <c r="F114" s="28"/>
      <c r="G114" s="210"/>
      <c r="H114" s="209">
        <v>7029</v>
      </c>
      <c r="I114" s="28"/>
      <c r="J114" s="210"/>
      <c r="K114" s="209"/>
      <c r="L114" s="210"/>
      <c r="M114" s="209">
        <v>-658</v>
      </c>
      <c r="N114" s="28">
        <v>-658</v>
      </c>
      <c r="O114" s="210">
        <v>678</v>
      </c>
      <c r="P114" s="217" t="s">
        <v>38</v>
      </c>
      <c r="Q114" s="218" t="s">
        <v>80</v>
      </c>
      <c r="R114" s="209">
        <v>1336</v>
      </c>
      <c r="S114" s="28" t="s">
        <v>234</v>
      </c>
      <c r="T114" s="210">
        <v>678</v>
      </c>
      <c r="U114" s="209"/>
      <c r="V114" s="28"/>
      <c r="W114" s="28"/>
      <c r="X114" s="205"/>
      <c r="Y114" s="28"/>
      <c r="Z114" s="222"/>
      <c r="AA114" s="209"/>
      <c r="AB114" s="28"/>
      <c r="AC114" s="223"/>
      <c r="AD114" s="209"/>
      <c r="AE114" s="28"/>
      <c r="AF114" s="223"/>
      <c r="AG114" s="209"/>
      <c r="AH114" s="28"/>
      <c r="AI114" s="223"/>
      <c r="AJ114" s="205" t="s">
        <v>8</v>
      </c>
      <c r="AK114" s="28">
        <v>-10000</v>
      </c>
      <c r="AL114" s="218" t="s">
        <v>282</v>
      </c>
    </row>
    <row r="115" spans="2:38" ht="21">
      <c r="B115" s="209" t="s">
        <v>353</v>
      </c>
      <c r="C115" s="28" t="s">
        <v>36</v>
      </c>
      <c r="D115" s="210" t="s">
        <v>63</v>
      </c>
      <c r="E115" s="209">
        <v>8365</v>
      </c>
      <c r="F115" s="28"/>
      <c r="G115" s="210"/>
      <c r="H115" s="209">
        <v>6750</v>
      </c>
      <c r="I115" s="28"/>
      <c r="J115" s="210"/>
      <c r="K115" s="209"/>
      <c r="L115" s="210"/>
      <c r="M115" s="209">
        <v>-658</v>
      </c>
      <c r="N115" s="28">
        <v>-658</v>
      </c>
      <c r="O115" s="210">
        <v>862</v>
      </c>
      <c r="P115" s="217" t="s">
        <v>38</v>
      </c>
      <c r="Q115" s="218" t="s">
        <v>80</v>
      </c>
      <c r="R115" s="209">
        <v>1615</v>
      </c>
      <c r="S115" s="28" t="s">
        <v>234</v>
      </c>
      <c r="T115" s="210">
        <v>862</v>
      </c>
      <c r="U115" s="209"/>
      <c r="V115" s="28"/>
      <c r="W115" s="28"/>
      <c r="X115" s="205"/>
      <c r="Y115" s="28"/>
      <c r="Z115" s="222"/>
      <c r="AA115" s="209"/>
      <c r="AB115" s="28"/>
      <c r="AC115" s="223"/>
      <c r="AD115" s="209"/>
      <c r="AE115" s="28"/>
      <c r="AF115" s="223"/>
      <c r="AG115" s="209"/>
      <c r="AH115" s="28"/>
      <c r="AI115" s="223"/>
      <c r="AJ115" s="205" t="s">
        <v>8</v>
      </c>
      <c r="AK115" s="28">
        <v>-10000</v>
      </c>
      <c r="AL115" s="218" t="s">
        <v>282</v>
      </c>
    </row>
    <row r="116" spans="2:38" ht="21">
      <c r="B116" s="209" t="s">
        <v>354</v>
      </c>
      <c r="C116" s="28" t="s">
        <v>36</v>
      </c>
      <c r="D116" s="210" t="s">
        <v>59</v>
      </c>
      <c r="E116" s="209">
        <v>6180</v>
      </c>
      <c r="F116" s="28"/>
      <c r="G116" s="210"/>
      <c r="H116" s="209">
        <v>5153</v>
      </c>
      <c r="I116" s="28"/>
      <c r="J116" s="210"/>
      <c r="K116" s="209"/>
      <c r="L116" s="210"/>
      <c r="M116" s="209">
        <v>0</v>
      </c>
      <c r="N116" s="28">
        <v>0</v>
      </c>
      <c r="O116" s="210">
        <v>0</v>
      </c>
      <c r="P116" s="217" t="s">
        <v>288</v>
      </c>
      <c r="Q116" s="218" t="s">
        <v>80</v>
      </c>
      <c r="R116" s="209">
        <v>1027</v>
      </c>
      <c r="S116" s="28" t="s">
        <v>234</v>
      </c>
      <c r="T116" s="210">
        <v>0</v>
      </c>
      <c r="U116" s="209"/>
      <c r="V116" s="28"/>
      <c r="W116" s="28"/>
      <c r="X116" s="205" t="s">
        <v>5</v>
      </c>
      <c r="Y116" s="28">
        <v>160</v>
      </c>
      <c r="Z116" s="222" t="s">
        <v>281</v>
      </c>
      <c r="AA116" s="209"/>
      <c r="AB116" s="28"/>
      <c r="AC116" s="223"/>
      <c r="AD116" s="209"/>
      <c r="AE116" s="28"/>
      <c r="AF116" s="223"/>
      <c r="AG116" s="209"/>
      <c r="AH116" s="28"/>
      <c r="AI116" s="223"/>
      <c r="AJ116" s="209" t="s">
        <v>8</v>
      </c>
      <c r="AK116" s="28">
        <v>-10000</v>
      </c>
      <c r="AL116" s="208" t="s">
        <v>282</v>
      </c>
    </row>
    <row r="117" spans="2:38" ht="21">
      <c r="B117" s="209" t="s">
        <v>354</v>
      </c>
      <c r="C117" s="28" t="s">
        <v>36</v>
      </c>
      <c r="D117" s="210" t="s">
        <v>61</v>
      </c>
      <c r="E117" s="209">
        <v>6180</v>
      </c>
      <c r="F117" s="28"/>
      <c r="G117" s="210"/>
      <c r="H117" s="209">
        <v>5377</v>
      </c>
      <c r="I117" s="28"/>
      <c r="J117" s="210"/>
      <c r="K117" s="209"/>
      <c r="L117" s="210"/>
      <c r="M117" s="209">
        <v>0</v>
      </c>
      <c r="N117" s="28">
        <v>0</v>
      </c>
      <c r="O117" s="210">
        <v>0</v>
      </c>
      <c r="P117" s="217" t="s">
        <v>288</v>
      </c>
      <c r="Q117" s="218" t="s">
        <v>80</v>
      </c>
      <c r="R117" s="209">
        <v>803</v>
      </c>
      <c r="S117" s="28" t="s">
        <v>234</v>
      </c>
      <c r="T117" s="210">
        <v>0</v>
      </c>
      <c r="U117" s="209"/>
      <c r="V117" s="28"/>
      <c r="W117" s="28"/>
      <c r="X117" s="205" t="s">
        <v>5</v>
      </c>
      <c r="Y117" s="28">
        <v>160</v>
      </c>
      <c r="Z117" s="222" t="s">
        <v>281</v>
      </c>
      <c r="AA117" s="209"/>
      <c r="AB117" s="28"/>
      <c r="AC117" s="223"/>
      <c r="AD117" s="209"/>
      <c r="AE117" s="28"/>
      <c r="AF117" s="223"/>
      <c r="AG117" s="209"/>
      <c r="AH117" s="28"/>
      <c r="AI117" s="223"/>
      <c r="AJ117" s="209" t="s">
        <v>8</v>
      </c>
      <c r="AK117" s="28">
        <v>-10000</v>
      </c>
      <c r="AL117" s="208" t="s">
        <v>282</v>
      </c>
    </row>
    <row r="118" spans="2:38" ht="21">
      <c r="B118" s="209" t="s">
        <v>354</v>
      </c>
      <c r="C118" s="28" t="s">
        <v>36</v>
      </c>
      <c r="D118" s="210" t="s">
        <v>63</v>
      </c>
      <c r="E118" s="209">
        <v>6180</v>
      </c>
      <c r="F118" s="28"/>
      <c r="G118" s="210"/>
      <c r="H118" s="209">
        <v>5895</v>
      </c>
      <c r="I118" s="28"/>
      <c r="J118" s="210"/>
      <c r="K118" s="209"/>
      <c r="L118" s="210"/>
      <c r="M118" s="209">
        <v>0</v>
      </c>
      <c r="N118" s="28">
        <v>0</v>
      </c>
      <c r="O118" s="210">
        <v>0</v>
      </c>
      <c r="P118" s="217" t="s">
        <v>288</v>
      </c>
      <c r="Q118" s="218" t="s">
        <v>80</v>
      </c>
      <c r="R118" s="209">
        <v>285</v>
      </c>
      <c r="S118" s="28" t="s">
        <v>234</v>
      </c>
      <c r="T118" s="210">
        <v>0</v>
      </c>
      <c r="U118" s="209"/>
      <c r="V118" s="28"/>
      <c r="W118" s="218"/>
      <c r="X118" s="205" t="s">
        <v>5</v>
      </c>
      <c r="Y118" s="28">
        <v>160</v>
      </c>
      <c r="Z118" s="222" t="s">
        <v>281</v>
      </c>
      <c r="AA118" s="209"/>
      <c r="AB118" s="28"/>
      <c r="AC118" s="223"/>
      <c r="AD118" s="209"/>
      <c r="AE118" s="28"/>
      <c r="AF118" s="223"/>
      <c r="AG118" s="209"/>
      <c r="AH118" s="28"/>
      <c r="AI118" s="223"/>
      <c r="AJ118" s="209" t="s">
        <v>8</v>
      </c>
      <c r="AK118" s="28">
        <v>-10000</v>
      </c>
      <c r="AL118" s="208" t="s">
        <v>282</v>
      </c>
    </row>
    <row r="119" spans="2:38">
      <c r="B119" s="224" t="s">
        <v>356</v>
      </c>
      <c r="C119" s="28" t="s">
        <v>36</v>
      </c>
      <c r="D119" s="210" t="s">
        <v>59</v>
      </c>
      <c r="E119" s="209">
        <v>6408</v>
      </c>
      <c r="F119" s="28"/>
      <c r="G119" s="210"/>
      <c r="H119" s="209">
        <v>6332</v>
      </c>
      <c r="I119" s="28"/>
      <c r="J119" s="210"/>
      <c r="K119" s="209"/>
      <c r="L119" s="210"/>
      <c r="M119" s="209">
        <v>-2455</v>
      </c>
      <c r="N119" s="28">
        <v>-2455</v>
      </c>
      <c r="O119" s="210">
        <v>-2383</v>
      </c>
      <c r="P119" s="217" t="s">
        <v>38</v>
      </c>
      <c r="Q119" s="218" t="s">
        <v>283</v>
      </c>
      <c r="R119" s="209">
        <v>76</v>
      </c>
      <c r="S119" s="28" t="s">
        <v>234</v>
      </c>
      <c r="T119" s="210">
        <v>0</v>
      </c>
      <c r="U119" s="209"/>
      <c r="V119" s="28"/>
      <c r="W119" s="28"/>
      <c r="X119" s="205"/>
      <c r="Y119" s="28"/>
      <c r="Z119" s="222"/>
      <c r="AA119" s="209"/>
      <c r="AB119" s="28"/>
      <c r="AC119" s="223"/>
      <c r="AD119" s="209"/>
      <c r="AE119" s="28"/>
      <c r="AF119" s="223"/>
      <c r="AG119" s="209"/>
      <c r="AH119" s="28"/>
      <c r="AI119" s="223"/>
      <c r="AJ119" s="209" t="s">
        <v>8</v>
      </c>
      <c r="AK119" s="28">
        <v>-10000</v>
      </c>
      <c r="AL119" s="208" t="s">
        <v>282</v>
      </c>
    </row>
    <row r="120" spans="2:38">
      <c r="B120" s="224" t="s">
        <v>356</v>
      </c>
      <c r="C120" s="28" t="s">
        <v>36</v>
      </c>
      <c r="D120" s="210" t="s">
        <v>61</v>
      </c>
      <c r="E120" s="209">
        <v>6408</v>
      </c>
      <c r="F120" s="28"/>
      <c r="G120" s="210"/>
      <c r="H120" s="209">
        <v>6332</v>
      </c>
      <c r="I120" s="28"/>
      <c r="J120" s="210"/>
      <c r="K120" s="209"/>
      <c r="L120" s="210"/>
      <c r="M120" s="209">
        <v>-2455</v>
      </c>
      <c r="N120" s="28">
        <v>-2455</v>
      </c>
      <c r="O120" s="210">
        <v>-2383</v>
      </c>
      <c r="P120" s="217" t="s">
        <v>38</v>
      </c>
      <c r="Q120" s="218" t="s">
        <v>283</v>
      </c>
      <c r="R120" s="209">
        <v>76</v>
      </c>
      <c r="S120" s="28" t="s">
        <v>234</v>
      </c>
      <c r="T120" s="210">
        <v>0</v>
      </c>
      <c r="U120" s="209"/>
      <c r="V120" s="28"/>
      <c r="W120" s="28"/>
      <c r="X120" s="205"/>
      <c r="Y120" s="28"/>
      <c r="Z120" s="222"/>
      <c r="AA120" s="209"/>
      <c r="AB120" s="28"/>
      <c r="AC120" s="223"/>
      <c r="AD120" s="209"/>
      <c r="AE120" s="28"/>
      <c r="AF120" s="223"/>
      <c r="AG120" s="209"/>
      <c r="AH120" s="28"/>
      <c r="AI120" s="223"/>
      <c r="AJ120" s="209" t="s">
        <v>8</v>
      </c>
      <c r="AK120" s="28">
        <v>-10000</v>
      </c>
      <c r="AL120" s="208" t="s">
        <v>282</v>
      </c>
    </row>
    <row r="121" spans="2:38">
      <c r="B121" s="224" t="s">
        <v>356</v>
      </c>
      <c r="C121" s="28" t="s">
        <v>36</v>
      </c>
      <c r="D121" s="210" t="s">
        <v>63</v>
      </c>
      <c r="E121" s="209">
        <v>6623</v>
      </c>
      <c r="F121" s="28"/>
      <c r="G121" s="210"/>
      <c r="H121" s="209">
        <v>6539</v>
      </c>
      <c r="I121" s="28"/>
      <c r="J121" s="210"/>
      <c r="K121" s="209"/>
      <c r="L121" s="210"/>
      <c r="M121" s="209">
        <v>-2620</v>
      </c>
      <c r="N121" s="28">
        <v>-2620</v>
      </c>
      <c r="O121" s="210">
        <v>-2544</v>
      </c>
      <c r="P121" s="217" t="s">
        <v>38</v>
      </c>
      <c r="Q121" s="218" t="s">
        <v>283</v>
      </c>
      <c r="R121" s="209">
        <v>84</v>
      </c>
      <c r="S121" s="28" t="s">
        <v>234</v>
      </c>
      <c r="T121" s="210">
        <v>0</v>
      </c>
      <c r="U121" s="209"/>
      <c r="V121" s="28"/>
      <c r="W121" s="28"/>
      <c r="X121" s="205"/>
      <c r="Y121" s="28"/>
      <c r="Z121" s="222"/>
      <c r="AA121" s="209"/>
      <c r="AB121" s="28"/>
      <c r="AC121" s="223"/>
      <c r="AD121" s="209"/>
      <c r="AE121" s="28"/>
      <c r="AF121" s="223"/>
      <c r="AG121" s="209"/>
      <c r="AH121" s="28"/>
      <c r="AI121" s="223"/>
      <c r="AJ121" s="209" t="s">
        <v>8</v>
      </c>
      <c r="AK121" s="28">
        <v>-10000</v>
      </c>
      <c r="AL121" s="208" t="s">
        <v>282</v>
      </c>
    </row>
    <row r="122" spans="2:38" ht="21">
      <c r="B122" s="224" t="s">
        <v>359</v>
      </c>
      <c r="C122" s="28" t="s">
        <v>36</v>
      </c>
      <c r="D122" s="210" t="s">
        <v>59</v>
      </c>
      <c r="E122" s="209">
        <v>7739</v>
      </c>
      <c r="F122" s="28"/>
      <c r="G122" s="210"/>
      <c r="H122" s="209">
        <v>7726</v>
      </c>
      <c r="I122" s="28"/>
      <c r="J122" s="210"/>
      <c r="K122" s="209"/>
      <c r="L122" s="210"/>
      <c r="M122" s="209">
        <v>-4329</v>
      </c>
      <c r="N122" s="28">
        <v>-4329</v>
      </c>
      <c r="O122" s="210">
        <v>-4320</v>
      </c>
      <c r="P122" s="217" t="s">
        <v>38</v>
      </c>
      <c r="Q122" s="218" t="s">
        <v>283</v>
      </c>
      <c r="R122" s="209">
        <v>13</v>
      </c>
      <c r="S122" s="28" t="s">
        <v>234</v>
      </c>
      <c r="T122" s="210">
        <v>0</v>
      </c>
      <c r="U122" s="209"/>
      <c r="V122" s="28"/>
      <c r="W122" s="28"/>
      <c r="X122" s="205" t="s">
        <v>5</v>
      </c>
      <c r="Y122" s="28">
        <v>140</v>
      </c>
      <c r="Z122" s="222" t="s">
        <v>73</v>
      </c>
      <c r="AA122" s="209"/>
      <c r="AB122" s="28"/>
      <c r="AC122" s="223"/>
      <c r="AD122" s="209"/>
      <c r="AE122" s="28"/>
      <c r="AF122" s="223"/>
      <c r="AG122" s="209"/>
      <c r="AH122" s="28"/>
      <c r="AI122" s="223"/>
      <c r="AJ122" s="209" t="s">
        <v>8</v>
      </c>
      <c r="AK122" s="28">
        <v>-10000</v>
      </c>
      <c r="AL122" s="208" t="s">
        <v>282</v>
      </c>
    </row>
    <row r="123" spans="2:38" ht="21">
      <c r="B123" s="224" t="s">
        <v>359</v>
      </c>
      <c r="C123" s="28" t="s">
        <v>36</v>
      </c>
      <c r="D123" s="210" t="s">
        <v>61</v>
      </c>
      <c r="E123" s="209">
        <v>7739</v>
      </c>
      <c r="F123" s="28"/>
      <c r="G123" s="210"/>
      <c r="H123" s="209">
        <v>7726</v>
      </c>
      <c r="I123" s="28"/>
      <c r="J123" s="210"/>
      <c r="K123" s="209"/>
      <c r="L123" s="210"/>
      <c r="M123" s="209">
        <v>-4329</v>
      </c>
      <c r="N123" s="28">
        <v>-4329</v>
      </c>
      <c r="O123" s="210">
        <v>-4320</v>
      </c>
      <c r="P123" s="217" t="s">
        <v>38</v>
      </c>
      <c r="Q123" s="218" t="s">
        <v>283</v>
      </c>
      <c r="R123" s="209">
        <v>13</v>
      </c>
      <c r="S123" s="28" t="s">
        <v>234</v>
      </c>
      <c r="T123" s="210">
        <v>0</v>
      </c>
      <c r="U123" s="209"/>
      <c r="V123" s="28"/>
      <c r="W123" s="28"/>
      <c r="X123" s="205" t="s">
        <v>5</v>
      </c>
      <c r="Y123" s="28">
        <v>140</v>
      </c>
      <c r="Z123" s="222" t="s">
        <v>73</v>
      </c>
      <c r="AA123" s="209"/>
      <c r="AB123" s="28"/>
      <c r="AC123" s="223"/>
      <c r="AD123" s="209"/>
      <c r="AE123" s="28"/>
      <c r="AF123" s="223"/>
      <c r="AG123" s="209"/>
      <c r="AH123" s="28"/>
      <c r="AI123" s="223"/>
      <c r="AJ123" s="209" t="s">
        <v>8</v>
      </c>
      <c r="AK123" s="28">
        <v>-10000</v>
      </c>
      <c r="AL123" s="208" t="s">
        <v>282</v>
      </c>
    </row>
    <row r="124" spans="2:38">
      <c r="B124" s="224" t="s">
        <v>359</v>
      </c>
      <c r="C124" s="28" t="s">
        <v>36</v>
      </c>
      <c r="D124" s="210" t="s">
        <v>63</v>
      </c>
      <c r="E124" s="209">
        <v>7739</v>
      </c>
      <c r="F124" s="28"/>
      <c r="G124" s="210"/>
      <c r="H124" s="209">
        <v>7506</v>
      </c>
      <c r="I124" s="28"/>
      <c r="J124" s="210"/>
      <c r="K124" s="209"/>
      <c r="L124" s="210"/>
      <c r="M124" s="209">
        <v>-4329</v>
      </c>
      <c r="N124" s="28">
        <v>-4329</v>
      </c>
      <c r="O124" s="210">
        <v>-4101</v>
      </c>
      <c r="P124" s="217" t="s">
        <v>38</v>
      </c>
      <c r="Q124" s="218" t="s">
        <v>283</v>
      </c>
      <c r="R124" s="209">
        <v>233</v>
      </c>
      <c r="S124" s="28" t="s">
        <v>234</v>
      </c>
      <c r="T124" s="210">
        <v>0</v>
      </c>
      <c r="U124" s="209"/>
      <c r="V124" s="28"/>
      <c r="W124" s="28"/>
      <c r="X124" s="205"/>
      <c r="Y124" s="28"/>
      <c r="Z124" s="222"/>
      <c r="AA124" s="209"/>
      <c r="AB124" s="28"/>
      <c r="AC124" s="223"/>
      <c r="AD124" s="209"/>
      <c r="AE124" s="28"/>
      <c r="AF124" s="223"/>
      <c r="AG124" s="209"/>
      <c r="AH124" s="28"/>
      <c r="AI124" s="223"/>
      <c r="AJ124" s="205" t="s">
        <v>8</v>
      </c>
      <c r="AK124" s="28">
        <v>-10000</v>
      </c>
      <c r="AL124" s="208" t="s">
        <v>282</v>
      </c>
    </row>
    <row r="125" spans="2:38" ht="31.5">
      <c r="B125" s="224" t="s">
        <v>359</v>
      </c>
      <c r="C125" s="28" t="s">
        <v>36</v>
      </c>
      <c r="D125" s="210" t="s">
        <v>68</v>
      </c>
      <c r="E125" s="209">
        <v>7034</v>
      </c>
      <c r="F125" s="28"/>
      <c r="G125" s="210"/>
      <c r="H125" s="209">
        <v>6961</v>
      </c>
      <c r="I125" s="28"/>
      <c r="J125" s="210"/>
      <c r="K125" s="209"/>
      <c r="L125" s="210"/>
      <c r="M125" s="209">
        <v>-4453</v>
      </c>
      <c r="N125" s="28">
        <v>-4453</v>
      </c>
      <c r="O125" s="210">
        <v>-4416</v>
      </c>
      <c r="P125" s="217" t="s">
        <v>283</v>
      </c>
      <c r="Q125" s="218" t="s">
        <v>283</v>
      </c>
      <c r="R125" s="209">
        <v>73</v>
      </c>
      <c r="S125" s="28" t="s">
        <v>234</v>
      </c>
      <c r="T125" s="210">
        <v>0</v>
      </c>
      <c r="U125" s="209"/>
      <c r="V125" s="28"/>
      <c r="W125" s="218"/>
      <c r="X125" s="205"/>
      <c r="Y125" s="28"/>
      <c r="Z125" s="222"/>
      <c r="AA125" s="209" t="s">
        <v>6</v>
      </c>
      <c r="AB125" s="28">
        <v>6711</v>
      </c>
      <c r="AC125" s="223" t="s">
        <v>82</v>
      </c>
      <c r="AD125" s="209"/>
      <c r="AE125" s="28"/>
      <c r="AF125" s="223"/>
      <c r="AG125" s="209"/>
      <c r="AH125" s="28"/>
      <c r="AI125" s="223"/>
      <c r="AJ125" s="205" t="s">
        <v>8</v>
      </c>
      <c r="AK125" s="28">
        <v>-10000</v>
      </c>
      <c r="AL125" s="208" t="s">
        <v>282</v>
      </c>
    </row>
    <row r="126" spans="2:38" ht="31.5">
      <c r="B126" s="224" t="s">
        <v>359</v>
      </c>
      <c r="C126" s="28" t="s">
        <v>36</v>
      </c>
      <c r="D126" s="210" t="s">
        <v>69</v>
      </c>
      <c r="E126" s="209">
        <v>7007</v>
      </c>
      <c r="F126" s="28"/>
      <c r="G126" s="210"/>
      <c r="H126" s="209">
        <v>6947</v>
      </c>
      <c r="I126" s="28"/>
      <c r="J126" s="210"/>
      <c r="K126" s="209"/>
      <c r="L126" s="210"/>
      <c r="M126" s="209">
        <v>-4439</v>
      </c>
      <c r="N126" s="28">
        <v>-4439</v>
      </c>
      <c r="O126" s="210">
        <v>-4409</v>
      </c>
      <c r="P126" s="217" t="s">
        <v>283</v>
      </c>
      <c r="Q126" s="218" t="s">
        <v>283</v>
      </c>
      <c r="R126" s="209">
        <v>60</v>
      </c>
      <c r="S126" s="28" t="s">
        <v>234</v>
      </c>
      <c r="T126" s="210">
        <v>0</v>
      </c>
      <c r="U126" s="209"/>
      <c r="V126" s="28"/>
      <c r="W126" s="28"/>
      <c r="X126" s="205"/>
      <c r="Y126" s="28"/>
      <c r="Z126" s="222"/>
      <c r="AA126" s="209" t="s">
        <v>6</v>
      </c>
      <c r="AB126" s="28">
        <v>6695</v>
      </c>
      <c r="AC126" s="223" t="s">
        <v>82</v>
      </c>
      <c r="AD126" s="209"/>
      <c r="AE126" s="28"/>
      <c r="AF126" s="223"/>
      <c r="AG126" s="209"/>
      <c r="AH126" s="28"/>
      <c r="AI126" s="223"/>
      <c r="AJ126" s="205" t="s">
        <v>8</v>
      </c>
      <c r="AK126" s="28">
        <v>-10000</v>
      </c>
      <c r="AL126" s="208" t="s">
        <v>282</v>
      </c>
    </row>
    <row r="127" spans="2:38" ht="21">
      <c r="B127" s="224" t="s">
        <v>361</v>
      </c>
      <c r="C127" s="28" t="s">
        <v>36</v>
      </c>
      <c r="D127" s="210" t="s">
        <v>55</v>
      </c>
      <c r="E127" s="209">
        <v>6246</v>
      </c>
      <c r="F127" s="28"/>
      <c r="G127" s="210"/>
      <c r="H127" s="209">
        <v>5507</v>
      </c>
      <c r="I127" s="28"/>
      <c r="J127" s="210"/>
      <c r="K127" s="209"/>
      <c r="L127" s="210"/>
      <c r="M127" s="209">
        <v>0</v>
      </c>
      <c r="N127" s="28">
        <v>0</v>
      </c>
      <c r="O127" s="210">
        <v>0</v>
      </c>
      <c r="P127" s="217" t="s">
        <v>288</v>
      </c>
      <c r="Q127" s="218" t="s">
        <v>80</v>
      </c>
      <c r="R127" s="209">
        <v>739</v>
      </c>
      <c r="S127" s="28" t="s">
        <v>234</v>
      </c>
      <c r="T127" s="210">
        <v>0</v>
      </c>
      <c r="U127" s="209"/>
      <c r="V127" s="28"/>
      <c r="W127" s="28"/>
      <c r="X127" s="205" t="s">
        <v>5</v>
      </c>
      <c r="Y127" s="28">
        <v>160</v>
      </c>
      <c r="Z127" s="222" t="s">
        <v>281</v>
      </c>
      <c r="AA127" s="209"/>
      <c r="AB127" s="28"/>
      <c r="AC127" s="223"/>
      <c r="AD127" s="209"/>
      <c r="AE127" s="28"/>
      <c r="AF127" s="223"/>
      <c r="AG127" s="209"/>
      <c r="AH127" s="28"/>
      <c r="AI127" s="223"/>
      <c r="AJ127" s="205" t="s">
        <v>8</v>
      </c>
      <c r="AK127" s="28">
        <v>-10000</v>
      </c>
      <c r="AL127" s="208" t="s">
        <v>282</v>
      </c>
    </row>
    <row r="128" spans="2:38" ht="21">
      <c r="B128" s="224" t="s">
        <v>361</v>
      </c>
      <c r="C128" s="28" t="s">
        <v>36</v>
      </c>
      <c r="D128" s="210" t="s">
        <v>57</v>
      </c>
      <c r="E128" s="209">
        <v>6246</v>
      </c>
      <c r="F128" s="28"/>
      <c r="G128" s="210"/>
      <c r="H128" s="209">
        <v>5503</v>
      </c>
      <c r="I128" s="28"/>
      <c r="J128" s="210"/>
      <c r="K128" s="209"/>
      <c r="L128" s="210"/>
      <c r="M128" s="209">
        <v>0</v>
      </c>
      <c r="N128" s="28">
        <v>0</v>
      </c>
      <c r="O128" s="210">
        <v>0</v>
      </c>
      <c r="P128" s="217" t="s">
        <v>288</v>
      </c>
      <c r="Q128" s="218" t="s">
        <v>80</v>
      </c>
      <c r="R128" s="209">
        <v>743</v>
      </c>
      <c r="S128" s="28" t="s">
        <v>234</v>
      </c>
      <c r="T128" s="210">
        <v>0</v>
      </c>
      <c r="U128" s="209"/>
      <c r="V128" s="28"/>
      <c r="W128" s="28"/>
      <c r="X128" s="205" t="s">
        <v>5</v>
      </c>
      <c r="Y128" s="28">
        <v>160</v>
      </c>
      <c r="Z128" s="222" t="s">
        <v>281</v>
      </c>
      <c r="AA128" s="209"/>
      <c r="AB128" s="28"/>
      <c r="AC128" s="223"/>
      <c r="AD128" s="209"/>
      <c r="AE128" s="28"/>
      <c r="AF128" s="223"/>
      <c r="AG128" s="209"/>
      <c r="AH128" s="28"/>
      <c r="AI128" s="223"/>
      <c r="AJ128" s="205" t="s">
        <v>8</v>
      </c>
      <c r="AK128" s="28">
        <v>-10000</v>
      </c>
      <c r="AL128" s="208" t="s">
        <v>282</v>
      </c>
    </row>
    <row r="129" spans="2:38" ht="21">
      <c r="B129" s="224" t="s">
        <v>361</v>
      </c>
      <c r="C129" s="28" t="s">
        <v>36</v>
      </c>
      <c r="D129" s="210" t="s">
        <v>58</v>
      </c>
      <c r="E129" s="209">
        <v>6246</v>
      </c>
      <c r="F129" s="28"/>
      <c r="G129" s="210"/>
      <c r="H129" s="209">
        <v>5539</v>
      </c>
      <c r="I129" s="28"/>
      <c r="J129" s="210"/>
      <c r="K129" s="209"/>
      <c r="L129" s="210"/>
      <c r="M129" s="209">
        <v>0</v>
      </c>
      <c r="N129" s="28">
        <v>0</v>
      </c>
      <c r="O129" s="210">
        <v>0</v>
      </c>
      <c r="P129" s="217" t="s">
        <v>288</v>
      </c>
      <c r="Q129" s="218" t="s">
        <v>80</v>
      </c>
      <c r="R129" s="209">
        <v>707</v>
      </c>
      <c r="S129" s="28" t="s">
        <v>234</v>
      </c>
      <c r="T129" s="210">
        <v>0</v>
      </c>
      <c r="U129" s="209"/>
      <c r="V129" s="28"/>
      <c r="W129" s="28"/>
      <c r="X129" s="205" t="s">
        <v>5</v>
      </c>
      <c r="Y129" s="28">
        <v>160</v>
      </c>
      <c r="Z129" s="211" t="s">
        <v>281</v>
      </c>
      <c r="AA129" s="209"/>
      <c r="AB129" s="28"/>
      <c r="AC129" s="223"/>
      <c r="AD129" s="209"/>
      <c r="AE129" s="28"/>
      <c r="AF129" s="223"/>
      <c r="AG129" s="209"/>
      <c r="AH129" s="28"/>
      <c r="AI129" s="223"/>
      <c r="AJ129" s="209" t="s">
        <v>8</v>
      </c>
      <c r="AK129" s="28">
        <v>-10000</v>
      </c>
      <c r="AL129" s="208" t="s">
        <v>282</v>
      </c>
    </row>
    <row r="130" spans="2:38">
      <c r="B130" s="224" t="s">
        <v>363</v>
      </c>
      <c r="C130" s="28" t="s">
        <v>36</v>
      </c>
      <c r="D130" s="210" t="s">
        <v>59</v>
      </c>
      <c r="E130" s="209">
        <v>7461</v>
      </c>
      <c r="F130" s="28"/>
      <c r="G130" s="210"/>
      <c r="H130" s="209">
        <v>7412</v>
      </c>
      <c r="I130" s="28"/>
      <c r="J130" s="210"/>
      <c r="K130" s="209"/>
      <c r="L130" s="210"/>
      <c r="M130" s="209">
        <v>-2807</v>
      </c>
      <c r="N130" s="28">
        <v>-2807</v>
      </c>
      <c r="O130" s="210">
        <v>-2757</v>
      </c>
      <c r="P130" s="217" t="s">
        <v>38</v>
      </c>
      <c r="Q130" s="218" t="s">
        <v>283</v>
      </c>
      <c r="R130" s="209">
        <v>49</v>
      </c>
      <c r="S130" s="28" t="s">
        <v>234</v>
      </c>
      <c r="T130" s="210">
        <v>0</v>
      </c>
      <c r="U130" s="209"/>
      <c r="V130" s="28"/>
      <c r="W130" s="28"/>
      <c r="X130" s="205"/>
      <c r="Y130" s="28"/>
      <c r="Z130" s="211"/>
      <c r="AA130" s="209"/>
      <c r="AB130" s="28"/>
      <c r="AC130" s="223"/>
      <c r="AD130" s="209"/>
      <c r="AE130" s="28"/>
      <c r="AF130" s="223"/>
      <c r="AG130" s="209"/>
      <c r="AH130" s="28"/>
      <c r="AI130" s="223"/>
      <c r="AJ130" s="209" t="s">
        <v>8</v>
      </c>
      <c r="AK130" s="28">
        <v>-10000</v>
      </c>
      <c r="AL130" s="208" t="s">
        <v>282</v>
      </c>
    </row>
    <row r="131" spans="2:38">
      <c r="B131" s="224" t="s">
        <v>363</v>
      </c>
      <c r="C131" s="28" t="s">
        <v>36</v>
      </c>
      <c r="D131" s="210" t="s">
        <v>61</v>
      </c>
      <c r="E131" s="209">
        <v>7461</v>
      </c>
      <c r="F131" s="28"/>
      <c r="G131" s="210"/>
      <c r="H131" s="209">
        <v>7412</v>
      </c>
      <c r="I131" s="28"/>
      <c r="J131" s="210"/>
      <c r="K131" s="209"/>
      <c r="L131" s="210"/>
      <c r="M131" s="209">
        <v>-2807</v>
      </c>
      <c r="N131" s="28">
        <v>-2807</v>
      </c>
      <c r="O131" s="210">
        <v>-2757</v>
      </c>
      <c r="P131" s="217" t="s">
        <v>38</v>
      </c>
      <c r="Q131" s="218" t="s">
        <v>283</v>
      </c>
      <c r="R131" s="209">
        <v>49</v>
      </c>
      <c r="S131" s="28" t="s">
        <v>234</v>
      </c>
      <c r="T131" s="210">
        <v>0</v>
      </c>
      <c r="U131" s="209"/>
      <c r="V131" s="28"/>
      <c r="W131" s="28"/>
      <c r="X131" s="205"/>
      <c r="Y131" s="28"/>
      <c r="Z131" s="211"/>
      <c r="AA131" s="209"/>
      <c r="AB131" s="28"/>
      <c r="AC131" s="223"/>
      <c r="AD131" s="209"/>
      <c r="AE131" s="28"/>
      <c r="AF131" s="223"/>
      <c r="AG131" s="209"/>
      <c r="AH131" s="28"/>
      <c r="AI131" s="223"/>
      <c r="AJ131" s="209" t="s">
        <v>8</v>
      </c>
      <c r="AK131" s="28">
        <v>-10000</v>
      </c>
      <c r="AL131" s="208" t="s">
        <v>282</v>
      </c>
    </row>
    <row r="132" spans="2:38">
      <c r="B132" s="224" t="s">
        <v>363</v>
      </c>
      <c r="C132" s="28" t="s">
        <v>36</v>
      </c>
      <c r="D132" s="210" t="s">
        <v>63</v>
      </c>
      <c r="E132" s="209">
        <v>7461</v>
      </c>
      <c r="F132" s="28"/>
      <c r="G132" s="210"/>
      <c r="H132" s="209">
        <v>7165</v>
      </c>
      <c r="I132" s="28"/>
      <c r="J132" s="210"/>
      <c r="K132" s="209"/>
      <c r="L132" s="210"/>
      <c r="M132" s="209">
        <v>-2807</v>
      </c>
      <c r="N132" s="28">
        <v>-2807</v>
      </c>
      <c r="O132" s="210">
        <v>-2511</v>
      </c>
      <c r="P132" s="217" t="s">
        <v>38</v>
      </c>
      <c r="Q132" s="218" t="s">
        <v>283</v>
      </c>
      <c r="R132" s="209">
        <v>296</v>
      </c>
      <c r="S132" s="28" t="s">
        <v>234</v>
      </c>
      <c r="T132" s="210">
        <v>0</v>
      </c>
      <c r="U132" s="209"/>
      <c r="V132" s="28"/>
      <c r="W132" s="218"/>
      <c r="X132" s="205"/>
      <c r="Y132" s="28"/>
      <c r="Z132" s="211"/>
      <c r="AA132" s="209"/>
      <c r="AB132" s="28"/>
      <c r="AC132" s="223"/>
      <c r="AD132" s="209"/>
      <c r="AE132" s="28"/>
      <c r="AF132" s="223"/>
      <c r="AG132" s="209"/>
      <c r="AH132" s="28"/>
      <c r="AI132" s="223"/>
      <c r="AJ132" s="209" t="s">
        <v>8</v>
      </c>
      <c r="AK132" s="28">
        <v>-10000</v>
      </c>
      <c r="AL132" s="208" t="s">
        <v>282</v>
      </c>
    </row>
    <row r="133" spans="2:38" ht="21">
      <c r="B133" s="224" t="s">
        <v>364</v>
      </c>
      <c r="C133" s="28" t="s">
        <v>36</v>
      </c>
      <c r="D133" s="210" t="s">
        <v>59</v>
      </c>
      <c r="E133" s="209">
        <v>7758</v>
      </c>
      <c r="F133" s="28"/>
      <c r="G133" s="210"/>
      <c r="H133" s="209">
        <v>7749</v>
      </c>
      <c r="I133" s="28"/>
      <c r="J133" s="210"/>
      <c r="K133" s="209"/>
      <c r="L133" s="210"/>
      <c r="M133" s="209">
        <v>-3588</v>
      </c>
      <c r="N133" s="28">
        <v>-3588</v>
      </c>
      <c r="O133" s="210">
        <v>-3582</v>
      </c>
      <c r="P133" s="217" t="s">
        <v>38</v>
      </c>
      <c r="Q133" s="218" t="s">
        <v>50</v>
      </c>
      <c r="R133" s="209">
        <v>9</v>
      </c>
      <c r="S133" s="28" t="s">
        <v>234</v>
      </c>
      <c r="T133" s="210">
        <v>0</v>
      </c>
      <c r="U133" s="209" t="s">
        <v>50</v>
      </c>
      <c r="V133" s="28"/>
      <c r="W133" s="28" t="s">
        <v>50</v>
      </c>
      <c r="X133" s="205" t="s">
        <v>5</v>
      </c>
      <c r="Y133" s="28">
        <v>140</v>
      </c>
      <c r="Z133" s="211" t="s">
        <v>73</v>
      </c>
      <c r="AA133" s="209"/>
      <c r="AB133" s="28"/>
      <c r="AC133" s="223"/>
      <c r="AD133" s="209"/>
      <c r="AE133" s="28"/>
      <c r="AF133" s="223"/>
      <c r="AG133" s="209"/>
      <c r="AH133" s="28"/>
      <c r="AI133" s="223"/>
      <c r="AJ133" s="209"/>
      <c r="AK133" s="28"/>
      <c r="AL133" s="208"/>
    </row>
    <row r="134" spans="2:38" ht="21">
      <c r="B134" s="224" t="s">
        <v>364</v>
      </c>
      <c r="C134" s="28" t="s">
        <v>36</v>
      </c>
      <c r="D134" s="210" t="s">
        <v>61</v>
      </c>
      <c r="E134" s="209">
        <v>7758</v>
      </c>
      <c r="F134" s="28"/>
      <c r="G134" s="210"/>
      <c r="H134" s="209">
        <v>7749</v>
      </c>
      <c r="I134" s="28"/>
      <c r="J134" s="210"/>
      <c r="K134" s="209"/>
      <c r="L134" s="210"/>
      <c r="M134" s="209">
        <v>-3588</v>
      </c>
      <c r="N134" s="28">
        <v>-3588</v>
      </c>
      <c r="O134" s="210">
        <v>-3582</v>
      </c>
      <c r="P134" s="217" t="s">
        <v>38</v>
      </c>
      <c r="Q134" s="218" t="s">
        <v>283</v>
      </c>
      <c r="R134" s="209">
        <v>9</v>
      </c>
      <c r="S134" s="28" t="s">
        <v>234</v>
      </c>
      <c r="T134" s="210">
        <v>0</v>
      </c>
      <c r="U134" s="209"/>
      <c r="V134" s="28"/>
      <c r="W134" s="218"/>
      <c r="X134" s="205" t="s">
        <v>5</v>
      </c>
      <c r="Y134" s="28">
        <v>140</v>
      </c>
      <c r="Z134" s="211" t="s">
        <v>73</v>
      </c>
      <c r="AA134" s="209"/>
      <c r="AB134" s="28"/>
      <c r="AC134" s="223"/>
      <c r="AD134" s="209"/>
      <c r="AE134" s="28"/>
      <c r="AF134" s="223"/>
      <c r="AG134" s="209"/>
      <c r="AH134" s="28"/>
      <c r="AI134" s="223"/>
      <c r="AJ134" s="209"/>
      <c r="AK134" s="28"/>
      <c r="AL134" s="208"/>
    </row>
    <row r="135" spans="2:38">
      <c r="B135" s="224" t="s">
        <v>364</v>
      </c>
      <c r="C135" s="28" t="s">
        <v>36</v>
      </c>
      <c r="D135" s="210" t="s">
        <v>63</v>
      </c>
      <c r="E135" s="209">
        <v>7758</v>
      </c>
      <c r="F135" s="28"/>
      <c r="G135" s="210"/>
      <c r="H135" s="209">
        <v>7533</v>
      </c>
      <c r="I135" s="28"/>
      <c r="J135" s="210"/>
      <c r="K135" s="209"/>
      <c r="L135" s="210"/>
      <c r="M135" s="209">
        <v>-3588</v>
      </c>
      <c r="N135" s="28">
        <v>-3588</v>
      </c>
      <c r="O135" s="210">
        <v>-3368</v>
      </c>
      <c r="P135" s="217" t="s">
        <v>38</v>
      </c>
      <c r="Q135" s="218" t="s">
        <v>283</v>
      </c>
      <c r="R135" s="209">
        <v>225</v>
      </c>
      <c r="S135" s="28" t="s">
        <v>234</v>
      </c>
      <c r="T135" s="210">
        <v>0</v>
      </c>
      <c r="U135" s="209"/>
      <c r="V135" s="28"/>
      <c r="W135" s="28"/>
      <c r="X135" s="205"/>
      <c r="Y135" s="28"/>
      <c r="Z135" s="211"/>
      <c r="AA135" s="209"/>
      <c r="AB135" s="28"/>
      <c r="AC135" s="223"/>
      <c r="AD135" s="209"/>
      <c r="AE135" s="28"/>
      <c r="AF135" s="223"/>
      <c r="AG135" s="209"/>
      <c r="AH135" s="28"/>
      <c r="AI135" s="223"/>
      <c r="AJ135" s="209"/>
      <c r="AK135" s="28"/>
      <c r="AL135" s="218"/>
    </row>
    <row r="136" spans="2:38" ht="21">
      <c r="B136" s="224" t="s">
        <v>365</v>
      </c>
      <c r="C136" s="28" t="s">
        <v>36</v>
      </c>
      <c r="D136" s="210" t="s">
        <v>59</v>
      </c>
      <c r="E136" s="209">
        <v>7116</v>
      </c>
      <c r="F136" s="28"/>
      <c r="G136" s="210"/>
      <c r="H136" s="209">
        <v>7115</v>
      </c>
      <c r="I136" s="28"/>
      <c r="J136" s="210"/>
      <c r="K136" s="209"/>
      <c r="L136" s="210"/>
      <c r="M136" s="209">
        <v>-2647</v>
      </c>
      <c r="N136" s="28">
        <v>-2647</v>
      </c>
      <c r="O136" s="210">
        <v>-2645</v>
      </c>
      <c r="P136" s="217" t="s">
        <v>38</v>
      </c>
      <c r="Q136" s="218" t="s">
        <v>80</v>
      </c>
      <c r="R136" s="209">
        <v>1</v>
      </c>
      <c r="S136" s="28" t="s">
        <v>234</v>
      </c>
      <c r="T136" s="210">
        <v>0</v>
      </c>
      <c r="U136" s="209"/>
      <c r="V136" s="28"/>
      <c r="W136" s="218"/>
      <c r="X136" s="205"/>
      <c r="Y136" s="28"/>
      <c r="Z136" s="211"/>
      <c r="AA136" s="209"/>
      <c r="AB136" s="28"/>
      <c r="AC136" s="223"/>
      <c r="AD136" s="209"/>
      <c r="AE136" s="28"/>
      <c r="AF136" s="223"/>
      <c r="AG136" s="209"/>
      <c r="AH136" s="28"/>
      <c r="AI136" s="223"/>
      <c r="AJ136" s="209"/>
      <c r="AK136" s="28"/>
      <c r="AL136" s="218"/>
    </row>
    <row r="137" spans="2:38" ht="21">
      <c r="B137" s="224" t="s">
        <v>365</v>
      </c>
      <c r="C137" s="28" t="s">
        <v>36</v>
      </c>
      <c r="D137" s="210" t="s">
        <v>61</v>
      </c>
      <c r="E137" s="209">
        <v>7331</v>
      </c>
      <c r="F137" s="28"/>
      <c r="G137" s="210"/>
      <c r="H137" s="209">
        <v>7132</v>
      </c>
      <c r="I137" s="28"/>
      <c r="J137" s="210"/>
      <c r="K137" s="209"/>
      <c r="L137" s="210"/>
      <c r="M137" s="209">
        <v>-2813</v>
      </c>
      <c r="N137" s="28">
        <v>-2813</v>
      </c>
      <c r="O137" s="210">
        <v>-2690</v>
      </c>
      <c r="P137" s="217" t="s">
        <v>38</v>
      </c>
      <c r="Q137" s="218" t="s">
        <v>80</v>
      </c>
      <c r="R137" s="209">
        <v>199</v>
      </c>
      <c r="S137" s="28" t="s">
        <v>234</v>
      </c>
      <c r="T137" s="210">
        <v>0</v>
      </c>
      <c r="U137" s="209"/>
      <c r="V137" s="28"/>
      <c r="W137" s="28"/>
      <c r="X137" s="205" t="s">
        <v>5</v>
      </c>
      <c r="Y137" s="28">
        <v>70</v>
      </c>
      <c r="Z137" s="211" t="s">
        <v>73</v>
      </c>
      <c r="AA137" s="209"/>
      <c r="AB137" s="28"/>
      <c r="AC137" s="223"/>
      <c r="AD137" s="209"/>
      <c r="AE137" s="28"/>
      <c r="AF137" s="223"/>
      <c r="AG137" s="209"/>
      <c r="AH137" s="28"/>
      <c r="AI137" s="223"/>
      <c r="AJ137" s="209"/>
      <c r="AK137" s="28"/>
      <c r="AL137" s="218"/>
    </row>
    <row r="138" spans="2:38" ht="21">
      <c r="B138" s="224" t="s">
        <v>365</v>
      </c>
      <c r="C138" s="28" t="s">
        <v>36</v>
      </c>
      <c r="D138" s="210" t="s">
        <v>63</v>
      </c>
      <c r="E138" s="209">
        <v>7331</v>
      </c>
      <c r="F138" s="28"/>
      <c r="G138" s="210"/>
      <c r="H138" s="209">
        <v>7330</v>
      </c>
      <c r="I138" s="28"/>
      <c r="J138" s="210"/>
      <c r="K138" s="209"/>
      <c r="L138" s="210"/>
      <c r="M138" s="209">
        <v>-2813</v>
      </c>
      <c r="N138" s="28">
        <v>-2813</v>
      </c>
      <c r="O138" s="210">
        <v>-2811</v>
      </c>
      <c r="P138" s="217" t="s">
        <v>38</v>
      </c>
      <c r="Q138" s="218" t="s">
        <v>80</v>
      </c>
      <c r="R138" s="209">
        <v>1</v>
      </c>
      <c r="S138" s="28" t="s">
        <v>234</v>
      </c>
      <c r="T138" s="210">
        <v>0</v>
      </c>
      <c r="U138" s="209"/>
      <c r="V138" s="28"/>
      <c r="W138" s="28"/>
      <c r="X138" s="205"/>
      <c r="Y138" s="28"/>
      <c r="Z138" s="216"/>
      <c r="AA138" s="209"/>
      <c r="AB138" s="28"/>
      <c r="AC138" s="223"/>
      <c r="AD138" s="209"/>
      <c r="AE138" s="28"/>
      <c r="AF138" s="223"/>
      <c r="AG138" s="209"/>
      <c r="AH138" s="28"/>
      <c r="AI138" s="223"/>
      <c r="AJ138" s="209"/>
      <c r="AK138" s="28"/>
      <c r="AL138" s="218"/>
    </row>
    <row r="139" spans="2:38" ht="21">
      <c r="B139" s="224" t="s">
        <v>365</v>
      </c>
      <c r="C139" s="28" t="s">
        <v>36</v>
      </c>
      <c r="D139" s="210" t="s">
        <v>66</v>
      </c>
      <c r="E139" s="209">
        <v>7023</v>
      </c>
      <c r="F139" s="28"/>
      <c r="G139" s="210"/>
      <c r="H139" s="209">
        <v>7019</v>
      </c>
      <c r="I139" s="28"/>
      <c r="J139" s="210"/>
      <c r="K139" s="209"/>
      <c r="L139" s="210"/>
      <c r="M139" s="209">
        <v>-5666</v>
      </c>
      <c r="N139" s="28">
        <v>-5666</v>
      </c>
      <c r="O139" s="210">
        <v>-5664</v>
      </c>
      <c r="P139" s="217" t="s">
        <v>283</v>
      </c>
      <c r="Q139" s="218" t="s">
        <v>80</v>
      </c>
      <c r="R139" s="209">
        <v>4</v>
      </c>
      <c r="S139" s="28" t="s">
        <v>234</v>
      </c>
      <c r="T139" s="210">
        <v>0</v>
      </c>
      <c r="U139" s="209"/>
      <c r="V139" s="28"/>
      <c r="W139" s="28"/>
      <c r="X139" s="205"/>
      <c r="Y139" s="28"/>
      <c r="Z139" s="211"/>
      <c r="AA139" s="209"/>
      <c r="AB139" s="28"/>
      <c r="AC139" s="223"/>
      <c r="AD139" s="209"/>
      <c r="AE139" s="28"/>
      <c r="AF139" s="223"/>
      <c r="AG139" s="209"/>
      <c r="AH139" s="28"/>
      <c r="AI139" s="223"/>
      <c r="AJ139" s="205"/>
      <c r="AK139" s="28"/>
      <c r="AL139" s="218"/>
    </row>
    <row r="140" spans="2:38" ht="21">
      <c r="B140" s="224" t="s">
        <v>366</v>
      </c>
      <c r="C140" s="28" t="s">
        <v>36</v>
      </c>
      <c r="D140" s="210" t="s">
        <v>55</v>
      </c>
      <c r="E140" s="209">
        <v>7792</v>
      </c>
      <c r="F140" s="28"/>
      <c r="G140" s="210"/>
      <c r="H140" s="209">
        <v>7340</v>
      </c>
      <c r="I140" s="28"/>
      <c r="J140" s="210"/>
      <c r="K140" s="209"/>
      <c r="L140" s="210"/>
      <c r="M140" s="209">
        <v>-4083</v>
      </c>
      <c r="N140" s="28">
        <v>-4083</v>
      </c>
      <c r="O140" s="210">
        <v>-3595</v>
      </c>
      <c r="P140" s="217" t="s">
        <v>38</v>
      </c>
      <c r="Q140" s="218" t="s">
        <v>80</v>
      </c>
      <c r="R140" s="209">
        <v>452</v>
      </c>
      <c r="S140" s="28" t="s">
        <v>234</v>
      </c>
      <c r="T140" s="210">
        <v>0</v>
      </c>
      <c r="U140" s="209"/>
      <c r="V140" s="28"/>
      <c r="W140" s="28"/>
      <c r="X140" s="205" t="s">
        <v>5</v>
      </c>
      <c r="Y140" s="28">
        <v>140</v>
      </c>
      <c r="Z140" s="211" t="s">
        <v>73</v>
      </c>
      <c r="AA140" s="209"/>
      <c r="AB140" s="28"/>
      <c r="AC140" s="223"/>
      <c r="AD140" s="209" t="s">
        <v>7</v>
      </c>
      <c r="AE140" s="213">
        <v>2000</v>
      </c>
      <c r="AF140" s="223" t="s">
        <v>367</v>
      </c>
      <c r="AG140" s="209"/>
      <c r="AH140" s="28"/>
      <c r="AI140" s="223"/>
      <c r="AJ140" s="205" t="s">
        <v>8</v>
      </c>
      <c r="AK140" s="28">
        <v>-10000</v>
      </c>
      <c r="AL140" s="218" t="s">
        <v>282</v>
      </c>
    </row>
    <row r="141" spans="2:38" ht="21">
      <c r="B141" s="224" t="s">
        <v>366</v>
      </c>
      <c r="C141" s="28" t="s">
        <v>36</v>
      </c>
      <c r="D141" s="210" t="s">
        <v>57</v>
      </c>
      <c r="E141" s="209">
        <v>7792</v>
      </c>
      <c r="F141" s="28"/>
      <c r="G141" s="210"/>
      <c r="H141" s="209">
        <v>7340</v>
      </c>
      <c r="I141" s="28"/>
      <c r="J141" s="210"/>
      <c r="K141" s="209"/>
      <c r="L141" s="210"/>
      <c r="M141" s="209">
        <v>-4083</v>
      </c>
      <c r="N141" s="28">
        <v>-4083</v>
      </c>
      <c r="O141" s="210">
        <v>-3595</v>
      </c>
      <c r="P141" s="217" t="s">
        <v>38</v>
      </c>
      <c r="Q141" s="218" t="s">
        <v>80</v>
      </c>
      <c r="R141" s="209">
        <v>452</v>
      </c>
      <c r="S141" s="28" t="s">
        <v>234</v>
      </c>
      <c r="T141" s="210">
        <v>0</v>
      </c>
      <c r="U141" s="209"/>
      <c r="V141" s="28"/>
      <c r="W141" s="28"/>
      <c r="X141" s="205" t="s">
        <v>5</v>
      </c>
      <c r="Y141" s="28">
        <v>140</v>
      </c>
      <c r="Z141" s="211" t="s">
        <v>73</v>
      </c>
      <c r="AA141" s="209"/>
      <c r="AB141" s="28"/>
      <c r="AC141" s="223"/>
      <c r="AD141" s="209" t="s">
        <v>7</v>
      </c>
      <c r="AE141" s="34">
        <v>2000</v>
      </c>
      <c r="AF141" s="223" t="s">
        <v>367</v>
      </c>
      <c r="AG141" s="209"/>
      <c r="AH141" s="28"/>
      <c r="AI141" s="223"/>
      <c r="AJ141" s="209" t="s">
        <v>8</v>
      </c>
      <c r="AK141" s="28">
        <v>-10000</v>
      </c>
      <c r="AL141" s="208" t="s">
        <v>282</v>
      </c>
    </row>
    <row r="142" spans="2:38" ht="21">
      <c r="B142" s="224" t="s">
        <v>366</v>
      </c>
      <c r="C142" s="28" t="s">
        <v>36</v>
      </c>
      <c r="D142" s="210" t="s">
        <v>58</v>
      </c>
      <c r="E142" s="209">
        <v>7792</v>
      </c>
      <c r="F142" s="28"/>
      <c r="G142" s="210"/>
      <c r="H142" s="209">
        <v>7340</v>
      </c>
      <c r="I142" s="28"/>
      <c r="J142" s="210"/>
      <c r="K142" s="209"/>
      <c r="L142" s="210"/>
      <c r="M142" s="209">
        <v>-4083</v>
      </c>
      <c r="N142" s="28">
        <v>-4083</v>
      </c>
      <c r="O142" s="210">
        <v>-3595</v>
      </c>
      <c r="P142" s="217" t="s">
        <v>38</v>
      </c>
      <c r="Q142" s="218" t="s">
        <v>80</v>
      </c>
      <c r="R142" s="209">
        <v>452</v>
      </c>
      <c r="S142" s="28" t="s">
        <v>234</v>
      </c>
      <c r="T142" s="210">
        <v>0</v>
      </c>
      <c r="U142" s="209"/>
      <c r="V142" s="28"/>
      <c r="W142" s="218"/>
      <c r="X142" s="205" t="s">
        <v>5</v>
      </c>
      <c r="Y142" s="28">
        <v>140</v>
      </c>
      <c r="Z142" s="211" t="s">
        <v>73</v>
      </c>
      <c r="AA142" s="209"/>
      <c r="AB142" s="28"/>
      <c r="AC142" s="223"/>
      <c r="AD142" s="209" t="s">
        <v>7</v>
      </c>
      <c r="AE142" s="34">
        <v>2000</v>
      </c>
      <c r="AF142" s="223" t="s">
        <v>367</v>
      </c>
      <c r="AG142" s="209"/>
      <c r="AH142" s="28"/>
      <c r="AI142" s="223"/>
      <c r="AJ142" s="205" t="s">
        <v>8</v>
      </c>
      <c r="AK142" s="28">
        <v>-10000</v>
      </c>
      <c r="AL142" s="208" t="s">
        <v>282</v>
      </c>
    </row>
    <row r="143" spans="2:38" ht="21">
      <c r="B143" s="224" t="s">
        <v>366</v>
      </c>
      <c r="C143" s="28" t="s">
        <v>36</v>
      </c>
      <c r="D143" s="210" t="s">
        <v>59</v>
      </c>
      <c r="E143" s="209">
        <v>7059</v>
      </c>
      <c r="F143" s="28"/>
      <c r="G143" s="210"/>
      <c r="H143" s="209">
        <v>6890</v>
      </c>
      <c r="I143" s="28"/>
      <c r="J143" s="210"/>
      <c r="K143" s="209"/>
      <c r="L143" s="210"/>
      <c r="M143" s="209">
        <v>-4513</v>
      </c>
      <c r="N143" s="28">
        <v>-4513</v>
      </c>
      <c r="O143" s="210">
        <v>-4333</v>
      </c>
      <c r="P143" s="217" t="s">
        <v>38</v>
      </c>
      <c r="Q143" s="218" t="s">
        <v>80</v>
      </c>
      <c r="R143" s="209">
        <v>169</v>
      </c>
      <c r="S143" s="28" t="s">
        <v>234</v>
      </c>
      <c r="T143" s="210">
        <v>0</v>
      </c>
      <c r="U143" s="209"/>
      <c r="V143" s="28"/>
      <c r="W143" s="218"/>
      <c r="X143" s="205"/>
      <c r="Y143" s="28"/>
      <c r="Z143" s="211"/>
      <c r="AA143" s="209"/>
      <c r="AB143" s="28"/>
      <c r="AC143" s="223"/>
      <c r="AD143" s="209" t="s">
        <v>7</v>
      </c>
      <c r="AE143" s="28">
        <v>2000</v>
      </c>
      <c r="AF143" s="223" t="s">
        <v>367</v>
      </c>
      <c r="AG143" s="209"/>
      <c r="AH143" s="28"/>
      <c r="AI143" s="223"/>
      <c r="AJ143" s="205" t="s">
        <v>8</v>
      </c>
      <c r="AK143" s="28">
        <v>-10000</v>
      </c>
      <c r="AL143" s="208" t="s">
        <v>282</v>
      </c>
    </row>
    <row r="144" spans="2:38" ht="21">
      <c r="B144" s="224" t="s">
        <v>366</v>
      </c>
      <c r="C144" s="28" t="s">
        <v>36</v>
      </c>
      <c r="D144" s="210" t="s">
        <v>61</v>
      </c>
      <c r="E144" s="209">
        <v>7059</v>
      </c>
      <c r="F144" s="28"/>
      <c r="G144" s="210"/>
      <c r="H144" s="209">
        <v>6890</v>
      </c>
      <c r="I144" s="28"/>
      <c r="J144" s="210"/>
      <c r="K144" s="209"/>
      <c r="L144" s="210"/>
      <c r="M144" s="209">
        <v>-4513</v>
      </c>
      <c r="N144" s="28">
        <v>-4513</v>
      </c>
      <c r="O144" s="210">
        <v>-4333</v>
      </c>
      <c r="P144" s="217" t="s">
        <v>38</v>
      </c>
      <c r="Q144" s="218" t="s">
        <v>80</v>
      </c>
      <c r="R144" s="209">
        <v>169</v>
      </c>
      <c r="S144" s="28" t="s">
        <v>234</v>
      </c>
      <c r="T144" s="210">
        <v>0</v>
      </c>
      <c r="U144" s="209"/>
      <c r="V144" s="28"/>
      <c r="W144" s="28"/>
      <c r="X144" s="205"/>
      <c r="Y144" s="28"/>
      <c r="Z144" s="211"/>
      <c r="AA144" s="209"/>
      <c r="AB144" s="28"/>
      <c r="AC144" s="222"/>
      <c r="AD144" s="209" t="s">
        <v>7</v>
      </c>
      <c r="AE144" s="213">
        <v>2000</v>
      </c>
      <c r="AF144" s="223" t="s">
        <v>367</v>
      </c>
      <c r="AG144" s="209"/>
      <c r="AH144" s="28"/>
      <c r="AI144" s="223"/>
      <c r="AJ144" s="209" t="s">
        <v>8</v>
      </c>
      <c r="AK144" s="28">
        <v>-10000</v>
      </c>
      <c r="AL144" s="208" t="s">
        <v>282</v>
      </c>
    </row>
    <row r="145" spans="2:38" ht="21">
      <c r="B145" s="224" t="s">
        <v>366</v>
      </c>
      <c r="C145" s="28" t="s">
        <v>36</v>
      </c>
      <c r="D145" s="210" t="s">
        <v>63</v>
      </c>
      <c r="E145" s="209">
        <v>7059</v>
      </c>
      <c r="F145" s="28"/>
      <c r="G145" s="210"/>
      <c r="H145" s="209">
        <v>6803</v>
      </c>
      <c r="I145" s="28"/>
      <c r="J145" s="210"/>
      <c r="K145" s="209"/>
      <c r="L145" s="210"/>
      <c r="M145" s="209">
        <v>-4562</v>
      </c>
      <c r="N145" s="28">
        <v>-4562</v>
      </c>
      <c r="O145" s="210">
        <v>-4287</v>
      </c>
      <c r="P145" s="217" t="s">
        <v>38</v>
      </c>
      <c r="Q145" s="218" t="s">
        <v>80</v>
      </c>
      <c r="R145" s="209">
        <v>256</v>
      </c>
      <c r="S145" s="28" t="s">
        <v>234</v>
      </c>
      <c r="T145" s="210">
        <v>0</v>
      </c>
      <c r="U145" s="209"/>
      <c r="V145" s="28"/>
      <c r="W145" s="28"/>
      <c r="X145" s="205"/>
      <c r="Y145" s="28"/>
      <c r="Z145" s="211"/>
      <c r="AA145" s="209"/>
      <c r="AB145" s="28"/>
      <c r="AC145" s="223"/>
      <c r="AD145" s="209"/>
      <c r="AE145" s="34"/>
      <c r="AF145" s="223"/>
      <c r="AG145" s="209"/>
      <c r="AH145" s="28"/>
      <c r="AI145" s="223"/>
      <c r="AJ145" s="205" t="s">
        <v>8</v>
      </c>
      <c r="AK145" s="28">
        <v>-10000</v>
      </c>
      <c r="AL145" s="208" t="s">
        <v>282</v>
      </c>
    </row>
    <row r="146" spans="2:38">
      <c r="B146" s="224" t="s">
        <v>370</v>
      </c>
      <c r="C146" s="28" t="s">
        <v>36</v>
      </c>
      <c r="D146" s="210" t="s">
        <v>55</v>
      </c>
      <c r="E146" s="209">
        <v>5324</v>
      </c>
      <c r="F146" s="28"/>
      <c r="G146" s="210"/>
      <c r="H146" s="209">
        <v>4205</v>
      </c>
      <c r="I146" s="28"/>
      <c r="J146" s="210"/>
      <c r="K146" s="209"/>
      <c r="L146" s="210"/>
      <c r="M146" s="209">
        <v>0</v>
      </c>
      <c r="N146" s="28">
        <v>0</v>
      </c>
      <c r="O146" s="210">
        <v>0</v>
      </c>
      <c r="P146" s="217" t="s">
        <v>288</v>
      </c>
      <c r="Q146" s="218" t="s">
        <v>283</v>
      </c>
      <c r="R146" s="209">
        <v>1119</v>
      </c>
      <c r="S146" s="28" t="s">
        <v>234</v>
      </c>
      <c r="T146" s="210">
        <v>0</v>
      </c>
      <c r="U146" s="209"/>
      <c r="V146" s="28"/>
      <c r="W146" s="28"/>
      <c r="X146" s="205"/>
      <c r="Y146" s="28"/>
      <c r="Z146" s="211"/>
      <c r="AA146" s="209"/>
      <c r="AB146" s="28"/>
      <c r="AC146" s="223"/>
      <c r="AD146" s="209"/>
      <c r="AE146" s="34"/>
      <c r="AF146" s="223"/>
      <c r="AG146" s="209"/>
      <c r="AH146" s="28"/>
      <c r="AI146" s="223"/>
      <c r="AJ146" s="205" t="s">
        <v>8</v>
      </c>
      <c r="AK146" s="28">
        <v>-10000</v>
      </c>
      <c r="AL146" s="208" t="s">
        <v>282</v>
      </c>
    </row>
    <row r="147" spans="2:38">
      <c r="B147" s="224" t="s">
        <v>370</v>
      </c>
      <c r="C147" s="28" t="s">
        <v>36</v>
      </c>
      <c r="D147" s="210" t="s">
        <v>57</v>
      </c>
      <c r="E147" s="209">
        <v>5324</v>
      </c>
      <c r="F147" s="28"/>
      <c r="G147" s="210"/>
      <c r="H147" s="209">
        <v>4200</v>
      </c>
      <c r="I147" s="28"/>
      <c r="J147" s="210"/>
      <c r="K147" s="209"/>
      <c r="L147" s="210"/>
      <c r="M147" s="209">
        <v>0</v>
      </c>
      <c r="N147" s="28">
        <v>0</v>
      </c>
      <c r="O147" s="210">
        <v>0</v>
      </c>
      <c r="P147" s="217" t="s">
        <v>288</v>
      </c>
      <c r="Q147" s="218" t="s">
        <v>283</v>
      </c>
      <c r="R147" s="209">
        <v>1124</v>
      </c>
      <c r="S147" s="28" t="s">
        <v>234</v>
      </c>
      <c r="T147" s="210">
        <v>0</v>
      </c>
      <c r="U147" s="209"/>
      <c r="V147" s="28"/>
      <c r="W147" s="28"/>
      <c r="X147" s="205"/>
      <c r="Y147" s="28"/>
      <c r="Z147" s="211"/>
      <c r="AA147" s="209"/>
      <c r="AB147" s="28"/>
      <c r="AC147" s="223"/>
      <c r="AD147" s="209"/>
      <c r="AE147" s="28"/>
      <c r="AF147" s="223"/>
      <c r="AG147" s="209"/>
      <c r="AH147" s="28"/>
      <c r="AI147" s="223"/>
      <c r="AJ147" s="209" t="s">
        <v>8</v>
      </c>
      <c r="AK147" s="28">
        <v>-10000</v>
      </c>
      <c r="AL147" s="218" t="s">
        <v>282</v>
      </c>
    </row>
    <row r="148" spans="2:38">
      <c r="B148" s="224" t="s">
        <v>370</v>
      </c>
      <c r="C148" s="28" t="s">
        <v>36</v>
      </c>
      <c r="D148" s="210" t="s">
        <v>58</v>
      </c>
      <c r="E148" s="209">
        <v>5324</v>
      </c>
      <c r="F148" s="28"/>
      <c r="G148" s="210"/>
      <c r="H148" s="209">
        <v>5010</v>
      </c>
      <c r="I148" s="28"/>
      <c r="J148" s="210"/>
      <c r="K148" s="209"/>
      <c r="L148" s="210"/>
      <c r="M148" s="209">
        <v>0</v>
      </c>
      <c r="N148" s="28">
        <v>0</v>
      </c>
      <c r="O148" s="210">
        <v>0</v>
      </c>
      <c r="P148" s="217" t="s">
        <v>288</v>
      </c>
      <c r="Q148" s="218" t="s">
        <v>283</v>
      </c>
      <c r="R148" s="209">
        <v>314</v>
      </c>
      <c r="S148" s="28" t="s">
        <v>234</v>
      </c>
      <c r="T148" s="210">
        <v>0</v>
      </c>
      <c r="U148" s="209"/>
      <c r="V148" s="28"/>
      <c r="W148" s="28"/>
      <c r="X148" s="205"/>
      <c r="Y148" s="28"/>
      <c r="Z148" s="222"/>
      <c r="AA148" s="209"/>
      <c r="AB148" s="28"/>
      <c r="AC148" s="223"/>
      <c r="AD148" s="209"/>
      <c r="AE148" s="28"/>
      <c r="AF148" s="223"/>
      <c r="AG148" s="209"/>
      <c r="AH148" s="28"/>
      <c r="AI148" s="223"/>
      <c r="AJ148" s="209" t="s">
        <v>8</v>
      </c>
      <c r="AK148" s="28">
        <v>-10000</v>
      </c>
      <c r="AL148" s="218" t="s">
        <v>282</v>
      </c>
    </row>
    <row r="149" spans="2:38">
      <c r="B149" s="224" t="s">
        <v>370</v>
      </c>
      <c r="C149" s="28" t="s">
        <v>36</v>
      </c>
      <c r="D149" s="210" t="s">
        <v>59</v>
      </c>
      <c r="E149" s="209">
        <v>6405</v>
      </c>
      <c r="F149" s="28"/>
      <c r="G149" s="210"/>
      <c r="H149" s="209">
        <v>5103</v>
      </c>
      <c r="I149" s="28"/>
      <c r="J149" s="210"/>
      <c r="K149" s="209"/>
      <c r="L149" s="210"/>
      <c r="M149" s="209">
        <v>-3653</v>
      </c>
      <c r="N149" s="28">
        <v>-3653</v>
      </c>
      <c r="O149" s="210">
        <v>-2509</v>
      </c>
      <c r="P149" s="217" t="s">
        <v>38</v>
      </c>
      <c r="Q149" s="218" t="s">
        <v>283</v>
      </c>
      <c r="R149" s="209">
        <v>1302</v>
      </c>
      <c r="S149" s="28" t="s">
        <v>234</v>
      </c>
      <c r="T149" s="210">
        <v>0</v>
      </c>
      <c r="U149" s="209"/>
      <c r="V149" s="28"/>
      <c r="W149" s="28"/>
      <c r="X149" s="205"/>
      <c r="Y149" s="28"/>
      <c r="Z149" s="211"/>
      <c r="AA149" s="209"/>
      <c r="AB149" s="28"/>
      <c r="AC149" s="223"/>
      <c r="AD149" s="209"/>
      <c r="AE149" s="28"/>
      <c r="AF149" s="223"/>
      <c r="AG149" s="209"/>
      <c r="AH149" s="28"/>
      <c r="AI149" s="223"/>
      <c r="AJ149" s="209" t="s">
        <v>8</v>
      </c>
      <c r="AK149" s="28">
        <v>-10000</v>
      </c>
      <c r="AL149" s="208" t="s">
        <v>282</v>
      </c>
    </row>
    <row r="150" spans="2:38">
      <c r="B150" s="224" t="s">
        <v>377</v>
      </c>
      <c r="C150" s="28" t="s">
        <v>36</v>
      </c>
      <c r="D150" s="210" t="s">
        <v>55</v>
      </c>
      <c r="E150" s="209">
        <v>8065</v>
      </c>
      <c r="F150" s="28"/>
      <c r="G150" s="210"/>
      <c r="H150" s="209">
        <v>7234</v>
      </c>
      <c r="I150" s="28"/>
      <c r="J150" s="210"/>
      <c r="K150" s="209"/>
      <c r="L150" s="210"/>
      <c r="M150" s="209">
        <v>0</v>
      </c>
      <c r="N150" s="28">
        <v>0</v>
      </c>
      <c r="O150" s="210">
        <v>598</v>
      </c>
      <c r="P150" s="217" t="s">
        <v>38</v>
      </c>
      <c r="Q150" s="218" t="s">
        <v>283</v>
      </c>
      <c r="R150" s="209">
        <v>831</v>
      </c>
      <c r="S150" s="28" t="s">
        <v>234</v>
      </c>
      <c r="T150" s="210">
        <v>598</v>
      </c>
      <c r="U150" s="209"/>
      <c r="V150" s="28"/>
      <c r="W150" s="28"/>
      <c r="X150" s="205"/>
      <c r="Y150" s="28"/>
      <c r="Z150" s="211"/>
      <c r="AA150" s="209"/>
      <c r="AB150" s="28"/>
      <c r="AC150" s="223"/>
      <c r="AD150" s="209"/>
      <c r="AE150" s="28"/>
      <c r="AF150" s="223"/>
      <c r="AG150" s="209"/>
      <c r="AH150" s="28"/>
      <c r="AI150" s="223"/>
      <c r="AJ150" s="209" t="s">
        <v>8</v>
      </c>
      <c r="AK150" s="28">
        <v>-10000</v>
      </c>
      <c r="AL150" s="208" t="s">
        <v>282</v>
      </c>
    </row>
    <row r="151" spans="2:38">
      <c r="B151" s="224" t="s">
        <v>377</v>
      </c>
      <c r="C151" s="28" t="s">
        <v>36</v>
      </c>
      <c r="D151" s="210" t="s">
        <v>57</v>
      </c>
      <c r="E151" s="209">
        <v>8065</v>
      </c>
      <c r="F151" s="28"/>
      <c r="G151" s="210"/>
      <c r="H151" s="209">
        <v>7234</v>
      </c>
      <c r="I151" s="28"/>
      <c r="J151" s="210"/>
      <c r="K151" s="209"/>
      <c r="L151" s="210"/>
      <c r="M151" s="209">
        <v>0</v>
      </c>
      <c r="N151" s="28">
        <v>0</v>
      </c>
      <c r="O151" s="210">
        <v>598</v>
      </c>
      <c r="P151" s="217" t="s">
        <v>38</v>
      </c>
      <c r="Q151" s="218" t="s">
        <v>283</v>
      </c>
      <c r="R151" s="209">
        <v>831</v>
      </c>
      <c r="S151" s="28" t="s">
        <v>234</v>
      </c>
      <c r="T151" s="210">
        <v>598</v>
      </c>
      <c r="U151" s="209"/>
      <c r="V151" s="28"/>
      <c r="W151" s="28"/>
      <c r="X151" s="205"/>
      <c r="Y151" s="28"/>
      <c r="Z151" s="211"/>
      <c r="AA151" s="209"/>
      <c r="AB151" s="28"/>
      <c r="AC151" s="223"/>
      <c r="AD151" s="209"/>
      <c r="AE151" s="28"/>
      <c r="AF151" s="223"/>
      <c r="AG151" s="209"/>
      <c r="AH151" s="28"/>
      <c r="AI151" s="223"/>
      <c r="AJ151" s="209" t="s">
        <v>8</v>
      </c>
      <c r="AK151" s="28">
        <v>-10000</v>
      </c>
      <c r="AL151" s="208" t="s">
        <v>282</v>
      </c>
    </row>
    <row r="152" spans="2:38">
      <c r="B152" s="224" t="s">
        <v>377</v>
      </c>
      <c r="C152" s="28" t="s">
        <v>36</v>
      </c>
      <c r="D152" s="210" t="s">
        <v>58</v>
      </c>
      <c r="E152" s="209">
        <v>8065</v>
      </c>
      <c r="F152" s="28"/>
      <c r="G152" s="210"/>
      <c r="H152" s="209">
        <v>7234</v>
      </c>
      <c r="I152" s="28"/>
      <c r="J152" s="210"/>
      <c r="K152" s="209"/>
      <c r="L152" s="210"/>
      <c r="M152" s="209">
        <v>0</v>
      </c>
      <c r="N152" s="28">
        <v>0</v>
      </c>
      <c r="O152" s="210">
        <v>598</v>
      </c>
      <c r="P152" s="217" t="s">
        <v>38</v>
      </c>
      <c r="Q152" s="218" t="s">
        <v>283</v>
      </c>
      <c r="R152" s="209">
        <v>831</v>
      </c>
      <c r="S152" s="28" t="s">
        <v>234</v>
      </c>
      <c r="T152" s="210">
        <v>598</v>
      </c>
      <c r="U152" s="209"/>
      <c r="V152" s="28"/>
      <c r="W152" s="28"/>
      <c r="X152" s="205"/>
      <c r="Y152" s="28"/>
      <c r="Z152" s="211"/>
      <c r="AA152" s="209"/>
      <c r="AB152" s="28"/>
      <c r="AC152" s="223"/>
      <c r="AD152" s="209"/>
      <c r="AE152" s="28"/>
      <c r="AF152" s="223"/>
      <c r="AG152" s="209"/>
      <c r="AH152" s="28"/>
      <c r="AI152" s="223"/>
      <c r="AJ152" s="209" t="s">
        <v>8</v>
      </c>
      <c r="AK152" s="28">
        <v>-10000</v>
      </c>
      <c r="AL152" s="208" t="s">
        <v>282</v>
      </c>
    </row>
    <row r="153" spans="2:38">
      <c r="B153" s="224" t="s">
        <v>378</v>
      </c>
      <c r="C153" s="28" t="s">
        <v>36</v>
      </c>
      <c r="D153" s="210" t="s">
        <v>59</v>
      </c>
      <c r="E153" s="209">
        <v>8037</v>
      </c>
      <c r="F153" s="28"/>
      <c r="G153" s="210"/>
      <c r="H153" s="209">
        <v>7572</v>
      </c>
      <c r="I153" s="28"/>
      <c r="J153" s="210"/>
      <c r="K153" s="209"/>
      <c r="L153" s="210"/>
      <c r="M153" s="209">
        <v>0</v>
      </c>
      <c r="N153" s="28">
        <v>0</v>
      </c>
      <c r="O153" s="210">
        <v>0</v>
      </c>
      <c r="P153" s="217" t="s">
        <v>84</v>
      </c>
      <c r="Q153" s="218" t="s">
        <v>283</v>
      </c>
      <c r="R153" s="209">
        <v>465</v>
      </c>
      <c r="S153" s="28" t="s">
        <v>234</v>
      </c>
      <c r="T153" s="210">
        <v>0</v>
      </c>
      <c r="U153" s="209"/>
      <c r="V153" s="28"/>
      <c r="W153" s="28"/>
      <c r="X153" s="205"/>
      <c r="Y153" s="28"/>
      <c r="Z153" s="211"/>
      <c r="AA153" s="209"/>
      <c r="AB153" s="28"/>
      <c r="AC153" s="223"/>
      <c r="AD153" s="209"/>
      <c r="AE153" s="28"/>
      <c r="AF153" s="223"/>
      <c r="AG153" s="209"/>
      <c r="AH153" s="28"/>
      <c r="AI153" s="223"/>
      <c r="AJ153" s="205" t="s">
        <v>8</v>
      </c>
      <c r="AK153" s="28">
        <v>-10000</v>
      </c>
      <c r="AL153" s="208" t="s">
        <v>282</v>
      </c>
    </row>
    <row r="154" spans="2:38">
      <c r="B154" s="224" t="s">
        <v>378</v>
      </c>
      <c r="C154" s="28" t="s">
        <v>36</v>
      </c>
      <c r="D154" s="210" t="s">
        <v>61</v>
      </c>
      <c r="E154" s="209">
        <v>8037</v>
      </c>
      <c r="F154" s="28"/>
      <c r="G154" s="210"/>
      <c r="H154" s="209">
        <v>7232</v>
      </c>
      <c r="I154" s="28"/>
      <c r="J154" s="210"/>
      <c r="K154" s="209"/>
      <c r="L154" s="210"/>
      <c r="M154" s="209">
        <v>0</v>
      </c>
      <c r="N154" s="28">
        <v>0</v>
      </c>
      <c r="O154" s="210">
        <v>0</v>
      </c>
      <c r="P154" s="217" t="s">
        <v>84</v>
      </c>
      <c r="Q154" s="218" t="s">
        <v>283</v>
      </c>
      <c r="R154" s="209">
        <v>805</v>
      </c>
      <c r="S154" s="28" t="s">
        <v>234</v>
      </c>
      <c r="T154" s="210">
        <v>0</v>
      </c>
      <c r="U154" s="209"/>
      <c r="V154" s="28"/>
      <c r="W154" s="28"/>
      <c r="X154" s="205"/>
      <c r="Y154" s="28"/>
      <c r="Z154" s="211"/>
      <c r="AA154" s="209"/>
      <c r="AB154" s="28"/>
      <c r="AC154" s="223"/>
      <c r="AD154" s="209"/>
      <c r="AE154" s="28"/>
      <c r="AF154" s="223"/>
      <c r="AG154" s="209"/>
      <c r="AH154" s="28"/>
      <c r="AI154" s="223"/>
      <c r="AJ154" s="209" t="s">
        <v>8</v>
      </c>
      <c r="AK154" s="28">
        <v>-10000</v>
      </c>
      <c r="AL154" s="208" t="s">
        <v>282</v>
      </c>
    </row>
    <row r="155" spans="2:38">
      <c r="B155" s="224" t="s">
        <v>378</v>
      </c>
      <c r="C155" s="28" t="s">
        <v>36</v>
      </c>
      <c r="D155" s="210" t="s">
        <v>63</v>
      </c>
      <c r="E155" s="209">
        <v>8037</v>
      </c>
      <c r="F155" s="28"/>
      <c r="G155" s="210"/>
      <c r="H155" s="209">
        <v>6925</v>
      </c>
      <c r="I155" s="28"/>
      <c r="J155" s="210"/>
      <c r="K155" s="209"/>
      <c r="L155" s="210"/>
      <c r="M155" s="209">
        <v>0</v>
      </c>
      <c r="N155" s="28">
        <v>0</v>
      </c>
      <c r="O155" s="210">
        <v>0</v>
      </c>
      <c r="P155" s="217" t="s">
        <v>84</v>
      </c>
      <c r="Q155" s="218" t="s">
        <v>283</v>
      </c>
      <c r="R155" s="209">
        <v>1112</v>
      </c>
      <c r="S155" s="28" t="s">
        <v>234</v>
      </c>
      <c r="T155" s="210">
        <v>0</v>
      </c>
      <c r="U155" s="209"/>
      <c r="V155" s="28"/>
      <c r="W155" s="28"/>
      <c r="X155" s="205"/>
      <c r="Y155" s="28"/>
      <c r="Z155" s="211"/>
      <c r="AA155" s="209"/>
      <c r="AB155" s="28"/>
      <c r="AC155" s="223"/>
      <c r="AD155" s="209"/>
      <c r="AE155" s="28"/>
      <c r="AF155" s="223"/>
      <c r="AG155" s="209"/>
      <c r="AH155" s="28"/>
      <c r="AI155" s="223"/>
      <c r="AJ155" s="209" t="s">
        <v>8</v>
      </c>
      <c r="AK155" s="28">
        <v>-10000</v>
      </c>
      <c r="AL155" s="208" t="s">
        <v>282</v>
      </c>
    </row>
    <row r="156" spans="2:38">
      <c r="B156" s="224" t="s">
        <v>378</v>
      </c>
      <c r="C156" s="28" t="s">
        <v>36</v>
      </c>
      <c r="D156" s="210" t="s">
        <v>64</v>
      </c>
      <c r="E156" s="209">
        <v>8037</v>
      </c>
      <c r="F156" s="28"/>
      <c r="G156" s="210"/>
      <c r="H156" s="209">
        <v>6662</v>
      </c>
      <c r="I156" s="28"/>
      <c r="J156" s="210"/>
      <c r="K156" s="209"/>
      <c r="L156" s="210"/>
      <c r="M156" s="209">
        <v>0</v>
      </c>
      <c r="N156" s="28">
        <v>0</v>
      </c>
      <c r="O156" s="210">
        <v>0</v>
      </c>
      <c r="P156" s="217" t="s">
        <v>84</v>
      </c>
      <c r="Q156" s="218" t="s">
        <v>283</v>
      </c>
      <c r="R156" s="209">
        <v>1375</v>
      </c>
      <c r="S156" s="28" t="s">
        <v>234</v>
      </c>
      <c r="T156" s="210">
        <v>0</v>
      </c>
      <c r="U156" s="209"/>
      <c r="V156" s="28"/>
      <c r="W156" s="28"/>
      <c r="X156" s="205"/>
      <c r="Y156" s="28"/>
      <c r="Z156" s="211"/>
      <c r="AA156" s="209"/>
      <c r="AB156" s="28"/>
      <c r="AC156" s="223"/>
      <c r="AD156" s="209"/>
      <c r="AE156" s="28"/>
      <c r="AF156" s="223"/>
      <c r="AG156" s="209"/>
      <c r="AH156" s="28"/>
      <c r="AI156" s="223"/>
      <c r="AJ156" s="209" t="s">
        <v>8</v>
      </c>
      <c r="AK156" s="28">
        <v>-10000</v>
      </c>
      <c r="AL156" s="208" t="s">
        <v>282</v>
      </c>
    </row>
    <row r="157" spans="2:38" ht="21">
      <c r="B157" s="224" t="s">
        <v>380</v>
      </c>
      <c r="C157" s="28" t="s">
        <v>36</v>
      </c>
      <c r="D157" s="210" t="s">
        <v>55</v>
      </c>
      <c r="E157" s="209">
        <v>8934</v>
      </c>
      <c r="F157" s="28"/>
      <c r="G157" s="210"/>
      <c r="H157" s="209">
        <v>7707</v>
      </c>
      <c r="I157" s="28"/>
      <c r="J157" s="210"/>
      <c r="K157" s="209"/>
      <c r="L157" s="210"/>
      <c r="M157" s="209">
        <v>0</v>
      </c>
      <c r="N157" s="28">
        <v>0</v>
      </c>
      <c r="O157" s="210">
        <v>0</v>
      </c>
      <c r="P157" s="217" t="s">
        <v>84</v>
      </c>
      <c r="Q157" s="218" t="s">
        <v>80</v>
      </c>
      <c r="R157" s="209">
        <v>1227</v>
      </c>
      <c r="S157" s="28" t="s">
        <v>234</v>
      </c>
      <c r="T157" s="210">
        <v>0</v>
      </c>
      <c r="U157" s="209"/>
      <c r="V157" s="28"/>
      <c r="W157" s="28"/>
      <c r="X157" s="205" t="s">
        <v>5</v>
      </c>
      <c r="Y157" s="28">
        <v>140</v>
      </c>
      <c r="Z157" s="211" t="s">
        <v>73</v>
      </c>
      <c r="AA157" s="209"/>
      <c r="AB157" s="28"/>
      <c r="AC157" s="223"/>
      <c r="AD157" s="209" t="s">
        <v>7</v>
      </c>
      <c r="AE157" s="28">
        <v>3200</v>
      </c>
      <c r="AF157" s="223" t="s">
        <v>381</v>
      </c>
      <c r="AG157" s="209"/>
      <c r="AH157" s="28"/>
      <c r="AI157" s="223"/>
      <c r="AJ157" s="209" t="s">
        <v>8</v>
      </c>
      <c r="AK157" s="28">
        <v>-10000</v>
      </c>
      <c r="AL157" s="208" t="s">
        <v>282</v>
      </c>
    </row>
    <row r="158" spans="2:38" ht="21">
      <c r="B158" s="224" t="s">
        <v>380</v>
      </c>
      <c r="C158" s="28" t="s">
        <v>36</v>
      </c>
      <c r="D158" s="210" t="s">
        <v>57</v>
      </c>
      <c r="E158" s="209">
        <v>8934</v>
      </c>
      <c r="F158" s="28"/>
      <c r="G158" s="210"/>
      <c r="H158" s="209">
        <v>7707</v>
      </c>
      <c r="I158" s="28"/>
      <c r="J158" s="210"/>
      <c r="K158" s="209"/>
      <c r="L158" s="210"/>
      <c r="M158" s="209">
        <v>0</v>
      </c>
      <c r="N158" s="28">
        <v>0</v>
      </c>
      <c r="O158" s="210">
        <v>0</v>
      </c>
      <c r="P158" s="217" t="s">
        <v>84</v>
      </c>
      <c r="Q158" s="218" t="s">
        <v>80</v>
      </c>
      <c r="R158" s="209">
        <v>1227</v>
      </c>
      <c r="S158" s="28" t="s">
        <v>234</v>
      </c>
      <c r="T158" s="210">
        <v>0</v>
      </c>
      <c r="U158" s="209"/>
      <c r="V158" s="28"/>
      <c r="W158" s="28"/>
      <c r="X158" s="205" t="s">
        <v>5</v>
      </c>
      <c r="Y158" s="28">
        <v>140</v>
      </c>
      <c r="Z158" s="211" t="s">
        <v>73</v>
      </c>
      <c r="AA158" s="209"/>
      <c r="AB158" s="28"/>
      <c r="AC158" s="223"/>
      <c r="AD158" s="209" t="s">
        <v>7</v>
      </c>
      <c r="AE158" s="28">
        <v>3200</v>
      </c>
      <c r="AF158" s="223" t="s">
        <v>381</v>
      </c>
      <c r="AG158" s="209"/>
      <c r="AH158" s="28"/>
      <c r="AI158" s="223"/>
      <c r="AJ158" s="209" t="s">
        <v>8</v>
      </c>
      <c r="AK158" s="28">
        <v>-10000</v>
      </c>
      <c r="AL158" s="208" t="s">
        <v>282</v>
      </c>
    </row>
    <row r="159" spans="2:38" ht="21">
      <c r="B159" s="224" t="s">
        <v>380</v>
      </c>
      <c r="C159" s="28" t="s">
        <v>36</v>
      </c>
      <c r="D159" s="210" t="s">
        <v>58</v>
      </c>
      <c r="E159" s="209">
        <v>8934</v>
      </c>
      <c r="F159" s="28"/>
      <c r="G159" s="210"/>
      <c r="H159" s="209">
        <v>7707</v>
      </c>
      <c r="I159" s="28"/>
      <c r="J159" s="210"/>
      <c r="K159" s="209"/>
      <c r="L159" s="210"/>
      <c r="M159" s="209">
        <v>0</v>
      </c>
      <c r="N159" s="28">
        <v>0</v>
      </c>
      <c r="O159" s="210">
        <v>0</v>
      </c>
      <c r="P159" s="217" t="s">
        <v>84</v>
      </c>
      <c r="Q159" s="218" t="s">
        <v>80</v>
      </c>
      <c r="R159" s="209">
        <v>1227</v>
      </c>
      <c r="S159" s="28" t="s">
        <v>234</v>
      </c>
      <c r="T159" s="210">
        <v>0</v>
      </c>
      <c r="U159" s="209"/>
      <c r="V159" s="28"/>
      <c r="W159" s="28"/>
      <c r="X159" s="205" t="s">
        <v>5</v>
      </c>
      <c r="Y159" s="28">
        <v>140</v>
      </c>
      <c r="Z159" s="211" t="s">
        <v>73</v>
      </c>
      <c r="AA159" s="209"/>
      <c r="AB159" s="28"/>
      <c r="AC159" s="223"/>
      <c r="AD159" s="209" t="s">
        <v>7</v>
      </c>
      <c r="AE159" s="28">
        <v>3200</v>
      </c>
      <c r="AF159" s="223" t="s">
        <v>381</v>
      </c>
      <c r="AG159" s="209"/>
      <c r="AH159" s="28"/>
      <c r="AI159" s="223"/>
      <c r="AJ159" s="209" t="s">
        <v>8</v>
      </c>
      <c r="AK159" s="28">
        <v>-10000</v>
      </c>
      <c r="AL159" s="208" t="s">
        <v>282</v>
      </c>
    </row>
    <row r="160" spans="2:38">
      <c r="B160" s="224" t="s">
        <v>384</v>
      </c>
      <c r="C160" s="28" t="s">
        <v>36</v>
      </c>
      <c r="D160" s="210" t="s">
        <v>59</v>
      </c>
      <c r="E160" s="209">
        <v>8830</v>
      </c>
      <c r="F160" s="28"/>
      <c r="G160" s="210"/>
      <c r="H160" s="209">
        <v>7975</v>
      </c>
      <c r="I160" s="28"/>
      <c r="J160" s="210"/>
      <c r="K160" s="209"/>
      <c r="L160" s="210"/>
      <c r="M160" s="209">
        <v>0</v>
      </c>
      <c r="N160" s="28">
        <v>0</v>
      </c>
      <c r="O160" s="210">
        <v>-142</v>
      </c>
      <c r="P160" s="217" t="s">
        <v>38</v>
      </c>
      <c r="Q160" s="218" t="s">
        <v>50</v>
      </c>
      <c r="R160" s="209">
        <v>855</v>
      </c>
      <c r="S160" s="28" t="s">
        <v>234</v>
      </c>
      <c r="T160" s="210">
        <v>0</v>
      </c>
      <c r="U160" s="209" t="s">
        <v>50</v>
      </c>
      <c r="V160" s="28"/>
      <c r="W160" s="28" t="s">
        <v>50</v>
      </c>
      <c r="X160" s="205"/>
      <c r="Y160" s="28"/>
      <c r="Z160" s="211"/>
      <c r="AA160" s="209"/>
      <c r="AB160" s="28"/>
      <c r="AC160" s="223"/>
      <c r="AD160" s="209"/>
      <c r="AE160" s="28"/>
      <c r="AF160" s="223"/>
      <c r="AG160" s="209"/>
      <c r="AH160" s="28"/>
      <c r="AI160" s="223"/>
      <c r="AJ160" s="209"/>
      <c r="AK160" s="28"/>
      <c r="AL160" s="208"/>
    </row>
    <row r="161" spans="2:38">
      <c r="B161" s="224" t="s">
        <v>386</v>
      </c>
      <c r="C161" s="28" t="s">
        <v>120</v>
      </c>
      <c r="D161" s="210" t="s">
        <v>59</v>
      </c>
      <c r="E161" s="209">
        <v>7487</v>
      </c>
      <c r="F161" s="28"/>
      <c r="G161" s="210"/>
      <c r="H161" s="209">
        <v>7443</v>
      </c>
      <c r="I161" s="28"/>
      <c r="J161" s="210"/>
      <c r="K161" s="209"/>
      <c r="L161" s="210"/>
      <c r="M161" s="209">
        <v>2219</v>
      </c>
      <c r="N161" s="28">
        <v>-88</v>
      </c>
      <c r="O161" s="210">
        <v>2219</v>
      </c>
      <c r="P161" s="217" t="s">
        <v>38</v>
      </c>
      <c r="Q161" s="218" t="s">
        <v>283</v>
      </c>
      <c r="R161" s="209">
        <v>44</v>
      </c>
      <c r="S161" s="28" t="s">
        <v>234</v>
      </c>
      <c r="T161" s="210">
        <v>-88</v>
      </c>
      <c r="U161" s="209"/>
      <c r="V161" s="28"/>
      <c r="W161" s="28"/>
      <c r="X161" s="205"/>
      <c r="Y161" s="28"/>
      <c r="Z161" s="211"/>
      <c r="AA161" s="209"/>
      <c r="AB161" s="28"/>
      <c r="AC161" s="223"/>
      <c r="AD161" s="209"/>
      <c r="AE161" s="28"/>
      <c r="AF161" s="223"/>
      <c r="AG161" s="209"/>
      <c r="AH161" s="28"/>
      <c r="AI161" s="223"/>
      <c r="AJ161" s="209" t="s">
        <v>8</v>
      </c>
      <c r="AK161" s="28">
        <v>-10000</v>
      </c>
      <c r="AL161" s="208" t="s">
        <v>282</v>
      </c>
    </row>
    <row r="162" spans="2:38">
      <c r="B162" s="224" t="s">
        <v>386</v>
      </c>
      <c r="C162" s="28" t="s">
        <v>120</v>
      </c>
      <c r="D162" s="210" t="s">
        <v>63</v>
      </c>
      <c r="E162" s="209">
        <v>7487</v>
      </c>
      <c r="F162" s="28"/>
      <c r="G162" s="210"/>
      <c r="H162" s="209">
        <v>7475</v>
      </c>
      <c r="I162" s="28"/>
      <c r="J162" s="210"/>
      <c r="K162" s="209"/>
      <c r="L162" s="210"/>
      <c r="M162" s="209">
        <v>2219</v>
      </c>
      <c r="N162" s="28">
        <v>-88</v>
      </c>
      <c r="O162" s="210">
        <v>2219</v>
      </c>
      <c r="P162" s="217" t="s">
        <v>38</v>
      </c>
      <c r="Q162" s="218" t="s">
        <v>283</v>
      </c>
      <c r="R162" s="209">
        <v>12</v>
      </c>
      <c r="S162" s="28" t="s">
        <v>234</v>
      </c>
      <c r="T162" s="210">
        <v>-88</v>
      </c>
      <c r="U162" s="209"/>
      <c r="V162" s="28"/>
      <c r="W162" s="28"/>
      <c r="X162" s="205"/>
      <c r="Y162" s="28"/>
      <c r="Z162" s="211"/>
      <c r="AA162" s="209"/>
      <c r="AB162" s="28"/>
      <c r="AC162" s="223"/>
      <c r="AD162" s="209"/>
      <c r="AE162" s="28"/>
      <c r="AF162" s="223"/>
      <c r="AG162" s="209"/>
      <c r="AH162" s="28"/>
      <c r="AI162" s="223"/>
      <c r="AJ162" s="209" t="s">
        <v>8</v>
      </c>
      <c r="AK162" s="28">
        <v>-10000</v>
      </c>
      <c r="AL162" s="208" t="s">
        <v>282</v>
      </c>
    </row>
    <row r="163" spans="2:38" ht="21">
      <c r="B163" s="224" t="s">
        <v>389</v>
      </c>
      <c r="C163" s="28" t="s">
        <v>120</v>
      </c>
      <c r="D163" s="210" t="s">
        <v>68</v>
      </c>
      <c r="E163" s="209">
        <v>8995</v>
      </c>
      <c r="F163" s="28"/>
      <c r="G163" s="210"/>
      <c r="H163" s="209">
        <v>7744</v>
      </c>
      <c r="I163" s="28"/>
      <c r="J163" s="210"/>
      <c r="K163" s="209"/>
      <c r="L163" s="210"/>
      <c r="M163" s="209">
        <v>-4793</v>
      </c>
      <c r="N163" s="28">
        <v>-4793</v>
      </c>
      <c r="O163" s="210">
        <v>-3608</v>
      </c>
      <c r="P163" s="217" t="s">
        <v>38</v>
      </c>
      <c r="Q163" s="218" t="s">
        <v>80</v>
      </c>
      <c r="R163" s="209">
        <v>1251</v>
      </c>
      <c r="S163" s="28" t="s">
        <v>234</v>
      </c>
      <c r="T163" s="210">
        <v>0</v>
      </c>
      <c r="U163" s="209"/>
      <c r="V163" s="28"/>
      <c r="W163" s="28"/>
      <c r="X163" s="205" t="s">
        <v>5</v>
      </c>
      <c r="Y163" s="28">
        <v>160</v>
      </c>
      <c r="Z163" s="211" t="s">
        <v>281</v>
      </c>
      <c r="AA163" s="209"/>
      <c r="AB163" s="28"/>
      <c r="AC163" s="223"/>
      <c r="AD163" s="209"/>
      <c r="AE163" s="28"/>
      <c r="AF163" s="223"/>
      <c r="AG163" s="209"/>
      <c r="AH163" s="28"/>
      <c r="AI163" s="223"/>
      <c r="AJ163" s="209" t="s">
        <v>8</v>
      </c>
      <c r="AK163" s="28">
        <v>-10000</v>
      </c>
      <c r="AL163" s="208" t="s">
        <v>282</v>
      </c>
    </row>
    <row r="164" spans="2:38" ht="21">
      <c r="B164" s="224" t="s">
        <v>389</v>
      </c>
      <c r="C164" s="28" t="s">
        <v>120</v>
      </c>
      <c r="D164" s="210" t="s">
        <v>69</v>
      </c>
      <c r="E164" s="209">
        <v>8995</v>
      </c>
      <c r="F164" s="28"/>
      <c r="G164" s="210"/>
      <c r="H164" s="209">
        <v>7966</v>
      </c>
      <c r="I164" s="28"/>
      <c r="J164" s="210"/>
      <c r="K164" s="209"/>
      <c r="L164" s="210"/>
      <c r="M164" s="209">
        <v>-4789</v>
      </c>
      <c r="N164" s="28">
        <v>-4789</v>
      </c>
      <c r="O164" s="210">
        <v>-3780</v>
      </c>
      <c r="P164" s="217" t="s">
        <v>38</v>
      </c>
      <c r="Q164" s="218" t="s">
        <v>80</v>
      </c>
      <c r="R164" s="209">
        <v>1029</v>
      </c>
      <c r="S164" s="28" t="s">
        <v>234</v>
      </c>
      <c r="T164" s="210">
        <v>0</v>
      </c>
      <c r="U164" s="209"/>
      <c r="V164" s="28"/>
      <c r="W164" s="28"/>
      <c r="X164" s="205" t="s">
        <v>5</v>
      </c>
      <c r="Y164" s="28">
        <v>160</v>
      </c>
      <c r="Z164" s="211" t="s">
        <v>281</v>
      </c>
      <c r="AA164" s="209"/>
      <c r="AB164" s="28"/>
      <c r="AC164" s="223"/>
      <c r="AD164" s="209"/>
      <c r="AE164" s="28"/>
      <c r="AF164" s="223"/>
      <c r="AG164" s="209"/>
      <c r="AH164" s="28"/>
      <c r="AI164" s="223"/>
      <c r="AJ164" s="209" t="s">
        <v>8</v>
      </c>
      <c r="AK164" s="28">
        <v>-10000</v>
      </c>
      <c r="AL164" s="208" t="s">
        <v>282</v>
      </c>
    </row>
    <row r="165" spans="2:38" ht="21">
      <c r="B165" s="224" t="s">
        <v>389</v>
      </c>
      <c r="C165" s="28" t="s">
        <v>120</v>
      </c>
      <c r="D165" s="210" t="s">
        <v>70</v>
      </c>
      <c r="E165" s="209">
        <v>8995</v>
      </c>
      <c r="F165" s="28"/>
      <c r="G165" s="210"/>
      <c r="H165" s="209">
        <v>7736</v>
      </c>
      <c r="I165" s="28"/>
      <c r="J165" s="210"/>
      <c r="K165" s="209"/>
      <c r="L165" s="210"/>
      <c r="M165" s="209">
        <v>-4780</v>
      </c>
      <c r="N165" s="28">
        <v>-4780</v>
      </c>
      <c r="O165" s="210">
        <v>-3408</v>
      </c>
      <c r="P165" s="217" t="s">
        <v>38</v>
      </c>
      <c r="Q165" s="218" t="s">
        <v>80</v>
      </c>
      <c r="R165" s="209">
        <v>1259</v>
      </c>
      <c r="S165" s="28" t="s">
        <v>234</v>
      </c>
      <c r="T165" s="210">
        <v>0</v>
      </c>
      <c r="U165" s="209"/>
      <c r="V165" s="28"/>
      <c r="W165" s="28"/>
      <c r="X165" s="205" t="s">
        <v>5</v>
      </c>
      <c r="Y165" s="28">
        <v>160</v>
      </c>
      <c r="Z165" s="211" t="s">
        <v>281</v>
      </c>
      <c r="AA165" s="209"/>
      <c r="AB165" s="28"/>
      <c r="AC165" s="223"/>
      <c r="AD165" s="209"/>
      <c r="AE165" s="28"/>
      <c r="AF165" s="223"/>
      <c r="AG165" s="209"/>
      <c r="AH165" s="28"/>
      <c r="AI165" s="223"/>
      <c r="AJ165" s="209" t="s">
        <v>8</v>
      </c>
      <c r="AK165" s="28">
        <v>-10000</v>
      </c>
      <c r="AL165" s="208" t="s">
        <v>282</v>
      </c>
    </row>
    <row r="166" spans="2:38" ht="21">
      <c r="B166" s="224" t="s">
        <v>391</v>
      </c>
      <c r="C166" s="28" t="s">
        <v>120</v>
      </c>
      <c r="D166" s="210" t="s">
        <v>64</v>
      </c>
      <c r="E166" s="209">
        <v>5764</v>
      </c>
      <c r="F166" s="28"/>
      <c r="G166" s="210"/>
      <c r="H166" s="209">
        <v>5603</v>
      </c>
      <c r="I166" s="28"/>
      <c r="J166" s="210"/>
      <c r="K166" s="209"/>
      <c r="L166" s="210"/>
      <c r="M166" s="209">
        <v>158</v>
      </c>
      <c r="N166" s="28">
        <v>158</v>
      </c>
      <c r="O166" s="210">
        <v>162</v>
      </c>
      <c r="P166" s="217" t="s">
        <v>60</v>
      </c>
      <c r="Q166" s="218" t="s">
        <v>283</v>
      </c>
      <c r="R166" s="209">
        <v>161</v>
      </c>
      <c r="S166" s="28" t="s">
        <v>234</v>
      </c>
      <c r="T166" s="210">
        <v>162</v>
      </c>
      <c r="U166" s="209"/>
      <c r="V166" s="28"/>
      <c r="W166" s="28"/>
      <c r="X166" s="205" t="s">
        <v>5</v>
      </c>
      <c r="Y166" s="28">
        <v>-311</v>
      </c>
      <c r="Z166" s="211" t="s">
        <v>281</v>
      </c>
      <c r="AA166" s="209"/>
      <c r="AB166" s="28"/>
      <c r="AC166" s="223"/>
      <c r="AD166" s="209" t="s">
        <v>7</v>
      </c>
      <c r="AE166" s="28">
        <v>5353</v>
      </c>
      <c r="AF166" s="223" t="s">
        <v>291</v>
      </c>
      <c r="AG166" s="209"/>
      <c r="AH166" s="28"/>
      <c r="AI166" s="223"/>
      <c r="AJ166" s="209" t="s">
        <v>8</v>
      </c>
      <c r="AK166" s="28">
        <v>-10000</v>
      </c>
      <c r="AL166" s="208" t="s">
        <v>282</v>
      </c>
    </row>
    <row r="167" spans="2:38" ht="21">
      <c r="B167" s="224" t="s">
        <v>391</v>
      </c>
      <c r="C167" s="28" t="s">
        <v>120</v>
      </c>
      <c r="D167" s="210" t="s">
        <v>66</v>
      </c>
      <c r="E167" s="209">
        <v>5764</v>
      </c>
      <c r="F167" s="28"/>
      <c r="G167" s="210"/>
      <c r="H167" s="209">
        <v>5603</v>
      </c>
      <c r="I167" s="28"/>
      <c r="J167" s="210"/>
      <c r="K167" s="209"/>
      <c r="L167" s="210"/>
      <c r="M167" s="209">
        <v>158</v>
      </c>
      <c r="N167" s="28">
        <v>158</v>
      </c>
      <c r="O167" s="210">
        <v>162</v>
      </c>
      <c r="P167" s="217" t="s">
        <v>60</v>
      </c>
      <c r="Q167" s="218" t="s">
        <v>80</v>
      </c>
      <c r="R167" s="209">
        <v>161</v>
      </c>
      <c r="S167" s="28" t="s">
        <v>234</v>
      </c>
      <c r="T167" s="210">
        <v>162</v>
      </c>
      <c r="U167" s="209"/>
      <c r="V167" s="28"/>
      <c r="W167" s="28"/>
      <c r="X167" s="205"/>
      <c r="Y167" s="28"/>
      <c r="Z167" s="211"/>
      <c r="AA167" s="209"/>
      <c r="AB167" s="28"/>
      <c r="AC167" s="223"/>
      <c r="AD167" s="209" t="s">
        <v>7</v>
      </c>
      <c r="AE167" s="28">
        <v>5353</v>
      </c>
      <c r="AF167" s="223" t="s">
        <v>291</v>
      </c>
      <c r="AG167" s="209"/>
      <c r="AH167" s="28"/>
      <c r="AI167" s="223"/>
      <c r="AJ167" s="209"/>
      <c r="AK167" s="28"/>
      <c r="AL167" s="208"/>
    </row>
    <row r="168" spans="2:38" ht="21">
      <c r="B168" s="224" t="s">
        <v>391</v>
      </c>
      <c r="C168" s="28" t="s">
        <v>120</v>
      </c>
      <c r="D168" s="210" t="s">
        <v>67</v>
      </c>
      <c r="E168" s="209">
        <v>5764</v>
      </c>
      <c r="F168" s="28"/>
      <c r="G168" s="210"/>
      <c r="H168" s="209">
        <v>5603</v>
      </c>
      <c r="I168" s="28"/>
      <c r="J168" s="210"/>
      <c r="K168" s="209"/>
      <c r="L168" s="210"/>
      <c r="M168" s="209">
        <v>158</v>
      </c>
      <c r="N168" s="28">
        <v>158</v>
      </c>
      <c r="O168" s="210">
        <v>162</v>
      </c>
      <c r="P168" s="217" t="s">
        <v>60</v>
      </c>
      <c r="Q168" s="218" t="s">
        <v>80</v>
      </c>
      <c r="R168" s="209">
        <v>161</v>
      </c>
      <c r="S168" s="28" t="s">
        <v>234</v>
      </c>
      <c r="T168" s="210">
        <v>162</v>
      </c>
      <c r="U168" s="209"/>
      <c r="V168" s="28"/>
      <c r="W168" s="28"/>
      <c r="X168" s="205"/>
      <c r="Y168" s="28"/>
      <c r="Z168" s="211"/>
      <c r="AA168" s="209"/>
      <c r="AB168" s="28"/>
      <c r="AC168" s="223"/>
      <c r="AD168" s="209" t="s">
        <v>7</v>
      </c>
      <c r="AE168" s="28">
        <v>5353</v>
      </c>
      <c r="AF168" s="223" t="s">
        <v>291</v>
      </c>
      <c r="AG168" s="209"/>
      <c r="AH168" s="28"/>
      <c r="AI168" s="223"/>
      <c r="AJ168" s="209"/>
      <c r="AK168" s="28"/>
      <c r="AL168" s="208"/>
    </row>
    <row r="169" spans="2:38" ht="21">
      <c r="B169" s="224" t="s">
        <v>392</v>
      </c>
      <c r="C169" s="28" t="s">
        <v>120</v>
      </c>
      <c r="D169" s="210" t="s">
        <v>68</v>
      </c>
      <c r="E169" s="209">
        <v>5688</v>
      </c>
      <c r="F169" s="28"/>
      <c r="G169" s="210"/>
      <c r="H169" s="209">
        <v>5643</v>
      </c>
      <c r="I169" s="28"/>
      <c r="J169" s="210"/>
      <c r="K169" s="209"/>
      <c r="L169" s="210"/>
      <c r="M169" s="209">
        <v>-4001</v>
      </c>
      <c r="N169" s="28">
        <v>-4001</v>
      </c>
      <c r="O169" s="210">
        <v>-3955</v>
      </c>
      <c r="P169" s="217" t="s">
        <v>38</v>
      </c>
      <c r="Q169" s="218" t="s">
        <v>80</v>
      </c>
      <c r="R169" s="209">
        <v>45</v>
      </c>
      <c r="S169" s="28" t="s">
        <v>234</v>
      </c>
      <c r="T169" s="210">
        <v>0</v>
      </c>
      <c r="U169" s="209"/>
      <c r="V169" s="28"/>
      <c r="W169" s="28"/>
      <c r="X169" s="205"/>
      <c r="Y169" s="28"/>
      <c r="Z169" s="211"/>
      <c r="AA169" s="209"/>
      <c r="AB169" s="28"/>
      <c r="AC169" s="223"/>
      <c r="AD169" s="209"/>
      <c r="AE169" s="28"/>
      <c r="AF169" s="223"/>
      <c r="AG169" s="209"/>
      <c r="AH169" s="28"/>
      <c r="AI169" s="223"/>
      <c r="AJ169" s="209"/>
      <c r="AK169" s="28"/>
      <c r="AL169" s="208"/>
    </row>
    <row r="170" spans="2:38" ht="21">
      <c r="B170" s="224" t="s">
        <v>393</v>
      </c>
      <c r="C170" s="28" t="s">
        <v>120</v>
      </c>
      <c r="D170" s="210" t="s">
        <v>68</v>
      </c>
      <c r="E170" s="209">
        <v>6244</v>
      </c>
      <c r="F170" s="28"/>
      <c r="G170" s="210"/>
      <c r="H170" s="209">
        <v>6243</v>
      </c>
      <c r="I170" s="28"/>
      <c r="J170" s="210"/>
      <c r="K170" s="209"/>
      <c r="L170" s="210"/>
      <c r="M170" s="209">
        <v>-1054</v>
      </c>
      <c r="N170" s="28">
        <v>-1054</v>
      </c>
      <c r="O170" s="210">
        <v>-1052</v>
      </c>
      <c r="P170" s="217" t="s">
        <v>38</v>
      </c>
      <c r="Q170" s="218" t="s">
        <v>80</v>
      </c>
      <c r="R170" s="209">
        <v>1</v>
      </c>
      <c r="S170" s="28" t="s">
        <v>234</v>
      </c>
      <c r="T170" s="210">
        <v>0</v>
      </c>
      <c r="U170" s="209"/>
      <c r="V170" s="28"/>
      <c r="W170" s="28"/>
      <c r="X170" s="205"/>
      <c r="Y170" s="28"/>
      <c r="Z170" s="211"/>
      <c r="AA170" s="209"/>
      <c r="AB170" s="28"/>
      <c r="AC170" s="223"/>
      <c r="AD170" s="209"/>
      <c r="AE170" s="28"/>
      <c r="AF170" s="223"/>
      <c r="AG170" s="209"/>
      <c r="AH170" s="28"/>
      <c r="AI170" s="223"/>
      <c r="AJ170" s="209"/>
      <c r="AK170" s="28"/>
      <c r="AL170" s="208"/>
    </row>
    <row r="171" spans="2:38" ht="21">
      <c r="B171" s="224" t="s">
        <v>393</v>
      </c>
      <c r="C171" s="28" t="s">
        <v>120</v>
      </c>
      <c r="D171" s="210" t="s">
        <v>69</v>
      </c>
      <c r="E171" s="209">
        <v>6244</v>
      </c>
      <c r="F171" s="28"/>
      <c r="G171" s="210"/>
      <c r="H171" s="209">
        <v>6243</v>
      </c>
      <c r="I171" s="28"/>
      <c r="J171" s="210"/>
      <c r="K171" s="209"/>
      <c r="L171" s="210"/>
      <c r="M171" s="209">
        <v>-1054</v>
      </c>
      <c r="N171" s="28">
        <v>-1054</v>
      </c>
      <c r="O171" s="210">
        <v>-1052</v>
      </c>
      <c r="P171" s="217" t="s">
        <v>38</v>
      </c>
      <c r="Q171" s="218" t="s">
        <v>80</v>
      </c>
      <c r="R171" s="209">
        <v>1</v>
      </c>
      <c r="S171" s="28" t="s">
        <v>234</v>
      </c>
      <c r="T171" s="210">
        <v>0</v>
      </c>
      <c r="U171" s="209"/>
      <c r="V171" s="28"/>
      <c r="W171" s="28"/>
      <c r="X171" s="205"/>
      <c r="Y171" s="28"/>
      <c r="Z171" s="211"/>
      <c r="AA171" s="209"/>
      <c r="AB171" s="28"/>
      <c r="AC171" s="223"/>
      <c r="AD171" s="209"/>
      <c r="AE171" s="28"/>
      <c r="AF171" s="223"/>
      <c r="AG171" s="209"/>
      <c r="AH171" s="28"/>
      <c r="AI171" s="223"/>
      <c r="AJ171" s="209"/>
      <c r="AK171" s="28"/>
      <c r="AL171" s="208"/>
    </row>
    <row r="172" spans="2:38">
      <c r="B172" s="224" t="s">
        <v>394</v>
      </c>
      <c r="C172" s="28" t="s">
        <v>120</v>
      </c>
      <c r="D172" s="210" t="s">
        <v>68</v>
      </c>
      <c r="E172" s="209">
        <v>5911</v>
      </c>
      <c r="F172" s="28"/>
      <c r="G172" s="210"/>
      <c r="H172" s="209">
        <v>5439</v>
      </c>
      <c r="I172" s="28"/>
      <c r="J172" s="210"/>
      <c r="K172" s="209"/>
      <c r="L172" s="210"/>
      <c r="M172" s="209">
        <v>-776</v>
      </c>
      <c r="N172" s="28">
        <v>-776</v>
      </c>
      <c r="O172" s="210">
        <v>-203</v>
      </c>
      <c r="P172" s="217" t="s">
        <v>38</v>
      </c>
      <c r="Q172" s="218" t="s">
        <v>283</v>
      </c>
      <c r="R172" s="209">
        <v>472</v>
      </c>
      <c r="S172" s="28" t="s">
        <v>234</v>
      </c>
      <c r="T172" s="210">
        <v>0</v>
      </c>
      <c r="U172" s="209"/>
      <c r="V172" s="28"/>
      <c r="W172" s="28"/>
      <c r="X172" s="205"/>
      <c r="Y172" s="28"/>
      <c r="Z172" s="211"/>
      <c r="AA172" s="209"/>
      <c r="AB172" s="28"/>
      <c r="AC172" s="223"/>
      <c r="AD172" s="209"/>
      <c r="AE172" s="28"/>
      <c r="AF172" s="223"/>
      <c r="AG172" s="209"/>
      <c r="AH172" s="28"/>
      <c r="AI172" s="223"/>
      <c r="AJ172" s="209" t="s">
        <v>8</v>
      </c>
      <c r="AK172" s="28">
        <v>-10000</v>
      </c>
      <c r="AL172" s="208" t="s">
        <v>282</v>
      </c>
    </row>
    <row r="173" spans="2:38">
      <c r="B173" s="224" t="s">
        <v>394</v>
      </c>
      <c r="C173" s="28" t="s">
        <v>120</v>
      </c>
      <c r="D173" s="210" t="s">
        <v>69</v>
      </c>
      <c r="E173" s="209">
        <v>5911</v>
      </c>
      <c r="F173" s="28"/>
      <c r="G173" s="210"/>
      <c r="H173" s="209">
        <v>5733</v>
      </c>
      <c r="I173" s="28"/>
      <c r="J173" s="210"/>
      <c r="K173" s="209"/>
      <c r="L173" s="210"/>
      <c r="M173" s="209">
        <v>-776</v>
      </c>
      <c r="N173" s="28">
        <v>-776</v>
      </c>
      <c r="O173" s="210">
        <v>-560</v>
      </c>
      <c r="P173" s="217" t="s">
        <v>38</v>
      </c>
      <c r="Q173" s="218" t="s">
        <v>283</v>
      </c>
      <c r="R173" s="209">
        <v>178</v>
      </c>
      <c r="S173" s="28" t="s">
        <v>234</v>
      </c>
      <c r="T173" s="210">
        <v>0</v>
      </c>
      <c r="U173" s="209"/>
      <c r="V173" s="28"/>
      <c r="W173" s="28"/>
      <c r="X173" s="205"/>
      <c r="Y173" s="28"/>
      <c r="Z173" s="211"/>
      <c r="AA173" s="209"/>
      <c r="AB173" s="28"/>
      <c r="AC173" s="223"/>
      <c r="AD173" s="209"/>
      <c r="AE173" s="28"/>
      <c r="AF173" s="223"/>
      <c r="AG173" s="209"/>
      <c r="AH173" s="28"/>
      <c r="AI173" s="223"/>
      <c r="AJ173" s="209" t="s">
        <v>8</v>
      </c>
      <c r="AK173" s="28">
        <v>-10000</v>
      </c>
      <c r="AL173" s="208" t="s">
        <v>282</v>
      </c>
    </row>
    <row r="174" spans="2:38" ht="21">
      <c r="B174" s="224" t="s">
        <v>395</v>
      </c>
      <c r="C174" s="28" t="s">
        <v>120</v>
      </c>
      <c r="D174" s="210" t="s">
        <v>61</v>
      </c>
      <c r="E174" s="209">
        <v>5461</v>
      </c>
      <c r="F174" s="28"/>
      <c r="G174" s="210"/>
      <c r="H174" s="209">
        <v>5275</v>
      </c>
      <c r="I174" s="28"/>
      <c r="J174" s="210"/>
      <c r="K174" s="209"/>
      <c r="L174" s="210"/>
      <c r="M174" s="209">
        <v>-536</v>
      </c>
      <c r="N174" s="28">
        <v>-536</v>
      </c>
      <c r="O174" s="210">
        <v>-345</v>
      </c>
      <c r="P174" s="217" t="s">
        <v>38</v>
      </c>
      <c r="Q174" s="218" t="s">
        <v>80</v>
      </c>
      <c r="R174" s="209">
        <v>186</v>
      </c>
      <c r="S174" s="28" t="s">
        <v>234</v>
      </c>
      <c r="T174" s="210">
        <v>0</v>
      </c>
      <c r="U174" s="209"/>
      <c r="V174" s="28"/>
      <c r="W174" s="28"/>
      <c r="X174" s="205" t="s">
        <v>5</v>
      </c>
      <c r="Y174" s="28">
        <v>140</v>
      </c>
      <c r="Z174" s="211" t="s">
        <v>281</v>
      </c>
      <c r="AA174" s="209"/>
      <c r="AB174" s="28"/>
      <c r="AC174" s="223"/>
      <c r="AD174" s="209"/>
      <c r="AE174" s="28"/>
      <c r="AF174" s="223"/>
      <c r="AG174" s="209"/>
      <c r="AH174" s="28"/>
      <c r="AI174" s="223"/>
      <c r="AJ174" s="209" t="s">
        <v>8</v>
      </c>
      <c r="AK174" s="28">
        <v>-10000</v>
      </c>
      <c r="AL174" s="208" t="s">
        <v>282</v>
      </c>
    </row>
    <row r="175" spans="2:38" ht="21">
      <c r="B175" s="224" t="s">
        <v>395</v>
      </c>
      <c r="C175" s="28" t="s">
        <v>120</v>
      </c>
      <c r="D175" s="210" t="s">
        <v>63</v>
      </c>
      <c r="E175" s="209">
        <v>5461</v>
      </c>
      <c r="F175" s="28"/>
      <c r="G175" s="210"/>
      <c r="H175" s="209">
        <v>5119</v>
      </c>
      <c r="I175" s="28"/>
      <c r="J175" s="210"/>
      <c r="K175" s="209"/>
      <c r="L175" s="210"/>
      <c r="M175" s="209">
        <v>-530</v>
      </c>
      <c r="N175" s="28">
        <v>-530</v>
      </c>
      <c r="O175" s="210">
        <v>-174</v>
      </c>
      <c r="P175" s="217" t="s">
        <v>38</v>
      </c>
      <c r="Q175" s="218" t="s">
        <v>80</v>
      </c>
      <c r="R175" s="209">
        <v>342</v>
      </c>
      <c r="S175" s="28" t="s">
        <v>234</v>
      </c>
      <c r="T175" s="210">
        <v>0</v>
      </c>
      <c r="U175" s="209"/>
      <c r="V175" s="28"/>
      <c r="W175" s="28"/>
      <c r="X175" s="205" t="s">
        <v>5</v>
      </c>
      <c r="Y175" s="28">
        <v>140</v>
      </c>
      <c r="Z175" s="211" t="s">
        <v>281</v>
      </c>
      <c r="AA175" s="209"/>
      <c r="AB175" s="28"/>
      <c r="AC175" s="223"/>
      <c r="AD175" s="209"/>
      <c r="AE175" s="28"/>
      <c r="AF175" s="223"/>
      <c r="AG175" s="209"/>
      <c r="AH175" s="28"/>
      <c r="AI175" s="223"/>
      <c r="AJ175" s="209" t="s">
        <v>8</v>
      </c>
      <c r="AK175" s="28">
        <v>-10000</v>
      </c>
      <c r="AL175" s="208" t="s">
        <v>282</v>
      </c>
    </row>
    <row r="176" spans="2:38" ht="21">
      <c r="B176" s="224" t="s">
        <v>395</v>
      </c>
      <c r="C176" s="28" t="s">
        <v>120</v>
      </c>
      <c r="D176" s="210" t="s">
        <v>64</v>
      </c>
      <c r="E176" s="209">
        <v>5417</v>
      </c>
      <c r="F176" s="28"/>
      <c r="G176" s="210"/>
      <c r="H176" s="209">
        <v>5100</v>
      </c>
      <c r="I176" s="28"/>
      <c r="J176" s="210"/>
      <c r="K176" s="209"/>
      <c r="L176" s="210"/>
      <c r="M176" s="209">
        <v>-2804</v>
      </c>
      <c r="N176" s="28">
        <v>-2804</v>
      </c>
      <c r="O176" s="210">
        <v>-2515</v>
      </c>
      <c r="P176" s="217" t="s">
        <v>38</v>
      </c>
      <c r="Q176" s="218" t="s">
        <v>80</v>
      </c>
      <c r="R176" s="209">
        <v>317</v>
      </c>
      <c r="S176" s="28" t="s">
        <v>234</v>
      </c>
      <c r="T176" s="210">
        <v>0</v>
      </c>
      <c r="U176" s="209"/>
      <c r="V176" s="28"/>
      <c r="W176" s="28"/>
      <c r="X176" s="205" t="s">
        <v>5</v>
      </c>
      <c r="Y176" s="28">
        <v>140</v>
      </c>
      <c r="Z176" s="211" t="s">
        <v>281</v>
      </c>
      <c r="AA176" s="209"/>
      <c r="AB176" s="28"/>
      <c r="AC176" s="223"/>
      <c r="AD176" s="209"/>
      <c r="AE176" s="28"/>
      <c r="AF176" s="223"/>
      <c r="AG176" s="209"/>
      <c r="AH176" s="28"/>
      <c r="AI176" s="223"/>
      <c r="AJ176" s="209" t="s">
        <v>8</v>
      </c>
      <c r="AK176" s="28">
        <v>-10000</v>
      </c>
      <c r="AL176" s="208" t="s">
        <v>282</v>
      </c>
    </row>
    <row r="177" spans="2:38" ht="21">
      <c r="B177" s="209" t="s">
        <v>395</v>
      </c>
      <c r="C177" s="28" t="s">
        <v>120</v>
      </c>
      <c r="D177" s="210" t="s">
        <v>66</v>
      </c>
      <c r="E177" s="209">
        <v>5417</v>
      </c>
      <c r="F177" s="28"/>
      <c r="G177" s="210"/>
      <c r="H177" s="209">
        <v>5068</v>
      </c>
      <c r="I177" s="28"/>
      <c r="J177" s="210"/>
      <c r="K177" s="209"/>
      <c r="L177" s="210"/>
      <c r="M177" s="209">
        <v>-2809</v>
      </c>
      <c r="N177" s="28">
        <v>-2809</v>
      </c>
      <c r="O177" s="210">
        <v>-2496</v>
      </c>
      <c r="P177" s="217" t="s">
        <v>38</v>
      </c>
      <c r="Q177" s="218" t="s">
        <v>80</v>
      </c>
      <c r="R177" s="209">
        <v>349</v>
      </c>
      <c r="S177" s="28" t="s">
        <v>234</v>
      </c>
      <c r="T177" s="210">
        <v>0</v>
      </c>
      <c r="U177" s="209"/>
      <c r="V177" s="28"/>
      <c r="W177" s="28"/>
      <c r="X177" s="205" t="s">
        <v>5</v>
      </c>
      <c r="Y177" s="28">
        <v>140</v>
      </c>
      <c r="Z177" s="211" t="s">
        <v>281</v>
      </c>
      <c r="AA177" s="209"/>
      <c r="AB177" s="28"/>
      <c r="AC177" s="223"/>
      <c r="AD177" s="209"/>
      <c r="AE177" s="28"/>
      <c r="AF177" s="223"/>
      <c r="AG177" s="209"/>
      <c r="AH177" s="28"/>
      <c r="AI177" s="223"/>
      <c r="AJ177" s="205" t="s">
        <v>8</v>
      </c>
      <c r="AK177" s="28">
        <v>-10000</v>
      </c>
      <c r="AL177" s="218" t="s">
        <v>282</v>
      </c>
    </row>
    <row r="178" spans="2:38" ht="21">
      <c r="B178" s="209" t="s">
        <v>395</v>
      </c>
      <c r="C178" s="28" t="s">
        <v>120</v>
      </c>
      <c r="D178" s="210" t="s">
        <v>67</v>
      </c>
      <c r="E178" s="209">
        <v>5417</v>
      </c>
      <c r="F178" s="28"/>
      <c r="G178" s="210"/>
      <c r="H178" s="209">
        <v>4977</v>
      </c>
      <c r="I178" s="28"/>
      <c r="J178" s="210"/>
      <c r="K178" s="209"/>
      <c r="L178" s="210"/>
      <c r="M178" s="209">
        <v>-2810</v>
      </c>
      <c r="N178" s="28">
        <v>-2810</v>
      </c>
      <c r="O178" s="210">
        <v>-2419</v>
      </c>
      <c r="P178" s="217" t="s">
        <v>38</v>
      </c>
      <c r="Q178" s="218" t="s">
        <v>80</v>
      </c>
      <c r="R178" s="209">
        <v>440</v>
      </c>
      <c r="S178" s="28" t="s">
        <v>234</v>
      </c>
      <c r="T178" s="210">
        <v>0</v>
      </c>
      <c r="U178" s="209"/>
      <c r="V178" s="28"/>
      <c r="W178" s="28"/>
      <c r="X178" s="205" t="s">
        <v>5</v>
      </c>
      <c r="Y178" s="28">
        <v>140</v>
      </c>
      <c r="Z178" s="211" t="s">
        <v>281</v>
      </c>
      <c r="AA178" s="209"/>
      <c r="AB178" s="28"/>
      <c r="AC178" s="223"/>
      <c r="AD178" s="209"/>
      <c r="AE178" s="28"/>
      <c r="AF178" s="223"/>
      <c r="AG178" s="209"/>
      <c r="AH178" s="28"/>
      <c r="AI178" s="223"/>
      <c r="AJ178" s="205" t="s">
        <v>8</v>
      </c>
      <c r="AK178" s="28">
        <v>-10000</v>
      </c>
      <c r="AL178" s="208" t="s">
        <v>282</v>
      </c>
    </row>
    <row r="179" spans="2:38" ht="21">
      <c r="B179" s="209" t="s">
        <v>396</v>
      </c>
      <c r="C179" s="28" t="s">
        <v>120</v>
      </c>
      <c r="D179" s="210" t="s">
        <v>55</v>
      </c>
      <c r="E179" s="209">
        <v>3938</v>
      </c>
      <c r="F179" s="28"/>
      <c r="G179" s="210"/>
      <c r="H179" s="209">
        <v>3500</v>
      </c>
      <c r="I179" s="28"/>
      <c r="J179" s="210"/>
      <c r="K179" s="209"/>
      <c r="L179" s="210"/>
      <c r="M179" s="209">
        <v>0</v>
      </c>
      <c r="N179" s="28">
        <v>0</v>
      </c>
      <c r="O179" s="210">
        <v>0</v>
      </c>
      <c r="P179" s="217" t="s">
        <v>288</v>
      </c>
      <c r="Q179" s="218" t="s">
        <v>283</v>
      </c>
      <c r="R179" s="209">
        <v>438</v>
      </c>
      <c r="S179" s="28" t="s">
        <v>234</v>
      </c>
      <c r="T179" s="210">
        <v>0</v>
      </c>
      <c r="U179" s="209"/>
      <c r="V179" s="28"/>
      <c r="W179" s="218"/>
      <c r="X179" s="205" t="s">
        <v>5</v>
      </c>
      <c r="Y179" s="28">
        <v>159</v>
      </c>
      <c r="Z179" s="211" t="s">
        <v>281</v>
      </c>
      <c r="AA179" s="209"/>
      <c r="AB179" s="28"/>
      <c r="AC179" s="223"/>
      <c r="AD179" s="209"/>
      <c r="AE179" s="28"/>
      <c r="AF179" s="223"/>
      <c r="AG179" s="209"/>
      <c r="AH179" s="28"/>
      <c r="AI179" s="223"/>
      <c r="AJ179" s="205" t="s">
        <v>8</v>
      </c>
      <c r="AK179" s="28">
        <v>-10000</v>
      </c>
      <c r="AL179" s="208" t="s">
        <v>282</v>
      </c>
    </row>
    <row r="180" spans="2:38" ht="21">
      <c r="B180" s="209" t="s">
        <v>396</v>
      </c>
      <c r="C180" s="28" t="s">
        <v>120</v>
      </c>
      <c r="D180" s="210" t="s">
        <v>57</v>
      </c>
      <c r="E180" s="209">
        <v>3938</v>
      </c>
      <c r="F180" s="28"/>
      <c r="G180" s="210"/>
      <c r="H180" s="209">
        <v>3500</v>
      </c>
      <c r="I180" s="28"/>
      <c r="J180" s="210"/>
      <c r="K180" s="209"/>
      <c r="L180" s="210"/>
      <c r="M180" s="209">
        <v>0</v>
      </c>
      <c r="N180" s="28">
        <v>0</v>
      </c>
      <c r="O180" s="210">
        <v>0</v>
      </c>
      <c r="P180" s="217" t="s">
        <v>288</v>
      </c>
      <c r="Q180" s="218" t="s">
        <v>283</v>
      </c>
      <c r="R180" s="209">
        <v>438</v>
      </c>
      <c r="S180" s="28" t="s">
        <v>234</v>
      </c>
      <c r="T180" s="210">
        <v>0</v>
      </c>
      <c r="U180" s="209"/>
      <c r="V180" s="28"/>
      <c r="W180" s="28"/>
      <c r="X180" s="205" t="s">
        <v>5</v>
      </c>
      <c r="Y180" s="28">
        <v>159</v>
      </c>
      <c r="Z180" s="211" t="s">
        <v>281</v>
      </c>
      <c r="AA180" s="209"/>
      <c r="AB180" s="28"/>
      <c r="AC180" s="223"/>
      <c r="AD180" s="209"/>
      <c r="AE180" s="28"/>
      <c r="AF180" s="223"/>
      <c r="AG180" s="209"/>
      <c r="AH180" s="28"/>
      <c r="AI180" s="223"/>
      <c r="AJ180" s="205" t="s">
        <v>8</v>
      </c>
      <c r="AK180" s="28">
        <v>-10000</v>
      </c>
      <c r="AL180" s="208" t="s">
        <v>282</v>
      </c>
    </row>
    <row r="181" spans="2:38" ht="21">
      <c r="B181" s="209" t="s">
        <v>396</v>
      </c>
      <c r="C181" s="28" t="s">
        <v>120</v>
      </c>
      <c r="D181" s="210" t="s">
        <v>58</v>
      </c>
      <c r="E181" s="209">
        <v>3938</v>
      </c>
      <c r="F181" s="28"/>
      <c r="G181" s="210"/>
      <c r="H181" s="209">
        <v>3500</v>
      </c>
      <c r="I181" s="28"/>
      <c r="J181" s="210"/>
      <c r="K181" s="209"/>
      <c r="L181" s="210"/>
      <c r="M181" s="209">
        <v>0</v>
      </c>
      <c r="N181" s="28">
        <v>0</v>
      </c>
      <c r="O181" s="210">
        <v>0</v>
      </c>
      <c r="P181" s="217" t="s">
        <v>288</v>
      </c>
      <c r="Q181" s="218" t="s">
        <v>283</v>
      </c>
      <c r="R181" s="209">
        <v>438</v>
      </c>
      <c r="S181" s="28" t="s">
        <v>234</v>
      </c>
      <c r="T181" s="210">
        <v>0</v>
      </c>
      <c r="U181" s="209"/>
      <c r="V181" s="28"/>
      <c r="W181" s="28"/>
      <c r="X181" s="205" t="s">
        <v>5</v>
      </c>
      <c r="Y181" s="28">
        <v>159</v>
      </c>
      <c r="Z181" s="211" t="s">
        <v>281</v>
      </c>
      <c r="AA181" s="209"/>
      <c r="AB181" s="28"/>
      <c r="AC181" s="223"/>
      <c r="AD181" s="209"/>
      <c r="AE181" s="28"/>
      <c r="AF181" s="223"/>
      <c r="AG181" s="209"/>
      <c r="AH181" s="28"/>
      <c r="AI181" s="223"/>
      <c r="AJ181" s="205" t="s">
        <v>8</v>
      </c>
      <c r="AK181" s="28">
        <v>-10000</v>
      </c>
      <c r="AL181" s="208" t="s">
        <v>282</v>
      </c>
    </row>
    <row r="182" spans="2:38" ht="21">
      <c r="B182" s="209" t="s">
        <v>397</v>
      </c>
      <c r="C182" s="28" t="s">
        <v>120</v>
      </c>
      <c r="D182" s="210" t="s">
        <v>59</v>
      </c>
      <c r="E182" s="209">
        <v>5628</v>
      </c>
      <c r="F182" s="28"/>
      <c r="G182" s="210"/>
      <c r="H182" s="209">
        <v>3750</v>
      </c>
      <c r="I182" s="28"/>
      <c r="J182" s="210"/>
      <c r="K182" s="209"/>
      <c r="L182" s="210"/>
      <c r="M182" s="209">
        <v>-2593</v>
      </c>
      <c r="N182" s="28">
        <v>-2593</v>
      </c>
      <c r="O182" s="210">
        <v>-752</v>
      </c>
      <c r="P182" s="217" t="s">
        <v>38</v>
      </c>
      <c r="Q182" s="218" t="s">
        <v>283</v>
      </c>
      <c r="R182" s="209">
        <v>1878</v>
      </c>
      <c r="S182" s="28" t="s">
        <v>234</v>
      </c>
      <c r="T182" s="210">
        <v>0</v>
      </c>
      <c r="U182" s="209"/>
      <c r="V182" s="28"/>
      <c r="W182" s="28"/>
      <c r="X182" s="205" t="s">
        <v>5</v>
      </c>
      <c r="Y182" s="28">
        <v>-285</v>
      </c>
      <c r="Z182" s="211" t="s">
        <v>281</v>
      </c>
      <c r="AA182" s="209"/>
      <c r="AB182" s="28"/>
      <c r="AC182" s="223"/>
      <c r="AD182" s="209"/>
      <c r="AE182" s="28"/>
      <c r="AF182" s="223"/>
      <c r="AG182" s="209"/>
      <c r="AH182" s="28"/>
      <c r="AI182" s="223"/>
      <c r="AJ182" s="205" t="s">
        <v>8</v>
      </c>
      <c r="AK182" s="28">
        <v>-10000</v>
      </c>
      <c r="AL182" s="218" t="s">
        <v>282</v>
      </c>
    </row>
    <row r="183" spans="2:38" ht="21">
      <c r="B183" s="209" t="s">
        <v>397</v>
      </c>
      <c r="C183" s="28" t="s">
        <v>120</v>
      </c>
      <c r="D183" s="210" t="s">
        <v>61</v>
      </c>
      <c r="E183" s="209">
        <v>5628</v>
      </c>
      <c r="F183" s="28"/>
      <c r="G183" s="210"/>
      <c r="H183" s="209">
        <v>3660</v>
      </c>
      <c r="I183" s="28"/>
      <c r="J183" s="210"/>
      <c r="K183" s="209"/>
      <c r="L183" s="210"/>
      <c r="M183" s="209">
        <v>-2593</v>
      </c>
      <c r="N183" s="28">
        <v>-2593</v>
      </c>
      <c r="O183" s="210">
        <v>-616</v>
      </c>
      <c r="P183" s="217" t="s">
        <v>38</v>
      </c>
      <c r="Q183" s="218" t="s">
        <v>283</v>
      </c>
      <c r="R183" s="209">
        <v>1968</v>
      </c>
      <c r="S183" s="28" t="s">
        <v>234</v>
      </c>
      <c r="T183" s="210">
        <v>0</v>
      </c>
      <c r="U183" s="209"/>
      <c r="V183" s="28"/>
      <c r="W183" s="28"/>
      <c r="X183" s="205" t="s">
        <v>5</v>
      </c>
      <c r="Y183" s="28">
        <v>-93</v>
      </c>
      <c r="Z183" s="211" t="s">
        <v>281</v>
      </c>
      <c r="AA183" s="209"/>
      <c r="AB183" s="28"/>
      <c r="AC183" s="223"/>
      <c r="AD183" s="209"/>
      <c r="AE183" s="28"/>
      <c r="AF183" s="223"/>
      <c r="AG183" s="209"/>
      <c r="AH183" s="28"/>
      <c r="AI183" s="223"/>
      <c r="AJ183" s="205" t="s">
        <v>8</v>
      </c>
      <c r="AK183" s="28">
        <v>-10000</v>
      </c>
      <c r="AL183" s="218" t="s">
        <v>282</v>
      </c>
    </row>
    <row r="184" spans="2:38" ht="21">
      <c r="B184" s="209" t="s">
        <v>397</v>
      </c>
      <c r="C184" s="28" t="s">
        <v>120</v>
      </c>
      <c r="D184" s="210" t="s">
        <v>63</v>
      </c>
      <c r="E184" s="209">
        <v>5628</v>
      </c>
      <c r="F184" s="28"/>
      <c r="G184" s="210"/>
      <c r="H184" s="209">
        <v>3840</v>
      </c>
      <c r="I184" s="28"/>
      <c r="J184" s="210"/>
      <c r="K184" s="209"/>
      <c r="L184" s="210"/>
      <c r="M184" s="209">
        <v>-2593</v>
      </c>
      <c r="N184" s="28">
        <v>-2593</v>
      </c>
      <c r="O184" s="210">
        <v>-775</v>
      </c>
      <c r="P184" s="217" t="s">
        <v>38</v>
      </c>
      <c r="Q184" s="218" t="s">
        <v>283</v>
      </c>
      <c r="R184" s="209">
        <v>1788</v>
      </c>
      <c r="S184" s="28" t="s">
        <v>234</v>
      </c>
      <c r="T184" s="210">
        <v>0</v>
      </c>
      <c r="U184" s="209"/>
      <c r="V184" s="28"/>
      <c r="W184" s="28"/>
      <c r="X184" s="205" t="s">
        <v>5</v>
      </c>
      <c r="Y184" s="28">
        <v>-50</v>
      </c>
      <c r="Z184" s="211" t="s">
        <v>281</v>
      </c>
      <c r="AA184" s="209"/>
      <c r="AB184" s="28"/>
      <c r="AC184" s="223"/>
      <c r="AD184" s="209"/>
      <c r="AE184" s="28"/>
      <c r="AF184" s="223"/>
      <c r="AG184" s="209"/>
      <c r="AH184" s="28"/>
      <c r="AI184" s="223"/>
      <c r="AJ184" s="205" t="s">
        <v>8</v>
      </c>
      <c r="AK184" s="28">
        <v>-10000</v>
      </c>
      <c r="AL184" s="208" t="s">
        <v>282</v>
      </c>
    </row>
    <row r="185" spans="2:38" ht="21">
      <c r="B185" s="209" t="s">
        <v>397</v>
      </c>
      <c r="C185" s="28" t="s">
        <v>120</v>
      </c>
      <c r="D185" s="210" t="s">
        <v>68</v>
      </c>
      <c r="E185" s="209">
        <v>5602</v>
      </c>
      <c r="F185" s="28"/>
      <c r="G185" s="210"/>
      <c r="H185" s="209">
        <v>5134</v>
      </c>
      <c r="I185" s="28"/>
      <c r="J185" s="210"/>
      <c r="K185" s="209"/>
      <c r="L185" s="210"/>
      <c r="M185" s="209">
        <v>-2828</v>
      </c>
      <c r="N185" s="28">
        <v>-2828</v>
      </c>
      <c r="O185" s="210">
        <v>-2499</v>
      </c>
      <c r="P185" s="217" t="s">
        <v>38</v>
      </c>
      <c r="Q185" s="218" t="s">
        <v>283</v>
      </c>
      <c r="R185" s="209">
        <v>468</v>
      </c>
      <c r="S185" s="28" t="s">
        <v>234</v>
      </c>
      <c r="T185" s="210">
        <v>0</v>
      </c>
      <c r="U185" s="209"/>
      <c r="V185" s="28"/>
      <c r="W185" s="28"/>
      <c r="X185" s="205" t="s">
        <v>5</v>
      </c>
      <c r="Y185" s="28">
        <v>140</v>
      </c>
      <c r="Z185" s="211" t="s">
        <v>281</v>
      </c>
      <c r="AA185" s="209"/>
      <c r="AB185" s="28"/>
      <c r="AC185" s="223"/>
      <c r="AD185" s="209"/>
      <c r="AE185" s="28"/>
      <c r="AF185" s="223"/>
      <c r="AG185" s="209"/>
      <c r="AH185" s="28"/>
      <c r="AI185" s="223"/>
      <c r="AJ185" s="205" t="s">
        <v>8</v>
      </c>
      <c r="AK185" s="28">
        <v>-10000</v>
      </c>
      <c r="AL185" s="218" t="s">
        <v>282</v>
      </c>
    </row>
    <row r="186" spans="2:38" ht="21">
      <c r="B186" s="209" t="s">
        <v>397</v>
      </c>
      <c r="C186" s="28" t="s">
        <v>120</v>
      </c>
      <c r="D186" s="210" t="s">
        <v>69</v>
      </c>
      <c r="E186" s="209">
        <v>5602</v>
      </c>
      <c r="F186" s="28"/>
      <c r="G186" s="210"/>
      <c r="H186" s="209">
        <v>5322</v>
      </c>
      <c r="I186" s="28"/>
      <c r="J186" s="210"/>
      <c r="K186" s="209"/>
      <c r="L186" s="210"/>
      <c r="M186" s="209">
        <v>-2828</v>
      </c>
      <c r="N186" s="28">
        <v>-2828</v>
      </c>
      <c r="O186" s="210">
        <v>-2631</v>
      </c>
      <c r="P186" s="217" t="s">
        <v>38</v>
      </c>
      <c r="Q186" s="218" t="s">
        <v>283</v>
      </c>
      <c r="R186" s="209">
        <v>280</v>
      </c>
      <c r="S186" s="28" t="s">
        <v>234</v>
      </c>
      <c r="T186" s="210">
        <v>0</v>
      </c>
      <c r="U186" s="209"/>
      <c r="V186" s="28"/>
      <c r="W186" s="28"/>
      <c r="X186" s="205" t="s">
        <v>5</v>
      </c>
      <c r="Y186" s="28">
        <v>-48</v>
      </c>
      <c r="Z186" s="211" t="s">
        <v>281</v>
      </c>
      <c r="AA186" s="209"/>
      <c r="AB186" s="28"/>
      <c r="AC186" s="223"/>
      <c r="AD186" s="209"/>
      <c r="AE186" s="28"/>
      <c r="AF186" s="223"/>
      <c r="AG186" s="209"/>
      <c r="AH186" s="28"/>
      <c r="AI186" s="223"/>
      <c r="AJ186" s="205" t="s">
        <v>8</v>
      </c>
      <c r="AK186" s="28">
        <v>-10000</v>
      </c>
      <c r="AL186" s="218" t="s">
        <v>282</v>
      </c>
    </row>
    <row r="187" spans="2:38" ht="21">
      <c r="B187" s="209" t="s">
        <v>397</v>
      </c>
      <c r="C187" s="28" t="s">
        <v>120</v>
      </c>
      <c r="D187" s="210" t="s">
        <v>70</v>
      </c>
      <c r="E187" s="209">
        <v>5042</v>
      </c>
      <c r="F187" s="28"/>
      <c r="G187" s="210"/>
      <c r="H187" s="209">
        <v>4731</v>
      </c>
      <c r="I187" s="28"/>
      <c r="J187" s="210"/>
      <c r="K187" s="209"/>
      <c r="L187" s="210"/>
      <c r="M187" s="209">
        <v>-2265</v>
      </c>
      <c r="N187" s="28">
        <v>-2265</v>
      </c>
      <c r="O187" s="210">
        <v>-2046</v>
      </c>
      <c r="P187" s="217" t="s">
        <v>38</v>
      </c>
      <c r="Q187" s="218" t="s">
        <v>283</v>
      </c>
      <c r="R187" s="209">
        <v>311</v>
      </c>
      <c r="S187" s="28" t="s">
        <v>234</v>
      </c>
      <c r="T187" s="210">
        <v>0</v>
      </c>
      <c r="U187" s="209"/>
      <c r="V187" s="28"/>
      <c r="W187" s="28"/>
      <c r="X187" s="205" t="s">
        <v>5</v>
      </c>
      <c r="Y187" s="28">
        <v>0</v>
      </c>
      <c r="Z187" s="222" t="s">
        <v>281</v>
      </c>
      <c r="AA187" s="209"/>
      <c r="AB187" s="28"/>
      <c r="AC187" s="223"/>
      <c r="AD187" s="209"/>
      <c r="AE187" s="28"/>
      <c r="AF187" s="223"/>
      <c r="AG187" s="209"/>
      <c r="AH187" s="28"/>
      <c r="AI187" s="223"/>
      <c r="AJ187" s="205" t="s">
        <v>8</v>
      </c>
      <c r="AK187" s="28">
        <v>-10000</v>
      </c>
      <c r="AL187" s="218" t="s">
        <v>282</v>
      </c>
    </row>
    <row r="188" spans="2:38" ht="21">
      <c r="B188" s="209" t="s">
        <v>398</v>
      </c>
      <c r="C188" s="28" t="s">
        <v>120</v>
      </c>
      <c r="D188" s="210" t="s">
        <v>67</v>
      </c>
      <c r="E188" s="209">
        <v>4182</v>
      </c>
      <c r="F188" s="28"/>
      <c r="G188" s="210"/>
      <c r="H188" s="209">
        <v>4094</v>
      </c>
      <c r="I188" s="28"/>
      <c r="J188" s="210"/>
      <c r="K188" s="209"/>
      <c r="L188" s="210"/>
      <c r="M188" s="209">
        <v>-3180</v>
      </c>
      <c r="N188" s="28">
        <v>-3180</v>
      </c>
      <c r="O188" s="210">
        <v>-3120</v>
      </c>
      <c r="P188" s="217" t="s">
        <v>38</v>
      </c>
      <c r="Q188" s="218" t="s">
        <v>283</v>
      </c>
      <c r="R188" s="209">
        <v>88</v>
      </c>
      <c r="S188" s="28" t="s">
        <v>234</v>
      </c>
      <c r="T188" s="210">
        <v>0</v>
      </c>
      <c r="U188" s="209"/>
      <c r="V188" s="28"/>
      <c r="W188" s="28"/>
      <c r="X188" s="205" t="s">
        <v>5</v>
      </c>
      <c r="Y188" s="28">
        <v>140</v>
      </c>
      <c r="Z188" s="222" t="s">
        <v>281</v>
      </c>
      <c r="AA188" s="209"/>
      <c r="AB188" s="28"/>
      <c r="AC188" s="223"/>
      <c r="AD188" s="209"/>
      <c r="AE188" s="28"/>
      <c r="AF188" s="223"/>
      <c r="AG188" s="209"/>
      <c r="AH188" s="28"/>
      <c r="AI188" s="223"/>
      <c r="AJ188" s="209" t="s">
        <v>8</v>
      </c>
      <c r="AK188" s="28">
        <v>-10000</v>
      </c>
      <c r="AL188" s="218" t="s">
        <v>282</v>
      </c>
    </row>
    <row r="189" spans="2:38" ht="21">
      <c r="B189" s="209" t="s">
        <v>398</v>
      </c>
      <c r="C189" s="28" t="s">
        <v>120</v>
      </c>
      <c r="D189" s="210" t="s">
        <v>68</v>
      </c>
      <c r="E189" s="209">
        <v>5902</v>
      </c>
      <c r="F189" s="28"/>
      <c r="G189" s="210"/>
      <c r="H189" s="209">
        <v>5598</v>
      </c>
      <c r="I189" s="28"/>
      <c r="J189" s="210"/>
      <c r="K189" s="209"/>
      <c r="L189" s="210"/>
      <c r="M189" s="209">
        <v>-1631</v>
      </c>
      <c r="N189" s="28">
        <v>-1631</v>
      </c>
      <c r="O189" s="210">
        <v>-1338</v>
      </c>
      <c r="P189" s="217" t="s">
        <v>38</v>
      </c>
      <c r="Q189" s="218" t="s">
        <v>283</v>
      </c>
      <c r="R189" s="209">
        <v>304</v>
      </c>
      <c r="S189" s="28" t="s">
        <v>234</v>
      </c>
      <c r="T189" s="210">
        <v>0</v>
      </c>
      <c r="U189" s="209"/>
      <c r="V189" s="28"/>
      <c r="W189" s="28"/>
      <c r="X189" s="205" t="s">
        <v>5</v>
      </c>
      <c r="Y189" s="28">
        <v>140</v>
      </c>
      <c r="Z189" s="222" t="s">
        <v>281</v>
      </c>
      <c r="AA189" s="209"/>
      <c r="AB189" s="28"/>
      <c r="AC189" s="223"/>
      <c r="AD189" s="209"/>
      <c r="AE189" s="28"/>
      <c r="AF189" s="223"/>
      <c r="AG189" s="209"/>
      <c r="AH189" s="28"/>
      <c r="AI189" s="223"/>
      <c r="AJ189" s="209" t="s">
        <v>8</v>
      </c>
      <c r="AK189" s="28">
        <v>-10000</v>
      </c>
      <c r="AL189" s="218" t="s">
        <v>282</v>
      </c>
    </row>
    <row r="190" spans="2:38" ht="21">
      <c r="B190" s="209" t="s">
        <v>398</v>
      </c>
      <c r="C190" s="28" t="s">
        <v>120</v>
      </c>
      <c r="D190" s="210" t="s">
        <v>70</v>
      </c>
      <c r="E190" s="209">
        <v>5342</v>
      </c>
      <c r="F190" s="28"/>
      <c r="G190" s="210"/>
      <c r="H190" s="209">
        <v>5341</v>
      </c>
      <c r="I190" s="28"/>
      <c r="J190" s="210"/>
      <c r="K190" s="209"/>
      <c r="L190" s="210"/>
      <c r="M190" s="209">
        <v>-1071</v>
      </c>
      <c r="N190" s="28">
        <v>-1071</v>
      </c>
      <c r="O190" s="210">
        <v>-1069</v>
      </c>
      <c r="P190" s="217" t="s">
        <v>38</v>
      </c>
      <c r="Q190" s="218" t="s">
        <v>80</v>
      </c>
      <c r="R190" s="209">
        <v>1</v>
      </c>
      <c r="S190" s="28" t="s">
        <v>234</v>
      </c>
      <c r="T190" s="210">
        <v>0</v>
      </c>
      <c r="U190" s="209"/>
      <c r="V190" s="28"/>
      <c r="W190" s="28"/>
      <c r="X190" s="205"/>
      <c r="Y190" s="28"/>
      <c r="Z190" s="222"/>
      <c r="AA190" s="209"/>
      <c r="AB190" s="28"/>
      <c r="AC190" s="223"/>
      <c r="AD190" s="209"/>
      <c r="AE190" s="28"/>
      <c r="AF190" s="223"/>
      <c r="AG190" s="209"/>
      <c r="AH190" s="28"/>
      <c r="AI190" s="223"/>
      <c r="AJ190" s="209"/>
      <c r="AK190" s="28"/>
      <c r="AL190" s="218"/>
    </row>
    <row r="191" spans="2:38" ht="21">
      <c r="B191" s="209" t="s">
        <v>399</v>
      </c>
      <c r="C191" s="28" t="s">
        <v>120</v>
      </c>
      <c r="D191" s="210" t="s">
        <v>68</v>
      </c>
      <c r="E191" s="209">
        <v>6593</v>
      </c>
      <c r="F191" s="28"/>
      <c r="G191" s="210"/>
      <c r="H191" s="209">
        <v>3664</v>
      </c>
      <c r="I191" s="28"/>
      <c r="J191" s="210"/>
      <c r="K191" s="209"/>
      <c r="L191" s="210"/>
      <c r="M191" s="209">
        <v>-1363</v>
      </c>
      <c r="N191" s="28">
        <v>-1363</v>
      </c>
      <c r="O191" s="210">
        <v>1567</v>
      </c>
      <c r="P191" s="217" t="s">
        <v>38</v>
      </c>
      <c r="Q191" s="218" t="s">
        <v>283</v>
      </c>
      <c r="R191" s="209">
        <v>2929</v>
      </c>
      <c r="S191" s="28" t="s">
        <v>234</v>
      </c>
      <c r="T191" s="210">
        <v>1567</v>
      </c>
      <c r="U191" s="209"/>
      <c r="V191" s="28"/>
      <c r="W191" s="28"/>
      <c r="X191" s="205"/>
      <c r="Y191" s="28"/>
      <c r="Z191" s="211"/>
      <c r="AA191" s="209" t="s">
        <v>6</v>
      </c>
      <c r="AB191" s="28">
        <v>5959</v>
      </c>
      <c r="AC191" s="223" t="s">
        <v>137</v>
      </c>
      <c r="AD191" s="209"/>
      <c r="AE191" s="28"/>
      <c r="AF191" s="223"/>
      <c r="AG191" s="209"/>
      <c r="AH191" s="28"/>
      <c r="AI191" s="223"/>
      <c r="AJ191" s="209" t="s">
        <v>8</v>
      </c>
      <c r="AK191" s="28">
        <v>-10000</v>
      </c>
      <c r="AL191" s="208" t="s">
        <v>282</v>
      </c>
    </row>
    <row r="192" spans="2:38">
      <c r="B192" s="209" t="s">
        <v>399</v>
      </c>
      <c r="C192" s="28" t="s">
        <v>120</v>
      </c>
      <c r="D192" s="210" t="s">
        <v>69</v>
      </c>
      <c r="E192" s="209">
        <v>6593</v>
      </c>
      <c r="F192" s="28"/>
      <c r="G192" s="210"/>
      <c r="H192" s="209">
        <v>5215</v>
      </c>
      <c r="I192" s="28"/>
      <c r="J192" s="210"/>
      <c r="K192" s="209"/>
      <c r="L192" s="210"/>
      <c r="M192" s="209">
        <v>-1363</v>
      </c>
      <c r="N192" s="28">
        <v>-1363</v>
      </c>
      <c r="O192" s="210">
        <v>38</v>
      </c>
      <c r="P192" s="217" t="s">
        <v>38</v>
      </c>
      <c r="Q192" s="218" t="s">
        <v>283</v>
      </c>
      <c r="R192" s="209">
        <v>1378</v>
      </c>
      <c r="S192" s="28" t="s">
        <v>234</v>
      </c>
      <c r="T192" s="210">
        <v>38</v>
      </c>
      <c r="U192" s="209"/>
      <c r="V192" s="28"/>
      <c r="W192" s="28"/>
      <c r="X192" s="205"/>
      <c r="Y192" s="28"/>
      <c r="Z192" s="211"/>
      <c r="AA192" s="209"/>
      <c r="AB192" s="28"/>
      <c r="AC192" s="223"/>
      <c r="AD192" s="209"/>
      <c r="AE192" s="28"/>
      <c r="AF192" s="223"/>
      <c r="AG192" s="209"/>
      <c r="AH192" s="28"/>
      <c r="AI192" s="223"/>
      <c r="AJ192" s="205"/>
      <c r="AK192" s="28"/>
      <c r="AL192" s="208"/>
    </row>
    <row r="193" spans="2:38">
      <c r="B193" s="209" t="s">
        <v>402</v>
      </c>
      <c r="C193" s="28" t="s">
        <v>120</v>
      </c>
      <c r="D193" s="210" t="s">
        <v>55</v>
      </c>
      <c r="E193" s="209">
        <v>2312</v>
      </c>
      <c r="F193" s="28"/>
      <c r="G193" s="210"/>
      <c r="H193" s="209">
        <v>508</v>
      </c>
      <c r="I193" s="28"/>
      <c r="J193" s="210"/>
      <c r="K193" s="209"/>
      <c r="L193" s="210"/>
      <c r="M193" s="209">
        <v>0</v>
      </c>
      <c r="N193" s="28">
        <v>0</v>
      </c>
      <c r="O193" s="210">
        <v>0</v>
      </c>
      <c r="P193" s="220" t="s">
        <v>288</v>
      </c>
      <c r="Q193" s="221" t="s">
        <v>283</v>
      </c>
      <c r="R193" s="209">
        <v>1804</v>
      </c>
      <c r="S193" s="28" t="s">
        <v>234</v>
      </c>
      <c r="T193" s="210">
        <v>0</v>
      </c>
      <c r="U193" s="209"/>
      <c r="V193" s="28"/>
      <c r="W193" s="210"/>
      <c r="X193" s="205"/>
      <c r="Y193" s="28"/>
      <c r="Z193" s="211"/>
      <c r="AA193" s="209"/>
      <c r="AB193" s="28"/>
      <c r="AC193" s="223"/>
      <c r="AD193" s="209"/>
      <c r="AE193" s="28"/>
      <c r="AF193" s="223"/>
      <c r="AG193" s="209"/>
      <c r="AH193" s="28"/>
      <c r="AI193" s="223"/>
      <c r="AJ193" s="205" t="s">
        <v>8</v>
      </c>
      <c r="AK193" s="28">
        <v>-10000</v>
      </c>
      <c r="AL193" s="208" t="s">
        <v>282</v>
      </c>
    </row>
    <row r="194" spans="2:38">
      <c r="B194" s="209" t="s">
        <v>402</v>
      </c>
      <c r="C194" s="28" t="s">
        <v>120</v>
      </c>
      <c r="D194" s="210" t="s">
        <v>57</v>
      </c>
      <c r="E194" s="209">
        <v>2312</v>
      </c>
      <c r="F194" s="28"/>
      <c r="G194" s="210"/>
      <c r="H194" s="209">
        <v>506</v>
      </c>
      <c r="I194" s="28"/>
      <c r="J194" s="210"/>
      <c r="K194" s="209"/>
      <c r="L194" s="210"/>
      <c r="M194" s="209">
        <v>0</v>
      </c>
      <c r="N194" s="28">
        <v>0</v>
      </c>
      <c r="O194" s="210">
        <v>0</v>
      </c>
      <c r="P194" s="217" t="s">
        <v>288</v>
      </c>
      <c r="Q194" s="218" t="s">
        <v>283</v>
      </c>
      <c r="R194" s="209">
        <v>1806</v>
      </c>
      <c r="S194" s="28" t="s">
        <v>234</v>
      </c>
      <c r="T194" s="210">
        <v>0</v>
      </c>
      <c r="U194" s="209"/>
      <c r="V194" s="28"/>
      <c r="W194" s="28"/>
      <c r="X194" s="205"/>
      <c r="Y194" s="28"/>
      <c r="Z194" s="211"/>
      <c r="AA194" s="209"/>
      <c r="AB194" s="28"/>
      <c r="AC194" s="223"/>
      <c r="AD194" s="209"/>
      <c r="AE194" s="28"/>
      <c r="AF194" s="223"/>
      <c r="AG194" s="209"/>
      <c r="AH194" s="28"/>
      <c r="AI194" s="223"/>
      <c r="AJ194" s="205" t="s">
        <v>8</v>
      </c>
      <c r="AK194" s="28">
        <v>-10000</v>
      </c>
      <c r="AL194" s="218" t="s">
        <v>282</v>
      </c>
    </row>
    <row r="195" spans="2:38">
      <c r="B195" s="209" t="s">
        <v>402</v>
      </c>
      <c r="C195" s="28" t="s">
        <v>120</v>
      </c>
      <c r="D195" s="210" t="s">
        <v>58</v>
      </c>
      <c r="E195" s="209">
        <v>2312</v>
      </c>
      <c r="F195" s="28"/>
      <c r="G195" s="210"/>
      <c r="H195" s="209">
        <v>1602</v>
      </c>
      <c r="I195" s="28"/>
      <c r="J195" s="210"/>
      <c r="K195" s="209"/>
      <c r="L195" s="210"/>
      <c r="M195" s="209">
        <v>0</v>
      </c>
      <c r="N195" s="28">
        <v>0</v>
      </c>
      <c r="O195" s="210">
        <v>0</v>
      </c>
      <c r="P195" s="217" t="s">
        <v>288</v>
      </c>
      <c r="Q195" s="218" t="s">
        <v>283</v>
      </c>
      <c r="R195" s="209">
        <v>710</v>
      </c>
      <c r="S195" s="28" t="s">
        <v>234</v>
      </c>
      <c r="T195" s="210">
        <v>0</v>
      </c>
      <c r="U195" s="209"/>
      <c r="V195" s="28"/>
      <c r="W195" s="28"/>
      <c r="X195" s="205"/>
      <c r="Y195" s="28"/>
      <c r="Z195" s="211"/>
      <c r="AA195" s="209"/>
      <c r="AB195" s="28"/>
      <c r="AC195" s="223"/>
      <c r="AD195" s="209"/>
      <c r="AE195" s="28"/>
      <c r="AF195" s="223"/>
      <c r="AG195" s="209"/>
      <c r="AH195" s="28"/>
      <c r="AI195" s="223"/>
      <c r="AJ195" s="205" t="s">
        <v>8</v>
      </c>
      <c r="AK195" s="28">
        <v>-10000</v>
      </c>
      <c r="AL195" s="218" t="s">
        <v>282</v>
      </c>
    </row>
    <row r="196" spans="2:38" ht="21">
      <c r="B196" s="209" t="s">
        <v>405</v>
      </c>
      <c r="C196" s="28" t="s">
        <v>120</v>
      </c>
      <c r="D196" s="210" t="s">
        <v>55</v>
      </c>
      <c r="E196" s="209">
        <v>3501</v>
      </c>
      <c r="F196" s="28"/>
      <c r="G196" s="210"/>
      <c r="H196" s="209">
        <v>2986</v>
      </c>
      <c r="I196" s="28"/>
      <c r="J196" s="210"/>
      <c r="K196" s="209"/>
      <c r="L196" s="210"/>
      <c r="M196" s="209">
        <v>0</v>
      </c>
      <c r="N196" s="28">
        <v>0</v>
      </c>
      <c r="O196" s="210">
        <v>0</v>
      </c>
      <c r="P196" s="217" t="s">
        <v>288</v>
      </c>
      <c r="Q196" s="218" t="s">
        <v>80</v>
      </c>
      <c r="R196" s="209">
        <v>515</v>
      </c>
      <c r="S196" s="28" t="s">
        <v>234</v>
      </c>
      <c r="T196" s="210">
        <v>0</v>
      </c>
      <c r="U196" s="209"/>
      <c r="V196" s="28"/>
      <c r="W196" s="28"/>
      <c r="X196" s="205" t="s">
        <v>5</v>
      </c>
      <c r="Y196" s="28">
        <v>140</v>
      </c>
      <c r="Z196" s="211" t="s">
        <v>281</v>
      </c>
      <c r="AA196" s="209"/>
      <c r="AB196" s="28"/>
      <c r="AC196" s="223"/>
      <c r="AD196" s="209"/>
      <c r="AE196" s="28"/>
      <c r="AF196" s="223"/>
      <c r="AG196" s="209"/>
      <c r="AH196" s="28"/>
      <c r="AI196" s="223"/>
      <c r="AJ196" s="205" t="s">
        <v>8</v>
      </c>
      <c r="AK196" s="28">
        <v>-10000</v>
      </c>
      <c r="AL196" s="218" t="s">
        <v>282</v>
      </c>
    </row>
    <row r="197" spans="2:38" ht="21">
      <c r="B197" s="209" t="s">
        <v>405</v>
      </c>
      <c r="C197" s="28" t="s">
        <v>120</v>
      </c>
      <c r="D197" s="210" t="s">
        <v>57</v>
      </c>
      <c r="E197" s="209">
        <v>3501</v>
      </c>
      <c r="F197" s="28"/>
      <c r="G197" s="210"/>
      <c r="H197" s="209">
        <v>3035</v>
      </c>
      <c r="I197" s="28"/>
      <c r="J197" s="210"/>
      <c r="K197" s="209"/>
      <c r="L197" s="210"/>
      <c r="M197" s="209">
        <v>0</v>
      </c>
      <c r="N197" s="28">
        <v>0</v>
      </c>
      <c r="O197" s="210">
        <v>0</v>
      </c>
      <c r="P197" s="217" t="s">
        <v>288</v>
      </c>
      <c r="Q197" s="218" t="s">
        <v>283</v>
      </c>
      <c r="R197" s="209">
        <v>466</v>
      </c>
      <c r="S197" s="28" t="s">
        <v>234</v>
      </c>
      <c r="T197" s="210">
        <v>0</v>
      </c>
      <c r="U197" s="209"/>
      <c r="V197" s="28"/>
      <c r="W197" s="218"/>
      <c r="X197" s="205" t="s">
        <v>5</v>
      </c>
      <c r="Y197" s="28">
        <v>-335</v>
      </c>
      <c r="Z197" s="222" t="s">
        <v>281</v>
      </c>
      <c r="AA197" s="209"/>
      <c r="AB197" s="28"/>
      <c r="AC197" s="223"/>
      <c r="AD197" s="209"/>
      <c r="AE197" s="28"/>
      <c r="AF197" s="223"/>
      <c r="AG197" s="209"/>
      <c r="AH197" s="28"/>
      <c r="AI197" s="223"/>
      <c r="AJ197" s="205" t="s">
        <v>8</v>
      </c>
      <c r="AK197" s="28">
        <v>-10000</v>
      </c>
      <c r="AL197" s="218" t="s">
        <v>282</v>
      </c>
    </row>
    <row r="198" spans="2:38" ht="21">
      <c r="B198" s="209" t="s">
        <v>405</v>
      </c>
      <c r="C198" s="28" t="s">
        <v>120</v>
      </c>
      <c r="D198" s="210" t="s">
        <v>58</v>
      </c>
      <c r="E198" s="209">
        <v>3501</v>
      </c>
      <c r="F198" s="28"/>
      <c r="G198" s="210"/>
      <c r="H198" s="209">
        <v>3168</v>
      </c>
      <c r="I198" s="28"/>
      <c r="J198" s="210"/>
      <c r="K198" s="209"/>
      <c r="L198" s="210"/>
      <c r="M198" s="209">
        <v>0</v>
      </c>
      <c r="N198" s="28">
        <v>0</v>
      </c>
      <c r="O198" s="210">
        <v>0</v>
      </c>
      <c r="P198" s="220" t="s">
        <v>288</v>
      </c>
      <c r="Q198" s="221" t="s">
        <v>283</v>
      </c>
      <c r="R198" s="209">
        <v>333</v>
      </c>
      <c r="S198" s="28" t="s">
        <v>234</v>
      </c>
      <c r="T198" s="210">
        <v>0</v>
      </c>
      <c r="U198" s="209"/>
      <c r="V198" s="28"/>
      <c r="W198" s="210"/>
      <c r="X198" s="205" t="s">
        <v>5</v>
      </c>
      <c r="Y198" s="28">
        <v>-182</v>
      </c>
      <c r="Z198" s="222" t="s">
        <v>281</v>
      </c>
      <c r="AA198" s="209"/>
      <c r="AB198" s="28"/>
      <c r="AC198" s="223"/>
      <c r="AD198" s="209"/>
      <c r="AE198" s="28"/>
      <c r="AF198" s="223"/>
      <c r="AG198" s="209"/>
      <c r="AH198" s="28"/>
      <c r="AI198" s="223"/>
      <c r="AJ198" s="209" t="s">
        <v>8</v>
      </c>
      <c r="AK198" s="28">
        <v>-10000</v>
      </c>
      <c r="AL198" s="218" t="s">
        <v>282</v>
      </c>
    </row>
    <row r="199" spans="2:38" ht="21">
      <c r="B199" s="209" t="s">
        <v>408</v>
      </c>
      <c r="C199" s="28" t="s">
        <v>120</v>
      </c>
      <c r="D199" s="210" t="s">
        <v>55</v>
      </c>
      <c r="E199" s="209">
        <v>6514</v>
      </c>
      <c r="F199" s="28"/>
      <c r="G199" s="210"/>
      <c r="H199" s="209">
        <v>6006</v>
      </c>
      <c r="I199" s="28"/>
      <c r="J199" s="210"/>
      <c r="K199" s="209"/>
      <c r="L199" s="210"/>
      <c r="M199" s="209">
        <v>106</v>
      </c>
      <c r="N199" s="28">
        <v>106</v>
      </c>
      <c r="O199" s="210">
        <v>451</v>
      </c>
      <c r="P199" s="217" t="s">
        <v>60</v>
      </c>
      <c r="Q199" s="218" t="s">
        <v>80</v>
      </c>
      <c r="R199" s="209">
        <v>508</v>
      </c>
      <c r="S199" s="28" t="s">
        <v>234</v>
      </c>
      <c r="T199" s="210">
        <v>451</v>
      </c>
      <c r="U199" s="209"/>
      <c r="V199" s="28"/>
      <c r="W199" s="28"/>
      <c r="X199" s="205" t="s">
        <v>5</v>
      </c>
      <c r="Y199" s="28">
        <v>140</v>
      </c>
      <c r="Z199" s="222" t="s">
        <v>281</v>
      </c>
      <c r="AA199" s="209"/>
      <c r="AB199" s="28"/>
      <c r="AC199" s="223"/>
      <c r="AD199" s="209"/>
      <c r="AE199" s="28"/>
      <c r="AF199" s="223"/>
      <c r="AG199" s="209"/>
      <c r="AH199" s="28"/>
      <c r="AI199" s="223"/>
      <c r="AJ199" s="209" t="s">
        <v>8</v>
      </c>
      <c r="AK199" s="28">
        <v>-10000</v>
      </c>
      <c r="AL199" s="218" t="s">
        <v>282</v>
      </c>
    </row>
    <row r="200" spans="2:38" ht="21">
      <c r="B200" s="209" t="s">
        <v>408</v>
      </c>
      <c r="C200" s="28" t="s">
        <v>120</v>
      </c>
      <c r="D200" s="210" t="s">
        <v>57</v>
      </c>
      <c r="E200" s="209">
        <v>6514</v>
      </c>
      <c r="F200" s="28"/>
      <c r="G200" s="210"/>
      <c r="H200" s="209">
        <v>6006</v>
      </c>
      <c r="I200" s="28"/>
      <c r="J200" s="210"/>
      <c r="K200" s="209"/>
      <c r="L200" s="210"/>
      <c r="M200" s="209">
        <v>106</v>
      </c>
      <c r="N200" s="28">
        <v>106</v>
      </c>
      <c r="O200" s="210">
        <v>451</v>
      </c>
      <c r="P200" s="217" t="s">
        <v>60</v>
      </c>
      <c r="Q200" s="218" t="s">
        <v>80</v>
      </c>
      <c r="R200" s="209">
        <v>508</v>
      </c>
      <c r="S200" s="28" t="s">
        <v>234</v>
      </c>
      <c r="T200" s="210">
        <v>451</v>
      </c>
      <c r="U200" s="209"/>
      <c r="V200" s="28"/>
      <c r="W200" s="28"/>
      <c r="X200" s="205" t="s">
        <v>5</v>
      </c>
      <c r="Y200" s="28">
        <v>140</v>
      </c>
      <c r="Z200" s="211" t="s">
        <v>281</v>
      </c>
      <c r="AA200" s="209"/>
      <c r="AB200" s="28"/>
      <c r="AC200" s="223"/>
      <c r="AD200" s="209"/>
      <c r="AE200" s="28"/>
      <c r="AF200" s="223"/>
      <c r="AG200" s="209"/>
      <c r="AH200" s="28"/>
      <c r="AI200" s="223"/>
      <c r="AJ200" s="209" t="s">
        <v>8</v>
      </c>
      <c r="AK200" s="28">
        <v>-10000</v>
      </c>
      <c r="AL200" s="218" t="s">
        <v>282</v>
      </c>
    </row>
    <row r="201" spans="2:38" ht="21">
      <c r="B201" s="209" t="s">
        <v>408</v>
      </c>
      <c r="C201" s="28" t="s">
        <v>120</v>
      </c>
      <c r="D201" s="210" t="s">
        <v>58</v>
      </c>
      <c r="E201" s="209">
        <v>6514</v>
      </c>
      <c r="F201" s="28"/>
      <c r="G201" s="210"/>
      <c r="H201" s="209">
        <v>6006</v>
      </c>
      <c r="I201" s="28"/>
      <c r="J201" s="210"/>
      <c r="K201" s="209"/>
      <c r="L201" s="210"/>
      <c r="M201" s="209">
        <v>106</v>
      </c>
      <c r="N201" s="28">
        <v>106</v>
      </c>
      <c r="O201" s="210">
        <v>451</v>
      </c>
      <c r="P201" s="217" t="s">
        <v>60</v>
      </c>
      <c r="Q201" s="218" t="s">
        <v>80</v>
      </c>
      <c r="R201" s="209">
        <v>508</v>
      </c>
      <c r="S201" s="28" t="s">
        <v>234</v>
      </c>
      <c r="T201" s="210">
        <v>451</v>
      </c>
      <c r="U201" s="209"/>
      <c r="V201" s="28"/>
      <c r="W201" s="28"/>
      <c r="X201" s="205" t="s">
        <v>5</v>
      </c>
      <c r="Y201" s="28">
        <v>140</v>
      </c>
      <c r="Z201" s="211" t="s">
        <v>281</v>
      </c>
      <c r="AA201" s="209"/>
      <c r="AB201" s="28"/>
      <c r="AC201" s="223"/>
      <c r="AD201" s="209"/>
      <c r="AE201" s="28"/>
      <c r="AF201" s="223"/>
      <c r="AG201" s="209"/>
      <c r="AH201" s="28"/>
      <c r="AI201" s="223"/>
      <c r="AJ201" s="209" t="s">
        <v>8</v>
      </c>
      <c r="AK201" s="28">
        <v>-10000</v>
      </c>
      <c r="AL201" s="218" t="s">
        <v>282</v>
      </c>
    </row>
    <row r="202" spans="2:38" ht="21">
      <c r="B202" s="209" t="s">
        <v>408</v>
      </c>
      <c r="C202" s="28" t="s">
        <v>120</v>
      </c>
      <c r="D202" s="210" t="s">
        <v>63</v>
      </c>
      <c r="E202" s="209">
        <v>6528</v>
      </c>
      <c r="F202" s="28"/>
      <c r="G202" s="210"/>
      <c r="H202" s="209">
        <v>6500</v>
      </c>
      <c r="I202" s="28"/>
      <c r="J202" s="210"/>
      <c r="K202" s="209"/>
      <c r="L202" s="210"/>
      <c r="M202" s="209">
        <v>-2860</v>
      </c>
      <c r="N202" s="28">
        <v>-2860</v>
      </c>
      <c r="O202" s="210">
        <v>-2846</v>
      </c>
      <c r="P202" s="217" t="s">
        <v>283</v>
      </c>
      <c r="Q202" s="218" t="s">
        <v>80</v>
      </c>
      <c r="R202" s="209">
        <v>28</v>
      </c>
      <c r="S202" s="28" t="s">
        <v>234</v>
      </c>
      <c r="T202" s="210">
        <v>0</v>
      </c>
      <c r="U202" s="209"/>
      <c r="V202" s="28"/>
      <c r="W202" s="28"/>
      <c r="X202" s="205"/>
      <c r="Y202" s="28"/>
      <c r="Z202" s="222"/>
      <c r="AA202" s="209" t="s">
        <v>6</v>
      </c>
      <c r="AB202" s="28">
        <v>5241</v>
      </c>
      <c r="AC202" s="223" t="s">
        <v>137</v>
      </c>
      <c r="AD202" s="209"/>
      <c r="AE202" s="28"/>
      <c r="AF202" s="223"/>
      <c r="AG202" s="209"/>
      <c r="AH202" s="28"/>
      <c r="AI202" s="223"/>
      <c r="AJ202" s="209" t="s">
        <v>8</v>
      </c>
      <c r="AK202" s="28">
        <v>-10000</v>
      </c>
      <c r="AL202" s="218" t="s">
        <v>282</v>
      </c>
    </row>
    <row r="203" spans="2:38" ht="21">
      <c r="B203" s="209" t="s">
        <v>410</v>
      </c>
      <c r="C203" s="28" t="s">
        <v>120</v>
      </c>
      <c r="D203" s="210" t="s">
        <v>55</v>
      </c>
      <c r="E203" s="209">
        <v>5643</v>
      </c>
      <c r="F203" s="28"/>
      <c r="G203" s="210"/>
      <c r="H203" s="209">
        <v>3936</v>
      </c>
      <c r="I203" s="28"/>
      <c r="J203" s="210"/>
      <c r="K203" s="209"/>
      <c r="L203" s="210"/>
      <c r="M203" s="209">
        <v>0</v>
      </c>
      <c r="N203" s="28">
        <v>0</v>
      </c>
      <c r="O203" s="210">
        <v>0</v>
      </c>
      <c r="P203" s="217" t="s">
        <v>288</v>
      </c>
      <c r="Q203" s="218" t="s">
        <v>80</v>
      </c>
      <c r="R203" s="209">
        <v>1707</v>
      </c>
      <c r="S203" s="28" t="s">
        <v>234</v>
      </c>
      <c r="T203" s="210">
        <v>0</v>
      </c>
      <c r="U203" s="209"/>
      <c r="V203" s="28"/>
      <c r="W203" s="28"/>
      <c r="X203" s="205" t="s">
        <v>5</v>
      </c>
      <c r="Y203" s="28">
        <v>140</v>
      </c>
      <c r="Z203" s="222" t="s">
        <v>281</v>
      </c>
      <c r="AA203" s="209"/>
      <c r="AB203" s="28"/>
      <c r="AC203" s="223"/>
      <c r="AD203" s="209"/>
      <c r="AE203" s="28"/>
      <c r="AF203" s="223"/>
      <c r="AG203" s="209"/>
      <c r="AH203" s="28"/>
      <c r="AI203" s="223"/>
      <c r="AJ203" s="209" t="s">
        <v>8</v>
      </c>
      <c r="AK203" s="28">
        <v>-10000</v>
      </c>
      <c r="AL203" s="218" t="s">
        <v>282</v>
      </c>
    </row>
    <row r="204" spans="2:38" ht="21">
      <c r="B204" s="209" t="s">
        <v>410</v>
      </c>
      <c r="C204" s="28" t="s">
        <v>120</v>
      </c>
      <c r="D204" s="210" t="s">
        <v>57</v>
      </c>
      <c r="E204" s="209">
        <v>5643</v>
      </c>
      <c r="F204" s="28"/>
      <c r="G204" s="210"/>
      <c r="H204" s="209">
        <v>4305</v>
      </c>
      <c r="I204" s="28"/>
      <c r="J204" s="210"/>
      <c r="K204" s="209"/>
      <c r="L204" s="210"/>
      <c r="M204" s="209">
        <v>0</v>
      </c>
      <c r="N204" s="28">
        <v>0</v>
      </c>
      <c r="O204" s="210">
        <v>0</v>
      </c>
      <c r="P204" s="217" t="s">
        <v>288</v>
      </c>
      <c r="Q204" s="218" t="s">
        <v>80</v>
      </c>
      <c r="R204" s="209">
        <v>1338</v>
      </c>
      <c r="S204" s="28" t="s">
        <v>234</v>
      </c>
      <c r="T204" s="210">
        <v>0</v>
      </c>
      <c r="U204" s="209"/>
      <c r="V204" s="28"/>
      <c r="W204" s="28"/>
      <c r="X204" s="205" t="s">
        <v>5</v>
      </c>
      <c r="Y204" s="28">
        <v>140</v>
      </c>
      <c r="Z204" s="222" t="s">
        <v>281</v>
      </c>
      <c r="AA204" s="209"/>
      <c r="AB204" s="28"/>
      <c r="AC204" s="223"/>
      <c r="AD204" s="209"/>
      <c r="AE204" s="28"/>
      <c r="AF204" s="223"/>
      <c r="AG204" s="209"/>
      <c r="AH204" s="28"/>
      <c r="AI204" s="223"/>
      <c r="AJ204" s="209" t="s">
        <v>8</v>
      </c>
      <c r="AK204" s="28">
        <v>-10000</v>
      </c>
      <c r="AL204" s="218" t="s">
        <v>282</v>
      </c>
    </row>
    <row r="205" spans="2:38" ht="21">
      <c r="B205" s="209" t="s">
        <v>410</v>
      </c>
      <c r="C205" s="28" t="s">
        <v>120</v>
      </c>
      <c r="D205" s="210" t="s">
        <v>58</v>
      </c>
      <c r="E205" s="209">
        <v>5643</v>
      </c>
      <c r="F205" s="28"/>
      <c r="G205" s="210"/>
      <c r="H205" s="209">
        <v>4303</v>
      </c>
      <c r="I205" s="28"/>
      <c r="J205" s="210"/>
      <c r="K205" s="209"/>
      <c r="L205" s="210"/>
      <c r="M205" s="209">
        <v>0</v>
      </c>
      <c r="N205" s="28">
        <v>0</v>
      </c>
      <c r="O205" s="210">
        <v>0</v>
      </c>
      <c r="P205" s="217" t="s">
        <v>288</v>
      </c>
      <c r="Q205" s="218" t="s">
        <v>80</v>
      </c>
      <c r="R205" s="209">
        <v>1340</v>
      </c>
      <c r="S205" s="28" t="s">
        <v>234</v>
      </c>
      <c r="T205" s="210">
        <v>0</v>
      </c>
      <c r="U205" s="209"/>
      <c r="V205" s="28"/>
      <c r="W205" s="28"/>
      <c r="X205" s="205" t="s">
        <v>5</v>
      </c>
      <c r="Y205" s="28">
        <v>140</v>
      </c>
      <c r="Z205" s="222" t="s">
        <v>281</v>
      </c>
      <c r="AA205" s="209"/>
      <c r="AB205" s="28"/>
      <c r="AC205" s="223"/>
      <c r="AD205" s="209"/>
      <c r="AE205" s="28"/>
      <c r="AF205" s="223"/>
      <c r="AG205" s="209"/>
      <c r="AH205" s="28"/>
      <c r="AI205" s="223"/>
      <c r="AJ205" s="209" t="s">
        <v>8</v>
      </c>
      <c r="AK205" s="28">
        <v>-10000</v>
      </c>
      <c r="AL205" s="218" t="s">
        <v>282</v>
      </c>
    </row>
    <row r="206" spans="2:38" ht="31.5">
      <c r="B206" s="209" t="s">
        <v>410</v>
      </c>
      <c r="C206" s="28" t="s">
        <v>120</v>
      </c>
      <c r="D206" s="210" t="s">
        <v>59</v>
      </c>
      <c r="E206" s="209">
        <v>7766</v>
      </c>
      <c r="F206" s="28"/>
      <c r="G206" s="210"/>
      <c r="H206" s="209">
        <v>5076</v>
      </c>
      <c r="I206" s="28"/>
      <c r="J206" s="210"/>
      <c r="K206" s="209"/>
      <c r="L206" s="210"/>
      <c r="M206" s="209">
        <v>-3614</v>
      </c>
      <c r="N206" s="28">
        <v>-3614</v>
      </c>
      <c r="O206" s="210">
        <v>-962</v>
      </c>
      <c r="P206" s="217" t="s">
        <v>38</v>
      </c>
      <c r="Q206" s="218" t="s">
        <v>80</v>
      </c>
      <c r="R206" s="209">
        <v>2690</v>
      </c>
      <c r="S206" s="28" t="s">
        <v>234</v>
      </c>
      <c r="T206" s="210">
        <v>0</v>
      </c>
      <c r="U206" s="209"/>
      <c r="V206" s="28"/>
      <c r="W206" s="28"/>
      <c r="X206" s="205" t="s">
        <v>5</v>
      </c>
      <c r="Y206" s="28">
        <v>140</v>
      </c>
      <c r="Z206" s="222" t="s">
        <v>281</v>
      </c>
      <c r="AA206" s="209" t="s">
        <v>6</v>
      </c>
      <c r="AB206" s="28">
        <v>7336</v>
      </c>
      <c r="AC206" s="223" t="s">
        <v>44</v>
      </c>
      <c r="AD206" s="209"/>
      <c r="AE206" s="28"/>
      <c r="AF206" s="223"/>
      <c r="AG206" s="209"/>
      <c r="AH206" s="28"/>
      <c r="AI206" s="223"/>
      <c r="AJ206" s="209" t="s">
        <v>8</v>
      </c>
      <c r="AK206" s="28">
        <v>-10000</v>
      </c>
      <c r="AL206" s="218" t="s">
        <v>282</v>
      </c>
    </row>
    <row r="207" spans="2:38" ht="31.5">
      <c r="B207" s="209" t="s">
        <v>410</v>
      </c>
      <c r="C207" s="28" t="s">
        <v>120</v>
      </c>
      <c r="D207" s="210" t="s">
        <v>61</v>
      </c>
      <c r="E207" s="209">
        <v>7766</v>
      </c>
      <c r="F207" s="28"/>
      <c r="G207" s="210"/>
      <c r="H207" s="209">
        <v>5828</v>
      </c>
      <c r="I207" s="28"/>
      <c r="J207" s="210"/>
      <c r="K207" s="209"/>
      <c r="L207" s="210"/>
      <c r="M207" s="209">
        <v>-3614</v>
      </c>
      <c r="N207" s="28">
        <v>-3614</v>
      </c>
      <c r="O207" s="210">
        <v>-1710</v>
      </c>
      <c r="P207" s="220" t="s">
        <v>38</v>
      </c>
      <c r="Q207" s="221" t="s">
        <v>80</v>
      </c>
      <c r="R207" s="209">
        <v>1938</v>
      </c>
      <c r="S207" s="28" t="s">
        <v>234</v>
      </c>
      <c r="T207" s="210">
        <v>0</v>
      </c>
      <c r="U207" s="209"/>
      <c r="V207" s="28"/>
      <c r="W207" s="218"/>
      <c r="X207" s="205" t="s">
        <v>5</v>
      </c>
      <c r="Y207" s="28">
        <v>140</v>
      </c>
      <c r="Z207" s="222" t="s">
        <v>281</v>
      </c>
      <c r="AA207" s="209"/>
      <c r="AB207" s="28"/>
      <c r="AC207" s="223"/>
      <c r="AD207" s="209"/>
      <c r="AE207" s="28"/>
      <c r="AF207" s="223"/>
      <c r="AG207" s="209"/>
      <c r="AH207" s="28"/>
      <c r="AI207" s="223"/>
      <c r="AJ207" s="209" t="s">
        <v>8</v>
      </c>
      <c r="AK207" s="28">
        <v>-10000</v>
      </c>
      <c r="AL207" s="218" t="s">
        <v>282</v>
      </c>
    </row>
    <row r="208" spans="2:38" ht="21">
      <c r="B208" s="209" t="s">
        <v>410</v>
      </c>
      <c r="C208" s="28" t="s">
        <v>120</v>
      </c>
      <c r="D208" s="210" t="s">
        <v>63</v>
      </c>
      <c r="E208" s="209">
        <v>7766</v>
      </c>
      <c r="F208" s="28"/>
      <c r="G208" s="210"/>
      <c r="H208" s="209">
        <v>5962</v>
      </c>
      <c r="I208" s="28"/>
      <c r="J208" s="210"/>
      <c r="K208" s="209"/>
      <c r="L208" s="210"/>
      <c r="M208" s="209">
        <v>-3614</v>
      </c>
      <c r="N208" s="28">
        <v>-3614</v>
      </c>
      <c r="O208" s="210">
        <v>-1843</v>
      </c>
      <c r="P208" s="217" t="s">
        <v>38</v>
      </c>
      <c r="Q208" s="218" t="s">
        <v>80</v>
      </c>
      <c r="R208" s="209">
        <v>1804</v>
      </c>
      <c r="S208" s="28" t="s">
        <v>234</v>
      </c>
      <c r="T208" s="210">
        <v>0</v>
      </c>
      <c r="U208" s="28"/>
      <c r="V208" s="28"/>
      <c r="W208" s="28"/>
      <c r="X208" s="205" t="s">
        <v>5</v>
      </c>
      <c r="Y208" s="28">
        <v>140</v>
      </c>
      <c r="Z208" s="222" t="s">
        <v>281</v>
      </c>
      <c r="AA208" s="209"/>
      <c r="AB208" s="28"/>
      <c r="AC208" s="222"/>
      <c r="AD208" s="209"/>
      <c r="AE208" s="28"/>
      <c r="AF208" s="223"/>
      <c r="AG208" s="209"/>
      <c r="AH208" s="28"/>
      <c r="AI208" s="223"/>
      <c r="AJ208" s="209" t="s">
        <v>8</v>
      </c>
      <c r="AK208" s="28">
        <v>-10000</v>
      </c>
      <c r="AL208" s="218" t="s">
        <v>282</v>
      </c>
    </row>
    <row r="209" spans="2:38" ht="21">
      <c r="B209" s="209" t="s">
        <v>410</v>
      </c>
      <c r="C209" s="28" t="s">
        <v>120</v>
      </c>
      <c r="D209" s="210" t="s">
        <v>64</v>
      </c>
      <c r="E209" s="209">
        <v>8824</v>
      </c>
      <c r="F209" s="28"/>
      <c r="G209" s="210"/>
      <c r="H209" s="209">
        <v>7520</v>
      </c>
      <c r="I209" s="28"/>
      <c r="J209" s="210"/>
      <c r="K209" s="209"/>
      <c r="L209" s="210"/>
      <c r="M209" s="209">
        <v>-2088</v>
      </c>
      <c r="N209" s="28">
        <v>-2088</v>
      </c>
      <c r="O209" s="210">
        <v>-792</v>
      </c>
      <c r="P209" s="217" t="s">
        <v>38</v>
      </c>
      <c r="Q209" s="218" t="s">
        <v>80</v>
      </c>
      <c r="R209" s="209">
        <v>1304</v>
      </c>
      <c r="S209" s="28" t="s">
        <v>234</v>
      </c>
      <c r="T209" s="210">
        <v>0</v>
      </c>
      <c r="U209" s="209"/>
      <c r="V209" s="28"/>
      <c r="W209" s="28"/>
      <c r="X209" s="205" t="s">
        <v>5</v>
      </c>
      <c r="Y209" s="28">
        <v>140</v>
      </c>
      <c r="Z209" s="222" t="s">
        <v>281</v>
      </c>
      <c r="AA209" s="209"/>
      <c r="AB209" s="28"/>
      <c r="AC209" s="223"/>
      <c r="AD209" s="209"/>
      <c r="AE209" s="28"/>
      <c r="AF209" s="223"/>
      <c r="AG209" s="209"/>
      <c r="AH209" s="28"/>
      <c r="AI209" s="223"/>
      <c r="AJ209" s="209" t="s">
        <v>8</v>
      </c>
      <c r="AK209" s="28">
        <v>-10000</v>
      </c>
      <c r="AL209" s="218" t="s">
        <v>282</v>
      </c>
    </row>
    <row r="210" spans="2:38" ht="21">
      <c r="B210" s="209" t="s">
        <v>410</v>
      </c>
      <c r="C210" s="28" t="s">
        <v>120</v>
      </c>
      <c r="D210" s="210" t="s">
        <v>66</v>
      </c>
      <c r="E210" s="209">
        <v>8824</v>
      </c>
      <c r="F210" s="28"/>
      <c r="G210" s="210"/>
      <c r="H210" s="209">
        <v>8754</v>
      </c>
      <c r="I210" s="28"/>
      <c r="J210" s="210"/>
      <c r="K210" s="209"/>
      <c r="L210" s="210"/>
      <c r="M210" s="209">
        <v>-2088</v>
      </c>
      <c r="N210" s="28">
        <v>-2088</v>
      </c>
      <c r="O210" s="210">
        <v>-2032</v>
      </c>
      <c r="P210" s="217" t="s">
        <v>38</v>
      </c>
      <c r="Q210" s="218" t="s">
        <v>80</v>
      </c>
      <c r="R210" s="209">
        <v>70</v>
      </c>
      <c r="S210" s="28" t="s">
        <v>234</v>
      </c>
      <c r="T210" s="210">
        <v>0</v>
      </c>
      <c r="U210" s="209"/>
      <c r="V210" s="28"/>
      <c r="W210" s="28"/>
      <c r="X210" s="205" t="s">
        <v>5</v>
      </c>
      <c r="Y210" s="28">
        <v>140</v>
      </c>
      <c r="Z210" s="222" t="s">
        <v>73</v>
      </c>
      <c r="AA210" s="209"/>
      <c r="AB210" s="28"/>
      <c r="AC210" s="223"/>
      <c r="AD210" s="209"/>
      <c r="AE210" s="28"/>
      <c r="AF210" s="223"/>
      <c r="AG210" s="209"/>
      <c r="AH210" s="28"/>
      <c r="AI210" s="223"/>
      <c r="AJ210" s="209"/>
      <c r="AK210" s="28"/>
      <c r="AL210" s="218"/>
    </row>
    <row r="211" spans="2:38" ht="31.5">
      <c r="B211" s="209" t="s">
        <v>410</v>
      </c>
      <c r="C211" s="28" t="s">
        <v>120</v>
      </c>
      <c r="D211" s="210" t="s">
        <v>67</v>
      </c>
      <c r="E211" s="209">
        <v>8824</v>
      </c>
      <c r="F211" s="28"/>
      <c r="G211" s="210"/>
      <c r="H211" s="209">
        <v>8754</v>
      </c>
      <c r="I211" s="28"/>
      <c r="J211" s="210"/>
      <c r="K211" s="209"/>
      <c r="L211" s="210"/>
      <c r="M211" s="209">
        <v>-2088</v>
      </c>
      <c r="N211" s="28">
        <v>-2088</v>
      </c>
      <c r="O211" s="210">
        <v>-2032</v>
      </c>
      <c r="P211" s="220" t="s">
        <v>38</v>
      </c>
      <c r="Q211" s="221" t="s">
        <v>80</v>
      </c>
      <c r="R211" s="209">
        <v>70</v>
      </c>
      <c r="S211" s="28" t="s">
        <v>234</v>
      </c>
      <c r="T211" s="210">
        <v>0</v>
      </c>
      <c r="U211" s="209"/>
      <c r="V211" s="28"/>
      <c r="W211" s="218"/>
      <c r="X211" s="205" t="s">
        <v>5</v>
      </c>
      <c r="Y211" s="28">
        <v>140</v>
      </c>
      <c r="Z211" s="222" t="s">
        <v>73</v>
      </c>
      <c r="AA211" s="209"/>
      <c r="AB211" s="28"/>
      <c r="AC211" s="223"/>
      <c r="AD211" s="209"/>
      <c r="AE211" s="28"/>
      <c r="AF211" s="223"/>
      <c r="AG211" s="209"/>
      <c r="AH211" s="28"/>
      <c r="AI211" s="223"/>
      <c r="AJ211" s="209"/>
      <c r="AK211" s="28"/>
      <c r="AL211" s="218"/>
    </row>
    <row r="212" spans="2:38" ht="21">
      <c r="B212" s="209" t="s">
        <v>410</v>
      </c>
      <c r="C212" s="28" t="s">
        <v>120</v>
      </c>
      <c r="D212" s="210" t="s">
        <v>68</v>
      </c>
      <c r="E212" s="209">
        <v>8822</v>
      </c>
      <c r="F212" s="28"/>
      <c r="G212" s="210"/>
      <c r="H212" s="209">
        <v>8752</v>
      </c>
      <c r="I212" s="28"/>
      <c r="J212" s="210"/>
      <c r="K212" s="209"/>
      <c r="L212" s="210"/>
      <c r="M212" s="209">
        <v>-4856</v>
      </c>
      <c r="N212" s="28">
        <v>-4856</v>
      </c>
      <c r="O212" s="210">
        <v>-4776</v>
      </c>
      <c r="P212" s="217" t="s">
        <v>38</v>
      </c>
      <c r="Q212" s="218" t="s">
        <v>80</v>
      </c>
      <c r="R212" s="209">
        <v>70</v>
      </c>
      <c r="S212" s="28" t="s">
        <v>234</v>
      </c>
      <c r="T212" s="210">
        <v>0</v>
      </c>
      <c r="U212" s="209"/>
      <c r="V212" s="28"/>
      <c r="W212" s="28"/>
      <c r="X212" s="205" t="s">
        <v>5</v>
      </c>
      <c r="Y212" s="28">
        <v>140</v>
      </c>
      <c r="Z212" s="222" t="s">
        <v>73</v>
      </c>
      <c r="AA212" s="209"/>
      <c r="AB212" s="28"/>
      <c r="AC212" s="223"/>
      <c r="AD212" s="209"/>
      <c r="AE212" s="28"/>
      <c r="AF212" s="223"/>
      <c r="AG212" s="209"/>
      <c r="AH212" s="28"/>
      <c r="AI212" s="223"/>
      <c r="AJ212" s="209"/>
      <c r="AK212" s="28"/>
      <c r="AL212" s="218"/>
    </row>
    <row r="213" spans="2:38" ht="21">
      <c r="B213" s="209" t="s">
        <v>410</v>
      </c>
      <c r="C213" s="28" t="s">
        <v>120</v>
      </c>
      <c r="D213" s="210" t="s">
        <v>69</v>
      </c>
      <c r="E213" s="28">
        <v>8822</v>
      </c>
      <c r="F213" s="28"/>
      <c r="G213" s="210"/>
      <c r="H213" s="209">
        <v>8752</v>
      </c>
      <c r="I213" s="28"/>
      <c r="J213" s="210"/>
      <c r="K213" s="209"/>
      <c r="L213" s="210"/>
      <c r="M213" s="209">
        <v>-4856</v>
      </c>
      <c r="N213" s="28">
        <v>-4856</v>
      </c>
      <c r="O213" s="210">
        <v>-4776</v>
      </c>
      <c r="P213" s="217" t="s">
        <v>38</v>
      </c>
      <c r="Q213" s="218" t="s">
        <v>80</v>
      </c>
      <c r="R213" s="209">
        <v>70</v>
      </c>
      <c r="S213" s="28" t="s">
        <v>234</v>
      </c>
      <c r="T213" s="210">
        <v>0</v>
      </c>
      <c r="U213" s="209"/>
      <c r="V213" s="28"/>
      <c r="W213" s="210"/>
      <c r="X213" s="209" t="s">
        <v>5</v>
      </c>
      <c r="Y213" s="28">
        <v>140</v>
      </c>
      <c r="Z213" s="222" t="s">
        <v>73</v>
      </c>
      <c r="AA213" s="209"/>
      <c r="AB213" s="28"/>
      <c r="AC213" s="210"/>
      <c r="AD213" s="209"/>
      <c r="AE213" s="28"/>
      <c r="AF213" s="225"/>
      <c r="AG213" s="209"/>
      <c r="AH213" s="28"/>
      <c r="AI213" s="210"/>
      <c r="AJ213" s="209"/>
      <c r="AK213" s="28"/>
      <c r="AL213" s="210"/>
    </row>
    <row r="214" spans="2:38" ht="21">
      <c r="B214" s="209" t="s">
        <v>410</v>
      </c>
      <c r="C214" s="28" t="s">
        <v>120</v>
      </c>
      <c r="D214" s="210" t="s">
        <v>70</v>
      </c>
      <c r="E214" s="209">
        <v>8222</v>
      </c>
      <c r="F214" s="28"/>
      <c r="G214" s="210"/>
      <c r="H214" s="209">
        <v>8148</v>
      </c>
      <c r="I214" s="28"/>
      <c r="J214" s="210"/>
      <c r="K214" s="209"/>
      <c r="L214" s="210"/>
      <c r="M214" s="209">
        <v>-4258</v>
      </c>
      <c r="N214" s="28">
        <v>-4258</v>
      </c>
      <c r="O214" s="210">
        <v>-4172</v>
      </c>
      <c r="P214" s="217" t="s">
        <v>38</v>
      </c>
      <c r="Q214" s="218" t="s">
        <v>80</v>
      </c>
      <c r="R214" s="209">
        <v>74</v>
      </c>
      <c r="S214" s="28" t="s">
        <v>234</v>
      </c>
      <c r="T214" s="210">
        <v>0</v>
      </c>
      <c r="U214" s="209"/>
      <c r="V214" s="28"/>
      <c r="W214" s="210"/>
      <c r="X214" s="209" t="s">
        <v>5</v>
      </c>
      <c r="Y214" s="28">
        <v>160</v>
      </c>
      <c r="Z214" s="222" t="s">
        <v>73</v>
      </c>
      <c r="AA214" s="209"/>
      <c r="AB214" s="28"/>
      <c r="AC214" s="210"/>
      <c r="AD214" s="209"/>
      <c r="AE214" s="28"/>
      <c r="AF214" s="225"/>
      <c r="AG214" s="209"/>
      <c r="AH214" s="28"/>
      <c r="AI214" s="210"/>
      <c r="AJ214" s="209"/>
      <c r="AK214" s="28"/>
      <c r="AL214" s="210"/>
    </row>
    <row r="215" spans="2:38" ht="21">
      <c r="B215" s="209" t="s">
        <v>411</v>
      </c>
      <c r="C215" s="28" t="s">
        <v>120</v>
      </c>
      <c r="D215" s="210" t="s">
        <v>55</v>
      </c>
      <c r="E215" s="209">
        <v>3552</v>
      </c>
      <c r="F215" s="28"/>
      <c r="G215" s="210"/>
      <c r="H215" s="209">
        <v>2675</v>
      </c>
      <c r="I215" s="28"/>
      <c r="J215" s="210"/>
      <c r="K215" s="209"/>
      <c r="L215" s="210"/>
      <c r="M215" s="209">
        <v>0</v>
      </c>
      <c r="N215" s="28">
        <v>0</v>
      </c>
      <c r="O215" s="210">
        <v>0</v>
      </c>
      <c r="P215" s="217" t="s">
        <v>288</v>
      </c>
      <c r="Q215" s="218" t="s">
        <v>80</v>
      </c>
      <c r="R215" s="209">
        <v>877</v>
      </c>
      <c r="S215" s="28" t="s">
        <v>234</v>
      </c>
      <c r="T215" s="210">
        <v>0</v>
      </c>
      <c r="U215" s="209"/>
      <c r="V215" s="28"/>
      <c r="W215" s="210"/>
      <c r="X215" s="209" t="s">
        <v>5</v>
      </c>
      <c r="Y215" s="28">
        <v>140</v>
      </c>
      <c r="Z215" s="222" t="s">
        <v>281</v>
      </c>
      <c r="AA215" s="209"/>
      <c r="AB215" s="28"/>
      <c r="AC215" s="210"/>
      <c r="AD215" s="209"/>
      <c r="AE215" s="28"/>
      <c r="AF215" s="225"/>
      <c r="AG215" s="209"/>
      <c r="AH215" s="28"/>
      <c r="AI215" s="210"/>
      <c r="AJ215" s="209" t="s">
        <v>8</v>
      </c>
      <c r="AK215" s="28">
        <v>-10000</v>
      </c>
      <c r="AL215" s="210" t="s">
        <v>282</v>
      </c>
    </row>
    <row r="216" spans="2:38" ht="31.5">
      <c r="B216" s="209" t="s">
        <v>411</v>
      </c>
      <c r="C216" s="28" t="s">
        <v>120</v>
      </c>
      <c r="D216" s="210" t="s">
        <v>57</v>
      </c>
      <c r="E216" s="209">
        <v>3552</v>
      </c>
      <c r="F216" s="28"/>
      <c r="G216" s="210"/>
      <c r="H216" s="209">
        <v>2675</v>
      </c>
      <c r="I216" s="28"/>
      <c r="J216" s="210"/>
      <c r="K216" s="209"/>
      <c r="L216" s="210"/>
      <c r="M216" s="209">
        <v>0</v>
      </c>
      <c r="N216" s="28">
        <v>0</v>
      </c>
      <c r="O216" s="210">
        <v>0</v>
      </c>
      <c r="P216" s="220" t="s">
        <v>288</v>
      </c>
      <c r="Q216" s="221" t="s">
        <v>80</v>
      </c>
      <c r="R216" s="209">
        <v>877</v>
      </c>
      <c r="S216" s="28" t="s">
        <v>234</v>
      </c>
      <c r="T216" s="210">
        <v>0</v>
      </c>
      <c r="U216" s="209"/>
      <c r="V216" s="28"/>
      <c r="W216" s="218"/>
      <c r="X216" s="209" t="s">
        <v>5</v>
      </c>
      <c r="Y216" s="28">
        <v>140</v>
      </c>
      <c r="Z216" s="222" t="s">
        <v>281</v>
      </c>
      <c r="AA216" s="209"/>
      <c r="AB216" s="28"/>
      <c r="AC216" s="210"/>
      <c r="AD216" s="209"/>
      <c r="AE216" s="28"/>
      <c r="AF216" s="225"/>
      <c r="AG216" s="209"/>
      <c r="AH216" s="28"/>
      <c r="AI216" s="210"/>
      <c r="AJ216" s="209" t="s">
        <v>8</v>
      </c>
      <c r="AK216" s="28">
        <v>-10000</v>
      </c>
      <c r="AL216" s="210" t="s">
        <v>282</v>
      </c>
    </row>
    <row r="217" spans="2:38" ht="21">
      <c r="B217" s="209" t="s">
        <v>411</v>
      </c>
      <c r="C217" s="28" t="s">
        <v>120</v>
      </c>
      <c r="D217" s="210" t="s">
        <v>58</v>
      </c>
      <c r="E217" s="209">
        <v>3552</v>
      </c>
      <c r="F217" s="28"/>
      <c r="G217" s="210"/>
      <c r="H217" s="209">
        <v>2716</v>
      </c>
      <c r="I217" s="28"/>
      <c r="J217" s="210"/>
      <c r="K217" s="209"/>
      <c r="L217" s="210"/>
      <c r="M217" s="209">
        <v>0</v>
      </c>
      <c r="N217" s="28">
        <v>0</v>
      </c>
      <c r="O217" s="210">
        <v>0</v>
      </c>
      <c r="P217" s="217" t="s">
        <v>288</v>
      </c>
      <c r="Q217" s="218" t="s">
        <v>80</v>
      </c>
      <c r="R217" s="209">
        <v>836</v>
      </c>
      <c r="S217" s="28" t="s">
        <v>234</v>
      </c>
      <c r="T217" s="210">
        <v>0</v>
      </c>
      <c r="U217" s="209"/>
      <c r="V217" s="28"/>
      <c r="W217" s="210"/>
      <c r="X217" s="209" t="s">
        <v>5</v>
      </c>
      <c r="Y217" s="28">
        <v>140</v>
      </c>
      <c r="Z217" s="222" t="s">
        <v>281</v>
      </c>
      <c r="AA217" s="209"/>
      <c r="AB217" s="28"/>
      <c r="AC217" s="210"/>
      <c r="AD217" s="209"/>
      <c r="AE217" s="28"/>
      <c r="AF217" s="225"/>
      <c r="AG217" s="209"/>
      <c r="AH217" s="28"/>
      <c r="AI217" s="210"/>
      <c r="AJ217" s="209" t="s">
        <v>8</v>
      </c>
      <c r="AK217" s="28">
        <v>-10000</v>
      </c>
      <c r="AL217" s="210" t="s">
        <v>282</v>
      </c>
    </row>
    <row r="218" spans="2:38" ht="21">
      <c r="B218" s="209" t="s">
        <v>411</v>
      </c>
      <c r="C218" s="28" t="s">
        <v>120</v>
      </c>
      <c r="D218" s="210" t="s">
        <v>59</v>
      </c>
      <c r="E218" s="209">
        <v>5817</v>
      </c>
      <c r="F218" s="28"/>
      <c r="G218" s="210"/>
      <c r="H218" s="209">
        <v>4642</v>
      </c>
      <c r="I218" s="28"/>
      <c r="J218" s="210"/>
      <c r="K218" s="209"/>
      <c r="L218" s="210"/>
      <c r="M218" s="209">
        <v>0</v>
      </c>
      <c r="N218" s="28">
        <v>0</v>
      </c>
      <c r="O218" s="210">
        <v>0</v>
      </c>
      <c r="P218" s="217" t="s">
        <v>288</v>
      </c>
      <c r="Q218" s="218" t="s">
        <v>80</v>
      </c>
      <c r="R218" s="209">
        <v>1175</v>
      </c>
      <c r="S218" s="28" t="s">
        <v>234</v>
      </c>
      <c r="T218" s="210">
        <v>0</v>
      </c>
      <c r="U218" s="209"/>
      <c r="V218" s="28"/>
      <c r="W218" s="210"/>
      <c r="X218" s="209" t="s">
        <v>5</v>
      </c>
      <c r="Y218" s="28">
        <v>140</v>
      </c>
      <c r="Z218" s="222" t="s">
        <v>281</v>
      </c>
      <c r="AA218" s="209"/>
      <c r="AB218" s="28"/>
      <c r="AC218" s="210"/>
      <c r="AD218" s="209"/>
      <c r="AE218" s="28"/>
      <c r="AF218" s="225"/>
      <c r="AG218" s="209"/>
      <c r="AH218" s="28"/>
      <c r="AI218" s="210"/>
      <c r="AJ218" s="209" t="s">
        <v>8</v>
      </c>
      <c r="AK218" s="28">
        <v>-10000</v>
      </c>
      <c r="AL218" s="210" t="s">
        <v>282</v>
      </c>
    </row>
    <row r="219" spans="2:38" ht="21">
      <c r="B219" s="209" t="s">
        <v>411</v>
      </c>
      <c r="C219" s="28" t="s">
        <v>120</v>
      </c>
      <c r="D219" s="210" t="s">
        <v>61</v>
      </c>
      <c r="E219" s="209">
        <v>5817</v>
      </c>
      <c r="F219" s="28"/>
      <c r="G219" s="210"/>
      <c r="H219" s="209">
        <v>5495</v>
      </c>
      <c r="I219" s="28"/>
      <c r="J219" s="210"/>
      <c r="K219" s="209"/>
      <c r="L219" s="210"/>
      <c r="M219" s="209">
        <v>0</v>
      </c>
      <c r="N219" s="28">
        <v>0</v>
      </c>
      <c r="O219" s="210">
        <v>0</v>
      </c>
      <c r="P219" s="217" t="s">
        <v>288</v>
      </c>
      <c r="Q219" s="218" t="s">
        <v>80</v>
      </c>
      <c r="R219" s="209">
        <v>322</v>
      </c>
      <c r="S219" s="28" t="s">
        <v>234</v>
      </c>
      <c r="T219" s="210">
        <v>0</v>
      </c>
      <c r="U219" s="209"/>
      <c r="V219" s="28"/>
      <c r="W219" s="210"/>
      <c r="X219" s="209" t="s">
        <v>5</v>
      </c>
      <c r="Y219" s="28">
        <v>140</v>
      </c>
      <c r="Z219" s="222" t="s">
        <v>281</v>
      </c>
      <c r="AA219" s="209"/>
      <c r="AB219" s="28"/>
      <c r="AC219" s="210"/>
      <c r="AD219" s="209"/>
      <c r="AE219" s="28"/>
      <c r="AF219" s="225"/>
      <c r="AG219" s="209"/>
      <c r="AH219" s="28"/>
      <c r="AI219" s="210"/>
      <c r="AJ219" s="209" t="s">
        <v>8</v>
      </c>
      <c r="AK219" s="28">
        <v>-10000</v>
      </c>
      <c r="AL219" s="210" t="s">
        <v>282</v>
      </c>
    </row>
    <row r="220" spans="2:38" ht="21">
      <c r="B220" s="209" t="s">
        <v>411</v>
      </c>
      <c r="C220" s="28" t="s">
        <v>120</v>
      </c>
      <c r="D220" s="210" t="s">
        <v>68</v>
      </c>
      <c r="E220" s="209">
        <v>7626</v>
      </c>
      <c r="F220" s="28"/>
      <c r="G220" s="210"/>
      <c r="H220" s="209">
        <v>5868</v>
      </c>
      <c r="I220" s="28"/>
      <c r="J220" s="210"/>
      <c r="K220" s="209"/>
      <c r="L220" s="210"/>
      <c r="M220" s="209">
        <v>-4824</v>
      </c>
      <c r="N220" s="28">
        <v>-4824</v>
      </c>
      <c r="O220" s="210">
        <v>-3495</v>
      </c>
      <c r="P220" s="217" t="s">
        <v>38</v>
      </c>
      <c r="Q220" s="218" t="s">
        <v>80</v>
      </c>
      <c r="R220" s="209">
        <v>1758</v>
      </c>
      <c r="S220" s="28" t="s">
        <v>234</v>
      </c>
      <c r="T220" s="210">
        <v>0</v>
      </c>
      <c r="U220" s="209"/>
      <c r="V220" s="28"/>
      <c r="W220" s="210"/>
      <c r="X220" s="209" t="s">
        <v>5</v>
      </c>
      <c r="Y220" s="28">
        <v>140</v>
      </c>
      <c r="Z220" s="222" t="s">
        <v>281</v>
      </c>
      <c r="AA220" s="209"/>
      <c r="AB220" s="28"/>
      <c r="AC220" s="210"/>
      <c r="AD220" s="209"/>
      <c r="AE220" s="28"/>
      <c r="AF220" s="225"/>
      <c r="AG220" s="209"/>
      <c r="AH220" s="28"/>
      <c r="AI220" s="210"/>
      <c r="AJ220" s="209" t="s">
        <v>8</v>
      </c>
      <c r="AK220" s="28">
        <v>-10000</v>
      </c>
      <c r="AL220" s="210" t="s">
        <v>282</v>
      </c>
    </row>
    <row r="221" spans="2:38" ht="21">
      <c r="B221" s="209" t="s">
        <v>411</v>
      </c>
      <c r="C221" s="28" t="s">
        <v>120</v>
      </c>
      <c r="D221" s="210" t="s">
        <v>69</v>
      </c>
      <c r="E221" s="209">
        <v>7626</v>
      </c>
      <c r="F221" s="28"/>
      <c r="G221" s="210"/>
      <c r="H221" s="209">
        <v>7341</v>
      </c>
      <c r="I221" s="28"/>
      <c r="J221" s="210"/>
      <c r="K221" s="209"/>
      <c r="L221" s="210"/>
      <c r="M221" s="209">
        <v>-4716</v>
      </c>
      <c r="N221" s="28">
        <v>-4716</v>
      </c>
      <c r="O221" s="210">
        <v>-4419</v>
      </c>
      <c r="P221" s="217" t="s">
        <v>38</v>
      </c>
      <c r="Q221" s="218" t="s">
        <v>80</v>
      </c>
      <c r="R221" s="209">
        <v>285</v>
      </c>
      <c r="S221" s="28" t="s">
        <v>234</v>
      </c>
      <c r="T221" s="210">
        <v>0</v>
      </c>
      <c r="U221" s="209"/>
      <c r="V221" s="28"/>
      <c r="W221" s="210"/>
      <c r="X221" s="209" t="s">
        <v>5</v>
      </c>
      <c r="Y221" s="28">
        <v>140</v>
      </c>
      <c r="Z221" s="222" t="s">
        <v>281</v>
      </c>
      <c r="AA221" s="209"/>
      <c r="AB221" s="28"/>
      <c r="AC221" s="210"/>
      <c r="AD221" s="209"/>
      <c r="AE221" s="28"/>
      <c r="AF221" s="225"/>
      <c r="AG221" s="209"/>
      <c r="AH221" s="28"/>
      <c r="AI221" s="210"/>
      <c r="AJ221" s="209" t="s">
        <v>8</v>
      </c>
      <c r="AK221" s="28">
        <v>-10000</v>
      </c>
      <c r="AL221" s="210" t="s">
        <v>282</v>
      </c>
    </row>
    <row r="222" spans="2:38" ht="21">
      <c r="B222" s="209" t="s">
        <v>411</v>
      </c>
      <c r="C222" s="28" t="s">
        <v>120</v>
      </c>
      <c r="D222" s="210" t="s">
        <v>70</v>
      </c>
      <c r="E222" s="209">
        <v>7026</v>
      </c>
      <c r="F222" s="28"/>
      <c r="G222" s="210"/>
      <c r="H222" s="209">
        <v>7008</v>
      </c>
      <c r="I222" s="28"/>
      <c r="J222" s="210"/>
      <c r="K222" s="209"/>
      <c r="L222" s="210"/>
      <c r="M222" s="209">
        <v>-4227</v>
      </c>
      <c r="N222" s="28">
        <v>-4227</v>
      </c>
      <c r="O222" s="210">
        <v>-4212</v>
      </c>
      <c r="P222" s="217" t="s">
        <v>38</v>
      </c>
      <c r="Q222" s="218" t="s">
        <v>80</v>
      </c>
      <c r="R222" s="209">
        <v>18</v>
      </c>
      <c r="S222" s="28" t="s">
        <v>234</v>
      </c>
      <c r="T222" s="210">
        <v>0</v>
      </c>
      <c r="U222" s="209"/>
      <c r="V222" s="28"/>
      <c r="W222" s="210"/>
      <c r="X222" s="209" t="s">
        <v>5</v>
      </c>
      <c r="Y222" s="28">
        <v>160</v>
      </c>
      <c r="Z222" s="222" t="s">
        <v>281</v>
      </c>
      <c r="AA222" s="209"/>
      <c r="AB222" s="28"/>
      <c r="AC222" s="210"/>
      <c r="AD222" s="209"/>
      <c r="AE222" s="28"/>
      <c r="AF222" s="225"/>
      <c r="AG222" s="209"/>
      <c r="AH222" s="28"/>
      <c r="AI222" s="210"/>
      <c r="AJ222" s="209" t="s">
        <v>8</v>
      </c>
      <c r="AK222" s="28">
        <v>-10000</v>
      </c>
      <c r="AL222" s="210" t="s">
        <v>282</v>
      </c>
    </row>
    <row r="223" spans="2:38" ht="21">
      <c r="B223" s="209" t="s">
        <v>412</v>
      </c>
      <c r="C223" s="28" t="s">
        <v>120</v>
      </c>
      <c r="D223" s="210" t="s">
        <v>59</v>
      </c>
      <c r="E223" s="209">
        <v>6502</v>
      </c>
      <c r="F223" s="28"/>
      <c r="G223" s="210"/>
      <c r="H223" s="209">
        <v>5000</v>
      </c>
      <c r="I223" s="28"/>
      <c r="J223" s="210"/>
      <c r="K223" s="209"/>
      <c r="L223" s="210"/>
      <c r="M223" s="209">
        <v>0</v>
      </c>
      <c r="N223" s="28">
        <v>0</v>
      </c>
      <c r="O223" s="210">
        <v>0</v>
      </c>
      <c r="P223" s="217" t="s">
        <v>288</v>
      </c>
      <c r="Q223" s="218" t="s">
        <v>80</v>
      </c>
      <c r="R223" s="209">
        <v>1502</v>
      </c>
      <c r="S223" s="28" t="s">
        <v>234</v>
      </c>
      <c r="T223" s="210">
        <v>0</v>
      </c>
      <c r="U223" s="209"/>
      <c r="V223" s="28"/>
      <c r="W223" s="210"/>
      <c r="X223" s="209" t="s">
        <v>5</v>
      </c>
      <c r="Y223" s="28">
        <v>160</v>
      </c>
      <c r="Z223" s="222" t="s">
        <v>281</v>
      </c>
      <c r="AA223" s="209"/>
      <c r="AB223" s="28"/>
      <c r="AC223" s="210"/>
      <c r="AD223" s="209"/>
      <c r="AE223" s="28"/>
      <c r="AF223" s="225"/>
      <c r="AG223" s="209"/>
      <c r="AH223" s="28"/>
      <c r="AI223" s="210"/>
      <c r="AJ223" s="209" t="s">
        <v>8</v>
      </c>
      <c r="AK223" s="28">
        <v>-10000</v>
      </c>
      <c r="AL223" s="210" t="s">
        <v>282</v>
      </c>
    </row>
    <row r="224" spans="2:38" ht="21">
      <c r="B224" s="209" t="s">
        <v>412</v>
      </c>
      <c r="C224" s="28" t="s">
        <v>120</v>
      </c>
      <c r="D224" s="210" t="s">
        <v>64</v>
      </c>
      <c r="E224" s="209">
        <v>7080</v>
      </c>
      <c r="F224" s="28"/>
      <c r="G224" s="210"/>
      <c r="H224" s="209">
        <v>7017</v>
      </c>
      <c r="I224" s="28"/>
      <c r="J224" s="210"/>
      <c r="K224" s="209"/>
      <c r="L224" s="210"/>
      <c r="M224" s="209">
        <v>-4192</v>
      </c>
      <c r="N224" s="28">
        <v>-4192</v>
      </c>
      <c r="O224" s="210">
        <v>-4118</v>
      </c>
      <c r="P224" s="217" t="s">
        <v>38</v>
      </c>
      <c r="Q224" s="218" t="s">
        <v>80</v>
      </c>
      <c r="R224" s="209">
        <v>63</v>
      </c>
      <c r="S224" s="28" t="s">
        <v>234</v>
      </c>
      <c r="T224" s="210">
        <v>0</v>
      </c>
      <c r="U224" s="209"/>
      <c r="V224" s="28"/>
      <c r="W224" s="210"/>
      <c r="X224" s="209" t="s">
        <v>5</v>
      </c>
      <c r="Y224" s="28">
        <v>160</v>
      </c>
      <c r="Z224" s="222" t="s">
        <v>281</v>
      </c>
      <c r="AA224" s="209"/>
      <c r="AB224" s="28"/>
      <c r="AC224" s="210"/>
      <c r="AD224" s="209"/>
      <c r="AE224" s="28"/>
      <c r="AF224" s="225"/>
      <c r="AG224" s="209"/>
      <c r="AH224" s="28"/>
      <c r="AI224" s="210"/>
      <c r="AJ224" s="209" t="s">
        <v>8</v>
      </c>
      <c r="AK224" s="28">
        <v>-10000</v>
      </c>
      <c r="AL224" s="210" t="s">
        <v>282</v>
      </c>
    </row>
    <row r="225" spans="2:38" ht="21">
      <c r="B225" s="209" t="s">
        <v>412</v>
      </c>
      <c r="C225" s="28" t="s">
        <v>120</v>
      </c>
      <c r="D225" s="210" t="s">
        <v>67</v>
      </c>
      <c r="E225" s="209">
        <v>7080</v>
      </c>
      <c r="F225" s="28"/>
      <c r="G225" s="210"/>
      <c r="H225" s="209">
        <v>6415</v>
      </c>
      <c r="I225" s="28"/>
      <c r="J225" s="210"/>
      <c r="K225" s="209"/>
      <c r="L225" s="210"/>
      <c r="M225" s="209">
        <v>-4314</v>
      </c>
      <c r="N225" s="28">
        <v>-4314</v>
      </c>
      <c r="O225" s="210">
        <v>-3794</v>
      </c>
      <c r="P225" s="217" t="s">
        <v>38</v>
      </c>
      <c r="Q225" s="218" t="s">
        <v>80</v>
      </c>
      <c r="R225" s="209">
        <v>665</v>
      </c>
      <c r="S225" s="28" t="s">
        <v>234</v>
      </c>
      <c r="T225" s="210">
        <v>0</v>
      </c>
      <c r="U225" s="209"/>
      <c r="V225" s="28"/>
      <c r="W225" s="210"/>
      <c r="X225" s="209" t="s">
        <v>5</v>
      </c>
      <c r="Y225" s="28">
        <v>160</v>
      </c>
      <c r="Z225" s="222" t="s">
        <v>281</v>
      </c>
      <c r="AA225" s="209"/>
      <c r="AB225" s="28"/>
      <c r="AC225" s="210"/>
      <c r="AD225" s="209"/>
      <c r="AE225" s="28"/>
      <c r="AF225" s="225"/>
      <c r="AG225" s="209"/>
      <c r="AH225" s="28"/>
      <c r="AI225" s="210"/>
      <c r="AJ225" s="209" t="s">
        <v>8</v>
      </c>
      <c r="AK225" s="28">
        <v>-10000</v>
      </c>
      <c r="AL225" s="210" t="s">
        <v>282</v>
      </c>
    </row>
    <row r="226" spans="2:38" ht="21">
      <c r="B226" s="209" t="s">
        <v>412</v>
      </c>
      <c r="C226" s="28" t="s">
        <v>120</v>
      </c>
      <c r="D226" s="210" t="s">
        <v>68</v>
      </c>
      <c r="E226" s="209">
        <v>7500</v>
      </c>
      <c r="F226" s="28"/>
      <c r="G226" s="210"/>
      <c r="H226" s="209">
        <v>7242</v>
      </c>
      <c r="I226" s="28"/>
      <c r="J226" s="210"/>
      <c r="K226" s="209"/>
      <c r="L226" s="210"/>
      <c r="M226" s="209">
        <v>-3672</v>
      </c>
      <c r="N226" s="28">
        <v>-3672</v>
      </c>
      <c r="O226" s="210">
        <v>-3358</v>
      </c>
      <c r="P226" s="217" t="s">
        <v>38</v>
      </c>
      <c r="Q226" s="218" t="s">
        <v>80</v>
      </c>
      <c r="R226" s="209">
        <v>258</v>
      </c>
      <c r="S226" s="28" t="s">
        <v>234</v>
      </c>
      <c r="T226" s="210">
        <v>0</v>
      </c>
      <c r="U226" s="209"/>
      <c r="V226" s="28"/>
      <c r="W226" s="210"/>
      <c r="X226" s="209" t="s">
        <v>5</v>
      </c>
      <c r="Y226" s="28">
        <v>160</v>
      </c>
      <c r="Z226" s="222" t="s">
        <v>281</v>
      </c>
      <c r="AA226" s="209"/>
      <c r="AB226" s="28"/>
      <c r="AC226" s="210"/>
      <c r="AD226" s="209"/>
      <c r="AE226" s="28"/>
      <c r="AF226" s="225"/>
      <c r="AG226" s="209"/>
      <c r="AH226" s="28"/>
      <c r="AI226" s="210"/>
      <c r="AJ226" s="209" t="s">
        <v>8</v>
      </c>
      <c r="AK226" s="28">
        <v>-10000</v>
      </c>
      <c r="AL226" s="210" t="s">
        <v>282</v>
      </c>
    </row>
    <row r="227" spans="2:38" ht="21">
      <c r="B227" s="209" t="s">
        <v>412</v>
      </c>
      <c r="C227" s="28" t="s">
        <v>120</v>
      </c>
      <c r="D227" s="210" t="s">
        <v>69</v>
      </c>
      <c r="E227" s="209">
        <v>7500</v>
      </c>
      <c r="F227" s="28"/>
      <c r="G227" s="210"/>
      <c r="H227" s="209">
        <v>7239</v>
      </c>
      <c r="I227" s="28"/>
      <c r="J227" s="210"/>
      <c r="K227" s="209"/>
      <c r="L227" s="210"/>
      <c r="M227" s="209">
        <v>-3667</v>
      </c>
      <c r="N227" s="28">
        <v>-3667</v>
      </c>
      <c r="O227" s="210">
        <v>-3350</v>
      </c>
      <c r="P227" s="217" t="s">
        <v>38</v>
      </c>
      <c r="Q227" s="218" t="s">
        <v>80</v>
      </c>
      <c r="R227" s="209">
        <v>261</v>
      </c>
      <c r="S227" s="28" t="s">
        <v>234</v>
      </c>
      <c r="T227" s="210">
        <v>0</v>
      </c>
      <c r="U227" s="209"/>
      <c r="V227" s="28"/>
      <c r="W227" s="218"/>
      <c r="X227" s="209" t="s">
        <v>5</v>
      </c>
      <c r="Y227" s="28">
        <v>160</v>
      </c>
      <c r="Z227" s="222" t="s">
        <v>281</v>
      </c>
      <c r="AA227" s="209"/>
      <c r="AB227" s="28"/>
      <c r="AC227" s="210"/>
      <c r="AD227" s="209"/>
      <c r="AE227" s="28"/>
      <c r="AF227" s="225"/>
      <c r="AG227" s="209"/>
      <c r="AH227" s="28"/>
      <c r="AI227" s="210"/>
      <c r="AJ227" s="209" t="s">
        <v>8</v>
      </c>
      <c r="AK227" s="28">
        <v>-10000</v>
      </c>
      <c r="AL227" s="210" t="s">
        <v>282</v>
      </c>
    </row>
    <row r="228" spans="2:38" ht="21">
      <c r="B228" s="209" t="s">
        <v>412</v>
      </c>
      <c r="C228" s="28" t="s">
        <v>120</v>
      </c>
      <c r="D228" s="210" t="s">
        <v>70</v>
      </c>
      <c r="E228" s="209">
        <v>7500</v>
      </c>
      <c r="F228" s="28"/>
      <c r="G228" s="210"/>
      <c r="H228" s="209">
        <v>7085</v>
      </c>
      <c r="I228" s="28"/>
      <c r="J228" s="210"/>
      <c r="K228" s="209"/>
      <c r="L228" s="210"/>
      <c r="M228" s="209">
        <v>-3722</v>
      </c>
      <c r="N228" s="28">
        <v>-3722</v>
      </c>
      <c r="O228" s="210">
        <v>-3216</v>
      </c>
      <c r="P228" s="217" t="s">
        <v>38</v>
      </c>
      <c r="Q228" s="218" t="s">
        <v>80</v>
      </c>
      <c r="R228" s="209">
        <v>415</v>
      </c>
      <c r="S228" s="28" t="s">
        <v>234</v>
      </c>
      <c r="T228" s="210">
        <v>0</v>
      </c>
      <c r="U228" s="209"/>
      <c r="V228" s="28"/>
      <c r="W228" s="218"/>
      <c r="X228" s="209" t="s">
        <v>5</v>
      </c>
      <c r="Y228" s="28">
        <v>160</v>
      </c>
      <c r="Z228" s="222" t="s">
        <v>281</v>
      </c>
      <c r="AA228" s="209"/>
      <c r="AB228" s="28"/>
      <c r="AC228" s="210"/>
      <c r="AD228" s="209"/>
      <c r="AE228" s="28"/>
      <c r="AF228" s="225"/>
      <c r="AG228" s="209"/>
      <c r="AH228" s="28"/>
      <c r="AI228" s="210"/>
      <c r="AJ228" s="209" t="s">
        <v>8</v>
      </c>
      <c r="AK228" s="28">
        <v>-10000</v>
      </c>
      <c r="AL228" s="210" t="s">
        <v>282</v>
      </c>
    </row>
    <row r="229" spans="2:38" ht="21">
      <c r="B229" s="209" t="s">
        <v>413</v>
      </c>
      <c r="C229" s="28" t="s">
        <v>120</v>
      </c>
      <c r="D229" s="210" t="s">
        <v>59</v>
      </c>
      <c r="E229" s="209">
        <v>8195</v>
      </c>
      <c r="F229" s="28"/>
      <c r="G229" s="210"/>
      <c r="H229" s="209">
        <v>7716</v>
      </c>
      <c r="I229" s="28"/>
      <c r="J229" s="210"/>
      <c r="K229" s="209"/>
      <c r="L229" s="210"/>
      <c r="M229" s="209">
        <v>-3109</v>
      </c>
      <c r="N229" s="28">
        <v>-3109</v>
      </c>
      <c r="O229" s="210">
        <v>-2633</v>
      </c>
      <c r="P229" s="217" t="s">
        <v>38</v>
      </c>
      <c r="Q229" s="218" t="s">
        <v>283</v>
      </c>
      <c r="R229" s="209">
        <v>479</v>
      </c>
      <c r="S229" s="28" t="s">
        <v>234</v>
      </c>
      <c r="T229" s="210">
        <v>0</v>
      </c>
      <c r="U229" s="209"/>
      <c r="V229" s="28"/>
      <c r="W229" s="218"/>
      <c r="X229" s="209" t="s">
        <v>5</v>
      </c>
      <c r="Y229" s="28">
        <v>-156</v>
      </c>
      <c r="Z229" s="222" t="s">
        <v>281</v>
      </c>
      <c r="AA229" s="209"/>
      <c r="AB229" s="28"/>
      <c r="AC229" s="210"/>
      <c r="AD229" s="209"/>
      <c r="AE229" s="28"/>
      <c r="AF229" s="225"/>
      <c r="AG229" s="209"/>
      <c r="AH229" s="28"/>
      <c r="AI229" s="210"/>
      <c r="AJ229" s="209" t="s">
        <v>8</v>
      </c>
      <c r="AK229" s="28">
        <v>-10000</v>
      </c>
      <c r="AL229" s="210" t="s">
        <v>282</v>
      </c>
    </row>
    <row r="230" spans="2:38" ht="21">
      <c r="B230" s="209" t="s">
        <v>413</v>
      </c>
      <c r="C230" s="28" t="s">
        <v>120</v>
      </c>
      <c r="D230" s="210" t="s">
        <v>61</v>
      </c>
      <c r="E230" s="209">
        <v>8195</v>
      </c>
      <c r="F230" s="28"/>
      <c r="G230" s="210"/>
      <c r="H230" s="209">
        <v>8194</v>
      </c>
      <c r="I230" s="28"/>
      <c r="J230" s="210"/>
      <c r="K230" s="209"/>
      <c r="L230" s="210"/>
      <c r="M230" s="209">
        <v>-3109</v>
      </c>
      <c r="N230" s="28">
        <v>-3109</v>
      </c>
      <c r="O230" s="210">
        <v>-3107</v>
      </c>
      <c r="P230" s="217" t="s">
        <v>38</v>
      </c>
      <c r="Q230" s="218" t="s">
        <v>80</v>
      </c>
      <c r="R230" s="209">
        <v>1</v>
      </c>
      <c r="S230" s="28" t="s">
        <v>234</v>
      </c>
      <c r="T230" s="210">
        <v>0</v>
      </c>
      <c r="U230" s="209"/>
      <c r="V230" s="28"/>
      <c r="W230" s="210"/>
      <c r="X230" s="209" t="s">
        <v>5</v>
      </c>
      <c r="Y230" s="28">
        <v>-196</v>
      </c>
      <c r="Z230" s="222" t="s">
        <v>281</v>
      </c>
      <c r="AA230" s="209"/>
      <c r="AB230" s="28"/>
      <c r="AC230" s="210"/>
      <c r="AD230" s="209"/>
      <c r="AE230" s="28"/>
      <c r="AF230" s="225"/>
      <c r="AG230" s="209"/>
      <c r="AH230" s="28"/>
      <c r="AI230" s="210"/>
      <c r="AJ230" s="209" t="s">
        <v>8</v>
      </c>
      <c r="AK230" s="28">
        <v>-10000</v>
      </c>
      <c r="AL230" s="210" t="s">
        <v>282</v>
      </c>
    </row>
    <row r="231" spans="2:38" ht="21">
      <c r="B231" s="209" t="s">
        <v>413</v>
      </c>
      <c r="C231" s="28" t="s">
        <v>120</v>
      </c>
      <c r="D231" s="210" t="s">
        <v>63</v>
      </c>
      <c r="E231" s="209">
        <v>8345</v>
      </c>
      <c r="F231" s="28"/>
      <c r="G231" s="210"/>
      <c r="H231" s="209">
        <v>7711</v>
      </c>
      <c r="I231" s="28"/>
      <c r="J231" s="210"/>
      <c r="K231" s="209"/>
      <c r="L231" s="210"/>
      <c r="M231" s="209">
        <v>-3269</v>
      </c>
      <c r="N231" s="28">
        <v>-3269</v>
      </c>
      <c r="O231" s="210">
        <v>-2637</v>
      </c>
      <c r="P231" s="217" t="s">
        <v>38</v>
      </c>
      <c r="Q231" s="218" t="s">
        <v>283</v>
      </c>
      <c r="R231" s="209">
        <v>634</v>
      </c>
      <c r="S231" s="28" t="s">
        <v>234</v>
      </c>
      <c r="T231" s="210">
        <v>0</v>
      </c>
      <c r="U231" s="209"/>
      <c r="V231" s="28"/>
      <c r="W231" s="210"/>
      <c r="X231" s="209" t="s">
        <v>5</v>
      </c>
      <c r="Y231" s="28">
        <v>-186</v>
      </c>
      <c r="Z231" s="222" t="s">
        <v>281</v>
      </c>
      <c r="AA231" s="209"/>
      <c r="AB231" s="28"/>
      <c r="AC231" s="210"/>
      <c r="AD231" s="209"/>
      <c r="AE231" s="28"/>
      <c r="AF231" s="225"/>
      <c r="AG231" s="209"/>
      <c r="AH231" s="28"/>
      <c r="AI231" s="210"/>
      <c r="AJ231" s="209" t="s">
        <v>8</v>
      </c>
      <c r="AK231" s="28">
        <v>-10000</v>
      </c>
      <c r="AL231" s="210" t="s">
        <v>282</v>
      </c>
    </row>
    <row r="232" spans="2:38" ht="21">
      <c r="B232" s="209" t="s">
        <v>414</v>
      </c>
      <c r="C232" s="28" t="s">
        <v>120</v>
      </c>
      <c r="D232" s="210" t="s">
        <v>59</v>
      </c>
      <c r="E232" s="209">
        <v>8208</v>
      </c>
      <c r="F232" s="28"/>
      <c r="G232" s="210"/>
      <c r="H232" s="209">
        <v>6288</v>
      </c>
      <c r="I232" s="28"/>
      <c r="J232" s="210"/>
      <c r="K232" s="209"/>
      <c r="L232" s="210"/>
      <c r="M232" s="209">
        <v>-3439</v>
      </c>
      <c r="N232" s="28">
        <v>-3439</v>
      </c>
      <c r="O232" s="210">
        <v>-1518</v>
      </c>
      <c r="P232" s="217" t="s">
        <v>38</v>
      </c>
      <c r="Q232" s="218" t="s">
        <v>80</v>
      </c>
      <c r="R232" s="209">
        <v>1920</v>
      </c>
      <c r="S232" s="28" t="s">
        <v>234</v>
      </c>
      <c r="T232" s="210">
        <v>0</v>
      </c>
      <c r="U232" s="209"/>
      <c r="V232" s="28"/>
      <c r="W232" s="210"/>
      <c r="X232" s="209"/>
      <c r="Y232" s="28"/>
      <c r="Z232" s="222"/>
      <c r="AA232" s="209"/>
      <c r="AB232" s="28"/>
      <c r="AC232" s="210"/>
      <c r="AD232" s="209"/>
      <c r="AE232" s="28"/>
      <c r="AF232" s="225"/>
      <c r="AG232" s="209"/>
      <c r="AH232" s="28"/>
      <c r="AI232" s="210"/>
      <c r="AJ232" s="209"/>
      <c r="AK232" s="28"/>
      <c r="AL232" s="210"/>
    </row>
    <row r="233" spans="2:38" ht="31.5">
      <c r="B233" s="209" t="s">
        <v>414</v>
      </c>
      <c r="C233" s="28" t="s">
        <v>120</v>
      </c>
      <c r="D233" s="210" t="s">
        <v>61</v>
      </c>
      <c r="E233" s="209">
        <v>8208</v>
      </c>
      <c r="F233" s="28"/>
      <c r="G233" s="210"/>
      <c r="H233" s="209">
        <v>7510</v>
      </c>
      <c r="I233" s="28"/>
      <c r="J233" s="210"/>
      <c r="K233" s="209"/>
      <c r="L233" s="210"/>
      <c r="M233" s="209">
        <v>-3439</v>
      </c>
      <c r="N233" s="28">
        <v>-3439</v>
      </c>
      <c r="O233" s="210">
        <v>-2741</v>
      </c>
      <c r="P233" s="217" t="s">
        <v>38</v>
      </c>
      <c r="Q233" s="218" t="s">
        <v>80</v>
      </c>
      <c r="R233" s="209">
        <v>698</v>
      </c>
      <c r="S233" s="28" t="s">
        <v>234</v>
      </c>
      <c r="T233" s="210">
        <v>0</v>
      </c>
      <c r="U233" s="209"/>
      <c r="V233" s="28"/>
      <c r="W233" s="218"/>
      <c r="X233" s="209" t="s">
        <v>5</v>
      </c>
      <c r="Y233" s="28">
        <v>70</v>
      </c>
      <c r="Z233" s="222" t="s">
        <v>281</v>
      </c>
      <c r="AA233" s="209" t="s">
        <v>6</v>
      </c>
      <c r="AB233" s="28">
        <v>7886</v>
      </c>
      <c r="AC233" s="223" t="s">
        <v>82</v>
      </c>
      <c r="AD233" s="209"/>
      <c r="AE233" s="28"/>
      <c r="AF233" s="225"/>
      <c r="AG233" s="209"/>
      <c r="AH233" s="28"/>
      <c r="AI233" s="210"/>
      <c r="AJ233" s="209" t="s">
        <v>8</v>
      </c>
      <c r="AK233" s="28">
        <v>-10000</v>
      </c>
      <c r="AL233" s="210" t="s">
        <v>282</v>
      </c>
    </row>
    <row r="234" spans="2:38" ht="31.5">
      <c r="B234" s="209" t="s">
        <v>414</v>
      </c>
      <c r="C234" s="28" t="s">
        <v>120</v>
      </c>
      <c r="D234" s="210" t="s">
        <v>63</v>
      </c>
      <c r="E234" s="209">
        <v>8358</v>
      </c>
      <c r="F234" s="28"/>
      <c r="G234" s="210"/>
      <c r="H234" s="209">
        <v>7659</v>
      </c>
      <c r="I234" s="28"/>
      <c r="J234" s="210"/>
      <c r="K234" s="209"/>
      <c r="L234" s="210"/>
      <c r="M234" s="209">
        <v>-3598</v>
      </c>
      <c r="N234" s="28">
        <v>-3598</v>
      </c>
      <c r="O234" s="210">
        <v>-2900</v>
      </c>
      <c r="P234" s="217" t="s">
        <v>38</v>
      </c>
      <c r="Q234" s="218" t="s">
        <v>80</v>
      </c>
      <c r="R234" s="209">
        <v>699</v>
      </c>
      <c r="S234" s="28" t="s">
        <v>234</v>
      </c>
      <c r="T234" s="210">
        <v>0</v>
      </c>
      <c r="U234" s="209"/>
      <c r="V234" s="28"/>
      <c r="W234" s="218"/>
      <c r="X234" s="209" t="s">
        <v>5</v>
      </c>
      <c r="Y234" s="28">
        <v>70</v>
      </c>
      <c r="Z234" s="222" t="s">
        <v>281</v>
      </c>
      <c r="AA234" s="209" t="s">
        <v>6</v>
      </c>
      <c r="AB234" s="28">
        <v>7074</v>
      </c>
      <c r="AC234" s="223" t="s">
        <v>82</v>
      </c>
      <c r="AD234" s="209"/>
      <c r="AE234" s="28"/>
      <c r="AF234" s="225"/>
      <c r="AG234" s="209"/>
      <c r="AH234" s="28"/>
      <c r="AI234" s="210"/>
      <c r="AJ234" s="209" t="s">
        <v>8</v>
      </c>
      <c r="AK234" s="28">
        <v>-10000</v>
      </c>
      <c r="AL234" s="210" t="s">
        <v>282</v>
      </c>
    </row>
    <row r="235" spans="2:38" ht="31.5">
      <c r="B235" s="209" t="s">
        <v>414</v>
      </c>
      <c r="C235" s="28" t="s">
        <v>120</v>
      </c>
      <c r="D235" s="210" t="s">
        <v>68</v>
      </c>
      <c r="E235" s="209">
        <v>8008</v>
      </c>
      <c r="F235" s="28"/>
      <c r="G235" s="210"/>
      <c r="H235" s="209">
        <v>7656</v>
      </c>
      <c r="I235" s="28"/>
      <c r="J235" s="210"/>
      <c r="K235" s="209"/>
      <c r="L235" s="210"/>
      <c r="M235" s="209">
        <v>-4682</v>
      </c>
      <c r="N235" s="28">
        <v>-4682</v>
      </c>
      <c r="O235" s="210">
        <v>-4329</v>
      </c>
      <c r="P235" s="217" t="s">
        <v>38</v>
      </c>
      <c r="Q235" s="218" t="s">
        <v>80</v>
      </c>
      <c r="R235" s="209">
        <v>352</v>
      </c>
      <c r="S235" s="28" t="s">
        <v>234</v>
      </c>
      <c r="T235" s="210">
        <v>0</v>
      </c>
      <c r="U235" s="209"/>
      <c r="V235" s="28"/>
      <c r="W235" s="210"/>
      <c r="X235" s="209"/>
      <c r="Y235" s="28"/>
      <c r="Z235" s="222"/>
      <c r="AA235" s="209" t="s">
        <v>6</v>
      </c>
      <c r="AB235" s="28">
        <v>7406</v>
      </c>
      <c r="AC235" s="223" t="s">
        <v>82</v>
      </c>
      <c r="AD235" s="209"/>
      <c r="AE235" s="28"/>
      <c r="AF235" s="225"/>
      <c r="AG235" s="209"/>
      <c r="AH235" s="28"/>
      <c r="AI235" s="210"/>
      <c r="AJ235" s="209"/>
      <c r="AK235" s="28"/>
      <c r="AL235" s="210"/>
    </row>
    <row r="236" spans="2:38" ht="21">
      <c r="B236" s="209" t="s">
        <v>414</v>
      </c>
      <c r="C236" s="28" t="s">
        <v>120</v>
      </c>
      <c r="D236" s="210" t="s">
        <v>69</v>
      </c>
      <c r="E236" s="209">
        <v>8008</v>
      </c>
      <c r="F236" s="28"/>
      <c r="G236" s="210"/>
      <c r="H236" s="209">
        <v>8007</v>
      </c>
      <c r="I236" s="28"/>
      <c r="J236" s="210"/>
      <c r="K236" s="209"/>
      <c r="L236" s="210"/>
      <c r="M236" s="209">
        <v>-4682</v>
      </c>
      <c r="N236" s="28">
        <v>-4682</v>
      </c>
      <c r="O236" s="210">
        <v>-4681</v>
      </c>
      <c r="P236" s="217" t="s">
        <v>38</v>
      </c>
      <c r="Q236" s="218" t="s">
        <v>80</v>
      </c>
      <c r="R236" s="209">
        <v>1</v>
      </c>
      <c r="S236" s="28" t="s">
        <v>234</v>
      </c>
      <c r="T236" s="210">
        <v>0</v>
      </c>
      <c r="U236" s="209"/>
      <c r="V236" s="28"/>
      <c r="W236" s="210"/>
      <c r="X236" s="209"/>
      <c r="Y236" s="28"/>
      <c r="Z236" s="222"/>
      <c r="AA236" s="209"/>
      <c r="AB236" s="28"/>
      <c r="AC236" s="222"/>
      <c r="AD236" s="209"/>
      <c r="AE236" s="28"/>
      <c r="AF236" s="225"/>
      <c r="AG236" s="209"/>
      <c r="AH236" s="28"/>
      <c r="AI236" s="210"/>
      <c r="AJ236" s="209"/>
      <c r="AK236" s="28"/>
      <c r="AL236" s="210"/>
    </row>
    <row r="237" spans="2:38">
      <c r="B237" s="209" t="s">
        <v>415</v>
      </c>
      <c r="C237" s="28" t="s">
        <v>120</v>
      </c>
      <c r="D237" s="210" t="s">
        <v>55</v>
      </c>
      <c r="E237" s="209">
        <v>4334</v>
      </c>
      <c r="F237" s="28"/>
      <c r="G237" s="210"/>
      <c r="H237" s="209">
        <v>4333</v>
      </c>
      <c r="I237" s="28"/>
      <c r="J237" s="210"/>
      <c r="K237" s="209"/>
      <c r="L237" s="210"/>
      <c r="M237" s="209">
        <v>4307</v>
      </c>
      <c r="N237" s="28">
        <v>-118</v>
      </c>
      <c r="O237" s="210">
        <v>4310</v>
      </c>
      <c r="P237" s="217" t="s">
        <v>38</v>
      </c>
      <c r="Q237" s="218" t="s">
        <v>39</v>
      </c>
      <c r="R237" s="209">
        <v>1</v>
      </c>
      <c r="S237" s="28" t="s">
        <v>234</v>
      </c>
      <c r="T237" s="210">
        <v>-115</v>
      </c>
      <c r="U237" s="209"/>
      <c r="V237" s="28"/>
      <c r="W237" s="210"/>
      <c r="X237" s="209"/>
      <c r="Y237" s="28"/>
      <c r="Z237" s="222"/>
      <c r="AA237" s="209" t="s">
        <v>6</v>
      </c>
      <c r="AB237" s="28">
        <v>4083</v>
      </c>
      <c r="AC237" s="223" t="s">
        <v>326</v>
      </c>
      <c r="AD237" s="209"/>
      <c r="AE237" s="28"/>
      <c r="AF237" s="225"/>
      <c r="AG237" s="209"/>
      <c r="AH237" s="28"/>
      <c r="AI237" s="210"/>
      <c r="AJ237" s="209"/>
      <c r="AK237" s="28"/>
      <c r="AL237" s="210"/>
    </row>
    <row r="238" spans="2:38">
      <c r="B238" s="209" t="s">
        <v>415</v>
      </c>
      <c r="C238" s="28" t="s">
        <v>120</v>
      </c>
      <c r="D238" s="210" t="s">
        <v>57</v>
      </c>
      <c r="E238" s="209">
        <v>4334</v>
      </c>
      <c r="F238" s="28"/>
      <c r="G238" s="210"/>
      <c r="H238" s="209">
        <v>4333</v>
      </c>
      <c r="I238" s="28"/>
      <c r="J238" s="210"/>
      <c r="K238" s="209"/>
      <c r="L238" s="210"/>
      <c r="M238" s="209">
        <v>4307</v>
      </c>
      <c r="N238" s="28">
        <v>-118</v>
      </c>
      <c r="O238" s="210">
        <v>4310</v>
      </c>
      <c r="P238" s="217" t="s">
        <v>38</v>
      </c>
      <c r="Q238" s="218" t="s">
        <v>39</v>
      </c>
      <c r="R238" s="209">
        <v>1</v>
      </c>
      <c r="S238" s="28" t="s">
        <v>234</v>
      </c>
      <c r="T238" s="210">
        <v>-115</v>
      </c>
      <c r="U238" s="209"/>
      <c r="V238" s="28"/>
      <c r="W238" s="210"/>
      <c r="X238" s="209"/>
      <c r="Y238" s="28"/>
      <c r="Z238" s="222"/>
      <c r="AA238" s="209" t="s">
        <v>6</v>
      </c>
      <c r="AB238" s="28">
        <v>4083</v>
      </c>
      <c r="AC238" s="223" t="s">
        <v>326</v>
      </c>
      <c r="AD238" s="209"/>
      <c r="AE238" s="28"/>
      <c r="AF238" s="225"/>
      <c r="AG238" s="209"/>
      <c r="AH238" s="28"/>
      <c r="AI238" s="210"/>
      <c r="AJ238" s="209"/>
      <c r="AK238" s="28"/>
      <c r="AL238" s="210"/>
    </row>
    <row r="239" spans="2:38">
      <c r="B239" s="209" t="s">
        <v>415</v>
      </c>
      <c r="C239" s="28" t="s">
        <v>120</v>
      </c>
      <c r="D239" s="210" t="s">
        <v>58</v>
      </c>
      <c r="E239" s="209">
        <v>4334</v>
      </c>
      <c r="F239" s="28"/>
      <c r="G239" s="210"/>
      <c r="H239" s="209">
        <v>4333</v>
      </c>
      <c r="I239" s="28"/>
      <c r="J239" s="210"/>
      <c r="K239" s="209"/>
      <c r="L239" s="210"/>
      <c r="M239" s="209">
        <v>4307</v>
      </c>
      <c r="N239" s="28">
        <v>-118</v>
      </c>
      <c r="O239" s="210">
        <v>4310</v>
      </c>
      <c r="P239" s="217" t="s">
        <v>38</v>
      </c>
      <c r="Q239" s="218" t="s">
        <v>39</v>
      </c>
      <c r="R239" s="209">
        <v>1</v>
      </c>
      <c r="S239" s="28" t="s">
        <v>234</v>
      </c>
      <c r="T239" s="210">
        <v>-115</v>
      </c>
      <c r="U239" s="209"/>
      <c r="V239" s="28"/>
      <c r="W239" s="210"/>
      <c r="X239" s="209"/>
      <c r="Y239" s="28"/>
      <c r="Z239" s="222"/>
      <c r="AA239" s="209" t="s">
        <v>6</v>
      </c>
      <c r="AB239" s="28">
        <v>4083</v>
      </c>
      <c r="AC239" s="223" t="s">
        <v>326</v>
      </c>
      <c r="AD239" s="209"/>
      <c r="AE239" s="28"/>
      <c r="AF239" s="225"/>
      <c r="AG239" s="209"/>
      <c r="AH239" s="28"/>
      <c r="AI239" s="210"/>
      <c r="AJ239" s="209"/>
      <c r="AK239" s="28"/>
      <c r="AL239" s="210"/>
    </row>
    <row r="240" spans="2:38" ht="21">
      <c r="B240" s="209" t="s">
        <v>415</v>
      </c>
      <c r="C240" s="28" t="s">
        <v>120</v>
      </c>
      <c r="D240" s="210" t="s">
        <v>59</v>
      </c>
      <c r="E240" s="209">
        <v>7864</v>
      </c>
      <c r="F240" s="28"/>
      <c r="G240" s="210"/>
      <c r="H240" s="209">
        <v>5866</v>
      </c>
      <c r="I240" s="28"/>
      <c r="J240" s="210"/>
      <c r="K240" s="209"/>
      <c r="L240" s="210"/>
      <c r="M240" s="209">
        <v>-3308</v>
      </c>
      <c r="N240" s="28">
        <v>-3308</v>
      </c>
      <c r="O240" s="210">
        <v>-1312</v>
      </c>
      <c r="P240" s="217" t="s">
        <v>38</v>
      </c>
      <c r="Q240" s="218" t="s">
        <v>80</v>
      </c>
      <c r="R240" s="209">
        <v>1998</v>
      </c>
      <c r="S240" s="28" t="s">
        <v>234</v>
      </c>
      <c r="T240" s="210">
        <v>0</v>
      </c>
      <c r="U240" s="209"/>
      <c r="V240" s="28"/>
      <c r="W240" s="210"/>
      <c r="X240" s="209"/>
      <c r="Y240" s="28"/>
      <c r="Z240" s="222"/>
      <c r="AA240" s="209"/>
      <c r="AB240" s="28"/>
      <c r="AC240" s="210"/>
      <c r="AD240" s="209"/>
      <c r="AE240" s="28"/>
      <c r="AF240" s="225"/>
      <c r="AG240" s="209"/>
      <c r="AH240" s="28"/>
      <c r="AI240" s="210"/>
      <c r="AJ240" s="209"/>
      <c r="AK240" s="28"/>
      <c r="AL240" s="210"/>
    </row>
    <row r="241" spans="2:38" ht="31.5">
      <c r="B241" s="209" t="s">
        <v>415</v>
      </c>
      <c r="C241" s="28" t="s">
        <v>120</v>
      </c>
      <c r="D241" s="210" t="s">
        <v>61</v>
      </c>
      <c r="E241" s="209">
        <v>7864</v>
      </c>
      <c r="F241" s="28"/>
      <c r="G241" s="210"/>
      <c r="H241" s="209">
        <v>7338</v>
      </c>
      <c r="I241" s="28"/>
      <c r="J241" s="210"/>
      <c r="K241" s="209"/>
      <c r="L241" s="210"/>
      <c r="M241" s="209">
        <v>-3308</v>
      </c>
      <c r="N241" s="28">
        <v>-3308</v>
      </c>
      <c r="O241" s="210">
        <v>-2785</v>
      </c>
      <c r="P241" s="217" t="s">
        <v>38</v>
      </c>
      <c r="Q241" s="218" t="s">
        <v>80</v>
      </c>
      <c r="R241" s="209">
        <v>526</v>
      </c>
      <c r="S241" s="28" t="s">
        <v>234</v>
      </c>
      <c r="T241" s="210">
        <v>0</v>
      </c>
      <c r="U241" s="209"/>
      <c r="V241" s="28"/>
      <c r="W241" s="218"/>
      <c r="X241" s="209"/>
      <c r="Y241" s="28"/>
      <c r="Z241" s="222"/>
      <c r="AA241" s="209" t="s">
        <v>6</v>
      </c>
      <c r="AB241" s="28">
        <v>7581</v>
      </c>
      <c r="AC241" s="223" t="s">
        <v>82</v>
      </c>
      <c r="AD241" s="209"/>
      <c r="AE241" s="28"/>
      <c r="AF241" s="225"/>
      <c r="AG241" s="209"/>
      <c r="AH241" s="28"/>
      <c r="AI241" s="210"/>
      <c r="AJ241" s="209"/>
      <c r="AK241" s="28"/>
      <c r="AL241" s="210"/>
    </row>
    <row r="242" spans="2:38" ht="31.5">
      <c r="B242" s="209" t="s">
        <v>415</v>
      </c>
      <c r="C242" s="28" t="s">
        <v>120</v>
      </c>
      <c r="D242" s="210" t="s">
        <v>63</v>
      </c>
      <c r="E242" s="209">
        <v>8014</v>
      </c>
      <c r="F242" s="28"/>
      <c r="G242" s="210"/>
      <c r="H242" s="209">
        <v>7913</v>
      </c>
      <c r="I242" s="28"/>
      <c r="J242" s="210"/>
      <c r="K242" s="209"/>
      <c r="L242" s="210"/>
      <c r="M242" s="209">
        <v>-3474</v>
      </c>
      <c r="N242" s="28">
        <v>-3474</v>
      </c>
      <c r="O242" s="210">
        <v>-3373</v>
      </c>
      <c r="P242" s="220" t="s">
        <v>38</v>
      </c>
      <c r="Q242" s="221" t="s">
        <v>80</v>
      </c>
      <c r="R242" s="209">
        <v>101</v>
      </c>
      <c r="S242" s="28" t="s">
        <v>234</v>
      </c>
      <c r="T242" s="210">
        <v>0</v>
      </c>
      <c r="U242" s="209"/>
      <c r="V242" s="28"/>
      <c r="W242" s="218"/>
      <c r="X242" s="209" t="s">
        <v>5</v>
      </c>
      <c r="Y242" s="28">
        <v>-128</v>
      </c>
      <c r="Z242" s="222" t="s">
        <v>281</v>
      </c>
      <c r="AA242" s="209" t="s">
        <v>6</v>
      </c>
      <c r="AB242" s="28">
        <v>6579</v>
      </c>
      <c r="AC242" s="223" t="s">
        <v>82</v>
      </c>
      <c r="AD242" s="209"/>
      <c r="AE242" s="28"/>
      <c r="AF242" s="225"/>
      <c r="AG242" s="209"/>
      <c r="AH242" s="28"/>
      <c r="AI242" s="210"/>
      <c r="AJ242" s="209" t="s">
        <v>8</v>
      </c>
      <c r="AK242" s="28">
        <v>-10000</v>
      </c>
      <c r="AL242" s="210" t="s">
        <v>282</v>
      </c>
    </row>
    <row r="243" spans="2:38" ht="21">
      <c r="B243" s="209" t="s">
        <v>415</v>
      </c>
      <c r="C243" s="28" t="s">
        <v>120</v>
      </c>
      <c r="D243" s="210" t="s">
        <v>69</v>
      </c>
      <c r="E243" s="209">
        <v>7189</v>
      </c>
      <c r="F243" s="28"/>
      <c r="G243" s="210"/>
      <c r="H243" s="209">
        <v>7188</v>
      </c>
      <c r="I243" s="28"/>
      <c r="J243" s="210"/>
      <c r="K243" s="209"/>
      <c r="L243" s="210"/>
      <c r="M243" s="209">
        <v>-4235</v>
      </c>
      <c r="N243" s="28">
        <v>-4235</v>
      </c>
      <c r="O243" s="210">
        <v>-4234</v>
      </c>
      <c r="P243" s="217" t="s">
        <v>283</v>
      </c>
      <c r="Q243" s="218" t="s">
        <v>80</v>
      </c>
      <c r="R243" s="209">
        <v>1</v>
      </c>
      <c r="S243" s="28" t="s">
        <v>234</v>
      </c>
      <c r="T243" s="210">
        <v>0</v>
      </c>
      <c r="U243" s="209"/>
      <c r="V243" s="28"/>
      <c r="W243" s="210"/>
      <c r="X243" s="209" t="s">
        <v>5</v>
      </c>
      <c r="Y243" s="28">
        <v>70</v>
      </c>
      <c r="Z243" s="222" t="s">
        <v>281</v>
      </c>
      <c r="AA243" s="209"/>
      <c r="AB243" s="28"/>
      <c r="AC243" s="210"/>
      <c r="AD243" s="209"/>
      <c r="AE243" s="28"/>
      <c r="AF243" s="225"/>
      <c r="AG243" s="209"/>
      <c r="AH243" s="28"/>
      <c r="AI243" s="210"/>
      <c r="AJ243" s="209" t="s">
        <v>8</v>
      </c>
      <c r="AK243" s="28">
        <v>-10000</v>
      </c>
      <c r="AL243" s="210" t="s">
        <v>282</v>
      </c>
    </row>
    <row r="244" spans="2:38" ht="21">
      <c r="B244" s="209" t="s">
        <v>416</v>
      </c>
      <c r="C244" s="28" t="s">
        <v>120</v>
      </c>
      <c r="D244" s="210" t="s">
        <v>55</v>
      </c>
      <c r="E244" s="209">
        <v>4627</v>
      </c>
      <c r="F244" s="28"/>
      <c r="G244" s="210"/>
      <c r="H244" s="209">
        <v>4610</v>
      </c>
      <c r="I244" s="28"/>
      <c r="J244" s="210"/>
      <c r="K244" s="209"/>
      <c r="L244" s="210"/>
      <c r="M244" s="209">
        <v>3449</v>
      </c>
      <c r="N244" s="28">
        <v>-68</v>
      </c>
      <c r="O244" s="210">
        <v>3455</v>
      </c>
      <c r="P244" s="217" t="s">
        <v>38</v>
      </c>
      <c r="Q244" s="218" t="s">
        <v>80</v>
      </c>
      <c r="R244" s="209">
        <v>17</v>
      </c>
      <c r="S244" s="28" t="s">
        <v>234</v>
      </c>
      <c r="T244" s="210">
        <v>-62</v>
      </c>
      <c r="U244" s="209"/>
      <c r="V244" s="28"/>
      <c r="W244" s="210"/>
      <c r="X244" s="205" t="s">
        <v>5</v>
      </c>
      <c r="Y244" s="28">
        <v>70</v>
      </c>
      <c r="Z244" s="211" t="s">
        <v>281</v>
      </c>
      <c r="AA244" s="209" t="s">
        <v>6</v>
      </c>
      <c r="AB244" s="28">
        <v>4376</v>
      </c>
      <c r="AC244" s="223" t="s">
        <v>326</v>
      </c>
      <c r="AD244" s="209"/>
      <c r="AE244" s="28"/>
      <c r="AF244" s="225"/>
      <c r="AG244" s="209"/>
      <c r="AH244" s="28"/>
      <c r="AI244" s="210"/>
      <c r="AJ244" s="209" t="s">
        <v>8</v>
      </c>
      <c r="AK244" s="28">
        <v>-10000</v>
      </c>
      <c r="AL244" s="210" t="s">
        <v>282</v>
      </c>
    </row>
    <row r="245" spans="2:38" ht="31.5">
      <c r="B245" s="209" t="s">
        <v>416</v>
      </c>
      <c r="C245" s="28" t="s">
        <v>120</v>
      </c>
      <c r="D245" s="210" t="s">
        <v>57</v>
      </c>
      <c r="E245" s="209">
        <v>4627</v>
      </c>
      <c r="F245" s="28"/>
      <c r="G245" s="210"/>
      <c r="H245" s="209">
        <v>4610</v>
      </c>
      <c r="I245" s="28"/>
      <c r="J245" s="210"/>
      <c r="K245" s="209"/>
      <c r="L245" s="210"/>
      <c r="M245" s="209">
        <v>3449</v>
      </c>
      <c r="N245" s="28">
        <v>-68</v>
      </c>
      <c r="O245" s="210">
        <v>3455</v>
      </c>
      <c r="P245" s="220" t="s">
        <v>38</v>
      </c>
      <c r="Q245" s="221" t="s">
        <v>80</v>
      </c>
      <c r="R245" s="209">
        <v>17</v>
      </c>
      <c r="S245" s="28" t="s">
        <v>234</v>
      </c>
      <c r="T245" s="210">
        <v>-62</v>
      </c>
      <c r="U245" s="209"/>
      <c r="V245" s="28"/>
      <c r="W245" s="218"/>
      <c r="X245" s="209" t="s">
        <v>5</v>
      </c>
      <c r="Y245" s="28">
        <v>70</v>
      </c>
      <c r="Z245" s="222" t="s">
        <v>281</v>
      </c>
      <c r="AA245" s="209" t="s">
        <v>6</v>
      </c>
      <c r="AB245" s="28">
        <v>4376</v>
      </c>
      <c r="AC245" s="223" t="s">
        <v>326</v>
      </c>
      <c r="AD245" s="209"/>
      <c r="AE245" s="28"/>
      <c r="AF245" s="225"/>
      <c r="AG245" s="209"/>
      <c r="AH245" s="28"/>
      <c r="AI245" s="210"/>
      <c r="AJ245" s="209" t="s">
        <v>8</v>
      </c>
      <c r="AK245" s="28">
        <v>-10000</v>
      </c>
      <c r="AL245" s="210" t="s">
        <v>282</v>
      </c>
    </row>
    <row r="246" spans="2:38" ht="21">
      <c r="B246" s="209" t="s">
        <v>416</v>
      </c>
      <c r="C246" s="28" t="s">
        <v>120</v>
      </c>
      <c r="D246" s="210" t="s">
        <v>58</v>
      </c>
      <c r="E246" s="209">
        <v>4627</v>
      </c>
      <c r="F246" s="28"/>
      <c r="G246" s="210"/>
      <c r="H246" s="209">
        <v>4610</v>
      </c>
      <c r="I246" s="28"/>
      <c r="J246" s="210"/>
      <c r="K246" s="209"/>
      <c r="L246" s="210"/>
      <c r="M246" s="209">
        <v>3449</v>
      </c>
      <c r="N246" s="28">
        <v>-68</v>
      </c>
      <c r="O246" s="210">
        <v>3455</v>
      </c>
      <c r="P246" s="217" t="s">
        <v>38</v>
      </c>
      <c r="Q246" s="218" t="s">
        <v>80</v>
      </c>
      <c r="R246" s="209">
        <v>17</v>
      </c>
      <c r="S246" s="28" t="s">
        <v>234</v>
      </c>
      <c r="T246" s="210">
        <v>-62</v>
      </c>
      <c r="U246" s="209"/>
      <c r="V246" s="28"/>
      <c r="W246" s="210"/>
      <c r="X246" s="209" t="s">
        <v>5</v>
      </c>
      <c r="Y246" s="28">
        <v>70</v>
      </c>
      <c r="Z246" s="222" t="s">
        <v>281</v>
      </c>
      <c r="AA246" s="209" t="s">
        <v>6</v>
      </c>
      <c r="AB246" s="28">
        <v>4376</v>
      </c>
      <c r="AC246" s="223" t="s">
        <v>326</v>
      </c>
      <c r="AD246" s="209"/>
      <c r="AE246" s="28"/>
      <c r="AF246" s="223"/>
      <c r="AG246" s="209"/>
      <c r="AH246" s="28"/>
      <c r="AI246" s="210"/>
      <c r="AJ246" s="209" t="s">
        <v>8</v>
      </c>
      <c r="AK246" s="28">
        <v>-10000</v>
      </c>
      <c r="AL246" s="210" t="s">
        <v>282</v>
      </c>
    </row>
    <row r="247" spans="2:38" ht="21">
      <c r="B247" s="209" t="s">
        <v>416</v>
      </c>
      <c r="C247" s="28" t="s">
        <v>120</v>
      </c>
      <c r="D247" s="210" t="s">
        <v>59</v>
      </c>
      <c r="E247" s="209">
        <v>6738</v>
      </c>
      <c r="F247" s="28"/>
      <c r="G247" s="210"/>
      <c r="H247" s="209">
        <v>5550</v>
      </c>
      <c r="I247" s="28"/>
      <c r="J247" s="210"/>
      <c r="K247" s="209"/>
      <c r="L247" s="210"/>
      <c r="M247" s="209">
        <v>-2919</v>
      </c>
      <c r="N247" s="28">
        <v>-2919</v>
      </c>
      <c r="O247" s="210">
        <v>-1731</v>
      </c>
      <c r="P247" s="217" t="s">
        <v>38</v>
      </c>
      <c r="Q247" s="218" t="s">
        <v>80</v>
      </c>
      <c r="R247" s="209">
        <v>1188</v>
      </c>
      <c r="S247" s="28" t="s">
        <v>234</v>
      </c>
      <c r="T247" s="210">
        <v>0</v>
      </c>
      <c r="U247" s="209"/>
      <c r="V247" s="28"/>
      <c r="W247" s="210"/>
      <c r="X247" s="209" t="s">
        <v>5</v>
      </c>
      <c r="Y247" s="28">
        <v>70</v>
      </c>
      <c r="Z247" s="222" t="s">
        <v>281</v>
      </c>
      <c r="AA247" s="209"/>
      <c r="AB247" s="28"/>
      <c r="AC247" s="210"/>
      <c r="AD247" s="209"/>
      <c r="AE247" s="28"/>
      <c r="AF247" s="223"/>
      <c r="AG247" s="209"/>
      <c r="AH247" s="28"/>
      <c r="AI247" s="210"/>
      <c r="AJ247" s="209" t="s">
        <v>8</v>
      </c>
      <c r="AK247" s="28">
        <v>-10000</v>
      </c>
      <c r="AL247" s="210" t="s">
        <v>282</v>
      </c>
    </row>
    <row r="248" spans="2:38" ht="21">
      <c r="B248" s="209" t="s">
        <v>416</v>
      </c>
      <c r="C248" s="28" t="s">
        <v>120</v>
      </c>
      <c r="D248" s="210" t="s">
        <v>61</v>
      </c>
      <c r="E248" s="209">
        <v>6738</v>
      </c>
      <c r="F248" s="28"/>
      <c r="G248" s="210"/>
      <c r="H248" s="209">
        <v>6602</v>
      </c>
      <c r="I248" s="28"/>
      <c r="J248" s="210"/>
      <c r="K248" s="209"/>
      <c r="L248" s="210"/>
      <c r="M248" s="209">
        <v>-2864</v>
      </c>
      <c r="N248" s="28">
        <v>-2864</v>
      </c>
      <c r="O248" s="210">
        <v>-2704</v>
      </c>
      <c r="P248" s="217" t="s">
        <v>38</v>
      </c>
      <c r="Q248" s="218" t="s">
        <v>80</v>
      </c>
      <c r="R248" s="209">
        <v>136</v>
      </c>
      <c r="S248" s="28" t="s">
        <v>234</v>
      </c>
      <c r="T248" s="210">
        <v>0</v>
      </c>
      <c r="U248" s="209"/>
      <c r="V248" s="28"/>
      <c r="W248" s="210"/>
      <c r="X248" s="209" t="s">
        <v>5</v>
      </c>
      <c r="Y248" s="28">
        <v>70</v>
      </c>
      <c r="Z248" s="222" t="s">
        <v>281</v>
      </c>
      <c r="AA248" s="209"/>
      <c r="AB248" s="28"/>
      <c r="AC248" s="210"/>
      <c r="AD248" s="209"/>
      <c r="AE248" s="28"/>
      <c r="AF248" s="223"/>
      <c r="AG248" s="209"/>
      <c r="AH248" s="28"/>
      <c r="AI248" s="210"/>
      <c r="AJ248" s="209" t="s">
        <v>8</v>
      </c>
      <c r="AK248" s="28">
        <v>-10000</v>
      </c>
      <c r="AL248" s="210" t="s">
        <v>282</v>
      </c>
    </row>
    <row r="249" spans="2:38" ht="21">
      <c r="B249" s="209" t="s">
        <v>416</v>
      </c>
      <c r="C249" s="28" t="s">
        <v>120</v>
      </c>
      <c r="D249" s="210" t="s">
        <v>63</v>
      </c>
      <c r="E249" s="209">
        <v>7103</v>
      </c>
      <c r="F249" s="28"/>
      <c r="G249" s="210"/>
      <c r="H249" s="209">
        <v>6975</v>
      </c>
      <c r="I249" s="28"/>
      <c r="J249" s="210"/>
      <c r="K249" s="209"/>
      <c r="L249" s="210"/>
      <c r="M249" s="209">
        <v>-3200</v>
      </c>
      <c r="N249" s="28">
        <v>-3200</v>
      </c>
      <c r="O249" s="210">
        <v>-3053</v>
      </c>
      <c r="P249" s="217" t="s">
        <v>38</v>
      </c>
      <c r="Q249" s="218" t="s">
        <v>80</v>
      </c>
      <c r="R249" s="209">
        <v>128</v>
      </c>
      <c r="S249" s="28" t="s">
        <v>234</v>
      </c>
      <c r="T249" s="210">
        <v>0</v>
      </c>
      <c r="U249" s="209"/>
      <c r="V249" s="28"/>
      <c r="W249" s="218"/>
      <c r="X249" s="209" t="s">
        <v>5</v>
      </c>
      <c r="Y249" s="28">
        <v>140</v>
      </c>
      <c r="Z249" s="222" t="s">
        <v>281</v>
      </c>
      <c r="AA249" s="209"/>
      <c r="AB249" s="28"/>
      <c r="AC249" s="222"/>
      <c r="AD249" s="209"/>
      <c r="AE249" s="28"/>
      <c r="AF249" s="225"/>
      <c r="AG249" s="209"/>
      <c r="AH249" s="28"/>
      <c r="AI249" s="210"/>
      <c r="AJ249" s="209" t="s">
        <v>8</v>
      </c>
      <c r="AK249" s="28">
        <v>-10000</v>
      </c>
      <c r="AL249" s="210" t="s">
        <v>282</v>
      </c>
    </row>
    <row r="250" spans="2:38" ht="31.5">
      <c r="B250" s="209" t="s">
        <v>416</v>
      </c>
      <c r="C250" s="28" t="s">
        <v>120</v>
      </c>
      <c r="D250" s="210" t="s">
        <v>68</v>
      </c>
      <c r="E250" s="209">
        <v>7453</v>
      </c>
      <c r="F250" s="28"/>
      <c r="G250" s="210"/>
      <c r="H250" s="209">
        <v>6383</v>
      </c>
      <c r="I250" s="28"/>
      <c r="J250" s="210"/>
      <c r="K250" s="209"/>
      <c r="L250" s="210"/>
      <c r="M250" s="209">
        <v>-4178</v>
      </c>
      <c r="N250" s="28">
        <v>-4178</v>
      </c>
      <c r="O250" s="210">
        <v>-3034</v>
      </c>
      <c r="P250" s="217" t="s">
        <v>38</v>
      </c>
      <c r="Q250" s="218" t="s">
        <v>80</v>
      </c>
      <c r="R250" s="209">
        <v>1070</v>
      </c>
      <c r="S250" s="28" t="s">
        <v>234</v>
      </c>
      <c r="T250" s="210">
        <v>0</v>
      </c>
      <c r="U250" s="209"/>
      <c r="V250" s="28"/>
      <c r="W250" s="218"/>
      <c r="X250" s="209" t="s">
        <v>5</v>
      </c>
      <c r="Y250" s="28">
        <v>140</v>
      </c>
      <c r="Z250" s="222" t="s">
        <v>281</v>
      </c>
      <c r="AA250" s="209" t="s">
        <v>6</v>
      </c>
      <c r="AB250" s="28">
        <v>6615</v>
      </c>
      <c r="AC250" s="223" t="s">
        <v>82</v>
      </c>
      <c r="AD250" s="209"/>
      <c r="AE250" s="28"/>
      <c r="AF250" s="225"/>
      <c r="AG250" s="209"/>
      <c r="AH250" s="28"/>
      <c r="AI250" s="210"/>
      <c r="AJ250" s="209" t="s">
        <v>8</v>
      </c>
      <c r="AK250" s="28">
        <v>-10000</v>
      </c>
      <c r="AL250" s="210" t="s">
        <v>282</v>
      </c>
    </row>
    <row r="251" spans="2:38" ht="31.5">
      <c r="B251" s="209" t="s">
        <v>416</v>
      </c>
      <c r="C251" s="28" t="s">
        <v>120</v>
      </c>
      <c r="D251" s="210" t="s">
        <v>69</v>
      </c>
      <c r="E251" s="209">
        <v>7453</v>
      </c>
      <c r="F251" s="28"/>
      <c r="G251" s="210"/>
      <c r="H251" s="209">
        <v>6458</v>
      </c>
      <c r="I251" s="28"/>
      <c r="J251" s="210"/>
      <c r="K251" s="209"/>
      <c r="L251" s="210"/>
      <c r="M251" s="209">
        <v>-4178</v>
      </c>
      <c r="N251" s="28">
        <v>-4178</v>
      </c>
      <c r="O251" s="210">
        <v>-3106</v>
      </c>
      <c r="P251" s="220" t="s">
        <v>38</v>
      </c>
      <c r="Q251" s="221" t="s">
        <v>80</v>
      </c>
      <c r="R251" s="209">
        <v>995</v>
      </c>
      <c r="S251" s="28" t="s">
        <v>234</v>
      </c>
      <c r="T251" s="210">
        <v>0</v>
      </c>
      <c r="U251" s="209"/>
      <c r="V251" s="28"/>
      <c r="W251" s="218"/>
      <c r="X251" s="209" t="s">
        <v>5</v>
      </c>
      <c r="Y251" s="28">
        <v>140</v>
      </c>
      <c r="Z251" s="222" t="s">
        <v>281</v>
      </c>
      <c r="AA251" s="209"/>
      <c r="AB251" s="28"/>
      <c r="AC251" s="210"/>
      <c r="AD251" s="209"/>
      <c r="AE251" s="28"/>
      <c r="AF251" s="225"/>
      <c r="AG251" s="209"/>
      <c r="AH251" s="28"/>
      <c r="AI251" s="210"/>
      <c r="AJ251" s="209" t="s">
        <v>8</v>
      </c>
      <c r="AK251" s="28">
        <v>-10000</v>
      </c>
      <c r="AL251" s="210" t="s">
        <v>282</v>
      </c>
    </row>
    <row r="252" spans="2:38" ht="21">
      <c r="B252" s="209" t="s">
        <v>416</v>
      </c>
      <c r="C252" s="28" t="s">
        <v>120</v>
      </c>
      <c r="D252" s="210" t="s">
        <v>70</v>
      </c>
      <c r="E252" s="209">
        <v>6853</v>
      </c>
      <c r="F252" s="28"/>
      <c r="G252" s="210"/>
      <c r="H252" s="209">
        <v>5934</v>
      </c>
      <c r="I252" s="28"/>
      <c r="J252" s="210"/>
      <c r="K252" s="209"/>
      <c r="L252" s="210"/>
      <c r="M252" s="209">
        <v>-3570</v>
      </c>
      <c r="N252" s="28">
        <v>-3570</v>
      </c>
      <c r="O252" s="210">
        <v>-2576</v>
      </c>
      <c r="P252" s="217" t="s">
        <v>38</v>
      </c>
      <c r="Q252" s="218" t="s">
        <v>80</v>
      </c>
      <c r="R252" s="209">
        <v>919</v>
      </c>
      <c r="S252" s="28" t="s">
        <v>234</v>
      </c>
      <c r="T252" s="210">
        <v>0</v>
      </c>
      <c r="U252" s="209"/>
      <c r="V252" s="28"/>
      <c r="W252" s="210"/>
      <c r="X252" s="209" t="s">
        <v>5</v>
      </c>
      <c r="Y252" s="28">
        <v>160</v>
      </c>
      <c r="Z252" s="222" t="s">
        <v>281</v>
      </c>
      <c r="AA252" s="209"/>
      <c r="AB252" s="28"/>
      <c r="AC252" s="210"/>
      <c r="AD252" s="209"/>
      <c r="AE252" s="28"/>
      <c r="AF252" s="225"/>
      <c r="AG252" s="209"/>
      <c r="AH252" s="28"/>
      <c r="AI252" s="210"/>
      <c r="AJ252" s="209" t="s">
        <v>8</v>
      </c>
      <c r="AK252" s="28">
        <v>-10000</v>
      </c>
      <c r="AL252" s="210" t="s">
        <v>282</v>
      </c>
    </row>
    <row r="253" spans="2:38" ht="21">
      <c r="B253" s="209" t="s">
        <v>417</v>
      </c>
      <c r="C253" s="28" t="s">
        <v>120</v>
      </c>
      <c r="D253" s="210" t="s">
        <v>55</v>
      </c>
      <c r="E253" s="209">
        <v>6653</v>
      </c>
      <c r="F253" s="28"/>
      <c r="G253" s="210"/>
      <c r="H253" s="209">
        <v>5802</v>
      </c>
      <c r="I253" s="28"/>
      <c r="J253" s="210"/>
      <c r="K253" s="209"/>
      <c r="L253" s="210"/>
      <c r="M253" s="209">
        <v>-2365</v>
      </c>
      <c r="N253" s="28">
        <v>-2365</v>
      </c>
      <c r="O253" s="210">
        <v>-1514</v>
      </c>
      <c r="P253" s="217" t="s">
        <v>38</v>
      </c>
      <c r="Q253" s="218" t="s">
        <v>283</v>
      </c>
      <c r="R253" s="209">
        <v>851</v>
      </c>
      <c r="S253" s="28" t="s">
        <v>234</v>
      </c>
      <c r="T253" s="210">
        <v>0</v>
      </c>
      <c r="U253" s="209"/>
      <c r="V253" s="28"/>
      <c r="W253" s="210"/>
      <c r="X253" s="209" t="s">
        <v>5</v>
      </c>
      <c r="Y253" s="28">
        <v>-330</v>
      </c>
      <c r="Z253" s="222" t="s">
        <v>281</v>
      </c>
      <c r="AA253" s="209"/>
      <c r="AB253" s="28"/>
      <c r="AC253" s="210"/>
      <c r="AD253" s="209"/>
      <c r="AE253" s="28"/>
      <c r="AF253" s="225"/>
      <c r="AG253" s="209"/>
      <c r="AH253" s="28"/>
      <c r="AI253" s="210"/>
      <c r="AJ253" s="209" t="s">
        <v>8</v>
      </c>
      <c r="AK253" s="28">
        <v>-10000</v>
      </c>
      <c r="AL253" s="210" t="s">
        <v>282</v>
      </c>
    </row>
    <row r="254" spans="2:38" ht="21">
      <c r="B254" s="209" t="s">
        <v>417</v>
      </c>
      <c r="C254" s="28" t="s">
        <v>120</v>
      </c>
      <c r="D254" s="210" t="s">
        <v>57</v>
      </c>
      <c r="E254" s="209">
        <v>6653</v>
      </c>
      <c r="F254" s="28"/>
      <c r="G254" s="210"/>
      <c r="H254" s="209">
        <v>5802</v>
      </c>
      <c r="I254" s="28"/>
      <c r="J254" s="210"/>
      <c r="K254" s="209"/>
      <c r="L254" s="210"/>
      <c r="M254" s="209">
        <v>-2365</v>
      </c>
      <c r="N254" s="28">
        <v>-2365</v>
      </c>
      <c r="O254" s="210">
        <v>-1514</v>
      </c>
      <c r="P254" s="217" t="s">
        <v>38</v>
      </c>
      <c r="Q254" s="218" t="s">
        <v>283</v>
      </c>
      <c r="R254" s="209">
        <v>851</v>
      </c>
      <c r="S254" s="28" t="s">
        <v>234</v>
      </c>
      <c r="T254" s="210">
        <v>0</v>
      </c>
      <c r="U254" s="209"/>
      <c r="V254" s="28"/>
      <c r="W254" s="210"/>
      <c r="X254" s="209" t="s">
        <v>5</v>
      </c>
      <c r="Y254" s="28">
        <v>-330</v>
      </c>
      <c r="Z254" s="222" t="s">
        <v>281</v>
      </c>
      <c r="AA254" s="209"/>
      <c r="AB254" s="28"/>
      <c r="AC254" s="210"/>
      <c r="AD254" s="209"/>
      <c r="AE254" s="28"/>
      <c r="AF254" s="225"/>
      <c r="AG254" s="209"/>
      <c r="AH254" s="28"/>
      <c r="AI254" s="210"/>
      <c r="AJ254" s="209" t="s">
        <v>8</v>
      </c>
      <c r="AK254" s="28">
        <v>-10000</v>
      </c>
      <c r="AL254" s="210" t="s">
        <v>282</v>
      </c>
    </row>
    <row r="255" spans="2:38" ht="21">
      <c r="B255" s="209" t="s">
        <v>417</v>
      </c>
      <c r="C255" s="28" t="s">
        <v>120</v>
      </c>
      <c r="D255" s="210" t="s">
        <v>58</v>
      </c>
      <c r="E255" s="209">
        <v>6653</v>
      </c>
      <c r="F255" s="28"/>
      <c r="G255" s="210"/>
      <c r="H255" s="209">
        <v>5802</v>
      </c>
      <c r="I255" s="28"/>
      <c r="J255" s="210"/>
      <c r="K255" s="209"/>
      <c r="L255" s="210"/>
      <c r="M255" s="209">
        <v>-2365</v>
      </c>
      <c r="N255" s="28">
        <v>-2365</v>
      </c>
      <c r="O255" s="210">
        <v>-1514</v>
      </c>
      <c r="P255" s="217" t="s">
        <v>38</v>
      </c>
      <c r="Q255" s="218" t="s">
        <v>283</v>
      </c>
      <c r="R255" s="209">
        <v>851</v>
      </c>
      <c r="S255" s="28" t="s">
        <v>234</v>
      </c>
      <c r="T255" s="210">
        <v>0</v>
      </c>
      <c r="U255" s="209"/>
      <c r="V255" s="28"/>
      <c r="W255" s="210"/>
      <c r="X255" s="209" t="s">
        <v>5</v>
      </c>
      <c r="Y255" s="28">
        <v>-330</v>
      </c>
      <c r="Z255" s="222" t="s">
        <v>281</v>
      </c>
      <c r="AA255" s="209"/>
      <c r="AB255" s="28"/>
      <c r="AC255" s="210"/>
      <c r="AD255" s="209"/>
      <c r="AE255" s="28"/>
      <c r="AF255" s="225"/>
      <c r="AG255" s="209"/>
      <c r="AH255" s="28"/>
      <c r="AI255" s="210"/>
      <c r="AJ255" s="209" t="s">
        <v>8</v>
      </c>
      <c r="AK255" s="28">
        <v>-10000</v>
      </c>
      <c r="AL255" s="210" t="s">
        <v>282</v>
      </c>
    </row>
    <row r="256" spans="2:38" ht="21">
      <c r="B256" s="209" t="s">
        <v>417</v>
      </c>
      <c r="C256" s="28" t="s">
        <v>120</v>
      </c>
      <c r="D256" s="210" t="s">
        <v>59</v>
      </c>
      <c r="E256" s="209">
        <v>6663</v>
      </c>
      <c r="F256" s="28"/>
      <c r="G256" s="210"/>
      <c r="H256" s="209">
        <v>6428</v>
      </c>
      <c r="I256" s="28"/>
      <c r="J256" s="210"/>
      <c r="K256" s="209"/>
      <c r="L256" s="210"/>
      <c r="M256" s="209">
        <v>-2951</v>
      </c>
      <c r="N256" s="28">
        <v>-2951</v>
      </c>
      <c r="O256" s="210">
        <v>-2710</v>
      </c>
      <c r="P256" s="217" t="s">
        <v>38</v>
      </c>
      <c r="Q256" s="218" t="s">
        <v>283</v>
      </c>
      <c r="R256" s="209">
        <v>235</v>
      </c>
      <c r="S256" s="28" t="s">
        <v>234</v>
      </c>
      <c r="T256" s="210">
        <v>0</v>
      </c>
      <c r="U256" s="209"/>
      <c r="V256" s="28"/>
      <c r="W256" s="218"/>
      <c r="X256" s="209" t="s">
        <v>5</v>
      </c>
      <c r="Y256" s="28">
        <v>-392</v>
      </c>
      <c r="Z256" s="222" t="s">
        <v>281</v>
      </c>
      <c r="AA256" s="209"/>
      <c r="AB256" s="28"/>
      <c r="AC256" s="210"/>
      <c r="AD256" s="209"/>
      <c r="AE256" s="28"/>
      <c r="AF256" s="225"/>
      <c r="AG256" s="209"/>
      <c r="AH256" s="28"/>
      <c r="AI256" s="210"/>
      <c r="AJ256" s="205" t="s">
        <v>8</v>
      </c>
      <c r="AK256" s="28">
        <v>-10000</v>
      </c>
      <c r="AL256" s="210" t="s">
        <v>282</v>
      </c>
    </row>
    <row r="257" spans="2:38" ht="21">
      <c r="B257" s="209" t="s">
        <v>417</v>
      </c>
      <c r="C257" s="28" t="s">
        <v>120</v>
      </c>
      <c r="D257" s="210" t="s">
        <v>61</v>
      </c>
      <c r="E257" s="209">
        <v>6713</v>
      </c>
      <c r="F257" s="28"/>
      <c r="G257" s="210"/>
      <c r="H257" s="209">
        <v>6479</v>
      </c>
      <c r="I257" s="28"/>
      <c r="J257" s="210"/>
      <c r="K257" s="209"/>
      <c r="L257" s="210"/>
      <c r="M257" s="209">
        <v>-3003</v>
      </c>
      <c r="N257" s="28">
        <v>-3003</v>
      </c>
      <c r="O257" s="210">
        <v>-2763</v>
      </c>
      <c r="P257" s="217" t="s">
        <v>38</v>
      </c>
      <c r="Q257" s="218" t="s">
        <v>283</v>
      </c>
      <c r="R257" s="209">
        <v>234</v>
      </c>
      <c r="S257" s="28" t="s">
        <v>234</v>
      </c>
      <c r="T257" s="210">
        <v>0</v>
      </c>
      <c r="U257" s="209"/>
      <c r="V257" s="28"/>
      <c r="W257" s="210"/>
      <c r="X257" s="209" t="s">
        <v>5</v>
      </c>
      <c r="Y257" s="28">
        <v>-392</v>
      </c>
      <c r="Z257" s="222" t="s">
        <v>281</v>
      </c>
      <c r="AA257" s="209"/>
      <c r="AB257" s="28"/>
      <c r="AC257" s="210"/>
      <c r="AD257" s="209"/>
      <c r="AE257" s="28"/>
      <c r="AF257" s="225"/>
      <c r="AG257" s="209"/>
      <c r="AH257" s="28"/>
      <c r="AI257" s="210"/>
      <c r="AJ257" s="205" t="s">
        <v>8</v>
      </c>
      <c r="AK257" s="28">
        <v>-10000</v>
      </c>
      <c r="AL257" s="210" t="s">
        <v>282</v>
      </c>
    </row>
    <row r="258" spans="2:38" ht="21">
      <c r="B258" s="209" t="s">
        <v>417</v>
      </c>
      <c r="C258" s="28" t="s">
        <v>120</v>
      </c>
      <c r="D258" s="210" t="s">
        <v>63</v>
      </c>
      <c r="E258" s="209">
        <v>8513</v>
      </c>
      <c r="F258" s="28"/>
      <c r="G258" s="210"/>
      <c r="H258" s="209">
        <v>6871</v>
      </c>
      <c r="I258" s="28"/>
      <c r="J258" s="210"/>
      <c r="K258" s="209"/>
      <c r="L258" s="210"/>
      <c r="M258" s="209">
        <v>-4851</v>
      </c>
      <c r="N258" s="28">
        <v>-4851</v>
      </c>
      <c r="O258" s="210">
        <v>-3393</v>
      </c>
      <c r="P258" s="217" t="s">
        <v>38</v>
      </c>
      <c r="Q258" s="218" t="s">
        <v>283</v>
      </c>
      <c r="R258" s="209">
        <v>1642</v>
      </c>
      <c r="S258" s="28" t="s">
        <v>234</v>
      </c>
      <c r="T258" s="210">
        <v>0</v>
      </c>
      <c r="U258" s="209"/>
      <c r="V258" s="28"/>
      <c r="W258" s="218"/>
      <c r="X258" s="209" t="s">
        <v>5</v>
      </c>
      <c r="Y258" s="28">
        <v>-384</v>
      </c>
      <c r="Z258" s="222" t="s">
        <v>281</v>
      </c>
      <c r="AA258" s="209"/>
      <c r="AB258" s="28"/>
      <c r="AC258" s="210"/>
      <c r="AD258" s="209"/>
      <c r="AE258" s="28"/>
      <c r="AF258" s="225"/>
      <c r="AG258" s="209"/>
      <c r="AH258" s="28"/>
      <c r="AI258" s="210"/>
      <c r="AJ258" s="205" t="s">
        <v>8</v>
      </c>
      <c r="AK258" s="28">
        <v>-10000</v>
      </c>
      <c r="AL258" s="210" t="s">
        <v>282</v>
      </c>
    </row>
    <row r="259" spans="2:38" ht="21">
      <c r="B259" s="209" t="s">
        <v>417</v>
      </c>
      <c r="C259" s="28" t="s">
        <v>120</v>
      </c>
      <c r="D259" s="210" t="s">
        <v>68</v>
      </c>
      <c r="E259" s="209">
        <v>8098</v>
      </c>
      <c r="F259" s="28"/>
      <c r="G259" s="210"/>
      <c r="H259" s="209">
        <v>6548</v>
      </c>
      <c r="I259" s="28"/>
      <c r="J259" s="210"/>
      <c r="K259" s="209"/>
      <c r="L259" s="210"/>
      <c r="M259" s="209">
        <v>-2568</v>
      </c>
      <c r="N259" s="28">
        <v>-2568</v>
      </c>
      <c r="O259" s="210">
        <v>-942</v>
      </c>
      <c r="P259" s="217" t="s">
        <v>38</v>
      </c>
      <c r="Q259" s="218" t="s">
        <v>283</v>
      </c>
      <c r="R259" s="209">
        <v>1550</v>
      </c>
      <c r="S259" s="28" t="s">
        <v>234</v>
      </c>
      <c r="T259" s="210">
        <v>0</v>
      </c>
      <c r="U259" s="209"/>
      <c r="V259" s="28"/>
      <c r="W259" s="210"/>
      <c r="X259" s="209" t="s">
        <v>5</v>
      </c>
      <c r="Y259" s="28">
        <v>-338</v>
      </c>
      <c r="Z259" s="222" t="s">
        <v>281</v>
      </c>
      <c r="AA259" s="209"/>
      <c r="AB259" s="28"/>
      <c r="AC259" s="210"/>
      <c r="AD259" s="209"/>
      <c r="AE259" s="28"/>
      <c r="AF259" s="225"/>
      <c r="AG259" s="209"/>
      <c r="AH259" s="28"/>
      <c r="AI259" s="210"/>
      <c r="AJ259" s="205" t="s">
        <v>8</v>
      </c>
      <c r="AK259" s="28">
        <v>-10000</v>
      </c>
      <c r="AL259" s="210" t="s">
        <v>282</v>
      </c>
    </row>
    <row r="260" spans="2:38" ht="21">
      <c r="B260" s="209" t="s">
        <v>417</v>
      </c>
      <c r="C260" s="28" t="s">
        <v>120</v>
      </c>
      <c r="D260" s="210" t="s">
        <v>69</v>
      </c>
      <c r="E260" s="209">
        <v>8098</v>
      </c>
      <c r="F260" s="28"/>
      <c r="G260" s="210"/>
      <c r="H260" s="209">
        <v>6513</v>
      </c>
      <c r="I260" s="28"/>
      <c r="J260" s="210"/>
      <c r="K260" s="209"/>
      <c r="L260" s="210"/>
      <c r="M260" s="209">
        <v>-2568</v>
      </c>
      <c r="N260" s="28">
        <v>-2568</v>
      </c>
      <c r="O260" s="210">
        <v>-901</v>
      </c>
      <c r="P260" s="217" t="s">
        <v>38</v>
      </c>
      <c r="Q260" s="218" t="s">
        <v>283</v>
      </c>
      <c r="R260" s="209">
        <v>1585</v>
      </c>
      <c r="S260" s="28" t="s">
        <v>234</v>
      </c>
      <c r="T260" s="210">
        <v>0</v>
      </c>
      <c r="U260" s="209"/>
      <c r="V260" s="28"/>
      <c r="W260" s="210"/>
      <c r="X260" s="209" t="s">
        <v>5</v>
      </c>
      <c r="Y260" s="28">
        <v>-338</v>
      </c>
      <c r="Z260" s="222" t="s">
        <v>281</v>
      </c>
      <c r="AA260" s="209"/>
      <c r="AB260" s="28"/>
      <c r="AC260" s="210"/>
      <c r="AD260" s="209"/>
      <c r="AE260" s="28"/>
      <c r="AF260" s="225"/>
      <c r="AG260" s="209"/>
      <c r="AH260" s="28"/>
      <c r="AI260" s="210"/>
      <c r="AJ260" s="209" t="s">
        <v>8</v>
      </c>
      <c r="AK260" s="28">
        <v>-10000</v>
      </c>
      <c r="AL260" s="210" t="s">
        <v>282</v>
      </c>
    </row>
    <row r="261" spans="2:38" ht="21">
      <c r="B261" s="209" t="s">
        <v>417</v>
      </c>
      <c r="C261" s="28" t="s">
        <v>120</v>
      </c>
      <c r="D261" s="210" t="s">
        <v>70</v>
      </c>
      <c r="E261" s="209">
        <v>7498</v>
      </c>
      <c r="F261" s="28"/>
      <c r="G261" s="210"/>
      <c r="H261" s="209">
        <v>5952</v>
      </c>
      <c r="I261" s="28"/>
      <c r="J261" s="210"/>
      <c r="K261" s="209"/>
      <c r="L261" s="210"/>
      <c r="M261" s="209">
        <v>-1954</v>
      </c>
      <c r="N261" s="28">
        <v>-1954</v>
      </c>
      <c r="O261" s="210">
        <v>-331</v>
      </c>
      <c r="P261" s="217" t="s">
        <v>38</v>
      </c>
      <c r="Q261" s="218" t="s">
        <v>283</v>
      </c>
      <c r="R261" s="209">
        <v>1546</v>
      </c>
      <c r="S261" s="28" t="s">
        <v>234</v>
      </c>
      <c r="T261" s="210">
        <v>0</v>
      </c>
      <c r="U261" s="209"/>
      <c r="V261" s="28"/>
      <c r="W261" s="210"/>
      <c r="X261" s="209" t="s">
        <v>5</v>
      </c>
      <c r="Y261" s="28">
        <v>-324</v>
      </c>
      <c r="Z261" s="222" t="s">
        <v>281</v>
      </c>
      <c r="AA261" s="209"/>
      <c r="AB261" s="28"/>
      <c r="AC261" s="210"/>
      <c r="AD261" s="209"/>
      <c r="AE261" s="28"/>
      <c r="AF261" s="225"/>
      <c r="AG261" s="209"/>
      <c r="AH261" s="28"/>
      <c r="AI261" s="210"/>
      <c r="AJ261" s="209" t="s">
        <v>8</v>
      </c>
      <c r="AK261" s="28">
        <v>-10000</v>
      </c>
      <c r="AL261" s="210" t="s">
        <v>282</v>
      </c>
    </row>
    <row r="262" spans="2:38" ht="21">
      <c r="B262" s="209" t="s">
        <v>418</v>
      </c>
      <c r="C262" s="28" t="s">
        <v>120</v>
      </c>
      <c r="D262" s="210" t="s">
        <v>68</v>
      </c>
      <c r="E262" s="209">
        <v>7932</v>
      </c>
      <c r="F262" s="28"/>
      <c r="G262" s="210"/>
      <c r="H262" s="209">
        <v>5383</v>
      </c>
      <c r="I262" s="28"/>
      <c r="J262" s="210"/>
      <c r="K262" s="209"/>
      <c r="L262" s="210"/>
      <c r="M262" s="209">
        <v>1645</v>
      </c>
      <c r="N262" s="28">
        <v>531</v>
      </c>
      <c r="O262" s="210">
        <v>3801</v>
      </c>
      <c r="P262" s="217" t="s">
        <v>74</v>
      </c>
      <c r="Q262" s="218" t="s">
        <v>283</v>
      </c>
      <c r="R262" s="209">
        <v>2549</v>
      </c>
      <c r="S262" s="28" t="s">
        <v>234</v>
      </c>
      <c r="T262" s="210">
        <v>2687</v>
      </c>
      <c r="U262" s="209"/>
      <c r="V262" s="28"/>
      <c r="W262" s="210"/>
      <c r="X262" s="209" t="s">
        <v>5</v>
      </c>
      <c r="Y262" s="28">
        <v>140</v>
      </c>
      <c r="Z262" s="222" t="s">
        <v>281</v>
      </c>
      <c r="AA262" s="209"/>
      <c r="AB262" s="28"/>
      <c r="AC262" s="210"/>
      <c r="AD262" s="209" t="s">
        <v>7</v>
      </c>
      <c r="AE262" s="28">
        <v>7148</v>
      </c>
      <c r="AF262" s="225" t="s">
        <v>291</v>
      </c>
      <c r="AG262" s="209"/>
      <c r="AH262" s="28"/>
      <c r="AI262" s="210"/>
      <c r="AJ262" s="209" t="s">
        <v>8</v>
      </c>
      <c r="AK262" s="28">
        <v>-10000</v>
      </c>
      <c r="AL262" s="210" t="s">
        <v>282</v>
      </c>
    </row>
    <row r="263" spans="2:38" ht="21">
      <c r="B263" s="209" t="s">
        <v>418</v>
      </c>
      <c r="C263" s="28" t="s">
        <v>120</v>
      </c>
      <c r="D263" s="210" t="s">
        <v>69</v>
      </c>
      <c r="E263" s="209">
        <v>7932</v>
      </c>
      <c r="F263" s="28"/>
      <c r="G263" s="210"/>
      <c r="H263" s="209">
        <v>5830</v>
      </c>
      <c r="I263" s="28"/>
      <c r="J263" s="210"/>
      <c r="K263" s="209"/>
      <c r="L263" s="210"/>
      <c r="M263" s="209">
        <v>1645</v>
      </c>
      <c r="N263" s="28">
        <v>531</v>
      </c>
      <c r="O263" s="210">
        <v>3539</v>
      </c>
      <c r="P263" s="217" t="s">
        <v>74</v>
      </c>
      <c r="Q263" s="218" t="s">
        <v>283</v>
      </c>
      <c r="R263" s="209">
        <v>2102</v>
      </c>
      <c r="S263" s="28" t="s">
        <v>234</v>
      </c>
      <c r="T263" s="210">
        <v>2425</v>
      </c>
      <c r="U263" s="209"/>
      <c r="V263" s="28"/>
      <c r="W263" s="218"/>
      <c r="X263" s="209" t="s">
        <v>5</v>
      </c>
      <c r="Y263" s="28">
        <v>140</v>
      </c>
      <c r="Z263" s="222" t="s">
        <v>281</v>
      </c>
      <c r="AA263" s="209"/>
      <c r="AB263" s="28"/>
      <c r="AC263" s="210"/>
      <c r="AD263" s="209" t="s">
        <v>7</v>
      </c>
      <c r="AE263" s="28">
        <v>7148</v>
      </c>
      <c r="AF263" s="225" t="s">
        <v>291</v>
      </c>
      <c r="AG263" s="209"/>
      <c r="AH263" s="28"/>
      <c r="AI263" s="210"/>
      <c r="AJ263" s="209" t="s">
        <v>8</v>
      </c>
      <c r="AK263" s="28">
        <v>-10000</v>
      </c>
      <c r="AL263" s="210" t="s">
        <v>282</v>
      </c>
    </row>
    <row r="264" spans="2:38" ht="21">
      <c r="B264" s="209" t="s">
        <v>418</v>
      </c>
      <c r="C264" s="28" t="s">
        <v>120</v>
      </c>
      <c r="D264" s="210" t="s">
        <v>70</v>
      </c>
      <c r="E264" s="209">
        <v>7339</v>
      </c>
      <c r="F264" s="28"/>
      <c r="G264" s="210"/>
      <c r="H264" s="209">
        <v>5289</v>
      </c>
      <c r="I264" s="28"/>
      <c r="J264" s="210"/>
      <c r="K264" s="209"/>
      <c r="L264" s="210"/>
      <c r="M264" s="209">
        <v>2360</v>
      </c>
      <c r="N264" s="28">
        <v>538</v>
      </c>
      <c r="O264" s="210">
        <v>4206</v>
      </c>
      <c r="P264" s="217" t="s">
        <v>74</v>
      </c>
      <c r="Q264" s="218" t="s">
        <v>283</v>
      </c>
      <c r="R264" s="209">
        <v>2050</v>
      </c>
      <c r="S264" s="28" t="s">
        <v>234</v>
      </c>
      <c r="T264" s="210">
        <v>2384</v>
      </c>
      <c r="U264" s="209"/>
      <c r="V264" s="28"/>
      <c r="W264" s="218"/>
      <c r="X264" s="209" t="s">
        <v>5</v>
      </c>
      <c r="Y264" s="28">
        <v>160</v>
      </c>
      <c r="Z264" s="222" t="s">
        <v>281</v>
      </c>
      <c r="AA264" s="209"/>
      <c r="AB264" s="28"/>
      <c r="AC264" s="210"/>
      <c r="AD264" s="209" t="s">
        <v>7</v>
      </c>
      <c r="AE264" s="28">
        <v>6549</v>
      </c>
      <c r="AF264" s="225" t="s">
        <v>291</v>
      </c>
      <c r="AG264" s="209"/>
      <c r="AH264" s="28"/>
      <c r="AI264" s="210"/>
      <c r="AJ264" s="209" t="s">
        <v>8</v>
      </c>
      <c r="AK264" s="28">
        <v>-10000</v>
      </c>
      <c r="AL264" s="210" t="s">
        <v>282</v>
      </c>
    </row>
    <row r="265" spans="2:38" ht="31.5">
      <c r="B265" s="209" t="s">
        <v>419</v>
      </c>
      <c r="C265" s="28" t="s">
        <v>120</v>
      </c>
      <c r="D265" s="210" t="s">
        <v>68</v>
      </c>
      <c r="E265" s="209">
        <v>6764</v>
      </c>
      <c r="F265" s="28"/>
      <c r="G265" s="210"/>
      <c r="H265" s="209">
        <v>5419</v>
      </c>
      <c r="I265" s="28"/>
      <c r="J265" s="210"/>
      <c r="K265" s="209"/>
      <c r="L265" s="210"/>
      <c r="M265" s="209">
        <v>-3789</v>
      </c>
      <c r="N265" s="28">
        <v>-3789</v>
      </c>
      <c r="O265" s="210">
        <v>-2325</v>
      </c>
      <c r="P265" s="217" t="s">
        <v>38</v>
      </c>
      <c r="Q265" s="218" t="s">
        <v>283</v>
      </c>
      <c r="R265" s="209">
        <v>1345</v>
      </c>
      <c r="S265" s="28" t="s">
        <v>234</v>
      </c>
      <c r="T265" s="210">
        <v>0</v>
      </c>
      <c r="U265" s="209"/>
      <c r="V265" s="28"/>
      <c r="W265" s="210"/>
      <c r="X265" s="209"/>
      <c r="Y265" s="28"/>
      <c r="Z265" s="222"/>
      <c r="AA265" s="209" t="s">
        <v>6</v>
      </c>
      <c r="AB265" s="28">
        <v>6204</v>
      </c>
      <c r="AC265" s="223" t="s">
        <v>82</v>
      </c>
      <c r="AD265" s="209"/>
      <c r="AE265" s="28"/>
      <c r="AF265" s="225"/>
      <c r="AG265" s="209"/>
      <c r="AH265" s="28"/>
      <c r="AI265" s="210"/>
      <c r="AJ265" s="209" t="s">
        <v>8</v>
      </c>
      <c r="AK265" s="28">
        <v>-10000</v>
      </c>
      <c r="AL265" s="210" t="s">
        <v>282</v>
      </c>
    </row>
    <row r="266" spans="2:38">
      <c r="B266" s="209" t="s">
        <v>419</v>
      </c>
      <c r="C266" s="28" t="s">
        <v>120</v>
      </c>
      <c r="D266" s="210" t="s">
        <v>69</v>
      </c>
      <c r="E266" s="209">
        <v>6764</v>
      </c>
      <c r="F266" s="28"/>
      <c r="G266" s="210"/>
      <c r="H266" s="209">
        <v>5438</v>
      </c>
      <c r="I266" s="28"/>
      <c r="J266" s="210"/>
      <c r="K266" s="209"/>
      <c r="L266" s="210"/>
      <c r="M266" s="209">
        <v>-3789</v>
      </c>
      <c r="N266" s="28">
        <v>-3789</v>
      </c>
      <c r="O266" s="210">
        <v>-2348</v>
      </c>
      <c r="P266" s="220" t="s">
        <v>38</v>
      </c>
      <c r="Q266" s="221" t="s">
        <v>283</v>
      </c>
      <c r="R266" s="209">
        <v>1326</v>
      </c>
      <c r="S266" s="28" t="s">
        <v>234</v>
      </c>
      <c r="T266" s="210">
        <v>0</v>
      </c>
      <c r="U266" s="209"/>
      <c r="V266" s="28"/>
      <c r="W266" s="210"/>
      <c r="X266" s="205"/>
      <c r="Y266" s="28"/>
      <c r="Z266" s="211"/>
      <c r="AA266" s="209"/>
      <c r="AB266" s="28"/>
      <c r="AC266" s="210"/>
      <c r="AD266" s="209"/>
      <c r="AE266" s="28"/>
      <c r="AF266" s="225"/>
      <c r="AG266" s="209"/>
      <c r="AH266" s="28"/>
      <c r="AI266" s="210"/>
      <c r="AJ266" s="209" t="s">
        <v>8</v>
      </c>
      <c r="AK266" s="28">
        <v>-10000</v>
      </c>
      <c r="AL266" s="210" t="s">
        <v>282</v>
      </c>
    </row>
    <row r="267" spans="2:38">
      <c r="B267" s="226" t="s">
        <v>419</v>
      </c>
      <c r="C267" s="227" t="s">
        <v>120</v>
      </c>
      <c r="D267" s="228" t="s">
        <v>70</v>
      </c>
      <c r="E267" s="226">
        <v>6764</v>
      </c>
      <c r="F267" s="227"/>
      <c r="G267" s="228"/>
      <c r="H267" s="226">
        <v>5469</v>
      </c>
      <c r="I267" s="227"/>
      <c r="J267" s="228"/>
      <c r="K267" s="226"/>
      <c r="L267" s="228"/>
      <c r="M267" s="226">
        <v>-3789</v>
      </c>
      <c r="N267" s="227">
        <v>-3789</v>
      </c>
      <c r="O267" s="228">
        <v>-2385</v>
      </c>
      <c r="P267" s="229" t="s">
        <v>38</v>
      </c>
      <c r="Q267" s="230" t="s">
        <v>283</v>
      </c>
      <c r="R267" s="226">
        <v>1295</v>
      </c>
      <c r="S267" s="227" t="s">
        <v>234</v>
      </c>
      <c r="T267" s="228">
        <v>0</v>
      </c>
      <c r="U267" s="226"/>
      <c r="V267" s="227"/>
      <c r="W267" s="228"/>
      <c r="X267" s="226"/>
      <c r="Y267" s="227"/>
      <c r="Z267" s="231"/>
      <c r="AA267" s="226"/>
      <c r="AB267" s="227"/>
      <c r="AC267" s="228"/>
      <c r="AD267" s="226"/>
      <c r="AE267" s="227"/>
      <c r="AF267" s="232"/>
      <c r="AG267" s="226"/>
      <c r="AH267" s="227"/>
      <c r="AI267" s="228"/>
      <c r="AJ267" s="226" t="s">
        <v>8</v>
      </c>
      <c r="AK267" s="227">
        <v>-10000</v>
      </c>
      <c r="AL267" s="228" t="s">
        <v>282</v>
      </c>
    </row>
    <row r="268" spans="2:38" ht="31.5">
      <c r="B268" s="209" t="s">
        <v>279</v>
      </c>
      <c r="C268" s="28" t="s">
        <v>170</v>
      </c>
      <c r="D268" s="210" t="s">
        <v>64</v>
      </c>
      <c r="E268" s="209"/>
      <c r="F268" s="28">
        <v>4588</v>
      </c>
      <c r="G268" s="210">
        <v>688</v>
      </c>
      <c r="H268" s="209"/>
      <c r="I268" s="28">
        <v>4550</v>
      </c>
      <c r="J268" s="210">
        <v>605</v>
      </c>
      <c r="K268" s="209"/>
      <c r="L268" s="210"/>
      <c r="M268" s="209">
        <v>-2793</v>
      </c>
      <c r="N268" s="28">
        <v>-2793</v>
      </c>
      <c r="O268" s="210">
        <v>-2793</v>
      </c>
      <c r="P268" s="217" t="s">
        <v>38</v>
      </c>
      <c r="Q268" s="218" t="s">
        <v>80</v>
      </c>
      <c r="R268" s="209" t="s">
        <v>234</v>
      </c>
      <c r="S268" s="28">
        <v>121</v>
      </c>
      <c r="T268" s="210">
        <v>0</v>
      </c>
      <c r="U268" s="209"/>
      <c r="V268" s="28"/>
      <c r="W268" s="210"/>
      <c r="X268" s="209"/>
      <c r="Y268" s="28"/>
      <c r="Z268" s="222"/>
      <c r="AA268" s="209" t="s">
        <v>6</v>
      </c>
      <c r="AB268" s="41">
        <v>3747</v>
      </c>
      <c r="AC268" s="223" t="s">
        <v>175</v>
      </c>
      <c r="AD268" s="209"/>
      <c r="AE268" s="28"/>
      <c r="AF268" s="225"/>
      <c r="AG268" s="209"/>
      <c r="AH268" s="28"/>
      <c r="AI268" s="210"/>
      <c r="AJ268" s="209"/>
      <c r="AK268" s="28"/>
      <c r="AL268" s="210"/>
    </row>
    <row r="269" spans="2:38" ht="31.5">
      <c r="B269" s="209" t="s">
        <v>279</v>
      </c>
      <c r="C269" s="28" t="s">
        <v>170</v>
      </c>
      <c r="D269" s="210" t="s">
        <v>66</v>
      </c>
      <c r="E269" s="209"/>
      <c r="F269" s="28">
        <v>4601</v>
      </c>
      <c r="G269" s="210">
        <v>714</v>
      </c>
      <c r="H269" s="209"/>
      <c r="I269" s="28">
        <v>4550</v>
      </c>
      <c r="J269" s="210">
        <v>658</v>
      </c>
      <c r="K269" s="209"/>
      <c r="L269" s="210"/>
      <c r="M269" s="209">
        <v>-2789</v>
      </c>
      <c r="N269" s="28">
        <v>-2789</v>
      </c>
      <c r="O269" s="210">
        <v>-2789</v>
      </c>
      <c r="P269" s="217" t="s">
        <v>38</v>
      </c>
      <c r="Q269" s="218" t="s">
        <v>80</v>
      </c>
      <c r="R269" s="209" t="s">
        <v>234</v>
      </c>
      <c r="S269" s="28">
        <v>107</v>
      </c>
      <c r="T269" s="210">
        <v>0</v>
      </c>
      <c r="U269" s="209"/>
      <c r="V269" s="28"/>
      <c r="W269" s="210"/>
      <c r="X269" s="209"/>
      <c r="Y269" s="28"/>
      <c r="Z269" s="222"/>
      <c r="AA269" s="209" t="s">
        <v>6</v>
      </c>
      <c r="AB269" s="41">
        <v>3669</v>
      </c>
      <c r="AC269" s="223" t="s">
        <v>175</v>
      </c>
      <c r="AD269" s="209"/>
      <c r="AE269" s="28"/>
      <c r="AF269" s="225"/>
      <c r="AG269" s="209"/>
      <c r="AH269" s="28"/>
      <c r="AI269" s="210"/>
      <c r="AJ269" s="209"/>
      <c r="AK269" s="28"/>
      <c r="AL269" s="210"/>
    </row>
    <row r="270" spans="2:38" ht="31.5">
      <c r="B270" s="209" t="s">
        <v>279</v>
      </c>
      <c r="C270" s="28" t="s">
        <v>170</v>
      </c>
      <c r="D270" s="210" t="s">
        <v>67</v>
      </c>
      <c r="E270" s="209"/>
      <c r="F270" s="28">
        <v>4601</v>
      </c>
      <c r="G270" s="210">
        <v>714</v>
      </c>
      <c r="H270" s="209"/>
      <c r="I270" s="28">
        <v>4550</v>
      </c>
      <c r="J270" s="210">
        <v>676</v>
      </c>
      <c r="K270" s="209"/>
      <c r="L270" s="210"/>
      <c r="M270" s="209">
        <v>-2789</v>
      </c>
      <c r="N270" s="28">
        <v>-2789</v>
      </c>
      <c r="O270" s="210">
        <v>-2789</v>
      </c>
      <c r="P270" s="217" t="s">
        <v>38</v>
      </c>
      <c r="Q270" s="218" t="s">
        <v>80</v>
      </c>
      <c r="R270" s="209" t="s">
        <v>234</v>
      </c>
      <c r="S270" s="28">
        <v>89</v>
      </c>
      <c r="T270" s="210">
        <v>0</v>
      </c>
      <c r="U270" s="209"/>
      <c r="V270" s="28"/>
      <c r="W270" s="210"/>
      <c r="X270" s="209"/>
      <c r="Y270" s="28"/>
      <c r="Z270" s="222"/>
      <c r="AA270" s="209" t="s">
        <v>6</v>
      </c>
      <c r="AB270" s="41">
        <v>3839</v>
      </c>
      <c r="AC270" s="223" t="s">
        <v>175</v>
      </c>
      <c r="AD270" s="209"/>
      <c r="AE270" s="28"/>
      <c r="AF270" s="225"/>
      <c r="AG270" s="209"/>
      <c r="AH270" s="28"/>
      <c r="AI270" s="210"/>
      <c r="AJ270" s="209"/>
      <c r="AK270" s="28"/>
      <c r="AL270" s="210"/>
    </row>
    <row r="271" spans="2:38" ht="31.5">
      <c r="B271" s="209" t="s">
        <v>284</v>
      </c>
      <c r="C271" s="28" t="s">
        <v>170</v>
      </c>
      <c r="D271" s="210" t="s">
        <v>64</v>
      </c>
      <c r="E271" s="209"/>
      <c r="F271" s="28">
        <v>5666</v>
      </c>
      <c r="G271" s="210">
        <v>785</v>
      </c>
      <c r="H271" s="209"/>
      <c r="I271" s="28">
        <v>4477</v>
      </c>
      <c r="J271" s="210">
        <v>683</v>
      </c>
      <c r="K271" s="209"/>
      <c r="L271" s="210"/>
      <c r="M271" s="209">
        <v>-3656</v>
      </c>
      <c r="N271" s="28">
        <v>-3656</v>
      </c>
      <c r="O271" s="210">
        <v>-3656</v>
      </c>
      <c r="P271" s="217" t="s">
        <v>38</v>
      </c>
      <c r="Q271" s="218" t="s">
        <v>283</v>
      </c>
      <c r="R271" s="209" t="s">
        <v>234</v>
      </c>
      <c r="S271" s="28">
        <v>1291</v>
      </c>
      <c r="T271" s="210">
        <v>0</v>
      </c>
      <c r="U271" s="209"/>
      <c r="V271" s="28"/>
      <c r="W271" s="210"/>
      <c r="X271" s="209" t="s">
        <v>5</v>
      </c>
      <c r="Y271" s="28">
        <v>-99</v>
      </c>
      <c r="Z271" s="222" t="s">
        <v>281</v>
      </c>
      <c r="AA271" s="209" t="s">
        <v>6</v>
      </c>
      <c r="AB271" s="41">
        <v>4674</v>
      </c>
      <c r="AC271" s="223" t="s">
        <v>82</v>
      </c>
      <c r="AD271" s="209"/>
      <c r="AE271" s="28"/>
      <c r="AF271" s="225"/>
      <c r="AG271" s="209"/>
      <c r="AH271" s="28"/>
      <c r="AI271" s="210"/>
      <c r="AJ271" s="209" t="s">
        <v>8</v>
      </c>
      <c r="AK271" s="28">
        <v>-10000</v>
      </c>
      <c r="AL271" s="210" t="s">
        <v>282</v>
      </c>
    </row>
    <row r="272" spans="2:38" ht="31.5">
      <c r="B272" s="209" t="s">
        <v>284</v>
      </c>
      <c r="C272" s="28" t="s">
        <v>170</v>
      </c>
      <c r="D272" s="210" t="s">
        <v>66</v>
      </c>
      <c r="E272" s="209"/>
      <c r="F272" s="28">
        <v>5666</v>
      </c>
      <c r="G272" s="210">
        <v>785</v>
      </c>
      <c r="H272" s="209"/>
      <c r="I272" s="28">
        <v>4477</v>
      </c>
      <c r="J272" s="210">
        <v>728</v>
      </c>
      <c r="K272" s="209"/>
      <c r="L272" s="210"/>
      <c r="M272" s="209">
        <v>-3656</v>
      </c>
      <c r="N272" s="28">
        <v>-3656</v>
      </c>
      <c r="O272" s="210">
        <v>-3656</v>
      </c>
      <c r="P272" s="217" t="s">
        <v>38</v>
      </c>
      <c r="Q272" s="218" t="s">
        <v>283</v>
      </c>
      <c r="R272" s="209" t="s">
        <v>234</v>
      </c>
      <c r="S272" s="28">
        <v>1246</v>
      </c>
      <c r="T272" s="210">
        <v>0</v>
      </c>
      <c r="U272" s="209"/>
      <c r="V272" s="28"/>
      <c r="W272" s="210"/>
      <c r="X272" s="209" t="s">
        <v>5</v>
      </c>
      <c r="Y272" s="28">
        <v>-99</v>
      </c>
      <c r="Z272" s="211" t="s">
        <v>281</v>
      </c>
      <c r="AA272" s="209" t="s">
        <v>6</v>
      </c>
      <c r="AB272" s="41">
        <v>5028</v>
      </c>
      <c r="AC272" s="223" t="s">
        <v>82</v>
      </c>
      <c r="AD272" s="209"/>
      <c r="AE272" s="28"/>
      <c r="AF272" s="225"/>
      <c r="AG272" s="209"/>
      <c r="AH272" s="28"/>
      <c r="AI272" s="210"/>
      <c r="AJ272" s="209" t="s">
        <v>8</v>
      </c>
      <c r="AK272" s="28">
        <v>-10000</v>
      </c>
      <c r="AL272" s="210" t="s">
        <v>282</v>
      </c>
    </row>
    <row r="273" spans="2:38" ht="31.5">
      <c r="B273" s="209" t="s">
        <v>284</v>
      </c>
      <c r="C273" s="28" t="s">
        <v>170</v>
      </c>
      <c r="D273" s="210" t="s">
        <v>67</v>
      </c>
      <c r="E273" s="209"/>
      <c r="F273" s="28">
        <v>5666</v>
      </c>
      <c r="G273" s="210">
        <v>785</v>
      </c>
      <c r="H273" s="209"/>
      <c r="I273" s="28">
        <v>4461</v>
      </c>
      <c r="J273" s="210">
        <v>724</v>
      </c>
      <c r="K273" s="209"/>
      <c r="L273" s="210"/>
      <c r="M273" s="209">
        <v>-3656</v>
      </c>
      <c r="N273" s="28">
        <v>-3656</v>
      </c>
      <c r="O273" s="210">
        <v>-3656</v>
      </c>
      <c r="P273" s="217" t="s">
        <v>38</v>
      </c>
      <c r="Q273" s="218" t="s">
        <v>283</v>
      </c>
      <c r="R273" s="209" t="s">
        <v>234</v>
      </c>
      <c r="S273" s="28">
        <v>1266</v>
      </c>
      <c r="T273" s="210">
        <v>0</v>
      </c>
      <c r="U273" s="209"/>
      <c r="V273" s="28"/>
      <c r="W273" s="210"/>
      <c r="X273" s="205" t="s">
        <v>5</v>
      </c>
      <c r="Y273" s="28">
        <v>-99</v>
      </c>
      <c r="Z273" s="211" t="s">
        <v>281</v>
      </c>
      <c r="AA273" s="209" t="s">
        <v>6</v>
      </c>
      <c r="AB273" s="41">
        <v>4998</v>
      </c>
      <c r="AC273" s="223" t="s">
        <v>82</v>
      </c>
      <c r="AD273" s="209"/>
      <c r="AE273" s="28"/>
      <c r="AF273" s="225"/>
      <c r="AG273" s="209"/>
      <c r="AH273" s="28"/>
      <c r="AI273" s="210"/>
      <c r="AJ273" s="209" t="s">
        <v>8</v>
      </c>
      <c r="AK273" s="28">
        <v>-10000</v>
      </c>
      <c r="AL273" s="210" t="s">
        <v>282</v>
      </c>
    </row>
    <row r="274" spans="2:38" ht="31.5">
      <c r="B274" s="209" t="s">
        <v>284</v>
      </c>
      <c r="C274" s="28" t="s">
        <v>170</v>
      </c>
      <c r="D274" s="210" t="s">
        <v>68</v>
      </c>
      <c r="E274" s="209"/>
      <c r="F274" s="28">
        <v>4355</v>
      </c>
      <c r="G274" s="210">
        <v>505</v>
      </c>
      <c r="H274" s="209"/>
      <c r="I274" s="28">
        <v>4276</v>
      </c>
      <c r="J274" s="210">
        <v>545</v>
      </c>
      <c r="K274" s="209"/>
      <c r="L274" s="210"/>
      <c r="M274" s="209">
        <v>-3243</v>
      </c>
      <c r="N274" s="28">
        <v>-3243</v>
      </c>
      <c r="O274" s="210">
        <v>-3243</v>
      </c>
      <c r="P274" s="217" t="s">
        <v>283</v>
      </c>
      <c r="Q274" s="218" t="s">
        <v>80</v>
      </c>
      <c r="R274" s="209" t="s">
        <v>234</v>
      </c>
      <c r="S274" s="28">
        <v>39</v>
      </c>
      <c r="T274" s="210">
        <v>0</v>
      </c>
      <c r="U274" s="209"/>
      <c r="V274" s="28"/>
      <c r="W274" s="210"/>
      <c r="X274" s="205" t="s">
        <v>5</v>
      </c>
      <c r="Y274" s="28">
        <v>227</v>
      </c>
      <c r="Z274" s="211" t="s">
        <v>281</v>
      </c>
      <c r="AA274" s="209" t="s">
        <v>6</v>
      </c>
      <c r="AB274" s="41">
        <v>3626</v>
      </c>
      <c r="AC274" s="223" t="s">
        <v>82</v>
      </c>
      <c r="AD274" s="209"/>
      <c r="AE274" s="28"/>
      <c r="AF274" s="225"/>
      <c r="AG274" s="209"/>
      <c r="AH274" s="28"/>
      <c r="AI274" s="210"/>
      <c r="AJ274" s="209" t="s">
        <v>8</v>
      </c>
      <c r="AK274" s="28">
        <v>-10000</v>
      </c>
      <c r="AL274" s="210" t="s">
        <v>282</v>
      </c>
    </row>
    <row r="275" spans="2:38" ht="31.5">
      <c r="B275" s="209" t="s">
        <v>284</v>
      </c>
      <c r="C275" s="28" t="s">
        <v>170</v>
      </c>
      <c r="D275" s="210" t="s">
        <v>69</v>
      </c>
      <c r="E275" s="209"/>
      <c r="F275" s="28">
        <v>4433</v>
      </c>
      <c r="G275" s="210">
        <v>56</v>
      </c>
      <c r="H275" s="209"/>
      <c r="I275" s="28">
        <v>4321</v>
      </c>
      <c r="J275" s="210">
        <v>56</v>
      </c>
      <c r="K275" s="209"/>
      <c r="L275" s="210"/>
      <c r="M275" s="209">
        <v>-3305</v>
      </c>
      <c r="N275" s="28">
        <v>-3305</v>
      </c>
      <c r="O275" s="210">
        <v>-3305</v>
      </c>
      <c r="P275" s="217" t="s">
        <v>283</v>
      </c>
      <c r="Q275" s="218" t="s">
        <v>283</v>
      </c>
      <c r="R275" s="209" t="s">
        <v>234</v>
      </c>
      <c r="S275" s="28">
        <v>112</v>
      </c>
      <c r="T275" s="210">
        <v>0</v>
      </c>
      <c r="U275" s="209"/>
      <c r="V275" s="28"/>
      <c r="W275" s="210"/>
      <c r="X275" s="209" t="s">
        <v>5</v>
      </c>
      <c r="Y275" s="28">
        <v>276</v>
      </c>
      <c r="Z275" s="222" t="s">
        <v>281</v>
      </c>
      <c r="AA275" s="209" t="s">
        <v>6</v>
      </c>
      <c r="AB275" s="41">
        <v>2905</v>
      </c>
      <c r="AC275" s="223" t="s">
        <v>82</v>
      </c>
      <c r="AD275" s="209"/>
      <c r="AE275" s="28"/>
      <c r="AF275" s="225"/>
      <c r="AG275" s="209"/>
      <c r="AH275" s="28"/>
      <c r="AI275" s="210"/>
      <c r="AJ275" s="209" t="s">
        <v>8</v>
      </c>
      <c r="AK275" s="28">
        <v>-10000</v>
      </c>
      <c r="AL275" s="210" t="s">
        <v>282</v>
      </c>
    </row>
    <row r="276" spans="2:38" ht="21">
      <c r="B276" s="209" t="s">
        <v>284</v>
      </c>
      <c r="C276" s="28" t="s">
        <v>170</v>
      </c>
      <c r="D276" s="210" t="s">
        <v>70</v>
      </c>
      <c r="E276" s="209"/>
      <c r="F276" s="28">
        <v>3829</v>
      </c>
      <c r="G276" s="210">
        <v>32</v>
      </c>
      <c r="H276" s="209"/>
      <c r="I276" s="28">
        <v>3761</v>
      </c>
      <c r="J276" s="210">
        <v>32</v>
      </c>
      <c r="K276" s="209"/>
      <c r="L276" s="210"/>
      <c r="M276" s="209">
        <v>-2669</v>
      </c>
      <c r="N276" s="28">
        <v>-2669</v>
      </c>
      <c r="O276" s="210">
        <v>-2669</v>
      </c>
      <c r="P276" s="217" t="s">
        <v>283</v>
      </c>
      <c r="Q276" s="218" t="s">
        <v>283</v>
      </c>
      <c r="R276" s="209" t="s">
        <v>234</v>
      </c>
      <c r="S276" s="28">
        <v>68</v>
      </c>
      <c r="T276" s="210">
        <v>0</v>
      </c>
      <c r="U276" s="209"/>
      <c r="V276" s="28"/>
      <c r="W276" s="210"/>
      <c r="X276" s="209" t="s">
        <v>5</v>
      </c>
      <c r="Y276" s="28">
        <v>256</v>
      </c>
      <c r="Z276" s="222" t="s">
        <v>281</v>
      </c>
      <c r="AA276" s="209"/>
      <c r="AB276" s="41"/>
      <c r="AC276" s="223"/>
      <c r="AD276" s="209"/>
      <c r="AE276" s="28"/>
      <c r="AF276" s="225"/>
      <c r="AG276" s="209"/>
      <c r="AH276" s="28"/>
      <c r="AI276" s="210"/>
      <c r="AJ276" s="205" t="s">
        <v>8</v>
      </c>
      <c r="AK276" s="28">
        <v>-10000</v>
      </c>
      <c r="AL276" s="210" t="s">
        <v>282</v>
      </c>
    </row>
    <row r="277" spans="2:38" ht="21">
      <c r="B277" s="209" t="s">
        <v>287</v>
      </c>
      <c r="C277" s="28" t="s">
        <v>170</v>
      </c>
      <c r="D277" s="210" t="s">
        <v>64</v>
      </c>
      <c r="E277" s="209"/>
      <c r="F277" s="28">
        <v>6416</v>
      </c>
      <c r="G277" s="210">
        <v>857</v>
      </c>
      <c r="H277" s="209"/>
      <c r="I277" s="28">
        <v>6202</v>
      </c>
      <c r="J277" s="210">
        <v>852</v>
      </c>
      <c r="K277" s="209"/>
      <c r="L277" s="210"/>
      <c r="M277" s="209">
        <v>0</v>
      </c>
      <c r="N277" s="28">
        <v>0</v>
      </c>
      <c r="O277" s="210">
        <v>0</v>
      </c>
      <c r="P277" s="217" t="s">
        <v>288</v>
      </c>
      <c r="Q277" s="218" t="s">
        <v>80</v>
      </c>
      <c r="R277" s="209" t="s">
        <v>234</v>
      </c>
      <c r="S277" s="28">
        <v>219</v>
      </c>
      <c r="T277" s="210">
        <v>0</v>
      </c>
      <c r="U277" s="209"/>
      <c r="V277" s="28"/>
      <c r="W277" s="218"/>
      <c r="X277" s="209" t="s">
        <v>5</v>
      </c>
      <c r="Y277" s="28">
        <v>384</v>
      </c>
      <c r="Z277" s="211" t="s">
        <v>73</v>
      </c>
      <c r="AA277" s="209"/>
      <c r="AB277" s="41"/>
      <c r="AC277" s="223"/>
      <c r="AD277" s="209" t="s">
        <v>7</v>
      </c>
      <c r="AE277" s="28">
        <v>2500</v>
      </c>
      <c r="AF277" s="233" t="s">
        <v>289</v>
      </c>
      <c r="AG277" s="209"/>
      <c r="AH277" s="28"/>
      <c r="AI277" s="210"/>
      <c r="AJ277" s="205"/>
      <c r="AK277" s="28"/>
      <c r="AL277" s="210"/>
    </row>
    <row r="278" spans="2:38" ht="31.5">
      <c r="B278" s="209" t="s">
        <v>287</v>
      </c>
      <c r="C278" s="28" t="s">
        <v>170</v>
      </c>
      <c r="D278" s="210" t="s">
        <v>66</v>
      </c>
      <c r="E278" s="209"/>
      <c r="F278" s="28">
        <v>6416</v>
      </c>
      <c r="G278" s="210">
        <v>857</v>
      </c>
      <c r="H278" s="209"/>
      <c r="I278" s="28">
        <v>6096</v>
      </c>
      <c r="J278" s="210">
        <v>816</v>
      </c>
      <c r="K278" s="209"/>
      <c r="L278" s="210"/>
      <c r="M278" s="209">
        <v>0</v>
      </c>
      <c r="N278" s="28">
        <v>0</v>
      </c>
      <c r="O278" s="210">
        <v>0</v>
      </c>
      <c r="P278" s="217" t="s">
        <v>288</v>
      </c>
      <c r="Q278" s="218" t="s">
        <v>39</v>
      </c>
      <c r="R278" s="209" t="s">
        <v>234</v>
      </c>
      <c r="S278" s="28">
        <v>361</v>
      </c>
      <c r="T278" s="210">
        <v>0</v>
      </c>
      <c r="U278" s="209"/>
      <c r="V278" s="28"/>
      <c r="W278" s="210"/>
      <c r="X278" s="209" t="s">
        <v>5</v>
      </c>
      <c r="Y278" s="28">
        <v>194</v>
      </c>
      <c r="Z278" s="222" t="s">
        <v>73</v>
      </c>
      <c r="AA278" s="209" t="s">
        <v>6</v>
      </c>
      <c r="AB278" s="41">
        <v>5906</v>
      </c>
      <c r="AC278" s="223" t="s">
        <v>175</v>
      </c>
      <c r="AD278" s="209" t="s">
        <v>7</v>
      </c>
      <c r="AE278" s="28">
        <v>2500</v>
      </c>
      <c r="AF278" s="233" t="s">
        <v>289</v>
      </c>
      <c r="AG278" s="209"/>
      <c r="AH278" s="28"/>
      <c r="AI278" s="210"/>
      <c r="AJ278" s="205"/>
      <c r="AK278" s="28"/>
      <c r="AL278" s="210"/>
    </row>
    <row r="279" spans="2:38" ht="21">
      <c r="B279" s="209" t="s">
        <v>287</v>
      </c>
      <c r="C279" s="28" t="s">
        <v>170</v>
      </c>
      <c r="D279" s="210" t="s">
        <v>67</v>
      </c>
      <c r="E279" s="209"/>
      <c r="F279" s="28">
        <v>6416</v>
      </c>
      <c r="G279" s="210">
        <v>857</v>
      </c>
      <c r="H279" s="209"/>
      <c r="I279" s="28">
        <v>6242</v>
      </c>
      <c r="J279" s="210">
        <v>852</v>
      </c>
      <c r="K279" s="209"/>
      <c r="L279" s="210"/>
      <c r="M279" s="209">
        <v>0</v>
      </c>
      <c r="N279" s="28">
        <v>0</v>
      </c>
      <c r="O279" s="210">
        <v>0</v>
      </c>
      <c r="P279" s="217" t="s">
        <v>288</v>
      </c>
      <c r="Q279" s="218" t="s">
        <v>80</v>
      </c>
      <c r="R279" s="209" t="s">
        <v>234</v>
      </c>
      <c r="S279" s="28">
        <v>179</v>
      </c>
      <c r="T279" s="210">
        <v>0</v>
      </c>
      <c r="U279" s="209"/>
      <c r="V279" s="28"/>
      <c r="W279" s="210"/>
      <c r="X279" s="209" t="s">
        <v>5</v>
      </c>
      <c r="Y279" s="28">
        <v>194</v>
      </c>
      <c r="Z279" s="222" t="s">
        <v>73</v>
      </c>
      <c r="AA279" s="209"/>
      <c r="AB279" s="41"/>
      <c r="AC279" s="223"/>
      <c r="AD279" s="209" t="s">
        <v>7</v>
      </c>
      <c r="AE279" s="28">
        <v>2500</v>
      </c>
      <c r="AF279" s="233" t="s">
        <v>289</v>
      </c>
      <c r="AG279" s="209"/>
      <c r="AH279" s="28"/>
      <c r="AI279" s="210"/>
      <c r="AJ279" s="205"/>
      <c r="AK279" s="28"/>
      <c r="AL279" s="210"/>
    </row>
    <row r="280" spans="2:38" ht="21">
      <c r="B280" s="209" t="s">
        <v>290</v>
      </c>
      <c r="C280" s="28" t="s">
        <v>170</v>
      </c>
      <c r="D280" s="210" t="s">
        <v>64</v>
      </c>
      <c r="E280" s="209"/>
      <c r="F280" s="28">
        <v>5917</v>
      </c>
      <c r="G280" s="210">
        <v>798</v>
      </c>
      <c r="H280" s="209"/>
      <c r="I280" s="28">
        <v>5831</v>
      </c>
      <c r="J280" s="210">
        <v>798</v>
      </c>
      <c r="K280" s="209"/>
      <c r="L280" s="210"/>
      <c r="M280" s="209">
        <v>-5140</v>
      </c>
      <c r="N280" s="28">
        <v>-5140</v>
      </c>
      <c r="O280" s="210">
        <v>-5140</v>
      </c>
      <c r="P280" s="217" t="s">
        <v>38</v>
      </c>
      <c r="Q280" s="218" t="s">
        <v>80</v>
      </c>
      <c r="R280" s="209" t="s">
        <v>234</v>
      </c>
      <c r="S280" s="28">
        <v>86</v>
      </c>
      <c r="T280" s="210">
        <v>0</v>
      </c>
      <c r="U280" s="209"/>
      <c r="V280" s="28"/>
      <c r="W280" s="218"/>
      <c r="X280" s="209"/>
      <c r="Y280" s="28"/>
      <c r="Z280" s="222"/>
      <c r="AA280" s="209"/>
      <c r="AB280" s="41"/>
      <c r="AC280" s="223"/>
      <c r="AD280" s="209"/>
      <c r="AE280" s="28"/>
      <c r="AF280" s="233"/>
      <c r="AG280" s="209"/>
      <c r="AH280" s="28"/>
      <c r="AI280" s="210"/>
      <c r="AJ280" s="205" t="s">
        <v>8</v>
      </c>
      <c r="AK280" s="28">
        <v>-10000</v>
      </c>
      <c r="AL280" s="210" t="s">
        <v>282</v>
      </c>
    </row>
    <row r="281" spans="2:38" ht="21">
      <c r="B281" s="209" t="s">
        <v>290</v>
      </c>
      <c r="C281" s="28" t="s">
        <v>170</v>
      </c>
      <c r="D281" s="210" t="s">
        <v>66</v>
      </c>
      <c r="E281" s="209"/>
      <c r="F281" s="28">
        <v>5917</v>
      </c>
      <c r="G281" s="210">
        <v>798</v>
      </c>
      <c r="H281" s="209"/>
      <c r="I281" s="28">
        <v>5831</v>
      </c>
      <c r="J281" s="210">
        <v>798</v>
      </c>
      <c r="K281" s="209"/>
      <c r="L281" s="210"/>
      <c r="M281" s="209">
        <v>-5140</v>
      </c>
      <c r="N281" s="28">
        <v>-5140</v>
      </c>
      <c r="O281" s="210">
        <v>-5140</v>
      </c>
      <c r="P281" s="217" t="s">
        <v>38</v>
      </c>
      <c r="Q281" s="218" t="s">
        <v>80</v>
      </c>
      <c r="R281" s="209" t="s">
        <v>234</v>
      </c>
      <c r="S281" s="28">
        <v>86</v>
      </c>
      <c r="T281" s="210">
        <v>0</v>
      </c>
      <c r="U281" s="209"/>
      <c r="V281" s="28"/>
      <c r="W281" s="218"/>
      <c r="X281" s="209"/>
      <c r="Y281" s="28"/>
      <c r="Z281" s="222"/>
      <c r="AA281" s="209"/>
      <c r="AB281" s="41"/>
      <c r="AC281" s="223"/>
      <c r="AD281" s="209"/>
      <c r="AE281" s="28"/>
      <c r="AF281" s="233"/>
      <c r="AG281" s="209"/>
      <c r="AH281" s="28"/>
      <c r="AI281" s="210"/>
      <c r="AJ281" s="205" t="s">
        <v>8</v>
      </c>
      <c r="AK281" s="28">
        <v>-10000</v>
      </c>
      <c r="AL281" s="210" t="s">
        <v>282</v>
      </c>
    </row>
    <row r="282" spans="2:38" ht="21">
      <c r="B282" s="209" t="s">
        <v>290</v>
      </c>
      <c r="C282" s="28" t="s">
        <v>170</v>
      </c>
      <c r="D282" s="210" t="s">
        <v>67</v>
      </c>
      <c r="E282" s="209"/>
      <c r="F282" s="28">
        <v>5917</v>
      </c>
      <c r="G282" s="210">
        <v>798</v>
      </c>
      <c r="H282" s="209"/>
      <c r="I282" s="28">
        <v>5831</v>
      </c>
      <c r="J282" s="210">
        <v>798</v>
      </c>
      <c r="K282" s="209"/>
      <c r="L282" s="210"/>
      <c r="M282" s="209">
        <v>-5140</v>
      </c>
      <c r="N282" s="28">
        <v>-5140</v>
      </c>
      <c r="O282" s="210">
        <v>-5140</v>
      </c>
      <c r="P282" s="217" t="s">
        <v>38</v>
      </c>
      <c r="Q282" s="218" t="s">
        <v>80</v>
      </c>
      <c r="R282" s="209" t="s">
        <v>234</v>
      </c>
      <c r="S282" s="28">
        <v>86</v>
      </c>
      <c r="T282" s="210">
        <v>0</v>
      </c>
      <c r="U282" s="209"/>
      <c r="V282" s="28"/>
      <c r="W282" s="210"/>
      <c r="X282" s="209"/>
      <c r="Y282" s="28"/>
      <c r="Z282" s="222"/>
      <c r="AA282" s="209"/>
      <c r="AB282" s="41"/>
      <c r="AC282" s="223"/>
      <c r="AD282" s="209"/>
      <c r="AE282" s="28"/>
      <c r="AF282" s="225"/>
      <c r="AG282" s="209"/>
      <c r="AH282" s="28"/>
      <c r="AI282" s="210"/>
      <c r="AJ282" s="209" t="s">
        <v>8</v>
      </c>
      <c r="AK282" s="28">
        <v>-10000</v>
      </c>
      <c r="AL282" s="210" t="s">
        <v>282</v>
      </c>
    </row>
    <row r="283" spans="2:38" ht="21">
      <c r="B283" s="209" t="s">
        <v>292</v>
      </c>
      <c r="C283" s="28" t="s">
        <v>170</v>
      </c>
      <c r="D283" s="210" t="s">
        <v>64</v>
      </c>
      <c r="E283" s="209"/>
      <c r="F283" s="28">
        <v>6283</v>
      </c>
      <c r="G283" s="210">
        <v>965</v>
      </c>
      <c r="H283" s="209"/>
      <c r="I283" s="28">
        <v>6276</v>
      </c>
      <c r="J283" s="210">
        <v>947</v>
      </c>
      <c r="K283" s="209"/>
      <c r="L283" s="210"/>
      <c r="M283" s="209">
        <v>-4596</v>
      </c>
      <c r="N283" s="28">
        <v>-4596</v>
      </c>
      <c r="O283" s="210">
        <v>-4596</v>
      </c>
      <c r="P283" s="217" t="s">
        <v>38</v>
      </c>
      <c r="Q283" s="218" t="s">
        <v>80</v>
      </c>
      <c r="R283" s="209" t="s">
        <v>234</v>
      </c>
      <c r="S283" s="28">
        <v>25</v>
      </c>
      <c r="T283" s="210">
        <v>0</v>
      </c>
      <c r="U283" s="209"/>
      <c r="V283" s="28"/>
      <c r="W283" s="210"/>
      <c r="X283" s="209" t="s">
        <v>5</v>
      </c>
      <c r="Y283" s="28">
        <v>223</v>
      </c>
      <c r="Z283" s="222" t="s">
        <v>73</v>
      </c>
      <c r="AA283" s="209"/>
      <c r="AB283" s="41"/>
      <c r="AC283" s="223"/>
      <c r="AD283" s="209"/>
      <c r="AE283" s="28"/>
      <c r="AF283" s="225"/>
      <c r="AG283" s="209"/>
      <c r="AH283" s="28"/>
      <c r="AI283" s="210"/>
      <c r="AJ283" s="205"/>
      <c r="AK283" s="28"/>
      <c r="AL283" s="210"/>
    </row>
    <row r="284" spans="2:38" ht="31.5">
      <c r="B284" s="209" t="s">
        <v>292</v>
      </c>
      <c r="C284" s="28" t="s">
        <v>170</v>
      </c>
      <c r="D284" s="210" t="s">
        <v>66</v>
      </c>
      <c r="E284" s="209"/>
      <c r="F284" s="28">
        <v>6292</v>
      </c>
      <c r="G284" s="210">
        <v>969</v>
      </c>
      <c r="H284" s="209"/>
      <c r="I284" s="28">
        <v>6142</v>
      </c>
      <c r="J284" s="210">
        <v>947</v>
      </c>
      <c r="K284" s="209"/>
      <c r="L284" s="210"/>
      <c r="M284" s="209">
        <v>-4598</v>
      </c>
      <c r="N284" s="28">
        <v>-4598</v>
      </c>
      <c r="O284" s="210">
        <v>-4598</v>
      </c>
      <c r="P284" s="217" t="s">
        <v>283</v>
      </c>
      <c r="Q284" s="218" t="s">
        <v>80</v>
      </c>
      <c r="R284" s="209" t="s">
        <v>234</v>
      </c>
      <c r="S284" s="28">
        <v>172</v>
      </c>
      <c r="T284" s="210">
        <v>0</v>
      </c>
      <c r="U284" s="209"/>
      <c r="V284" s="28"/>
      <c r="W284" s="210"/>
      <c r="X284" s="209" t="s">
        <v>5</v>
      </c>
      <c r="Y284" s="28">
        <v>192</v>
      </c>
      <c r="Z284" s="222" t="s">
        <v>73</v>
      </c>
      <c r="AA284" s="209" t="s">
        <v>6</v>
      </c>
      <c r="AB284" s="41">
        <v>5952</v>
      </c>
      <c r="AC284" s="223" t="s">
        <v>175</v>
      </c>
      <c r="AD284" s="209"/>
      <c r="AE284" s="28"/>
      <c r="AF284" s="233"/>
      <c r="AG284" s="209"/>
      <c r="AH284" s="28"/>
      <c r="AI284" s="210"/>
      <c r="AJ284" s="205"/>
      <c r="AK284" s="28"/>
      <c r="AL284" s="210"/>
    </row>
    <row r="285" spans="2:38" ht="31.5">
      <c r="B285" s="209" t="s">
        <v>292</v>
      </c>
      <c r="C285" s="28" t="s">
        <v>170</v>
      </c>
      <c r="D285" s="210" t="s">
        <v>67</v>
      </c>
      <c r="E285" s="209"/>
      <c r="F285" s="28">
        <v>6292</v>
      </c>
      <c r="G285" s="210">
        <v>969</v>
      </c>
      <c r="H285" s="209"/>
      <c r="I285" s="28">
        <v>6231</v>
      </c>
      <c r="J285" s="210">
        <v>947</v>
      </c>
      <c r="K285" s="209"/>
      <c r="L285" s="210"/>
      <c r="M285" s="209">
        <v>-4598</v>
      </c>
      <c r="N285" s="28">
        <v>-4598</v>
      </c>
      <c r="O285" s="210">
        <v>-4598</v>
      </c>
      <c r="P285" s="217" t="s">
        <v>283</v>
      </c>
      <c r="Q285" s="218" t="s">
        <v>80</v>
      </c>
      <c r="R285" s="209" t="s">
        <v>234</v>
      </c>
      <c r="S285" s="28">
        <v>83</v>
      </c>
      <c r="T285" s="210">
        <v>0</v>
      </c>
      <c r="U285" s="209"/>
      <c r="V285" s="28"/>
      <c r="W285" s="210"/>
      <c r="X285" s="209" t="s">
        <v>5</v>
      </c>
      <c r="Y285" s="28">
        <v>192</v>
      </c>
      <c r="Z285" s="211" t="s">
        <v>73</v>
      </c>
      <c r="AA285" s="209" t="s">
        <v>6</v>
      </c>
      <c r="AB285" s="41">
        <v>6041</v>
      </c>
      <c r="AC285" s="223" t="s">
        <v>175</v>
      </c>
      <c r="AD285" s="209"/>
      <c r="AE285" s="28"/>
      <c r="AF285" s="233"/>
      <c r="AG285" s="209"/>
      <c r="AH285" s="28"/>
      <c r="AI285" s="210"/>
      <c r="AJ285" s="205"/>
      <c r="AK285" s="28"/>
      <c r="AL285" s="210"/>
    </row>
    <row r="286" spans="2:38" ht="21">
      <c r="B286" s="209" t="s">
        <v>292</v>
      </c>
      <c r="C286" s="28" t="s">
        <v>170</v>
      </c>
      <c r="D286" s="210" t="s">
        <v>68</v>
      </c>
      <c r="E286" s="209"/>
      <c r="F286" s="28">
        <v>6826</v>
      </c>
      <c r="G286" s="210">
        <v>680</v>
      </c>
      <c r="H286" s="209"/>
      <c r="I286" s="28">
        <v>6671</v>
      </c>
      <c r="J286" s="210">
        <v>665</v>
      </c>
      <c r="K286" s="209"/>
      <c r="L286" s="210"/>
      <c r="M286" s="209">
        <v>-2082</v>
      </c>
      <c r="N286" s="28">
        <v>-2082</v>
      </c>
      <c r="O286" s="210">
        <v>-2082</v>
      </c>
      <c r="P286" s="217" t="s">
        <v>38</v>
      </c>
      <c r="Q286" s="218" t="s">
        <v>283</v>
      </c>
      <c r="R286" s="209" t="s">
        <v>234</v>
      </c>
      <c r="S286" s="28">
        <v>170</v>
      </c>
      <c r="T286" s="210">
        <v>0</v>
      </c>
      <c r="U286" s="209"/>
      <c r="V286" s="28"/>
      <c r="W286" s="210"/>
      <c r="X286" s="209"/>
      <c r="Y286" s="28"/>
      <c r="Z286" s="222"/>
      <c r="AA286" s="209" t="s">
        <v>6</v>
      </c>
      <c r="AB286" s="41">
        <v>6421</v>
      </c>
      <c r="AC286" s="223" t="s">
        <v>184</v>
      </c>
      <c r="AD286" s="209"/>
      <c r="AE286" s="28"/>
      <c r="AF286" s="233"/>
      <c r="AG286" s="209"/>
      <c r="AH286" s="28"/>
      <c r="AI286" s="210"/>
      <c r="AJ286" s="205"/>
      <c r="AK286" s="28"/>
      <c r="AL286" s="210"/>
    </row>
    <row r="287" spans="2:38" ht="21">
      <c r="B287" s="209" t="s">
        <v>292</v>
      </c>
      <c r="C287" s="28" t="s">
        <v>170</v>
      </c>
      <c r="D287" s="210" t="s">
        <v>69</v>
      </c>
      <c r="E287" s="209"/>
      <c r="F287" s="28">
        <v>6827</v>
      </c>
      <c r="G287" s="210">
        <v>680</v>
      </c>
      <c r="H287" s="209"/>
      <c r="I287" s="28">
        <v>6761</v>
      </c>
      <c r="J287" s="210">
        <v>673</v>
      </c>
      <c r="K287" s="209"/>
      <c r="L287" s="210"/>
      <c r="M287" s="209">
        <v>-2081</v>
      </c>
      <c r="N287" s="28">
        <v>-2081</v>
      </c>
      <c r="O287" s="210">
        <v>-2081</v>
      </c>
      <c r="P287" s="217" t="s">
        <v>38</v>
      </c>
      <c r="Q287" s="218" t="s">
        <v>80</v>
      </c>
      <c r="R287" s="209" t="s">
        <v>234</v>
      </c>
      <c r="S287" s="28">
        <v>73</v>
      </c>
      <c r="T287" s="210">
        <v>0</v>
      </c>
      <c r="U287" s="209"/>
      <c r="V287" s="28"/>
      <c r="W287" s="210"/>
      <c r="X287" s="209"/>
      <c r="Y287" s="28"/>
      <c r="Z287" s="222"/>
      <c r="AA287" s="209" t="s">
        <v>6</v>
      </c>
      <c r="AB287" s="41">
        <v>6506</v>
      </c>
      <c r="AC287" s="223" t="s">
        <v>184</v>
      </c>
      <c r="AD287" s="209"/>
      <c r="AE287" s="28"/>
      <c r="AF287" s="225"/>
      <c r="AG287" s="209"/>
      <c r="AH287" s="28"/>
      <c r="AI287" s="210"/>
      <c r="AJ287" s="205"/>
      <c r="AK287" s="28"/>
      <c r="AL287" s="210"/>
    </row>
    <row r="288" spans="2:38" ht="21">
      <c r="B288" s="209" t="s">
        <v>292</v>
      </c>
      <c r="C288" s="28" t="s">
        <v>170</v>
      </c>
      <c r="D288" s="210" t="s">
        <v>70</v>
      </c>
      <c r="E288" s="209"/>
      <c r="F288" s="28">
        <v>6291</v>
      </c>
      <c r="G288" s="210">
        <v>705</v>
      </c>
      <c r="H288" s="209"/>
      <c r="I288" s="28">
        <v>6274</v>
      </c>
      <c r="J288" s="210">
        <v>705</v>
      </c>
      <c r="K288" s="209"/>
      <c r="L288" s="210"/>
      <c r="M288" s="209">
        <v>-1503</v>
      </c>
      <c r="N288" s="28">
        <v>-1503</v>
      </c>
      <c r="O288" s="210">
        <v>-1503</v>
      </c>
      <c r="P288" s="217" t="s">
        <v>38</v>
      </c>
      <c r="Q288" s="218" t="s">
        <v>80</v>
      </c>
      <c r="R288" s="209" t="s">
        <v>234</v>
      </c>
      <c r="S288" s="28">
        <v>17</v>
      </c>
      <c r="T288" s="210">
        <v>0</v>
      </c>
      <c r="U288" s="209"/>
      <c r="V288" s="28"/>
      <c r="W288" s="210"/>
      <c r="X288" s="209"/>
      <c r="Y288" s="28"/>
      <c r="Z288" s="222"/>
      <c r="AA288" s="209"/>
      <c r="AB288" s="41"/>
      <c r="AC288" s="223"/>
      <c r="AD288" s="209"/>
      <c r="AE288" s="28"/>
      <c r="AF288" s="225"/>
      <c r="AG288" s="209"/>
      <c r="AH288" s="28"/>
      <c r="AI288" s="210"/>
      <c r="AJ288" s="205"/>
      <c r="AK288" s="28"/>
      <c r="AL288" s="210"/>
    </row>
    <row r="289" spans="2:38" ht="21">
      <c r="B289" s="209" t="s">
        <v>293</v>
      </c>
      <c r="C289" s="28" t="s">
        <v>170</v>
      </c>
      <c r="D289" s="210" t="s">
        <v>59</v>
      </c>
      <c r="E289" s="209"/>
      <c r="F289" s="28">
        <v>5683</v>
      </c>
      <c r="G289" s="210">
        <v>554</v>
      </c>
      <c r="H289" s="209"/>
      <c r="I289" s="28">
        <v>5510</v>
      </c>
      <c r="J289" s="210">
        <v>554</v>
      </c>
      <c r="K289" s="209"/>
      <c r="L289" s="210"/>
      <c r="M289" s="209">
        <v>0</v>
      </c>
      <c r="N289" s="28">
        <v>0</v>
      </c>
      <c r="O289" s="210">
        <v>0</v>
      </c>
      <c r="P289" s="217" t="s">
        <v>288</v>
      </c>
      <c r="Q289" s="218" t="s">
        <v>80</v>
      </c>
      <c r="R289" s="209" t="s">
        <v>234</v>
      </c>
      <c r="S289" s="28">
        <v>173</v>
      </c>
      <c r="T289" s="210">
        <v>0</v>
      </c>
      <c r="U289" s="209"/>
      <c r="V289" s="28"/>
      <c r="W289" s="218"/>
      <c r="X289" s="209" t="s">
        <v>5</v>
      </c>
      <c r="Y289" s="28">
        <v>343</v>
      </c>
      <c r="Z289" s="222" t="s">
        <v>281</v>
      </c>
      <c r="AA289" s="209"/>
      <c r="AB289" s="41"/>
      <c r="AC289" s="223"/>
      <c r="AD289" s="209" t="s">
        <v>7</v>
      </c>
      <c r="AE289" s="28">
        <v>2500</v>
      </c>
      <c r="AF289" s="233" t="s">
        <v>294</v>
      </c>
      <c r="AG289" s="209"/>
      <c r="AH289" s="28"/>
      <c r="AI289" s="210"/>
      <c r="AJ289" s="205" t="s">
        <v>8</v>
      </c>
      <c r="AK289" s="28">
        <v>-10000</v>
      </c>
      <c r="AL289" s="210" t="s">
        <v>282</v>
      </c>
    </row>
    <row r="290" spans="2:38" ht="21">
      <c r="B290" s="209" t="s">
        <v>293</v>
      </c>
      <c r="C290" s="28" t="s">
        <v>170</v>
      </c>
      <c r="D290" s="210" t="s">
        <v>61</v>
      </c>
      <c r="E290" s="209"/>
      <c r="F290" s="28">
        <v>5683</v>
      </c>
      <c r="G290" s="210">
        <v>554</v>
      </c>
      <c r="H290" s="209"/>
      <c r="I290" s="28">
        <v>5682</v>
      </c>
      <c r="J290" s="210">
        <v>554</v>
      </c>
      <c r="K290" s="209"/>
      <c r="L290" s="210"/>
      <c r="M290" s="209">
        <v>0</v>
      </c>
      <c r="N290" s="28">
        <v>0</v>
      </c>
      <c r="O290" s="210">
        <v>0</v>
      </c>
      <c r="P290" s="217" t="s">
        <v>288</v>
      </c>
      <c r="Q290" s="218" t="s">
        <v>80</v>
      </c>
      <c r="R290" s="209" t="s">
        <v>234</v>
      </c>
      <c r="S290" s="28">
        <v>1</v>
      </c>
      <c r="T290" s="210">
        <v>0</v>
      </c>
      <c r="U290" s="209"/>
      <c r="V290" s="28"/>
      <c r="W290" s="218"/>
      <c r="X290" s="209" t="s">
        <v>5</v>
      </c>
      <c r="Y290" s="28">
        <v>345</v>
      </c>
      <c r="Z290" s="222" t="s">
        <v>281</v>
      </c>
      <c r="AA290" s="209"/>
      <c r="AB290" s="41"/>
      <c r="AC290" s="223"/>
      <c r="AD290" s="209" t="s">
        <v>7</v>
      </c>
      <c r="AE290" s="28">
        <v>2500</v>
      </c>
      <c r="AF290" s="233" t="s">
        <v>294</v>
      </c>
      <c r="AG290" s="209"/>
      <c r="AH290" s="28"/>
      <c r="AI290" s="210"/>
      <c r="AJ290" s="205" t="s">
        <v>8</v>
      </c>
      <c r="AK290" s="28">
        <v>-10000</v>
      </c>
      <c r="AL290" s="210" t="s">
        <v>282</v>
      </c>
    </row>
    <row r="291" spans="2:38" ht="21">
      <c r="B291" s="209" t="s">
        <v>293</v>
      </c>
      <c r="C291" s="28" t="s">
        <v>170</v>
      </c>
      <c r="D291" s="210" t="s">
        <v>63</v>
      </c>
      <c r="E291" s="209"/>
      <c r="F291" s="28">
        <v>5683</v>
      </c>
      <c r="G291" s="210">
        <v>554</v>
      </c>
      <c r="H291" s="209"/>
      <c r="I291" s="28">
        <v>5682</v>
      </c>
      <c r="J291" s="210">
        <v>554</v>
      </c>
      <c r="K291" s="209"/>
      <c r="L291" s="210"/>
      <c r="M291" s="209">
        <v>0</v>
      </c>
      <c r="N291" s="28">
        <v>0</v>
      </c>
      <c r="O291" s="210">
        <v>0</v>
      </c>
      <c r="P291" s="217" t="s">
        <v>288</v>
      </c>
      <c r="Q291" s="218" t="s">
        <v>80</v>
      </c>
      <c r="R291" s="209" t="s">
        <v>234</v>
      </c>
      <c r="S291" s="28">
        <v>1</v>
      </c>
      <c r="T291" s="210">
        <v>0</v>
      </c>
      <c r="U291" s="209"/>
      <c r="V291" s="28"/>
      <c r="W291" s="218"/>
      <c r="X291" s="209"/>
      <c r="Y291" s="28"/>
      <c r="Z291" s="222"/>
      <c r="AA291" s="209"/>
      <c r="AB291" s="41"/>
      <c r="AC291" s="223"/>
      <c r="AD291" s="209" t="s">
        <v>7</v>
      </c>
      <c r="AE291" s="28">
        <v>2500</v>
      </c>
      <c r="AF291" s="233" t="s">
        <v>294</v>
      </c>
      <c r="AG291" s="209"/>
      <c r="AH291" s="28"/>
      <c r="AI291" s="210"/>
      <c r="AJ291" s="209"/>
      <c r="AK291" s="28"/>
      <c r="AL291" s="210"/>
    </row>
    <row r="292" spans="2:38" ht="21">
      <c r="B292" s="209" t="s">
        <v>293</v>
      </c>
      <c r="C292" s="28" t="s">
        <v>170</v>
      </c>
      <c r="D292" s="210" t="s">
        <v>64</v>
      </c>
      <c r="E292" s="209"/>
      <c r="F292" s="28">
        <v>5073</v>
      </c>
      <c r="G292" s="210">
        <v>626</v>
      </c>
      <c r="H292" s="209"/>
      <c r="I292" s="28">
        <v>5073</v>
      </c>
      <c r="J292" s="210">
        <v>625</v>
      </c>
      <c r="K292" s="209"/>
      <c r="L292" s="210"/>
      <c r="M292" s="209">
        <v>-3813</v>
      </c>
      <c r="N292" s="28">
        <v>-3813</v>
      </c>
      <c r="O292" s="210">
        <v>-3813</v>
      </c>
      <c r="P292" s="217" t="s">
        <v>283</v>
      </c>
      <c r="Q292" s="218" t="s">
        <v>283</v>
      </c>
      <c r="R292" s="209" t="s">
        <v>234</v>
      </c>
      <c r="S292" s="28">
        <v>1</v>
      </c>
      <c r="T292" s="210">
        <v>0</v>
      </c>
      <c r="U292" s="209"/>
      <c r="V292" s="28"/>
      <c r="W292" s="218"/>
      <c r="X292" s="209" t="s">
        <v>5</v>
      </c>
      <c r="Y292" s="28">
        <v>182</v>
      </c>
      <c r="Z292" s="222" t="s">
        <v>281</v>
      </c>
      <c r="AA292" s="209"/>
      <c r="AB292" s="41"/>
      <c r="AC292" s="223"/>
      <c r="AD292" s="209"/>
      <c r="AE292" s="28"/>
      <c r="AF292" s="225"/>
      <c r="AG292" s="209"/>
      <c r="AH292" s="28"/>
      <c r="AI292" s="210"/>
      <c r="AJ292" s="209" t="s">
        <v>8</v>
      </c>
      <c r="AK292" s="28">
        <v>-10000</v>
      </c>
      <c r="AL292" s="210" t="s">
        <v>282</v>
      </c>
    </row>
    <row r="293" spans="2:38" ht="21">
      <c r="B293" s="209" t="s">
        <v>295</v>
      </c>
      <c r="C293" s="28" t="s">
        <v>170</v>
      </c>
      <c r="D293" s="210" t="s">
        <v>55</v>
      </c>
      <c r="E293" s="209"/>
      <c r="F293" s="28">
        <v>2134</v>
      </c>
      <c r="G293" s="210">
        <v>335</v>
      </c>
      <c r="H293" s="209"/>
      <c r="I293" s="28">
        <v>1834</v>
      </c>
      <c r="J293" s="210">
        <v>335</v>
      </c>
      <c r="K293" s="209"/>
      <c r="L293" s="210"/>
      <c r="M293" s="209">
        <v>0</v>
      </c>
      <c r="N293" s="28">
        <v>0</v>
      </c>
      <c r="O293" s="210">
        <v>0</v>
      </c>
      <c r="P293" s="217" t="s">
        <v>288</v>
      </c>
      <c r="Q293" s="218" t="s">
        <v>80</v>
      </c>
      <c r="R293" s="209" t="s">
        <v>234</v>
      </c>
      <c r="S293" s="28">
        <v>300</v>
      </c>
      <c r="T293" s="210">
        <v>0</v>
      </c>
      <c r="U293" s="209"/>
      <c r="V293" s="28"/>
      <c r="W293" s="218"/>
      <c r="X293" s="209"/>
      <c r="Y293" s="28"/>
      <c r="Z293" s="222"/>
      <c r="AA293" s="209"/>
      <c r="AB293" s="41"/>
      <c r="AC293" s="223"/>
      <c r="AD293" s="209"/>
      <c r="AE293" s="28"/>
      <c r="AF293" s="225"/>
      <c r="AG293" s="209"/>
      <c r="AH293" s="28"/>
      <c r="AI293" s="210"/>
      <c r="AJ293" s="209"/>
      <c r="AK293" s="28"/>
      <c r="AL293" s="210"/>
    </row>
    <row r="294" spans="2:38" ht="21">
      <c r="B294" s="209" t="s">
        <v>295</v>
      </c>
      <c r="C294" s="28" t="s">
        <v>170</v>
      </c>
      <c r="D294" s="210" t="s">
        <v>57</v>
      </c>
      <c r="E294" s="209"/>
      <c r="F294" s="28">
        <v>2134</v>
      </c>
      <c r="G294" s="210">
        <v>335</v>
      </c>
      <c r="H294" s="209"/>
      <c r="I294" s="28">
        <v>1760</v>
      </c>
      <c r="J294" s="210">
        <v>335</v>
      </c>
      <c r="K294" s="209"/>
      <c r="L294" s="210"/>
      <c r="M294" s="209">
        <v>0</v>
      </c>
      <c r="N294" s="28">
        <v>0</v>
      </c>
      <c r="O294" s="210">
        <v>0</v>
      </c>
      <c r="P294" s="217" t="s">
        <v>288</v>
      </c>
      <c r="Q294" s="218" t="s">
        <v>80</v>
      </c>
      <c r="R294" s="209" t="s">
        <v>234</v>
      </c>
      <c r="S294" s="28">
        <v>374</v>
      </c>
      <c r="T294" s="210">
        <v>0</v>
      </c>
      <c r="U294" s="209"/>
      <c r="V294" s="28"/>
      <c r="W294" s="210"/>
      <c r="X294" s="209"/>
      <c r="Y294" s="28"/>
      <c r="Z294" s="222"/>
      <c r="AA294" s="209"/>
      <c r="AB294" s="41"/>
      <c r="AC294" s="223"/>
      <c r="AD294" s="209"/>
      <c r="AE294" s="28"/>
      <c r="AF294" s="225"/>
      <c r="AG294" s="209"/>
      <c r="AH294" s="28"/>
      <c r="AI294" s="210"/>
      <c r="AJ294" s="209"/>
      <c r="AK294" s="28"/>
      <c r="AL294" s="210"/>
    </row>
    <row r="295" spans="2:38" ht="21">
      <c r="B295" s="209" t="s">
        <v>295</v>
      </c>
      <c r="C295" s="28" t="s">
        <v>170</v>
      </c>
      <c r="D295" s="210" t="s">
        <v>58</v>
      </c>
      <c r="E295" s="28"/>
      <c r="F295" s="28">
        <v>2134</v>
      </c>
      <c r="G295" s="210">
        <v>335</v>
      </c>
      <c r="H295" s="28"/>
      <c r="I295" s="28">
        <v>1262</v>
      </c>
      <c r="J295" s="210">
        <v>335</v>
      </c>
      <c r="K295" s="209"/>
      <c r="L295" s="210"/>
      <c r="M295" s="209">
        <v>0</v>
      </c>
      <c r="N295" s="28">
        <v>0</v>
      </c>
      <c r="O295" s="210">
        <v>0</v>
      </c>
      <c r="P295" s="217" t="s">
        <v>288</v>
      </c>
      <c r="Q295" s="218" t="s">
        <v>80</v>
      </c>
      <c r="R295" s="209" t="s">
        <v>234</v>
      </c>
      <c r="S295" s="28">
        <v>872</v>
      </c>
      <c r="T295" s="218">
        <v>0</v>
      </c>
      <c r="U295" s="209"/>
      <c r="V295" s="28"/>
      <c r="W295" s="218"/>
      <c r="X295" s="209"/>
      <c r="Y295" s="28"/>
      <c r="Z295" s="222"/>
      <c r="AA295" s="209"/>
      <c r="AB295" s="41"/>
      <c r="AC295" s="223"/>
      <c r="AD295" s="209"/>
      <c r="AE295" s="28"/>
      <c r="AF295" s="223"/>
      <c r="AG295" s="209"/>
      <c r="AH295" s="28"/>
      <c r="AI295" s="28"/>
      <c r="AJ295" s="209"/>
      <c r="AK295" s="28"/>
      <c r="AL295" s="210"/>
    </row>
    <row r="296" spans="2:38" ht="21">
      <c r="B296" s="28" t="s">
        <v>295</v>
      </c>
      <c r="C296" s="28" t="s">
        <v>170</v>
      </c>
      <c r="D296" s="28" t="s">
        <v>59</v>
      </c>
      <c r="E296" s="28"/>
      <c r="F296" s="28">
        <v>4411</v>
      </c>
      <c r="G296" s="28">
        <v>923</v>
      </c>
      <c r="H296" s="28"/>
      <c r="I296" s="28">
        <v>3287</v>
      </c>
      <c r="J296" s="210">
        <v>906</v>
      </c>
      <c r="K296" s="28"/>
      <c r="L296" s="210"/>
      <c r="M296" s="28">
        <v>0</v>
      </c>
      <c r="N296" s="28">
        <v>0</v>
      </c>
      <c r="O296" s="210">
        <v>0</v>
      </c>
      <c r="P296" s="41" t="s">
        <v>288</v>
      </c>
      <c r="Q296" s="41" t="s">
        <v>283</v>
      </c>
      <c r="R296" s="28" t="s">
        <v>234</v>
      </c>
      <c r="S296" s="28">
        <v>1141</v>
      </c>
      <c r="T296" s="218">
        <v>0</v>
      </c>
      <c r="U296" s="28"/>
      <c r="V296" s="28"/>
      <c r="W296" s="210"/>
      <c r="X296" s="28" t="s">
        <v>5</v>
      </c>
      <c r="Y296" s="28">
        <v>64</v>
      </c>
      <c r="Z296" s="222" t="s">
        <v>281</v>
      </c>
      <c r="AA296" s="209"/>
      <c r="AB296" s="41"/>
      <c r="AC296" s="223"/>
      <c r="AD296" s="28"/>
      <c r="AE296" s="28"/>
      <c r="AF296" s="225"/>
      <c r="AG296" s="28"/>
      <c r="AH296" s="28"/>
      <c r="AI296" s="210"/>
      <c r="AJ296" s="28" t="s">
        <v>8</v>
      </c>
      <c r="AK296" s="28">
        <v>-10000</v>
      </c>
      <c r="AL296" s="210" t="s">
        <v>282</v>
      </c>
    </row>
    <row r="297" spans="2:38" ht="21">
      <c r="B297" s="209" t="s">
        <v>295</v>
      </c>
      <c r="C297" s="28" t="s">
        <v>170</v>
      </c>
      <c r="D297" s="210" t="s">
        <v>61</v>
      </c>
      <c r="E297" s="28"/>
      <c r="F297" s="28">
        <v>3434</v>
      </c>
      <c r="G297" s="210">
        <v>1026</v>
      </c>
      <c r="H297" s="28"/>
      <c r="I297" s="28">
        <v>3434</v>
      </c>
      <c r="J297" s="210">
        <v>995</v>
      </c>
      <c r="K297" s="28"/>
      <c r="L297" s="210"/>
      <c r="M297" s="28">
        <v>0</v>
      </c>
      <c r="N297" s="28">
        <v>0</v>
      </c>
      <c r="O297" s="210">
        <v>0</v>
      </c>
      <c r="P297" s="41" t="s">
        <v>283</v>
      </c>
      <c r="Q297" s="218" t="s">
        <v>80</v>
      </c>
      <c r="R297" s="28" t="s">
        <v>234</v>
      </c>
      <c r="S297" s="28">
        <v>31</v>
      </c>
      <c r="T297" s="210">
        <v>0</v>
      </c>
      <c r="U297" s="28"/>
      <c r="V297" s="28"/>
      <c r="W297" s="210"/>
      <c r="X297" s="28" t="s">
        <v>5</v>
      </c>
      <c r="Y297" s="28">
        <v>38</v>
      </c>
      <c r="Z297" s="222" t="s">
        <v>281</v>
      </c>
      <c r="AA297" s="28"/>
      <c r="AB297" s="41"/>
      <c r="AC297" s="223"/>
      <c r="AD297" s="28"/>
      <c r="AE297" s="28"/>
      <c r="AF297" s="225"/>
      <c r="AG297" s="28"/>
      <c r="AH297" s="28"/>
      <c r="AI297" s="234"/>
      <c r="AJ297" s="209" t="s">
        <v>8</v>
      </c>
      <c r="AK297" s="28">
        <v>-10000</v>
      </c>
      <c r="AL297" s="218" t="s">
        <v>282</v>
      </c>
    </row>
    <row r="298" spans="2:38" ht="21">
      <c r="B298" s="209" t="s">
        <v>295</v>
      </c>
      <c r="C298" s="28" t="s">
        <v>170</v>
      </c>
      <c r="D298" s="210" t="s">
        <v>63</v>
      </c>
      <c r="E298" s="28"/>
      <c r="F298" s="28">
        <v>4339</v>
      </c>
      <c r="G298" s="210">
        <v>1025</v>
      </c>
      <c r="H298" s="28"/>
      <c r="I298" s="28">
        <v>4317</v>
      </c>
      <c r="J298" s="210">
        <v>993</v>
      </c>
      <c r="K298" s="28"/>
      <c r="L298" s="210"/>
      <c r="M298" s="28">
        <v>0</v>
      </c>
      <c r="N298" s="28">
        <v>0</v>
      </c>
      <c r="O298" s="210">
        <v>0</v>
      </c>
      <c r="P298" s="41" t="s">
        <v>283</v>
      </c>
      <c r="Q298" s="210" t="s">
        <v>283</v>
      </c>
      <c r="R298" s="28" t="s">
        <v>234</v>
      </c>
      <c r="S298" s="28">
        <v>54</v>
      </c>
      <c r="T298" s="210">
        <v>0</v>
      </c>
      <c r="U298" s="28"/>
      <c r="V298" s="28"/>
      <c r="W298" s="210"/>
      <c r="X298" s="28" t="s">
        <v>5</v>
      </c>
      <c r="Y298" s="28">
        <v>-152</v>
      </c>
      <c r="Z298" s="222" t="s">
        <v>281</v>
      </c>
      <c r="AA298" s="28"/>
      <c r="AB298" s="41"/>
      <c r="AC298" s="223"/>
      <c r="AD298" s="28"/>
      <c r="AE298" s="28"/>
      <c r="AF298" s="225"/>
      <c r="AG298" s="28"/>
      <c r="AH298" s="28"/>
      <c r="AI298" s="234"/>
      <c r="AJ298" s="205" t="s">
        <v>8</v>
      </c>
      <c r="AK298" s="28">
        <v>-10000</v>
      </c>
      <c r="AL298" s="218" t="s">
        <v>282</v>
      </c>
    </row>
    <row r="299" spans="2:38" ht="21">
      <c r="B299" s="209" t="s">
        <v>295</v>
      </c>
      <c r="C299" s="28" t="s">
        <v>170</v>
      </c>
      <c r="D299" s="210" t="s">
        <v>64</v>
      </c>
      <c r="E299" s="28"/>
      <c r="F299" s="28">
        <v>6510</v>
      </c>
      <c r="G299" s="210">
        <v>726</v>
      </c>
      <c r="H299" s="28"/>
      <c r="I299" s="28">
        <v>5191</v>
      </c>
      <c r="J299" s="210">
        <v>726</v>
      </c>
      <c r="K299" s="28"/>
      <c r="L299" s="210"/>
      <c r="M299" s="28">
        <v>-3552</v>
      </c>
      <c r="N299" s="28">
        <v>-3552</v>
      </c>
      <c r="O299" s="210">
        <v>-3552</v>
      </c>
      <c r="P299" s="41" t="s">
        <v>38</v>
      </c>
      <c r="Q299" s="210" t="s">
        <v>283</v>
      </c>
      <c r="R299" s="28" t="s">
        <v>234</v>
      </c>
      <c r="S299" s="28">
        <v>1319</v>
      </c>
      <c r="T299" s="210">
        <v>0</v>
      </c>
      <c r="U299" s="28"/>
      <c r="V299" s="28"/>
      <c r="W299" s="210"/>
      <c r="X299" s="28" t="s">
        <v>5</v>
      </c>
      <c r="Y299" s="28">
        <v>413</v>
      </c>
      <c r="Z299" s="222" t="s">
        <v>281</v>
      </c>
      <c r="AA299" s="28"/>
      <c r="AB299" s="41"/>
      <c r="AC299" s="223"/>
      <c r="AD299" s="28"/>
      <c r="AE299" s="28"/>
      <c r="AF299" s="225"/>
      <c r="AG299" s="28"/>
      <c r="AH299" s="28"/>
      <c r="AI299" s="234"/>
      <c r="AJ299" s="205" t="s">
        <v>8</v>
      </c>
      <c r="AK299" s="28">
        <v>-10000</v>
      </c>
      <c r="AL299" s="218" t="s">
        <v>282</v>
      </c>
    </row>
    <row r="300" spans="2:38" ht="21">
      <c r="B300" s="209" t="s">
        <v>295</v>
      </c>
      <c r="C300" s="28" t="s">
        <v>170</v>
      </c>
      <c r="D300" s="210" t="s">
        <v>66</v>
      </c>
      <c r="E300" s="28"/>
      <c r="F300" s="28">
        <v>6510</v>
      </c>
      <c r="G300" s="210">
        <v>726</v>
      </c>
      <c r="H300" s="28"/>
      <c r="I300" s="28">
        <v>5961</v>
      </c>
      <c r="J300" s="210">
        <v>726</v>
      </c>
      <c r="K300" s="28"/>
      <c r="L300" s="210"/>
      <c r="M300" s="28">
        <v>-3552</v>
      </c>
      <c r="N300" s="28">
        <v>-3552</v>
      </c>
      <c r="O300" s="210">
        <v>-3552</v>
      </c>
      <c r="P300" s="41" t="s">
        <v>38</v>
      </c>
      <c r="Q300" s="210" t="s">
        <v>283</v>
      </c>
      <c r="R300" s="28" t="s">
        <v>234</v>
      </c>
      <c r="S300" s="28">
        <v>549</v>
      </c>
      <c r="T300" s="210">
        <v>0</v>
      </c>
      <c r="U300" s="28"/>
      <c r="V300" s="28"/>
      <c r="W300" s="210"/>
      <c r="X300" s="28" t="s">
        <v>5</v>
      </c>
      <c r="Y300" s="28">
        <v>413</v>
      </c>
      <c r="Z300" s="222" t="s">
        <v>281</v>
      </c>
      <c r="AA300" s="28"/>
      <c r="AB300" s="41"/>
      <c r="AC300" s="223"/>
      <c r="AD300" s="28"/>
      <c r="AE300" s="28"/>
      <c r="AF300" s="225"/>
      <c r="AG300" s="28"/>
      <c r="AH300" s="28"/>
      <c r="AI300" s="234"/>
      <c r="AJ300" s="205" t="s">
        <v>8</v>
      </c>
      <c r="AK300" s="28">
        <v>-10000</v>
      </c>
      <c r="AL300" s="218" t="s">
        <v>282</v>
      </c>
    </row>
    <row r="301" spans="2:38" ht="21">
      <c r="B301" s="209" t="s">
        <v>295</v>
      </c>
      <c r="C301" s="28" t="s">
        <v>170</v>
      </c>
      <c r="D301" s="210" t="s">
        <v>67</v>
      </c>
      <c r="E301" s="28"/>
      <c r="F301" s="28">
        <v>6510</v>
      </c>
      <c r="G301" s="210">
        <v>726</v>
      </c>
      <c r="H301" s="28"/>
      <c r="I301" s="28">
        <v>6163</v>
      </c>
      <c r="J301" s="210">
        <v>726</v>
      </c>
      <c r="K301" s="28"/>
      <c r="L301" s="210"/>
      <c r="M301" s="28">
        <v>-3552</v>
      </c>
      <c r="N301" s="28">
        <v>-3552</v>
      </c>
      <c r="O301" s="210">
        <v>-3552</v>
      </c>
      <c r="P301" s="41" t="s">
        <v>38</v>
      </c>
      <c r="Q301" s="210" t="s">
        <v>283</v>
      </c>
      <c r="R301" s="28" t="s">
        <v>234</v>
      </c>
      <c r="S301" s="28">
        <v>347</v>
      </c>
      <c r="T301" s="210">
        <v>0</v>
      </c>
      <c r="U301" s="28"/>
      <c r="V301" s="28"/>
      <c r="W301" s="210"/>
      <c r="X301" s="28" t="s">
        <v>5</v>
      </c>
      <c r="Y301" s="28">
        <v>413</v>
      </c>
      <c r="Z301" s="222" t="s">
        <v>281</v>
      </c>
      <c r="AA301" s="28"/>
      <c r="AB301" s="41"/>
      <c r="AC301" s="223"/>
      <c r="AD301" s="28"/>
      <c r="AE301" s="28"/>
      <c r="AF301" s="225"/>
      <c r="AG301" s="28"/>
      <c r="AH301" s="28"/>
      <c r="AI301" s="234"/>
      <c r="AJ301" s="205" t="s">
        <v>8</v>
      </c>
      <c r="AK301" s="28">
        <v>-10000</v>
      </c>
      <c r="AL301" s="218" t="s">
        <v>282</v>
      </c>
    </row>
    <row r="302" spans="2:38">
      <c r="B302" s="209" t="s">
        <v>296</v>
      </c>
      <c r="C302" s="28" t="s">
        <v>170</v>
      </c>
      <c r="D302" s="210" t="s">
        <v>64</v>
      </c>
      <c r="E302" s="28"/>
      <c r="F302" s="28">
        <v>6495</v>
      </c>
      <c r="G302" s="210">
        <v>739</v>
      </c>
      <c r="H302" s="28"/>
      <c r="I302" s="28">
        <v>6406</v>
      </c>
      <c r="J302" s="210">
        <v>660</v>
      </c>
      <c r="K302" s="28"/>
      <c r="L302" s="210"/>
      <c r="M302" s="28">
        <v>-877</v>
      </c>
      <c r="N302" s="28">
        <v>-877</v>
      </c>
      <c r="O302" s="210">
        <v>-877</v>
      </c>
      <c r="P302" s="41" t="s">
        <v>38</v>
      </c>
      <c r="Q302" s="210" t="s">
        <v>80</v>
      </c>
      <c r="R302" s="28" t="s">
        <v>234</v>
      </c>
      <c r="S302" s="28">
        <v>168</v>
      </c>
      <c r="T302" s="210">
        <v>0</v>
      </c>
      <c r="U302" s="28"/>
      <c r="V302" s="28"/>
      <c r="W302" s="210"/>
      <c r="X302" s="28"/>
      <c r="Y302" s="28"/>
      <c r="Z302" s="222"/>
      <c r="AA302" s="28"/>
      <c r="AB302" s="41"/>
      <c r="AC302" s="223"/>
      <c r="AD302" s="28" t="s">
        <v>7</v>
      </c>
      <c r="AE302" s="28">
        <v>2500</v>
      </c>
      <c r="AF302" s="225" t="s">
        <v>297</v>
      </c>
      <c r="AG302" s="28"/>
      <c r="AH302" s="28"/>
      <c r="AI302" s="234"/>
      <c r="AJ302" s="205" t="s">
        <v>8</v>
      </c>
      <c r="AK302" s="28">
        <v>-10000</v>
      </c>
      <c r="AL302" s="218" t="s">
        <v>282</v>
      </c>
    </row>
    <row r="303" spans="2:38">
      <c r="B303" s="209" t="s">
        <v>296</v>
      </c>
      <c r="C303" s="28" t="s">
        <v>170</v>
      </c>
      <c r="D303" s="210" t="s">
        <v>66</v>
      </c>
      <c r="E303" s="28"/>
      <c r="F303" s="28">
        <v>6495</v>
      </c>
      <c r="G303" s="210">
        <v>739</v>
      </c>
      <c r="H303" s="28"/>
      <c r="I303" s="28">
        <v>6406</v>
      </c>
      <c r="J303" s="210">
        <v>660</v>
      </c>
      <c r="K303" s="28"/>
      <c r="L303" s="210"/>
      <c r="M303" s="28">
        <v>-877</v>
      </c>
      <c r="N303" s="28">
        <v>-877</v>
      </c>
      <c r="O303" s="210">
        <v>-877</v>
      </c>
      <c r="P303" s="41" t="s">
        <v>38</v>
      </c>
      <c r="Q303" s="210" t="s">
        <v>80</v>
      </c>
      <c r="R303" s="28" t="s">
        <v>234</v>
      </c>
      <c r="S303" s="28">
        <v>168</v>
      </c>
      <c r="T303" s="210">
        <v>0</v>
      </c>
      <c r="U303" s="28"/>
      <c r="V303" s="28"/>
      <c r="W303" s="210"/>
      <c r="X303" s="28"/>
      <c r="Y303" s="28"/>
      <c r="Z303" s="222"/>
      <c r="AA303" s="28"/>
      <c r="AB303" s="41"/>
      <c r="AC303" s="223"/>
      <c r="AD303" s="28" t="s">
        <v>7</v>
      </c>
      <c r="AE303" s="28">
        <v>2500</v>
      </c>
      <c r="AF303" s="225" t="s">
        <v>297</v>
      </c>
      <c r="AG303" s="28"/>
      <c r="AH303" s="28"/>
      <c r="AI303" s="234"/>
      <c r="AJ303" s="205" t="s">
        <v>8</v>
      </c>
      <c r="AK303" s="28">
        <v>-10000</v>
      </c>
      <c r="AL303" s="218" t="s">
        <v>282</v>
      </c>
    </row>
    <row r="304" spans="2:38" ht="31.5">
      <c r="B304" s="209" t="s">
        <v>296</v>
      </c>
      <c r="C304" s="28" t="s">
        <v>170</v>
      </c>
      <c r="D304" s="210" t="s">
        <v>67</v>
      </c>
      <c r="E304" s="28"/>
      <c r="F304" s="28">
        <v>6495</v>
      </c>
      <c r="G304" s="210">
        <v>739</v>
      </c>
      <c r="H304" s="28"/>
      <c r="I304" s="28">
        <v>5689</v>
      </c>
      <c r="J304" s="210">
        <v>660</v>
      </c>
      <c r="K304" s="28"/>
      <c r="L304" s="210"/>
      <c r="M304" s="28">
        <v>-877</v>
      </c>
      <c r="N304" s="28">
        <v>-877</v>
      </c>
      <c r="O304" s="210">
        <v>-877</v>
      </c>
      <c r="P304" s="41" t="s">
        <v>38</v>
      </c>
      <c r="Q304" s="210" t="s">
        <v>80</v>
      </c>
      <c r="R304" s="28" t="s">
        <v>234</v>
      </c>
      <c r="S304" s="28">
        <v>885</v>
      </c>
      <c r="T304" s="210">
        <v>0</v>
      </c>
      <c r="U304" s="28"/>
      <c r="V304" s="28"/>
      <c r="W304" s="210"/>
      <c r="X304" s="28"/>
      <c r="Y304" s="28"/>
      <c r="Z304" s="222"/>
      <c r="AA304" s="28" t="s">
        <v>6</v>
      </c>
      <c r="AB304" s="41">
        <v>5306</v>
      </c>
      <c r="AC304" s="223" t="s">
        <v>82</v>
      </c>
      <c r="AD304" s="28" t="s">
        <v>7</v>
      </c>
      <c r="AE304" s="28">
        <v>2500</v>
      </c>
      <c r="AF304" s="225" t="s">
        <v>297</v>
      </c>
      <c r="AG304" s="28"/>
      <c r="AH304" s="28"/>
      <c r="AI304" s="234"/>
      <c r="AJ304" s="205" t="s">
        <v>8</v>
      </c>
      <c r="AK304" s="28">
        <v>-10000</v>
      </c>
      <c r="AL304" s="218" t="s">
        <v>282</v>
      </c>
    </row>
    <row r="305" spans="2:38">
      <c r="B305" s="209" t="s">
        <v>296</v>
      </c>
      <c r="C305" s="28" t="s">
        <v>170</v>
      </c>
      <c r="D305" s="210" t="s">
        <v>68</v>
      </c>
      <c r="E305" s="28"/>
      <c r="F305" s="28">
        <v>5999</v>
      </c>
      <c r="G305" s="210">
        <v>620</v>
      </c>
      <c r="H305" s="28"/>
      <c r="I305" s="28">
        <v>6063</v>
      </c>
      <c r="J305" s="210">
        <v>521</v>
      </c>
      <c r="K305" s="28"/>
      <c r="L305" s="210"/>
      <c r="M305" s="28">
        <v>-4091</v>
      </c>
      <c r="N305" s="28">
        <v>-4091</v>
      </c>
      <c r="O305" s="210">
        <v>-4091</v>
      </c>
      <c r="P305" s="41" t="s">
        <v>38</v>
      </c>
      <c r="Q305" s="210" t="s">
        <v>80</v>
      </c>
      <c r="R305" s="28" t="s">
        <v>234</v>
      </c>
      <c r="S305" s="28">
        <v>35</v>
      </c>
      <c r="T305" s="210">
        <v>0</v>
      </c>
      <c r="U305" s="28"/>
      <c r="V305" s="28"/>
      <c r="W305" s="210"/>
      <c r="X305" s="28"/>
      <c r="Y305" s="28"/>
      <c r="Z305" s="222"/>
      <c r="AA305" s="28"/>
      <c r="AB305" s="41"/>
      <c r="AC305" s="223"/>
      <c r="AD305" s="28"/>
      <c r="AE305" s="28"/>
      <c r="AF305" s="225"/>
      <c r="AG305" s="28"/>
      <c r="AH305" s="28"/>
      <c r="AI305" s="234"/>
      <c r="AJ305" s="205" t="s">
        <v>8</v>
      </c>
      <c r="AK305" s="28">
        <v>-10000</v>
      </c>
      <c r="AL305" s="218" t="s">
        <v>282</v>
      </c>
    </row>
    <row r="306" spans="2:38" ht="31.5">
      <c r="B306" s="209" t="s">
        <v>296</v>
      </c>
      <c r="C306" s="28" t="s">
        <v>170</v>
      </c>
      <c r="D306" s="210" t="s">
        <v>69</v>
      </c>
      <c r="E306" s="28"/>
      <c r="F306" s="28">
        <v>6009</v>
      </c>
      <c r="G306" s="210">
        <v>657</v>
      </c>
      <c r="H306" s="28"/>
      <c r="I306" s="28">
        <v>5988</v>
      </c>
      <c r="J306" s="210">
        <v>657</v>
      </c>
      <c r="K306" s="28"/>
      <c r="L306" s="210"/>
      <c r="M306" s="28">
        <v>-4076</v>
      </c>
      <c r="N306" s="28">
        <v>-4076</v>
      </c>
      <c r="O306" s="210">
        <v>-4076</v>
      </c>
      <c r="P306" s="41" t="s">
        <v>283</v>
      </c>
      <c r="Q306" s="210" t="s">
        <v>283</v>
      </c>
      <c r="R306" s="28" t="s">
        <v>234</v>
      </c>
      <c r="S306" s="28">
        <v>21</v>
      </c>
      <c r="T306" s="210">
        <v>0</v>
      </c>
      <c r="U306" s="28"/>
      <c r="V306" s="28"/>
      <c r="W306" s="210"/>
      <c r="X306" s="28"/>
      <c r="Y306" s="28"/>
      <c r="Z306" s="222"/>
      <c r="AA306" s="28" t="s">
        <v>6</v>
      </c>
      <c r="AB306" s="41">
        <v>5649</v>
      </c>
      <c r="AC306" s="223" t="s">
        <v>82</v>
      </c>
      <c r="AD306" s="28"/>
      <c r="AE306" s="28"/>
      <c r="AF306" s="225"/>
      <c r="AG306" s="28"/>
      <c r="AH306" s="28"/>
      <c r="AI306" s="234"/>
      <c r="AJ306" s="205" t="s">
        <v>8</v>
      </c>
      <c r="AK306" s="28">
        <v>-10000</v>
      </c>
      <c r="AL306" s="218" t="s">
        <v>282</v>
      </c>
    </row>
    <row r="307" spans="2:38" ht="21">
      <c r="B307" s="209" t="s">
        <v>298</v>
      </c>
      <c r="C307" s="28" t="s">
        <v>170</v>
      </c>
      <c r="D307" s="210" t="s">
        <v>63</v>
      </c>
      <c r="E307" s="28"/>
      <c r="F307" s="28">
        <v>7176</v>
      </c>
      <c r="G307" s="210">
        <v>703</v>
      </c>
      <c r="H307" s="28"/>
      <c r="I307" s="28">
        <v>6959</v>
      </c>
      <c r="J307" s="210">
        <v>703</v>
      </c>
      <c r="K307" s="28"/>
      <c r="L307" s="210"/>
      <c r="M307" s="28">
        <v>-205</v>
      </c>
      <c r="N307" s="28">
        <v>-205</v>
      </c>
      <c r="O307" s="210">
        <v>-205</v>
      </c>
      <c r="P307" s="41" t="s">
        <v>38</v>
      </c>
      <c r="Q307" s="210" t="s">
        <v>80</v>
      </c>
      <c r="R307" s="28" t="s">
        <v>234</v>
      </c>
      <c r="S307" s="28">
        <v>217</v>
      </c>
      <c r="T307" s="210">
        <v>0</v>
      </c>
      <c r="U307" s="28"/>
      <c r="V307" s="28"/>
      <c r="W307" s="210"/>
      <c r="X307" s="28" t="s">
        <v>5</v>
      </c>
      <c r="Y307" s="28">
        <v>365</v>
      </c>
      <c r="Z307" s="222" t="s">
        <v>73</v>
      </c>
      <c r="AA307" s="28"/>
      <c r="AB307" s="41"/>
      <c r="AC307" s="223"/>
      <c r="AD307" s="28" t="s">
        <v>7</v>
      </c>
      <c r="AE307" s="28">
        <v>2500</v>
      </c>
      <c r="AF307" s="225" t="s">
        <v>299</v>
      </c>
      <c r="AG307" s="28"/>
      <c r="AH307" s="28"/>
      <c r="AI307" s="234"/>
      <c r="AJ307" s="209"/>
      <c r="AK307" s="28"/>
      <c r="AL307" s="218"/>
    </row>
    <row r="308" spans="2:38" ht="31.5">
      <c r="B308" s="209" t="s">
        <v>298</v>
      </c>
      <c r="C308" s="28" t="s">
        <v>170</v>
      </c>
      <c r="D308" s="210" t="s">
        <v>64</v>
      </c>
      <c r="E308" s="28"/>
      <c r="F308" s="28">
        <v>5815</v>
      </c>
      <c r="G308" s="210">
        <v>799</v>
      </c>
      <c r="H308" s="28"/>
      <c r="I308" s="28">
        <v>5654</v>
      </c>
      <c r="J308" s="210">
        <v>798</v>
      </c>
      <c r="K308" s="28"/>
      <c r="L308" s="210"/>
      <c r="M308" s="28">
        <v>-3831</v>
      </c>
      <c r="N308" s="28">
        <v>-3831</v>
      </c>
      <c r="O308" s="210">
        <v>-3831</v>
      </c>
      <c r="P308" s="41" t="s">
        <v>283</v>
      </c>
      <c r="Q308" s="210" t="s">
        <v>80</v>
      </c>
      <c r="R308" s="28" t="s">
        <v>234</v>
      </c>
      <c r="S308" s="28">
        <v>162</v>
      </c>
      <c r="T308" s="210">
        <v>0</v>
      </c>
      <c r="U308" s="28"/>
      <c r="V308" s="28"/>
      <c r="W308" s="210"/>
      <c r="X308" s="28"/>
      <c r="Y308" s="28"/>
      <c r="Z308" s="222"/>
      <c r="AA308" s="209" t="s">
        <v>6</v>
      </c>
      <c r="AB308" s="41">
        <v>5322</v>
      </c>
      <c r="AC308" s="223" t="s">
        <v>175</v>
      </c>
      <c r="AD308" s="28" t="s">
        <v>7</v>
      </c>
      <c r="AE308" s="28">
        <v>2500</v>
      </c>
      <c r="AF308" s="225" t="s">
        <v>299</v>
      </c>
      <c r="AG308" s="28"/>
      <c r="AH308" s="28"/>
      <c r="AI308" s="234"/>
      <c r="AJ308" s="209"/>
      <c r="AK308" s="28"/>
      <c r="AL308" s="218"/>
    </row>
    <row r="309" spans="2:38" ht="31.5">
      <c r="B309" s="209" t="s">
        <v>298</v>
      </c>
      <c r="C309" s="28" t="s">
        <v>170</v>
      </c>
      <c r="D309" s="210" t="s">
        <v>66</v>
      </c>
      <c r="E309" s="28"/>
      <c r="F309" s="28">
        <v>5828</v>
      </c>
      <c r="G309" s="210">
        <v>799</v>
      </c>
      <c r="H309" s="28"/>
      <c r="I309" s="28">
        <v>4976</v>
      </c>
      <c r="J309" s="210">
        <v>798</v>
      </c>
      <c r="K309" s="28"/>
      <c r="L309" s="210"/>
      <c r="M309" s="28">
        <v>-3839</v>
      </c>
      <c r="N309" s="28">
        <v>-3839</v>
      </c>
      <c r="O309" s="210">
        <v>-3839</v>
      </c>
      <c r="P309" s="41" t="s">
        <v>283</v>
      </c>
      <c r="Q309" s="210" t="s">
        <v>80</v>
      </c>
      <c r="R309" s="28" t="s">
        <v>234</v>
      </c>
      <c r="S309" s="28">
        <v>853</v>
      </c>
      <c r="T309" s="210">
        <v>0</v>
      </c>
      <c r="U309" s="28"/>
      <c r="V309" s="28"/>
      <c r="W309" s="210"/>
      <c r="X309" s="28" t="s">
        <v>5</v>
      </c>
      <c r="Y309" s="28">
        <v>-119</v>
      </c>
      <c r="Z309" s="222" t="s">
        <v>281</v>
      </c>
      <c r="AA309" s="28" t="s">
        <v>6</v>
      </c>
      <c r="AB309" s="41">
        <v>5522</v>
      </c>
      <c r="AC309" s="223" t="s">
        <v>175</v>
      </c>
      <c r="AD309" s="28" t="s">
        <v>7</v>
      </c>
      <c r="AE309" s="28">
        <v>2500</v>
      </c>
      <c r="AF309" s="225" t="s">
        <v>299</v>
      </c>
      <c r="AG309" s="28"/>
      <c r="AH309" s="28"/>
      <c r="AI309" s="234"/>
      <c r="AJ309" s="209" t="s">
        <v>8</v>
      </c>
      <c r="AK309" s="28">
        <v>-10000</v>
      </c>
      <c r="AL309" s="218" t="s">
        <v>282</v>
      </c>
    </row>
    <row r="310" spans="2:38" ht="21">
      <c r="B310" s="209" t="s">
        <v>298</v>
      </c>
      <c r="C310" s="28" t="s">
        <v>170</v>
      </c>
      <c r="D310" s="210" t="s">
        <v>67</v>
      </c>
      <c r="E310" s="28"/>
      <c r="F310" s="28">
        <v>5837</v>
      </c>
      <c r="G310" s="210">
        <v>799</v>
      </c>
      <c r="H310" s="28"/>
      <c r="I310" s="28">
        <v>5076</v>
      </c>
      <c r="J310" s="210">
        <v>799</v>
      </c>
      <c r="K310" s="28"/>
      <c r="L310" s="210"/>
      <c r="M310" s="28">
        <v>-3845</v>
      </c>
      <c r="N310" s="28">
        <v>-3845</v>
      </c>
      <c r="O310" s="210">
        <v>-3845</v>
      </c>
      <c r="P310" s="41" t="s">
        <v>283</v>
      </c>
      <c r="Q310" s="210" t="s">
        <v>80</v>
      </c>
      <c r="R310" s="28" t="s">
        <v>234</v>
      </c>
      <c r="S310" s="28">
        <v>761</v>
      </c>
      <c r="T310" s="210">
        <v>0</v>
      </c>
      <c r="U310" s="28"/>
      <c r="V310" s="28"/>
      <c r="W310" s="210"/>
      <c r="X310" s="28" t="s">
        <v>5</v>
      </c>
      <c r="Y310" s="28">
        <v>-119</v>
      </c>
      <c r="Z310" s="222" t="s">
        <v>281</v>
      </c>
      <c r="AA310" s="28"/>
      <c r="AB310" s="41"/>
      <c r="AC310" s="223"/>
      <c r="AD310" s="28" t="s">
        <v>7</v>
      </c>
      <c r="AE310" s="28">
        <v>2500</v>
      </c>
      <c r="AF310" s="225" t="s">
        <v>299</v>
      </c>
      <c r="AG310" s="28"/>
      <c r="AH310" s="28"/>
      <c r="AI310" s="234"/>
      <c r="AJ310" s="209" t="s">
        <v>8</v>
      </c>
      <c r="AK310" s="28">
        <v>-10000</v>
      </c>
      <c r="AL310" s="218" t="s">
        <v>282</v>
      </c>
    </row>
    <row r="311" spans="2:38" ht="31.5">
      <c r="B311" s="209" t="s">
        <v>298</v>
      </c>
      <c r="C311" s="28" t="s">
        <v>170</v>
      </c>
      <c r="D311" s="210" t="s">
        <v>68</v>
      </c>
      <c r="E311" s="28"/>
      <c r="F311" s="28">
        <v>6469</v>
      </c>
      <c r="G311" s="210">
        <v>849</v>
      </c>
      <c r="H311" s="28"/>
      <c r="I311" s="28">
        <v>5102</v>
      </c>
      <c r="J311" s="210">
        <v>799</v>
      </c>
      <c r="K311" s="28"/>
      <c r="L311" s="210"/>
      <c r="M311" s="28">
        <v>-3825</v>
      </c>
      <c r="N311" s="28">
        <v>-3825</v>
      </c>
      <c r="O311" s="210">
        <v>-3825</v>
      </c>
      <c r="P311" s="41" t="s">
        <v>38</v>
      </c>
      <c r="Q311" s="210" t="s">
        <v>283</v>
      </c>
      <c r="R311" s="28" t="s">
        <v>234</v>
      </c>
      <c r="S311" s="28">
        <v>1417</v>
      </c>
      <c r="T311" s="210">
        <v>0</v>
      </c>
      <c r="U311" s="28"/>
      <c r="V311" s="28"/>
      <c r="W311" s="210"/>
      <c r="X311" s="28" t="s">
        <v>5</v>
      </c>
      <c r="Y311" s="28">
        <v>232</v>
      </c>
      <c r="Z311" s="222" t="s">
        <v>281</v>
      </c>
      <c r="AA311" s="28" t="s">
        <v>6</v>
      </c>
      <c r="AB311" s="41">
        <v>5853</v>
      </c>
      <c r="AC311" s="223" t="s">
        <v>175</v>
      </c>
      <c r="AD311" s="28" t="s">
        <v>7</v>
      </c>
      <c r="AE311" s="28">
        <v>2500</v>
      </c>
      <c r="AF311" s="225" t="s">
        <v>299</v>
      </c>
      <c r="AG311" s="28"/>
      <c r="AH311" s="28"/>
      <c r="AI311" s="234"/>
      <c r="AJ311" s="209" t="s">
        <v>8</v>
      </c>
      <c r="AK311" s="28">
        <v>-10000</v>
      </c>
      <c r="AL311" s="218" t="s">
        <v>282</v>
      </c>
    </row>
    <row r="312" spans="2:38" ht="21">
      <c r="B312" s="209" t="s">
        <v>298</v>
      </c>
      <c r="C312" s="28" t="s">
        <v>170</v>
      </c>
      <c r="D312" s="210" t="s">
        <v>69</v>
      </c>
      <c r="E312" s="28"/>
      <c r="F312" s="28">
        <v>6512</v>
      </c>
      <c r="G312" s="210">
        <v>849</v>
      </c>
      <c r="H312" s="28"/>
      <c r="I312" s="28">
        <v>6172</v>
      </c>
      <c r="J312" s="210">
        <v>842</v>
      </c>
      <c r="K312" s="28"/>
      <c r="L312" s="210"/>
      <c r="M312" s="28">
        <v>-3846</v>
      </c>
      <c r="N312" s="28">
        <v>-3846</v>
      </c>
      <c r="O312" s="210">
        <v>-3846</v>
      </c>
      <c r="P312" s="41" t="s">
        <v>38</v>
      </c>
      <c r="Q312" s="210" t="s">
        <v>80</v>
      </c>
      <c r="R312" s="28" t="s">
        <v>234</v>
      </c>
      <c r="S312" s="28">
        <v>347</v>
      </c>
      <c r="T312" s="210">
        <v>0</v>
      </c>
      <c r="U312" s="28"/>
      <c r="V312" s="28"/>
      <c r="W312" s="210"/>
      <c r="X312" s="28" t="s">
        <v>5</v>
      </c>
      <c r="Y312" s="28">
        <v>166</v>
      </c>
      <c r="Z312" s="222" t="s">
        <v>73</v>
      </c>
      <c r="AA312" s="28"/>
      <c r="AB312" s="41"/>
      <c r="AC312" s="223"/>
      <c r="AD312" s="28" t="s">
        <v>7</v>
      </c>
      <c r="AE312" s="28">
        <v>2500</v>
      </c>
      <c r="AF312" s="225" t="s">
        <v>299</v>
      </c>
      <c r="AG312" s="28"/>
      <c r="AH312" s="28"/>
      <c r="AI312" s="234"/>
      <c r="AJ312" s="209"/>
      <c r="AK312" s="28"/>
      <c r="AL312" s="218"/>
    </row>
    <row r="313" spans="2:38" ht="21">
      <c r="B313" s="209" t="s">
        <v>298</v>
      </c>
      <c r="C313" s="28" t="s">
        <v>170</v>
      </c>
      <c r="D313" s="210" t="s">
        <v>70</v>
      </c>
      <c r="E313" s="28"/>
      <c r="F313" s="28">
        <v>5904</v>
      </c>
      <c r="G313" s="210">
        <v>894</v>
      </c>
      <c r="H313" s="28"/>
      <c r="I313" s="28">
        <v>5845</v>
      </c>
      <c r="J313" s="210">
        <v>886</v>
      </c>
      <c r="K313" s="28"/>
      <c r="L313" s="210"/>
      <c r="M313" s="28">
        <v>-3235</v>
      </c>
      <c r="N313" s="28">
        <v>-3235</v>
      </c>
      <c r="O313" s="210">
        <v>-3235</v>
      </c>
      <c r="P313" s="41" t="s">
        <v>38</v>
      </c>
      <c r="Q313" s="210" t="s">
        <v>80</v>
      </c>
      <c r="R313" s="28" t="s">
        <v>234</v>
      </c>
      <c r="S313" s="28">
        <v>67</v>
      </c>
      <c r="T313" s="210">
        <v>0</v>
      </c>
      <c r="U313" s="28"/>
      <c r="V313" s="28"/>
      <c r="W313" s="210"/>
      <c r="X313" s="28" t="s">
        <v>5</v>
      </c>
      <c r="Y313" s="28">
        <v>335</v>
      </c>
      <c r="Z313" s="222" t="s">
        <v>73</v>
      </c>
      <c r="AA313" s="28"/>
      <c r="AB313" s="41"/>
      <c r="AC313" s="223"/>
      <c r="AD313" s="28"/>
      <c r="AE313" s="28"/>
      <c r="AF313" s="225"/>
      <c r="AG313" s="28"/>
      <c r="AH313" s="28"/>
      <c r="AI313" s="234"/>
      <c r="AJ313" s="205"/>
      <c r="AK313" s="28"/>
      <c r="AL313" s="218"/>
    </row>
    <row r="314" spans="2:38">
      <c r="B314" s="209" t="s">
        <v>300</v>
      </c>
      <c r="C314" s="28" t="s">
        <v>170</v>
      </c>
      <c r="D314" s="210" t="s">
        <v>59</v>
      </c>
      <c r="E314" s="28"/>
      <c r="F314" s="28">
        <v>6912</v>
      </c>
      <c r="G314" s="210">
        <v>667</v>
      </c>
      <c r="H314" s="28"/>
      <c r="I314" s="28">
        <v>6874</v>
      </c>
      <c r="J314" s="210">
        <v>667</v>
      </c>
      <c r="K314" s="28"/>
      <c r="L314" s="210"/>
      <c r="M314" s="28">
        <v>0</v>
      </c>
      <c r="N314" s="28">
        <v>0</v>
      </c>
      <c r="O314" s="210">
        <v>0</v>
      </c>
      <c r="P314" s="41" t="s">
        <v>288</v>
      </c>
      <c r="Q314" s="210" t="s">
        <v>80</v>
      </c>
      <c r="R314" s="28" t="s">
        <v>234</v>
      </c>
      <c r="S314" s="28">
        <v>38</v>
      </c>
      <c r="T314" s="210">
        <v>0</v>
      </c>
      <c r="U314" s="28"/>
      <c r="V314" s="28"/>
      <c r="W314" s="210"/>
      <c r="X314" s="28"/>
      <c r="Y314" s="28"/>
      <c r="Z314" s="222"/>
      <c r="AA314" s="28"/>
      <c r="AB314" s="41"/>
      <c r="AC314" s="223"/>
      <c r="AD314" s="28" t="s">
        <v>7</v>
      </c>
      <c r="AE314" s="28">
        <v>2500</v>
      </c>
      <c r="AF314" s="225" t="s">
        <v>301</v>
      </c>
      <c r="AG314" s="28"/>
      <c r="AH314" s="28"/>
      <c r="AI314" s="234"/>
      <c r="AJ314" s="205"/>
      <c r="AK314" s="28"/>
      <c r="AL314" s="218"/>
    </row>
    <row r="315" spans="2:38">
      <c r="B315" s="209" t="s">
        <v>300</v>
      </c>
      <c r="C315" s="28" t="s">
        <v>170</v>
      </c>
      <c r="D315" s="210" t="s">
        <v>61</v>
      </c>
      <c r="E315" s="28"/>
      <c r="F315" s="28">
        <v>6912</v>
      </c>
      <c r="G315" s="210">
        <v>667</v>
      </c>
      <c r="H315" s="28"/>
      <c r="I315" s="28">
        <v>6808</v>
      </c>
      <c r="J315" s="210">
        <v>667</v>
      </c>
      <c r="K315" s="28"/>
      <c r="L315" s="210"/>
      <c r="M315" s="28">
        <v>0</v>
      </c>
      <c r="N315" s="28">
        <v>0</v>
      </c>
      <c r="O315" s="210">
        <v>0</v>
      </c>
      <c r="P315" s="41" t="s">
        <v>288</v>
      </c>
      <c r="Q315" s="210" t="s">
        <v>80</v>
      </c>
      <c r="R315" s="28" t="s">
        <v>234</v>
      </c>
      <c r="S315" s="28">
        <v>104</v>
      </c>
      <c r="T315" s="210">
        <v>0</v>
      </c>
      <c r="U315" s="28"/>
      <c r="V315" s="28"/>
      <c r="W315" s="210"/>
      <c r="X315" s="28"/>
      <c r="Y315" s="28"/>
      <c r="Z315" s="222"/>
      <c r="AA315" s="28"/>
      <c r="AB315" s="41"/>
      <c r="AC315" s="223"/>
      <c r="AD315" s="28" t="s">
        <v>7</v>
      </c>
      <c r="AE315" s="28">
        <v>2500</v>
      </c>
      <c r="AF315" s="225" t="s">
        <v>301</v>
      </c>
      <c r="AG315" s="28"/>
      <c r="AH315" s="28"/>
      <c r="AI315" s="234"/>
      <c r="AJ315" s="209"/>
      <c r="AK315" s="28"/>
      <c r="AL315" s="218"/>
    </row>
    <row r="316" spans="2:38" ht="31.5">
      <c r="B316" s="209" t="s">
        <v>300</v>
      </c>
      <c r="C316" s="28" t="s">
        <v>170</v>
      </c>
      <c r="D316" s="210" t="s">
        <v>63</v>
      </c>
      <c r="E316" s="28"/>
      <c r="F316" s="28">
        <v>6912</v>
      </c>
      <c r="G316" s="210">
        <v>667</v>
      </c>
      <c r="H316" s="28"/>
      <c r="I316" s="28">
        <v>5324</v>
      </c>
      <c r="J316" s="210">
        <v>557</v>
      </c>
      <c r="K316" s="28"/>
      <c r="L316" s="210"/>
      <c r="M316" s="28">
        <v>0</v>
      </c>
      <c r="N316" s="28">
        <v>0</v>
      </c>
      <c r="O316" s="210">
        <v>0</v>
      </c>
      <c r="P316" s="41" t="s">
        <v>288</v>
      </c>
      <c r="Q316" s="210" t="s">
        <v>80</v>
      </c>
      <c r="R316" s="28" t="s">
        <v>234</v>
      </c>
      <c r="S316" s="28">
        <v>1698</v>
      </c>
      <c r="T316" s="210">
        <v>0</v>
      </c>
      <c r="U316" s="28"/>
      <c r="V316" s="28"/>
      <c r="W316" s="210"/>
      <c r="X316" s="28"/>
      <c r="Y316" s="28"/>
      <c r="Z316" s="222"/>
      <c r="AA316" s="28" t="s">
        <v>6</v>
      </c>
      <c r="AB316" s="41">
        <v>5503</v>
      </c>
      <c r="AC316" s="223" t="s">
        <v>82</v>
      </c>
      <c r="AD316" s="28" t="s">
        <v>7</v>
      </c>
      <c r="AE316" s="28">
        <v>2500</v>
      </c>
      <c r="AF316" s="225" t="s">
        <v>301</v>
      </c>
      <c r="AG316" s="28"/>
      <c r="AH316" s="28"/>
      <c r="AI316" s="234"/>
      <c r="AJ316" s="209"/>
      <c r="AK316" s="28"/>
      <c r="AL316" s="218"/>
    </row>
    <row r="317" spans="2:38" ht="21">
      <c r="B317" s="209" t="s">
        <v>302</v>
      </c>
      <c r="C317" s="28" t="s">
        <v>170</v>
      </c>
      <c r="D317" s="210" t="s">
        <v>59</v>
      </c>
      <c r="E317" s="28"/>
      <c r="F317" s="28">
        <v>6818</v>
      </c>
      <c r="G317" s="210">
        <v>644</v>
      </c>
      <c r="H317" s="28"/>
      <c r="I317" s="28">
        <v>6800</v>
      </c>
      <c r="J317" s="210">
        <v>644</v>
      </c>
      <c r="K317" s="28"/>
      <c r="L317" s="210"/>
      <c r="M317" s="28">
        <v>-1847</v>
      </c>
      <c r="N317" s="28">
        <v>-1847</v>
      </c>
      <c r="O317" s="210">
        <v>-1847</v>
      </c>
      <c r="P317" s="41" t="s">
        <v>38</v>
      </c>
      <c r="Q317" s="210" t="s">
        <v>80</v>
      </c>
      <c r="R317" s="28" t="s">
        <v>234</v>
      </c>
      <c r="S317" s="28">
        <v>18</v>
      </c>
      <c r="T317" s="210">
        <v>0</v>
      </c>
      <c r="U317" s="28"/>
      <c r="V317" s="28"/>
      <c r="W317" s="210"/>
      <c r="X317" s="28" t="s">
        <v>5</v>
      </c>
      <c r="Y317" s="28">
        <v>358</v>
      </c>
      <c r="Z317" s="222" t="s">
        <v>281</v>
      </c>
      <c r="AA317" s="28"/>
      <c r="AB317" s="41"/>
      <c r="AC317" s="223"/>
      <c r="AD317" s="28" t="s">
        <v>7</v>
      </c>
      <c r="AE317" s="28">
        <v>2500</v>
      </c>
      <c r="AF317" s="225" t="s">
        <v>303</v>
      </c>
      <c r="AG317" s="28"/>
      <c r="AH317" s="28"/>
      <c r="AI317" s="234"/>
      <c r="AJ317" s="209" t="s">
        <v>8</v>
      </c>
      <c r="AK317" s="28">
        <v>-10000</v>
      </c>
      <c r="AL317" s="218" t="s">
        <v>282</v>
      </c>
    </row>
    <row r="318" spans="2:38" ht="21">
      <c r="B318" s="224" t="s">
        <v>302</v>
      </c>
      <c r="C318" s="28" t="s">
        <v>170</v>
      </c>
      <c r="D318" s="210" t="s">
        <v>61</v>
      </c>
      <c r="E318" s="28"/>
      <c r="F318" s="28">
        <v>6856</v>
      </c>
      <c r="G318" s="210">
        <v>658</v>
      </c>
      <c r="H318" s="28"/>
      <c r="I318" s="28">
        <v>6800</v>
      </c>
      <c r="J318" s="210">
        <v>658</v>
      </c>
      <c r="K318" s="28"/>
      <c r="L318" s="210"/>
      <c r="M318" s="28">
        <v>-1882</v>
      </c>
      <c r="N318" s="28">
        <v>-1882</v>
      </c>
      <c r="O318" s="210">
        <v>-1882</v>
      </c>
      <c r="P318" s="41" t="s">
        <v>283</v>
      </c>
      <c r="Q318" s="210" t="s">
        <v>80</v>
      </c>
      <c r="R318" s="28" t="s">
        <v>234</v>
      </c>
      <c r="S318" s="28">
        <v>56</v>
      </c>
      <c r="T318" s="210">
        <v>0</v>
      </c>
      <c r="U318" s="28"/>
      <c r="V318" s="28"/>
      <c r="W318" s="210"/>
      <c r="X318" s="28" t="s">
        <v>5</v>
      </c>
      <c r="Y318" s="28">
        <v>358</v>
      </c>
      <c r="Z318" s="222" t="s">
        <v>281</v>
      </c>
      <c r="AA318" s="28"/>
      <c r="AB318" s="41"/>
      <c r="AC318" s="223"/>
      <c r="AD318" s="28" t="s">
        <v>7</v>
      </c>
      <c r="AE318" s="28">
        <v>2500</v>
      </c>
      <c r="AF318" s="225" t="s">
        <v>303</v>
      </c>
      <c r="AG318" s="28"/>
      <c r="AH318" s="28"/>
      <c r="AI318" s="234"/>
      <c r="AJ318" s="209" t="s">
        <v>8</v>
      </c>
      <c r="AK318" s="28">
        <v>-10000</v>
      </c>
      <c r="AL318" s="218" t="s">
        <v>282</v>
      </c>
    </row>
    <row r="319" spans="2:38" ht="21">
      <c r="B319" s="209" t="s">
        <v>302</v>
      </c>
      <c r="C319" s="28" t="s">
        <v>170</v>
      </c>
      <c r="D319" s="210" t="s">
        <v>63</v>
      </c>
      <c r="E319" s="28"/>
      <c r="F319" s="28">
        <v>6856</v>
      </c>
      <c r="G319" s="210">
        <v>658</v>
      </c>
      <c r="H319" s="28"/>
      <c r="I319" s="28">
        <v>6800</v>
      </c>
      <c r="J319" s="210">
        <v>658</v>
      </c>
      <c r="K319" s="28"/>
      <c r="L319" s="210"/>
      <c r="M319" s="28">
        <v>-1882</v>
      </c>
      <c r="N319" s="28">
        <v>-1882</v>
      </c>
      <c r="O319" s="210">
        <v>-1882</v>
      </c>
      <c r="P319" s="41" t="s">
        <v>283</v>
      </c>
      <c r="Q319" s="210" t="s">
        <v>80</v>
      </c>
      <c r="R319" s="28" t="s">
        <v>234</v>
      </c>
      <c r="S319" s="28">
        <v>56</v>
      </c>
      <c r="T319" s="210">
        <v>0</v>
      </c>
      <c r="U319" s="28"/>
      <c r="V319" s="28"/>
      <c r="W319" s="210"/>
      <c r="X319" s="28" t="s">
        <v>5</v>
      </c>
      <c r="Y319" s="28">
        <v>358</v>
      </c>
      <c r="Z319" s="222" t="s">
        <v>281</v>
      </c>
      <c r="AA319" s="28"/>
      <c r="AB319" s="41"/>
      <c r="AC319" s="223"/>
      <c r="AD319" s="28" t="s">
        <v>7</v>
      </c>
      <c r="AE319" s="28">
        <v>2500</v>
      </c>
      <c r="AF319" s="225" t="s">
        <v>303</v>
      </c>
      <c r="AG319" s="28"/>
      <c r="AH319" s="28"/>
      <c r="AI319" s="234"/>
      <c r="AJ319" s="209" t="s">
        <v>8</v>
      </c>
      <c r="AK319" s="28">
        <v>-10000</v>
      </c>
      <c r="AL319" s="218" t="s">
        <v>282</v>
      </c>
    </row>
    <row r="320" spans="2:38" ht="21">
      <c r="B320" s="209" t="s">
        <v>302</v>
      </c>
      <c r="C320" s="28" t="s">
        <v>170</v>
      </c>
      <c r="D320" s="210" t="s">
        <v>64</v>
      </c>
      <c r="E320" s="28"/>
      <c r="F320" s="28">
        <v>7508</v>
      </c>
      <c r="G320" s="210">
        <v>919</v>
      </c>
      <c r="H320" s="28"/>
      <c r="I320" s="28">
        <v>6959</v>
      </c>
      <c r="J320" s="210">
        <v>900</v>
      </c>
      <c r="K320" s="28"/>
      <c r="L320" s="210"/>
      <c r="M320" s="28">
        <v>-3142</v>
      </c>
      <c r="N320" s="28">
        <v>-3142</v>
      </c>
      <c r="O320" s="210">
        <v>-3142</v>
      </c>
      <c r="P320" s="41" t="s">
        <v>38</v>
      </c>
      <c r="Q320" s="210" t="s">
        <v>80</v>
      </c>
      <c r="R320" s="28" t="s">
        <v>234</v>
      </c>
      <c r="S320" s="28">
        <v>568</v>
      </c>
      <c r="T320" s="210">
        <v>0</v>
      </c>
      <c r="U320" s="28"/>
      <c r="V320" s="28"/>
      <c r="W320" s="210"/>
      <c r="X320" s="28" t="s">
        <v>5</v>
      </c>
      <c r="Y320" s="28">
        <v>365</v>
      </c>
      <c r="Z320" s="222" t="s">
        <v>73</v>
      </c>
      <c r="AA320" s="28"/>
      <c r="AB320" s="41"/>
      <c r="AC320" s="223"/>
      <c r="AD320" s="28" t="s">
        <v>7</v>
      </c>
      <c r="AE320" s="28">
        <v>2500</v>
      </c>
      <c r="AF320" s="225" t="s">
        <v>303</v>
      </c>
      <c r="AG320" s="28"/>
      <c r="AH320" s="28"/>
      <c r="AI320" s="234"/>
      <c r="AJ320" s="209"/>
      <c r="AK320" s="28"/>
      <c r="AL320" s="218"/>
    </row>
    <row r="321" spans="2:38" ht="21">
      <c r="B321" s="209" t="s">
        <v>302</v>
      </c>
      <c r="C321" s="28" t="s">
        <v>170</v>
      </c>
      <c r="D321" s="210" t="s">
        <v>66</v>
      </c>
      <c r="E321" s="28"/>
      <c r="F321" s="28">
        <v>7592</v>
      </c>
      <c r="G321" s="210">
        <v>919</v>
      </c>
      <c r="H321" s="28"/>
      <c r="I321" s="28">
        <v>7036</v>
      </c>
      <c r="J321" s="210">
        <v>900</v>
      </c>
      <c r="K321" s="28"/>
      <c r="L321" s="210"/>
      <c r="M321" s="28">
        <v>-3134</v>
      </c>
      <c r="N321" s="28">
        <v>-3134</v>
      </c>
      <c r="O321" s="210">
        <v>-3134</v>
      </c>
      <c r="P321" s="41" t="s">
        <v>38</v>
      </c>
      <c r="Q321" s="210" t="s">
        <v>80</v>
      </c>
      <c r="R321" s="28" t="s">
        <v>234</v>
      </c>
      <c r="S321" s="28">
        <v>575</v>
      </c>
      <c r="T321" s="210">
        <v>0</v>
      </c>
      <c r="U321" s="28"/>
      <c r="V321" s="28"/>
      <c r="W321" s="210"/>
      <c r="X321" s="28" t="s">
        <v>5</v>
      </c>
      <c r="Y321" s="28">
        <v>208</v>
      </c>
      <c r="Z321" s="222" t="s">
        <v>73</v>
      </c>
      <c r="AA321" s="28"/>
      <c r="AB321" s="41"/>
      <c r="AC321" s="223"/>
      <c r="AD321" s="28" t="s">
        <v>7</v>
      </c>
      <c r="AE321" s="28">
        <v>2500</v>
      </c>
      <c r="AF321" s="225" t="s">
        <v>303</v>
      </c>
      <c r="AG321" s="28"/>
      <c r="AH321" s="28"/>
      <c r="AI321" s="234"/>
      <c r="AJ321" s="209"/>
      <c r="AK321" s="28"/>
      <c r="AL321" s="218"/>
    </row>
    <row r="322" spans="2:38" ht="21">
      <c r="B322" s="209" t="s">
        <v>302</v>
      </c>
      <c r="C322" s="28" t="s">
        <v>170</v>
      </c>
      <c r="D322" s="210" t="s">
        <v>67</v>
      </c>
      <c r="E322" s="28"/>
      <c r="F322" s="28">
        <v>7507</v>
      </c>
      <c r="G322" s="210">
        <v>919</v>
      </c>
      <c r="H322" s="28"/>
      <c r="I322" s="28">
        <v>6958</v>
      </c>
      <c r="J322" s="210">
        <v>900</v>
      </c>
      <c r="K322" s="28"/>
      <c r="L322" s="210"/>
      <c r="M322" s="28">
        <v>-3142</v>
      </c>
      <c r="N322" s="28">
        <v>-3142</v>
      </c>
      <c r="O322" s="210">
        <v>-3142</v>
      </c>
      <c r="P322" s="41" t="s">
        <v>38</v>
      </c>
      <c r="Q322" s="210" t="s">
        <v>80</v>
      </c>
      <c r="R322" s="28" t="s">
        <v>234</v>
      </c>
      <c r="S322" s="28">
        <v>568</v>
      </c>
      <c r="T322" s="210">
        <v>0</v>
      </c>
      <c r="U322" s="28"/>
      <c r="V322" s="28"/>
      <c r="W322" s="210"/>
      <c r="X322" s="28" t="s">
        <v>5</v>
      </c>
      <c r="Y322" s="28">
        <v>365</v>
      </c>
      <c r="Z322" s="222" t="s">
        <v>73</v>
      </c>
      <c r="AA322" s="28"/>
      <c r="AB322" s="41"/>
      <c r="AC322" s="223"/>
      <c r="AD322" s="28" t="s">
        <v>7</v>
      </c>
      <c r="AE322" s="28">
        <v>2500</v>
      </c>
      <c r="AF322" s="225" t="s">
        <v>303</v>
      </c>
      <c r="AG322" s="28"/>
      <c r="AH322" s="28"/>
      <c r="AI322" s="234"/>
      <c r="AJ322" s="205"/>
      <c r="AK322" s="28"/>
      <c r="AL322" s="218"/>
    </row>
    <row r="323" spans="2:38" ht="21">
      <c r="B323" s="209" t="s">
        <v>304</v>
      </c>
      <c r="C323" s="28" t="s">
        <v>170</v>
      </c>
      <c r="D323" s="210" t="s">
        <v>59</v>
      </c>
      <c r="E323" s="28"/>
      <c r="F323" s="28">
        <v>7399</v>
      </c>
      <c r="G323" s="210">
        <v>717</v>
      </c>
      <c r="H323" s="28"/>
      <c r="I323" s="28">
        <v>6910</v>
      </c>
      <c r="J323" s="210">
        <v>717</v>
      </c>
      <c r="K323" s="28"/>
      <c r="L323" s="210"/>
      <c r="M323" s="28">
        <v>0</v>
      </c>
      <c r="N323" s="28">
        <v>0</v>
      </c>
      <c r="O323" s="210">
        <v>0</v>
      </c>
      <c r="P323" s="41" t="s">
        <v>288</v>
      </c>
      <c r="Q323" s="210" t="s">
        <v>80</v>
      </c>
      <c r="R323" s="28" t="s">
        <v>234</v>
      </c>
      <c r="S323" s="28">
        <v>489</v>
      </c>
      <c r="T323" s="210">
        <v>0</v>
      </c>
      <c r="U323" s="28"/>
      <c r="V323" s="28"/>
      <c r="W323" s="210"/>
      <c r="X323" s="28" t="s">
        <v>5</v>
      </c>
      <c r="Y323" s="28">
        <v>365</v>
      </c>
      <c r="Z323" s="222" t="s">
        <v>73</v>
      </c>
      <c r="AA323" s="209"/>
      <c r="AB323" s="41"/>
      <c r="AC323" s="223"/>
      <c r="AD323" s="28" t="s">
        <v>7</v>
      </c>
      <c r="AE323" s="28">
        <v>2500</v>
      </c>
      <c r="AF323" s="225" t="s">
        <v>305</v>
      </c>
      <c r="AG323" s="28"/>
      <c r="AH323" s="28"/>
      <c r="AI323" s="234"/>
      <c r="AJ323" s="205"/>
      <c r="AK323" s="28"/>
      <c r="AL323" s="218"/>
    </row>
    <row r="324" spans="2:38" ht="21">
      <c r="B324" s="209" t="s">
        <v>304</v>
      </c>
      <c r="C324" s="28" t="s">
        <v>170</v>
      </c>
      <c r="D324" s="210" t="s">
        <v>61</v>
      </c>
      <c r="E324" s="28"/>
      <c r="F324" s="28">
        <v>7399</v>
      </c>
      <c r="G324" s="210">
        <v>717</v>
      </c>
      <c r="H324" s="28"/>
      <c r="I324" s="28">
        <v>6969</v>
      </c>
      <c r="J324" s="210">
        <v>717</v>
      </c>
      <c r="K324" s="28"/>
      <c r="L324" s="210"/>
      <c r="M324" s="28">
        <v>0</v>
      </c>
      <c r="N324" s="28">
        <v>0</v>
      </c>
      <c r="O324" s="210">
        <v>0</v>
      </c>
      <c r="P324" s="41" t="s">
        <v>288</v>
      </c>
      <c r="Q324" s="210" t="s">
        <v>80</v>
      </c>
      <c r="R324" s="28" t="s">
        <v>234</v>
      </c>
      <c r="S324" s="28">
        <v>430</v>
      </c>
      <c r="T324" s="210">
        <v>0</v>
      </c>
      <c r="U324" s="28"/>
      <c r="V324" s="28"/>
      <c r="W324" s="210"/>
      <c r="X324" s="28" t="s">
        <v>5</v>
      </c>
      <c r="Y324" s="28">
        <v>365</v>
      </c>
      <c r="Z324" s="222" t="s">
        <v>73</v>
      </c>
      <c r="AA324" s="28"/>
      <c r="AB324" s="41"/>
      <c r="AC324" s="223"/>
      <c r="AD324" s="28" t="s">
        <v>7</v>
      </c>
      <c r="AE324" s="28">
        <v>2500</v>
      </c>
      <c r="AF324" s="225" t="s">
        <v>303</v>
      </c>
      <c r="AG324" s="28"/>
      <c r="AH324" s="28"/>
      <c r="AI324" s="234"/>
      <c r="AJ324" s="205"/>
      <c r="AK324" s="28"/>
      <c r="AL324" s="218"/>
    </row>
    <row r="325" spans="2:38" ht="21">
      <c r="B325" s="209" t="s">
        <v>304</v>
      </c>
      <c r="C325" s="28" t="s">
        <v>170</v>
      </c>
      <c r="D325" s="210" t="s">
        <v>63</v>
      </c>
      <c r="E325" s="28"/>
      <c r="F325" s="28">
        <v>7459</v>
      </c>
      <c r="G325" s="210">
        <v>717</v>
      </c>
      <c r="H325" s="28"/>
      <c r="I325" s="28">
        <v>7049</v>
      </c>
      <c r="J325" s="210">
        <v>717</v>
      </c>
      <c r="K325" s="28"/>
      <c r="L325" s="210"/>
      <c r="M325" s="28">
        <v>0</v>
      </c>
      <c r="N325" s="28">
        <v>0</v>
      </c>
      <c r="O325" s="210">
        <v>0</v>
      </c>
      <c r="P325" s="41" t="s">
        <v>288</v>
      </c>
      <c r="Q325" s="210" t="s">
        <v>80</v>
      </c>
      <c r="R325" s="28" t="s">
        <v>234</v>
      </c>
      <c r="S325" s="28">
        <v>410</v>
      </c>
      <c r="T325" s="210">
        <v>0</v>
      </c>
      <c r="U325" s="28"/>
      <c r="V325" s="28"/>
      <c r="W325" s="210"/>
      <c r="X325" s="28" t="s">
        <v>5</v>
      </c>
      <c r="Y325" s="28">
        <v>425</v>
      </c>
      <c r="Z325" s="222" t="s">
        <v>73</v>
      </c>
      <c r="AA325" s="28"/>
      <c r="AB325" s="41"/>
      <c r="AC325" s="223"/>
      <c r="AD325" s="28" t="s">
        <v>7</v>
      </c>
      <c r="AE325" s="28">
        <v>2500</v>
      </c>
      <c r="AF325" s="225" t="s">
        <v>303</v>
      </c>
      <c r="AG325" s="28"/>
      <c r="AH325" s="28"/>
      <c r="AI325" s="234"/>
      <c r="AJ325" s="205"/>
      <c r="AK325" s="28"/>
      <c r="AL325" s="218"/>
    </row>
    <row r="326" spans="2:38" ht="21">
      <c r="B326" s="209" t="s">
        <v>304</v>
      </c>
      <c r="C326" s="28" t="s">
        <v>170</v>
      </c>
      <c r="D326" s="210" t="s">
        <v>64</v>
      </c>
      <c r="E326" s="28"/>
      <c r="F326" s="28">
        <v>6384</v>
      </c>
      <c r="G326" s="210">
        <v>890</v>
      </c>
      <c r="H326" s="28"/>
      <c r="I326" s="28">
        <v>6225</v>
      </c>
      <c r="J326" s="210">
        <v>879</v>
      </c>
      <c r="K326" s="28"/>
      <c r="L326" s="210"/>
      <c r="M326" s="28">
        <v>-1206</v>
      </c>
      <c r="N326" s="28">
        <v>-1206</v>
      </c>
      <c r="O326" s="210">
        <v>-1206</v>
      </c>
      <c r="P326" s="41" t="s">
        <v>38</v>
      </c>
      <c r="Q326" s="210" t="s">
        <v>80</v>
      </c>
      <c r="R326" s="28" t="s">
        <v>234</v>
      </c>
      <c r="S326" s="28">
        <v>170</v>
      </c>
      <c r="T326" s="210">
        <v>0</v>
      </c>
      <c r="U326" s="28"/>
      <c r="V326" s="28"/>
      <c r="W326" s="210"/>
      <c r="X326" s="28" t="s">
        <v>5</v>
      </c>
      <c r="Y326" s="28">
        <v>311</v>
      </c>
      <c r="Z326" s="222" t="s">
        <v>73</v>
      </c>
      <c r="AA326" s="28"/>
      <c r="AB326" s="41"/>
      <c r="AC326" s="223"/>
      <c r="AD326" s="28" t="s">
        <v>7</v>
      </c>
      <c r="AE326" s="28">
        <v>2500</v>
      </c>
      <c r="AF326" s="225" t="s">
        <v>303</v>
      </c>
      <c r="AG326" s="28"/>
      <c r="AH326" s="28"/>
      <c r="AI326" s="234"/>
      <c r="AJ326" s="209"/>
      <c r="AK326" s="28"/>
      <c r="AL326" s="218"/>
    </row>
    <row r="327" spans="2:38" ht="31.5">
      <c r="B327" s="209" t="s">
        <v>304</v>
      </c>
      <c r="C327" s="28" t="s">
        <v>170</v>
      </c>
      <c r="D327" s="210" t="s">
        <v>66</v>
      </c>
      <c r="E327" s="28"/>
      <c r="F327" s="28">
        <v>6676</v>
      </c>
      <c r="G327" s="210">
        <v>890</v>
      </c>
      <c r="H327" s="28"/>
      <c r="I327" s="28">
        <v>5743</v>
      </c>
      <c r="J327" s="210">
        <v>785</v>
      </c>
      <c r="K327" s="28"/>
      <c r="L327" s="210"/>
      <c r="M327" s="28">
        <v>-1415</v>
      </c>
      <c r="N327" s="28">
        <v>-1415</v>
      </c>
      <c r="O327" s="210">
        <v>-1415</v>
      </c>
      <c r="P327" s="41" t="s">
        <v>38</v>
      </c>
      <c r="Q327" s="210" t="s">
        <v>80</v>
      </c>
      <c r="R327" s="28" t="s">
        <v>234</v>
      </c>
      <c r="S327" s="28">
        <v>1038</v>
      </c>
      <c r="T327" s="210">
        <v>0</v>
      </c>
      <c r="U327" s="28"/>
      <c r="V327" s="28"/>
      <c r="W327" s="210"/>
      <c r="X327" s="28" t="s">
        <v>5</v>
      </c>
      <c r="Y327" s="28">
        <v>-140</v>
      </c>
      <c r="Z327" s="222" t="s">
        <v>281</v>
      </c>
      <c r="AA327" s="28" t="s">
        <v>6</v>
      </c>
      <c r="AB327" s="41">
        <v>5553</v>
      </c>
      <c r="AC327" s="223" t="s">
        <v>175</v>
      </c>
      <c r="AD327" s="28" t="s">
        <v>7</v>
      </c>
      <c r="AE327" s="28">
        <v>2500</v>
      </c>
      <c r="AF327" s="225" t="s">
        <v>303</v>
      </c>
      <c r="AG327" s="28"/>
      <c r="AH327" s="28"/>
      <c r="AI327" s="234"/>
      <c r="AJ327" s="209" t="s">
        <v>8</v>
      </c>
      <c r="AK327" s="28">
        <v>-10000</v>
      </c>
      <c r="AL327" s="218" t="s">
        <v>282</v>
      </c>
    </row>
    <row r="328" spans="2:38" ht="31.5">
      <c r="B328" s="209" t="s">
        <v>304</v>
      </c>
      <c r="C328" s="28" t="s">
        <v>170</v>
      </c>
      <c r="D328" s="210" t="s">
        <v>67</v>
      </c>
      <c r="E328" s="28"/>
      <c r="F328" s="28">
        <v>6676</v>
      </c>
      <c r="G328" s="210">
        <v>890</v>
      </c>
      <c r="H328" s="28"/>
      <c r="I328" s="28">
        <v>5736</v>
      </c>
      <c r="J328" s="210">
        <v>784</v>
      </c>
      <c r="K328" s="28"/>
      <c r="L328" s="210"/>
      <c r="M328" s="28">
        <v>-1415</v>
      </c>
      <c r="N328" s="28">
        <v>-1415</v>
      </c>
      <c r="O328" s="210">
        <v>-1415</v>
      </c>
      <c r="P328" s="41" t="s">
        <v>38</v>
      </c>
      <c r="Q328" s="210" t="s">
        <v>80</v>
      </c>
      <c r="R328" s="28" t="s">
        <v>234</v>
      </c>
      <c r="S328" s="28">
        <v>1046</v>
      </c>
      <c r="T328" s="210">
        <v>0</v>
      </c>
      <c r="U328" s="28"/>
      <c r="V328" s="28"/>
      <c r="W328" s="210"/>
      <c r="X328" s="28" t="s">
        <v>5</v>
      </c>
      <c r="Y328" s="28">
        <v>198</v>
      </c>
      <c r="Z328" s="222" t="s">
        <v>73</v>
      </c>
      <c r="AA328" s="28" t="s">
        <v>6</v>
      </c>
      <c r="AB328" s="41">
        <v>5546</v>
      </c>
      <c r="AC328" s="234" t="s">
        <v>175</v>
      </c>
      <c r="AD328" s="209" t="s">
        <v>7</v>
      </c>
      <c r="AE328" s="28">
        <v>2500</v>
      </c>
      <c r="AF328" s="223" t="s">
        <v>303</v>
      </c>
      <c r="AG328" s="28"/>
      <c r="AH328" s="28"/>
      <c r="AI328" s="234"/>
      <c r="AJ328" s="209"/>
      <c r="AK328" s="28"/>
      <c r="AL328" s="218"/>
    </row>
    <row r="329" spans="2:38" ht="21">
      <c r="B329" s="209" t="s">
        <v>309</v>
      </c>
      <c r="C329" s="28" t="s">
        <v>170</v>
      </c>
      <c r="D329" s="210" t="s">
        <v>55</v>
      </c>
      <c r="E329" s="28"/>
      <c r="F329" s="28">
        <v>4441</v>
      </c>
      <c r="G329" s="210">
        <v>387</v>
      </c>
      <c r="H329" s="28"/>
      <c r="I329" s="28">
        <v>4333</v>
      </c>
      <c r="J329" s="210">
        <v>387</v>
      </c>
      <c r="K329" s="28"/>
      <c r="L329" s="210"/>
      <c r="M329" s="28">
        <v>-715</v>
      </c>
      <c r="N329" s="28">
        <v>-715</v>
      </c>
      <c r="O329" s="210">
        <v>-715</v>
      </c>
      <c r="P329" s="41" t="s">
        <v>38</v>
      </c>
      <c r="Q329" s="210" t="s">
        <v>80</v>
      </c>
      <c r="R329" s="28" t="s">
        <v>234</v>
      </c>
      <c r="S329" s="28">
        <v>108</v>
      </c>
      <c r="T329" s="210">
        <v>0</v>
      </c>
      <c r="U329" s="28"/>
      <c r="V329" s="28"/>
      <c r="W329" s="210"/>
      <c r="X329" s="28" t="s">
        <v>5</v>
      </c>
      <c r="Y329" s="28">
        <v>-160</v>
      </c>
      <c r="Z329" s="222" t="s">
        <v>281</v>
      </c>
      <c r="AA329" s="28"/>
      <c r="AB329" s="41"/>
      <c r="AC329" s="234"/>
      <c r="AD329" s="209"/>
      <c r="AE329" s="28"/>
      <c r="AF329" s="223"/>
      <c r="AG329" s="28"/>
      <c r="AH329" s="28"/>
      <c r="AI329" s="234"/>
      <c r="AJ329" s="209" t="s">
        <v>8</v>
      </c>
      <c r="AK329" s="28">
        <v>-10000</v>
      </c>
      <c r="AL329" s="218" t="s">
        <v>282</v>
      </c>
    </row>
    <row r="330" spans="2:38">
      <c r="B330" s="209" t="s">
        <v>309</v>
      </c>
      <c r="C330" s="28" t="s">
        <v>170</v>
      </c>
      <c r="D330" s="210" t="s">
        <v>59</v>
      </c>
      <c r="E330" s="28"/>
      <c r="F330" s="28">
        <v>5042</v>
      </c>
      <c r="G330" s="210">
        <v>645</v>
      </c>
      <c r="H330" s="28"/>
      <c r="I330" s="28">
        <v>5020</v>
      </c>
      <c r="J330" s="210">
        <v>645</v>
      </c>
      <c r="K330" s="28"/>
      <c r="L330" s="210"/>
      <c r="M330" s="28">
        <v>0</v>
      </c>
      <c r="N330" s="28">
        <v>0</v>
      </c>
      <c r="O330" s="210">
        <v>0</v>
      </c>
      <c r="P330" s="41" t="s">
        <v>288</v>
      </c>
      <c r="Q330" s="210" t="s">
        <v>80</v>
      </c>
      <c r="R330" s="28" t="s">
        <v>234</v>
      </c>
      <c r="S330" s="28">
        <v>22</v>
      </c>
      <c r="T330" s="210">
        <v>0</v>
      </c>
      <c r="U330" s="28"/>
      <c r="V330" s="28"/>
      <c r="W330" s="210"/>
      <c r="X330" s="28"/>
      <c r="Y330" s="28"/>
      <c r="Z330" s="222"/>
      <c r="AA330" s="28"/>
      <c r="AB330" s="41"/>
      <c r="AC330" s="234"/>
      <c r="AD330" s="209"/>
      <c r="AE330" s="28"/>
      <c r="AF330" s="223"/>
      <c r="AG330" s="28"/>
      <c r="AH330" s="28"/>
      <c r="AI330" s="234"/>
      <c r="AJ330" s="209" t="s">
        <v>8</v>
      </c>
      <c r="AK330" s="28">
        <v>-10000</v>
      </c>
      <c r="AL330" s="218" t="s">
        <v>282</v>
      </c>
    </row>
    <row r="331" spans="2:38" ht="31.5">
      <c r="B331" s="209" t="s">
        <v>309</v>
      </c>
      <c r="C331" s="28" t="s">
        <v>170</v>
      </c>
      <c r="D331" s="210" t="s">
        <v>63</v>
      </c>
      <c r="E331" s="209"/>
      <c r="F331" s="28">
        <v>5985</v>
      </c>
      <c r="G331" s="210">
        <v>645</v>
      </c>
      <c r="H331" s="209"/>
      <c r="I331" s="28">
        <v>5985</v>
      </c>
      <c r="J331" s="210">
        <v>581</v>
      </c>
      <c r="K331" s="28"/>
      <c r="L331" s="210"/>
      <c r="M331" s="209">
        <v>0</v>
      </c>
      <c r="N331" s="28">
        <v>0</v>
      </c>
      <c r="O331" s="210">
        <v>0</v>
      </c>
      <c r="P331" s="41" t="s">
        <v>283</v>
      </c>
      <c r="Q331" s="210" t="s">
        <v>80</v>
      </c>
      <c r="R331" s="209" t="s">
        <v>234</v>
      </c>
      <c r="S331" s="28">
        <v>64</v>
      </c>
      <c r="T331" s="210">
        <v>0</v>
      </c>
      <c r="U331" s="209"/>
      <c r="V331" s="28"/>
      <c r="W331" s="210"/>
      <c r="X331" s="235" t="s">
        <v>5</v>
      </c>
      <c r="Y331" s="234">
        <v>-27</v>
      </c>
      <c r="Z331" s="223" t="s">
        <v>281</v>
      </c>
      <c r="AA331" s="235" t="s">
        <v>6</v>
      </c>
      <c r="AB331" s="234">
        <v>5154</v>
      </c>
      <c r="AC331" s="223" t="s">
        <v>82</v>
      </c>
      <c r="AD331" s="235"/>
      <c r="AE331" s="234"/>
      <c r="AF331" s="223"/>
      <c r="AG331" s="235"/>
      <c r="AH331" s="234"/>
      <c r="AI331" s="223"/>
      <c r="AJ331" s="235" t="s">
        <v>8</v>
      </c>
      <c r="AK331" s="234">
        <v>-10000</v>
      </c>
      <c r="AL331" s="223" t="s">
        <v>282</v>
      </c>
    </row>
    <row r="332" spans="2:38" ht="31.5">
      <c r="B332" s="209" t="s">
        <v>309</v>
      </c>
      <c r="C332" s="28" t="s">
        <v>170</v>
      </c>
      <c r="D332" s="210" t="s">
        <v>67</v>
      </c>
      <c r="E332" s="209"/>
      <c r="F332" s="28">
        <v>5547</v>
      </c>
      <c r="G332" s="210">
        <v>671</v>
      </c>
      <c r="H332" s="209"/>
      <c r="I332" s="28">
        <v>5547</v>
      </c>
      <c r="J332" s="210">
        <v>613</v>
      </c>
      <c r="K332" s="28"/>
      <c r="L332" s="28"/>
      <c r="M332" s="209">
        <v>-4570</v>
      </c>
      <c r="N332" s="28">
        <v>-4570</v>
      </c>
      <c r="O332" s="210">
        <v>-4570</v>
      </c>
      <c r="P332" s="41" t="s">
        <v>283</v>
      </c>
      <c r="Q332" s="41" t="s">
        <v>283</v>
      </c>
      <c r="R332" s="209" t="s">
        <v>234</v>
      </c>
      <c r="S332" s="28">
        <v>58</v>
      </c>
      <c r="T332" s="210">
        <v>0</v>
      </c>
      <c r="U332" s="209"/>
      <c r="V332" s="28"/>
      <c r="W332" s="210"/>
      <c r="X332" s="235" t="s">
        <v>5</v>
      </c>
      <c r="Y332" s="234">
        <v>376</v>
      </c>
      <c r="Z332" s="223" t="s">
        <v>281</v>
      </c>
      <c r="AA332" s="235" t="s">
        <v>6</v>
      </c>
      <c r="AB332" s="234">
        <v>4949</v>
      </c>
      <c r="AC332" s="223" t="s">
        <v>82</v>
      </c>
      <c r="AD332" s="235"/>
      <c r="AE332" s="234"/>
      <c r="AF332" s="223"/>
      <c r="AG332" s="235"/>
      <c r="AH332" s="234"/>
      <c r="AI332" s="223"/>
      <c r="AJ332" s="235" t="s">
        <v>8</v>
      </c>
      <c r="AK332" s="234">
        <v>-10000</v>
      </c>
      <c r="AL332" s="223" t="s">
        <v>282</v>
      </c>
    </row>
    <row r="333" spans="2:38">
      <c r="B333" s="209" t="s">
        <v>310</v>
      </c>
      <c r="C333" s="28" t="s">
        <v>170</v>
      </c>
      <c r="D333" s="210" t="s">
        <v>64</v>
      </c>
      <c r="E333" s="209"/>
      <c r="F333" s="28">
        <v>6956</v>
      </c>
      <c r="G333" s="210">
        <v>657</v>
      </c>
      <c r="H333" s="209"/>
      <c r="I333" s="28">
        <v>6935</v>
      </c>
      <c r="J333" s="210">
        <v>657</v>
      </c>
      <c r="K333" s="28"/>
      <c r="L333" s="28"/>
      <c r="M333" s="209">
        <v>-4580</v>
      </c>
      <c r="N333" s="28">
        <v>-4580</v>
      </c>
      <c r="O333" s="210">
        <v>-4580</v>
      </c>
      <c r="P333" s="41" t="s">
        <v>283</v>
      </c>
      <c r="Q333" s="41" t="s">
        <v>283</v>
      </c>
      <c r="R333" s="209" t="s">
        <v>234</v>
      </c>
      <c r="S333" s="28">
        <v>21</v>
      </c>
      <c r="T333" s="210">
        <v>0</v>
      </c>
      <c r="U333" s="209"/>
      <c r="V333" s="28"/>
      <c r="W333" s="210"/>
      <c r="X333" s="235"/>
      <c r="Y333" s="234"/>
      <c r="Z333" s="223"/>
      <c r="AA333" s="235"/>
      <c r="AB333" s="234"/>
      <c r="AC333" s="223"/>
      <c r="AD333" s="235" t="s">
        <v>7</v>
      </c>
      <c r="AE333" s="234">
        <v>2500</v>
      </c>
      <c r="AF333" s="223" t="s">
        <v>312</v>
      </c>
      <c r="AG333" s="235"/>
      <c r="AH333" s="234"/>
      <c r="AI333" s="223"/>
      <c r="AJ333" s="235" t="s">
        <v>8</v>
      </c>
      <c r="AK333" s="234">
        <v>-10000</v>
      </c>
      <c r="AL333" s="223" t="s">
        <v>282</v>
      </c>
    </row>
    <row r="334" spans="2:38">
      <c r="B334" s="209" t="s">
        <v>310</v>
      </c>
      <c r="C334" s="28" t="s">
        <v>170</v>
      </c>
      <c r="D334" s="210" t="s">
        <v>66</v>
      </c>
      <c r="E334" s="209"/>
      <c r="F334" s="28">
        <v>6956</v>
      </c>
      <c r="G334" s="210">
        <v>657</v>
      </c>
      <c r="H334" s="209"/>
      <c r="I334" s="28">
        <v>6935</v>
      </c>
      <c r="J334" s="210">
        <v>657</v>
      </c>
      <c r="K334" s="28"/>
      <c r="L334" s="28"/>
      <c r="M334" s="209">
        <v>-4580</v>
      </c>
      <c r="N334" s="28">
        <v>-4580</v>
      </c>
      <c r="O334" s="210">
        <v>-4580</v>
      </c>
      <c r="P334" s="41" t="s">
        <v>283</v>
      </c>
      <c r="Q334" s="41" t="s">
        <v>283</v>
      </c>
      <c r="R334" s="209" t="s">
        <v>234</v>
      </c>
      <c r="S334" s="28">
        <v>21</v>
      </c>
      <c r="T334" s="210">
        <v>0</v>
      </c>
      <c r="U334" s="209"/>
      <c r="V334" s="28"/>
      <c r="W334" s="210"/>
      <c r="X334" s="235"/>
      <c r="Y334" s="234"/>
      <c r="Z334" s="223"/>
      <c r="AA334" s="235"/>
      <c r="AB334" s="234"/>
      <c r="AC334" s="223"/>
      <c r="AD334" s="235" t="s">
        <v>7</v>
      </c>
      <c r="AE334" s="234">
        <v>2500</v>
      </c>
      <c r="AF334" s="223" t="s">
        <v>312</v>
      </c>
      <c r="AG334" s="235"/>
      <c r="AH334" s="234"/>
      <c r="AI334" s="223"/>
      <c r="AJ334" s="235" t="s">
        <v>8</v>
      </c>
      <c r="AK334" s="234">
        <v>-10000</v>
      </c>
      <c r="AL334" s="223" t="s">
        <v>282</v>
      </c>
    </row>
    <row r="335" spans="2:38">
      <c r="B335" s="209" t="s">
        <v>310</v>
      </c>
      <c r="C335" s="28" t="s">
        <v>170</v>
      </c>
      <c r="D335" s="210" t="s">
        <v>67</v>
      </c>
      <c r="E335" s="209"/>
      <c r="F335" s="28">
        <v>6955</v>
      </c>
      <c r="G335" s="210">
        <v>559</v>
      </c>
      <c r="H335" s="209"/>
      <c r="I335" s="28">
        <v>6935</v>
      </c>
      <c r="J335" s="210">
        <v>559</v>
      </c>
      <c r="K335" s="28"/>
      <c r="L335" s="28"/>
      <c r="M335" s="209">
        <v>-4579</v>
      </c>
      <c r="N335" s="28">
        <v>-4579</v>
      </c>
      <c r="O335" s="210">
        <v>-4579</v>
      </c>
      <c r="P335" s="41" t="s">
        <v>283</v>
      </c>
      <c r="Q335" s="41" t="s">
        <v>283</v>
      </c>
      <c r="R335" s="209" t="s">
        <v>234</v>
      </c>
      <c r="S335" s="28">
        <v>20</v>
      </c>
      <c r="T335" s="210">
        <v>0</v>
      </c>
      <c r="U335" s="209"/>
      <c r="V335" s="28"/>
      <c r="W335" s="210"/>
      <c r="X335" s="235"/>
      <c r="Y335" s="234"/>
      <c r="Z335" s="223"/>
      <c r="AA335" s="235"/>
      <c r="AB335" s="234"/>
      <c r="AC335" s="223"/>
      <c r="AD335" s="235" t="s">
        <v>7</v>
      </c>
      <c r="AE335" s="234">
        <v>2500</v>
      </c>
      <c r="AF335" s="223" t="s">
        <v>312</v>
      </c>
      <c r="AG335" s="235"/>
      <c r="AH335" s="234"/>
      <c r="AI335" s="223"/>
      <c r="AJ335" s="235" t="s">
        <v>8</v>
      </c>
      <c r="AK335" s="234">
        <v>-10000</v>
      </c>
      <c r="AL335" s="223" t="s">
        <v>282</v>
      </c>
    </row>
    <row r="336" spans="2:38" ht="21">
      <c r="B336" s="209" t="s">
        <v>313</v>
      </c>
      <c r="C336" s="28" t="s">
        <v>170</v>
      </c>
      <c r="D336" s="210" t="s">
        <v>61</v>
      </c>
      <c r="E336" s="209"/>
      <c r="F336" s="28">
        <v>7007</v>
      </c>
      <c r="G336" s="210">
        <v>661</v>
      </c>
      <c r="H336" s="209"/>
      <c r="I336" s="28">
        <v>6926</v>
      </c>
      <c r="J336" s="210">
        <v>661</v>
      </c>
      <c r="K336" s="28"/>
      <c r="L336" s="28"/>
      <c r="M336" s="209">
        <v>-2737</v>
      </c>
      <c r="N336" s="28">
        <v>-2737</v>
      </c>
      <c r="O336" s="210">
        <v>-2737</v>
      </c>
      <c r="P336" s="41" t="s">
        <v>38</v>
      </c>
      <c r="Q336" s="41" t="s">
        <v>80</v>
      </c>
      <c r="R336" s="209" t="s">
        <v>234</v>
      </c>
      <c r="S336" s="28">
        <v>81</v>
      </c>
      <c r="T336" s="210">
        <v>0</v>
      </c>
      <c r="U336" s="209"/>
      <c r="V336" s="28"/>
      <c r="W336" s="210"/>
      <c r="X336" s="235"/>
      <c r="Y336" s="234"/>
      <c r="Z336" s="223"/>
      <c r="AA336" s="235"/>
      <c r="AB336" s="234"/>
      <c r="AC336" s="223"/>
      <c r="AD336" s="235" t="s">
        <v>7</v>
      </c>
      <c r="AE336" s="234">
        <v>2500</v>
      </c>
      <c r="AF336" s="223" t="s">
        <v>312</v>
      </c>
      <c r="AG336" s="235"/>
      <c r="AH336" s="234"/>
      <c r="AI336" s="223"/>
      <c r="AJ336" s="235"/>
      <c r="AK336" s="234"/>
      <c r="AL336" s="223"/>
    </row>
    <row r="337" spans="2:38" ht="21">
      <c r="B337" s="209" t="s">
        <v>313</v>
      </c>
      <c r="C337" s="28" t="s">
        <v>170</v>
      </c>
      <c r="D337" s="210" t="s">
        <v>63</v>
      </c>
      <c r="E337" s="209"/>
      <c r="F337" s="28">
        <v>7022</v>
      </c>
      <c r="G337" s="210">
        <v>661</v>
      </c>
      <c r="H337" s="209"/>
      <c r="I337" s="28">
        <v>6926</v>
      </c>
      <c r="J337" s="210">
        <v>661</v>
      </c>
      <c r="K337" s="28"/>
      <c r="L337" s="28"/>
      <c r="M337" s="209">
        <v>-2744</v>
      </c>
      <c r="N337" s="28">
        <v>-2744</v>
      </c>
      <c r="O337" s="210">
        <v>-2744</v>
      </c>
      <c r="P337" s="41" t="s">
        <v>38</v>
      </c>
      <c r="Q337" s="41" t="s">
        <v>80</v>
      </c>
      <c r="R337" s="209" t="s">
        <v>234</v>
      </c>
      <c r="S337" s="28">
        <v>96</v>
      </c>
      <c r="T337" s="210">
        <v>0</v>
      </c>
      <c r="U337" s="209"/>
      <c r="V337" s="28"/>
      <c r="W337" s="210"/>
      <c r="X337" s="235"/>
      <c r="Y337" s="234"/>
      <c r="Z337" s="223"/>
      <c r="AA337" s="235"/>
      <c r="AB337" s="234"/>
      <c r="AC337" s="223"/>
      <c r="AD337" s="235" t="s">
        <v>7</v>
      </c>
      <c r="AE337" s="234">
        <v>2500</v>
      </c>
      <c r="AF337" s="223" t="s">
        <v>312</v>
      </c>
      <c r="AG337" s="235"/>
      <c r="AH337" s="234"/>
      <c r="AI337" s="223"/>
      <c r="AJ337" s="235"/>
      <c r="AK337" s="234"/>
      <c r="AL337" s="223"/>
    </row>
    <row r="338" spans="2:38" ht="21">
      <c r="B338" s="209" t="s">
        <v>315</v>
      </c>
      <c r="C338" s="28" t="s">
        <v>170</v>
      </c>
      <c r="D338" s="210" t="s">
        <v>64</v>
      </c>
      <c r="E338" s="209"/>
      <c r="F338" s="28">
        <v>6513</v>
      </c>
      <c r="G338" s="210">
        <v>851</v>
      </c>
      <c r="H338" s="209"/>
      <c r="I338" s="28">
        <v>6380</v>
      </c>
      <c r="J338" s="210">
        <v>847</v>
      </c>
      <c r="K338" s="28"/>
      <c r="L338" s="28"/>
      <c r="M338" s="209">
        <v>-3159</v>
      </c>
      <c r="N338" s="28">
        <v>-3159</v>
      </c>
      <c r="O338" s="210">
        <v>-3159</v>
      </c>
      <c r="P338" s="41" t="s">
        <v>38</v>
      </c>
      <c r="Q338" s="41" t="s">
        <v>80</v>
      </c>
      <c r="R338" s="209" t="s">
        <v>234</v>
      </c>
      <c r="S338" s="28">
        <v>137</v>
      </c>
      <c r="T338" s="210">
        <v>0</v>
      </c>
      <c r="U338" s="209"/>
      <c r="V338" s="28"/>
      <c r="W338" s="210"/>
      <c r="X338" s="235" t="s">
        <v>5</v>
      </c>
      <c r="Y338" s="234">
        <v>363</v>
      </c>
      <c r="Z338" s="223" t="s">
        <v>73</v>
      </c>
      <c r="AA338" s="235"/>
      <c r="AB338" s="234"/>
      <c r="AC338" s="223"/>
      <c r="AD338" s="235" t="s">
        <v>7</v>
      </c>
      <c r="AE338" s="234">
        <v>2500</v>
      </c>
      <c r="AF338" s="223" t="s">
        <v>316</v>
      </c>
      <c r="AG338" s="235"/>
      <c r="AH338" s="234"/>
      <c r="AI338" s="223"/>
      <c r="AJ338" s="235"/>
      <c r="AK338" s="234"/>
      <c r="AL338" s="223"/>
    </row>
    <row r="339" spans="2:38" ht="31.5">
      <c r="B339" s="209" t="s">
        <v>315</v>
      </c>
      <c r="C339" s="28" t="s">
        <v>170</v>
      </c>
      <c r="D339" s="210" t="s">
        <v>66</v>
      </c>
      <c r="E339" s="209"/>
      <c r="F339" s="28">
        <v>6602</v>
      </c>
      <c r="G339" s="210">
        <v>851</v>
      </c>
      <c r="H339" s="209"/>
      <c r="I339" s="28">
        <v>6456</v>
      </c>
      <c r="J339" s="210">
        <v>845</v>
      </c>
      <c r="K339" s="28"/>
      <c r="L339" s="28"/>
      <c r="M339" s="209">
        <v>-3206</v>
      </c>
      <c r="N339" s="28">
        <v>-3206</v>
      </c>
      <c r="O339" s="210">
        <v>-3206</v>
      </c>
      <c r="P339" s="41" t="s">
        <v>38</v>
      </c>
      <c r="Q339" s="41" t="s">
        <v>39</v>
      </c>
      <c r="R339" s="209" t="s">
        <v>234</v>
      </c>
      <c r="S339" s="28">
        <v>152</v>
      </c>
      <c r="T339" s="210">
        <v>0</v>
      </c>
      <c r="U339" s="209"/>
      <c r="V339" s="28"/>
      <c r="W339" s="210"/>
      <c r="X339" s="235" t="s">
        <v>5</v>
      </c>
      <c r="Y339" s="234">
        <v>196</v>
      </c>
      <c r="Z339" s="223" t="s">
        <v>73</v>
      </c>
      <c r="AA339" s="235" t="s">
        <v>6</v>
      </c>
      <c r="AB339" s="234">
        <v>6393</v>
      </c>
      <c r="AC339" s="223" t="s">
        <v>175</v>
      </c>
      <c r="AD339" s="235" t="s">
        <v>7</v>
      </c>
      <c r="AE339" s="234">
        <v>2500</v>
      </c>
      <c r="AF339" s="223" t="s">
        <v>316</v>
      </c>
      <c r="AG339" s="235"/>
      <c r="AH339" s="234"/>
      <c r="AI339" s="223"/>
      <c r="AJ339" s="235"/>
      <c r="AK339" s="234"/>
      <c r="AL339" s="223"/>
    </row>
    <row r="340" spans="2:38" ht="21">
      <c r="B340" s="209" t="s">
        <v>315</v>
      </c>
      <c r="C340" s="28" t="s">
        <v>170</v>
      </c>
      <c r="D340" s="210" t="s">
        <v>67</v>
      </c>
      <c r="E340" s="209"/>
      <c r="F340" s="28">
        <v>6512</v>
      </c>
      <c r="G340" s="210">
        <v>851</v>
      </c>
      <c r="H340" s="209"/>
      <c r="I340" s="28">
        <v>6259</v>
      </c>
      <c r="J340" s="210">
        <v>827</v>
      </c>
      <c r="K340" s="28"/>
      <c r="L340" s="28"/>
      <c r="M340" s="209">
        <v>-3158</v>
      </c>
      <c r="N340" s="28">
        <v>-3158</v>
      </c>
      <c r="O340" s="210">
        <v>-3158</v>
      </c>
      <c r="P340" s="41" t="s">
        <v>38</v>
      </c>
      <c r="Q340" s="41" t="s">
        <v>80</v>
      </c>
      <c r="R340" s="209" t="s">
        <v>234</v>
      </c>
      <c r="S340" s="28">
        <v>277</v>
      </c>
      <c r="T340" s="210">
        <v>0</v>
      </c>
      <c r="U340" s="209"/>
      <c r="V340" s="28"/>
      <c r="W340" s="210"/>
      <c r="X340" s="235" t="s">
        <v>5</v>
      </c>
      <c r="Y340" s="234">
        <v>363</v>
      </c>
      <c r="Z340" s="223" t="s">
        <v>73</v>
      </c>
      <c r="AA340" s="235" t="s">
        <v>6</v>
      </c>
      <c r="AB340" s="234">
        <v>6123</v>
      </c>
      <c r="AC340" s="223" t="s">
        <v>184</v>
      </c>
      <c r="AD340" s="235" t="s">
        <v>7</v>
      </c>
      <c r="AE340" s="234">
        <v>2500</v>
      </c>
      <c r="AF340" s="223" t="s">
        <v>316</v>
      </c>
      <c r="AG340" s="235"/>
      <c r="AH340" s="234"/>
      <c r="AI340" s="223"/>
      <c r="AJ340" s="235"/>
      <c r="AK340" s="234"/>
      <c r="AL340" s="223"/>
    </row>
    <row r="341" spans="2:38" ht="31.5">
      <c r="B341" s="209" t="s">
        <v>317</v>
      </c>
      <c r="C341" s="28" t="s">
        <v>170</v>
      </c>
      <c r="D341" s="210" t="s">
        <v>64</v>
      </c>
      <c r="E341" s="209"/>
      <c r="F341" s="28">
        <v>6398</v>
      </c>
      <c r="G341" s="210">
        <v>953</v>
      </c>
      <c r="H341" s="209"/>
      <c r="I341" s="28">
        <v>6336</v>
      </c>
      <c r="J341" s="210">
        <v>950</v>
      </c>
      <c r="K341" s="28"/>
      <c r="L341" s="28"/>
      <c r="M341" s="209">
        <v>-974</v>
      </c>
      <c r="N341" s="28">
        <v>-974</v>
      </c>
      <c r="O341" s="210">
        <v>-974</v>
      </c>
      <c r="P341" s="41" t="s">
        <v>38</v>
      </c>
      <c r="Q341" s="41" t="s">
        <v>39</v>
      </c>
      <c r="R341" s="209" t="s">
        <v>234</v>
      </c>
      <c r="S341" s="28">
        <v>65</v>
      </c>
      <c r="T341" s="210">
        <v>0</v>
      </c>
      <c r="U341" s="209"/>
      <c r="V341" s="28"/>
      <c r="W341" s="210"/>
      <c r="X341" s="235"/>
      <c r="Y341" s="234"/>
      <c r="Z341" s="223"/>
      <c r="AA341" s="235" t="s">
        <v>6</v>
      </c>
      <c r="AB341" s="234">
        <v>6183</v>
      </c>
      <c r="AC341" s="223" t="s">
        <v>175</v>
      </c>
      <c r="AD341" s="235" t="s">
        <v>7</v>
      </c>
      <c r="AE341" s="234">
        <v>2500</v>
      </c>
      <c r="AF341" s="223" t="s">
        <v>318</v>
      </c>
      <c r="AG341" s="235"/>
      <c r="AH341" s="234"/>
      <c r="AI341" s="223"/>
      <c r="AJ341" s="235"/>
      <c r="AK341" s="234"/>
      <c r="AL341" s="223"/>
    </row>
    <row r="342" spans="2:38" ht="31.5">
      <c r="B342" s="209" t="s">
        <v>317</v>
      </c>
      <c r="C342" s="28" t="s">
        <v>170</v>
      </c>
      <c r="D342" s="210" t="s">
        <v>66</v>
      </c>
      <c r="E342" s="209"/>
      <c r="F342" s="28">
        <v>6398</v>
      </c>
      <c r="G342" s="210">
        <v>953</v>
      </c>
      <c r="H342" s="209"/>
      <c r="I342" s="28">
        <v>5968</v>
      </c>
      <c r="J342" s="210">
        <v>900</v>
      </c>
      <c r="K342" s="28"/>
      <c r="L342" s="28"/>
      <c r="M342" s="209">
        <v>-974</v>
      </c>
      <c r="N342" s="28">
        <v>-974</v>
      </c>
      <c r="O342" s="210">
        <v>-974</v>
      </c>
      <c r="P342" s="41" t="s">
        <v>38</v>
      </c>
      <c r="Q342" s="41" t="s">
        <v>39</v>
      </c>
      <c r="R342" s="209" t="s">
        <v>234</v>
      </c>
      <c r="S342" s="28">
        <v>483</v>
      </c>
      <c r="T342" s="210">
        <v>0</v>
      </c>
      <c r="U342" s="209"/>
      <c r="V342" s="28"/>
      <c r="W342" s="210"/>
      <c r="X342" s="235"/>
      <c r="Y342" s="234"/>
      <c r="Z342" s="223"/>
      <c r="AA342" s="235" t="s">
        <v>6</v>
      </c>
      <c r="AB342" s="234">
        <v>5778</v>
      </c>
      <c r="AC342" s="223" t="s">
        <v>175</v>
      </c>
      <c r="AD342" s="235" t="s">
        <v>7</v>
      </c>
      <c r="AE342" s="234">
        <v>2500</v>
      </c>
      <c r="AF342" s="223" t="s">
        <v>318</v>
      </c>
      <c r="AG342" s="235"/>
      <c r="AH342" s="234"/>
      <c r="AI342" s="223"/>
      <c r="AJ342" s="235"/>
      <c r="AK342" s="234"/>
      <c r="AL342" s="223"/>
    </row>
    <row r="343" spans="2:38" ht="31.5">
      <c r="B343" s="209" t="s">
        <v>317</v>
      </c>
      <c r="C343" s="28" t="s">
        <v>170</v>
      </c>
      <c r="D343" s="210" t="s">
        <v>67</v>
      </c>
      <c r="E343" s="209"/>
      <c r="F343" s="28">
        <v>6317</v>
      </c>
      <c r="G343" s="210">
        <v>953</v>
      </c>
      <c r="H343" s="209"/>
      <c r="I343" s="28">
        <v>6061</v>
      </c>
      <c r="J343" s="210">
        <v>928</v>
      </c>
      <c r="K343" s="28"/>
      <c r="L343" s="28"/>
      <c r="M343" s="209">
        <v>-938</v>
      </c>
      <c r="N343" s="28">
        <v>-938</v>
      </c>
      <c r="O343" s="210">
        <v>-938</v>
      </c>
      <c r="P343" s="41" t="s">
        <v>38</v>
      </c>
      <c r="Q343" s="41" t="s">
        <v>283</v>
      </c>
      <c r="R343" s="209" t="s">
        <v>234</v>
      </c>
      <c r="S343" s="28">
        <v>281</v>
      </c>
      <c r="T343" s="210">
        <v>0</v>
      </c>
      <c r="U343" s="209"/>
      <c r="V343" s="28"/>
      <c r="W343" s="210"/>
      <c r="X343" s="235"/>
      <c r="Y343" s="234"/>
      <c r="Z343" s="223"/>
      <c r="AA343" s="235" t="s">
        <v>6</v>
      </c>
      <c r="AB343" s="234">
        <v>5921</v>
      </c>
      <c r="AC343" s="223" t="s">
        <v>175</v>
      </c>
      <c r="AD343" s="235"/>
      <c r="AE343" s="234"/>
      <c r="AF343" s="223"/>
      <c r="AG343" s="235"/>
      <c r="AH343" s="234"/>
      <c r="AI343" s="223"/>
      <c r="AJ343" s="235"/>
      <c r="AK343" s="234"/>
      <c r="AL343" s="223"/>
    </row>
    <row r="344" spans="2:38" ht="21">
      <c r="B344" s="209" t="s">
        <v>319</v>
      </c>
      <c r="C344" s="28" t="s">
        <v>170</v>
      </c>
      <c r="D344" s="210" t="s">
        <v>64</v>
      </c>
      <c r="E344" s="209"/>
      <c r="F344" s="28">
        <v>5342</v>
      </c>
      <c r="G344" s="210">
        <v>913</v>
      </c>
      <c r="H344" s="209"/>
      <c r="I344" s="28">
        <v>5342</v>
      </c>
      <c r="J344" s="210">
        <v>827</v>
      </c>
      <c r="K344" s="28"/>
      <c r="L344" s="28"/>
      <c r="M344" s="209">
        <v>-1084</v>
      </c>
      <c r="N344" s="28">
        <v>-1084</v>
      </c>
      <c r="O344" s="210">
        <v>-1084</v>
      </c>
      <c r="P344" s="41" t="s">
        <v>38</v>
      </c>
      <c r="Q344" s="41" t="s">
        <v>283</v>
      </c>
      <c r="R344" s="209" t="s">
        <v>234</v>
      </c>
      <c r="S344" s="28">
        <v>86</v>
      </c>
      <c r="T344" s="210">
        <v>0</v>
      </c>
      <c r="U344" s="209"/>
      <c r="V344" s="28"/>
      <c r="W344" s="210"/>
      <c r="X344" s="235" t="s">
        <v>5</v>
      </c>
      <c r="Y344" s="234">
        <v>156</v>
      </c>
      <c r="Z344" s="223" t="s">
        <v>281</v>
      </c>
      <c r="AA344" s="235"/>
      <c r="AB344" s="234"/>
      <c r="AC344" s="223"/>
      <c r="AD344" s="235"/>
      <c r="AE344" s="234"/>
      <c r="AF344" s="223"/>
      <c r="AG344" s="235"/>
      <c r="AH344" s="234"/>
      <c r="AI344" s="223"/>
      <c r="AJ344" s="235" t="s">
        <v>8</v>
      </c>
      <c r="AK344" s="234">
        <v>-10000</v>
      </c>
      <c r="AL344" s="223" t="s">
        <v>282</v>
      </c>
    </row>
    <row r="345" spans="2:38" ht="21">
      <c r="B345" s="209" t="s">
        <v>319</v>
      </c>
      <c r="C345" s="28" t="s">
        <v>170</v>
      </c>
      <c r="D345" s="210" t="s">
        <v>66</v>
      </c>
      <c r="E345" s="209"/>
      <c r="F345" s="28">
        <v>5342</v>
      </c>
      <c r="G345" s="210">
        <v>913</v>
      </c>
      <c r="H345" s="209"/>
      <c r="I345" s="28">
        <v>5342</v>
      </c>
      <c r="J345" s="210">
        <v>827</v>
      </c>
      <c r="K345" s="28"/>
      <c r="L345" s="28"/>
      <c r="M345" s="209">
        <v>-1084</v>
      </c>
      <c r="N345" s="28">
        <v>-1084</v>
      </c>
      <c r="O345" s="210">
        <v>-1084</v>
      </c>
      <c r="P345" s="41" t="s">
        <v>38</v>
      </c>
      <c r="Q345" s="41" t="s">
        <v>283</v>
      </c>
      <c r="R345" s="209" t="s">
        <v>234</v>
      </c>
      <c r="S345" s="28">
        <v>86</v>
      </c>
      <c r="T345" s="210">
        <v>0</v>
      </c>
      <c r="U345" s="209"/>
      <c r="V345" s="28"/>
      <c r="W345" s="210"/>
      <c r="X345" s="235" t="s">
        <v>5</v>
      </c>
      <c r="Y345" s="234">
        <v>156</v>
      </c>
      <c r="Z345" s="223" t="s">
        <v>281</v>
      </c>
      <c r="AA345" s="235"/>
      <c r="AB345" s="234"/>
      <c r="AC345" s="223"/>
      <c r="AD345" s="235"/>
      <c r="AE345" s="234"/>
      <c r="AF345" s="223"/>
      <c r="AG345" s="235"/>
      <c r="AH345" s="234"/>
      <c r="AI345" s="223"/>
      <c r="AJ345" s="235" t="s">
        <v>8</v>
      </c>
      <c r="AK345" s="234">
        <v>-10000</v>
      </c>
      <c r="AL345" s="223" t="s">
        <v>282</v>
      </c>
    </row>
    <row r="346" spans="2:38" ht="21">
      <c r="B346" s="209" t="s">
        <v>319</v>
      </c>
      <c r="C346" s="28" t="s">
        <v>170</v>
      </c>
      <c r="D346" s="210" t="s">
        <v>67</v>
      </c>
      <c r="E346" s="209"/>
      <c r="F346" s="28">
        <v>5342</v>
      </c>
      <c r="G346" s="210">
        <v>913</v>
      </c>
      <c r="H346" s="209"/>
      <c r="I346" s="28">
        <v>5342</v>
      </c>
      <c r="J346" s="210">
        <v>827</v>
      </c>
      <c r="K346" s="28"/>
      <c r="L346" s="28"/>
      <c r="M346" s="209">
        <v>-1084</v>
      </c>
      <c r="N346" s="28">
        <v>-1084</v>
      </c>
      <c r="O346" s="210">
        <v>-1084</v>
      </c>
      <c r="P346" s="41" t="s">
        <v>38</v>
      </c>
      <c r="Q346" s="41" t="s">
        <v>283</v>
      </c>
      <c r="R346" s="209" t="s">
        <v>234</v>
      </c>
      <c r="S346" s="28">
        <v>86</v>
      </c>
      <c r="T346" s="210">
        <v>0</v>
      </c>
      <c r="U346" s="209"/>
      <c r="V346" s="28"/>
      <c r="W346" s="210"/>
      <c r="X346" s="235" t="s">
        <v>5</v>
      </c>
      <c r="Y346" s="234">
        <v>156</v>
      </c>
      <c r="Z346" s="223" t="s">
        <v>281</v>
      </c>
      <c r="AA346" s="235"/>
      <c r="AB346" s="234"/>
      <c r="AC346" s="223"/>
      <c r="AD346" s="235"/>
      <c r="AE346" s="234"/>
      <c r="AF346" s="223"/>
      <c r="AG346" s="235"/>
      <c r="AH346" s="234"/>
      <c r="AI346" s="223"/>
      <c r="AJ346" s="235" t="s">
        <v>8</v>
      </c>
      <c r="AK346" s="234">
        <v>-10000</v>
      </c>
      <c r="AL346" s="223" t="s">
        <v>282</v>
      </c>
    </row>
    <row r="347" spans="2:38" ht="21">
      <c r="B347" s="209" t="s">
        <v>327</v>
      </c>
      <c r="C347" s="28" t="s">
        <v>170</v>
      </c>
      <c r="D347" s="210" t="s">
        <v>59</v>
      </c>
      <c r="E347" s="209"/>
      <c r="F347" s="28">
        <v>6270</v>
      </c>
      <c r="G347" s="210">
        <v>648</v>
      </c>
      <c r="H347" s="209"/>
      <c r="I347" s="28">
        <v>6270</v>
      </c>
      <c r="J347" s="210">
        <v>351</v>
      </c>
      <c r="K347" s="28"/>
      <c r="L347" s="28"/>
      <c r="M347" s="209">
        <v>-3715</v>
      </c>
      <c r="N347" s="28">
        <v>-3715</v>
      </c>
      <c r="O347" s="210" t="s">
        <v>427</v>
      </c>
      <c r="P347" s="41" t="s">
        <v>283</v>
      </c>
      <c r="Q347" s="41" t="s">
        <v>80</v>
      </c>
      <c r="R347" s="209" t="s">
        <v>234</v>
      </c>
      <c r="S347" s="28">
        <v>297</v>
      </c>
      <c r="T347" s="210" t="s">
        <v>427</v>
      </c>
      <c r="U347" s="209"/>
      <c r="V347" s="28"/>
      <c r="W347" s="210"/>
      <c r="X347" s="235"/>
      <c r="Y347" s="234"/>
      <c r="Z347" s="223"/>
      <c r="AA347" s="235"/>
      <c r="AB347" s="234"/>
      <c r="AC347" s="223"/>
      <c r="AD347" s="235"/>
      <c r="AE347" s="234"/>
      <c r="AF347" s="223"/>
      <c r="AG347" s="235"/>
      <c r="AH347" s="234"/>
      <c r="AI347" s="223"/>
      <c r="AJ347" s="235" t="s">
        <v>8</v>
      </c>
      <c r="AK347" s="234">
        <v>-10000</v>
      </c>
      <c r="AL347" s="223" t="s">
        <v>282</v>
      </c>
    </row>
    <row r="348" spans="2:38" ht="31.5">
      <c r="B348" s="209" t="s">
        <v>327</v>
      </c>
      <c r="C348" s="28" t="s">
        <v>170</v>
      </c>
      <c r="D348" s="210" t="s">
        <v>61</v>
      </c>
      <c r="E348" s="209"/>
      <c r="F348" s="28">
        <v>6270</v>
      </c>
      <c r="G348" s="210">
        <v>680</v>
      </c>
      <c r="H348" s="209"/>
      <c r="I348" s="28">
        <v>6270</v>
      </c>
      <c r="J348" s="210">
        <v>465</v>
      </c>
      <c r="K348" s="28"/>
      <c r="L348" s="28"/>
      <c r="M348" s="209">
        <v>-3356</v>
      </c>
      <c r="N348" s="28">
        <v>-3356</v>
      </c>
      <c r="O348" s="210" t="s">
        <v>428</v>
      </c>
      <c r="P348" s="41" t="s">
        <v>283</v>
      </c>
      <c r="Q348" s="41" t="s">
        <v>80</v>
      </c>
      <c r="R348" s="209" t="s">
        <v>234</v>
      </c>
      <c r="S348" s="28">
        <v>215</v>
      </c>
      <c r="T348" s="210" t="s">
        <v>428</v>
      </c>
      <c r="U348" s="209"/>
      <c r="V348" s="28"/>
      <c r="W348" s="210"/>
      <c r="X348" s="235"/>
      <c r="Y348" s="234"/>
      <c r="Z348" s="223"/>
      <c r="AA348" s="235" t="s">
        <v>6</v>
      </c>
      <c r="AB348" s="234">
        <v>5766</v>
      </c>
      <c r="AC348" s="223" t="s">
        <v>82</v>
      </c>
      <c r="AD348" s="235"/>
      <c r="AE348" s="234"/>
      <c r="AF348" s="223"/>
      <c r="AG348" s="235"/>
      <c r="AH348" s="234"/>
      <c r="AI348" s="223"/>
      <c r="AJ348" s="235" t="s">
        <v>8</v>
      </c>
      <c r="AK348" s="234">
        <v>-10000</v>
      </c>
      <c r="AL348" s="223" t="s">
        <v>282</v>
      </c>
    </row>
    <row r="349" spans="2:38" ht="31.5">
      <c r="B349" s="209" t="s">
        <v>327</v>
      </c>
      <c r="C349" s="28" t="s">
        <v>170</v>
      </c>
      <c r="D349" s="210" t="s">
        <v>63</v>
      </c>
      <c r="E349" s="209"/>
      <c r="F349" s="28">
        <v>5897</v>
      </c>
      <c r="G349" s="210">
        <v>814</v>
      </c>
      <c r="H349" s="209"/>
      <c r="I349" s="28">
        <v>5897</v>
      </c>
      <c r="J349" s="210">
        <v>766</v>
      </c>
      <c r="K349" s="28"/>
      <c r="L349" s="28"/>
      <c r="M349" s="209">
        <v>-2583</v>
      </c>
      <c r="N349" s="28">
        <v>-2583</v>
      </c>
      <c r="O349" s="210" t="s">
        <v>429</v>
      </c>
      <c r="P349" s="41" t="s">
        <v>283</v>
      </c>
      <c r="Q349" s="41" t="s">
        <v>80</v>
      </c>
      <c r="R349" s="209" t="s">
        <v>234</v>
      </c>
      <c r="S349" s="28">
        <v>48</v>
      </c>
      <c r="T349" s="210" t="s">
        <v>429</v>
      </c>
      <c r="U349" s="209"/>
      <c r="V349" s="28"/>
      <c r="W349" s="210"/>
      <c r="X349" s="235"/>
      <c r="Y349" s="234"/>
      <c r="Z349" s="223"/>
      <c r="AA349" s="235" t="s">
        <v>6</v>
      </c>
      <c r="AB349" s="234">
        <v>5400</v>
      </c>
      <c r="AC349" s="223" t="s">
        <v>82</v>
      </c>
      <c r="AD349" s="235"/>
      <c r="AE349" s="234"/>
      <c r="AF349" s="223"/>
      <c r="AG349" s="235"/>
      <c r="AH349" s="234"/>
      <c r="AI349" s="223"/>
      <c r="AJ349" s="235" t="s">
        <v>8</v>
      </c>
      <c r="AK349" s="234">
        <v>-10000</v>
      </c>
      <c r="AL349" s="223" t="s">
        <v>282</v>
      </c>
    </row>
    <row r="350" spans="2:38" ht="31.5">
      <c r="B350" s="209" t="s">
        <v>327</v>
      </c>
      <c r="C350" s="28" t="s">
        <v>170</v>
      </c>
      <c r="D350" s="210" t="s">
        <v>67</v>
      </c>
      <c r="E350" s="209"/>
      <c r="F350" s="28">
        <v>4818</v>
      </c>
      <c r="G350" s="210">
        <v>529</v>
      </c>
      <c r="H350" s="209"/>
      <c r="I350" s="28">
        <v>4818</v>
      </c>
      <c r="J350" s="210">
        <v>291</v>
      </c>
      <c r="K350" s="28"/>
      <c r="L350" s="28"/>
      <c r="M350" s="209">
        <v>-2646</v>
      </c>
      <c r="N350" s="28">
        <v>-2646</v>
      </c>
      <c r="O350" s="210" t="s">
        <v>430</v>
      </c>
      <c r="P350" s="41" t="s">
        <v>283</v>
      </c>
      <c r="Q350" s="41" t="s">
        <v>80</v>
      </c>
      <c r="R350" s="209" t="s">
        <v>234</v>
      </c>
      <c r="S350" s="28">
        <v>238</v>
      </c>
      <c r="T350" s="210" t="s">
        <v>430</v>
      </c>
      <c r="U350" s="209"/>
      <c r="V350" s="28"/>
      <c r="W350" s="210"/>
      <c r="X350" s="235" t="s">
        <v>5</v>
      </c>
      <c r="Y350" s="234">
        <v>178</v>
      </c>
      <c r="Z350" s="223" t="s">
        <v>281</v>
      </c>
      <c r="AA350" s="235" t="s">
        <v>6</v>
      </c>
      <c r="AB350" s="234">
        <v>4196</v>
      </c>
      <c r="AC350" s="223" t="s">
        <v>175</v>
      </c>
      <c r="AD350" s="235"/>
      <c r="AE350" s="234"/>
      <c r="AF350" s="223"/>
      <c r="AG350" s="235"/>
      <c r="AH350" s="234"/>
      <c r="AI350" s="223"/>
      <c r="AJ350" s="235" t="s">
        <v>8</v>
      </c>
      <c r="AK350" s="234">
        <v>-10000</v>
      </c>
      <c r="AL350" s="223" t="s">
        <v>282</v>
      </c>
    </row>
    <row r="351" spans="2:38">
      <c r="B351" s="209" t="s">
        <v>327</v>
      </c>
      <c r="C351" s="28" t="s">
        <v>170</v>
      </c>
      <c r="D351" s="210" t="s">
        <v>68</v>
      </c>
      <c r="E351" s="209"/>
      <c r="F351" s="28">
        <v>6199</v>
      </c>
      <c r="G351" s="210">
        <v>657</v>
      </c>
      <c r="H351" s="209"/>
      <c r="I351" s="28">
        <v>6197</v>
      </c>
      <c r="J351" s="210">
        <v>657</v>
      </c>
      <c r="K351" s="28"/>
      <c r="L351" s="28"/>
      <c r="M351" s="209">
        <v>-2124</v>
      </c>
      <c r="N351" s="28">
        <v>-2124</v>
      </c>
      <c r="O351" s="210" t="s">
        <v>431</v>
      </c>
      <c r="P351" s="41" t="s">
        <v>283</v>
      </c>
      <c r="Q351" s="41" t="s">
        <v>283</v>
      </c>
      <c r="R351" s="209" t="s">
        <v>234</v>
      </c>
      <c r="S351" s="28">
        <v>2</v>
      </c>
      <c r="T351" s="210" t="s">
        <v>431</v>
      </c>
      <c r="U351" s="209"/>
      <c r="V351" s="28"/>
      <c r="W351" s="210"/>
      <c r="X351" s="235"/>
      <c r="Y351" s="234"/>
      <c r="Z351" s="223"/>
      <c r="AA351" s="235"/>
      <c r="AB351" s="234"/>
      <c r="AC351" s="223"/>
      <c r="AD351" s="235"/>
      <c r="AE351" s="234"/>
      <c r="AF351" s="223"/>
      <c r="AG351" s="235"/>
      <c r="AH351" s="234"/>
      <c r="AI351" s="223"/>
      <c r="AJ351" s="235" t="s">
        <v>8</v>
      </c>
      <c r="AK351" s="234">
        <v>-10000</v>
      </c>
      <c r="AL351" s="223" t="s">
        <v>282</v>
      </c>
    </row>
    <row r="352" spans="2:38" ht="31.5">
      <c r="B352" s="209" t="s">
        <v>327</v>
      </c>
      <c r="C352" s="28" t="s">
        <v>170</v>
      </c>
      <c r="D352" s="210" t="s">
        <v>69</v>
      </c>
      <c r="E352" s="209"/>
      <c r="F352" s="28">
        <v>6262</v>
      </c>
      <c r="G352" s="210">
        <v>626</v>
      </c>
      <c r="H352" s="209"/>
      <c r="I352" s="28">
        <v>6261</v>
      </c>
      <c r="J352" s="210">
        <v>222</v>
      </c>
      <c r="K352" s="28"/>
      <c r="L352" s="28"/>
      <c r="M352" s="209">
        <v>-2187</v>
      </c>
      <c r="N352" s="28">
        <v>-2187</v>
      </c>
      <c r="O352" s="210" t="s">
        <v>432</v>
      </c>
      <c r="P352" s="41" t="s">
        <v>283</v>
      </c>
      <c r="Q352" s="41" t="s">
        <v>80</v>
      </c>
      <c r="R352" s="209" t="s">
        <v>234</v>
      </c>
      <c r="S352" s="28">
        <v>405</v>
      </c>
      <c r="T352" s="210" t="s">
        <v>432</v>
      </c>
      <c r="U352" s="209"/>
      <c r="V352" s="28"/>
      <c r="W352" s="210"/>
      <c r="X352" s="235"/>
      <c r="Y352" s="234"/>
      <c r="Z352" s="223"/>
      <c r="AA352" s="235" t="s">
        <v>6</v>
      </c>
      <c r="AB352" s="234">
        <v>5968</v>
      </c>
      <c r="AC352" s="223" t="s">
        <v>82</v>
      </c>
      <c r="AD352" s="235"/>
      <c r="AE352" s="234"/>
      <c r="AF352" s="223"/>
      <c r="AG352" s="235"/>
      <c r="AH352" s="234"/>
      <c r="AI352" s="223"/>
      <c r="AJ352" s="235" t="s">
        <v>8</v>
      </c>
      <c r="AK352" s="234">
        <v>-10000</v>
      </c>
      <c r="AL352" s="223" t="s">
        <v>282</v>
      </c>
    </row>
    <row r="353" spans="2:38" ht="21">
      <c r="B353" s="209" t="s">
        <v>327</v>
      </c>
      <c r="C353" s="28" t="s">
        <v>170</v>
      </c>
      <c r="D353" s="210" t="s">
        <v>70</v>
      </c>
      <c r="E353" s="209"/>
      <c r="F353" s="28">
        <v>5701</v>
      </c>
      <c r="G353" s="210">
        <v>651</v>
      </c>
      <c r="H353" s="209"/>
      <c r="I353" s="28">
        <v>5701</v>
      </c>
      <c r="J353" s="210">
        <v>97</v>
      </c>
      <c r="K353" s="28"/>
      <c r="L353" s="28"/>
      <c r="M353" s="209">
        <v>-1649</v>
      </c>
      <c r="N353" s="28">
        <v>-1649</v>
      </c>
      <c r="O353" s="210" t="s">
        <v>433</v>
      </c>
      <c r="P353" s="41" t="s">
        <v>283</v>
      </c>
      <c r="Q353" s="41" t="s">
        <v>80</v>
      </c>
      <c r="R353" s="209" t="s">
        <v>234</v>
      </c>
      <c r="S353" s="28">
        <v>554</v>
      </c>
      <c r="T353" s="210" t="s">
        <v>433</v>
      </c>
      <c r="U353" s="209"/>
      <c r="V353" s="28"/>
      <c r="W353" s="210"/>
      <c r="X353" s="235"/>
      <c r="Y353" s="234"/>
      <c r="Z353" s="223"/>
      <c r="AA353" s="235"/>
      <c r="AB353" s="234"/>
      <c r="AC353" s="223"/>
      <c r="AD353" s="235"/>
      <c r="AE353" s="234"/>
      <c r="AF353" s="223"/>
      <c r="AG353" s="235"/>
      <c r="AH353" s="234"/>
      <c r="AI353" s="223"/>
      <c r="AJ353" s="235" t="s">
        <v>8</v>
      </c>
      <c r="AK353" s="234">
        <v>-10000</v>
      </c>
      <c r="AL353" s="223" t="s">
        <v>282</v>
      </c>
    </row>
    <row r="354" spans="2:38" ht="21">
      <c r="B354" s="209" t="s">
        <v>328</v>
      </c>
      <c r="C354" s="28" t="s">
        <v>170</v>
      </c>
      <c r="D354" s="210" t="s">
        <v>59</v>
      </c>
      <c r="E354" s="209"/>
      <c r="F354" s="28">
        <v>6173</v>
      </c>
      <c r="G354" s="210">
        <v>819</v>
      </c>
      <c r="H354" s="209"/>
      <c r="I354" s="28">
        <v>6107</v>
      </c>
      <c r="J354" s="210">
        <v>391</v>
      </c>
      <c r="K354" s="28"/>
      <c r="L354" s="28"/>
      <c r="M354" s="209">
        <v>0</v>
      </c>
      <c r="N354" s="28">
        <v>0</v>
      </c>
      <c r="O354" s="210">
        <v>0</v>
      </c>
      <c r="P354" s="41" t="s">
        <v>288</v>
      </c>
      <c r="Q354" s="41" t="s">
        <v>80</v>
      </c>
      <c r="R354" s="209" t="s">
        <v>234</v>
      </c>
      <c r="S354" s="28">
        <v>494</v>
      </c>
      <c r="T354" s="210">
        <v>0</v>
      </c>
      <c r="U354" s="209"/>
      <c r="V354" s="28"/>
      <c r="W354" s="210"/>
      <c r="X354" s="235" t="s">
        <v>5</v>
      </c>
      <c r="Y354" s="234">
        <v>289</v>
      </c>
      <c r="Z354" s="223" t="s">
        <v>281</v>
      </c>
      <c r="AA354" s="235"/>
      <c r="AB354" s="234"/>
      <c r="AC354" s="223"/>
      <c r="AD354" s="235"/>
      <c r="AE354" s="234"/>
      <c r="AF354" s="223"/>
      <c r="AG354" s="235"/>
      <c r="AH354" s="234"/>
      <c r="AI354" s="223"/>
      <c r="AJ354" s="235" t="s">
        <v>8</v>
      </c>
      <c r="AK354" s="234">
        <v>-10000</v>
      </c>
      <c r="AL354" s="223" t="s">
        <v>282</v>
      </c>
    </row>
    <row r="355" spans="2:38" ht="21">
      <c r="B355" s="209" t="s">
        <v>328</v>
      </c>
      <c r="C355" s="28" t="s">
        <v>170</v>
      </c>
      <c r="D355" s="210" t="s">
        <v>61</v>
      </c>
      <c r="E355" s="209"/>
      <c r="F355" s="28">
        <v>6173</v>
      </c>
      <c r="G355" s="210">
        <v>819</v>
      </c>
      <c r="H355" s="209"/>
      <c r="I355" s="28">
        <v>6107</v>
      </c>
      <c r="J355" s="210">
        <v>708</v>
      </c>
      <c r="K355" s="28"/>
      <c r="L355" s="28"/>
      <c r="M355" s="209">
        <v>0</v>
      </c>
      <c r="N355" s="28">
        <v>0</v>
      </c>
      <c r="O355" s="210">
        <v>0</v>
      </c>
      <c r="P355" s="41" t="s">
        <v>288</v>
      </c>
      <c r="Q355" s="41" t="s">
        <v>283</v>
      </c>
      <c r="R355" s="209" t="s">
        <v>234</v>
      </c>
      <c r="S355" s="28">
        <v>177</v>
      </c>
      <c r="T355" s="210">
        <v>0</v>
      </c>
      <c r="U355" s="209"/>
      <c r="V355" s="28"/>
      <c r="W355" s="210"/>
      <c r="X355" s="235" t="s">
        <v>5</v>
      </c>
      <c r="Y355" s="234">
        <v>-27</v>
      </c>
      <c r="Z355" s="223" t="s">
        <v>281</v>
      </c>
      <c r="AA355" s="235"/>
      <c r="AB355" s="234"/>
      <c r="AC355" s="223"/>
      <c r="AD355" s="235"/>
      <c r="AE355" s="234"/>
      <c r="AF355" s="223"/>
      <c r="AG355" s="235"/>
      <c r="AH355" s="234"/>
      <c r="AI355" s="223"/>
      <c r="AJ355" s="235" t="s">
        <v>8</v>
      </c>
      <c r="AK355" s="234">
        <v>-10000</v>
      </c>
      <c r="AL355" s="223" t="s">
        <v>282</v>
      </c>
    </row>
    <row r="356" spans="2:38" ht="21">
      <c r="B356" s="209" t="s">
        <v>328</v>
      </c>
      <c r="C356" s="28" t="s">
        <v>170</v>
      </c>
      <c r="D356" s="210" t="s">
        <v>63</v>
      </c>
      <c r="E356" s="209"/>
      <c r="F356" s="28">
        <v>6173</v>
      </c>
      <c r="G356" s="210">
        <v>819</v>
      </c>
      <c r="H356" s="209"/>
      <c r="I356" s="28">
        <v>6107</v>
      </c>
      <c r="J356" s="210">
        <v>824</v>
      </c>
      <c r="K356" s="28"/>
      <c r="L356" s="28"/>
      <c r="M356" s="209">
        <v>0</v>
      </c>
      <c r="N356" s="28">
        <v>0</v>
      </c>
      <c r="O356" s="210">
        <v>0</v>
      </c>
      <c r="P356" s="41" t="s">
        <v>288</v>
      </c>
      <c r="Q356" s="41" t="s">
        <v>80</v>
      </c>
      <c r="R356" s="209" t="s">
        <v>234</v>
      </c>
      <c r="S356" s="28">
        <v>61</v>
      </c>
      <c r="T356" s="210">
        <v>0</v>
      </c>
      <c r="U356" s="209"/>
      <c r="V356" s="28"/>
      <c r="W356" s="210"/>
      <c r="X356" s="235"/>
      <c r="Y356" s="234"/>
      <c r="Z356" s="223"/>
      <c r="AA356" s="235"/>
      <c r="AB356" s="234"/>
      <c r="AC356" s="223"/>
      <c r="AD356" s="235"/>
      <c r="AE356" s="234"/>
      <c r="AF356" s="223"/>
      <c r="AG356" s="235"/>
      <c r="AH356" s="234"/>
      <c r="AI356" s="223"/>
      <c r="AJ356" s="235" t="s">
        <v>8</v>
      </c>
      <c r="AK356" s="234">
        <v>-10000</v>
      </c>
      <c r="AL356" s="223" t="s">
        <v>282</v>
      </c>
    </row>
    <row r="357" spans="2:38" ht="21">
      <c r="B357" s="209" t="s">
        <v>329</v>
      </c>
      <c r="C357" s="28" t="s">
        <v>170</v>
      </c>
      <c r="D357" s="210" t="s">
        <v>55</v>
      </c>
      <c r="E357" s="209"/>
      <c r="F357" s="28">
        <v>6083</v>
      </c>
      <c r="G357" s="210">
        <v>842</v>
      </c>
      <c r="H357" s="209"/>
      <c r="I357" s="28">
        <v>6082</v>
      </c>
      <c r="J357" s="210">
        <v>839</v>
      </c>
      <c r="K357" s="28"/>
      <c r="L357" s="28"/>
      <c r="M357" s="209">
        <v>-39</v>
      </c>
      <c r="N357" s="28">
        <v>-39</v>
      </c>
      <c r="O357" s="210">
        <v>-39</v>
      </c>
      <c r="P357" s="41" t="s">
        <v>38</v>
      </c>
      <c r="Q357" s="41" t="s">
        <v>80</v>
      </c>
      <c r="R357" s="209" t="s">
        <v>234</v>
      </c>
      <c r="S357" s="28">
        <v>4</v>
      </c>
      <c r="T357" s="210">
        <v>0</v>
      </c>
      <c r="U357" s="209"/>
      <c r="V357" s="28"/>
      <c r="W357" s="210"/>
      <c r="X357" s="235" t="s">
        <v>5</v>
      </c>
      <c r="Y357" s="234">
        <v>170</v>
      </c>
      <c r="Z357" s="223" t="s">
        <v>73</v>
      </c>
      <c r="AA357" s="235"/>
      <c r="AB357" s="234"/>
      <c r="AC357" s="223"/>
      <c r="AD357" s="235"/>
      <c r="AE357" s="234"/>
      <c r="AF357" s="223"/>
      <c r="AG357" s="235"/>
      <c r="AH357" s="234"/>
      <c r="AI357" s="223"/>
      <c r="AJ357" s="235" t="s">
        <v>8</v>
      </c>
      <c r="AK357" s="234">
        <v>-10000</v>
      </c>
      <c r="AL357" s="223" t="s">
        <v>282</v>
      </c>
    </row>
    <row r="358" spans="2:38" ht="21">
      <c r="B358" s="209" t="s">
        <v>329</v>
      </c>
      <c r="C358" s="28" t="s">
        <v>170</v>
      </c>
      <c r="D358" s="210" t="s">
        <v>57</v>
      </c>
      <c r="E358" s="209"/>
      <c r="F358" s="28">
        <v>6084</v>
      </c>
      <c r="G358" s="210">
        <v>842</v>
      </c>
      <c r="H358" s="209"/>
      <c r="I358" s="28">
        <v>6084</v>
      </c>
      <c r="J358" s="210">
        <v>839</v>
      </c>
      <c r="K358" s="28"/>
      <c r="L358" s="28"/>
      <c r="M358" s="209">
        <v>-39</v>
      </c>
      <c r="N358" s="28">
        <v>-39</v>
      </c>
      <c r="O358" s="210">
        <v>-39</v>
      </c>
      <c r="P358" s="41" t="s">
        <v>38</v>
      </c>
      <c r="Q358" s="41" t="s">
        <v>80</v>
      </c>
      <c r="R358" s="209" t="s">
        <v>234</v>
      </c>
      <c r="S358" s="28">
        <v>3</v>
      </c>
      <c r="T358" s="210">
        <v>0</v>
      </c>
      <c r="U358" s="209"/>
      <c r="V358" s="28"/>
      <c r="W358" s="210"/>
      <c r="X358" s="235" t="s">
        <v>5</v>
      </c>
      <c r="Y358" s="234">
        <v>170</v>
      </c>
      <c r="Z358" s="223" t="s">
        <v>73</v>
      </c>
      <c r="AA358" s="235"/>
      <c r="AB358" s="234"/>
      <c r="AC358" s="223"/>
      <c r="AD358" s="235"/>
      <c r="AE358" s="234"/>
      <c r="AF358" s="223"/>
      <c r="AG358" s="235"/>
      <c r="AH358" s="234"/>
      <c r="AI358" s="223"/>
      <c r="AJ358" s="235" t="s">
        <v>8</v>
      </c>
      <c r="AK358" s="234">
        <v>-10000</v>
      </c>
      <c r="AL358" s="223" t="s">
        <v>282</v>
      </c>
    </row>
    <row r="359" spans="2:38" ht="21">
      <c r="B359" s="209" t="s">
        <v>329</v>
      </c>
      <c r="C359" s="28" t="s">
        <v>170</v>
      </c>
      <c r="D359" s="210" t="s">
        <v>58</v>
      </c>
      <c r="E359" s="209"/>
      <c r="F359" s="28">
        <v>5943</v>
      </c>
      <c r="G359" s="210">
        <v>842</v>
      </c>
      <c r="H359" s="209"/>
      <c r="I359" s="28">
        <v>5890</v>
      </c>
      <c r="J359" s="210">
        <v>839</v>
      </c>
      <c r="K359" s="28"/>
      <c r="L359" s="28"/>
      <c r="M359" s="209">
        <v>-28</v>
      </c>
      <c r="N359" s="28">
        <v>-28</v>
      </c>
      <c r="O359" s="210">
        <v>-28</v>
      </c>
      <c r="P359" s="41" t="s">
        <v>38</v>
      </c>
      <c r="Q359" s="41" t="s">
        <v>80</v>
      </c>
      <c r="R359" s="209" t="s">
        <v>234</v>
      </c>
      <c r="S359" s="28">
        <v>56</v>
      </c>
      <c r="T359" s="210">
        <v>0</v>
      </c>
      <c r="U359" s="209"/>
      <c r="V359" s="28"/>
      <c r="W359" s="210"/>
      <c r="X359" s="235" t="s">
        <v>5</v>
      </c>
      <c r="Y359" s="234">
        <v>385</v>
      </c>
      <c r="Z359" s="223" t="s">
        <v>73</v>
      </c>
      <c r="AA359" s="235"/>
      <c r="AB359" s="234"/>
      <c r="AC359" s="223"/>
      <c r="AD359" s="235"/>
      <c r="AE359" s="234"/>
      <c r="AF359" s="223"/>
      <c r="AG359" s="235"/>
      <c r="AH359" s="234"/>
      <c r="AI359" s="223"/>
      <c r="AJ359" s="235" t="s">
        <v>8</v>
      </c>
      <c r="AK359" s="234">
        <v>-10000</v>
      </c>
      <c r="AL359" s="223" t="s">
        <v>282</v>
      </c>
    </row>
    <row r="360" spans="2:38" ht="21">
      <c r="B360" s="209" t="s">
        <v>329</v>
      </c>
      <c r="C360" s="28" t="s">
        <v>170</v>
      </c>
      <c r="D360" s="210" t="s">
        <v>59</v>
      </c>
      <c r="E360" s="209"/>
      <c r="F360" s="28">
        <v>7117</v>
      </c>
      <c r="G360" s="210">
        <v>712</v>
      </c>
      <c r="H360" s="209"/>
      <c r="I360" s="28">
        <v>7016</v>
      </c>
      <c r="J360" s="210">
        <v>712</v>
      </c>
      <c r="K360" s="28"/>
      <c r="L360" s="28"/>
      <c r="M360" s="209">
        <v>-413</v>
      </c>
      <c r="N360" s="28">
        <v>-413</v>
      </c>
      <c r="O360" s="210">
        <v>-413</v>
      </c>
      <c r="P360" s="41" t="s">
        <v>38</v>
      </c>
      <c r="Q360" s="41" t="s">
        <v>80</v>
      </c>
      <c r="R360" s="209" t="s">
        <v>234</v>
      </c>
      <c r="S360" s="28">
        <v>101</v>
      </c>
      <c r="T360" s="210">
        <v>0</v>
      </c>
      <c r="U360" s="209"/>
      <c r="V360" s="28"/>
      <c r="W360" s="210"/>
      <c r="X360" s="235"/>
      <c r="Y360" s="234"/>
      <c r="Z360" s="223"/>
      <c r="AA360" s="235"/>
      <c r="AB360" s="234"/>
      <c r="AC360" s="223"/>
      <c r="AD360" s="235" t="s">
        <v>7</v>
      </c>
      <c r="AE360" s="234">
        <v>2500</v>
      </c>
      <c r="AF360" s="223" t="s">
        <v>330</v>
      </c>
      <c r="AG360" s="235"/>
      <c r="AH360" s="234"/>
      <c r="AI360" s="223"/>
      <c r="AJ360" s="235" t="s">
        <v>8</v>
      </c>
      <c r="AK360" s="234">
        <v>-10000</v>
      </c>
      <c r="AL360" s="223" t="s">
        <v>282</v>
      </c>
    </row>
    <row r="361" spans="2:38" ht="21">
      <c r="B361" s="209" t="s">
        <v>329</v>
      </c>
      <c r="C361" s="28" t="s">
        <v>170</v>
      </c>
      <c r="D361" s="210" t="s">
        <v>61</v>
      </c>
      <c r="E361" s="209"/>
      <c r="F361" s="28">
        <v>7136</v>
      </c>
      <c r="G361" s="210">
        <v>712</v>
      </c>
      <c r="H361" s="209"/>
      <c r="I361" s="28">
        <v>7031</v>
      </c>
      <c r="J361" s="210">
        <v>712</v>
      </c>
      <c r="K361" s="28"/>
      <c r="L361" s="28"/>
      <c r="M361" s="209">
        <v>-417</v>
      </c>
      <c r="N361" s="28">
        <v>-417</v>
      </c>
      <c r="O361" s="210">
        <v>-417</v>
      </c>
      <c r="P361" s="41" t="s">
        <v>38</v>
      </c>
      <c r="Q361" s="41" t="s">
        <v>80</v>
      </c>
      <c r="R361" s="209" t="s">
        <v>234</v>
      </c>
      <c r="S361" s="28">
        <v>105</v>
      </c>
      <c r="T361" s="210">
        <v>0</v>
      </c>
      <c r="U361" s="209"/>
      <c r="V361" s="28"/>
      <c r="W361" s="210"/>
      <c r="X361" s="235"/>
      <c r="Y361" s="234"/>
      <c r="Z361" s="223"/>
      <c r="AA361" s="235"/>
      <c r="AB361" s="234"/>
      <c r="AC361" s="223"/>
      <c r="AD361" s="235" t="s">
        <v>7</v>
      </c>
      <c r="AE361" s="234">
        <v>2500</v>
      </c>
      <c r="AF361" s="223" t="s">
        <v>330</v>
      </c>
      <c r="AG361" s="235"/>
      <c r="AH361" s="234"/>
      <c r="AI361" s="223"/>
      <c r="AJ361" s="235" t="s">
        <v>8</v>
      </c>
      <c r="AK361" s="234">
        <v>-10000</v>
      </c>
      <c r="AL361" s="223" t="s">
        <v>282</v>
      </c>
    </row>
    <row r="362" spans="2:38" ht="21">
      <c r="B362" s="209" t="s">
        <v>329</v>
      </c>
      <c r="C362" s="28" t="s">
        <v>170</v>
      </c>
      <c r="D362" s="210" t="s">
        <v>63</v>
      </c>
      <c r="E362" s="209"/>
      <c r="F362" s="28">
        <v>7132</v>
      </c>
      <c r="G362" s="210">
        <v>712</v>
      </c>
      <c r="H362" s="209"/>
      <c r="I362" s="28">
        <v>7025</v>
      </c>
      <c r="J362" s="210">
        <v>712</v>
      </c>
      <c r="K362" s="28"/>
      <c r="L362" s="28"/>
      <c r="M362" s="209">
        <v>-417</v>
      </c>
      <c r="N362" s="28">
        <v>-417</v>
      </c>
      <c r="O362" s="210">
        <v>-417</v>
      </c>
      <c r="P362" s="41" t="s">
        <v>38</v>
      </c>
      <c r="Q362" s="41" t="s">
        <v>80</v>
      </c>
      <c r="R362" s="209" t="s">
        <v>234</v>
      </c>
      <c r="S362" s="28">
        <v>107</v>
      </c>
      <c r="T362" s="210">
        <v>0</v>
      </c>
      <c r="U362" s="209"/>
      <c r="V362" s="28"/>
      <c r="W362" s="210"/>
      <c r="X362" s="235"/>
      <c r="Y362" s="234"/>
      <c r="Z362" s="223"/>
      <c r="AA362" s="235"/>
      <c r="AB362" s="234"/>
      <c r="AC362" s="223"/>
      <c r="AD362" s="235" t="s">
        <v>7</v>
      </c>
      <c r="AE362" s="234">
        <v>2500</v>
      </c>
      <c r="AF362" s="223" t="s">
        <v>330</v>
      </c>
      <c r="AG362" s="235"/>
      <c r="AH362" s="234"/>
      <c r="AI362" s="223"/>
      <c r="AJ362" s="235" t="s">
        <v>8</v>
      </c>
      <c r="AK362" s="234">
        <v>-10000</v>
      </c>
      <c r="AL362" s="223" t="s">
        <v>282</v>
      </c>
    </row>
    <row r="363" spans="2:38" ht="21">
      <c r="B363" s="209" t="s">
        <v>329</v>
      </c>
      <c r="C363" s="28" t="s">
        <v>170</v>
      </c>
      <c r="D363" s="210" t="s">
        <v>64</v>
      </c>
      <c r="E363" s="209"/>
      <c r="F363" s="28">
        <v>7040</v>
      </c>
      <c r="G363" s="210">
        <v>725</v>
      </c>
      <c r="H363" s="209"/>
      <c r="I363" s="28">
        <v>7038</v>
      </c>
      <c r="J363" s="210">
        <v>725</v>
      </c>
      <c r="K363" s="28"/>
      <c r="L363" s="28"/>
      <c r="M363" s="209">
        <v>-489</v>
      </c>
      <c r="N363" s="28">
        <v>-489</v>
      </c>
      <c r="O363" s="210">
        <v>-489</v>
      </c>
      <c r="P363" s="41" t="s">
        <v>38</v>
      </c>
      <c r="Q363" s="41" t="s">
        <v>80</v>
      </c>
      <c r="R363" s="209" t="s">
        <v>234</v>
      </c>
      <c r="S363" s="28">
        <v>2</v>
      </c>
      <c r="T363" s="210">
        <v>0</v>
      </c>
      <c r="U363" s="209"/>
      <c r="V363" s="28"/>
      <c r="W363" s="210"/>
      <c r="X363" s="235"/>
      <c r="Y363" s="234"/>
      <c r="Z363" s="223"/>
      <c r="AA363" s="235"/>
      <c r="AB363" s="234"/>
      <c r="AC363" s="223"/>
      <c r="AD363" s="235" t="s">
        <v>7</v>
      </c>
      <c r="AE363" s="234">
        <v>2500</v>
      </c>
      <c r="AF363" s="223" t="s">
        <v>330</v>
      </c>
      <c r="AG363" s="235"/>
      <c r="AH363" s="234"/>
      <c r="AI363" s="223"/>
      <c r="AJ363" s="235" t="s">
        <v>8</v>
      </c>
      <c r="AK363" s="234">
        <v>-10000</v>
      </c>
      <c r="AL363" s="223" t="s">
        <v>282</v>
      </c>
    </row>
    <row r="364" spans="2:38" ht="21">
      <c r="B364" s="209" t="s">
        <v>329</v>
      </c>
      <c r="C364" s="28" t="s">
        <v>170</v>
      </c>
      <c r="D364" s="210" t="s">
        <v>66</v>
      </c>
      <c r="E364" s="209"/>
      <c r="F364" s="28">
        <v>7058</v>
      </c>
      <c r="G364" s="210">
        <v>725</v>
      </c>
      <c r="H364" s="209"/>
      <c r="I364" s="28">
        <v>6972</v>
      </c>
      <c r="J364" s="210">
        <v>725</v>
      </c>
      <c r="K364" s="28"/>
      <c r="L364" s="28"/>
      <c r="M364" s="209">
        <v>-493</v>
      </c>
      <c r="N364" s="28">
        <v>-493</v>
      </c>
      <c r="O364" s="210">
        <v>-493</v>
      </c>
      <c r="P364" s="41" t="s">
        <v>38</v>
      </c>
      <c r="Q364" s="41" t="s">
        <v>80</v>
      </c>
      <c r="R364" s="209" t="s">
        <v>234</v>
      </c>
      <c r="S364" s="28">
        <v>86</v>
      </c>
      <c r="T364" s="210">
        <v>0</v>
      </c>
      <c r="U364" s="209"/>
      <c r="V364" s="28"/>
      <c r="W364" s="210"/>
      <c r="X364" s="235"/>
      <c r="Y364" s="234"/>
      <c r="Z364" s="223"/>
      <c r="AA364" s="235"/>
      <c r="AB364" s="234"/>
      <c r="AC364" s="223"/>
      <c r="AD364" s="235"/>
      <c r="AE364" s="234"/>
      <c r="AF364" s="223"/>
      <c r="AG364" s="235"/>
      <c r="AH364" s="234"/>
      <c r="AI364" s="223"/>
      <c r="AJ364" s="235" t="s">
        <v>8</v>
      </c>
      <c r="AK364" s="234">
        <v>-10000</v>
      </c>
      <c r="AL364" s="223" t="s">
        <v>282</v>
      </c>
    </row>
    <row r="365" spans="2:38" ht="21">
      <c r="B365" s="209" t="s">
        <v>331</v>
      </c>
      <c r="C365" s="28" t="s">
        <v>170</v>
      </c>
      <c r="D365" s="210" t="s">
        <v>59</v>
      </c>
      <c r="E365" s="209"/>
      <c r="F365" s="28">
        <v>5661</v>
      </c>
      <c r="G365" s="210">
        <v>125</v>
      </c>
      <c r="H365" s="209"/>
      <c r="I365" s="28">
        <v>5656</v>
      </c>
      <c r="J365" s="210">
        <v>125</v>
      </c>
      <c r="K365" s="28"/>
      <c r="L365" s="28"/>
      <c r="M365" s="209">
        <v>-579</v>
      </c>
      <c r="N365" s="28">
        <v>-579</v>
      </c>
      <c r="O365" s="210">
        <v>-579</v>
      </c>
      <c r="P365" s="41" t="s">
        <v>283</v>
      </c>
      <c r="Q365" s="41" t="s">
        <v>80</v>
      </c>
      <c r="R365" s="209" t="s">
        <v>234</v>
      </c>
      <c r="S365" s="28">
        <v>5</v>
      </c>
      <c r="T365" s="210">
        <v>0</v>
      </c>
      <c r="U365" s="209"/>
      <c r="V365" s="28"/>
      <c r="W365" s="210"/>
      <c r="X365" s="235"/>
      <c r="Y365" s="234"/>
      <c r="Z365" s="223"/>
      <c r="AA365" s="235"/>
      <c r="AB365" s="234"/>
      <c r="AC365" s="223"/>
      <c r="AD365" s="235"/>
      <c r="AE365" s="234"/>
      <c r="AF365" s="223"/>
      <c r="AG365" s="235"/>
      <c r="AH365" s="234"/>
      <c r="AI365" s="223"/>
      <c r="AJ365" s="235"/>
      <c r="AK365" s="234"/>
      <c r="AL365" s="223"/>
    </row>
    <row r="366" spans="2:38" ht="21">
      <c r="B366" s="209" t="s">
        <v>331</v>
      </c>
      <c r="C366" s="28" t="s">
        <v>170</v>
      </c>
      <c r="D366" s="210" t="s">
        <v>64</v>
      </c>
      <c r="E366" s="209"/>
      <c r="F366" s="28">
        <v>7869</v>
      </c>
      <c r="G366" s="210">
        <v>893</v>
      </c>
      <c r="H366" s="209"/>
      <c r="I366" s="28">
        <v>7762</v>
      </c>
      <c r="J366" s="210">
        <v>880</v>
      </c>
      <c r="K366" s="28"/>
      <c r="L366" s="28"/>
      <c r="M366" s="209">
        <v>-1490</v>
      </c>
      <c r="N366" s="28">
        <v>-1490</v>
      </c>
      <c r="O366" s="210">
        <v>-1490</v>
      </c>
      <c r="P366" s="41" t="s">
        <v>38</v>
      </c>
      <c r="Q366" s="41" t="s">
        <v>283</v>
      </c>
      <c r="R366" s="209" t="s">
        <v>234</v>
      </c>
      <c r="S366" s="28">
        <v>120</v>
      </c>
      <c r="T366" s="210">
        <v>0</v>
      </c>
      <c r="U366" s="209"/>
      <c r="V366" s="28"/>
      <c r="W366" s="210"/>
      <c r="X366" s="235" t="s">
        <v>5</v>
      </c>
      <c r="Y366" s="234">
        <v>181</v>
      </c>
      <c r="Z366" s="223" t="s">
        <v>73</v>
      </c>
      <c r="AA366" s="235"/>
      <c r="AB366" s="234"/>
      <c r="AC366" s="223"/>
      <c r="AD366" s="235" t="s">
        <v>7</v>
      </c>
      <c r="AE366" s="234">
        <v>3600</v>
      </c>
      <c r="AF366" s="223" t="s">
        <v>334</v>
      </c>
      <c r="AG366" s="235"/>
      <c r="AH366" s="234"/>
      <c r="AI366" s="223"/>
      <c r="AJ366" s="235"/>
      <c r="AK366" s="234"/>
      <c r="AL366" s="223"/>
    </row>
    <row r="367" spans="2:38" ht="21">
      <c r="B367" s="209" t="s">
        <v>331</v>
      </c>
      <c r="C367" s="28" t="s">
        <v>170</v>
      </c>
      <c r="D367" s="210" t="s">
        <v>66</v>
      </c>
      <c r="E367" s="209"/>
      <c r="F367" s="28">
        <v>7873</v>
      </c>
      <c r="G367" s="210">
        <v>893</v>
      </c>
      <c r="H367" s="209"/>
      <c r="I367" s="28">
        <v>7873</v>
      </c>
      <c r="J367" s="210">
        <v>880</v>
      </c>
      <c r="K367" s="28"/>
      <c r="L367" s="28"/>
      <c r="M367" s="209">
        <v>-1492</v>
      </c>
      <c r="N367" s="28">
        <v>-1492</v>
      </c>
      <c r="O367" s="210">
        <v>-1492</v>
      </c>
      <c r="P367" s="41" t="s">
        <v>38</v>
      </c>
      <c r="Q367" s="41" t="s">
        <v>80</v>
      </c>
      <c r="R367" s="209" t="s">
        <v>234</v>
      </c>
      <c r="S367" s="28">
        <v>13</v>
      </c>
      <c r="T367" s="210">
        <v>0</v>
      </c>
      <c r="U367" s="209"/>
      <c r="V367" s="28"/>
      <c r="W367" s="210"/>
      <c r="X367" s="235" t="s">
        <v>5</v>
      </c>
      <c r="Y367" s="234">
        <v>187</v>
      </c>
      <c r="Z367" s="223" t="s">
        <v>73</v>
      </c>
      <c r="AA367" s="235"/>
      <c r="AB367" s="234"/>
      <c r="AC367" s="223"/>
      <c r="AD367" s="235" t="s">
        <v>7</v>
      </c>
      <c r="AE367" s="234">
        <v>3600</v>
      </c>
      <c r="AF367" s="223" t="s">
        <v>334</v>
      </c>
      <c r="AG367" s="235"/>
      <c r="AH367" s="234"/>
      <c r="AI367" s="223"/>
      <c r="AJ367" s="235"/>
      <c r="AK367" s="234"/>
      <c r="AL367" s="223"/>
    </row>
    <row r="368" spans="2:38" ht="21">
      <c r="B368" s="209" t="s">
        <v>331</v>
      </c>
      <c r="C368" s="28" t="s">
        <v>170</v>
      </c>
      <c r="D368" s="210" t="s">
        <v>67</v>
      </c>
      <c r="E368" s="209"/>
      <c r="F368" s="28">
        <v>7739</v>
      </c>
      <c r="G368" s="210">
        <v>892</v>
      </c>
      <c r="H368" s="209"/>
      <c r="I368" s="28">
        <v>7676</v>
      </c>
      <c r="J368" s="210">
        <v>880</v>
      </c>
      <c r="K368" s="28"/>
      <c r="L368" s="28"/>
      <c r="M368" s="209">
        <v>-1490</v>
      </c>
      <c r="N368" s="28">
        <v>-1490</v>
      </c>
      <c r="O368" s="210">
        <v>-1490</v>
      </c>
      <c r="P368" s="41" t="s">
        <v>38</v>
      </c>
      <c r="Q368" s="41" t="s">
        <v>80</v>
      </c>
      <c r="R368" s="209" t="s">
        <v>234</v>
      </c>
      <c r="S368" s="28">
        <v>75</v>
      </c>
      <c r="T368" s="210">
        <v>0</v>
      </c>
      <c r="U368" s="209"/>
      <c r="V368" s="28"/>
      <c r="W368" s="210"/>
      <c r="X368" s="235" t="s">
        <v>5</v>
      </c>
      <c r="Y368" s="234">
        <v>360</v>
      </c>
      <c r="Z368" s="223" t="s">
        <v>73</v>
      </c>
      <c r="AA368" s="235"/>
      <c r="AB368" s="234"/>
      <c r="AC368" s="223"/>
      <c r="AD368" s="235"/>
      <c r="AE368" s="234"/>
      <c r="AF368" s="223"/>
      <c r="AG368" s="235"/>
      <c r="AH368" s="234"/>
      <c r="AI368" s="223"/>
      <c r="AJ368" s="235"/>
      <c r="AK368" s="234"/>
      <c r="AL368" s="223"/>
    </row>
    <row r="369" spans="2:38" ht="21">
      <c r="B369" s="209" t="s">
        <v>336</v>
      </c>
      <c r="C369" s="28" t="s">
        <v>170</v>
      </c>
      <c r="D369" s="210" t="s">
        <v>59</v>
      </c>
      <c r="E369" s="209"/>
      <c r="F369" s="28">
        <v>6212</v>
      </c>
      <c r="G369" s="210">
        <v>-223</v>
      </c>
      <c r="H369" s="209"/>
      <c r="I369" s="28">
        <v>6178</v>
      </c>
      <c r="J369" s="210">
        <v>-224</v>
      </c>
      <c r="K369" s="28"/>
      <c r="L369" s="28"/>
      <c r="M369" s="209">
        <v>0</v>
      </c>
      <c r="N369" s="28">
        <v>0</v>
      </c>
      <c r="O369" s="210">
        <v>0</v>
      </c>
      <c r="P369" s="41" t="s">
        <v>283</v>
      </c>
      <c r="Q369" s="41" t="s">
        <v>80</v>
      </c>
      <c r="R369" s="209" t="s">
        <v>234</v>
      </c>
      <c r="S369" s="28">
        <v>35</v>
      </c>
      <c r="T369" s="210">
        <v>0</v>
      </c>
      <c r="U369" s="209"/>
      <c r="V369" s="28"/>
      <c r="W369" s="210"/>
      <c r="X369" s="235"/>
      <c r="Y369" s="234"/>
      <c r="Z369" s="223"/>
      <c r="AA369" s="235" t="s">
        <v>6</v>
      </c>
      <c r="AB369" s="234">
        <v>5619</v>
      </c>
      <c r="AC369" s="223" t="s">
        <v>326</v>
      </c>
      <c r="AD369" s="235"/>
      <c r="AE369" s="234"/>
      <c r="AF369" s="223"/>
      <c r="AG369" s="235"/>
      <c r="AH369" s="234"/>
      <c r="AI369" s="223"/>
      <c r="AJ369" s="235"/>
      <c r="AK369" s="234"/>
      <c r="AL369" s="223"/>
    </row>
    <row r="370" spans="2:38">
      <c r="B370" s="209" t="s">
        <v>336</v>
      </c>
      <c r="C370" s="28" t="s">
        <v>170</v>
      </c>
      <c r="D370" s="210" t="s">
        <v>61</v>
      </c>
      <c r="E370" s="209"/>
      <c r="F370" s="28">
        <v>7173</v>
      </c>
      <c r="G370" s="210">
        <v>654</v>
      </c>
      <c r="H370" s="209"/>
      <c r="I370" s="28">
        <v>7096</v>
      </c>
      <c r="J370" s="210">
        <v>654</v>
      </c>
      <c r="K370" s="28"/>
      <c r="L370" s="28"/>
      <c r="M370" s="209">
        <v>0</v>
      </c>
      <c r="N370" s="28">
        <v>0</v>
      </c>
      <c r="O370" s="210">
        <v>0</v>
      </c>
      <c r="P370" s="41" t="s">
        <v>283</v>
      </c>
      <c r="Q370" s="41" t="s">
        <v>283</v>
      </c>
      <c r="R370" s="209" t="s">
        <v>234</v>
      </c>
      <c r="S370" s="28">
        <v>77</v>
      </c>
      <c r="T370" s="210">
        <v>0</v>
      </c>
      <c r="U370" s="209"/>
      <c r="V370" s="28"/>
      <c r="W370" s="210"/>
      <c r="X370" s="235"/>
      <c r="Y370" s="234"/>
      <c r="Z370" s="223"/>
      <c r="AA370" s="235" t="s">
        <v>6</v>
      </c>
      <c r="AB370" s="234">
        <v>6589</v>
      </c>
      <c r="AC370" s="223" t="s">
        <v>326</v>
      </c>
      <c r="AD370" s="235"/>
      <c r="AE370" s="234"/>
      <c r="AF370" s="223"/>
      <c r="AG370" s="235"/>
      <c r="AH370" s="234"/>
      <c r="AI370" s="223"/>
      <c r="AJ370" s="235"/>
      <c r="AK370" s="234"/>
      <c r="AL370" s="223"/>
    </row>
    <row r="371" spans="2:38">
      <c r="B371" s="209" t="s">
        <v>336</v>
      </c>
      <c r="C371" s="28" t="s">
        <v>170</v>
      </c>
      <c r="D371" s="210" t="s">
        <v>63</v>
      </c>
      <c r="E371" s="209"/>
      <c r="F371" s="28">
        <v>6322</v>
      </c>
      <c r="G371" s="210">
        <v>-296</v>
      </c>
      <c r="H371" s="209"/>
      <c r="I371" s="28">
        <v>6289</v>
      </c>
      <c r="J371" s="210">
        <v>-296</v>
      </c>
      <c r="K371" s="28"/>
      <c r="L371" s="28"/>
      <c r="M371" s="209">
        <v>0</v>
      </c>
      <c r="N371" s="28">
        <v>0</v>
      </c>
      <c r="O371" s="210">
        <v>0</v>
      </c>
      <c r="P371" s="41" t="s">
        <v>283</v>
      </c>
      <c r="Q371" s="41" t="s">
        <v>283</v>
      </c>
      <c r="R371" s="209" t="s">
        <v>234</v>
      </c>
      <c r="S371" s="28">
        <v>33</v>
      </c>
      <c r="T371" s="210">
        <v>0</v>
      </c>
      <c r="U371" s="209"/>
      <c r="V371" s="28"/>
      <c r="W371" s="210"/>
      <c r="X371" s="235"/>
      <c r="Y371" s="234"/>
      <c r="Z371" s="223"/>
      <c r="AA371" s="235" t="s">
        <v>6</v>
      </c>
      <c r="AB371" s="234">
        <v>5727</v>
      </c>
      <c r="AC371" s="223" t="s">
        <v>326</v>
      </c>
      <c r="AD371" s="235"/>
      <c r="AE371" s="234"/>
      <c r="AF371" s="223"/>
      <c r="AG371" s="235"/>
      <c r="AH371" s="234"/>
      <c r="AI371" s="223"/>
      <c r="AJ371" s="235"/>
      <c r="AK371" s="234"/>
      <c r="AL371" s="223"/>
    </row>
    <row r="372" spans="2:38" ht="31.5">
      <c r="B372" s="209" t="s">
        <v>336</v>
      </c>
      <c r="C372" s="28" t="s">
        <v>170</v>
      </c>
      <c r="D372" s="210" t="s">
        <v>64</v>
      </c>
      <c r="E372" s="209"/>
      <c r="F372" s="28">
        <v>7679</v>
      </c>
      <c r="G372" s="210">
        <v>907</v>
      </c>
      <c r="H372" s="209"/>
      <c r="I372" s="28">
        <v>7284</v>
      </c>
      <c r="J372" s="210">
        <v>856</v>
      </c>
      <c r="K372" s="28"/>
      <c r="L372" s="28"/>
      <c r="M372" s="209">
        <v>-1955</v>
      </c>
      <c r="N372" s="28">
        <v>-1955</v>
      </c>
      <c r="O372" s="210">
        <v>-1955</v>
      </c>
      <c r="P372" s="41" t="s">
        <v>38</v>
      </c>
      <c r="Q372" s="41" t="s">
        <v>80</v>
      </c>
      <c r="R372" s="209" t="s">
        <v>234</v>
      </c>
      <c r="S372" s="28">
        <v>446</v>
      </c>
      <c r="T372" s="210">
        <v>0</v>
      </c>
      <c r="U372" s="209"/>
      <c r="V372" s="28"/>
      <c r="W372" s="210"/>
      <c r="X372" s="235" t="s">
        <v>5</v>
      </c>
      <c r="Y372" s="234">
        <v>174</v>
      </c>
      <c r="Z372" s="223" t="s">
        <v>73</v>
      </c>
      <c r="AA372" s="235" t="s">
        <v>6</v>
      </c>
      <c r="AB372" s="234">
        <v>7067</v>
      </c>
      <c r="AC372" s="223" t="s">
        <v>175</v>
      </c>
      <c r="AD372" s="235" t="s">
        <v>7</v>
      </c>
      <c r="AE372" s="234">
        <v>3800</v>
      </c>
      <c r="AF372" s="223" t="s">
        <v>337</v>
      </c>
      <c r="AG372" s="235"/>
      <c r="AH372" s="234"/>
      <c r="AI372" s="223"/>
      <c r="AJ372" s="235"/>
      <c r="AK372" s="234"/>
      <c r="AL372" s="223"/>
    </row>
    <row r="373" spans="2:38" ht="31.5">
      <c r="B373" s="209" t="s">
        <v>336</v>
      </c>
      <c r="C373" s="28" t="s">
        <v>170</v>
      </c>
      <c r="D373" s="210" t="s">
        <v>66</v>
      </c>
      <c r="E373" s="209"/>
      <c r="F373" s="28">
        <v>7740</v>
      </c>
      <c r="G373" s="210">
        <v>924</v>
      </c>
      <c r="H373" s="209"/>
      <c r="I373" s="28">
        <v>7654</v>
      </c>
      <c r="J373" s="210">
        <v>907</v>
      </c>
      <c r="K373" s="28"/>
      <c r="L373" s="28"/>
      <c r="M373" s="209">
        <v>-1987</v>
      </c>
      <c r="N373" s="28">
        <v>-1987</v>
      </c>
      <c r="O373" s="210">
        <v>-1987</v>
      </c>
      <c r="P373" s="41" t="s">
        <v>283</v>
      </c>
      <c r="Q373" s="41" t="s">
        <v>80</v>
      </c>
      <c r="R373" s="209" t="s">
        <v>234</v>
      </c>
      <c r="S373" s="28">
        <v>103</v>
      </c>
      <c r="T373" s="210">
        <v>0</v>
      </c>
      <c r="U373" s="209"/>
      <c r="V373" s="28"/>
      <c r="W373" s="210"/>
      <c r="X373" s="235" t="s">
        <v>5</v>
      </c>
      <c r="Y373" s="234">
        <v>176</v>
      </c>
      <c r="Z373" s="223" t="s">
        <v>73</v>
      </c>
      <c r="AA373" s="235" t="s">
        <v>6</v>
      </c>
      <c r="AB373" s="234">
        <v>7387</v>
      </c>
      <c r="AC373" s="223" t="s">
        <v>175</v>
      </c>
      <c r="AD373" s="235" t="s">
        <v>7</v>
      </c>
      <c r="AE373" s="234">
        <v>3800</v>
      </c>
      <c r="AF373" s="223" t="s">
        <v>337</v>
      </c>
      <c r="AG373" s="235"/>
      <c r="AH373" s="234"/>
      <c r="AI373" s="223"/>
      <c r="AJ373" s="235"/>
      <c r="AK373" s="234"/>
      <c r="AL373" s="223"/>
    </row>
    <row r="374" spans="2:38" ht="31.5">
      <c r="B374" s="209" t="s">
        <v>336</v>
      </c>
      <c r="C374" s="28" t="s">
        <v>170</v>
      </c>
      <c r="D374" s="210" t="s">
        <v>67</v>
      </c>
      <c r="E374" s="209"/>
      <c r="F374" s="28">
        <v>7655</v>
      </c>
      <c r="G374" s="210">
        <v>907</v>
      </c>
      <c r="H374" s="209"/>
      <c r="I374" s="28">
        <v>7356</v>
      </c>
      <c r="J374" s="210">
        <v>867</v>
      </c>
      <c r="K374" s="28"/>
      <c r="L374" s="28"/>
      <c r="M374" s="209">
        <v>-1952</v>
      </c>
      <c r="N374" s="28">
        <v>-1952</v>
      </c>
      <c r="O374" s="210">
        <v>-1952</v>
      </c>
      <c r="P374" s="41" t="s">
        <v>38</v>
      </c>
      <c r="Q374" s="41" t="s">
        <v>80</v>
      </c>
      <c r="R374" s="209" t="s">
        <v>234</v>
      </c>
      <c r="S374" s="28">
        <v>339</v>
      </c>
      <c r="T374" s="210">
        <v>0</v>
      </c>
      <c r="U374" s="209"/>
      <c r="V374" s="28"/>
      <c r="W374" s="210"/>
      <c r="X374" s="235" t="s">
        <v>5</v>
      </c>
      <c r="Y374" s="234">
        <v>210</v>
      </c>
      <c r="Z374" s="223" t="s">
        <v>73</v>
      </c>
      <c r="AA374" s="235" t="s">
        <v>6</v>
      </c>
      <c r="AB374" s="234">
        <v>7175</v>
      </c>
      <c r="AC374" s="223" t="s">
        <v>184</v>
      </c>
      <c r="AD374" s="235" t="s">
        <v>7</v>
      </c>
      <c r="AE374" s="234">
        <v>3800</v>
      </c>
      <c r="AF374" s="223" t="s">
        <v>337</v>
      </c>
      <c r="AG374" s="235"/>
      <c r="AH374" s="234"/>
      <c r="AI374" s="223"/>
      <c r="AJ374" s="235"/>
      <c r="AK374" s="234"/>
      <c r="AL374" s="223"/>
    </row>
    <row r="375" spans="2:38" ht="21">
      <c r="B375" s="209" t="s">
        <v>338</v>
      </c>
      <c r="C375" s="28" t="s">
        <v>170</v>
      </c>
      <c r="D375" s="210" t="s">
        <v>55</v>
      </c>
      <c r="E375" s="209"/>
      <c r="F375" s="28">
        <v>2273</v>
      </c>
      <c r="G375" s="210">
        <v>347</v>
      </c>
      <c r="H375" s="209"/>
      <c r="I375" s="28">
        <v>2110</v>
      </c>
      <c r="J375" s="210">
        <v>347</v>
      </c>
      <c r="K375" s="28"/>
      <c r="L375" s="28"/>
      <c r="M375" s="209">
        <v>0</v>
      </c>
      <c r="N375" s="28">
        <v>0</v>
      </c>
      <c r="O375" s="210">
        <v>0</v>
      </c>
      <c r="P375" s="41" t="s">
        <v>283</v>
      </c>
      <c r="Q375" s="41" t="s">
        <v>283</v>
      </c>
      <c r="R375" s="209" t="s">
        <v>234</v>
      </c>
      <c r="S375" s="28">
        <v>163</v>
      </c>
      <c r="T375" s="210">
        <v>0</v>
      </c>
      <c r="U375" s="209"/>
      <c r="V375" s="28"/>
      <c r="W375" s="210"/>
      <c r="X375" s="235" t="s">
        <v>5</v>
      </c>
      <c r="Y375" s="234">
        <v>0</v>
      </c>
      <c r="Z375" s="223" t="s">
        <v>281</v>
      </c>
      <c r="AA375" s="235"/>
      <c r="AB375" s="234"/>
      <c r="AC375" s="223"/>
      <c r="AD375" s="235"/>
      <c r="AE375" s="234"/>
      <c r="AF375" s="223"/>
      <c r="AG375" s="235"/>
      <c r="AH375" s="234"/>
      <c r="AI375" s="223"/>
      <c r="AJ375" s="235" t="s">
        <v>8</v>
      </c>
      <c r="AK375" s="234">
        <v>-10000</v>
      </c>
      <c r="AL375" s="223" t="s">
        <v>282</v>
      </c>
    </row>
    <row r="376" spans="2:38" ht="21">
      <c r="B376" s="209" t="s">
        <v>338</v>
      </c>
      <c r="C376" s="28" t="s">
        <v>170</v>
      </c>
      <c r="D376" s="210" t="s">
        <v>57</v>
      </c>
      <c r="E376" s="209"/>
      <c r="F376" s="28">
        <v>2530</v>
      </c>
      <c r="G376" s="210">
        <v>205</v>
      </c>
      <c r="H376" s="209"/>
      <c r="I376" s="28">
        <v>1830</v>
      </c>
      <c r="J376" s="210">
        <v>205</v>
      </c>
      <c r="K376" s="28"/>
      <c r="L376" s="28"/>
      <c r="M376" s="209">
        <v>0</v>
      </c>
      <c r="N376" s="28">
        <v>0</v>
      </c>
      <c r="O376" s="210">
        <v>0</v>
      </c>
      <c r="P376" s="41" t="s">
        <v>288</v>
      </c>
      <c r="Q376" s="41" t="s">
        <v>283</v>
      </c>
      <c r="R376" s="209" t="s">
        <v>234</v>
      </c>
      <c r="S376" s="28">
        <v>700</v>
      </c>
      <c r="T376" s="210">
        <v>0</v>
      </c>
      <c r="U376" s="209"/>
      <c r="V376" s="28"/>
      <c r="W376" s="210"/>
      <c r="X376" s="235" t="s">
        <v>5</v>
      </c>
      <c r="Y376" s="234">
        <v>0</v>
      </c>
      <c r="Z376" s="223" t="s">
        <v>281</v>
      </c>
      <c r="AA376" s="235"/>
      <c r="AB376" s="234"/>
      <c r="AC376" s="223"/>
      <c r="AD376" s="235"/>
      <c r="AE376" s="234"/>
      <c r="AF376" s="223"/>
      <c r="AG376" s="235"/>
      <c r="AH376" s="234"/>
      <c r="AI376" s="223"/>
      <c r="AJ376" s="235" t="s">
        <v>8</v>
      </c>
      <c r="AK376" s="234">
        <v>-10000</v>
      </c>
      <c r="AL376" s="223" t="s">
        <v>282</v>
      </c>
    </row>
    <row r="377" spans="2:38" ht="21">
      <c r="B377" s="209" t="s">
        <v>338</v>
      </c>
      <c r="C377" s="28" t="s">
        <v>170</v>
      </c>
      <c r="D377" s="210" t="s">
        <v>59</v>
      </c>
      <c r="E377" s="209"/>
      <c r="F377" s="28">
        <v>4722</v>
      </c>
      <c r="G377" s="210">
        <v>801</v>
      </c>
      <c r="H377" s="209"/>
      <c r="I377" s="28">
        <v>3642</v>
      </c>
      <c r="J377" s="210">
        <v>813</v>
      </c>
      <c r="K377" s="28"/>
      <c r="L377" s="28"/>
      <c r="M377" s="209">
        <v>0</v>
      </c>
      <c r="N377" s="28">
        <v>0</v>
      </c>
      <c r="O377" s="210">
        <v>0</v>
      </c>
      <c r="P377" s="41" t="s">
        <v>283</v>
      </c>
      <c r="Q377" s="41" t="s">
        <v>283</v>
      </c>
      <c r="R377" s="209" t="s">
        <v>234</v>
      </c>
      <c r="S377" s="28">
        <v>1068</v>
      </c>
      <c r="T377" s="210">
        <v>0</v>
      </c>
      <c r="U377" s="209"/>
      <c r="V377" s="28"/>
      <c r="W377" s="210"/>
      <c r="X377" s="235" t="s">
        <v>5</v>
      </c>
      <c r="Y377" s="234">
        <v>-160</v>
      </c>
      <c r="Z377" s="223" t="s">
        <v>281</v>
      </c>
      <c r="AA377" s="235"/>
      <c r="AB377" s="234"/>
      <c r="AC377" s="223"/>
      <c r="AD377" s="235"/>
      <c r="AE377" s="234"/>
      <c r="AF377" s="223"/>
      <c r="AG377" s="235"/>
      <c r="AH377" s="234"/>
      <c r="AI377" s="223"/>
      <c r="AJ377" s="235" t="s">
        <v>8</v>
      </c>
      <c r="AK377" s="234">
        <v>-10000</v>
      </c>
      <c r="AL377" s="223" t="s">
        <v>282</v>
      </c>
    </row>
    <row r="378" spans="2:38" ht="21">
      <c r="B378" s="209" t="s">
        <v>338</v>
      </c>
      <c r="C378" s="28" t="s">
        <v>170</v>
      </c>
      <c r="D378" s="210" t="s">
        <v>61</v>
      </c>
      <c r="E378" s="209"/>
      <c r="F378" s="28">
        <v>5146</v>
      </c>
      <c r="G378" s="210">
        <v>801</v>
      </c>
      <c r="H378" s="209"/>
      <c r="I378" s="28">
        <v>5034</v>
      </c>
      <c r="J378" s="210">
        <v>813</v>
      </c>
      <c r="K378" s="28"/>
      <c r="L378" s="28"/>
      <c r="M378" s="209">
        <v>0</v>
      </c>
      <c r="N378" s="28">
        <v>0</v>
      </c>
      <c r="O378" s="210">
        <v>0</v>
      </c>
      <c r="P378" s="41" t="s">
        <v>283</v>
      </c>
      <c r="Q378" s="41" t="s">
        <v>283</v>
      </c>
      <c r="R378" s="209" t="s">
        <v>234</v>
      </c>
      <c r="S378" s="28">
        <v>100</v>
      </c>
      <c r="T378" s="210">
        <v>0</v>
      </c>
      <c r="U378" s="209"/>
      <c r="V378" s="28"/>
      <c r="W378" s="210"/>
      <c r="X378" s="235" t="s">
        <v>5</v>
      </c>
      <c r="Y378" s="234">
        <v>-160</v>
      </c>
      <c r="Z378" s="223" t="s">
        <v>281</v>
      </c>
      <c r="AA378" s="235"/>
      <c r="AB378" s="234"/>
      <c r="AC378" s="223"/>
      <c r="AD378" s="235"/>
      <c r="AE378" s="234"/>
      <c r="AF378" s="223"/>
      <c r="AG378" s="235"/>
      <c r="AH378" s="234"/>
      <c r="AI378" s="223"/>
      <c r="AJ378" s="235" t="s">
        <v>8</v>
      </c>
      <c r="AK378" s="234">
        <v>-10000</v>
      </c>
      <c r="AL378" s="223" t="s">
        <v>282</v>
      </c>
    </row>
    <row r="379" spans="2:38" ht="21">
      <c r="B379" s="209" t="s">
        <v>338</v>
      </c>
      <c r="C379" s="28" t="s">
        <v>170</v>
      </c>
      <c r="D379" s="210" t="s">
        <v>63</v>
      </c>
      <c r="E379" s="209"/>
      <c r="F379" s="28">
        <v>6125</v>
      </c>
      <c r="G379" s="210">
        <v>729</v>
      </c>
      <c r="H379" s="209"/>
      <c r="I379" s="28">
        <v>4882</v>
      </c>
      <c r="J379" s="210">
        <v>265</v>
      </c>
      <c r="K379" s="28"/>
      <c r="L379" s="28"/>
      <c r="M379" s="209">
        <v>0</v>
      </c>
      <c r="N379" s="28">
        <v>0</v>
      </c>
      <c r="O379" s="210">
        <v>0</v>
      </c>
      <c r="P379" s="41" t="s">
        <v>288</v>
      </c>
      <c r="Q379" s="41" t="s">
        <v>283</v>
      </c>
      <c r="R379" s="209" t="s">
        <v>234</v>
      </c>
      <c r="S379" s="28">
        <v>1707</v>
      </c>
      <c r="T379" s="210">
        <v>0</v>
      </c>
      <c r="U379" s="209"/>
      <c r="V379" s="28"/>
      <c r="W379" s="210"/>
      <c r="X379" s="235" t="s">
        <v>5</v>
      </c>
      <c r="Y379" s="234">
        <v>361</v>
      </c>
      <c r="Z379" s="223" t="s">
        <v>281</v>
      </c>
      <c r="AA379" s="235"/>
      <c r="AB379" s="234"/>
      <c r="AC379" s="223"/>
      <c r="AD379" s="235"/>
      <c r="AE379" s="234"/>
      <c r="AF379" s="223"/>
      <c r="AG379" s="235"/>
      <c r="AH379" s="234"/>
      <c r="AI379" s="223"/>
      <c r="AJ379" s="235" t="s">
        <v>8</v>
      </c>
      <c r="AK379" s="234">
        <v>-10000</v>
      </c>
      <c r="AL379" s="223" t="s">
        <v>282</v>
      </c>
    </row>
    <row r="380" spans="2:38" ht="21">
      <c r="B380" s="209" t="s">
        <v>338</v>
      </c>
      <c r="C380" s="28" t="s">
        <v>170</v>
      </c>
      <c r="D380" s="210" t="s">
        <v>64</v>
      </c>
      <c r="E380" s="209"/>
      <c r="F380" s="28">
        <v>7403</v>
      </c>
      <c r="G380" s="210">
        <v>780</v>
      </c>
      <c r="H380" s="209"/>
      <c r="I380" s="28">
        <v>6924</v>
      </c>
      <c r="J380" s="210">
        <v>780</v>
      </c>
      <c r="K380" s="28"/>
      <c r="L380" s="28"/>
      <c r="M380" s="209">
        <v>-1162</v>
      </c>
      <c r="N380" s="28">
        <v>-1162</v>
      </c>
      <c r="O380" s="210">
        <v>-1162</v>
      </c>
      <c r="P380" s="41" t="s">
        <v>283</v>
      </c>
      <c r="Q380" s="41" t="s">
        <v>80</v>
      </c>
      <c r="R380" s="209" t="s">
        <v>234</v>
      </c>
      <c r="S380" s="28">
        <v>479</v>
      </c>
      <c r="T380" s="210">
        <v>0</v>
      </c>
      <c r="U380" s="209"/>
      <c r="V380" s="28"/>
      <c r="W380" s="210"/>
      <c r="X380" s="235" t="s">
        <v>5</v>
      </c>
      <c r="Y380" s="234">
        <v>415</v>
      </c>
      <c r="Z380" s="223" t="s">
        <v>281</v>
      </c>
      <c r="AA380" s="235"/>
      <c r="AB380" s="234"/>
      <c r="AC380" s="223"/>
      <c r="AD380" s="235" t="s">
        <v>7</v>
      </c>
      <c r="AE380" s="234">
        <v>3600</v>
      </c>
      <c r="AF380" s="223" t="s">
        <v>339</v>
      </c>
      <c r="AG380" s="235"/>
      <c r="AH380" s="234"/>
      <c r="AI380" s="223"/>
      <c r="AJ380" s="235" t="s">
        <v>8</v>
      </c>
      <c r="AK380" s="234">
        <v>-10000</v>
      </c>
      <c r="AL380" s="223" t="s">
        <v>282</v>
      </c>
    </row>
    <row r="381" spans="2:38" ht="21">
      <c r="B381" s="209" t="s">
        <v>342</v>
      </c>
      <c r="C381" s="28" t="s">
        <v>170</v>
      </c>
      <c r="D381" s="210" t="s">
        <v>55</v>
      </c>
      <c r="E381" s="209"/>
      <c r="F381" s="28">
        <v>6597</v>
      </c>
      <c r="G381" s="210">
        <v>651</v>
      </c>
      <c r="H381" s="209"/>
      <c r="I381" s="28">
        <v>6592</v>
      </c>
      <c r="J381" s="210">
        <v>651</v>
      </c>
      <c r="K381" s="28"/>
      <c r="L381" s="28"/>
      <c r="M381" s="209">
        <v>0</v>
      </c>
      <c r="N381" s="28">
        <v>0</v>
      </c>
      <c r="O381" s="210">
        <v>0</v>
      </c>
      <c r="P381" s="41" t="s">
        <v>283</v>
      </c>
      <c r="Q381" s="41" t="s">
        <v>80</v>
      </c>
      <c r="R381" s="209" t="s">
        <v>234</v>
      </c>
      <c r="S381" s="28">
        <v>5</v>
      </c>
      <c r="T381" s="210">
        <v>0</v>
      </c>
      <c r="U381" s="209"/>
      <c r="V381" s="28"/>
      <c r="W381" s="210"/>
      <c r="X381" s="235"/>
      <c r="Y381" s="234"/>
      <c r="Z381" s="223"/>
      <c r="AA381" s="235"/>
      <c r="AB381" s="234"/>
      <c r="AC381" s="223"/>
      <c r="AD381" s="235"/>
      <c r="AE381" s="234"/>
      <c r="AF381" s="223"/>
      <c r="AG381" s="235"/>
      <c r="AH381" s="234"/>
      <c r="AI381" s="223"/>
      <c r="AJ381" s="235"/>
      <c r="AK381" s="234"/>
      <c r="AL381" s="223"/>
    </row>
    <row r="382" spans="2:38" ht="21">
      <c r="B382" s="209" t="s">
        <v>342</v>
      </c>
      <c r="C382" s="28" t="s">
        <v>170</v>
      </c>
      <c r="D382" s="210" t="s">
        <v>59</v>
      </c>
      <c r="E382" s="209"/>
      <c r="F382" s="28">
        <v>7109</v>
      </c>
      <c r="G382" s="210">
        <v>800</v>
      </c>
      <c r="H382" s="209"/>
      <c r="I382" s="28">
        <v>7109</v>
      </c>
      <c r="J382" s="210">
        <v>699</v>
      </c>
      <c r="K382" s="28"/>
      <c r="L382" s="28"/>
      <c r="M382" s="209">
        <v>-3055</v>
      </c>
      <c r="N382" s="28">
        <v>-3055</v>
      </c>
      <c r="O382" s="210">
        <v>-3055</v>
      </c>
      <c r="P382" s="41" t="s">
        <v>38</v>
      </c>
      <c r="Q382" s="41" t="s">
        <v>80</v>
      </c>
      <c r="R382" s="209" t="s">
        <v>234</v>
      </c>
      <c r="S382" s="28">
        <v>101</v>
      </c>
      <c r="T382" s="210">
        <v>0</v>
      </c>
      <c r="U382" s="209"/>
      <c r="V382" s="28"/>
      <c r="W382" s="210"/>
      <c r="X382" s="235"/>
      <c r="Y382" s="234"/>
      <c r="Z382" s="223"/>
      <c r="AA382" s="235"/>
      <c r="AB382" s="234"/>
      <c r="AC382" s="223"/>
      <c r="AD382" s="235" t="s">
        <v>7</v>
      </c>
      <c r="AE382" s="234">
        <v>3600</v>
      </c>
      <c r="AF382" s="223" t="s">
        <v>343</v>
      </c>
      <c r="AG382" s="235"/>
      <c r="AH382" s="234"/>
      <c r="AI382" s="223"/>
      <c r="AJ382" s="235"/>
      <c r="AK382" s="234"/>
      <c r="AL382" s="223"/>
    </row>
    <row r="383" spans="2:38" ht="21">
      <c r="B383" s="209" t="s">
        <v>342</v>
      </c>
      <c r="C383" s="28" t="s">
        <v>170</v>
      </c>
      <c r="D383" s="210" t="s">
        <v>61</v>
      </c>
      <c r="E383" s="209"/>
      <c r="F383" s="28">
        <v>7076</v>
      </c>
      <c r="G383" s="210">
        <v>803</v>
      </c>
      <c r="H383" s="209"/>
      <c r="I383" s="28">
        <v>7076</v>
      </c>
      <c r="J383" s="210">
        <v>705</v>
      </c>
      <c r="K383" s="28"/>
      <c r="L383" s="28"/>
      <c r="M383" s="209">
        <v>-3032</v>
      </c>
      <c r="N383" s="28">
        <v>-3032</v>
      </c>
      <c r="O383" s="210">
        <v>-3032</v>
      </c>
      <c r="P383" s="41" t="s">
        <v>38</v>
      </c>
      <c r="Q383" s="41" t="s">
        <v>80</v>
      </c>
      <c r="R383" s="209" t="s">
        <v>234</v>
      </c>
      <c r="S383" s="28">
        <v>98</v>
      </c>
      <c r="T383" s="210">
        <v>0</v>
      </c>
      <c r="U383" s="209"/>
      <c r="V383" s="28"/>
      <c r="W383" s="210"/>
      <c r="X383" s="235"/>
      <c r="Y383" s="234"/>
      <c r="Z383" s="223"/>
      <c r="AA383" s="235"/>
      <c r="AB383" s="234"/>
      <c r="AC383" s="223"/>
      <c r="AD383" s="235" t="s">
        <v>7</v>
      </c>
      <c r="AE383" s="234">
        <v>3600</v>
      </c>
      <c r="AF383" s="223" t="s">
        <v>343</v>
      </c>
      <c r="AG383" s="235"/>
      <c r="AH383" s="234"/>
      <c r="AI383" s="223"/>
      <c r="AJ383" s="235"/>
      <c r="AK383" s="234"/>
      <c r="AL383" s="223"/>
    </row>
    <row r="384" spans="2:38" ht="21">
      <c r="B384" s="209" t="s">
        <v>342</v>
      </c>
      <c r="C384" s="28" t="s">
        <v>170</v>
      </c>
      <c r="D384" s="210" t="s">
        <v>63</v>
      </c>
      <c r="E384" s="209"/>
      <c r="F384" s="28">
        <v>7059</v>
      </c>
      <c r="G384" s="210">
        <v>803</v>
      </c>
      <c r="H384" s="209"/>
      <c r="I384" s="28">
        <v>6778</v>
      </c>
      <c r="J384" s="210">
        <v>793</v>
      </c>
      <c r="K384" s="28"/>
      <c r="L384" s="28"/>
      <c r="M384" s="209">
        <v>-3022</v>
      </c>
      <c r="N384" s="28">
        <v>-3022</v>
      </c>
      <c r="O384" s="210">
        <v>-3022</v>
      </c>
      <c r="P384" s="41" t="s">
        <v>38</v>
      </c>
      <c r="Q384" s="41" t="s">
        <v>80</v>
      </c>
      <c r="R384" s="209" t="s">
        <v>234</v>
      </c>
      <c r="S384" s="28">
        <v>291</v>
      </c>
      <c r="T384" s="210">
        <v>0</v>
      </c>
      <c r="U384" s="209"/>
      <c r="V384" s="28"/>
      <c r="W384" s="210"/>
      <c r="X384" s="235"/>
      <c r="Y384" s="234"/>
      <c r="Z384" s="223"/>
      <c r="AA384" s="235"/>
      <c r="AB384" s="234"/>
      <c r="AC384" s="223"/>
      <c r="AD384" s="235" t="s">
        <v>7</v>
      </c>
      <c r="AE384" s="234">
        <v>3600</v>
      </c>
      <c r="AF384" s="223" t="s">
        <v>343</v>
      </c>
      <c r="AG384" s="235"/>
      <c r="AH384" s="234"/>
      <c r="AI384" s="223"/>
      <c r="AJ384" s="235"/>
      <c r="AK384" s="234"/>
      <c r="AL384" s="223"/>
    </row>
    <row r="385" spans="2:38" ht="31.5">
      <c r="B385" s="209" t="s">
        <v>342</v>
      </c>
      <c r="C385" s="28" t="s">
        <v>170</v>
      </c>
      <c r="D385" s="210" t="s">
        <v>64</v>
      </c>
      <c r="E385" s="209"/>
      <c r="F385" s="28">
        <v>5713</v>
      </c>
      <c r="G385" s="210">
        <v>894</v>
      </c>
      <c r="H385" s="209"/>
      <c r="I385" s="28">
        <v>5410</v>
      </c>
      <c r="J385" s="210">
        <v>882</v>
      </c>
      <c r="K385" s="28"/>
      <c r="L385" s="28"/>
      <c r="M385" s="209">
        <v>0</v>
      </c>
      <c r="N385" s="28">
        <v>0</v>
      </c>
      <c r="O385" s="210">
        <v>0</v>
      </c>
      <c r="P385" s="41" t="s">
        <v>283</v>
      </c>
      <c r="Q385" s="41" t="s">
        <v>80</v>
      </c>
      <c r="R385" s="209" t="s">
        <v>234</v>
      </c>
      <c r="S385" s="28">
        <v>315</v>
      </c>
      <c r="T385" s="210">
        <v>0</v>
      </c>
      <c r="U385" s="209"/>
      <c r="V385" s="28"/>
      <c r="W385" s="210"/>
      <c r="X385" s="235" t="s">
        <v>5</v>
      </c>
      <c r="Y385" s="234">
        <v>157</v>
      </c>
      <c r="Z385" s="223" t="s">
        <v>281</v>
      </c>
      <c r="AA385" s="235" t="s">
        <v>6</v>
      </c>
      <c r="AB385" s="234">
        <v>4700</v>
      </c>
      <c r="AC385" s="223" t="s">
        <v>175</v>
      </c>
      <c r="AD385" s="235"/>
      <c r="AE385" s="234"/>
      <c r="AF385" s="223"/>
      <c r="AG385" s="235"/>
      <c r="AH385" s="234"/>
      <c r="AI385" s="223"/>
      <c r="AJ385" s="235" t="s">
        <v>8</v>
      </c>
      <c r="AK385" s="234">
        <v>-10000</v>
      </c>
      <c r="AL385" s="223" t="s">
        <v>282</v>
      </c>
    </row>
    <row r="386" spans="2:38" ht="31.5">
      <c r="B386" s="209" t="s">
        <v>342</v>
      </c>
      <c r="C386" s="28" t="s">
        <v>170</v>
      </c>
      <c r="D386" s="210" t="s">
        <v>66</v>
      </c>
      <c r="E386" s="209"/>
      <c r="F386" s="28">
        <v>5750</v>
      </c>
      <c r="G386" s="210">
        <v>894</v>
      </c>
      <c r="H386" s="209"/>
      <c r="I386" s="28">
        <v>5659</v>
      </c>
      <c r="J386" s="210">
        <v>882</v>
      </c>
      <c r="K386" s="28"/>
      <c r="L386" s="28"/>
      <c r="M386" s="209">
        <v>0</v>
      </c>
      <c r="N386" s="28">
        <v>0</v>
      </c>
      <c r="O386" s="210">
        <v>0</v>
      </c>
      <c r="P386" s="41" t="s">
        <v>283</v>
      </c>
      <c r="Q386" s="41" t="s">
        <v>80</v>
      </c>
      <c r="R386" s="209" t="s">
        <v>234</v>
      </c>
      <c r="S386" s="28">
        <v>103</v>
      </c>
      <c r="T386" s="210">
        <v>0</v>
      </c>
      <c r="U386" s="209"/>
      <c r="V386" s="28"/>
      <c r="W386" s="210"/>
      <c r="X386" s="235" t="s">
        <v>5</v>
      </c>
      <c r="Y386" s="234">
        <v>139</v>
      </c>
      <c r="Z386" s="223" t="s">
        <v>281</v>
      </c>
      <c r="AA386" s="235" t="s">
        <v>6</v>
      </c>
      <c r="AB386" s="234">
        <v>4991</v>
      </c>
      <c r="AC386" s="223" t="s">
        <v>175</v>
      </c>
      <c r="AD386" s="235"/>
      <c r="AE386" s="234"/>
      <c r="AF386" s="223"/>
      <c r="AG386" s="235"/>
      <c r="AH386" s="234"/>
      <c r="AI386" s="223"/>
      <c r="AJ386" s="235" t="s">
        <v>8</v>
      </c>
      <c r="AK386" s="234">
        <v>-10000</v>
      </c>
      <c r="AL386" s="223" t="s">
        <v>282</v>
      </c>
    </row>
    <row r="387" spans="2:38" ht="31.5">
      <c r="B387" s="209" t="s">
        <v>342</v>
      </c>
      <c r="C387" s="28" t="s">
        <v>170</v>
      </c>
      <c r="D387" s="210" t="s">
        <v>67</v>
      </c>
      <c r="E387" s="209"/>
      <c r="F387" s="28">
        <v>5761</v>
      </c>
      <c r="G387" s="210">
        <v>894</v>
      </c>
      <c r="H387" s="209"/>
      <c r="I387" s="28">
        <v>5556</v>
      </c>
      <c r="J387" s="210">
        <v>882</v>
      </c>
      <c r="K387" s="28"/>
      <c r="L387" s="28"/>
      <c r="M387" s="209">
        <v>0</v>
      </c>
      <c r="N387" s="28">
        <v>0</v>
      </c>
      <c r="O387" s="210">
        <v>0</v>
      </c>
      <c r="P387" s="41" t="s">
        <v>283</v>
      </c>
      <c r="Q387" s="41" t="s">
        <v>80</v>
      </c>
      <c r="R387" s="209" t="s">
        <v>234</v>
      </c>
      <c r="S387" s="28">
        <v>217</v>
      </c>
      <c r="T387" s="210">
        <v>0</v>
      </c>
      <c r="U387" s="209"/>
      <c r="V387" s="28"/>
      <c r="W387" s="210"/>
      <c r="X387" s="235" t="s">
        <v>5</v>
      </c>
      <c r="Y387" s="234">
        <v>134</v>
      </c>
      <c r="Z387" s="223" t="s">
        <v>281</v>
      </c>
      <c r="AA387" s="235" t="s">
        <v>6</v>
      </c>
      <c r="AB387" s="234">
        <v>4829</v>
      </c>
      <c r="AC387" s="223" t="s">
        <v>175</v>
      </c>
      <c r="AD387" s="235"/>
      <c r="AE387" s="234"/>
      <c r="AF387" s="223"/>
      <c r="AG387" s="235"/>
      <c r="AH387" s="234"/>
      <c r="AI387" s="223"/>
      <c r="AJ387" s="235" t="s">
        <v>8</v>
      </c>
      <c r="AK387" s="234">
        <v>-10000</v>
      </c>
      <c r="AL387" s="223" t="s">
        <v>282</v>
      </c>
    </row>
    <row r="388" spans="2:38" ht="21">
      <c r="B388" s="209" t="s">
        <v>342</v>
      </c>
      <c r="C388" s="28" t="s">
        <v>170</v>
      </c>
      <c r="D388" s="210" t="s">
        <v>68</v>
      </c>
      <c r="E388" s="209"/>
      <c r="F388" s="28">
        <v>7347</v>
      </c>
      <c r="G388" s="210">
        <v>651</v>
      </c>
      <c r="H388" s="209"/>
      <c r="I388" s="28">
        <v>7092</v>
      </c>
      <c r="J388" s="210">
        <v>651</v>
      </c>
      <c r="K388" s="28"/>
      <c r="L388" s="28"/>
      <c r="M388" s="209">
        <v>-2654</v>
      </c>
      <c r="N388" s="28">
        <v>-2654</v>
      </c>
      <c r="O388" s="210">
        <v>-2654</v>
      </c>
      <c r="P388" s="41" t="s">
        <v>283</v>
      </c>
      <c r="Q388" s="41" t="s">
        <v>80</v>
      </c>
      <c r="R388" s="209" t="s">
        <v>234</v>
      </c>
      <c r="S388" s="28">
        <v>255</v>
      </c>
      <c r="T388" s="210">
        <v>0</v>
      </c>
      <c r="U388" s="209"/>
      <c r="V388" s="28"/>
      <c r="W388" s="210"/>
      <c r="X388" s="235"/>
      <c r="Y388" s="234"/>
      <c r="Z388" s="223"/>
      <c r="AA388" s="235"/>
      <c r="AB388" s="234"/>
      <c r="AC388" s="223"/>
      <c r="AD388" s="235"/>
      <c r="AE388" s="234"/>
      <c r="AF388" s="223"/>
      <c r="AG388" s="235"/>
      <c r="AH388" s="234"/>
      <c r="AI388" s="223"/>
      <c r="AJ388" s="235"/>
      <c r="AK388" s="234"/>
      <c r="AL388" s="223"/>
    </row>
    <row r="389" spans="2:38" ht="21">
      <c r="B389" s="209" t="s">
        <v>342</v>
      </c>
      <c r="C389" s="28" t="s">
        <v>170</v>
      </c>
      <c r="D389" s="210" t="s">
        <v>70</v>
      </c>
      <c r="E389" s="209"/>
      <c r="F389" s="28">
        <v>6724</v>
      </c>
      <c r="G389" s="210">
        <v>664</v>
      </c>
      <c r="H389" s="209"/>
      <c r="I389" s="28">
        <v>6686</v>
      </c>
      <c r="J389" s="210">
        <v>278</v>
      </c>
      <c r="K389" s="28"/>
      <c r="L389" s="28"/>
      <c r="M389" s="209">
        <v>-2003</v>
      </c>
      <c r="N389" s="28">
        <v>-2003</v>
      </c>
      <c r="O389" s="210">
        <v>-2003</v>
      </c>
      <c r="P389" s="41" t="s">
        <v>38</v>
      </c>
      <c r="Q389" s="41" t="s">
        <v>80</v>
      </c>
      <c r="R389" s="209" t="s">
        <v>234</v>
      </c>
      <c r="S389" s="28">
        <v>424</v>
      </c>
      <c r="T389" s="210">
        <v>0</v>
      </c>
      <c r="U389" s="209"/>
      <c r="V389" s="28"/>
      <c r="W389" s="210"/>
      <c r="X389" s="235"/>
      <c r="Y389" s="234"/>
      <c r="Z389" s="223"/>
      <c r="AA389" s="235"/>
      <c r="AB389" s="234"/>
      <c r="AC389" s="223"/>
      <c r="AD389" s="235"/>
      <c r="AE389" s="234"/>
      <c r="AF389" s="223"/>
      <c r="AG389" s="235"/>
      <c r="AH389" s="234"/>
      <c r="AI389" s="223"/>
      <c r="AJ389" s="235"/>
      <c r="AK389" s="234"/>
      <c r="AL389" s="223"/>
    </row>
    <row r="390" spans="2:38" ht="21">
      <c r="B390" s="209" t="s">
        <v>344</v>
      </c>
      <c r="C390" s="28" t="s">
        <v>170</v>
      </c>
      <c r="D390" s="210" t="s">
        <v>58</v>
      </c>
      <c r="E390" s="209"/>
      <c r="F390" s="28">
        <v>6861</v>
      </c>
      <c r="G390" s="210">
        <v>793</v>
      </c>
      <c r="H390" s="209"/>
      <c r="I390" s="28">
        <v>6859</v>
      </c>
      <c r="J390" s="210">
        <v>793</v>
      </c>
      <c r="K390" s="28"/>
      <c r="L390" s="28"/>
      <c r="M390" s="209">
        <v>-1925</v>
      </c>
      <c r="N390" s="28">
        <v>-1925</v>
      </c>
      <c r="O390" s="210">
        <v>-1909</v>
      </c>
      <c r="P390" s="41" t="s">
        <v>283</v>
      </c>
      <c r="Q390" s="41" t="s">
        <v>80</v>
      </c>
      <c r="R390" s="209" t="s">
        <v>234</v>
      </c>
      <c r="S390" s="28">
        <v>2</v>
      </c>
      <c r="T390" s="210">
        <v>0</v>
      </c>
      <c r="U390" s="209"/>
      <c r="V390" s="28"/>
      <c r="W390" s="210"/>
      <c r="X390" s="235"/>
      <c r="Y390" s="234"/>
      <c r="Z390" s="223"/>
      <c r="AA390" s="235"/>
      <c r="AB390" s="234"/>
      <c r="AC390" s="223"/>
      <c r="AD390" s="235" t="s">
        <v>7</v>
      </c>
      <c r="AE390" s="234">
        <v>3600</v>
      </c>
      <c r="AF390" s="223" t="s">
        <v>346</v>
      </c>
      <c r="AG390" s="235"/>
      <c r="AH390" s="234"/>
      <c r="AI390" s="223"/>
      <c r="AJ390" s="235"/>
      <c r="AK390" s="234"/>
      <c r="AL390" s="223"/>
    </row>
    <row r="391" spans="2:38" ht="21">
      <c r="B391" s="209" t="s">
        <v>344</v>
      </c>
      <c r="C391" s="28" t="s">
        <v>170</v>
      </c>
      <c r="D391" s="210" t="s">
        <v>59</v>
      </c>
      <c r="E391" s="209"/>
      <c r="F391" s="28">
        <v>6791</v>
      </c>
      <c r="G391" s="210">
        <v>764</v>
      </c>
      <c r="H391" s="209"/>
      <c r="I391" s="28">
        <v>6790</v>
      </c>
      <c r="J391" s="210">
        <v>764</v>
      </c>
      <c r="K391" s="28"/>
      <c r="L391" s="28"/>
      <c r="M391" s="209">
        <v>-3005</v>
      </c>
      <c r="N391" s="28">
        <v>-3005</v>
      </c>
      <c r="O391" s="210">
        <v>-1925</v>
      </c>
      <c r="P391" s="41" t="s">
        <v>283</v>
      </c>
      <c r="Q391" s="41" t="s">
        <v>80</v>
      </c>
      <c r="R391" s="209" t="s">
        <v>234</v>
      </c>
      <c r="S391" s="28">
        <v>1</v>
      </c>
      <c r="T391" s="210">
        <v>0</v>
      </c>
      <c r="U391" s="209"/>
      <c r="V391" s="28"/>
      <c r="W391" s="210"/>
      <c r="X391" s="235"/>
      <c r="Y391" s="234"/>
      <c r="Z391" s="223"/>
      <c r="AA391" s="235"/>
      <c r="AB391" s="234"/>
      <c r="AC391" s="223"/>
      <c r="AD391" s="235" t="s">
        <v>7</v>
      </c>
      <c r="AE391" s="234">
        <v>3600</v>
      </c>
      <c r="AF391" s="223" t="s">
        <v>343</v>
      </c>
      <c r="AG391" s="235"/>
      <c r="AH391" s="234"/>
      <c r="AI391" s="223"/>
      <c r="AJ391" s="235"/>
      <c r="AK391" s="234"/>
      <c r="AL391" s="223"/>
    </row>
    <row r="392" spans="2:38" ht="21">
      <c r="B392" s="209" t="s">
        <v>344</v>
      </c>
      <c r="C392" s="28" t="s">
        <v>170</v>
      </c>
      <c r="D392" s="210" t="s">
        <v>61</v>
      </c>
      <c r="E392" s="209"/>
      <c r="F392" s="28">
        <v>6708</v>
      </c>
      <c r="G392" s="210">
        <v>497</v>
      </c>
      <c r="H392" s="209"/>
      <c r="I392" s="28">
        <v>6703</v>
      </c>
      <c r="J392" s="210">
        <v>497</v>
      </c>
      <c r="K392" s="28"/>
      <c r="L392" s="28"/>
      <c r="M392" s="209">
        <v>-2950</v>
      </c>
      <c r="N392" s="28">
        <v>-2950</v>
      </c>
      <c r="O392" s="210">
        <v>-3005</v>
      </c>
      <c r="P392" s="41" t="s">
        <v>283</v>
      </c>
      <c r="Q392" s="41" t="s">
        <v>80</v>
      </c>
      <c r="R392" s="209" t="s">
        <v>234</v>
      </c>
      <c r="S392" s="28">
        <v>5</v>
      </c>
      <c r="T392" s="210">
        <v>0</v>
      </c>
      <c r="U392" s="209"/>
      <c r="V392" s="28"/>
      <c r="W392" s="210"/>
      <c r="X392" s="235"/>
      <c r="Y392" s="234"/>
      <c r="Z392" s="223"/>
      <c r="AA392" s="235"/>
      <c r="AB392" s="234"/>
      <c r="AC392" s="223"/>
      <c r="AD392" s="235" t="s">
        <v>7</v>
      </c>
      <c r="AE392" s="234">
        <v>3600</v>
      </c>
      <c r="AF392" s="223" t="s">
        <v>343</v>
      </c>
      <c r="AG392" s="235"/>
      <c r="AH392" s="234"/>
      <c r="AI392" s="223"/>
      <c r="AJ392" s="235"/>
      <c r="AK392" s="234"/>
      <c r="AL392" s="223"/>
    </row>
    <row r="393" spans="2:38" ht="31.5">
      <c r="B393" s="209" t="s">
        <v>344</v>
      </c>
      <c r="C393" s="28" t="s">
        <v>170</v>
      </c>
      <c r="D393" s="210" t="s">
        <v>63</v>
      </c>
      <c r="E393" s="209"/>
      <c r="F393" s="28">
        <v>6638</v>
      </c>
      <c r="G393" s="210">
        <v>425</v>
      </c>
      <c r="H393" s="209"/>
      <c r="I393" s="28">
        <v>6638</v>
      </c>
      <c r="J393" s="210">
        <v>418</v>
      </c>
      <c r="K393" s="28"/>
      <c r="L393" s="28"/>
      <c r="M393" s="209">
        <v>-2904</v>
      </c>
      <c r="N393" s="28">
        <v>-2904</v>
      </c>
      <c r="O393" s="210">
        <v>-2950</v>
      </c>
      <c r="P393" s="41" t="s">
        <v>38</v>
      </c>
      <c r="Q393" s="41" t="s">
        <v>80</v>
      </c>
      <c r="R393" s="209" t="s">
        <v>234</v>
      </c>
      <c r="S393" s="28">
        <v>7</v>
      </c>
      <c r="T393" s="210">
        <v>0</v>
      </c>
      <c r="U393" s="209"/>
      <c r="V393" s="28"/>
      <c r="W393" s="210"/>
      <c r="X393" s="235"/>
      <c r="Y393" s="234"/>
      <c r="Z393" s="223"/>
      <c r="AA393" s="235" t="s">
        <v>6</v>
      </c>
      <c r="AB393" s="234">
        <v>6373</v>
      </c>
      <c r="AC393" s="223" t="s">
        <v>82</v>
      </c>
      <c r="AD393" s="235" t="s">
        <v>7</v>
      </c>
      <c r="AE393" s="234">
        <v>3600</v>
      </c>
      <c r="AF393" s="223" t="s">
        <v>343</v>
      </c>
      <c r="AG393" s="235"/>
      <c r="AH393" s="234"/>
      <c r="AI393" s="223"/>
      <c r="AJ393" s="235"/>
      <c r="AK393" s="234"/>
      <c r="AL393" s="223"/>
    </row>
    <row r="394" spans="2:38" ht="21">
      <c r="B394" s="209" t="s">
        <v>344</v>
      </c>
      <c r="C394" s="28" t="s">
        <v>170</v>
      </c>
      <c r="D394" s="210" t="s">
        <v>68</v>
      </c>
      <c r="E394" s="209"/>
      <c r="F394" s="28">
        <v>7278</v>
      </c>
      <c r="G394" s="210">
        <v>381</v>
      </c>
      <c r="H394" s="209"/>
      <c r="I394" s="28">
        <v>7119</v>
      </c>
      <c r="J394" s="210">
        <v>381</v>
      </c>
      <c r="K394" s="28"/>
      <c r="L394" s="28"/>
      <c r="M394" s="209">
        <v>-2267</v>
      </c>
      <c r="N394" s="28">
        <v>-2267</v>
      </c>
      <c r="O394" s="210">
        <v>-4150</v>
      </c>
      <c r="P394" s="41" t="s">
        <v>38</v>
      </c>
      <c r="Q394" s="41" t="s">
        <v>80</v>
      </c>
      <c r="R394" s="209" t="s">
        <v>234</v>
      </c>
      <c r="S394" s="28">
        <v>159</v>
      </c>
      <c r="T394" s="210">
        <v>0</v>
      </c>
      <c r="U394" s="209"/>
      <c r="V394" s="28"/>
      <c r="W394" s="210"/>
      <c r="X394" s="235"/>
      <c r="Y394" s="234"/>
      <c r="Z394" s="223"/>
      <c r="AA394" s="235"/>
      <c r="AB394" s="234"/>
      <c r="AC394" s="223"/>
      <c r="AD394" s="235" t="s">
        <v>7</v>
      </c>
      <c r="AE394" s="234">
        <v>3600</v>
      </c>
      <c r="AF394" s="223" t="s">
        <v>343</v>
      </c>
      <c r="AG394" s="235"/>
      <c r="AH394" s="234"/>
      <c r="AI394" s="223"/>
      <c r="AJ394" s="235"/>
      <c r="AK394" s="234"/>
      <c r="AL394" s="223"/>
    </row>
    <row r="395" spans="2:38">
      <c r="B395" s="209" t="s">
        <v>344</v>
      </c>
      <c r="C395" s="28" t="s">
        <v>170</v>
      </c>
      <c r="D395" s="210" t="s">
        <v>70</v>
      </c>
      <c r="E395" s="209"/>
      <c r="F395" s="28">
        <v>6772</v>
      </c>
      <c r="G395" s="210">
        <v>406</v>
      </c>
      <c r="H395" s="209"/>
      <c r="I395" s="28">
        <v>6731</v>
      </c>
      <c r="J395" s="210">
        <v>406</v>
      </c>
      <c r="K395" s="28"/>
      <c r="L395" s="28"/>
      <c r="M395" s="209">
        <v>-1648</v>
      </c>
      <c r="N395" s="28">
        <v>-1648</v>
      </c>
      <c r="O395" s="210">
        <v>-2294</v>
      </c>
      <c r="P395" s="41" t="s">
        <v>38</v>
      </c>
      <c r="Q395" s="41" t="s">
        <v>283</v>
      </c>
      <c r="R395" s="209" t="s">
        <v>234</v>
      </c>
      <c r="S395" s="28">
        <v>41</v>
      </c>
      <c r="T395" s="210">
        <v>0</v>
      </c>
      <c r="U395" s="209"/>
      <c r="V395" s="28"/>
      <c r="W395" s="210"/>
      <c r="X395" s="235"/>
      <c r="Y395" s="234"/>
      <c r="Z395" s="223"/>
      <c r="AA395" s="235"/>
      <c r="AB395" s="234"/>
      <c r="AC395" s="223"/>
      <c r="AD395" s="235"/>
      <c r="AE395" s="234"/>
      <c r="AF395" s="223"/>
      <c r="AG395" s="235"/>
      <c r="AH395" s="234"/>
      <c r="AI395" s="223"/>
      <c r="AJ395" s="235"/>
      <c r="AK395" s="234"/>
      <c r="AL395" s="223"/>
    </row>
    <row r="396" spans="2:38" ht="21">
      <c r="B396" s="209" t="s">
        <v>348</v>
      </c>
      <c r="C396" s="28" t="s">
        <v>36</v>
      </c>
      <c r="D396" s="210" t="s">
        <v>64</v>
      </c>
      <c r="E396" s="209"/>
      <c r="F396" s="28">
        <v>4488</v>
      </c>
      <c r="G396" s="210">
        <v>3008</v>
      </c>
      <c r="H396" s="209"/>
      <c r="I396" s="28">
        <v>4488</v>
      </c>
      <c r="J396" s="210">
        <v>1709</v>
      </c>
      <c r="K396" s="28"/>
      <c r="L396" s="28"/>
      <c r="M396" s="209">
        <v>0</v>
      </c>
      <c r="N396" s="28">
        <v>0</v>
      </c>
      <c r="O396" s="210">
        <v>0</v>
      </c>
      <c r="P396" s="41" t="s">
        <v>288</v>
      </c>
      <c r="Q396" s="41" t="s">
        <v>283</v>
      </c>
      <c r="R396" s="209" t="s">
        <v>234</v>
      </c>
      <c r="S396" s="28">
        <v>1299</v>
      </c>
      <c r="T396" s="210">
        <v>0</v>
      </c>
      <c r="U396" s="209"/>
      <c r="V396" s="28"/>
      <c r="W396" s="210"/>
      <c r="X396" s="235" t="s">
        <v>5</v>
      </c>
      <c r="Y396" s="234">
        <v>-55</v>
      </c>
      <c r="Z396" s="223" t="s">
        <v>281</v>
      </c>
      <c r="AA396" s="235"/>
      <c r="AB396" s="234"/>
      <c r="AC396" s="223"/>
      <c r="AD396" s="235"/>
      <c r="AE396" s="234"/>
      <c r="AF396" s="223"/>
      <c r="AG396" s="235"/>
      <c r="AH396" s="234"/>
      <c r="AI396" s="223"/>
      <c r="AJ396" s="235" t="s">
        <v>8</v>
      </c>
      <c r="AK396" s="234">
        <v>-10000</v>
      </c>
      <c r="AL396" s="223" t="s">
        <v>282</v>
      </c>
    </row>
    <row r="397" spans="2:38" ht="21">
      <c r="B397" s="209" t="s">
        <v>348</v>
      </c>
      <c r="C397" s="28" t="s">
        <v>36</v>
      </c>
      <c r="D397" s="210" t="s">
        <v>66</v>
      </c>
      <c r="E397" s="209"/>
      <c r="F397" s="28">
        <v>4488</v>
      </c>
      <c r="G397" s="210">
        <v>3008</v>
      </c>
      <c r="H397" s="209"/>
      <c r="I397" s="28">
        <v>4488</v>
      </c>
      <c r="J397" s="210">
        <v>2337</v>
      </c>
      <c r="K397" s="28"/>
      <c r="L397" s="28"/>
      <c r="M397" s="209">
        <v>0</v>
      </c>
      <c r="N397" s="28">
        <v>0</v>
      </c>
      <c r="O397" s="210">
        <v>0</v>
      </c>
      <c r="P397" s="41" t="s">
        <v>288</v>
      </c>
      <c r="Q397" s="41" t="s">
        <v>80</v>
      </c>
      <c r="R397" s="209" t="s">
        <v>234</v>
      </c>
      <c r="S397" s="28">
        <v>671</v>
      </c>
      <c r="T397" s="210">
        <v>0</v>
      </c>
      <c r="U397" s="209"/>
      <c r="V397" s="28"/>
      <c r="W397" s="210"/>
      <c r="X397" s="235" t="s">
        <v>5</v>
      </c>
      <c r="Y397" s="234">
        <v>121</v>
      </c>
      <c r="Z397" s="223" t="s">
        <v>281</v>
      </c>
      <c r="AA397" s="235"/>
      <c r="AB397" s="234"/>
      <c r="AC397" s="223"/>
      <c r="AD397" s="235"/>
      <c r="AE397" s="234"/>
      <c r="AF397" s="223"/>
      <c r="AG397" s="235"/>
      <c r="AH397" s="234"/>
      <c r="AI397" s="223"/>
      <c r="AJ397" s="235" t="s">
        <v>8</v>
      </c>
      <c r="AK397" s="234">
        <v>-10000</v>
      </c>
      <c r="AL397" s="223" t="s">
        <v>282</v>
      </c>
    </row>
    <row r="398" spans="2:38" ht="21">
      <c r="B398" s="209" t="s">
        <v>348</v>
      </c>
      <c r="C398" s="28" t="s">
        <v>36</v>
      </c>
      <c r="D398" s="210" t="s">
        <v>67</v>
      </c>
      <c r="E398" s="209"/>
      <c r="F398" s="28">
        <v>4488</v>
      </c>
      <c r="G398" s="210">
        <v>3008</v>
      </c>
      <c r="H398" s="209"/>
      <c r="I398" s="28">
        <v>4488</v>
      </c>
      <c r="J398" s="210">
        <v>2667</v>
      </c>
      <c r="K398" s="28"/>
      <c r="L398" s="28"/>
      <c r="M398" s="209">
        <v>0</v>
      </c>
      <c r="N398" s="28">
        <v>0</v>
      </c>
      <c r="O398" s="210">
        <v>0</v>
      </c>
      <c r="P398" s="41" t="s">
        <v>288</v>
      </c>
      <c r="Q398" s="41" t="s">
        <v>80</v>
      </c>
      <c r="R398" s="209" t="s">
        <v>234</v>
      </c>
      <c r="S398" s="28">
        <v>341</v>
      </c>
      <c r="T398" s="210">
        <v>0</v>
      </c>
      <c r="U398" s="209"/>
      <c r="V398" s="28"/>
      <c r="W398" s="210"/>
      <c r="X398" s="235" t="s">
        <v>5</v>
      </c>
      <c r="Y398" s="234">
        <v>121</v>
      </c>
      <c r="Z398" s="223" t="s">
        <v>281</v>
      </c>
      <c r="AA398" s="235"/>
      <c r="AB398" s="234"/>
      <c r="AC398" s="223"/>
      <c r="AD398" s="235"/>
      <c r="AE398" s="234"/>
      <c r="AF398" s="223"/>
      <c r="AG398" s="235"/>
      <c r="AH398" s="234"/>
      <c r="AI398" s="223"/>
      <c r="AJ398" s="235" t="s">
        <v>8</v>
      </c>
      <c r="AK398" s="234">
        <v>-10000</v>
      </c>
      <c r="AL398" s="223" t="s">
        <v>282</v>
      </c>
    </row>
    <row r="399" spans="2:38" ht="21">
      <c r="B399" s="209" t="s">
        <v>348</v>
      </c>
      <c r="C399" s="28" t="s">
        <v>36</v>
      </c>
      <c r="D399" s="210" t="s">
        <v>68</v>
      </c>
      <c r="E399" s="209"/>
      <c r="F399" s="28">
        <v>4923</v>
      </c>
      <c r="G399" s="210">
        <v>3264</v>
      </c>
      <c r="H399" s="209"/>
      <c r="I399" s="28">
        <v>4875</v>
      </c>
      <c r="J399" s="210">
        <v>1778</v>
      </c>
      <c r="K399" s="28"/>
      <c r="L399" s="28"/>
      <c r="M399" s="209">
        <v>0</v>
      </c>
      <c r="N399" s="28">
        <v>0</v>
      </c>
      <c r="O399" s="210">
        <v>0</v>
      </c>
      <c r="P399" s="41" t="s">
        <v>288</v>
      </c>
      <c r="Q399" s="41" t="s">
        <v>283</v>
      </c>
      <c r="R399" s="209" t="s">
        <v>234</v>
      </c>
      <c r="S399" s="28">
        <v>1534</v>
      </c>
      <c r="T399" s="210">
        <v>0</v>
      </c>
      <c r="U399" s="209"/>
      <c r="V399" s="28"/>
      <c r="W399" s="210"/>
      <c r="X399" s="235" t="s">
        <v>5</v>
      </c>
      <c r="Y399" s="234">
        <v>78</v>
      </c>
      <c r="Z399" s="223" t="s">
        <v>281</v>
      </c>
      <c r="AA399" s="235"/>
      <c r="AB399" s="234"/>
      <c r="AC399" s="223"/>
      <c r="AD399" s="235"/>
      <c r="AE399" s="234"/>
      <c r="AF399" s="223"/>
      <c r="AG399" s="235"/>
      <c r="AH399" s="234"/>
      <c r="AI399" s="223"/>
      <c r="AJ399" s="235" t="s">
        <v>8</v>
      </c>
      <c r="AK399" s="234">
        <v>-10000</v>
      </c>
      <c r="AL399" s="223" t="s">
        <v>282</v>
      </c>
    </row>
    <row r="400" spans="2:38" ht="21">
      <c r="B400" s="209" t="s">
        <v>348</v>
      </c>
      <c r="C400" s="28" t="s">
        <v>36</v>
      </c>
      <c r="D400" s="210" t="s">
        <v>69</v>
      </c>
      <c r="E400" s="209"/>
      <c r="F400" s="28">
        <v>4923</v>
      </c>
      <c r="G400" s="210">
        <v>3264</v>
      </c>
      <c r="H400" s="209"/>
      <c r="I400" s="28">
        <v>4875</v>
      </c>
      <c r="J400" s="210">
        <v>1219</v>
      </c>
      <c r="K400" s="28"/>
      <c r="L400" s="28"/>
      <c r="M400" s="209">
        <v>0</v>
      </c>
      <c r="N400" s="28">
        <v>0</v>
      </c>
      <c r="O400" s="210">
        <v>0</v>
      </c>
      <c r="P400" s="41" t="s">
        <v>288</v>
      </c>
      <c r="Q400" s="41" t="s">
        <v>283</v>
      </c>
      <c r="R400" s="209" t="s">
        <v>234</v>
      </c>
      <c r="S400" s="28">
        <v>2093</v>
      </c>
      <c r="T400" s="210">
        <v>0</v>
      </c>
      <c r="U400" s="209"/>
      <c r="V400" s="28"/>
      <c r="W400" s="210"/>
      <c r="X400" s="235" t="s">
        <v>5</v>
      </c>
      <c r="Y400" s="234">
        <v>78</v>
      </c>
      <c r="Z400" s="223" t="s">
        <v>281</v>
      </c>
      <c r="AA400" s="235"/>
      <c r="AB400" s="234"/>
      <c r="AC400" s="223"/>
      <c r="AD400" s="235"/>
      <c r="AE400" s="234"/>
      <c r="AF400" s="223"/>
      <c r="AG400" s="235"/>
      <c r="AH400" s="234"/>
      <c r="AI400" s="223"/>
      <c r="AJ400" s="235" t="s">
        <v>8</v>
      </c>
      <c r="AK400" s="234">
        <v>-10000</v>
      </c>
      <c r="AL400" s="223" t="s">
        <v>282</v>
      </c>
    </row>
    <row r="401" spans="2:38" ht="21">
      <c r="B401" s="209" t="s">
        <v>348</v>
      </c>
      <c r="C401" s="28" t="s">
        <v>36</v>
      </c>
      <c r="D401" s="210" t="s">
        <v>70</v>
      </c>
      <c r="E401" s="209"/>
      <c r="F401" s="28">
        <v>4600</v>
      </c>
      <c r="G401" s="210">
        <v>3479</v>
      </c>
      <c r="H401" s="209"/>
      <c r="I401" s="28">
        <v>4424</v>
      </c>
      <c r="J401" s="210">
        <v>1161</v>
      </c>
      <c r="K401" s="28"/>
      <c r="L401" s="28"/>
      <c r="M401" s="209">
        <v>0</v>
      </c>
      <c r="N401" s="28">
        <v>0</v>
      </c>
      <c r="O401" s="210">
        <v>0</v>
      </c>
      <c r="P401" s="41" t="s">
        <v>288</v>
      </c>
      <c r="Q401" s="41" t="s">
        <v>283</v>
      </c>
      <c r="R401" s="209" t="s">
        <v>234</v>
      </c>
      <c r="S401" s="28">
        <v>2494</v>
      </c>
      <c r="T401" s="210">
        <v>0</v>
      </c>
      <c r="U401" s="209"/>
      <c r="V401" s="28"/>
      <c r="W401" s="210"/>
      <c r="X401" s="235" t="s">
        <v>5</v>
      </c>
      <c r="Y401" s="234">
        <v>79</v>
      </c>
      <c r="Z401" s="223" t="s">
        <v>281</v>
      </c>
      <c r="AA401" s="235"/>
      <c r="AB401" s="234"/>
      <c r="AC401" s="223"/>
      <c r="AD401" s="235"/>
      <c r="AE401" s="234"/>
      <c r="AF401" s="223"/>
      <c r="AG401" s="235"/>
      <c r="AH401" s="234"/>
      <c r="AI401" s="223"/>
      <c r="AJ401" s="235" t="s">
        <v>8</v>
      </c>
      <c r="AK401" s="234">
        <v>-10000</v>
      </c>
      <c r="AL401" s="223" t="s">
        <v>282</v>
      </c>
    </row>
    <row r="402" spans="2:38" ht="21">
      <c r="B402" s="209" t="s">
        <v>349</v>
      </c>
      <c r="C402" s="28" t="s">
        <v>36</v>
      </c>
      <c r="D402" s="210" t="s">
        <v>64</v>
      </c>
      <c r="E402" s="209"/>
      <c r="F402" s="28">
        <v>6247</v>
      </c>
      <c r="G402" s="210">
        <v>612</v>
      </c>
      <c r="H402" s="209"/>
      <c r="I402" s="28">
        <v>6247</v>
      </c>
      <c r="J402" s="210">
        <v>564</v>
      </c>
      <c r="K402" s="28"/>
      <c r="L402" s="28"/>
      <c r="M402" s="209">
        <v>0</v>
      </c>
      <c r="N402" s="28">
        <v>0</v>
      </c>
      <c r="O402" s="210">
        <v>0</v>
      </c>
      <c r="P402" s="41" t="s">
        <v>288</v>
      </c>
      <c r="Q402" s="41" t="s">
        <v>283</v>
      </c>
      <c r="R402" s="209" t="s">
        <v>234</v>
      </c>
      <c r="S402" s="28">
        <v>48</v>
      </c>
      <c r="T402" s="210">
        <v>0</v>
      </c>
      <c r="U402" s="209"/>
      <c r="V402" s="28"/>
      <c r="W402" s="210"/>
      <c r="X402" s="235" t="s">
        <v>5</v>
      </c>
      <c r="Y402" s="234">
        <v>172</v>
      </c>
      <c r="Z402" s="223" t="s">
        <v>281</v>
      </c>
      <c r="AA402" s="235"/>
      <c r="AB402" s="234"/>
      <c r="AC402" s="223"/>
      <c r="AD402" s="235"/>
      <c r="AE402" s="234"/>
      <c r="AF402" s="223"/>
      <c r="AG402" s="235"/>
      <c r="AH402" s="234"/>
      <c r="AI402" s="223"/>
      <c r="AJ402" s="235" t="s">
        <v>8</v>
      </c>
      <c r="AK402" s="234">
        <v>-10000</v>
      </c>
      <c r="AL402" s="223" t="s">
        <v>282</v>
      </c>
    </row>
    <row r="403" spans="2:38" ht="21">
      <c r="B403" s="209" t="s">
        <v>349</v>
      </c>
      <c r="C403" s="28" t="s">
        <v>36</v>
      </c>
      <c r="D403" s="210" t="s">
        <v>66</v>
      </c>
      <c r="E403" s="209"/>
      <c r="F403" s="28">
        <v>6247</v>
      </c>
      <c r="G403" s="210">
        <v>612</v>
      </c>
      <c r="H403" s="209"/>
      <c r="I403" s="28">
        <v>6247</v>
      </c>
      <c r="J403" s="210">
        <v>101</v>
      </c>
      <c r="K403" s="28"/>
      <c r="L403" s="28"/>
      <c r="M403" s="209">
        <v>0</v>
      </c>
      <c r="N403" s="28">
        <v>0</v>
      </c>
      <c r="O403" s="210">
        <v>0</v>
      </c>
      <c r="P403" s="41" t="s">
        <v>288</v>
      </c>
      <c r="Q403" s="41" t="s">
        <v>283</v>
      </c>
      <c r="R403" s="209" t="s">
        <v>234</v>
      </c>
      <c r="S403" s="28">
        <v>511</v>
      </c>
      <c r="T403" s="210">
        <v>0</v>
      </c>
      <c r="U403" s="209"/>
      <c r="V403" s="28"/>
      <c r="W403" s="210"/>
      <c r="X403" s="235" t="s">
        <v>5</v>
      </c>
      <c r="Y403" s="234">
        <v>172</v>
      </c>
      <c r="Z403" s="223" t="s">
        <v>281</v>
      </c>
      <c r="AA403" s="235"/>
      <c r="AB403" s="234"/>
      <c r="AC403" s="223"/>
      <c r="AD403" s="235"/>
      <c r="AE403" s="234"/>
      <c r="AF403" s="223"/>
      <c r="AG403" s="235"/>
      <c r="AH403" s="234"/>
      <c r="AI403" s="223"/>
      <c r="AJ403" s="235" t="s">
        <v>8</v>
      </c>
      <c r="AK403" s="234">
        <v>-10000</v>
      </c>
      <c r="AL403" s="223" t="s">
        <v>282</v>
      </c>
    </row>
    <row r="404" spans="2:38" ht="21">
      <c r="B404" s="209" t="s">
        <v>349</v>
      </c>
      <c r="C404" s="28" t="s">
        <v>36</v>
      </c>
      <c r="D404" s="210" t="s">
        <v>67</v>
      </c>
      <c r="E404" s="209"/>
      <c r="F404" s="28">
        <v>6247</v>
      </c>
      <c r="G404" s="210">
        <v>612</v>
      </c>
      <c r="H404" s="209"/>
      <c r="I404" s="28">
        <v>6247</v>
      </c>
      <c r="J404" s="210">
        <v>101</v>
      </c>
      <c r="K404" s="28"/>
      <c r="L404" s="28"/>
      <c r="M404" s="209">
        <v>0</v>
      </c>
      <c r="N404" s="28">
        <v>0</v>
      </c>
      <c r="O404" s="210">
        <v>0</v>
      </c>
      <c r="P404" s="41" t="s">
        <v>288</v>
      </c>
      <c r="Q404" s="41" t="s">
        <v>283</v>
      </c>
      <c r="R404" s="209" t="s">
        <v>234</v>
      </c>
      <c r="S404" s="28">
        <v>511</v>
      </c>
      <c r="T404" s="210">
        <v>0</v>
      </c>
      <c r="U404" s="209"/>
      <c r="V404" s="28"/>
      <c r="W404" s="210"/>
      <c r="X404" s="235" t="s">
        <v>5</v>
      </c>
      <c r="Y404" s="234">
        <v>172</v>
      </c>
      <c r="Z404" s="223" t="s">
        <v>281</v>
      </c>
      <c r="AA404" s="235"/>
      <c r="AB404" s="234"/>
      <c r="AC404" s="223"/>
      <c r="AD404" s="235"/>
      <c r="AE404" s="234"/>
      <c r="AF404" s="223"/>
      <c r="AG404" s="235"/>
      <c r="AH404" s="234"/>
      <c r="AI404" s="223"/>
      <c r="AJ404" s="235" t="s">
        <v>8</v>
      </c>
      <c r="AK404" s="234">
        <v>-10000</v>
      </c>
      <c r="AL404" s="223" t="s">
        <v>282</v>
      </c>
    </row>
    <row r="405" spans="2:38" ht="21">
      <c r="B405" s="209" t="s">
        <v>349</v>
      </c>
      <c r="C405" s="28" t="s">
        <v>36</v>
      </c>
      <c r="D405" s="210" t="s">
        <v>68</v>
      </c>
      <c r="E405" s="209"/>
      <c r="F405" s="28">
        <v>7236</v>
      </c>
      <c r="G405" s="210">
        <v>160</v>
      </c>
      <c r="H405" s="209"/>
      <c r="I405" s="28">
        <v>7235</v>
      </c>
      <c r="J405" s="210">
        <v>101</v>
      </c>
      <c r="K405" s="28"/>
      <c r="L405" s="28"/>
      <c r="M405" s="209">
        <v>0</v>
      </c>
      <c r="N405" s="28">
        <v>0</v>
      </c>
      <c r="O405" s="210">
        <v>0</v>
      </c>
      <c r="P405" s="41" t="s">
        <v>288</v>
      </c>
      <c r="Q405" s="41" t="s">
        <v>80</v>
      </c>
      <c r="R405" s="209" t="s">
        <v>234</v>
      </c>
      <c r="S405" s="28">
        <v>60</v>
      </c>
      <c r="T405" s="210">
        <v>0</v>
      </c>
      <c r="U405" s="209"/>
      <c r="V405" s="28"/>
      <c r="W405" s="210"/>
      <c r="X405" s="235" t="s">
        <v>5</v>
      </c>
      <c r="Y405" s="234">
        <v>190</v>
      </c>
      <c r="Z405" s="223" t="s">
        <v>281</v>
      </c>
      <c r="AA405" s="235"/>
      <c r="AB405" s="234"/>
      <c r="AC405" s="223"/>
      <c r="AD405" s="235"/>
      <c r="AE405" s="234"/>
      <c r="AF405" s="223"/>
      <c r="AG405" s="235"/>
      <c r="AH405" s="234"/>
      <c r="AI405" s="223"/>
      <c r="AJ405" s="235" t="s">
        <v>8</v>
      </c>
      <c r="AK405" s="234">
        <v>-10000</v>
      </c>
      <c r="AL405" s="223" t="s">
        <v>282</v>
      </c>
    </row>
    <row r="406" spans="2:38" ht="21">
      <c r="B406" s="209" t="s">
        <v>349</v>
      </c>
      <c r="C406" s="28" t="s">
        <v>36</v>
      </c>
      <c r="D406" s="210" t="s">
        <v>69</v>
      </c>
      <c r="E406" s="209"/>
      <c r="F406" s="28">
        <v>7236</v>
      </c>
      <c r="G406" s="210">
        <v>576</v>
      </c>
      <c r="H406" s="209"/>
      <c r="I406" s="28">
        <v>7235</v>
      </c>
      <c r="J406" s="210">
        <v>541</v>
      </c>
      <c r="K406" s="28"/>
      <c r="L406" s="28"/>
      <c r="M406" s="209">
        <v>0</v>
      </c>
      <c r="N406" s="28">
        <v>0</v>
      </c>
      <c r="O406" s="210">
        <v>0</v>
      </c>
      <c r="P406" s="41" t="s">
        <v>283</v>
      </c>
      <c r="Q406" s="41" t="s">
        <v>80</v>
      </c>
      <c r="R406" s="209" t="s">
        <v>234</v>
      </c>
      <c r="S406" s="28">
        <v>36</v>
      </c>
      <c r="T406" s="210">
        <v>0</v>
      </c>
      <c r="U406" s="209"/>
      <c r="V406" s="28"/>
      <c r="W406" s="210"/>
      <c r="X406" s="235" t="s">
        <v>5</v>
      </c>
      <c r="Y406" s="234">
        <v>190</v>
      </c>
      <c r="Z406" s="223" t="s">
        <v>281</v>
      </c>
      <c r="AA406" s="235"/>
      <c r="AB406" s="234"/>
      <c r="AC406" s="223"/>
      <c r="AD406" s="235"/>
      <c r="AE406" s="234"/>
      <c r="AF406" s="223"/>
      <c r="AG406" s="235"/>
      <c r="AH406" s="234"/>
      <c r="AI406" s="223"/>
      <c r="AJ406" s="235" t="s">
        <v>8</v>
      </c>
      <c r="AK406" s="234">
        <v>-10000</v>
      </c>
      <c r="AL406" s="223" t="s">
        <v>282</v>
      </c>
    </row>
    <row r="407" spans="2:38" ht="31.5">
      <c r="B407" s="209" t="s">
        <v>351</v>
      </c>
      <c r="C407" s="28" t="s">
        <v>36</v>
      </c>
      <c r="D407" s="210" t="s">
        <v>68</v>
      </c>
      <c r="E407" s="209"/>
      <c r="F407" s="28">
        <v>8426</v>
      </c>
      <c r="G407" s="210">
        <v>162</v>
      </c>
      <c r="H407" s="209"/>
      <c r="I407" s="28">
        <v>8110</v>
      </c>
      <c r="J407" s="210">
        <v>134</v>
      </c>
      <c r="K407" s="28"/>
      <c r="L407" s="28"/>
      <c r="M407" s="209">
        <v>-2413</v>
      </c>
      <c r="N407" s="28">
        <v>-2413</v>
      </c>
      <c r="O407" s="210">
        <v>-2413</v>
      </c>
      <c r="P407" s="41" t="s">
        <v>38</v>
      </c>
      <c r="Q407" s="41" t="s">
        <v>283</v>
      </c>
      <c r="R407" s="209" t="s">
        <v>234</v>
      </c>
      <c r="S407" s="28">
        <v>344</v>
      </c>
      <c r="T407" s="210">
        <v>0</v>
      </c>
      <c r="U407" s="209"/>
      <c r="V407" s="28"/>
      <c r="W407" s="210"/>
      <c r="X407" s="235"/>
      <c r="Y407" s="234"/>
      <c r="Z407" s="223"/>
      <c r="AA407" s="235" t="s">
        <v>6</v>
      </c>
      <c r="AB407" s="234">
        <v>7750</v>
      </c>
      <c r="AC407" s="223" t="s">
        <v>65</v>
      </c>
      <c r="AD407" s="235"/>
      <c r="AE407" s="234"/>
      <c r="AF407" s="223"/>
      <c r="AG407" s="235"/>
      <c r="AH407" s="234"/>
      <c r="AI407" s="223"/>
      <c r="AJ407" s="235"/>
      <c r="AK407" s="234"/>
      <c r="AL407" s="223"/>
    </row>
    <row r="408" spans="2:38">
      <c r="B408" s="209" t="s">
        <v>352</v>
      </c>
      <c r="C408" s="28" t="s">
        <v>36</v>
      </c>
      <c r="D408" s="210" t="s">
        <v>64</v>
      </c>
      <c r="E408" s="209"/>
      <c r="F408" s="28">
        <v>7340</v>
      </c>
      <c r="G408" s="210">
        <v>458</v>
      </c>
      <c r="H408" s="209"/>
      <c r="I408" s="28">
        <v>7332</v>
      </c>
      <c r="J408" s="210">
        <v>437</v>
      </c>
      <c r="K408" s="28"/>
      <c r="L408" s="28"/>
      <c r="M408" s="209">
        <v>0</v>
      </c>
      <c r="N408" s="28">
        <v>0</v>
      </c>
      <c r="O408" s="210">
        <v>0</v>
      </c>
      <c r="P408" s="41" t="s">
        <v>283</v>
      </c>
      <c r="Q408" s="41" t="s">
        <v>283</v>
      </c>
      <c r="R408" s="209" t="s">
        <v>234</v>
      </c>
      <c r="S408" s="28">
        <v>29</v>
      </c>
      <c r="T408" s="210">
        <v>0</v>
      </c>
      <c r="U408" s="209"/>
      <c r="V408" s="28"/>
      <c r="W408" s="210"/>
      <c r="X408" s="235"/>
      <c r="Y408" s="234"/>
      <c r="Z408" s="223"/>
      <c r="AA408" s="235"/>
      <c r="AB408" s="234"/>
      <c r="AC408" s="223"/>
      <c r="AD408" s="235"/>
      <c r="AE408" s="234"/>
      <c r="AF408" s="223"/>
      <c r="AG408" s="235"/>
      <c r="AH408" s="234"/>
      <c r="AI408" s="223"/>
      <c r="AJ408" s="235" t="s">
        <v>8</v>
      </c>
      <c r="AK408" s="234">
        <v>-10000</v>
      </c>
      <c r="AL408" s="223" t="s">
        <v>282</v>
      </c>
    </row>
    <row r="409" spans="2:38" ht="21">
      <c r="B409" s="209" t="s">
        <v>352</v>
      </c>
      <c r="C409" s="28" t="s">
        <v>36</v>
      </c>
      <c r="D409" s="210" t="s">
        <v>66</v>
      </c>
      <c r="E409" s="209"/>
      <c r="F409" s="28">
        <v>8353</v>
      </c>
      <c r="G409" s="210">
        <v>332</v>
      </c>
      <c r="H409" s="209"/>
      <c r="I409" s="28">
        <v>8353</v>
      </c>
      <c r="J409" s="210">
        <v>244</v>
      </c>
      <c r="K409" s="28"/>
      <c r="L409" s="28"/>
      <c r="M409" s="209">
        <v>0</v>
      </c>
      <c r="N409" s="28">
        <v>0</v>
      </c>
      <c r="O409" s="210">
        <v>0</v>
      </c>
      <c r="P409" s="41" t="s">
        <v>283</v>
      </c>
      <c r="Q409" s="41" t="s">
        <v>80</v>
      </c>
      <c r="R409" s="209" t="s">
        <v>234</v>
      </c>
      <c r="S409" s="28">
        <v>88</v>
      </c>
      <c r="T409" s="210">
        <v>0</v>
      </c>
      <c r="U409" s="209"/>
      <c r="V409" s="28"/>
      <c r="W409" s="210"/>
      <c r="X409" s="235"/>
      <c r="Y409" s="234"/>
      <c r="Z409" s="223"/>
      <c r="AA409" s="235"/>
      <c r="AB409" s="234"/>
      <c r="AC409" s="223"/>
      <c r="AD409" s="235"/>
      <c r="AE409" s="234"/>
      <c r="AF409" s="223"/>
      <c r="AG409" s="235"/>
      <c r="AH409" s="234"/>
      <c r="AI409" s="223"/>
      <c r="AJ409" s="235" t="s">
        <v>8</v>
      </c>
      <c r="AK409" s="234">
        <v>-10000</v>
      </c>
      <c r="AL409" s="223" t="s">
        <v>282</v>
      </c>
    </row>
    <row r="410" spans="2:38" ht="21">
      <c r="B410" s="209" t="s">
        <v>352</v>
      </c>
      <c r="C410" s="28" t="s">
        <v>36</v>
      </c>
      <c r="D410" s="210" t="s">
        <v>67</v>
      </c>
      <c r="E410" s="209"/>
      <c r="F410" s="28">
        <v>7866</v>
      </c>
      <c r="G410" s="210">
        <v>332</v>
      </c>
      <c r="H410" s="209"/>
      <c r="I410" s="28">
        <v>7950</v>
      </c>
      <c r="J410" s="210">
        <v>244</v>
      </c>
      <c r="K410" s="28"/>
      <c r="L410" s="28"/>
      <c r="M410" s="209">
        <v>0</v>
      </c>
      <c r="N410" s="28">
        <v>0</v>
      </c>
      <c r="O410" s="210">
        <v>0</v>
      </c>
      <c r="P410" s="41" t="s">
        <v>283</v>
      </c>
      <c r="Q410" s="41" t="s">
        <v>80</v>
      </c>
      <c r="R410" s="209" t="s">
        <v>234</v>
      </c>
      <c r="S410" s="28">
        <v>4</v>
      </c>
      <c r="T410" s="210">
        <v>0</v>
      </c>
      <c r="U410" s="209"/>
      <c r="V410" s="28"/>
      <c r="W410" s="210"/>
      <c r="X410" s="235"/>
      <c r="Y410" s="234"/>
      <c r="Z410" s="223"/>
      <c r="AA410" s="235"/>
      <c r="AB410" s="234"/>
      <c r="AC410" s="223"/>
      <c r="AD410" s="235"/>
      <c r="AE410" s="234"/>
      <c r="AF410" s="223"/>
      <c r="AG410" s="235"/>
      <c r="AH410" s="234"/>
      <c r="AI410" s="223"/>
      <c r="AJ410" s="235" t="s">
        <v>8</v>
      </c>
      <c r="AK410" s="234">
        <v>-10000</v>
      </c>
      <c r="AL410" s="223" t="s">
        <v>282</v>
      </c>
    </row>
    <row r="411" spans="2:38" ht="21">
      <c r="B411" s="209" t="s">
        <v>353</v>
      </c>
      <c r="C411" s="28" t="s">
        <v>36</v>
      </c>
      <c r="D411" s="210" t="s">
        <v>64</v>
      </c>
      <c r="E411" s="209"/>
      <c r="F411" s="28">
        <v>8361</v>
      </c>
      <c r="G411" s="210">
        <v>781</v>
      </c>
      <c r="H411" s="209"/>
      <c r="I411" s="28">
        <v>8244</v>
      </c>
      <c r="J411" s="210">
        <v>781</v>
      </c>
      <c r="K411" s="28"/>
      <c r="L411" s="28"/>
      <c r="M411" s="209">
        <v>-3377</v>
      </c>
      <c r="N411" s="28">
        <v>-3377</v>
      </c>
      <c r="O411" s="210">
        <v>-3377</v>
      </c>
      <c r="P411" s="41" t="s">
        <v>38</v>
      </c>
      <c r="Q411" s="41" t="s">
        <v>80</v>
      </c>
      <c r="R411" s="209" t="s">
        <v>234</v>
      </c>
      <c r="S411" s="28">
        <v>117</v>
      </c>
      <c r="T411" s="210">
        <v>0</v>
      </c>
      <c r="U411" s="209"/>
      <c r="V411" s="28"/>
      <c r="W411" s="210"/>
      <c r="X411" s="235"/>
      <c r="Y411" s="234"/>
      <c r="Z411" s="223"/>
      <c r="AA411" s="235"/>
      <c r="AB411" s="234"/>
      <c r="AC411" s="223"/>
      <c r="AD411" s="235"/>
      <c r="AE411" s="234"/>
      <c r="AF411" s="223"/>
      <c r="AG411" s="235"/>
      <c r="AH411" s="234"/>
      <c r="AI411" s="223"/>
      <c r="AJ411" s="235" t="s">
        <v>8</v>
      </c>
      <c r="AK411" s="234">
        <v>-10000</v>
      </c>
      <c r="AL411" s="223" t="s">
        <v>282</v>
      </c>
    </row>
    <row r="412" spans="2:38" ht="21">
      <c r="B412" s="209" t="s">
        <v>354</v>
      </c>
      <c r="C412" s="28" t="s">
        <v>36</v>
      </c>
      <c r="D412" s="210" t="s">
        <v>68</v>
      </c>
      <c r="E412" s="209"/>
      <c r="F412" s="28">
        <v>8537</v>
      </c>
      <c r="G412" s="210">
        <v>721</v>
      </c>
      <c r="H412" s="209"/>
      <c r="I412" s="28">
        <v>8508</v>
      </c>
      <c r="J412" s="210">
        <v>721</v>
      </c>
      <c r="K412" s="28"/>
      <c r="L412" s="28"/>
      <c r="M412" s="209">
        <v>-6262</v>
      </c>
      <c r="N412" s="28">
        <v>-6262</v>
      </c>
      <c r="O412" s="210">
        <v>-6262</v>
      </c>
      <c r="P412" s="41" t="s">
        <v>38</v>
      </c>
      <c r="Q412" s="41" t="s">
        <v>80</v>
      </c>
      <c r="R412" s="209" t="s">
        <v>234</v>
      </c>
      <c r="S412" s="28">
        <v>29</v>
      </c>
      <c r="T412" s="210">
        <v>0</v>
      </c>
      <c r="U412" s="209"/>
      <c r="V412" s="28"/>
      <c r="W412" s="210"/>
      <c r="X412" s="235" t="s">
        <v>5</v>
      </c>
      <c r="Y412" s="234">
        <v>415</v>
      </c>
      <c r="Z412" s="223" t="s">
        <v>73</v>
      </c>
      <c r="AA412" s="235"/>
      <c r="AB412" s="234"/>
      <c r="AC412" s="223"/>
      <c r="AD412" s="235"/>
      <c r="AE412" s="234"/>
      <c r="AF412" s="223"/>
      <c r="AG412" s="235"/>
      <c r="AH412" s="234"/>
      <c r="AI412" s="223"/>
      <c r="AJ412" s="235"/>
      <c r="AK412" s="234"/>
      <c r="AL412" s="223"/>
    </row>
    <row r="413" spans="2:38" ht="21">
      <c r="B413" s="209" t="s">
        <v>354</v>
      </c>
      <c r="C413" s="28" t="s">
        <v>36</v>
      </c>
      <c r="D413" s="210" t="s">
        <v>69</v>
      </c>
      <c r="E413" s="209"/>
      <c r="F413" s="28">
        <v>8537</v>
      </c>
      <c r="G413" s="210">
        <v>721</v>
      </c>
      <c r="H413" s="209"/>
      <c r="I413" s="28">
        <v>8508</v>
      </c>
      <c r="J413" s="210">
        <v>721</v>
      </c>
      <c r="K413" s="28"/>
      <c r="L413" s="28"/>
      <c r="M413" s="209">
        <v>-6262</v>
      </c>
      <c r="N413" s="28">
        <v>-6262</v>
      </c>
      <c r="O413" s="210">
        <v>-6262</v>
      </c>
      <c r="P413" s="41" t="s">
        <v>38</v>
      </c>
      <c r="Q413" s="41" t="s">
        <v>80</v>
      </c>
      <c r="R413" s="209" t="s">
        <v>234</v>
      </c>
      <c r="S413" s="28">
        <v>29</v>
      </c>
      <c r="T413" s="210">
        <v>0</v>
      </c>
      <c r="U413" s="209"/>
      <c r="V413" s="28"/>
      <c r="W413" s="210"/>
      <c r="X413" s="235" t="s">
        <v>5</v>
      </c>
      <c r="Y413" s="234">
        <v>415</v>
      </c>
      <c r="Z413" s="223" t="s">
        <v>73</v>
      </c>
      <c r="AA413" s="235"/>
      <c r="AB413" s="234"/>
      <c r="AC413" s="223"/>
      <c r="AD413" s="235"/>
      <c r="AE413" s="234"/>
      <c r="AF413" s="223"/>
      <c r="AG413" s="235"/>
      <c r="AH413" s="234"/>
      <c r="AI413" s="223"/>
      <c r="AJ413" s="235"/>
      <c r="AK413" s="234"/>
      <c r="AL413" s="223"/>
    </row>
    <row r="414" spans="2:38" ht="21">
      <c r="B414" s="209" t="s">
        <v>354</v>
      </c>
      <c r="C414" s="28" t="s">
        <v>36</v>
      </c>
      <c r="D414" s="210" t="s">
        <v>70</v>
      </c>
      <c r="E414" s="209"/>
      <c r="F414" s="28">
        <v>8306</v>
      </c>
      <c r="G414" s="210">
        <v>721</v>
      </c>
      <c r="H414" s="209"/>
      <c r="I414" s="28">
        <v>8287</v>
      </c>
      <c r="J414" s="210">
        <v>721</v>
      </c>
      <c r="K414" s="28"/>
      <c r="L414" s="28"/>
      <c r="M414" s="209">
        <v>-6146</v>
      </c>
      <c r="N414" s="28">
        <v>-6146</v>
      </c>
      <c r="O414" s="210">
        <v>-6146</v>
      </c>
      <c r="P414" s="41" t="s">
        <v>38</v>
      </c>
      <c r="Q414" s="41" t="s">
        <v>80</v>
      </c>
      <c r="R414" s="209" t="s">
        <v>234</v>
      </c>
      <c r="S414" s="28">
        <v>19</v>
      </c>
      <c r="T414" s="210">
        <v>0</v>
      </c>
      <c r="U414" s="209"/>
      <c r="V414" s="28"/>
      <c r="W414" s="210"/>
      <c r="X414" s="235" t="s">
        <v>5</v>
      </c>
      <c r="Y414" s="234">
        <v>415</v>
      </c>
      <c r="Z414" s="223" t="s">
        <v>73</v>
      </c>
      <c r="AA414" s="235"/>
      <c r="AB414" s="234"/>
      <c r="AC414" s="223"/>
      <c r="AD414" s="235"/>
      <c r="AE414" s="234"/>
      <c r="AF414" s="223"/>
      <c r="AG414" s="235"/>
      <c r="AH414" s="234"/>
      <c r="AI414" s="223"/>
      <c r="AJ414" s="235"/>
      <c r="AK414" s="234"/>
      <c r="AL414" s="223"/>
    </row>
    <row r="415" spans="2:38">
      <c r="B415" s="209" t="s">
        <v>355</v>
      </c>
      <c r="C415" s="28" t="s">
        <v>36</v>
      </c>
      <c r="D415" s="210" t="s">
        <v>68</v>
      </c>
      <c r="E415" s="209"/>
      <c r="F415" s="28">
        <v>6847</v>
      </c>
      <c r="G415" s="210">
        <v>584</v>
      </c>
      <c r="H415" s="209"/>
      <c r="I415" s="28">
        <v>6834</v>
      </c>
      <c r="J415" s="210">
        <v>584</v>
      </c>
      <c r="K415" s="28"/>
      <c r="L415" s="28"/>
      <c r="M415" s="209">
        <v>-3047</v>
      </c>
      <c r="N415" s="28">
        <v>-3047</v>
      </c>
      <c r="O415" s="210">
        <v>-3047</v>
      </c>
      <c r="P415" s="41" t="s">
        <v>283</v>
      </c>
      <c r="Q415" s="41" t="s">
        <v>283</v>
      </c>
      <c r="R415" s="209" t="s">
        <v>234</v>
      </c>
      <c r="S415" s="28">
        <v>13</v>
      </c>
      <c r="T415" s="210">
        <v>0</v>
      </c>
      <c r="U415" s="209"/>
      <c r="V415" s="28"/>
      <c r="W415" s="210"/>
      <c r="X415" s="235"/>
      <c r="Y415" s="234"/>
      <c r="Z415" s="223"/>
      <c r="AA415" s="235"/>
      <c r="AB415" s="234"/>
      <c r="AC415" s="223"/>
      <c r="AD415" s="235"/>
      <c r="AE415" s="234"/>
      <c r="AF415" s="223"/>
      <c r="AG415" s="235"/>
      <c r="AH415" s="234"/>
      <c r="AI415" s="223"/>
      <c r="AJ415" s="235" t="s">
        <v>8</v>
      </c>
      <c r="AK415" s="234">
        <v>-10000</v>
      </c>
      <c r="AL415" s="223" t="s">
        <v>282</v>
      </c>
    </row>
    <row r="416" spans="2:38" ht="31.5">
      <c r="B416" s="209" t="s">
        <v>355</v>
      </c>
      <c r="C416" s="28" t="s">
        <v>36</v>
      </c>
      <c r="D416" s="210" t="s">
        <v>69</v>
      </c>
      <c r="E416" s="209"/>
      <c r="F416" s="28">
        <v>6744</v>
      </c>
      <c r="G416" s="210">
        <v>584</v>
      </c>
      <c r="H416" s="209"/>
      <c r="I416" s="28">
        <v>6738</v>
      </c>
      <c r="J416" s="210">
        <v>566</v>
      </c>
      <c r="K416" s="28"/>
      <c r="L416" s="28"/>
      <c r="M416" s="209">
        <v>-2997</v>
      </c>
      <c r="N416" s="28">
        <v>-2997</v>
      </c>
      <c r="O416" s="210">
        <v>-2997</v>
      </c>
      <c r="P416" s="41" t="s">
        <v>283</v>
      </c>
      <c r="Q416" s="41" t="s">
        <v>283</v>
      </c>
      <c r="R416" s="209" t="s">
        <v>234</v>
      </c>
      <c r="S416" s="28">
        <v>24</v>
      </c>
      <c r="T416" s="210">
        <v>0</v>
      </c>
      <c r="U416" s="209"/>
      <c r="V416" s="28"/>
      <c r="W416" s="210"/>
      <c r="X416" s="235"/>
      <c r="Y416" s="234"/>
      <c r="Z416" s="223"/>
      <c r="AA416" s="235" t="s">
        <v>6</v>
      </c>
      <c r="AB416" s="234">
        <v>6237</v>
      </c>
      <c r="AC416" s="223" t="s">
        <v>82</v>
      </c>
      <c r="AD416" s="235"/>
      <c r="AE416" s="234"/>
      <c r="AF416" s="223"/>
      <c r="AG416" s="235"/>
      <c r="AH416" s="234"/>
      <c r="AI416" s="223"/>
      <c r="AJ416" s="235" t="s">
        <v>8</v>
      </c>
      <c r="AK416" s="234">
        <v>-10000</v>
      </c>
      <c r="AL416" s="223" t="s">
        <v>282</v>
      </c>
    </row>
    <row r="417" spans="2:38" ht="31.5">
      <c r="B417" s="209" t="s">
        <v>358</v>
      </c>
      <c r="C417" s="28" t="s">
        <v>36</v>
      </c>
      <c r="D417" s="210" t="s">
        <v>69</v>
      </c>
      <c r="E417" s="209"/>
      <c r="F417" s="28">
        <v>6752</v>
      </c>
      <c r="G417" s="210">
        <v>793</v>
      </c>
      <c r="H417" s="209"/>
      <c r="I417" s="28">
        <v>6752</v>
      </c>
      <c r="J417" s="210">
        <v>781</v>
      </c>
      <c r="K417" s="28"/>
      <c r="L417" s="28"/>
      <c r="M417" s="209">
        <v>0</v>
      </c>
      <c r="N417" s="28">
        <v>0</v>
      </c>
      <c r="O417" s="210">
        <v>0</v>
      </c>
      <c r="P417" s="41" t="s">
        <v>283</v>
      </c>
      <c r="Q417" s="41" t="s">
        <v>80</v>
      </c>
      <c r="R417" s="209" t="s">
        <v>234</v>
      </c>
      <c r="S417" s="28">
        <v>12</v>
      </c>
      <c r="T417" s="210">
        <v>0</v>
      </c>
      <c r="U417" s="209"/>
      <c r="V417" s="28"/>
      <c r="W417" s="210"/>
      <c r="X417" s="235"/>
      <c r="Y417" s="234"/>
      <c r="Z417" s="223"/>
      <c r="AA417" s="235" t="s">
        <v>6</v>
      </c>
      <c r="AB417" s="234">
        <v>5698</v>
      </c>
      <c r="AC417" s="223" t="s">
        <v>175</v>
      </c>
      <c r="AD417" s="235"/>
      <c r="AE417" s="234"/>
      <c r="AF417" s="223"/>
      <c r="AG417" s="235"/>
      <c r="AH417" s="234"/>
      <c r="AI417" s="223"/>
      <c r="AJ417" s="235"/>
      <c r="AK417" s="234"/>
      <c r="AL417" s="223"/>
    </row>
    <row r="418" spans="2:38" ht="21">
      <c r="B418" s="209" t="s">
        <v>358</v>
      </c>
      <c r="C418" s="28" t="s">
        <v>36</v>
      </c>
      <c r="D418" s="210" t="s">
        <v>70</v>
      </c>
      <c r="E418" s="209"/>
      <c r="F418" s="28">
        <v>6314</v>
      </c>
      <c r="G418" s="210">
        <v>718</v>
      </c>
      <c r="H418" s="209"/>
      <c r="I418" s="28">
        <v>6200</v>
      </c>
      <c r="J418" s="210">
        <v>718</v>
      </c>
      <c r="K418" s="28"/>
      <c r="L418" s="28"/>
      <c r="M418" s="209">
        <v>0</v>
      </c>
      <c r="N418" s="28">
        <v>0</v>
      </c>
      <c r="O418" s="210">
        <v>0</v>
      </c>
      <c r="P418" s="41" t="s">
        <v>288</v>
      </c>
      <c r="Q418" s="41" t="s">
        <v>80</v>
      </c>
      <c r="R418" s="209" t="s">
        <v>234</v>
      </c>
      <c r="S418" s="28">
        <v>114</v>
      </c>
      <c r="T418" s="210">
        <v>0</v>
      </c>
      <c r="U418" s="209"/>
      <c r="V418" s="28"/>
      <c r="W418" s="210"/>
      <c r="X418" s="235"/>
      <c r="Y418" s="234"/>
      <c r="Z418" s="223"/>
      <c r="AA418" s="235"/>
      <c r="AB418" s="234"/>
      <c r="AC418" s="223"/>
      <c r="AD418" s="235"/>
      <c r="AE418" s="234"/>
      <c r="AF418" s="223"/>
      <c r="AG418" s="235"/>
      <c r="AH418" s="234"/>
      <c r="AI418" s="223"/>
      <c r="AJ418" s="235"/>
      <c r="AK418" s="234"/>
      <c r="AL418" s="223"/>
    </row>
    <row r="419" spans="2:38">
      <c r="B419" s="209" t="s">
        <v>360</v>
      </c>
      <c r="C419" s="28" t="s">
        <v>36</v>
      </c>
      <c r="D419" s="210" t="s">
        <v>55</v>
      </c>
      <c r="E419" s="209"/>
      <c r="F419" s="28">
        <v>5431</v>
      </c>
      <c r="G419" s="210">
        <v>620</v>
      </c>
      <c r="H419" s="209"/>
      <c r="I419" s="28">
        <v>3829</v>
      </c>
      <c r="J419" s="210">
        <v>620</v>
      </c>
      <c r="K419" s="28"/>
      <c r="L419" s="28"/>
      <c r="M419" s="209">
        <v>0</v>
      </c>
      <c r="N419" s="28">
        <v>0</v>
      </c>
      <c r="O419" s="210">
        <v>0</v>
      </c>
      <c r="P419" s="41" t="s">
        <v>288</v>
      </c>
      <c r="Q419" s="41" t="s">
        <v>283</v>
      </c>
      <c r="R419" s="209" t="s">
        <v>234</v>
      </c>
      <c r="S419" s="28">
        <v>1602</v>
      </c>
      <c r="T419" s="210">
        <v>0</v>
      </c>
      <c r="U419" s="209"/>
      <c r="V419" s="28"/>
      <c r="W419" s="210"/>
      <c r="X419" s="235"/>
      <c r="Y419" s="234"/>
      <c r="Z419" s="223"/>
      <c r="AA419" s="235"/>
      <c r="AB419" s="234"/>
      <c r="AC419" s="223"/>
      <c r="AD419" s="235"/>
      <c r="AE419" s="234"/>
      <c r="AF419" s="223"/>
      <c r="AG419" s="235"/>
      <c r="AH419" s="234"/>
      <c r="AI419" s="223"/>
      <c r="AJ419" s="235" t="s">
        <v>8</v>
      </c>
      <c r="AK419" s="234">
        <v>-10000</v>
      </c>
      <c r="AL419" s="223" t="s">
        <v>282</v>
      </c>
    </row>
    <row r="420" spans="2:38">
      <c r="B420" s="209" t="s">
        <v>360</v>
      </c>
      <c r="C420" s="28" t="s">
        <v>36</v>
      </c>
      <c r="D420" s="210" t="s">
        <v>57</v>
      </c>
      <c r="E420" s="209"/>
      <c r="F420" s="28">
        <v>4888</v>
      </c>
      <c r="G420" s="210">
        <v>657</v>
      </c>
      <c r="H420" s="209"/>
      <c r="I420" s="28">
        <v>4503</v>
      </c>
      <c r="J420" s="210">
        <v>657</v>
      </c>
      <c r="K420" s="28"/>
      <c r="L420" s="28"/>
      <c r="M420" s="209">
        <v>0</v>
      </c>
      <c r="N420" s="28">
        <v>0</v>
      </c>
      <c r="O420" s="210">
        <v>0</v>
      </c>
      <c r="P420" s="41" t="s">
        <v>283</v>
      </c>
      <c r="Q420" s="41" t="s">
        <v>283</v>
      </c>
      <c r="R420" s="209" t="s">
        <v>234</v>
      </c>
      <c r="S420" s="28">
        <v>385</v>
      </c>
      <c r="T420" s="210">
        <v>0</v>
      </c>
      <c r="U420" s="209"/>
      <c r="V420" s="28"/>
      <c r="W420" s="210"/>
      <c r="X420" s="235"/>
      <c r="Y420" s="234"/>
      <c r="Z420" s="223"/>
      <c r="AA420" s="235"/>
      <c r="AB420" s="234"/>
      <c r="AC420" s="223"/>
      <c r="AD420" s="235"/>
      <c r="AE420" s="234"/>
      <c r="AF420" s="223"/>
      <c r="AG420" s="235"/>
      <c r="AH420" s="234"/>
      <c r="AI420" s="223"/>
      <c r="AJ420" s="235" t="s">
        <v>8</v>
      </c>
      <c r="AK420" s="234">
        <v>-10000</v>
      </c>
      <c r="AL420" s="223" t="s">
        <v>282</v>
      </c>
    </row>
    <row r="421" spans="2:38">
      <c r="B421" s="209" t="s">
        <v>360</v>
      </c>
      <c r="C421" s="28" t="s">
        <v>36</v>
      </c>
      <c r="D421" s="210" t="s">
        <v>58</v>
      </c>
      <c r="E421" s="209"/>
      <c r="F421" s="28">
        <v>5431</v>
      </c>
      <c r="G421" s="210">
        <v>620</v>
      </c>
      <c r="H421" s="209"/>
      <c r="I421" s="28">
        <v>3917</v>
      </c>
      <c r="J421" s="210">
        <v>620</v>
      </c>
      <c r="K421" s="28"/>
      <c r="L421" s="28"/>
      <c r="M421" s="209">
        <v>0</v>
      </c>
      <c r="N421" s="28">
        <v>0</v>
      </c>
      <c r="O421" s="210">
        <v>0</v>
      </c>
      <c r="P421" s="41" t="s">
        <v>288</v>
      </c>
      <c r="Q421" s="41" t="s">
        <v>283</v>
      </c>
      <c r="R421" s="209" t="s">
        <v>234</v>
      </c>
      <c r="S421" s="28">
        <v>1514</v>
      </c>
      <c r="T421" s="210">
        <v>0</v>
      </c>
      <c r="U421" s="209"/>
      <c r="V421" s="28"/>
      <c r="W421" s="210"/>
      <c r="X421" s="235"/>
      <c r="Y421" s="234"/>
      <c r="Z421" s="223"/>
      <c r="AA421" s="235"/>
      <c r="AB421" s="234"/>
      <c r="AC421" s="223"/>
      <c r="AD421" s="235"/>
      <c r="AE421" s="234"/>
      <c r="AF421" s="223"/>
      <c r="AG421" s="235"/>
      <c r="AH421" s="234"/>
      <c r="AI421" s="223"/>
      <c r="AJ421" s="235" t="s">
        <v>8</v>
      </c>
      <c r="AK421" s="234">
        <v>-10000</v>
      </c>
      <c r="AL421" s="223" t="s">
        <v>282</v>
      </c>
    </row>
    <row r="422" spans="2:38">
      <c r="B422" s="209" t="s">
        <v>360</v>
      </c>
      <c r="C422" s="28" t="s">
        <v>36</v>
      </c>
      <c r="D422" s="210" t="s">
        <v>59</v>
      </c>
      <c r="E422" s="209"/>
      <c r="F422" s="28">
        <v>5817</v>
      </c>
      <c r="G422" s="210">
        <v>284</v>
      </c>
      <c r="H422" s="209"/>
      <c r="I422" s="28">
        <v>4716</v>
      </c>
      <c r="J422" s="210">
        <v>284</v>
      </c>
      <c r="K422" s="28"/>
      <c r="L422" s="28"/>
      <c r="M422" s="209">
        <v>-4401</v>
      </c>
      <c r="N422" s="28">
        <v>-4401</v>
      </c>
      <c r="O422" s="210">
        <v>-4401</v>
      </c>
      <c r="P422" s="41" t="s">
        <v>38</v>
      </c>
      <c r="Q422" s="41" t="s">
        <v>283</v>
      </c>
      <c r="R422" s="209" t="s">
        <v>234</v>
      </c>
      <c r="S422" s="28">
        <v>1101</v>
      </c>
      <c r="T422" s="210">
        <v>0</v>
      </c>
      <c r="U422" s="209"/>
      <c r="V422" s="28"/>
      <c r="W422" s="210"/>
      <c r="X422" s="235"/>
      <c r="Y422" s="234"/>
      <c r="Z422" s="223"/>
      <c r="AA422" s="235"/>
      <c r="AB422" s="234"/>
      <c r="AC422" s="223"/>
      <c r="AD422" s="235"/>
      <c r="AE422" s="234"/>
      <c r="AF422" s="223"/>
      <c r="AG422" s="235"/>
      <c r="AH422" s="234"/>
      <c r="AI422" s="223"/>
      <c r="AJ422" s="235" t="s">
        <v>8</v>
      </c>
      <c r="AK422" s="234">
        <v>-10000</v>
      </c>
      <c r="AL422" s="223" t="s">
        <v>282</v>
      </c>
    </row>
    <row r="423" spans="2:38">
      <c r="B423" s="209" t="s">
        <v>360</v>
      </c>
      <c r="C423" s="28" t="s">
        <v>36</v>
      </c>
      <c r="D423" s="210" t="s">
        <v>61</v>
      </c>
      <c r="E423" s="209"/>
      <c r="F423" s="28">
        <v>6352</v>
      </c>
      <c r="G423" s="210">
        <v>344</v>
      </c>
      <c r="H423" s="209"/>
      <c r="I423" s="28">
        <v>6343</v>
      </c>
      <c r="J423" s="210">
        <v>344</v>
      </c>
      <c r="K423" s="28"/>
      <c r="L423" s="28"/>
      <c r="M423" s="209">
        <v>-4702</v>
      </c>
      <c r="N423" s="28">
        <v>-4702</v>
      </c>
      <c r="O423" s="210">
        <v>-4702</v>
      </c>
      <c r="P423" s="41" t="s">
        <v>283</v>
      </c>
      <c r="Q423" s="41" t="s">
        <v>283</v>
      </c>
      <c r="R423" s="209" t="s">
        <v>234</v>
      </c>
      <c r="S423" s="28">
        <v>9</v>
      </c>
      <c r="T423" s="210">
        <v>0</v>
      </c>
      <c r="U423" s="209"/>
      <c r="V423" s="28"/>
      <c r="W423" s="210"/>
      <c r="X423" s="235"/>
      <c r="Y423" s="234"/>
      <c r="Z423" s="223"/>
      <c r="AA423" s="235"/>
      <c r="AB423" s="234"/>
      <c r="AC423" s="223"/>
      <c r="AD423" s="235"/>
      <c r="AE423" s="234"/>
      <c r="AF423" s="223"/>
      <c r="AG423" s="235"/>
      <c r="AH423" s="234"/>
      <c r="AI423" s="223"/>
      <c r="AJ423" s="235" t="s">
        <v>8</v>
      </c>
      <c r="AK423" s="234">
        <v>-10000</v>
      </c>
      <c r="AL423" s="223" t="s">
        <v>282</v>
      </c>
    </row>
    <row r="424" spans="2:38" ht="21">
      <c r="B424" s="209" t="s">
        <v>361</v>
      </c>
      <c r="C424" s="28" t="s">
        <v>36</v>
      </c>
      <c r="D424" s="210" t="s">
        <v>59</v>
      </c>
      <c r="E424" s="209"/>
      <c r="F424" s="28">
        <v>6252</v>
      </c>
      <c r="G424" s="210">
        <v>1006</v>
      </c>
      <c r="H424" s="209"/>
      <c r="I424" s="28">
        <v>5679</v>
      </c>
      <c r="J424" s="210">
        <v>980</v>
      </c>
      <c r="K424" s="28"/>
      <c r="L424" s="28"/>
      <c r="M424" s="209">
        <v>-4687</v>
      </c>
      <c r="N424" s="28">
        <v>-4687</v>
      </c>
      <c r="O424" s="210">
        <v>-4687</v>
      </c>
      <c r="P424" s="41" t="s">
        <v>38</v>
      </c>
      <c r="Q424" s="41" t="s">
        <v>80</v>
      </c>
      <c r="R424" s="209" t="s">
        <v>234</v>
      </c>
      <c r="S424" s="28">
        <v>599</v>
      </c>
      <c r="T424" s="210">
        <v>0</v>
      </c>
      <c r="U424" s="209"/>
      <c r="V424" s="28"/>
      <c r="W424" s="210"/>
      <c r="X424" s="235" t="s">
        <v>5</v>
      </c>
      <c r="Y424" s="234">
        <v>0</v>
      </c>
      <c r="Z424" s="223" t="s">
        <v>281</v>
      </c>
      <c r="AA424" s="235"/>
      <c r="AB424" s="234"/>
      <c r="AC424" s="223"/>
      <c r="AD424" s="235"/>
      <c r="AE424" s="234"/>
      <c r="AF424" s="223"/>
      <c r="AG424" s="235"/>
      <c r="AH424" s="234"/>
      <c r="AI424" s="223"/>
      <c r="AJ424" s="235" t="s">
        <v>8</v>
      </c>
      <c r="AK424" s="234">
        <v>-10000</v>
      </c>
      <c r="AL424" s="223" t="s">
        <v>282</v>
      </c>
    </row>
    <row r="425" spans="2:38" ht="21">
      <c r="B425" s="209" t="s">
        <v>361</v>
      </c>
      <c r="C425" s="28" t="s">
        <v>36</v>
      </c>
      <c r="D425" s="210" t="s">
        <v>61</v>
      </c>
      <c r="E425" s="209"/>
      <c r="F425" s="28">
        <v>6370</v>
      </c>
      <c r="G425" s="210">
        <v>996</v>
      </c>
      <c r="H425" s="209"/>
      <c r="I425" s="28">
        <v>5588</v>
      </c>
      <c r="J425" s="210">
        <v>972</v>
      </c>
      <c r="K425" s="28"/>
      <c r="L425" s="28"/>
      <c r="M425" s="209">
        <v>-4738</v>
      </c>
      <c r="N425" s="28">
        <v>-4738</v>
      </c>
      <c r="O425" s="210">
        <v>-4738</v>
      </c>
      <c r="P425" s="41" t="s">
        <v>38</v>
      </c>
      <c r="Q425" s="41" t="s">
        <v>80</v>
      </c>
      <c r="R425" s="209" t="s">
        <v>234</v>
      </c>
      <c r="S425" s="28">
        <v>806</v>
      </c>
      <c r="T425" s="210">
        <v>0</v>
      </c>
      <c r="U425" s="209"/>
      <c r="V425" s="28"/>
      <c r="W425" s="210"/>
      <c r="X425" s="235" t="s">
        <v>5</v>
      </c>
      <c r="Y425" s="234">
        <v>-152</v>
      </c>
      <c r="Z425" s="223" t="s">
        <v>281</v>
      </c>
      <c r="AA425" s="235"/>
      <c r="AB425" s="234"/>
      <c r="AC425" s="223"/>
      <c r="AD425" s="235"/>
      <c r="AE425" s="234"/>
      <c r="AF425" s="223"/>
      <c r="AG425" s="235"/>
      <c r="AH425" s="234"/>
      <c r="AI425" s="223"/>
      <c r="AJ425" s="235" t="s">
        <v>8</v>
      </c>
      <c r="AK425" s="234">
        <v>-10000</v>
      </c>
      <c r="AL425" s="223" t="s">
        <v>282</v>
      </c>
    </row>
    <row r="426" spans="2:38" ht="21">
      <c r="B426" s="209" t="s">
        <v>361</v>
      </c>
      <c r="C426" s="28" t="s">
        <v>36</v>
      </c>
      <c r="D426" s="210" t="s">
        <v>63</v>
      </c>
      <c r="E426" s="209"/>
      <c r="F426" s="28">
        <v>6272</v>
      </c>
      <c r="G426" s="210">
        <v>1006</v>
      </c>
      <c r="H426" s="209"/>
      <c r="I426" s="28">
        <v>6176</v>
      </c>
      <c r="J426" s="210">
        <v>980</v>
      </c>
      <c r="K426" s="28"/>
      <c r="L426" s="28"/>
      <c r="M426" s="209">
        <v>-4714</v>
      </c>
      <c r="N426" s="28">
        <v>-4714</v>
      </c>
      <c r="O426" s="210">
        <v>-4714</v>
      </c>
      <c r="P426" s="41" t="s">
        <v>38</v>
      </c>
      <c r="Q426" s="41" t="s">
        <v>80</v>
      </c>
      <c r="R426" s="209" t="s">
        <v>234</v>
      </c>
      <c r="S426" s="28">
        <v>122</v>
      </c>
      <c r="T426" s="210">
        <v>0</v>
      </c>
      <c r="U426" s="209"/>
      <c r="V426" s="28"/>
      <c r="W426" s="210"/>
      <c r="X426" s="235" t="s">
        <v>5</v>
      </c>
      <c r="Y426" s="234">
        <v>347</v>
      </c>
      <c r="Z426" s="223" t="s">
        <v>281</v>
      </c>
      <c r="AA426" s="235"/>
      <c r="AB426" s="234"/>
      <c r="AC426" s="223"/>
      <c r="AD426" s="235"/>
      <c r="AE426" s="234"/>
      <c r="AF426" s="223"/>
      <c r="AG426" s="235"/>
      <c r="AH426" s="234"/>
      <c r="AI426" s="223"/>
      <c r="AJ426" s="235" t="s">
        <v>8</v>
      </c>
      <c r="AK426" s="234">
        <v>-10000</v>
      </c>
      <c r="AL426" s="223" t="s">
        <v>282</v>
      </c>
    </row>
    <row r="427" spans="2:38" ht="31.5">
      <c r="B427" s="209" t="s">
        <v>362</v>
      </c>
      <c r="C427" s="28" t="s">
        <v>36</v>
      </c>
      <c r="D427" s="210" t="s">
        <v>70</v>
      </c>
      <c r="E427" s="209"/>
      <c r="F427" s="28">
        <v>5987</v>
      </c>
      <c r="G427" s="210">
        <v>587</v>
      </c>
      <c r="H427" s="209"/>
      <c r="I427" s="28">
        <v>5987</v>
      </c>
      <c r="J427" s="210">
        <v>520</v>
      </c>
      <c r="K427" s="28"/>
      <c r="L427" s="28"/>
      <c r="M427" s="209">
        <v>-5386</v>
      </c>
      <c r="N427" s="28">
        <v>-5386</v>
      </c>
      <c r="O427" s="210">
        <v>-5386</v>
      </c>
      <c r="P427" s="41" t="s">
        <v>283</v>
      </c>
      <c r="Q427" s="41" t="s">
        <v>80</v>
      </c>
      <c r="R427" s="209" t="s">
        <v>234</v>
      </c>
      <c r="S427" s="28">
        <v>67</v>
      </c>
      <c r="T427" s="210">
        <v>0</v>
      </c>
      <c r="U427" s="209"/>
      <c r="V427" s="28"/>
      <c r="W427" s="210"/>
      <c r="X427" s="235"/>
      <c r="Y427" s="234"/>
      <c r="Z427" s="223"/>
      <c r="AA427" s="235" t="s">
        <v>6</v>
      </c>
      <c r="AB427" s="234">
        <v>4958</v>
      </c>
      <c r="AC427" s="223" t="s">
        <v>175</v>
      </c>
      <c r="AD427" s="235"/>
      <c r="AE427" s="234"/>
      <c r="AF427" s="223"/>
      <c r="AG427" s="235"/>
      <c r="AH427" s="234"/>
      <c r="AI427" s="223"/>
      <c r="AJ427" s="235"/>
      <c r="AK427" s="234"/>
      <c r="AL427" s="223"/>
    </row>
    <row r="428" spans="2:38" ht="21">
      <c r="B428" s="209" t="s">
        <v>364</v>
      </c>
      <c r="C428" s="28" t="s">
        <v>36</v>
      </c>
      <c r="D428" s="210" t="s">
        <v>64</v>
      </c>
      <c r="E428" s="209"/>
      <c r="F428" s="28">
        <v>6152</v>
      </c>
      <c r="G428" s="210">
        <v>600</v>
      </c>
      <c r="H428" s="209"/>
      <c r="I428" s="28">
        <v>6152</v>
      </c>
      <c r="J428" s="210">
        <v>471</v>
      </c>
      <c r="K428" s="28"/>
      <c r="L428" s="28"/>
      <c r="M428" s="209">
        <v>-4976</v>
      </c>
      <c r="N428" s="28">
        <v>-4976</v>
      </c>
      <c r="O428" s="210">
        <v>-4976</v>
      </c>
      <c r="P428" s="41" t="s">
        <v>38</v>
      </c>
      <c r="Q428" s="41" t="s">
        <v>80</v>
      </c>
      <c r="R428" s="209" t="s">
        <v>234</v>
      </c>
      <c r="S428" s="28">
        <v>129</v>
      </c>
      <c r="T428" s="210">
        <v>0</v>
      </c>
      <c r="U428" s="209"/>
      <c r="V428" s="28"/>
      <c r="W428" s="210"/>
      <c r="X428" s="235" t="s">
        <v>5</v>
      </c>
      <c r="Y428" s="234">
        <v>360</v>
      </c>
      <c r="Z428" s="223" t="s">
        <v>281</v>
      </c>
      <c r="AA428" s="235"/>
      <c r="AB428" s="234"/>
      <c r="AC428" s="223"/>
      <c r="AD428" s="235"/>
      <c r="AE428" s="234"/>
      <c r="AF428" s="223"/>
      <c r="AG428" s="235"/>
      <c r="AH428" s="234"/>
      <c r="AI428" s="223"/>
      <c r="AJ428" s="235" t="s">
        <v>8</v>
      </c>
      <c r="AK428" s="234">
        <v>-10000</v>
      </c>
      <c r="AL428" s="223" t="s">
        <v>282</v>
      </c>
    </row>
    <row r="429" spans="2:38" ht="21">
      <c r="B429" s="209" t="s">
        <v>364</v>
      </c>
      <c r="C429" s="28" t="s">
        <v>36</v>
      </c>
      <c r="D429" s="210" t="s">
        <v>66</v>
      </c>
      <c r="E429" s="209"/>
      <c r="F429" s="28">
        <v>6152</v>
      </c>
      <c r="G429" s="210">
        <v>600</v>
      </c>
      <c r="H429" s="209"/>
      <c r="I429" s="28">
        <v>6152</v>
      </c>
      <c r="J429" s="210">
        <v>525</v>
      </c>
      <c r="K429" s="28"/>
      <c r="L429" s="28"/>
      <c r="M429" s="209">
        <v>-4883</v>
      </c>
      <c r="N429" s="28">
        <v>-4883</v>
      </c>
      <c r="O429" s="210">
        <v>-4883</v>
      </c>
      <c r="P429" s="41" t="s">
        <v>38</v>
      </c>
      <c r="Q429" s="41" t="s">
        <v>80</v>
      </c>
      <c r="R429" s="209" t="s">
        <v>234</v>
      </c>
      <c r="S429" s="28">
        <v>75</v>
      </c>
      <c r="T429" s="210">
        <v>0</v>
      </c>
      <c r="U429" s="209"/>
      <c r="V429" s="28"/>
      <c r="W429" s="210"/>
      <c r="X429" s="235" t="s">
        <v>5</v>
      </c>
      <c r="Y429" s="234">
        <v>360</v>
      </c>
      <c r="Z429" s="223" t="s">
        <v>281</v>
      </c>
      <c r="AA429" s="235"/>
      <c r="AB429" s="234"/>
      <c r="AC429" s="223"/>
      <c r="AD429" s="235"/>
      <c r="AE429" s="234"/>
      <c r="AF429" s="223"/>
      <c r="AG429" s="235"/>
      <c r="AH429" s="234"/>
      <c r="AI429" s="223"/>
      <c r="AJ429" s="235" t="s">
        <v>8</v>
      </c>
      <c r="AK429" s="234">
        <v>-10000</v>
      </c>
      <c r="AL429" s="223" t="s">
        <v>282</v>
      </c>
    </row>
    <row r="430" spans="2:38" ht="21">
      <c r="B430" s="209" t="s">
        <v>364</v>
      </c>
      <c r="C430" s="28" t="s">
        <v>36</v>
      </c>
      <c r="D430" s="210" t="s">
        <v>67</v>
      </c>
      <c r="E430" s="209"/>
      <c r="F430" s="28">
        <v>6152</v>
      </c>
      <c r="G430" s="210">
        <v>600</v>
      </c>
      <c r="H430" s="209"/>
      <c r="I430" s="28">
        <v>6152</v>
      </c>
      <c r="J430" s="210">
        <v>462</v>
      </c>
      <c r="K430" s="28"/>
      <c r="L430" s="28"/>
      <c r="M430" s="209">
        <v>-4858</v>
      </c>
      <c r="N430" s="28">
        <v>-4858</v>
      </c>
      <c r="O430" s="210">
        <v>-4858</v>
      </c>
      <c r="P430" s="41" t="s">
        <v>38</v>
      </c>
      <c r="Q430" s="41" t="s">
        <v>80</v>
      </c>
      <c r="R430" s="209" t="s">
        <v>234</v>
      </c>
      <c r="S430" s="28">
        <v>138</v>
      </c>
      <c r="T430" s="210">
        <v>0</v>
      </c>
      <c r="U430" s="209"/>
      <c r="V430" s="28"/>
      <c r="W430" s="210"/>
      <c r="X430" s="235" t="s">
        <v>5</v>
      </c>
      <c r="Y430" s="234">
        <v>360</v>
      </c>
      <c r="Z430" s="223" t="s">
        <v>281</v>
      </c>
      <c r="AA430" s="235"/>
      <c r="AB430" s="234"/>
      <c r="AC430" s="223"/>
      <c r="AD430" s="235"/>
      <c r="AE430" s="234"/>
      <c r="AF430" s="223"/>
      <c r="AG430" s="235"/>
      <c r="AH430" s="234"/>
      <c r="AI430" s="223"/>
      <c r="AJ430" s="235" t="s">
        <v>8</v>
      </c>
      <c r="AK430" s="234">
        <v>-10000</v>
      </c>
      <c r="AL430" s="223" t="s">
        <v>282</v>
      </c>
    </row>
    <row r="431" spans="2:38" ht="21">
      <c r="B431" s="209" t="s">
        <v>364</v>
      </c>
      <c r="C431" s="28" t="s">
        <v>36</v>
      </c>
      <c r="D431" s="210" t="s">
        <v>68</v>
      </c>
      <c r="E431" s="209"/>
      <c r="F431" s="28">
        <v>7042</v>
      </c>
      <c r="G431" s="210">
        <v>735</v>
      </c>
      <c r="H431" s="209"/>
      <c r="I431" s="28">
        <v>6363</v>
      </c>
      <c r="J431" s="210">
        <v>277</v>
      </c>
      <c r="K431" s="28"/>
      <c r="L431" s="28"/>
      <c r="M431" s="209">
        <v>0</v>
      </c>
      <c r="N431" s="28">
        <v>0</v>
      </c>
      <c r="O431" s="210">
        <v>0</v>
      </c>
      <c r="P431" s="41" t="s">
        <v>288</v>
      </c>
      <c r="Q431" s="41" t="s">
        <v>283</v>
      </c>
      <c r="R431" s="209" t="s">
        <v>234</v>
      </c>
      <c r="S431" s="28">
        <v>1137</v>
      </c>
      <c r="T431" s="210">
        <v>0</v>
      </c>
      <c r="U431" s="209"/>
      <c r="V431" s="28"/>
      <c r="W431" s="210"/>
      <c r="X431" s="235" t="s">
        <v>5</v>
      </c>
      <c r="Y431" s="234">
        <v>373</v>
      </c>
      <c r="Z431" s="223" t="s">
        <v>281</v>
      </c>
      <c r="AA431" s="235"/>
      <c r="AB431" s="234"/>
      <c r="AC431" s="223"/>
      <c r="AD431" s="235"/>
      <c r="AE431" s="234"/>
      <c r="AF431" s="223"/>
      <c r="AG431" s="235"/>
      <c r="AH431" s="234"/>
      <c r="AI431" s="223"/>
      <c r="AJ431" s="235" t="s">
        <v>8</v>
      </c>
      <c r="AK431" s="234">
        <v>-10000</v>
      </c>
      <c r="AL431" s="223" t="s">
        <v>282</v>
      </c>
    </row>
    <row r="432" spans="2:38">
      <c r="B432" s="209" t="s">
        <v>364</v>
      </c>
      <c r="C432" s="28" t="s">
        <v>36</v>
      </c>
      <c r="D432" s="210" t="s">
        <v>69</v>
      </c>
      <c r="E432" s="209"/>
      <c r="F432" s="28">
        <v>7042</v>
      </c>
      <c r="G432" s="210">
        <v>735</v>
      </c>
      <c r="H432" s="209"/>
      <c r="I432" s="28">
        <v>6363</v>
      </c>
      <c r="J432" s="210">
        <v>280</v>
      </c>
      <c r="K432" s="28"/>
      <c r="L432" s="28"/>
      <c r="M432" s="209">
        <v>0</v>
      </c>
      <c r="N432" s="28">
        <v>0</v>
      </c>
      <c r="O432" s="210">
        <v>0</v>
      </c>
      <c r="P432" s="41" t="s">
        <v>288</v>
      </c>
      <c r="Q432" s="41" t="s">
        <v>283</v>
      </c>
      <c r="R432" s="209" t="s">
        <v>234</v>
      </c>
      <c r="S432" s="28">
        <v>1134</v>
      </c>
      <c r="T432" s="210">
        <v>0</v>
      </c>
      <c r="U432" s="209"/>
      <c r="V432" s="28"/>
      <c r="W432" s="210"/>
      <c r="X432" s="235"/>
      <c r="Y432" s="234"/>
      <c r="Z432" s="223"/>
      <c r="AA432" s="235"/>
      <c r="AB432" s="234"/>
      <c r="AC432" s="223"/>
      <c r="AD432" s="235"/>
      <c r="AE432" s="234"/>
      <c r="AF432" s="223"/>
      <c r="AG432" s="235"/>
      <c r="AH432" s="234"/>
      <c r="AI432" s="223"/>
      <c r="AJ432" s="235"/>
      <c r="AK432" s="234"/>
      <c r="AL432" s="223"/>
    </row>
    <row r="433" spans="2:38" ht="21">
      <c r="B433" s="209" t="s">
        <v>364</v>
      </c>
      <c r="C433" s="28" t="s">
        <v>36</v>
      </c>
      <c r="D433" s="210" t="s">
        <v>70</v>
      </c>
      <c r="E433" s="209"/>
      <c r="F433" s="28">
        <v>6482</v>
      </c>
      <c r="G433" s="210">
        <v>760</v>
      </c>
      <c r="H433" s="209"/>
      <c r="I433" s="28">
        <v>5695</v>
      </c>
      <c r="J433" s="210">
        <v>-192</v>
      </c>
      <c r="K433" s="28"/>
      <c r="L433" s="28"/>
      <c r="M433" s="209">
        <v>0</v>
      </c>
      <c r="N433" s="28">
        <v>0</v>
      </c>
      <c r="O433" s="210">
        <v>0</v>
      </c>
      <c r="P433" s="41" t="s">
        <v>288</v>
      </c>
      <c r="Q433" s="41" t="s">
        <v>80</v>
      </c>
      <c r="R433" s="209" t="s">
        <v>234</v>
      </c>
      <c r="S433" s="28">
        <v>1739</v>
      </c>
      <c r="T433" s="210">
        <v>0</v>
      </c>
      <c r="U433" s="209"/>
      <c r="V433" s="28"/>
      <c r="W433" s="210"/>
      <c r="X433" s="235"/>
      <c r="Y433" s="234"/>
      <c r="Z433" s="223"/>
      <c r="AA433" s="235"/>
      <c r="AB433" s="234"/>
      <c r="AC433" s="223"/>
      <c r="AD433" s="235"/>
      <c r="AE433" s="234"/>
      <c r="AF433" s="223"/>
      <c r="AG433" s="235"/>
      <c r="AH433" s="234"/>
      <c r="AI433" s="223"/>
      <c r="AJ433" s="235"/>
      <c r="AK433" s="234"/>
      <c r="AL433" s="223"/>
    </row>
    <row r="434" spans="2:38" ht="21">
      <c r="B434" s="209" t="s">
        <v>368</v>
      </c>
      <c r="C434" s="28" t="s">
        <v>36</v>
      </c>
      <c r="D434" s="210" t="s">
        <v>64</v>
      </c>
      <c r="E434" s="209"/>
      <c r="F434" s="28">
        <v>5921</v>
      </c>
      <c r="G434" s="210">
        <v>712</v>
      </c>
      <c r="H434" s="209"/>
      <c r="I434" s="28">
        <v>5384</v>
      </c>
      <c r="J434" s="210">
        <v>712</v>
      </c>
      <c r="K434" s="28"/>
      <c r="L434" s="28"/>
      <c r="M434" s="209">
        <v>0</v>
      </c>
      <c r="N434" s="28">
        <v>0</v>
      </c>
      <c r="O434" s="210">
        <v>0</v>
      </c>
      <c r="P434" s="41" t="s">
        <v>288</v>
      </c>
      <c r="Q434" s="41" t="s">
        <v>80</v>
      </c>
      <c r="R434" s="209" t="s">
        <v>234</v>
      </c>
      <c r="S434" s="28">
        <v>537</v>
      </c>
      <c r="T434" s="210">
        <v>0</v>
      </c>
      <c r="U434" s="209"/>
      <c r="V434" s="28"/>
      <c r="W434" s="210"/>
      <c r="X434" s="235"/>
      <c r="Y434" s="234"/>
      <c r="Z434" s="223"/>
      <c r="AA434" s="235"/>
      <c r="AB434" s="234"/>
      <c r="AC434" s="223"/>
      <c r="AD434" s="235"/>
      <c r="AE434" s="234"/>
      <c r="AF434" s="223"/>
      <c r="AG434" s="235"/>
      <c r="AH434" s="234"/>
      <c r="AI434" s="223"/>
      <c r="AJ434" s="235" t="s">
        <v>8</v>
      </c>
      <c r="AK434" s="234">
        <v>-10000</v>
      </c>
      <c r="AL434" s="223" t="s">
        <v>282</v>
      </c>
    </row>
    <row r="435" spans="2:38" ht="21">
      <c r="B435" s="209" t="s">
        <v>368</v>
      </c>
      <c r="C435" s="28" t="s">
        <v>36</v>
      </c>
      <c r="D435" s="210" t="s">
        <v>66</v>
      </c>
      <c r="E435" s="209"/>
      <c r="F435" s="28">
        <v>5921</v>
      </c>
      <c r="G435" s="210">
        <v>712</v>
      </c>
      <c r="H435" s="209"/>
      <c r="I435" s="28">
        <v>5384</v>
      </c>
      <c r="J435" s="210">
        <v>712</v>
      </c>
      <c r="K435" s="28"/>
      <c r="L435" s="28"/>
      <c r="M435" s="209">
        <v>0</v>
      </c>
      <c r="N435" s="28">
        <v>0</v>
      </c>
      <c r="O435" s="210">
        <v>0</v>
      </c>
      <c r="P435" s="41" t="s">
        <v>288</v>
      </c>
      <c r="Q435" s="41" t="s">
        <v>80</v>
      </c>
      <c r="R435" s="209" t="s">
        <v>234</v>
      </c>
      <c r="S435" s="28">
        <v>537</v>
      </c>
      <c r="T435" s="210">
        <v>0</v>
      </c>
      <c r="U435" s="209"/>
      <c r="V435" s="28"/>
      <c r="W435" s="210"/>
      <c r="X435" s="235"/>
      <c r="Y435" s="234"/>
      <c r="Z435" s="223"/>
      <c r="AA435" s="235"/>
      <c r="AB435" s="234"/>
      <c r="AC435" s="223"/>
      <c r="AD435" s="235"/>
      <c r="AE435" s="234"/>
      <c r="AF435" s="223"/>
      <c r="AG435" s="235"/>
      <c r="AH435" s="234"/>
      <c r="AI435" s="223"/>
      <c r="AJ435" s="235" t="s">
        <v>8</v>
      </c>
      <c r="AK435" s="234">
        <v>-10000</v>
      </c>
      <c r="AL435" s="223" t="s">
        <v>282</v>
      </c>
    </row>
    <row r="436" spans="2:38" ht="21">
      <c r="B436" s="209" t="s">
        <v>368</v>
      </c>
      <c r="C436" s="28" t="s">
        <v>36</v>
      </c>
      <c r="D436" s="210" t="s">
        <v>67</v>
      </c>
      <c r="E436" s="209"/>
      <c r="F436" s="28">
        <v>5921</v>
      </c>
      <c r="G436" s="210">
        <v>712</v>
      </c>
      <c r="H436" s="209"/>
      <c r="I436" s="28">
        <v>5384</v>
      </c>
      <c r="J436" s="210">
        <v>712</v>
      </c>
      <c r="K436" s="28"/>
      <c r="L436" s="28"/>
      <c r="M436" s="209">
        <v>0</v>
      </c>
      <c r="N436" s="28">
        <v>0</v>
      </c>
      <c r="O436" s="210">
        <v>0</v>
      </c>
      <c r="P436" s="41" t="s">
        <v>288</v>
      </c>
      <c r="Q436" s="41" t="s">
        <v>80</v>
      </c>
      <c r="R436" s="209" t="s">
        <v>234</v>
      </c>
      <c r="S436" s="28">
        <v>537</v>
      </c>
      <c r="T436" s="210">
        <v>0</v>
      </c>
      <c r="U436" s="209"/>
      <c r="V436" s="28"/>
      <c r="W436" s="210"/>
      <c r="X436" s="235"/>
      <c r="Y436" s="234"/>
      <c r="Z436" s="223"/>
      <c r="AA436" s="235"/>
      <c r="AB436" s="234"/>
      <c r="AC436" s="223"/>
      <c r="AD436" s="235"/>
      <c r="AE436" s="234"/>
      <c r="AF436" s="223"/>
      <c r="AG436" s="235"/>
      <c r="AH436" s="234"/>
      <c r="AI436" s="223"/>
      <c r="AJ436" s="235" t="s">
        <v>8</v>
      </c>
      <c r="AK436" s="234">
        <v>-10000</v>
      </c>
      <c r="AL436" s="223" t="s">
        <v>282</v>
      </c>
    </row>
    <row r="437" spans="2:38" ht="21">
      <c r="B437" s="209" t="s">
        <v>368</v>
      </c>
      <c r="C437" s="28" t="s">
        <v>36</v>
      </c>
      <c r="D437" s="210" t="s">
        <v>68</v>
      </c>
      <c r="E437" s="209"/>
      <c r="F437" s="28">
        <v>5396</v>
      </c>
      <c r="G437" s="210">
        <v>666</v>
      </c>
      <c r="H437" s="209"/>
      <c r="I437" s="28">
        <v>5382</v>
      </c>
      <c r="J437" s="210">
        <v>666</v>
      </c>
      <c r="K437" s="28"/>
      <c r="L437" s="28"/>
      <c r="M437" s="209">
        <v>0</v>
      </c>
      <c r="N437" s="28">
        <v>0</v>
      </c>
      <c r="O437" s="210">
        <v>0</v>
      </c>
      <c r="P437" s="41" t="s">
        <v>288</v>
      </c>
      <c r="Q437" s="41" t="s">
        <v>80</v>
      </c>
      <c r="R437" s="209" t="s">
        <v>234</v>
      </c>
      <c r="S437" s="28">
        <v>14</v>
      </c>
      <c r="T437" s="210">
        <v>0</v>
      </c>
      <c r="U437" s="209"/>
      <c r="V437" s="28"/>
      <c r="W437" s="210"/>
      <c r="X437" s="235"/>
      <c r="Y437" s="234"/>
      <c r="Z437" s="223"/>
      <c r="AA437" s="235"/>
      <c r="AB437" s="234"/>
      <c r="AC437" s="223"/>
      <c r="AD437" s="235"/>
      <c r="AE437" s="234"/>
      <c r="AF437" s="223"/>
      <c r="AG437" s="235"/>
      <c r="AH437" s="234"/>
      <c r="AI437" s="223"/>
      <c r="AJ437" s="235" t="s">
        <v>8</v>
      </c>
      <c r="AK437" s="234">
        <v>-10000</v>
      </c>
      <c r="AL437" s="223" t="s">
        <v>282</v>
      </c>
    </row>
    <row r="438" spans="2:38" ht="21">
      <c r="B438" s="209" t="s">
        <v>368</v>
      </c>
      <c r="C438" s="28" t="s">
        <v>36</v>
      </c>
      <c r="D438" s="210" t="s">
        <v>69</v>
      </c>
      <c r="E438" s="209"/>
      <c r="F438" s="28">
        <v>5396</v>
      </c>
      <c r="G438" s="210">
        <v>666</v>
      </c>
      <c r="H438" s="209"/>
      <c r="I438" s="28">
        <v>5382</v>
      </c>
      <c r="J438" s="210">
        <v>666</v>
      </c>
      <c r="K438" s="28"/>
      <c r="L438" s="28"/>
      <c r="M438" s="209">
        <v>0</v>
      </c>
      <c r="N438" s="28">
        <v>0</v>
      </c>
      <c r="O438" s="210">
        <v>0</v>
      </c>
      <c r="P438" s="41" t="s">
        <v>288</v>
      </c>
      <c r="Q438" s="41" t="s">
        <v>80</v>
      </c>
      <c r="R438" s="209" t="s">
        <v>234</v>
      </c>
      <c r="S438" s="28">
        <v>14</v>
      </c>
      <c r="T438" s="210">
        <v>0</v>
      </c>
      <c r="U438" s="209"/>
      <c r="V438" s="28"/>
      <c r="W438" s="210"/>
      <c r="X438" s="235"/>
      <c r="Y438" s="234"/>
      <c r="Z438" s="223"/>
      <c r="AA438" s="235"/>
      <c r="AB438" s="234"/>
      <c r="AC438" s="223"/>
      <c r="AD438" s="235"/>
      <c r="AE438" s="234"/>
      <c r="AF438" s="223"/>
      <c r="AG438" s="235"/>
      <c r="AH438" s="234"/>
      <c r="AI438" s="223"/>
      <c r="AJ438" s="235" t="s">
        <v>8</v>
      </c>
      <c r="AK438" s="234">
        <v>-10000</v>
      </c>
      <c r="AL438" s="223" t="s">
        <v>282</v>
      </c>
    </row>
    <row r="439" spans="2:38" ht="21">
      <c r="B439" s="209" t="s">
        <v>368</v>
      </c>
      <c r="C439" s="28" t="s">
        <v>36</v>
      </c>
      <c r="D439" s="210" t="s">
        <v>70</v>
      </c>
      <c r="E439" s="209"/>
      <c r="F439" s="28">
        <v>4836</v>
      </c>
      <c r="G439" s="210">
        <v>691</v>
      </c>
      <c r="H439" s="209"/>
      <c r="I439" s="28">
        <v>4822</v>
      </c>
      <c r="J439" s="210">
        <v>691</v>
      </c>
      <c r="K439" s="28"/>
      <c r="L439" s="28"/>
      <c r="M439" s="209">
        <v>0</v>
      </c>
      <c r="N439" s="28">
        <v>0</v>
      </c>
      <c r="O439" s="210">
        <v>0</v>
      </c>
      <c r="P439" s="41" t="s">
        <v>288</v>
      </c>
      <c r="Q439" s="41" t="s">
        <v>80</v>
      </c>
      <c r="R439" s="209" t="s">
        <v>234</v>
      </c>
      <c r="S439" s="28">
        <v>14</v>
      </c>
      <c r="T439" s="210">
        <v>0</v>
      </c>
      <c r="U439" s="209"/>
      <c r="V439" s="28"/>
      <c r="W439" s="210"/>
      <c r="X439" s="235"/>
      <c r="Y439" s="234"/>
      <c r="Z439" s="223"/>
      <c r="AA439" s="235"/>
      <c r="AB439" s="234"/>
      <c r="AC439" s="223"/>
      <c r="AD439" s="235"/>
      <c r="AE439" s="234"/>
      <c r="AF439" s="223"/>
      <c r="AG439" s="235"/>
      <c r="AH439" s="234"/>
      <c r="AI439" s="223"/>
      <c r="AJ439" s="235" t="s">
        <v>8</v>
      </c>
      <c r="AK439" s="234">
        <v>-10000</v>
      </c>
      <c r="AL439" s="223" t="s">
        <v>282</v>
      </c>
    </row>
    <row r="440" spans="2:38" ht="31.5">
      <c r="B440" s="209" t="s">
        <v>370</v>
      </c>
      <c r="C440" s="28" t="s">
        <v>36</v>
      </c>
      <c r="D440" s="210" t="s">
        <v>66</v>
      </c>
      <c r="E440" s="209"/>
      <c r="F440" s="28">
        <v>5655</v>
      </c>
      <c r="G440" s="210">
        <v>593</v>
      </c>
      <c r="H440" s="209"/>
      <c r="I440" s="28">
        <v>5655</v>
      </c>
      <c r="J440" s="210">
        <v>589</v>
      </c>
      <c r="K440" s="28"/>
      <c r="L440" s="28"/>
      <c r="M440" s="209">
        <v>-5313</v>
      </c>
      <c r="N440" s="28">
        <v>-5313</v>
      </c>
      <c r="O440" s="210">
        <v>-5313</v>
      </c>
      <c r="P440" s="41" t="s">
        <v>283</v>
      </c>
      <c r="Q440" s="41" t="s">
        <v>283</v>
      </c>
      <c r="R440" s="209" t="s">
        <v>234</v>
      </c>
      <c r="S440" s="28">
        <v>4</v>
      </c>
      <c r="T440" s="210">
        <v>0</v>
      </c>
      <c r="U440" s="209"/>
      <c r="V440" s="28"/>
      <c r="W440" s="210"/>
      <c r="X440" s="235"/>
      <c r="Y440" s="234"/>
      <c r="Z440" s="223"/>
      <c r="AA440" s="235" t="s">
        <v>6</v>
      </c>
      <c r="AB440" s="234">
        <v>5260</v>
      </c>
      <c r="AC440" s="223" t="s">
        <v>82</v>
      </c>
      <c r="AD440" s="235"/>
      <c r="AE440" s="234"/>
      <c r="AF440" s="223"/>
      <c r="AG440" s="235"/>
      <c r="AH440" s="234"/>
      <c r="AI440" s="223"/>
      <c r="AJ440" s="235" t="s">
        <v>8</v>
      </c>
      <c r="AK440" s="234">
        <v>-10000</v>
      </c>
      <c r="AL440" s="223" t="s">
        <v>282</v>
      </c>
    </row>
    <row r="441" spans="2:38" ht="31.5">
      <c r="B441" s="209" t="s">
        <v>370</v>
      </c>
      <c r="C441" s="28" t="s">
        <v>36</v>
      </c>
      <c r="D441" s="210" t="s">
        <v>67</v>
      </c>
      <c r="E441" s="209"/>
      <c r="F441" s="28">
        <v>5655</v>
      </c>
      <c r="G441" s="210">
        <v>593</v>
      </c>
      <c r="H441" s="209"/>
      <c r="I441" s="28">
        <v>5655</v>
      </c>
      <c r="J441" s="210">
        <v>575</v>
      </c>
      <c r="K441" s="28"/>
      <c r="L441" s="28"/>
      <c r="M441" s="209">
        <v>-5427</v>
      </c>
      <c r="N441" s="28">
        <v>-5427</v>
      </c>
      <c r="O441" s="210">
        <v>-5427</v>
      </c>
      <c r="P441" s="41" t="s">
        <v>283</v>
      </c>
      <c r="Q441" s="41" t="s">
        <v>283</v>
      </c>
      <c r="R441" s="209" t="s">
        <v>234</v>
      </c>
      <c r="S441" s="28">
        <v>18</v>
      </c>
      <c r="T441" s="210">
        <v>0</v>
      </c>
      <c r="U441" s="209"/>
      <c r="V441" s="28"/>
      <c r="W441" s="210"/>
      <c r="X441" s="235"/>
      <c r="Y441" s="234"/>
      <c r="Z441" s="223"/>
      <c r="AA441" s="235" t="s">
        <v>6</v>
      </c>
      <c r="AB441" s="234">
        <v>5233</v>
      </c>
      <c r="AC441" s="223" t="s">
        <v>82</v>
      </c>
      <c r="AD441" s="235"/>
      <c r="AE441" s="234"/>
      <c r="AF441" s="223"/>
      <c r="AG441" s="235"/>
      <c r="AH441" s="234"/>
      <c r="AI441" s="223"/>
      <c r="AJ441" s="235" t="s">
        <v>8</v>
      </c>
      <c r="AK441" s="234">
        <v>-10000</v>
      </c>
      <c r="AL441" s="223" t="s">
        <v>282</v>
      </c>
    </row>
    <row r="442" spans="2:38">
      <c r="B442" s="209" t="s">
        <v>372</v>
      </c>
      <c r="C442" s="28" t="s">
        <v>36</v>
      </c>
      <c r="D442" s="210" t="s">
        <v>68</v>
      </c>
      <c r="E442" s="209"/>
      <c r="F442" s="28">
        <v>6564</v>
      </c>
      <c r="G442" s="210">
        <v>463</v>
      </c>
      <c r="H442" s="209"/>
      <c r="I442" s="28">
        <v>6564</v>
      </c>
      <c r="J442" s="210">
        <v>429</v>
      </c>
      <c r="K442" s="28"/>
      <c r="L442" s="28"/>
      <c r="M442" s="209">
        <v>-5476</v>
      </c>
      <c r="N442" s="28">
        <v>-5476</v>
      </c>
      <c r="O442" s="210">
        <v>-5476</v>
      </c>
      <c r="P442" s="41" t="s">
        <v>283</v>
      </c>
      <c r="Q442" s="41" t="s">
        <v>283</v>
      </c>
      <c r="R442" s="209" t="s">
        <v>234</v>
      </c>
      <c r="S442" s="28">
        <v>34</v>
      </c>
      <c r="T442" s="210">
        <v>0</v>
      </c>
      <c r="U442" s="209"/>
      <c r="V442" s="28"/>
      <c r="W442" s="210"/>
      <c r="X442" s="235"/>
      <c r="Y442" s="234"/>
      <c r="Z442" s="223"/>
      <c r="AA442" s="235" t="s">
        <v>6</v>
      </c>
      <c r="AB442" s="234">
        <v>5941</v>
      </c>
      <c r="AC442" s="223" t="s">
        <v>373</v>
      </c>
      <c r="AD442" s="235"/>
      <c r="AE442" s="234"/>
      <c r="AF442" s="223"/>
      <c r="AG442" s="235"/>
      <c r="AH442" s="234"/>
      <c r="AI442" s="223"/>
      <c r="AJ442" s="235"/>
      <c r="AK442" s="234"/>
      <c r="AL442" s="223"/>
    </row>
    <row r="443" spans="2:38" ht="21">
      <c r="B443" s="209" t="s">
        <v>375</v>
      </c>
      <c r="C443" s="28" t="s">
        <v>36</v>
      </c>
      <c r="D443" s="210" t="s">
        <v>64</v>
      </c>
      <c r="E443" s="209"/>
      <c r="F443" s="28">
        <v>7749</v>
      </c>
      <c r="G443" s="210">
        <v>653</v>
      </c>
      <c r="H443" s="209"/>
      <c r="I443" s="28">
        <v>7749</v>
      </c>
      <c r="J443" s="210">
        <v>651</v>
      </c>
      <c r="K443" s="28"/>
      <c r="L443" s="28"/>
      <c r="M443" s="209">
        <v>-6679</v>
      </c>
      <c r="N443" s="28">
        <v>-6679</v>
      </c>
      <c r="O443" s="210">
        <v>-6679</v>
      </c>
      <c r="P443" s="41" t="s">
        <v>283</v>
      </c>
      <c r="Q443" s="41" t="s">
        <v>283</v>
      </c>
      <c r="R443" s="209" t="s">
        <v>234</v>
      </c>
      <c r="S443" s="28">
        <v>2</v>
      </c>
      <c r="T443" s="210">
        <v>0</v>
      </c>
      <c r="U443" s="209"/>
      <c r="V443" s="28"/>
      <c r="W443" s="210"/>
      <c r="X443" s="235"/>
      <c r="Y443" s="234"/>
      <c r="Z443" s="223"/>
      <c r="AA443" s="235" t="s">
        <v>6</v>
      </c>
      <c r="AB443" s="234">
        <v>7431</v>
      </c>
      <c r="AC443" s="223" t="s">
        <v>376</v>
      </c>
      <c r="AD443" s="235"/>
      <c r="AE443" s="234"/>
      <c r="AF443" s="223"/>
      <c r="AG443" s="235"/>
      <c r="AH443" s="234"/>
      <c r="AI443" s="223"/>
      <c r="AJ443" s="235"/>
      <c r="AK443" s="234"/>
      <c r="AL443" s="223"/>
    </row>
    <row r="444" spans="2:38">
      <c r="B444" s="209" t="s">
        <v>377</v>
      </c>
      <c r="C444" s="28" t="s">
        <v>36</v>
      </c>
      <c r="D444" s="210" t="s">
        <v>59</v>
      </c>
      <c r="E444" s="209"/>
      <c r="F444" s="28">
        <v>7998</v>
      </c>
      <c r="G444" s="210">
        <v>723</v>
      </c>
      <c r="H444" s="209"/>
      <c r="I444" s="28">
        <v>7635</v>
      </c>
      <c r="J444" s="210">
        <v>723</v>
      </c>
      <c r="K444" s="28"/>
      <c r="L444" s="28"/>
      <c r="M444" s="209">
        <v>-433</v>
      </c>
      <c r="N444" s="28">
        <v>-433</v>
      </c>
      <c r="O444" s="210">
        <v>-433</v>
      </c>
      <c r="P444" s="41" t="s">
        <v>38</v>
      </c>
      <c r="Q444" s="41" t="s">
        <v>283</v>
      </c>
      <c r="R444" s="209" t="s">
        <v>234</v>
      </c>
      <c r="S444" s="28">
        <v>363</v>
      </c>
      <c r="T444" s="210">
        <v>0</v>
      </c>
      <c r="U444" s="209"/>
      <c r="V444" s="28"/>
      <c r="W444" s="210"/>
      <c r="X444" s="235"/>
      <c r="Y444" s="234"/>
      <c r="Z444" s="223"/>
      <c r="AA444" s="235"/>
      <c r="AB444" s="234"/>
      <c r="AC444" s="223"/>
      <c r="AD444" s="235"/>
      <c r="AE444" s="234"/>
      <c r="AF444" s="223"/>
      <c r="AG444" s="235"/>
      <c r="AH444" s="234"/>
      <c r="AI444" s="223"/>
      <c r="AJ444" s="235" t="s">
        <v>8</v>
      </c>
      <c r="AK444" s="234">
        <v>-10000</v>
      </c>
      <c r="AL444" s="223" t="s">
        <v>282</v>
      </c>
    </row>
    <row r="445" spans="2:38">
      <c r="B445" s="209" t="s">
        <v>377</v>
      </c>
      <c r="C445" s="28" t="s">
        <v>36</v>
      </c>
      <c r="D445" s="210" t="s">
        <v>61</v>
      </c>
      <c r="E445" s="209"/>
      <c r="F445" s="28">
        <v>8204</v>
      </c>
      <c r="G445" s="210">
        <v>723</v>
      </c>
      <c r="H445" s="209"/>
      <c r="I445" s="28">
        <v>7844</v>
      </c>
      <c r="J445" s="210">
        <v>723</v>
      </c>
      <c r="K445" s="28"/>
      <c r="L445" s="28"/>
      <c r="M445" s="209">
        <v>-498</v>
      </c>
      <c r="N445" s="28">
        <v>-498</v>
      </c>
      <c r="O445" s="210">
        <v>-498</v>
      </c>
      <c r="P445" s="41" t="s">
        <v>38</v>
      </c>
      <c r="Q445" s="41" t="s">
        <v>283</v>
      </c>
      <c r="R445" s="209" t="s">
        <v>234</v>
      </c>
      <c r="S445" s="28">
        <v>360</v>
      </c>
      <c r="T445" s="210">
        <v>0</v>
      </c>
      <c r="U445" s="209"/>
      <c r="V445" s="28"/>
      <c r="W445" s="210"/>
      <c r="X445" s="235"/>
      <c r="Y445" s="234"/>
      <c r="Z445" s="223"/>
      <c r="AA445" s="235"/>
      <c r="AB445" s="234"/>
      <c r="AC445" s="223"/>
      <c r="AD445" s="235"/>
      <c r="AE445" s="234"/>
      <c r="AF445" s="223"/>
      <c r="AG445" s="235"/>
      <c r="AH445" s="234"/>
      <c r="AI445" s="223"/>
      <c r="AJ445" s="235" t="s">
        <v>8</v>
      </c>
      <c r="AK445" s="234">
        <v>-10000</v>
      </c>
      <c r="AL445" s="223" t="s">
        <v>282</v>
      </c>
    </row>
    <row r="446" spans="2:38">
      <c r="B446" s="209" t="s">
        <v>377</v>
      </c>
      <c r="C446" s="28" t="s">
        <v>36</v>
      </c>
      <c r="D446" s="210" t="s">
        <v>63</v>
      </c>
      <c r="E446" s="209"/>
      <c r="F446" s="28">
        <v>8204</v>
      </c>
      <c r="G446" s="210">
        <v>723</v>
      </c>
      <c r="H446" s="209"/>
      <c r="I446" s="28">
        <v>7844</v>
      </c>
      <c r="J446" s="210">
        <v>723</v>
      </c>
      <c r="K446" s="28"/>
      <c r="L446" s="28"/>
      <c r="M446" s="209">
        <v>-498</v>
      </c>
      <c r="N446" s="28">
        <v>-498</v>
      </c>
      <c r="O446" s="210">
        <v>-498</v>
      </c>
      <c r="P446" s="41" t="s">
        <v>38</v>
      </c>
      <c r="Q446" s="41" t="s">
        <v>283</v>
      </c>
      <c r="R446" s="209" t="s">
        <v>234</v>
      </c>
      <c r="S446" s="28">
        <v>360</v>
      </c>
      <c r="T446" s="210">
        <v>0</v>
      </c>
      <c r="U446" s="209"/>
      <c r="V446" s="28"/>
      <c r="W446" s="210"/>
      <c r="X446" s="235"/>
      <c r="Y446" s="234"/>
      <c r="Z446" s="223"/>
      <c r="AA446" s="235"/>
      <c r="AB446" s="234"/>
      <c r="AC446" s="223"/>
      <c r="AD446" s="235"/>
      <c r="AE446" s="234"/>
      <c r="AF446" s="223"/>
      <c r="AG446" s="235"/>
      <c r="AH446" s="234"/>
      <c r="AI446" s="223"/>
      <c r="AJ446" s="235" t="s">
        <v>8</v>
      </c>
      <c r="AK446" s="234">
        <v>-10000</v>
      </c>
      <c r="AL446" s="223" t="s">
        <v>282</v>
      </c>
    </row>
    <row r="447" spans="2:38" ht="21">
      <c r="B447" s="209" t="s">
        <v>379</v>
      </c>
      <c r="C447" s="28" t="s">
        <v>36</v>
      </c>
      <c r="D447" s="210" t="s">
        <v>55</v>
      </c>
      <c r="E447" s="209"/>
      <c r="F447" s="28">
        <v>2785</v>
      </c>
      <c r="G447" s="210">
        <v>727</v>
      </c>
      <c r="H447" s="209"/>
      <c r="I447" s="28">
        <v>2751</v>
      </c>
      <c r="J447" s="210">
        <v>727</v>
      </c>
      <c r="K447" s="28"/>
      <c r="L447" s="28"/>
      <c r="M447" s="209">
        <v>0</v>
      </c>
      <c r="N447" s="28">
        <v>0</v>
      </c>
      <c r="O447" s="210">
        <v>0</v>
      </c>
      <c r="P447" s="41" t="s">
        <v>283</v>
      </c>
      <c r="Q447" s="41" t="s">
        <v>80</v>
      </c>
      <c r="R447" s="209" t="s">
        <v>234</v>
      </c>
      <c r="S447" s="28">
        <v>34</v>
      </c>
      <c r="T447" s="210">
        <v>0</v>
      </c>
      <c r="U447" s="209"/>
      <c r="V447" s="28"/>
      <c r="W447" s="210"/>
      <c r="X447" s="235"/>
      <c r="Y447" s="234"/>
      <c r="Z447" s="223"/>
      <c r="AA447" s="235"/>
      <c r="AB447" s="234"/>
      <c r="AC447" s="223"/>
      <c r="AD447" s="235"/>
      <c r="AE447" s="234"/>
      <c r="AF447" s="223"/>
      <c r="AG447" s="235"/>
      <c r="AH447" s="234"/>
      <c r="AI447" s="223"/>
      <c r="AJ447" s="235" t="s">
        <v>8</v>
      </c>
      <c r="AK447" s="234">
        <v>-10000</v>
      </c>
      <c r="AL447" s="223" t="s">
        <v>282</v>
      </c>
    </row>
    <row r="448" spans="2:38" ht="21">
      <c r="B448" s="209" t="s">
        <v>379</v>
      </c>
      <c r="C448" s="28" t="s">
        <v>36</v>
      </c>
      <c r="D448" s="210" t="s">
        <v>57</v>
      </c>
      <c r="E448" s="209"/>
      <c r="F448" s="28">
        <v>2992</v>
      </c>
      <c r="G448" s="210">
        <v>727</v>
      </c>
      <c r="H448" s="209"/>
      <c r="I448" s="28">
        <v>2967</v>
      </c>
      <c r="J448" s="210">
        <v>727</v>
      </c>
      <c r="K448" s="28"/>
      <c r="L448" s="28"/>
      <c r="M448" s="209">
        <v>0</v>
      </c>
      <c r="N448" s="28">
        <v>0</v>
      </c>
      <c r="O448" s="210">
        <v>0</v>
      </c>
      <c r="P448" s="41" t="s">
        <v>283</v>
      </c>
      <c r="Q448" s="41" t="s">
        <v>80</v>
      </c>
      <c r="R448" s="209" t="s">
        <v>234</v>
      </c>
      <c r="S448" s="28">
        <v>25</v>
      </c>
      <c r="T448" s="210">
        <v>0</v>
      </c>
      <c r="U448" s="209"/>
      <c r="V448" s="28"/>
      <c r="W448" s="210"/>
      <c r="X448" s="235"/>
      <c r="Y448" s="234"/>
      <c r="Z448" s="223"/>
      <c r="AA448" s="235"/>
      <c r="AB448" s="234"/>
      <c r="AC448" s="223"/>
      <c r="AD448" s="235"/>
      <c r="AE448" s="234"/>
      <c r="AF448" s="223"/>
      <c r="AG448" s="235"/>
      <c r="AH448" s="234"/>
      <c r="AI448" s="223"/>
      <c r="AJ448" s="235" t="s">
        <v>8</v>
      </c>
      <c r="AK448" s="234">
        <v>-10000</v>
      </c>
      <c r="AL448" s="223" t="s">
        <v>282</v>
      </c>
    </row>
    <row r="449" spans="2:38">
      <c r="B449" s="209" t="s">
        <v>379</v>
      </c>
      <c r="C449" s="28" t="s">
        <v>36</v>
      </c>
      <c r="D449" s="210" t="s">
        <v>59</v>
      </c>
      <c r="E449" s="209"/>
      <c r="F449" s="28">
        <v>5864</v>
      </c>
      <c r="G449" s="210">
        <v>834</v>
      </c>
      <c r="H449" s="209"/>
      <c r="I449" s="28">
        <v>4282</v>
      </c>
      <c r="J449" s="210">
        <v>880</v>
      </c>
      <c r="K449" s="28"/>
      <c r="L449" s="28"/>
      <c r="M449" s="209">
        <v>0</v>
      </c>
      <c r="N449" s="28">
        <v>0</v>
      </c>
      <c r="O449" s="210">
        <v>0</v>
      </c>
      <c r="P449" s="41" t="s">
        <v>288</v>
      </c>
      <c r="Q449" s="41" t="s">
        <v>283</v>
      </c>
      <c r="R449" s="209" t="s">
        <v>234</v>
      </c>
      <c r="S449" s="28">
        <v>1536</v>
      </c>
      <c r="T449" s="210">
        <v>0</v>
      </c>
      <c r="U449" s="209"/>
      <c r="V449" s="28"/>
      <c r="W449" s="210"/>
      <c r="X449" s="235"/>
      <c r="Y449" s="234"/>
      <c r="Z449" s="223"/>
      <c r="AA449" s="235"/>
      <c r="AB449" s="234"/>
      <c r="AC449" s="223"/>
      <c r="AD449" s="235"/>
      <c r="AE449" s="234"/>
      <c r="AF449" s="223"/>
      <c r="AG449" s="235"/>
      <c r="AH449" s="234"/>
      <c r="AI449" s="223"/>
      <c r="AJ449" s="235" t="s">
        <v>8</v>
      </c>
      <c r="AK449" s="234">
        <v>-10000</v>
      </c>
      <c r="AL449" s="223" t="s">
        <v>282</v>
      </c>
    </row>
    <row r="450" spans="2:38" ht="21">
      <c r="B450" s="209" t="s">
        <v>379</v>
      </c>
      <c r="C450" s="28" t="s">
        <v>36</v>
      </c>
      <c r="D450" s="210" t="s">
        <v>61</v>
      </c>
      <c r="E450" s="209"/>
      <c r="F450" s="28">
        <v>5793</v>
      </c>
      <c r="G450" s="210">
        <v>897</v>
      </c>
      <c r="H450" s="209"/>
      <c r="I450" s="28">
        <v>5793</v>
      </c>
      <c r="J450" s="210">
        <v>892</v>
      </c>
      <c r="K450" s="28"/>
      <c r="L450" s="28"/>
      <c r="M450" s="209">
        <v>0</v>
      </c>
      <c r="N450" s="28">
        <v>0</v>
      </c>
      <c r="O450" s="210">
        <v>0</v>
      </c>
      <c r="P450" s="41" t="s">
        <v>283</v>
      </c>
      <c r="Q450" s="41" t="s">
        <v>80</v>
      </c>
      <c r="R450" s="209" t="s">
        <v>234</v>
      </c>
      <c r="S450" s="28">
        <v>5</v>
      </c>
      <c r="T450" s="210">
        <v>0</v>
      </c>
      <c r="U450" s="209"/>
      <c r="V450" s="28"/>
      <c r="W450" s="210"/>
      <c r="X450" s="235" t="s">
        <v>5</v>
      </c>
      <c r="Y450" s="234">
        <v>-158</v>
      </c>
      <c r="Z450" s="223" t="s">
        <v>73</v>
      </c>
      <c r="AA450" s="235"/>
      <c r="AB450" s="234"/>
      <c r="AC450" s="223"/>
      <c r="AD450" s="235"/>
      <c r="AE450" s="234"/>
      <c r="AF450" s="223"/>
      <c r="AG450" s="235"/>
      <c r="AH450" s="234"/>
      <c r="AI450" s="223"/>
      <c r="AJ450" s="235" t="s">
        <v>8</v>
      </c>
      <c r="AK450" s="234">
        <v>-10000</v>
      </c>
      <c r="AL450" s="223" t="s">
        <v>282</v>
      </c>
    </row>
    <row r="451" spans="2:38" ht="21">
      <c r="B451" s="209" t="s">
        <v>379</v>
      </c>
      <c r="C451" s="28" t="s">
        <v>36</v>
      </c>
      <c r="D451" s="210" t="s">
        <v>68</v>
      </c>
      <c r="E451" s="209"/>
      <c r="F451" s="28">
        <v>7982</v>
      </c>
      <c r="G451" s="210">
        <v>734</v>
      </c>
      <c r="H451" s="209"/>
      <c r="I451" s="28">
        <v>7981</v>
      </c>
      <c r="J451" s="210">
        <v>734</v>
      </c>
      <c r="K451" s="28"/>
      <c r="L451" s="28"/>
      <c r="M451" s="209">
        <v>-3196</v>
      </c>
      <c r="N451" s="28">
        <v>-3196</v>
      </c>
      <c r="O451" s="210">
        <v>-3196</v>
      </c>
      <c r="P451" s="41" t="s">
        <v>38</v>
      </c>
      <c r="Q451" s="41" t="s">
        <v>80</v>
      </c>
      <c r="R451" s="209" t="s">
        <v>234</v>
      </c>
      <c r="S451" s="28">
        <v>1</v>
      </c>
      <c r="T451" s="210">
        <v>0</v>
      </c>
      <c r="U451" s="209"/>
      <c r="V451" s="28"/>
      <c r="W451" s="210"/>
      <c r="X451" s="235"/>
      <c r="Y451" s="234"/>
      <c r="Z451" s="223"/>
      <c r="AA451" s="235"/>
      <c r="AB451" s="234"/>
      <c r="AC451" s="223"/>
      <c r="AD451" s="235"/>
      <c r="AE451" s="234"/>
      <c r="AF451" s="223"/>
      <c r="AG451" s="235"/>
      <c r="AH451" s="234"/>
      <c r="AI451" s="223"/>
      <c r="AJ451" s="235"/>
      <c r="AK451" s="234"/>
      <c r="AL451" s="223"/>
    </row>
    <row r="452" spans="2:38" ht="21">
      <c r="B452" s="209" t="s">
        <v>379</v>
      </c>
      <c r="C452" s="28" t="s">
        <v>36</v>
      </c>
      <c r="D452" s="210" t="s">
        <v>69</v>
      </c>
      <c r="E452" s="209"/>
      <c r="F452" s="28">
        <v>7982</v>
      </c>
      <c r="G452" s="210">
        <v>734</v>
      </c>
      <c r="H452" s="209"/>
      <c r="I452" s="28">
        <v>7981</v>
      </c>
      <c r="J452" s="210">
        <v>734</v>
      </c>
      <c r="K452" s="28"/>
      <c r="L452" s="28"/>
      <c r="M452" s="209">
        <v>-3196</v>
      </c>
      <c r="N452" s="28">
        <v>-3196</v>
      </c>
      <c r="O452" s="210">
        <v>-3196</v>
      </c>
      <c r="P452" s="41" t="s">
        <v>38</v>
      </c>
      <c r="Q452" s="41" t="s">
        <v>80</v>
      </c>
      <c r="R452" s="209" t="s">
        <v>234</v>
      </c>
      <c r="S452" s="28">
        <v>1</v>
      </c>
      <c r="T452" s="210">
        <v>0</v>
      </c>
      <c r="U452" s="209"/>
      <c r="V452" s="28"/>
      <c r="W452" s="210"/>
      <c r="X452" s="235"/>
      <c r="Y452" s="234"/>
      <c r="Z452" s="223"/>
      <c r="AA452" s="235"/>
      <c r="AB452" s="234"/>
      <c r="AC452" s="223"/>
      <c r="AD452" s="235"/>
      <c r="AE452" s="234"/>
      <c r="AF452" s="223"/>
      <c r="AG452" s="235"/>
      <c r="AH452" s="234"/>
      <c r="AI452" s="223"/>
      <c r="AJ452" s="235"/>
      <c r="AK452" s="234"/>
      <c r="AL452" s="223"/>
    </row>
    <row r="453" spans="2:38" ht="21">
      <c r="B453" s="209" t="s">
        <v>382</v>
      </c>
      <c r="C453" s="28" t="s">
        <v>36</v>
      </c>
      <c r="D453" s="210" t="s">
        <v>70</v>
      </c>
      <c r="E453" s="209"/>
      <c r="F453" s="28">
        <v>8298</v>
      </c>
      <c r="G453" s="210">
        <v>734</v>
      </c>
      <c r="H453" s="209"/>
      <c r="I453" s="28">
        <v>8298</v>
      </c>
      <c r="J453" s="210">
        <v>714</v>
      </c>
      <c r="K453" s="28"/>
      <c r="L453" s="28"/>
      <c r="M453" s="209">
        <v>-3816</v>
      </c>
      <c r="N453" s="28">
        <v>-3816</v>
      </c>
      <c r="O453" s="210">
        <v>-3816</v>
      </c>
      <c r="P453" s="41" t="s">
        <v>283</v>
      </c>
      <c r="Q453" s="41" t="s">
        <v>283</v>
      </c>
      <c r="R453" s="209" t="s">
        <v>234</v>
      </c>
      <c r="S453" s="28">
        <v>20</v>
      </c>
      <c r="T453" s="210">
        <v>0</v>
      </c>
      <c r="U453" s="209"/>
      <c r="V453" s="28"/>
      <c r="W453" s="210"/>
      <c r="X453" s="235"/>
      <c r="Y453" s="234"/>
      <c r="Z453" s="223"/>
      <c r="AA453" s="235" t="s">
        <v>6</v>
      </c>
      <c r="AB453" s="234">
        <v>7795</v>
      </c>
      <c r="AC453" s="223" t="s">
        <v>383</v>
      </c>
      <c r="AD453" s="235"/>
      <c r="AE453" s="234"/>
      <c r="AF453" s="223"/>
      <c r="AG453" s="235"/>
      <c r="AH453" s="234"/>
      <c r="AI453" s="223"/>
      <c r="AJ453" s="235"/>
      <c r="AK453" s="234"/>
      <c r="AL453" s="223"/>
    </row>
    <row r="454" spans="2:38" ht="31.5">
      <c r="B454" s="209" t="s">
        <v>385</v>
      </c>
      <c r="C454" s="28" t="s">
        <v>36</v>
      </c>
      <c r="D454" s="210" t="s">
        <v>66</v>
      </c>
      <c r="E454" s="209"/>
      <c r="F454" s="28">
        <v>8568</v>
      </c>
      <c r="G454" s="210">
        <v>672</v>
      </c>
      <c r="H454" s="209"/>
      <c r="I454" s="28">
        <v>8568</v>
      </c>
      <c r="J454" s="210">
        <v>671</v>
      </c>
      <c r="K454" s="28"/>
      <c r="L454" s="28"/>
      <c r="M454" s="209">
        <v>-2530</v>
      </c>
      <c r="N454" s="28">
        <v>-2530</v>
      </c>
      <c r="O454" s="210">
        <v>-2530</v>
      </c>
      <c r="P454" s="41" t="s">
        <v>283</v>
      </c>
      <c r="Q454" s="41" t="s">
        <v>283</v>
      </c>
      <c r="R454" s="209" t="s">
        <v>234</v>
      </c>
      <c r="S454" s="28">
        <v>1</v>
      </c>
      <c r="T454" s="210">
        <v>0</v>
      </c>
      <c r="U454" s="209"/>
      <c r="V454" s="28"/>
      <c r="W454" s="210"/>
      <c r="X454" s="235"/>
      <c r="Y454" s="234"/>
      <c r="Z454" s="223"/>
      <c r="AA454" s="235" t="s">
        <v>6</v>
      </c>
      <c r="AB454" s="234">
        <v>8002</v>
      </c>
      <c r="AC454" s="223" t="s">
        <v>65</v>
      </c>
      <c r="AD454" s="235"/>
      <c r="AE454" s="234"/>
      <c r="AF454" s="223"/>
      <c r="AG454" s="235"/>
      <c r="AH454" s="234"/>
      <c r="AI454" s="223"/>
      <c r="AJ454" s="235"/>
      <c r="AK454" s="234"/>
      <c r="AL454" s="223"/>
    </row>
    <row r="455" spans="2:38" ht="21">
      <c r="B455" s="209" t="s">
        <v>386</v>
      </c>
      <c r="C455" s="28" t="s">
        <v>120</v>
      </c>
      <c r="D455" s="210" t="s">
        <v>64</v>
      </c>
      <c r="E455" s="209"/>
      <c r="F455" s="28">
        <v>8292</v>
      </c>
      <c r="G455" s="210">
        <v>665</v>
      </c>
      <c r="H455" s="209"/>
      <c r="I455" s="28">
        <v>8045</v>
      </c>
      <c r="J455" s="210">
        <v>665</v>
      </c>
      <c r="K455" s="28"/>
      <c r="L455" s="28"/>
      <c r="M455" s="209">
        <v>818</v>
      </c>
      <c r="N455" s="28">
        <v>247</v>
      </c>
      <c r="O455" s="210">
        <v>818</v>
      </c>
      <c r="P455" s="41" t="s">
        <v>74</v>
      </c>
      <c r="Q455" s="41" t="s">
        <v>283</v>
      </c>
      <c r="R455" s="209" t="s">
        <v>234</v>
      </c>
      <c r="S455" s="28">
        <v>247</v>
      </c>
      <c r="T455" s="210">
        <v>247</v>
      </c>
      <c r="U455" s="209"/>
      <c r="V455" s="28"/>
      <c r="W455" s="210"/>
      <c r="X455" s="235"/>
      <c r="Y455" s="234"/>
      <c r="Z455" s="223"/>
      <c r="AA455" s="235"/>
      <c r="AB455" s="234"/>
      <c r="AC455" s="223"/>
      <c r="AD455" s="235" t="s">
        <v>7</v>
      </c>
      <c r="AE455" s="234">
        <v>3633</v>
      </c>
      <c r="AF455" s="223" t="s">
        <v>387</v>
      </c>
      <c r="AG455" s="235"/>
      <c r="AH455" s="234"/>
      <c r="AI455" s="223"/>
      <c r="AJ455" s="235" t="s">
        <v>8</v>
      </c>
      <c r="AK455" s="234">
        <v>-10000</v>
      </c>
      <c r="AL455" s="223" t="s">
        <v>282</v>
      </c>
    </row>
    <row r="456" spans="2:38" ht="21">
      <c r="B456" s="209" t="s">
        <v>386</v>
      </c>
      <c r="C456" s="28" t="s">
        <v>120</v>
      </c>
      <c r="D456" s="210" t="s">
        <v>66</v>
      </c>
      <c r="E456" s="209"/>
      <c r="F456" s="28">
        <v>8292</v>
      </c>
      <c r="G456" s="210">
        <v>665</v>
      </c>
      <c r="H456" s="209"/>
      <c r="I456" s="28">
        <v>8045</v>
      </c>
      <c r="J456" s="210">
        <v>665</v>
      </c>
      <c r="K456" s="28"/>
      <c r="L456" s="28"/>
      <c r="M456" s="209">
        <v>944</v>
      </c>
      <c r="N456" s="28">
        <v>247</v>
      </c>
      <c r="O456" s="210">
        <v>944</v>
      </c>
      <c r="P456" s="41" t="s">
        <v>74</v>
      </c>
      <c r="Q456" s="41" t="s">
        <v>283</v>
      </c>
      <c r="R456" s="209" t="s">
        <v>234</v>
      </c>
      <c r="S456" s="28">
        <v>247</v>
      </c>
      <c r="T456" s="210">
        <v>247</v>
      </c>
      <c r="U456" s="209"/>
      <c r="V456" s="28"/>
      <c r="W456" s="210"/>
      <c r="X456" s="235"/>
      <c r="Y456" s="234"/>
      <c r="Z456" s="223"/>
      <c r="AA456" s="235"/>
      <c r="AB456" s="234"/>
      <c r="AC456" s="223"/>
      <c r="AD456" s="235" t="s">
        <v>7</v>
      </c>
      <c r="AE456" s="234">
        <v>3468</v>
      </c>
      <c r="AF456" s="223" t="s">
        <v>387</v>
      </c>
      <c r="AG456" s="235"/>
      <c r="AH456" s="234"/>
      <c r="AI456" s="223"/>
      <c r="AJ456" s="235" t="s">
        <v>8</v>
      </c>
      <c r="AK456" s="234">
        <v>-10000</v>
      </c>
      <c r="AL456" s="223" t="s">
        <v>282</v>
      </c>
    </row>
    <row r="457" spans="2:38" ht="21">
      <c r="B457" s="209" t="s">
        <v>386</v>
      </c>
      <c r="C457" s="28" t="s">
        <v>120</v>
      </c>
      <c r="D457" s="210" t="s">
        <v>67</v>
      </c>
      <c r="E457" s="209"/>
      <c r="F457" s="28">
        <v>8287</v>
      </c>
      <c r="G457" s="210">
        <v>686</v>
      </c>
      <c r="H457" s="209"/>
      <c r="I457" s="28">
        <v>7975</v>
      </c>
      <c r="J457" s="210">
        <v>686</v>
      </c>
      <c r="K457" s="28"/>
      <c r="L457" s="28"/>
      <c r="M457" s="209">
        <v>943</v>
      </c>
      <c r="N457" s="28">
        <v>247</v>
      </c>
      <c r="O457" s="210">
        <v>943</v>
      </c>
      <c r="P457" s="41" t="s">
        <v>74</v>
      </c>
      <c r="Q457" s="41" t="s">
        <v>283</v>
      </c>
      <c r="R457" s="209" t="s">
        <v>234</v>
      </c>
      <c r="S457" s="28">
        <v>312</v>
      </c>
      <c r="T457" s="210">
        <v>247</v>
      </c>
      <c r="U457" s="209"/>
      <c r="V457" s="28"/>
      <c r="W457" s="210"/>
      <c r="X457" s="235"/>
      <c r="Y457" s="234"/>
      <c r="Z457" s="223"/>
      <c r="AA457" s="235"/>
      <c r="AB457" s="234"/>
      <c r="AC457" s="223"/>
      <c r="AD457" s="235" t="s">
        <v>7</v>
      </c>
      <c r="AE457" s="234">
        <v>3439</v>
      </c>
      <c r="AF457" s="223" t="s">
        <v>387</v>
      </c>
      <c r="AG457" s="235"/>
      <c r="AH457" s="234"/>
      <c r="AI457" s="223"/>
      <c r="AJ457" s="235" t="s">
        <v>8</v>
      </c>
      <c r="AK457" s="234">
        <v>-10000</v>
      </c>
      <c r="AL457" s="223" t="s">
        <v>282</v>
      </c>
    </row>
    <row r="458" spans="2:38">
      <c r="B458" s="209" t="s">
        <v>386</v>
      </c>
      <c r="C458" s="28" t="s">
        <v>120</v>
      </c>
      <c r="D458" s="210" t="s">
        <v>68</v>
      </c>
      <c r="E458" s="209"/>
      <c r="F458" s="28">
        <v>8279</v>
      </c>
      <c r="G458" s="210">
        <v>680</v>
      </c>
      <c r="H458" s="209"/>
      <c r="I458" s="28">
        <v>7905</v>
      </c>
      <c r="J458" s="210">
        <v>680</v>
      </c>
      <c r="K458" s="28"/>
      <c r="L458" s="28"/>
      <c r="M458" s="209">
        <v>-976</v>
      </c>
      <c r="N458" s="28">
        <v>-976</v>
      </c>
      <c r="O458" s="210">
        <v>-976</v>
      </c>
      <c r="P458" s="41" t="s">
        <v>38</v>
      </c>
      <c r="Q458" s="41" t="s">
        <v>283</v>
      </c>
      <c r="R458" s="209" t="s">
        <v>234</v>
      </c>
      <c r="S458" s="28">
        <v>374</v>
      </c>
      <c r="T458" s="210">
        <v>0</v>
      </c>
      <c r="U458" s="209"/>
      <c r="V458" s="28"/>
      <c r="W458" s="210"/>
      <c r="X458" s="235"/>
      <c r="Y458" s="234"/>
      <c r="Z458" s="223"/>
      <c r="AA458" s="235"/>
      <c r="AB458" s="234"/>
      <c r="AC458" s="223"/>
      <c r="AD458" s="235"/>
      <c r="AE458" s="234"/>
      <c r="AF458" s="223"/>
      <c r="AG458" s="235"/>
      <c r="AH458" s="234"/>
      <c r="AI458" s="223"/>
      <c r="AJ458" s="235" t="s">
        <v>8</v>
      </c>
      <c r="AK458" s="234">
        <v>-10000</v>
      </c>
      <c r="AL458" s="223" t="s">
        <v>282</v>
      </c>
    </row>
    <row r="459" spans="2:38">
      <c r="B459" s="209" t="s">
        <v>386</v>
      </c>
      <c r="C459" s="28" t="s">
        <v>120</v>
      </c>
      <c r="D459" s="210" t="s">
        <v>69</v>
      </c>
      <c r="E459" s="209"/>
      <c r="F459" s="28">
        <v>8274</v>
      </c>
      <c r="G459" s="210">
        <v>680</v>
      </c>
      <c r="H459" s="209"/>
      <c r="I459" s="28">
        <v>7998</v>
      </c>
      <c r="J459" s="210">
        <v>680</v>
      </c>
      <c r="K459" s="28"/>
      <c r="L459" s="28"/>
      <c r="M459" s="209">
        <v>-968</v>
      </c>
      <c r="N459" s="28">
        <v>-968</v>
      </c>
      <c r="O459" s="210">
        <v>-968</v>
      </c>
      <c r="P459" s="41" t="s">
        <v>38</v>
      </c>
      <c r="Q459" s="41" t="s">
        <v>283</v>
      </c>
      <c r="R459" s="209" t="s">
        <v>234</v>
      </c>
      <c r="S459" s="28">
        <v>276</v>
      </c>
      <c r="T459" s="210">
        <v>0</v>
      </c>
      <c r="U459" s="209"/>
      <c r="V459" s="28"/>
      <c r="W459" s="210"/>
      <c r="X459" s="235"/>
      <c r="Y459" s="234"/>
      <c r="Z459" s="223"/>
      <c r="AA459" s="235"/>
      <c r="AB459" s="234"/>
      <c r="AC459" s="223"/>
      <c r="AD459" s="235"/>
      <c r="AE459" s="234"/>
      <c r="AF459" s="223"/>
      <c r="AG459" s="235"/>
      <c r="AH459" s="234"/>
      <c r="AI459" s="223"/>
      <c r="AJ459" s="235" t="s">
        <v>8</v>
      </c>
      <c r="AK459" s="234">
        <v>-10000</v>
      </c>
      <c r="AL459" s="223" t="s">
        <v>282</v>
      </c>
    </row>
    <row r="460" spans="2:38">
      <c r="B460" s="209" t="s">
        <v>386</v>
      </c>
      <c r="C460" s="28" t="s">
        <v>120</v>
      </c>
      <c r="D460" s="210" t="s">
        <v>70</v>
      </c>
      <c r="E460" s="209"/>
      <c r="F460" s="28">
        <v>7654</v>
      </c>
      <c r="G460" s="210">
        <v>705</v>
      </c>
      <c r="H460" s="209"/>
      <c r="I460" s="28">
        <v>7464</v>
      </c>
      <c r="J460" s="210">
        <v>705</v>
      </c>
      <c r="K460" s="28"/>
      <c r="L460" s="28"/>
      <c r="M460" s="209">
        <v>-317</v>
      </c>
      <c r="N460" s="28">
        <v>-317</v>
      </c>
      <c r="O460" s="210">
        <v>-317</v>
      </c>
      <c r="P460" s="41" t="s">
        <v>38</v>
      </c>
      <c r="Q460" s="41" t="s">
        <v>283</v>
      </c>
      <c r="R460" s="209" t="s">
        <v>234</v>
      </c>
      <c r="S460" s="28">
        <v>190</v>
      </c>
      <c r="T460" s="210">
        <v>0</v>
      </c>
      <c r="U460" s="209"/>
      <c r="V460" s="28"/>
      <c r="W460" s="210"/>
      <c r="X460" s="235"/>
      <c r="Y460" s="234"/>
      <c r="Z460" s="223"/>
      <c r="AA460" s="235"/>
      <c r="AB460" s="234"/>
      <c r="AC460" s="223"/>
      <c r="AD460" s="235"/>
      <c r="AE460" s="234"/>
      <c r="AF460" s="223"/>
      <c r="AG460" s="235"/>
      <c r="AH460" s="234"/>
      <c r="AI460" s="223"/>
      <c r="AJ460" s="235" t="s">
        <v>8</v>
      </c>
      <c r="AK460" s="234">
        <v>-10000</v>
      </c>
      <c r="AL460" s="223" t="s">
        <v>282</v>
      </c>
    </row>
    <row r="461" spans="2:38" ht="21">
      <c r="B461" s="209" t="s">
        <v>388</v>
      </c>
      <c r="C461" s="28" t="s">
        <v>120</v>
      </c>
      <c r="D461" s="210" t="s">
        <v>55</v>
      </c>
      <c r="E461" s="209"/>
      <c r="F461" s="28">
        <v>3980</v>
      </c>
      <c r="G461" s="210">
        <v>603</v>
      </c>
      <c r="H461" s="209"/>
      <c r="I461" s="28">
        <v>2648</v>
      </c>
      <c r="J461" s="210">
        <v>603</v>
      </c>
      <c r="K461" s="28"/>
      <c r="L461" s="28"/>
      <c r="M461" s="209">
        <v>0</v>
      </c>
      <c r="N461" s="28">
        <v>0</v>
      </c>
      <c r="O461" s="210">
        <v>0</v>
      </c>
      <c r="P461" s="41" t="s">
        <v>288</v>
      </c>
      <c r="Q461" s="41" t="s">
        <v>80</v>
      </c>
      <c r="R461" s="209" t="s">
        <v>234</v>
      </c>
      <c r="S461" s="28">
        <v>1332</v>
      </c>
      <c r="T461" s="210">
        <v>0</v>
      </c>
      <c r="U461" s="209"/>
      <c r="V461" s="28"/>
      <c r="W461" s="210"/>
      <c r="X461" s="235" t="s">
        <v>5</v>
      </c>
      <c r="Y461" s="234">
        <v>0</v>
      </c>
      <c r="Z461" s="223" t="s">
        <v>281</v>
      </c>
      <c r="AA461" s="235"/>
      <c r="AB461" s="234"/>
      <c r="AC461" s="223"/>
      <c r="AD461" s="235"/>
      <c r="AE461" s="234"/>
      <c r="AF461" s="223"/>
      <c r="AG461" s="235"/>
      <c r="AH461" s="234"/>
      <c r="AI461" s="223"/>
      <c r="AJ461" s="235"/>
      <c r="AK461" s="234"/>
      <c r="AL461" s="223"/>
    </row>
    <row r="462" spans="2:38" ht="21">
      <c r="B462" s="209" t="s">
        <v>388</v>
      </c>
      <c r="C462" s="28" t="s">
        <v>120</v>
      </c>
      <c r="D462" s="210" t="s">
        <v>57</v>
      </c>
      <c r="E462" s="209"/>
      <c r="F462" s="28">
        <v>3352</v>
      </c>
      <c r="G462" s="210">
        <v>651</v>
      </c>
      <c r="H462" s="209"/>
      <c r="I462" s="28">
        <v>3280</v>
      </c>
      <c r="J462" s="210">
        <v>651</v>
      </c>
      <c r="K462" s="28"/>
      <c r="L462" s="28"/>
      <c r="M462" s="209">
        <v>0</v>
      </c>
      <c r="N462" s="28">
        <v>0</v>
      </c>
      <c r="O462" s="210">
        <v>0</v>
      </c>
      <c r="P462" s="41" t="s">
        <v>283</v>
      </c>
      <c r="Q462" s="41" t="s">
        <v>80</v>
      </c>
      <c r="R462" s="209" t="s">
        <v>234</v>
      </c>
      <c r="S462" s="28">
        <v>72</v>
      </c>
      <c r="T462" s="210">
        <v>0</v>
      </c>
      <c r="U462" s="209"/>
      <c r="V462" s="28"/>
      <c r="W462" s="210"/>
      <c r="X462" s="235" t="s">
        <v>5</v>
      </c>
      <c r="Y462" s="234">
        <v>0</v>
      </c>
      <c r="Z462" s="223" t="s">
        <v>281</v>
      </c>
      <c r="AA462" s="235"/>
      <c r="AB462" s="234"/>
      <c r="AC462" s="223"/>
      <c r="AD462" s="235"/>
      <c r="AE462" s="234"/>
      <c r="AF462" s="223"/>
      <c r="AG462" s="235"/>
      <c r="AH462" s="234"/>
      <c r="AI462" s="223"/>
      <c r="AJ462" s="235"/>
      <c r="AK462" s="234"/>
      <c r="AL462" s="223"/>
    </row>
    <row r="463" spans="2:38" ht="21">
      <c r="B463" s="209" t="s">
        <v>388</v>
      </c>
      <c r="C463" s="28" t="s">
        <v>120</v>
      </c>
      <c r="D463" s="210" t="s">
        <v>58</v>
      </c>
      <c r="E463" s="209"/>
      <c r="F463" s="28">
        <v>3980</v>
      </c>
      <c r="G463" s="210">
        <v>603</v>
      </c>
      <c r="H463" s="209"/>
      <c r="I463" s="28">
        <v>3149</v>
      </c>
      <c r="J463" s="210">
        <v>603</v>
      </c>
      <c r="K463" s="28"/>
      <c r="L463" s="28"/>
      <c r="M463" s="209">
        <v>0</v>
      </c>
      <c r="N463" s="28">
        <v>0</v>
      </c>
      <c r="O463" s="210">
        <v>0</v>
      </c>
      <c r="P463" s="41" t="s">
        <v>288</v>
      </c>
      <c r="Q463" s="41" t="s">
        <v>80</v>
      </c>
      <c r="R463" s="209" t="s">
        <v>234</v>
      </c>
      <c r="S463" s="28">
        <v>831</v>
      </c>
      <c r="T463" s="210">
        <v>0</v>
      </c>
      <c r="U463" s="209"/>
      <c r="V463" s="28"/>
      <c r="W463" s="210"/>
      <c r="X463" s="235" t="s">
        <v>5</v>
      </c>
      <c r="Y463" s="234">
        <v>0</v>
      </c>
      <c r="Z463" s="223" t="s">
        <v>281</v>
      </c>
      <c r="AA463" s="235"/>
      <c r="AB463" s="234"/>
      <c r="AC463" s="223"/>
      <c r="AD463" s="235"/>
      <c r="AE463" s="234"/>
      <c r="AF463" s="223"/>
      <c r="AG463" s="235"/>
      <c r="AH463" s="234"/>
      <c r="AI463" s="223"/>
      <c r="AJ463" s="235"/>
      <c r="AK463" s="234"/>
      <c r="AL463" s="223"/>
    </row>
    <row r="464" spans="2:38" ht="21">
      <c r="B464" s="209" t="s">
        <v>388</v>
      </c>
      <c r="C464" s="28" t="s">
        <v>120</v>
      </c>
      <c r="D464" s="210" t="s">
        <v>64</v>
      </c>
      <c r="E464" s="209"/>
      <c r="F464" s="28">
        <v>7902</v>
      </c>
      <c r="G464" s="210">
        <v>681</v>
      </c>
      <c r="H464" s="209"/>
      <c r="I464" s="28">
        <v>7619</v>
      </c>
      <c r="J464" s="210">
        <v>681</v>
      </c>
      <c r="K464" s="28"/>
      <c r="L464" s="28"/>
      <c r="M464" s="209">
        <v>-4168</v>
      </c>
      <c r="N464" s="28">
        <v>-4168</v>
      </c>
      <c r="O464" s="210">
        <v>-4168</v>
      </c>
      <c r="P464" s="41" t="s">
        <v>283</v>
      </c>
      <c r="Q464" s="41" t="s">
        <v>80</v>
      </c>
      <c r="R464" s="209" t="s">
        <v>234</v>
      </c>
      <c r="S464" s="28">
        <v>283</v>
      </c>
      <c r="T464" s="210">
        <v>0</v>
      </c>
      <c r="U464" s="209"/>
      <c r="V464" s="28"/>
      <c r="W464" s="210"/>
      <c r="X464" s="235" t="s">
        <v>5</v>
      </c>
      <c r="Y464" s="234">
        <v>319</v>
      </c>
      <c r="Z464" s="223" t="s">
        <v>281</v>
      </c>
      <c r="AA464" s="235"/>
      <c r="AB464" s="234"/>
      <c r="AC464" s="223"/>
      <c r="AD464" s="235"/>
      <c r="AE464" s="234"/>
      <c r="AF464" s="223"/>
      <c r="AG464" s="235"/>
      <c r="AH464" s="234"/>
      <c r="AI464" s="223"/>
      <c r="AJ464" s="235"/>
      <c r="AK464" s="234"/>
      <c r="AL464" s="223"/>
    </row>
    <row r="465" spans="2:38" ht="21">
      <c r="B465" s="209" t="s">
        <v>388</v>
      </c>
      <c r="C465" s="28" t="s">
        <v>120</v>
      </c>
      <c r="D465" s="210" t="s">
        <v>66</v>
      </c>
      <c r="E465" s="209"/>
      <c r="F465" s="28">
        <v>7902</v>
      </c>
      <c r="G465" s="210">
        <v>681</v>
      </c>
      <c r="H465" s="209"/>
      <c r="I465" s="28">
        <v>7865</v>
      </c>
      <c r="J465" s="210">
        <v>681</v>
      </c>
      <c r="K465" s="28"/>
      <c r="L465" s="28"/>
      <c r="M465" s="209">
        <v>-4168</v>
      </c>
      <c r="N465" s="28">
        <v>-4168</v>
      </c>
      <c r="O465" s="210">
        <v>-4168</v>
      </c>
      <c r="P465" s="41" t="s">
        <v>283</v>
      </c>
      <c r="Q465" s="41" t="s">
        <v>80</v>
      </c>
      <c r="R465" s="209" t="s">
        <v>234</v>
      </c>
      <c r="S465" s="28">
        <v>37</v>
      </c>
      <c r="T465" s="210">
        <v>0</v>
      </c>
      <c r="U465" s="209"/>
      <c r="V465" s="28"/>
      <c r="W465" s="210"/>
      <c r="X465" s="235" t="s">
        <v>5</v>
      </c>
      <c r="Y465" s="234">
        <v>319</v>
      </c>
      <c r="Z465" s="223" t="s">
        <v>281</v>
      </c>
      <c r="AA465" s="235"/>
      <c r="AB465" s="234"/>
      <c r="AC465" s="223"/>
      <c r="AD465" s="235"/>
      <c r="AE465" s="234"/>
      <c r="AF465" s="223"/>
      <c r="AG465" s="235"/>
      <c r="AH465" s="234"/>
      <c r="AI465" s="223"/>
      <c r="AJ465" s="235"/>
      <c r="AK465" s="234"/>
      <c r="AL465" s="223"/>
    </row>
    <row r="466" spans="2:38" ht="21">
      <c r="B466" s="209" t="s">
        <v>388</v>
      </c>
      <c r="C466" s="28" t="s">
        <v>120</v>
      </c>
      <c r="D466" s="210" t="s">
        <v>67</v>
      </c>
      <c r="E466" s="209"/>
      <c r="F466" s="28">
        <v>7902</v>
      </c>
      <c r="G466" s="210">
        <v>681</v>
      </c>
      <c r="H466" s="209"/>
      <c r="I466" s="28">
        <v>7865</v>
      </c>
      <c r="J466" s="210">
        <v>681</v>
      </c>
      <c r="K466" s="28"/>
      <c r="L466" s="28"/>
      <c r="M466" s="209">
        <v>-4168</v>
      </c>
      <c r="N466" s="28">
        <v>-4168</v>
      </c>
      <c r="O466" s="210">
        <v>-4168</v>
      </c>
      <c r="P466" s="41" t="s">
        <v>283</v>
      </c>
      <c r="Q466" s="41" t="s">
        <v>80</v>
      </c>
      <c r="R466" s="209" t="s">
        <v>234</v>
      </c>
      <c r="S466" s="28">
        <v>37</v>
      </c>
      <c r="T466" s="210">
        <v>0</v>
      </c>
      <c r="U466" s="209"/>
      <c r="V466" s="28"/>
      <c r="W466" s="210"/>
      <c r="X466" s="235" t="s">
        <v>5</v>
      </c>
      <c r="Y466" s="234">
        <v>319</v>
      </c>
      <c r="Z466" s="223" t="s">
        <v>281</v>
      </c>
      <c r="AA466" s="235"/>
      <c r="AB466" s="234"/>
      <c r="AC466" s="223"/>
      <c r="AD466" s="235"/>
      <c r="AE466" s="234"/>
      <c r="AF466" s="223"/>
      <c r="AG466" s="235"/>
      <c r="AH466" s="234"/>
      <c r="AI466" s="223"/>
      <c r="AJ466" s="235"/>
      <c r="AK466" s="234"/>
      <c r="AL466" s="223"/>
    </row>
    <row r="467" spans="2:38" ht="21">
      <c r="B467" s="209" t="s">
        <v>388</v>
      </c>
      <c r="C467" s="28" t="s">
        <v>120</v>
      </c>
      <c r="D467" s="210" t="s">
        <v>70</v>
      </c>
      <c r="E467" s="209"/>
      <c r="F467" s="28">
        <v>7674</v>
      </c>
      <c r="G467" s="210">
        <v>703</v>
      </c>
      <c r="H467" s="209"/>
      <c r="I467" s="28">
        <v>7646</v>
      </c>
      <c r="J467" s="210">
        <v>703</v>
      </c>
      <c r="K467" s="28"/>
      <c r="L467" s="28"/>
      <c r="M467" s="209">
        <v>-4605</v>
      </c>
      <c r="N467" s="28">
        <v>-4605</v>
      </c>
      <c r="O467" s="210">
        <v>-4605</v>
      </c>
      <c r="P467" s="41" t="s">
        <v>38</v>
      </c>
      <c r="Q467" s="41" t="s">
        <v>80</v>
      </c>
      <c r="R467" s="209" t="s">
        <v>234</v>
      </c>
      <c r="S467" s="28">
        <v>28</v>
      </c>
      <c r="T467" s="210">
        <v>0</v>
      </c>
      <c r="U467" s="209"/>
      <c r="V467" s="28"/>
      <c r="W467" s="210"/>
      <c r="X467" s="235" t="s">
        <v>5</v>
      </c>
      <c r="Y467" s="234">
        <v>405</v>
      </c>
      <c r="Z467" s="223" t="s">
        <v>281</v>
      </c>
      <c r="AA467" s="235"/>
      <c r="AB467" s="234"/>
      <c r="AC467" s="223"/>
      <c r="AD467" s="235"/>
      <c r="AE467" s="234"/>
      <c r="AF467" s="223"/>
      <c r="AG467" s="235"/>
      <c r="AH467" s="234"/>
      <c r="AI467" s="223"/>
      <c r="AJ467" s="235"/>
      <c r="AK467" s="234"/>
      <c r="AL467" s="223"/>
    </row>
    <row r="468" spans="2:38" ht="21">
      <c r="B468" s="209" t="s">
        <v>389</v>
      </c>
      <c r="C468" s="28" t="s">
        <v>120</v>
      </c>
      <c r="D468" s="210" t="s">
        <v>57</v>
      </c>
      <c r="E468" s="209"/>
      <c r="F468" s="28">
        <v>1113</v>
      </c>
      <c r="G468" s="210">
        <v>530</v>
      </c>
      <c r="H468" s="209"/>
      <c r="I468" s="28">
        <v>312</v>
      </c>
      <c r="J468" s="210">
        <v>530</v>
      </c>
      <c r="K468" s="28"/>
      <c r="L468" s="28"/>
      <c r="M468" s="209">
        <v>0</v>
      </c>
      <c r="N468" s="28">
        <v>0</v>
      </c>
      <c r="O468" s="210">
        <v>0</v>
      </c>
      <c r="P468" s="41" t="s">
        <v>288</v>
      </c>
      <c r="Q468" s="41" t="s">
        <v>283</v>
      </c>
      <c r="R468" s="209" t="s">
        <v>234</v>
      </c>
      <c r="S468" s="28">
        <v>801</v>
      </c>
      <c r="T468" s="210">
        <v>0</v>
      </c>
      <c r="U468" s="209"/>
      <c r="V468" s="28"/>
      <c r="W468" s="210"/>
      <c r="X468" s="235" t="s">
        <v>5</v>
      </c>
      <c r="Y468" s="234">
        <v>0</v>
      </c>
      <c r="Z468" s="223" t="s">
        <v>281</v>
      </c>
      <c r="AA468" s="235"/>
      <c r="AB468" s="234"/>
      <c r="AC468" s="223"/>
      <c r="AD468" s="235"/>
      <c r="AE468" s="234"/>
      <c r="AF468" s="223"/>
      <c r="AG468" s="235"/>
      <c r="AH468" s="234"/>
      <c r="AI468" s="223"/>
      <c r="AJ468" s="235" t="s">
        <v>8</v>
      </c>
      <c r="AK468" s="234">
        <v>-10000</v>
      </c>
      <c r="AL468" s="223" t="s">
        <v>282</v>
      </c>
    </row>
    <row r="469" spans="2:38" ht="21">
      <c r="B469" s="209" t="s">
        <v>389</v>
      </c>
      <c r="C469" s="28" t="s">
        <v>120</v>
      </c>
      <c r="D469" s="210" t="s">
        <v>58</v>
      </c>
      <c r="E469" s="209"/>
      <c r="F469" s="28">
        <v>1113</v>
      </c>
      <c r="G469" s="210">
        <v>530</v>
      </c>
      <c r="H469" s="209"/>
      <c r="I469" s="28">
        <v>284</v>
      </c>
      <c r="J469" s="210">
        <v>530</v>
      </c>
      <c r="K469" s="28"/>
      <c r="L469" s="28"/>
      <c r="M469" s="209">
        <v>0</v>
      </c>
      <c r="N469" s="28">
        <v>0</v>
      </c>
      <c r="O469" s="210">
        <v>0</v>
      </c>
      <c r="P469" s="41" t="s">
        <v>288</v>
      </c>
      <c r="Q469" s="41" t="s">
        <v>283</v>
      </c>
      <c r="R469" s="209" t="s">
        <v>234</v>
      </c>
      <c r="S469" s="28">
        <v>829</v>
      </c>
      <c r="T469" s="210">
        <v>0</v>
      </c>
      <c r="U469" s="209"/>
      <c r="V469" s="28"/>
      <c r="W469" s="210"/>
      <c r="X469" s="235" t="s">
        <v>5</v>
      </c>
      <c r="Y469" s="234">
        <v>0</v>
      </c>
      <c r="Z469" s="223" t="s">
        <v>281</v>
      </c>
      <c r="AA469" s="235"/>
      <c r="AB469" s="234"/>
      <c r="AC469" s="223"/>
      <c r="AD469" s="235"/>
      <c r="AE469" s="234"/>
      <c r="AF469" s="223"/>
      <c r="AG469" s="235"/>
      <c r="AH469" s="234"/>
      <c r="AI469" s="223"/>
      <c r="AJ469" s="235" t="s">
        <v>8</v>
      </c>
      <c r="AK469" s="234">
        <v>-10000</v>
      </c>
      <c r="AL469" s="223" t="s">
        <v>282</v>
      </c>
    </row>
    <row r="470" spans="2:38" ht="21">
      <c r="B470" s="209" t="s">
        <v>389</v>
      </c>
      <c r="C470" s="28" t="s">
        <v>120</v>
      </c>
      <c r="D470" s="210" t="s">
        <v>59</v>
      </c>
      <c r="E470" s="209"/>
      <c r="F470" s="28">
        <v>2192</v>
      </c>
      <c r="G470" s="210">
        <v>723</v>
      </c>
      <c r="H470" s="209"/>
      <c r="I470" s="28">
        <v>649</v>
      </c>
      <c r="J470" s="210">
        <v>686</v>
      </c>
      <c r="K470" s="28"/>
      <c r="L470" s="28"/>
      <c r="M470" s="209">
        <v>0</v>
      </c>
      <c r="N470" s="28">
        <v>0</v>
      </c>
      <c r="O470" s="210">
        <v>0</v>
      </c>
      <c r="P470" s="41" t="s">
        <v>288</v>
      </c>
      <c r="Q470" s="41" t="s">
        <v>283</v>
      </c>
      <c r="R470" s="209" t="s">
        <v>234</v>
      </c>
      <c r="S470" s="28">
        <v>1580</v>
      </c>
      <c r="T470" s="210">
        <v>0</v>
      </c>
      <c r="U470" s="209"/>
      <c r="V470" s="28"/>
      <c r="W470" s="210"/>
      <c r="X470" s="235" t="s">
        <v>5</v>
      </c>
      <c r="Y470" s="234">
        <v>157</v>
      </c>
      <c r="Z470" s="223" t="s">
        <v>281</v>
      </c>
      <c r="AA470" s="235"/>
      <c r="AB470" s="234"/>
      <c r="AC470" s="223"/>
      <c r="AD470" s="235"/>
      <c r="AE470" s="234"/>
      <c r="AF470" s="223"/>
      <c r="AG470" s="235"/>
      <c r="AH470" s="234"/>
      <c r="AI470" s="223"/>
      <c r="AJ470" s="235" t="s">
        <v>8</v>
      </c>
      <c r="AK470" s="234">
        <v>-10000</v>
      </c>
      <c r="AL470" s="223" t="s">
        <v>282</v>
      </c>
    </row>
    <row r="471" spans="2:38" ht="21">
      <c r="B471" s="209" t="s">
        <v>389</v>
      </c>
      <c r="C471" s="28" t="s">
        <v>120</v>
      </c>
      <c r="D471" s="210" t="s">
        <v>64</v>
      </c>
      <c r="E471" s="209"/>
      <c r="F471" s="28">
        <v>6917</v>
      </c>
      <c r="G471" s="210">
        <v>1004</v>
      </c>
      <c r="H471" s="209"/>
      <c r="I471" s="28">
        <v>5362</v>
      </c>
      <c r="J471" s="210">
        <v>981</v>
      </c>
      <c r="K471" s="28"/>
      <c r="L471" s="28"/>
      <c r="M471" s="209">
        <v>-3967</v>
      </c>
      <c r="N471" s="28">
        <v>-3967</v>
      </c>
      <c r="O471" s="210">
        <v>-3967</v>
      </c>
      <c r="P471" s="41" t="s">
        <v>283</v>
      </c>
      <c r="Q471" s="41" t="s">
        <v>283</v>
      </c>
      <c r="R471" s="209" t="s">
        <v>234</v>
      </c>
      <c r="S471" s="28">
        <v>1578</v>
      </c>
      <c r="T471" s="210">
        <v>0</v>
      </c>
      <c r="U471" s="209"/>
      <c r="V471" s="28"/>
      <c r="W471" s="210"/>
      <c r="X471" s="235" t="s">
        <v>5</v>
      </c>
      <c r="Y471" s="234">
        <v>-155</v>
      </c>
      <c r="Z471" s="223" t="s">
        <v>281</v>
      </c>
      <c r="AA471" s="235"/>
      <c r="AB471" s="234"/>
      <c r="AC471" s="223"/>
      <c r="AD471" s="235"/>
      <c r="AE471" s="234"/>
      <c r="AF471" s="223"/>
      <c r="AG471" s="235"/>
      <c r="AH471" s="234"/>
      <c r="AI471" s="223"/>
      <c r="AJ471" s="235" t="s">
        <v>8</v>
      </c>
      <c r="AK471" s="234">
        <v>-10000</v>
      </c>
      <c r="AL471" s="223" t="s">
        <v>282</v>
      </c>
    </row>
    <row r="472" spans="2:38" ht="21">
      <c r="B472" s="209" t="s">
        <v>389</v>
      </c>
      <c r="C472" s="28" t="s">
        <v>120</v>
      </c>
      <c r="D472" s="210" t="s">
        <v>66</v>
      </c>
      <c r="E472" s="209"/>
      <c r="F472" s="28">
        <v>7332</v>
      </c>
      <c r="G472" s="210">
        <v>1004</v>
      </c>
      <c r="H472" s="209"/>
      <c r="I472" s="28">
        <v>6862</v>
      </c>
      <c r="J472" s="210">
        <v>981</v>
      </c>
      <c r="K472" s="28"/>
      <c r="L472" s="28"/>
      <c r="M472" s="209">
        <v>-4095</v>
      </c>
      <c r="N472" s="28">
        <v>-4095</v>
      </c>
      <c r="O472" s="210">
        <v>-4095</v>
      </c>
      <c r="P472" s="41" t="s">
        <v>283</v>
      </c>
      <c r="Q472" s="41" t="s">
        <v>80</v>
      </c>
      <c r="R472" s="209" t="s">
        <v>234</v>
      </c>
      <c r="S472" s="28">
        <v>493</v>
      </c>
      <c r="T472" s="210">
        <v>0</v>
      </c>
      <c r="U472" s="209"/>
      <c r="V472" s="28"/>
      <c r="W472" s="210"/>
      <c r="X472" s="235" t="s">
        <v>5</v>
      </c>
      <c r="Y472" s="234">
        <v>-155</v>
      </c>
      <c r="Z472" s="223" t="s">
        <v>281</v>
      </c>
      <c r="AA472" s="235"/>
      <c r="AB472" s="234"/>
      <c r="AC472" s="223"/>
      <c r="AD472" s="235"/>
      <c r="AE472" s="234"/>
      <c r="AF472" s="223"/>
      <c r="AG472" s="235"/>
      <c r="AH472" s="234"/>
      <c r="AI472" s="223"/>
      <c r="AJ472" s="235" t="s">
        <v>8</v>
      </c>
      <c r="AK472" s="234">
        <v>-10000</v>
      </c>
      <c r="AL472" s="223" t="s">
        <v>282</v>
      </c>
    </row>
    <row r="473" spans="2:38" ht="21">
      <c r="B473" s="209" t="s">
        <v>389</v>
      </c>
      <c r="C473" s="28" t="s">
        <v>120</v>
      </c>
      <c r="D473" s="210" t="s">
        <v>67</v>
      </c>
      <c r="E473" s="209"/>
      <c r="F473" s="28">
        <v>7201</v>
      </c>
      <c r="G473" s="210">
        <v>962</v>
      </c>
      <c r="H473" s="209"/>
      <c r="I473" s="28">
        <v>6930</v>
      </c>
      <c r="J473" s="210">
        <v>942</v>
      </c>
      <c r="K473" s="28"/>
      <c r="L473" s="28"/>
      <c r="M473" s="209">
        <v>-4021</v>
      </c>
      <c r="N473" s="28">
        <v>-4021</v>
      </c>
      <c r="O473" s="210">
        <v>-4021</v>
      </c>
      <c r="P473" s="41" t="s">
        <v>38</v>
      </c>
      <c r="Q473" s="41" t="s">
        <v>80</v>
      </c>
      <c r="R473" s="209" t="s">
        <v>234</v>
      </c>
      <c r="S473" s="28">
        <v>291</v>
      </c>
      <c r="T473" s="210">
        <v>0</v>
      </c>
      <c r="U473" s="209"/>
      <c r="V473" s="28"/>
      <c r="W473" s="210"/>
      <c r="X473" s="235" t="s">
        <v>5</v>
      </c>
      <c r="Y473" s="234">
        <v>415</v>
      </c>
      <c r="Z473" s="223" t="s">
        <v>281</v>
      </c>
      <c r="AA473" s="235"/>
      <c r="AB473" s="234"/>
      <c r="AC473" s="223"/>
      <c r="AD473" s="235"/>
      <c r="AE473" s="234"/>
      <c r="AF473" s="223"/>
      <c r="AG473" s="235"/>
      <c r="AH473" s="234"/>
      <c r="AI473" s="223"/>
      <c r="AJ473" s="235" t="s">
        <v>8</v>
      </c>
      <c r="AK473" s="234">
        <v>-10000</v>
      </c>
      <c r="AL473" s="223" t="s">
        <v>282</v>
      </c>
    </row>
    <row r="474" spans="2:38" ht="21">
      <c r="B474" s="209" t="s">
        <v>390</v>
      </c>
      <c r="C474" s="28" t="s">
        <v>120</v>
      </c>
      <c r="D474" s="210" t="s">
        <v>63</v>
      </c>
      <c r="E474" s="209"/>
      <c r="F474" s="28">
        <v>5726</v>
      </c>
      <c r="G474" s="210">
        <v>130</v>
      </c>
      <c r="H474" s="209"/>
      <c r="I474" s="28">
        <v>5726</v>
      </c>
      <c r="J474" s="210">
        <v>129</v>
      </c>
      <c r="K474" s="28"/>
      <c r="L474" s="28"/>
      <c r="M474" s="209">
        <v>-2959</v>
      </c>
      <c r="N474" s="28">
        <v>-2959</v>
      </c>
      <c r="O474" s="210">
        <v>-2959</v>
      </c>
      <c r="P474" s="41" t="s">
        <v>283</v>
      </c>
      <c r="Q474" s="41" t="s">
        <v>80</v>
      </c>
      <c r="R474" s="209" t="s">
        <v>234</v>
      </c>
      <c r="S474" s="28">
        <v>1</v>
      </c>
      <c r="T474" s="210">
        <v>0</v>
      </c>
      <c r="U474" s="209"/>
      <c r="V474" s="28"/>
      <c r="W474" s="210"/>
      <c r="X474" s="235"/>
      <c r="Y474" s="234"/>
      <c r="Z474" s="223"/>
      <c r="AA474" s="235"/>
      <c r="AB474" s="234"/>
      <c r="AC474" s="223"/>
      <c r="AD474" s="235"/>
      <c r="AE474" s="234"/>
      <c r="AF474" s="223"/>
      <c r="AG474" s="235"/>
      <c r="AH474" s="234"/>
      <c r="AI474" s="223"/>
      <c r="AJ474" s="235" t="s">
        <v>8</v>
      </c>
      <c r="AK474" s="234">
        <v>-10000</v>
      </c>
      <c r="AL474" s="223" t="s">
        <v>282</v>
      </c>
    </row>
    <row r="475" spans="2:38" ht="21">
      <c r="B475" s="209" t="s">
        <v>391</v>
      </c>
      <c r="C475" s="28" t="s">
        <v>120</v>
      </c>
      <c r="D475" s="210" t="s">
        <v>63</v>
      </c>
      <c r="E475" s="209"/>
      <c r="F475" s="28">
        <v>5388</v>
      </c>
      <c r="G475" s="210">
        <v>153</v>
      </c>
      <c r="H475" s="209"/>
      <c r="I475" s="28">
        <v>5388</v>
      </c>
      <c r="J475" s="210">
        <v>-299</v>
      </c>
      <c r="K475" s="28"/>
      <c r="L475" s="28"/>
      <c r="M475" s="209">
        <v>-1929</v>
      </c>
      <c r="N475" s="28">
        <v>-1929</v>
      </c>
      <c r="O475" s="210">
        <v>-1929</v>
      </c>
      <c r="P475" s="41" t="s">
        <v>38</v>
      </c>
      <c r="Q475" s="41" t="s">
        <v>80</v>
      </c>
      <c r="R475" s="209" t="s">
        <v>234</v>
      </c>
      <c r="S475" s="28">
        <v>452</v>
      </c>
      <c r="T475" s="210">
        <v>0</v>
      </c>
      <c r="U475" s="209"/>
      <c r="V475" s="28"/>
      <c r="W475" s="210"/>
      <c r="X475" s="235" t="s">
        <v>5</v>
      </c>
      <c r="Y475" s="234">
        <v>347</v>
      </c>
      <c r="Z475" s="223" t="s">
        <v>281</v>
      </c>
      <c r="AA475" s="235"/>
      <c r="AB475" s="234"/>
      <c r="AC475" s="223"/>
      <c r="AD475" s="235"/>
      <c r="AE475" s="234"/>
      <c r="AF475" s="223"/>
      <c r="AG475" s="235"/>
      <c r="AH475" s="234"/>
      <c r="AI475" s="223"/>
      <c r="AJ475" s="235" t="s">
        <v>8</v>
      </c>
      <c r="AK475" s="234">
        <v>-10000</v>
      </c>
      <c r="AL475" s="223" t="s">
        <v>282</v>
      </c>
    </row>
    <row r="476" spans="2:38" ht="21">
      <c r="B476" s="209" t="s">
        <v>395</v>
      </c>
      <c r="C476" s="28" t="s">
        <v>120</v>
      </c>
      <c r="D476" s="210" t="s">
        <v>68</v>
      </c>
      <c r="E476" s="209"/>
      <c r="F476" s="28">
        <v>5919</v>
      </c>
      <c r="G476" s="210">
        <v>172</v>
      </c>
      <c r="H476" s="209"/>
      <c r="I476" s="28">
        <v>4807</v>
      </c>
      <c r="J476" s="210">
        <v>172</v>
      </c>
      <c r="K476" s="28"/>
      <c r="L476" s="28"/>
      <c r="M476" s="209">
        <v>-135</v>
      </c>
      <c r="N476" s="28">
        <v>-135</v>
      </c>
      <c r="O476" s="210">
        <v>-135</v>
      </c>
      <c r="P476" s="41" t="s">
        <v>283</v>
      </c>
      <c r="Q476" s="41" t="s">
        <v>80</v>
      </c>
      <c r="R476" s="209" t="s">
        <v>234</v>
      </c>
      <c r="S476" s="28">
        <v>1112</v>
      </c>
      <c r="T476" s="210">
        <v>0</v>
      </c>
      <c r="U476" s="209"/>
      <c r="V476" s="28"/>
      <c r="W476" s="210"/>
      <c r="X476" s="235" t="s">
        <v>5</v>
      </c>
      <c r="Y476" s="234">
        <v>-33</v>
      </c>
      <c r="Z476" s="223" t="s">
        <v>281</v>
      </c>
      <c r="AA476" s="235"/>
      <c r="AB476" s="234"/>
      <c r="AC476" s="223"/>
      <c r="AD476" s="235"/>
      <c r="AE476" s="234"/>
      <c r="AF476" s="223"/>
      <c r="AG476" s="235"/>
      <c r="AH476" s="234"/>
      <c r="AI476" s="223"/>
      <c r="AJ476" s="235" t="s">
        <v>8</v>
      </c>
      <c r="AK476" s="234">
        <v>-10000</v>
      </c>
      <c r="AL476" s="223" t="s">
        <v>282</v>
      </c>
    </row>
    <row r="477" spans="2:38" ht="21">
      <c r="B477" s="209" t="s">
        <v>395</v>
      </c>
      <c r="C477" s="28" t="s">
        <v>120</v>
      </c>
      <c r="D477" s="210" t="s">
        <v>69</v>
      </c>
      <c r="E477" s="209"/>
      <c r="F477" s="28">
        <v>5919</v>
      </c>
      <c r="G477" s="210">
        <v>172</v>
      </c>
      <c r="H477" s="209"/>
      <c r="I477" s="28">
        <v>4868</v>
      </c>
      <c r="J477" s="210">
        <v>172</v>
      </c>
      <c r="K477" s="28"/>
      <c r="L477" s="28"/>
      <c r="M477" s="209">
        <v>-135</v>
      </c>
      <c r="N477" s="28">
        <v>-135</v>
      </c>
      <c r="O477" s="210">
        <v>-135</v>
      </c>
      <c r="P477" s="41" t="s">
        <v>283</v>
      </c>
      <c r="Q477" s="41" t="s">
        <v>80</v>
      </c>
      <c r="R477" s="209" t="s">
        <v>234</v>
      </c>
      <c r="S477" s="28">
        <v>1051</v>
      </c>
      <c r="T477" s="210">
        <v>0</v>
      </c>
      <c r="U477" s="209"/>
      <c r="V477" s="28"/>
      <c r="W477" s="210"/>
      <c r="X477" s="235" t="s">
        <v>5</v>
      </c>
      <c r="Y477" s="234">
        <v>-33</v>
      </c>
      <c r="Z477" s="223" t="s">
        <v>281</v>
      </c>
      <c r="AA477" s="235"/>
      <c r="AB477" s="234"/>
      <c r="AC477" s="223"/>
      <c r="AD477" s="235"/>
      <c r="AE477" s="234"/>
      <c r="AF477" s="223"/>
      <c r="AG477" s="235"/>
      <c r="AH477" s="234"/>
      <c r="AI477" s="223"/>
      <c r="AJ477" s="235" t="s">
        <v>8</v>
      </c>
      <c r="AK477" s="234">
        <v>-10000</v>
      </c>
      <c r="AL477" s="223" t="s">
        <v>282</v>
      </c>
    </row>
    <row r="478" spans="2:38" ht="21">
      <c r="B478" s="209" t="s">
        <v>395</v>
      </c>
      <c r="C478" s="28" t="s">
        <v>120</v>
      </c>
      <c r="D478" s="210" t="s">
        <v>70</v>
      </c>
      <c r="E478" s="209"/>
      <c r="F478" s="28">
        <v>5300</v>
      </c>
      <c r="G478" s="210">
        <v>181</v>
      </c>
      <c r="H478" s="209"/>
      <c r="I478" s="28">
        <v>4733</v>
      </c>
      <c r="J478" s="210">
        <v>180</v>
      </c>
      <c r="K478" s="28"/>
      <c r="L478" s="28"/>
      <c r="M478" s="209">
        <v>443</v>
      </c>
      <c r="N478" s="28">
        <v>4</v>
      </c>
      <c r="O478" s="210">
        <v>443</v>
      </c>
      <c r="P478" s="41" t="s">
        <v>74</v>
      </c>
      <c r="Q478" s="41" t="s">
        <v>283</v>
      </c>
      <c r="R478" s="209" t="s">
        <v>234</v>
      </c>
      <c r="S478" s="28">
        <v>568</v>
      </c>
      <c r="T478" s="210">
        <v>4</v>
      </c>
      <c r="U478" s="209"/>
      <c r="V478" s="28"/>
      <c r="W478" s="210"/>
      <c r="X478" s="235" t="s">
        <v>5</v>
      </c>
      <c r="Y478" s="234">
        <v>241</v>
      </c>
      <c r="Z478" s="223" t="s">
        <v>281</v>
      </c>
      <c r="AA478" s="235"/>
      <c r="AB478" s="234"/>
      <c r="AC478" s="223"/>
      <c r="AD478" s="235"/>
      <c r="AE478" s="234"/>
      <c r="AF478" s="223"/>
      <c r="AG478" s="235"/>
      <c r="AH478" s="234"/>
      <c r="AI478" s="223"/>
      <c r="AJ478" s="235" t="s">
        <v>8</v>
      </c>
      <c r="AK478" s="234">
        <v>-10000</v>
      </c>
      <c r="AL478" s="223" t="s">
        <v>282</v>
      </c>
    </row>
    <row r="479" spans="2:38" ht="21">
      <c r="B479" s="209" t="s">
        <v>396</v>
      </c>
      <c r="C479" s="28" t="s">
        <v>120</v>
      </c>
      <c r="D479" s="210" t="s">
        <v>59</v>
      </c>
      <c r="E479" s="209"/>
      <c r="F479" s="28">
        <v>4593</v>
      </c>
      <c r="G479" s="210">
        <v>194</v>
      </c>
      <c r="H479" s="209"/>
      <c r="I479" s="28">
        <v>3626</v>
      </c>
      <c r="J479" s="210">
        <v>194</v>
      </c>
      <c r="K479" s="28"/>
      <c r="L479" s="28"/>
      <c r="M479" s="209">
        <v>-987</v>
      </c>
      <c r="N479" s="28">
        <v>-987</v>
      </c>
      <c r="O479" s="210">
        <v>-987</v>
      </c>
      <c r="P479" s="41" t="s">
        <v>283</v>
      </c>
      <c r="Q479" s="41" t="s">
        <v>80</v>
      </c>
      <c r="R479" s="209" t="s">
        <v>234</v>
      </c>
      <c r="S479" s="28">
        <v>967</v>
      </c>
      <c r="T479" s="210">
        <v>0</v>
      </c>
      <c r="U479" s="209"/>
      <c r="V479" s="28"/>
      <c r="W479" s="210"/>
      <c r="X479" s="235" t="s">
        <v>5</v>
      </c>
      <c r="Y479" s="234">
        <v>-160</v>
      </c>
      <c r="Z479" s="223" t="s">
        <v>281</v>
      </c>
      <c r="AA479" s="235"/>
      <c r="AB479" s="234"/>
      <c r="AC479" s="223"/>
      <c r="AD479" s="235"/>
      <c r="AE479" s="234"/>
      <c r="AF479" s="223"/>
      <c r="AG479" s="235"/>
      <c r="AH479" s="234"/>
      <c r="AI479" s="223"/>
      <c r="AJ479" s="235" t="s">
        <v>8</v>
      </c>
      <c r="AK479" s="234">
        <v>-10000</v>
      </c>
      <c r="AL479" s="223" t="s">
        <v>282</v>
      </c>
    </row>
    <row r="480" spans="2:38" ht="21">
      <c r="B480" s="209" t="s">
        <v>396</v>
      </c>
      <c r="C480" s="28" t="s">
        <v>120</v>
      </c>
      <c r="D480" s="210" t="s">
        <v>61</v>
      </c>
      <c r="E480" s="209"/>
      <c r="F480" s="28">
        <v>4593</v>
      </c>
      <c r="G480" s="210">
        <v>194</v>
      </c>
      <c r="H480" s="209"/>
      <c r="I480" s="28">
        <v>3626</v>
      </c>
      <c r="J480" s="210">
        <v>194</v>
      </c>
      <c r="K480" s="28"/>
      <c r="L480" s="28"/>
      <c r="M480" s="209">
        <v>-987</v>
      </c>
      <c r="N480" s="28">
        <v>-987</v>
      </c>
      <c r="O480" s="210">
        <v>-987</v>
      </c>
      <c r="P480" s="41" t="s">
        <v>283</v>
      </c>
      <c r="Q480" s="41" t="s">
        <v>80</v>
      </c>
      <c r="R480" s="209" t="s">
        <v>234</v>
      </c>
      <c r="S480" s="28">
        <v>967</v>
      </c>
      <c r="T480" s="210">
        <v>0</v>
      </c>
      <c r="U480" s="209"/>
      <c r="V480" s="28"/>
      <c r="W480" s="210"/>
      <c r="X480" s="235" t="s">
        <v>5</v>
      </c>
      <c r="Y480" s="234">
        <v>-160</v>
      </c>
      <c r="Z480" s="223" t="s">
        <v>281</v>
      </c>
      <c r="AA480" s="235"/>
      <c r="AB480" s="234"/>
      <c r="AC480" s="223"/>
      <c r="AD480" s="235"/>
      <c r="AE480" s="234"/>
      <c r="AF480" s="223"/>
      <c r="AG480" s="235"/>
      <c r="AH480" s="234"/>
      <c r="AI480" s="223"/>
      <c r="AJ480" s="235" t="s">
        <v>8</v>
      </c>
      <c r="AK480" s="234">
        <v>-10000</v>
      </c>
      <c r="AL480" s="223" t="s">
        <v>282</v>
      </c>
    </row>
    <row r="481" spans="2:38" ht="21">
      <c r="B481" s="209" t="s">
        <v>396</v>
      </c>
      <c r="C481" s="28" t="s">
        <v>120</v>
      </c>
      <c r="D481" s="210" t="s">
        <v>63</v>
      </c>
      <c r="E481" s="209"/>
      <c r="F481" s="28">
        <v>4402</v>
      </c>
      <c r="G481" s="210">
        <v>169</v>
      </c>
      <c r="H481" s="209"/>
      <c r="I481" s="28">
        <v>4098</v>
      </c>
      <c r="J481" s="210">
        <v>168</v>
      </c>
      <c r="K481" s="28"/>
      <c r="L481" s="28"/>
      <c r="M481" s="209">
        <v>-970</v>
      </c>
      <c r="N481" s="28">
        <v>-970</v>
      </c>
      <c r="O481" s="210">
        <v>-970</v>
      </c>
      <c r="P481" s="41" t="s">
        <v>38</v>
      </c>
      <c r="Q481" s="41" t="s">
        <v>283</v>
      </c>
      <c r="R481" s="209" t="s">
        <v>234</v>
      </c>
      <c r="S481" s="28">
        <v>305</v>
      </c>
      <c r="T481" s="210">
        <v>0</v>
      </c>
      <c r="U481" s="209"/>
      <c r="V481" s="28"/>
      <c r="W481" s="210"/>
      <c r="X481" s="235" t="s">
        <v>5</v>
      </c>
      <c r="Y481" s="234">
        <v>338</v>
      </c>
      <c r="Z481" s="223" t="s">
        <v>281</v>
      </c>
      <c r="AA481" s="235"/>
      <c r="AB481" s="234"/>
      <c r="AC481" s="223"/>
      <c r="AD481" s="235"/>
      <c r="AE481" s="234"/>
      <c r="AF481" s="223"/>
      <c r="AG481" s="235"/>
      <c r="AH481" s="234"/>
      <c r="AI481" s="223"/>
      <c r="AJ481" s="235" t="s">
        <v>8</v>
      </c>
      <c r="AK481" s="234">
        <v>-10000</v>
      </c>
      <c r="AL481" s="223" t="s">
        <v>282</v>
      </c>
    </row>
    <row r="482" spans="2:38" ht="21">
      <c r="B482" s="209" t="s">
        <v>396</v>
      </c>
      <c r="C482" s="28" t="s">
        <v>120</v>
      </c>
      <c r="D482" s="210" t="s">
        <v>64</v>
      </c>
      <c r="E482" s="209"/>
      <c r="F482" s="28">
        <v>5336</v>
      </c>
      <c r="G482" s="210">
        <v>194</v>
      </c>
      <c r="H482" s="209"/>
      <c r="I482" s="28">
        <v>4314</v>
      </c>
      <c r="J482" s="210">
        <v>194</v>
      </c>
      <c r="K482" s="28"/>
      <c r="L482" s="28"/>
      <c r="M482" s="209">
        <v>-537</v>
      </c>
      <c r="N482" s="28">
        <v>-537</v>
      </c>
      <c r="O482" s="210">
        <v>-537</v>
      </c>
      <c r="P482" s="41" t="s">
        <v>283</v>
      </c>
      <c r="Q482" s="41" t="s">
        <v>80</v>
      </c>
      <c r="R482" s="209" t="s">
        <v>234</v>
      </c>
      <c r="S482" s="28">
        <v>1022</v>
      </c>
      <c r="T482" s="210">
        <v>0</v>
      </c>
      <c r="U482" s="209"/>
      <c r="V482" s="28"/>
      <c r="W482" s="210"/>
      <c r="X482" s="235" t="s">
        <v>5</v>
      </c>
      <c r="Y482" s="234">
        <v>-160</v>
      </c>
      <c r="Z482" s="223" t="s">
        <v>281</v>
      </c>
      <c r="AA482" s="235"/>
      <c r="AB482" s="234"/>
      <c r="AC482" s="223"/>
      <c r="AD482" s="235"/>
      <c r="AE482" s="234"/>
      <c r="AF482" s="223"/>
      <c r="AG482" s="235"/>
      <c r="AH482" s="234"/>
      <c r="AI482" s="223"/>
      <c r="AJ482" s="235" t="s">
        <v>8</v>
      </c>
      <c r="AK482" s="234">
        <v>-10000</v>
      </c>
      <c r="AL482" s="223" t="s">
        <v>282</v>
      </c>
    </row>
    <row r="483" spans="2:38" ht="21">
      <c r="B483" s="209" t="s">
        <v>396</v>
      </c>
      <c r="C483" s="28" t="s">
        <v>120</v>
      </c>
      <c r="D483" s="210" t="s">
        <v>66</v>
      </c>
      <c r="E483" s="209"/>
      <c r="F483" s="28">
        <v>5336</v>
      </c>
      <c r="G483" s="210">
        <v>194</v>
      </c>
      <c r="H483" s="209"/>
      <c r="I483" s="28">
        <v>4286</v>
      </c>
      <c r="J483" s="210">
        <v>194</v>
      </c>
      <c r="K483" s="28"/>
      <c r="L483" s="28"/>
      <c r="M483" s="209">
        <v>-537</v>
      </c>
      <c r="N483" s="28">
        <v>-537</v>
      </c>
      <c r="O483" s="210">
        <v>-537</v>
      </c>
      <c r="P483" s="41" t="s">
        <v>283</v>
      </c>
      <c r="Q483" s="41" t="s">
        <v>80</v>
      </c>
      <c r="R483" s="209" t="s">
        <v>234</v>
      </c>
      <c r="S483" s="28">
        <v>1050</v>
      </c>
      <c r="T483" s="210">
        <v>0</v>
      </c>
      <c r="U483" s="209"/>
      <c r="V483" s="28"/>
      <c r="W483" s="210"/>
      <c r="X483" s="235" t="s">
        <v>5</v>
      </c>
      <c r="Y483" s="234">
        <v>-160</v>
      </c>
      <c r="Z483" s="223" t="s">
        <v>281</v>
      </c>
      <c r="AA483" s="235"/>
      <c r="AB483" s="234"/>
      <c r="AC483" s="223"/>
      <c r="AD483" s="235"/>
      <c r="AE483" s="234"/>
      <c r="AF483" s="223"/>
      <c r="AG483" s="235"/>
      <c r="AH483" s="234"/>
      <c r="AI483" s="223"/>
      <c r="AJ483" s="235" t="s">
        <v>8</v>
      </c>
      <c r="AK483" s="234">
        <v>-10000</v>
      </c>
      <c r="AL483" s="223" t="s">
        <v>282</v>
      </c>
    </row>
    <row r="484" spans="2:38" ht="21">
      <c r="B484" s="209" t="s">
        <v>396</v>
      </c>
      <c r="C484" s="28" t="s">
        <v>120</v>
      </c>
      <c r="D484" s="210" t="s">
        <v>67</v>
      </c>
      <c r="E484" s="209"/>
      <c r="F484" s="28">
        <v>5325</v>
      </c>
      <c r="G484" s="210">
        <v>194</v>
      </c>
      <c r="H484" s="209"/>
      <c r="I484" s="28">
        <v>4141</v>
      </c>
      <c r="J484" s="210">
        <v>194</v>
      </c>
      <c r="K484" s="28"/>
      <c r="L484" s="28"/>
      <c r="M484" s="209">
        <v>-542</v>
      </c>
      <c r="N484" s="28">
        <v>-542</v>
      </c>
      <c r="O484" s="210">
        <v>-542</v>
      </c>
      <c r="P484" s="41" t="s">
        <v>283</v>
      </c>
      <c r="Q484" s="41" t="s">
        <v>80</v>
      </c>
      <c r="R484" s="209" t="s">
        <v>234</v>
      </c>
      <c r="S484" s="28">
        <v>1184</v>
      </c>
      <c r="T484" s="210">
        <v>0</v>
      </c>
      <c r="U484" s="209"/>
      <c r="V484" s="28"/>
      <c r="W484" s="210"/>
      <c r="X484" s="235" t="s">
        <v>5</v>
      </c>
      <c r="Y484" s="234">
        <v>-160</v>
      </c>
      <c r="Z484" s="223" t="s">
        <v>281</v>
      </c>
      <c r="AA484" s="235"/>
      <c r="AB484" s="234"/>
      <c r="AC484" s="223"/>
      <c r="AD484" s="235"/>
      <c r="AE484" s="234"/>
      <c r="AF484" s="223"/>
      <c r="AG484" s="235"/>
      <c r="AH484" s="234"/>
      <c r="AI484" s="223"/>
      <c r="AJ484" s="235" t="s">
        <v>8</v>
      </c>
      <c r="AK484" s="234">
        <v>-10000</v>
      </c>
      <c r="AL484" s="223" t="s">
        <v>282</v>
      </c>
    </row>
    <row r="485" spans="2:38" ht="21">
      <c r="B485" s="209" t="s">
        <v>396</v>
      </c>
      <c r="C485" s="28" t="s">
        <v>120</v>
      </c>
      <c r="D485" s="210" t="s">
        <v>68</v>
      </c>
      <c r="E485" s="209"/>
      <c r="F485" s="28">
        <v>5531</v>
      </c>
      <c r="G485" s="210">
        <v>194</v>
      </c>
      <c r="H485" s="209"/>
      <c r="I485" s="28">
        <v>4241</v>
      </c>
      <c r="J485" s="210">
        <v>194</v>
      </c>
      <c r="K485" s="28"/>
      <c r="L485" s="28"/>
      <c r="M485" s="209">
        <v>-615</v>
      </c>
      <c r="N485" s="28">
        <v>-615</v>
      </c>
      <c r="O485" s="210">
        <v>-615</v>
      </c>
      <c r="P485" s="41" t="s">
        <v>283</v>
      </c>
      <c r="Q485" s="41" t="s">
        <v>80</v>
      </c>
      <c r="R485" s="209" t="s">
        <v>234</v>
      </c>
      <c r="S485" s="28">
        <v>1290</v>
      </c>
      <c r="T485" s="210">
        <v>0</v>
      </c>
      <c r="U485" s="209"/>
      <c r="V485" s="28"/>
      <c r="W485" s="210"/>
      <c r="X485" s="235" t="s">
        <v>5</v>
      </c>
      <c r="Y485" s="234">
        <v>-160</v>
      </c>
      <c r="Z485" s="223" t="s">
        <v>281</v>
      </c>
      <c r="AA485" s="235"/>
      <c r="AB485" s="234"/>
      <c r="AC485" s="223"/>
      <c r="AD485" s="235"/>
      <c r="AE485" s="234"/>
      <c r="AF485" s="223"/>
      <c r="AG485" s="235"/>
      <c r="AH485" s="234"/>
      <c r="AI485" s="223"/>
      <c r="AJ485" s="235" t="s">
        <v>8</v>
      </c>
      <c r="AK485" s="234">
        <v>-10000</v>
      </c>
      <c r="AL485" s="223" t="s">
        <v>282</v>
      </c>
    </row>
    <row r="486" spans="2:38" ht="21">
      <c r="B486" s="209" t="s">
        <v>396</v>
      </c>
      <c r="C486" s="28" t="s">
        <v>120</v>
      </c>
      <c r="D486" s="210" t="s">
        <v>69</v>
      </c>
      <c r="E486" s="209"/>
      <c r="F486" s="28">
        <v>5540</v>
      </c>
      <c r="G486" s="210">
        <v>194</v>
      </c>
      <c r="H486" s="209"/>
      <c r="I486" s="28">
        <v>4376</v>
      </c>
      <c r="J486" s="210">
        <v>194</v>
      </c>
      <c r="K486" s="28"/>
      <c r="L486" s="28"/>
      <c r="M486" s="209">
        <v>-613</v>
      </c>
      <c r="N486" s="28">
        <v>-613</v>
      </c>
      <c r="O486" s="210">
        <v>-613</v>
      </c>
      <c r="P486" s="41" t="s">
        <v>283</v>
      </c>
      <c r="Q486" s="41" t="s">
        <v>80</v>
      </c>
      <c r="R486" s="209" t="s">
        <v>234</v>
      </c>
      <c r="S486" s="28">
        <v>1164</v>
      </c>
      <c r="T486" s="210">
        <v>0</v>
      </c>
      <c r="U486" s="209"/>
      <c r="V486" s="28"/>
      <c r="W486" s="210"/>
      <c r="X486" s="235" t="s">
        <v>5</v>
      </c>
      <c r="Y486" s="234">
        <v>-160</v>
      </c>
      <c r="Z486" s="223" t="s">
        <v>281</v>
      </c>
      <c r="AA486" s="235"/>
      <c r="AB486" s="234"/>
      <c r="AC486" s="223"/>
      <c r="AD486" s="235"/>
      <c r="AE486" s="234"/>
      <c r="AF486" s="223"/>
      <c r="AG486" s="235"/>
      <c r="AH486" s="234"/>
      <c r="AI486" s="223"/>
      <c r="AJ486" s="235" t="s">
        <v>8</v>
      </c>
      <c r="AK486" s="234">
        <v>-10000</v>
      </c>
      <c r="AL486" s="223" t="s">
        <v>282</v>
      </c>
    </row>
    <row r="487" spans="2:38" ht="21">
      <c r="B487" s="209" t="s">
        <v>396</v>
      </c>
      <c r="C487" s="28" t="s">
        <v>120</v>
      </c>
      <c r="D487" s="210" t="s">
        <v>70</v>
      </c>
      <c r="E487" s="209"/>
      <c r="F487" s="28">
        <v>5540</v>
      </c>
      <c r="G487" s="210">
        <v>194</v>
      </c>
      <c r="H487" s="209"/>
      <c r="I487" s="28">
        <v>4386</v>
      </c>
      <c r="J487" s="210">
        <v>194</v>
      </c>
      <c r="K487" s="28"/>
      <c r="L487" s="28"/>
      <c r="M487" s="209">
        <v>-613</v>
      </c>
      <c r="N487" s="28">
        <v>-613</v>
      </c>
      <c r="O487" s="210">
        <v>-613</v>
      </c>
      <c r="P487" s="41" t="s">
        <v>283</v>
      </c>
      <c r="Q487" s="41" t="s">
        <v>80</v>
      </c>
      <c r="R487" s="209" t="s">
        <v>234</v>
      </c>
      <c r="S487" s="28">
        <v>1154</v>
      </c>
      <c r="T487" s="210">
        <v>0</v>
      </c>
      <c r="U487" s="209"/>
      <c r="V487" s="28"/>
      <c r="W487" s="210"/>
      <c r="X487" s="235" t="s">
        <v>5</v>
      </c>
      <c r="Y487" s="234">
        <v>-160</v>
      </c>
      <c r="Z487" s="223" t="s">
        <v>281</v>
      </c>
      <c r="AA487" s="235"/>
      <c r="AB487" s="234"/>
      <c r="AC487" s="223"/>
      <c r="AD487" s="235"/>
      <c r="AE487" s="234"/>
      <c r="AF487" s="223"/>
      <c r="AG487" s="235"/>
      <c r="AH487" s="234"/>
      <c r="AI487" s="223"/>
      <c r="AJ487" s="235" t="s">
        <v>8</v>
      </c>
      <c r="AK487" s="234">
        <v>-10000</v>
      </c>
      <c r="AL487" s="223" t="s">
        <v>282</v>
      </c>
    </row>
    <row r="488" spans="2:38" ht="31.5">
      <c r="B488" s="209" t="s">
        <v>397</v>
      </c>
      <c r="C488" s="28" t="s">
        <v>120</v>
      </c>
      <c r="D488" s="210" t="s">
        <v>66</v>
      </c>
      <c r="E488" s="209"/>
      <c r="F488" s="28">
        <v>4755</v>
      </c>
      <c r="G488" s="210">
        <v>172</v>
      </c>
      <c r="H488" s="209"/>
      <c r="I488" s="28">
        <v>4308</v>
      </c>
      <c r="J488" s="210">
        <v>172</v>
      </c>
      <c r="K488" s="28"/>
      <c r="L488" s="28"/>
      <c r="M488" s="209">
        <v>-3252</v>
      </c>
      <c r="N488" s="28">
        <v>-3252</v>
      </c>
      <c r="O488" s="210">
        <v>-3252</v>
      </c>
      <c r="P488" s="41" t="s">
        <v>283</v>
      </c>
      <c r="Q488" s="41" t="s">
        <v>283</v>
      </c>
      <c r="R488" s="209" t="s">
        <v>234</v>
      </c>
      <c r="S488" s="28">
        <v>447</v>
      </c>
      <c r="T488" s="210">
        <v>0</v>
      </c>
      <c r="U488" s="209"/>
      <c r="V488" s="28"/>
      <c r="W488" s="210"/>
      <c r="X488" s="235" t="s">
        <v>5</v>
      </c>
      <c r="Y488" s="234">
        <v>-140</v>
      </c>
      <c r="Z488" s="223" t="s">
        <v>281</v>
      </c>
      <c r="AA488" s="235" t="s">
        <v>6</v>
      </c>
      <c r="AB488" s="234">
        <v>3481</v>
      </c>
      <c r="AC488" s="223" t="s">
        <v>175</v>
      </c>
      <c r="AD488" s="235"/>
      <c r="AE488" s="234"/>
      <c r="AF488" s="223"/>
      <c r="AG488" s="235"/>
      <c r="AH488" s="234"/>
      <c r="AI488" s="223"/>
      <c r="AJ488" s="235" t="s">
        <v>8</v>
      </c>
      <c r="AK488" s="234">
        <v>-10000</v>
      </c>
      <c r="AL488" s="223" t="s">
        <v>282</v>
      </c>
    </row>
    <row r="489" spans="2:38">
      <c r="B489" s="209" t="s">
        <v>399</v>
      </c>
      <c r="C489" s="28" t="s">
        <v>120</v>
      </c>
      <c r="D489" s="210" t="s">
        <v>59</v>
      </c>
      <c r="E489" s="209"/>
      <c r="F489" s="28">
        <v>5801</v>
      </c>
      <c r="G489" s="210">
        <v>0</v>
      </c>
      <c r="H489" s="209"/>
      <c r="I489" s="28">
        <v>3864</v>
      </c>
      <c r="J489" s="210">
        <v>0</v>
      </c>
      <c r="K489" s="28"/>
      <c r="L489" s="28"/>
      <c r="M489" s="209">
        <v>0</v>
      </c>
      <c r="N489" s="28">
        <v>0</v>
      </c>
      <c r="O489" s="210">
        <v>0</v>
      </c>
      <c r="P489" s="41" t="s">
        <v>283</v>
      </c>
      <c r="Q489" s="41" t="s">
        <v>283</v>
      </c>
      <c r="R489" s="209" t="s">
        <v>234</v>
      </c>
      <c r="S489" s="28">
        <v>1937</v>
      </c>
      <c r="T489" s="210">
        <v>0</v>
      </c>
      <c r="U489" s="209"/>
      <c r="V489" s="28"/>
      <c r="W489" s="210"/>
      <c r="X489" s="235"/>
      <c r="Y489" s="234"/>
      <c r="Z489" s="223"/>
      <c r="AA489" s="235"/>
      <c r="AB489" s="234"/>
      <c r="AC489" s="223"/>
      <c r="AD489" s="235"/>
      <c r="AE489" s="234"/>
      <c r="AF489" s="223"/>
      <c r="AG489" s="235"/>
      <c r="AH489" s="234"/>
      <c r="AI489" s="223"/>
      <c r="AJ489" s="235" t="s">
        <v>8</v>
      </c>
      <c r="AK489" s="234">
        <v>-10000</v>
      </c>
      <c r="AL489" s="223" t="s">
        <v>282</v>
      </c>
    </row>
    <row r="490" spans="2:38">
      <c r="B490" s="209" t="s">
        <v>399</v>
      </c>
      <c r="C490" s="28" t="s">
        <v>120</v>
      </c>
      <c r="D490" s="210" t="s">
        <v>61</v>
      </c>
      <c r="E490" s="209"/>
      <c r="F490" s="28">
        <v>5566</v>
      </c>
      <c r="G490" s="210">
        <v>160</v>
      </c>
      <c r="H490" s="209"/>
      <c r="I490" s="28">
        <v>5174</v>
      </c>
      <c r="J490" s="210">
        <v>196</v>
      </c>
      <c r="K490" s="28"/>
      <c r="L490" s="28"/>
      <c r="M490" s="209">
        <v>0</v>
      </c>
      <c r="N490" s="28">
        <v>0</v>
      </c>
      <c r="O490" s="210">
        <v>0</v>
      </c>
      <c r="P490" s="41" t="s">
        <v>283</v>
      </c>
      <c r="Q490" s="41" t="s">
        <v>283</v>
      </c>
      <c r="R490" s="209" t="s">
        <v>234</v>
      </c>
      <c r="S490" s="28">
        <v>356</v>
      </c>
      <c r="T490" s="210">
        <v>0</v>
      </c>
      <c r="U490" s="209"/>
      <c r="V490" s="28"/>
      <c r="W490" s="210"/>
      <c r="X490" s="235"/>
      <c r="Y490" s="234"/>
      <c r="Z490" s="223"/>
      <c r="AA490" s="235"/>
      <c r="AB490" s="234"/>
      <c r="AC490" s="223"/>
      <c r="AD490" s="235"/>
      <c r="AE490" s="234"/>
      <c r="AF490" s="223"/>
      <c r="AG490" s="235"/>
      <c r="AH490" s="234"/>
      <c r="AI490" s="223"/>
      <c r="AJ490" s="235"/>
      <c r="AK490" s="234"/>
      <c r="AL490" s="223"/>
    </row>
    <row r="491" spans="2:38">
      <c r="B491" s="209" t="s">
        <v>399</v>
      </c>
      <c r="C491" s="28" t="s">
        <v>120</v>
      </c>
      <c r="D491" s="210" t="s">
        <v>64</v>
      </c>
      <c r="E491" s="209"/>
      <c r="F491" s="28">
        <v>4464</v>
      </c>
      <c r="G491" s="210">
        <v>576</v>
      </c>
      <c r="H491" s="209"/>
      <c r="I491" s="28">
        <v>4258</v>
      </c>
      <c r="J491" s="210">
        <v>456</v>
      </c>
      <c r="K491" s="28"/>
      <c r="L491" s="28"/>
      <c r="M491" s="209">
        <v>-626</v>
      </c>
      <c r="N491" s="28">
        <v>-626</v>
      </c>
      <c r="O491" s="210">
        <v>-626</v>
      </c>
      <c r="P491" s="41" t="s">
        <v>38</v>
      </c>
      <c r="Q491" s="41" t="s">
        <v>283</v>
      </c>
      <c r="R491" s="209" t="s">
        <v>234</v>
      </c>
      <c r="S491" s="28">
        <v>326</v>
      </c>
      <c r="T491" s="210">
        <v>0</v>
      </c>
      <c r="U491" s="209"/>
      <c r="V491" s="28"/>
      <c r="W491" s="210"/>
      <c r="X491" s="235"/>
      <c r="Y491" s="234"/>
      <c r="Z491" s="223"/>
      <c r="AA491" s="235"/>
      <c r="AB491" s="234"/>
      <c r="AC491" s="223"/>
      <c r="AD491" s="235"/>
      <c r="AE491" s="234"/>
      <c r="AF491" s="223"/>
      <c r="AG491" s="235"/>
      <c r="AH491" s="234"/>
      <c r="AI491" s="223"/>
      <c r="AJ491" s="235" t="s">
        <v>8</v>
      </c>
      <c r="AK491" s="234">
        <v>-10000</v>
      </c>
      <c r="AL491" s="223" t="s">
        <v>282</v>
      </c>
    </row>
    <row r="492" spans="2:38" ht="31.5">
      <c r="B492" s="209" t="s">
        <v>399</v>
      </c>
      <c r="C492" s="28" t="s">
        <v>120</v>
      </c>
      <c r="D492" s="210" t="s">
        <v>66</v>
      </c>
      <c r="E492" s="209"/>
      <c r="F492" s="28">
        <v>4520</v>
      </c>
      <c r="G492" s="210">
        <v>576</v>
      </c>
      <c r="H492" s="209"/>
      <c r="I492" s="28">
        <v>2822</v>
      </c>
      <c r="J492" s="210">
        <v>574</v>
      </c>
      <c r="K492" s="28"/>
      <c r="L492" s="28"/>
      <c r="M492" s="209">
        <v>-680</v>
      </c>
      <c r="N492" s="28">
        <v>-680</v>
      </c>
      <c r="O492" s="210">
        <v>-680</v>
      </c>
      <c r="P492" s="41" t="s">
        <v>38</v>
      </c>
      <c r="Q492" s="41" t="s">
        <v>283</v>
      </c>
      <c r="R492" s="209" t="s">
        <v>234</v>
      </c>
      <c r="S492" s="28">
        <v>1700</v>
      </c>
      <c r="T492" s="210">
        <v>0</v>
      </c>
      <c r="U492" s="209"/>
      <c r="V492" s="28"/>
      <c r="W492" s="210"/>
      <c r="X492" s="235"/>
      <c r="Y492" s="234"/>
      <c r="Z492" s="223"/>
      <c r="AA492" s="235" t="s">
        <v>6</v>
      </c>
      <c r="AB492" s="234">
        <v>2484</v>
      </c>
      <c r="AC492" s="223" t="s">
        <v>175</v>
      </c>
      <c r="AD492" s="235"/>
      <c r="AE492" s="234"/>
      <c r="AF492" s="223"/>
      <c r="AG492" s="235"/>
      <c r="AH492" s="234"/>
      <c r="AI492" s="223"/>
      <c r="AJ492" s="235" t="s">
        <v>8</v>
      </c>
      <c r="AK492" s="234">
        <v>-10000</v>
      </c>
      <c r="AL492" s="223" t="s">
        <v>282</v>
      </c>
    </row>
    <row r="493" spans="2:38" ht="31.5">
      <c r="B493" s="209" t="s">
        <v>399</v>
      </c>
      <c r="C493" s="28" t="s">
        <v>120</v>
      </c>
      <c r="D493" s="210" t="s">
        <v>67</v>
      </c>
      <c r="E493" s="209"/>
      <c r="F493" s="28">
        <v>4520</v>
      </c>
      <c r="G493" s="210">
        <v>576</v>
      </c>
      <c r="H493" s="209"/>
      <c r="I493" s="28">
        <v>2543</v>
      </c>
      <c r="J493" s="210">
        <v>574</v>
      </c>
      <c r="K493" s="28"/>
      <c r="L493" s="28"/>
      <c r="M493" s="209">
        <v>-680</v>
      </c>
      <c r="N493" s="28">
        <v>-680</v>
      </c>
      <c r="O493" s="210">
        <v>-680</v>
      </c>
      <c r="P493" s="41" t="s">
        <v>38</v>
      </c>
      <c r="Q493" s="41" t="s">
        <v>283</v>
      </c>
      <c r="R493" s="209" t="s">
        <v>234</v>
      </c>
      <c r="S493" s="28">
        <v>1979</v>
      </c>
      <c r="T493" s="210">
        <v>0</v>
      </c>
      <c r="U493" s="209"/>
      <c r="V493" s="28"/>
      <c r="W493" s="210"/>
      <c r="X493" s="235"/>
      <c r="Y493" s="234"/>
      <c r="Z493" s="223"/>
      <c r="AA493" s="235" t="s">
        <v>6</v>
      </c>
      <c r="AB493" s="234">
        <v>1613</v>
      </c>
      <c r="AC493" s="223" t="s">
        <v>175</v>
      </c>
      <c r="AD493" s="235"/>
      <c r="AE493" s="234"/>
      <c r="AF493" s="223"/>
      <c r="AG493" s="235"/>
      <c r="AH493" s="234"/>
      <c r="AI493" s="223"/>
      <c r="AJ493" s="235" t="s">
        <v>8</v>
      </c>
      <c r="AK493" s="234">
        <v>-10000</v>
      </c>
      <c r="AL493" s="223" t="s">
        <v>282</v>
      </c>
    </row>
    <row r="494" spans="2:38">
      <c r="B494" s="209" t="s">
        <v>400</v>
      </c>
      <c r="C494" s="28" t="s">
        <v>120</v>
      </c>
      <c r="D494" s="210" t="s">
        <v>57</v>
      </c>
      <c r="E494" s="209"/>
      <c r="F494" s="28">
        <v>3219</v>
      </c>
      <c r="G494" s="210">
        <v>170</v>
      </c>
      <c r="H494" s="209"/>
      <c r="I494" s="28">
        <v>3136</v>
      </c>
      <c r="J494" s="210">
        <v>170</v>
      </c>
      <c r="K494" s="28"/>
      <c r="L494" s="28"/>
      <c r="M494" s="209">
        <v>-5772</v>
      </c>
      <c r="N494" s="28">
        <v>-5772</v>
      </c>
      <c r="O494" s="210">
        <v>-5772</v>
      </c>
      <c r="P494" s="41" t="s">
        <v>283</v>
      </c>
      <c r="Q494" s="41" t="s">
        <v>283</v>
      </c>
      <c r="R494" s="209" t="s">
        <v>234</v>
      </c>
      <c r="S494" s="28">
        <v>83</v>
      </c>
      <c r="T494" s="210">
        <v>0</v>
      </c>
      <c r="U494" s="209"/>
      <c r="V494" s="28"/>
      <c r="W494" s="210"/>
      <c r="X494" s="235"/>
      <c r="Y494" s="234"/>
      <c r="Z494" s="223"/>
      <c r="AA494" s="235"/>
      <c r="AB494" s="234"/>
      <c r="AC494" s="223"/>
      <c r="AD494" s="235"/>
      <c r="AE494" s="234"/>
      <c r="AF494" s="223"/>
      <c r="AG494" s="235"/>
      <c r="AH494" s="234"/>
      <c r="AI494" s="223"/>
      <c r="AJ494" s="235" t="s">
        <v>8</v>
      </c>
      <c r="AK494" s="234">
        <v>-10000</v>
      </c>
      <c r="AL494" s="223" t="s">
        <v>282</v>
      </c>
    </row>
    <row r="495" spans="2:38">
      <c r="B495" s="209" t="s">
        <v>400</v>
      </c>
      <c r="C495" s="28" t="s">
        <v>120</v>
      </c>
      <c r="D495" s="210" t="s">
        <v>59</v>
      </c>
      <c r="E495" s="209"/>
      <c r="F495" s="28">
        <v>3453</v>
      </c>
      <c r="G495" s="210">
        <v>48</v>
      </c>
      <c r="H495" s="209"/>
      <c r="I495" s="28">
        <v>3382</v>
      </c>
      <c r="J495" s="210">
        <v>48</v>
      </c>
      <c r="K495" s="28"/>
      <c r="L495" s="28"/>
      <c r="M495" s="209">
        <v>-1654</v>
      </c>
      <c r="N495" s="28">
        <v>-1654</v>
      </c>
      <c r="O495" s="210">
        <v>-1654</v>
      </c>
      <c r="P495" s="41" t="s">
        <v>38</v>
      </c>
      <c r="Q495" s="41" t="s">
        <v>283</v>
      </c>
      <c r="R495" s="209" t="s">
        <v>234</v>
      </c>
      <c r="S495" s="28">
        <v>71</v>
      </c>
      <c r="T495" s="210">
        <v>0</v>
      </c>
      <c r="U495" s="209"/>
      <c r="V495" s="28"/>
      <c r="W495" s="210"/>
      <c r="X495" s="235"/>
      <c r="Y495" s="234"/>
      <c r="Z495" s="223"/>
      <c r="AA495" s="235"/>
      <c r="AB495" s="234"/>
      <c r="AC495" s="223"/>
      <c r="AD495" s="235"/>
      <c r="AE495" s="234"/>
      <c r="AF495" s="223"/>
      <c r="AG495" s="235"/>
      <c r="AH495" s="234"/>
      <c r="AI495" s="223"/>
      <c r="AJ495" s="235" t="s">
        <v>8</v>
      </c>
      <c r="AK495" s="234">
        <v>-10000</v>
      </c>
      <c r="AL495" s="223" t="s">
        <v>282</v>
      </c>
    </row>
    <row r="496" spans="2:38" ht="21">
      <c r="B496" s="209" t="s">
        <v>400</v>
      </c>
      <c r="C496" s="28" t="s">
        <v>120</v>
      </c>
      <c r="D496" s="210" t="s">
        <v>64</v>
      </c>
      <c r="E496" s="209"/>
      <c r="F496" s="28">
        <v>3955</v>
      </c>
      <c r="G496" s="210">
        <v>634</v>
      </c>
      <c r="H496" s="209"/>
      <c r="I496" s="28">
        <v>3955</v>
      </c>
      <c r="J496" s="210">
        <v>590</v>
      </c>
      <c r="K496" s="28"/>
      <c r="L496" s="28"/>
      <c r="M496" s="209">
        <v>-3343</v>
      </c>
      <c r="N496" s="28">
        <v>-3343</v>
      </c>
      <c r="O496" s="210">
        <v>-3343</v>
      </c>
      <c r="P496" s="41" t="s">
        <v>283</v>
      </c>
      <c r="Q496" s="41" t="s">
        <v>283</v>
      </c>
      <c r="R496" s="209" t="s">
        <v>234</v>
      </c>
      <c r="S496" s="28">
        <v>44</v>
      </c>
      <c r="T496" s="210">
        <v>0</v>
      </c>
      <c r="U496" s="209"/>
      <c r="V496" s="28"/>
      <c r="W496" s="210"/>
      <c r="X496" s="235"/>
      <c r="Y496" s="234"/>
      <c r="Z496" s="223"/>
      <c r="AA496" s="235" t="s">
        <v>6</v>
      </c>
      <c r="AB496" s="234">
        <v>3382</v>
      </c>
      <c r="AC496" s="223" t="s">
        <v>137</v>
      </c>
      <c r="AD496" s="235"/>
      <c r="AE496" s="234"/>
      <c r="AF496" s="223"/>
      <c r="AG496" s="235"/>
      <c r="AH496" s="234"/>
      <c r="AI496" s="223"/>
      <c r="AJ496" s="235"/>
      <c r="AK496" s="234"/>
      <c r="AL496" s="223"/>
    </row>
    <row r="497" spans="2:38">
      <c r="B497" s="209" t="s">
        <v>400</v>
      </c>
      <c r="C497" s="28" t="s">
        <v>120</v>
      </c>
      <c r="D497" s="210" t="s">
        <v>66</v>
      </c>
      <c r="E497" s="209"/>
      <c r="F497" s="28">
        <v>3902</v>
      </c>
      <c r="G497" s="210">
        <v>705</v>
      </c>
      <c r="H497" s="209"/>
      <c r="I497" s="28">
        <v>3902</v>
      </c>
      <c r="J497" s="210">
        <v>677</v>
      </c>
      <c r="K497" s="28"/>
      <c r="L497" s="28"/>
      <c r="M497" s="209">
        <v>-3112</v>
      </c>
      <c r="N497" s="28">
        <v>-3112</v>
      </c>
      <c r="O497" s="210">
        <v>-3112</v>
      </c>
      <c r="P497" s="41" t="s">
        <v>283</v>
      </c>
      <c r="Q497" s="41" t="s">
        <v>283</v>
      </c>
      <c r="R497" s="209" t="s">
        <v>234</v>
      </c>
      <c r="S497" s="28">
        <v>28</v>
      </c>
      <c r="T497" s="210">
        <v>0</v>
      </c>
      <c r="U497" s="209"/>
      <c r="V497" s="28"/>
      <c r="W497" s="210"/>
      <c r="X497" s="235"/>
      <c r="Y497" s="234"/>
      <c r="Z497" s="223"/>
      <c r="AA497" s="235"/>
      <c r="AB497" s="234"/>
      <c r="AC497" s="223"/>
      <c r="AD497" s="235"/>
      <c r="AE497" s="234"/>
      <c r="AF497" s="223"/>
      <c r="AG497" s="235"/>
      <c r="AH497" s="234"/>
      <c r="AI497" s="223"/>
      <c r="AJ497" s="235"/>
      <c r="AK497" s="234"/>
      <c r="AL497" s="223"/>
    </row>
    <row r="498" spans="2:38">
      <c r="B498" s="209" t="s">
        <v>400</v>
      </c>
      <c r="C498" s="28" t="s">
        <v>120</v>
      </c>
      <c r="D498" s="210" t="s">
        <v>67</v>
      </c>
      <c r="E498" s="209"/>
      <c r="F498" s="28">
        <v>2981</v>
      </c>
      <c r="G498" s="210">
        <v>705</v>
      </c>
      <c r="H498" s="209"/>
      <c r="I498" s="28">
        <v>2981</v>
      </c>
      <c r="J498" s="210">
        <v>677</v>
      </c>
      <c r="K498" s="28"/>
      <c r="L498" s="28"/>
      <c r="M498" s="209">
        <v>-2573</v>
      </c>
      <c r="N498" s="28">
        <v>-2573</v>
      </c>
      <c r="O498" s="210">
        <v>-2573</v>
      </c>
      <c r="P498" s="41" t="s">
        <v>283</v>
      </c>
      <c r="Q498" s="41" t="s">
        <v>283</v>
      </c>
      <c r="R498" s="209" t="s">
        <v>234</v>
      </c>
      <c r="S498" s="28">
        <v>28</v>
      </c>
      <c r="T498" s="210">
        <v>0</v>
      </c>
      <c r="U498" s="209"/>
      <c r="V498" s="28"/>
      <c r="W498" s="210"/>
      <c r="X498" s="235"/>
      <c r="Y498" s="234"/>
      <c r="Z498" s="223"/>
      <c r="AA498" s="235"/>
      <c r="AB498" s="234"/>
      <c r="AC498" s="223"/>
      <c r="AD498" s="235"/>
      <c r="AE498" s="234"/>
      <c r="AF498" s="223"/>
      <c r="AG498" s="235"/>
      <c r="AH498" s="234"/>
      <c r="AI498" s="223"/>
      <c r="AJ498" s="235" t="s">
        <v>8</v>
      </c>
      <c r="AK498" s="234">
        <v>-10000</v>
      </c>
      <c r="AL498" s="223" t="s">
        <v>282</v>
      </c>
    </row>
    <row r="499" spans="2:38" ht="21">
      <c r="B499" s="209" t="s">
        <v>400</v>
      </c>
      <c r="C499" s="28" t="s">
        <v>120</v>
      </c>
      <c r="D499" s="210" t="s">
        <v>68</v>
      </c>
      <c r="E499" s="209"/>
      <c r="F499" s="28">
        <v>3020</v>
      </c>
      <c r="G499" s="210">
        <v>667</v>
      </c>
      <c r="H499" s="209"/>
      <c r="I499" s="28">
        <v>3023</v>
      </c>
      <c r="J499" s="210">
        <v>657</v>
      </c>
      <c r="K499" s="28"/>
      <c r="L499" s="28"/>
      <c r="M499" s="209">
        <v>105</v>
      </c>
      <c r="N499" s="28">
        <v>105</v>
      </c>
      <c r="O499" s="210">
        <v>105</v>
      </c>
      <c r="P499" s="41" t="s">
        <v>60</v>
      </c>
      <c r="Q499" s="41" t="s">
        <v>283</v>
      </c>
      <c r="R499" s="209" t="s">
        <v>234</v>
      </c>
      <c r="S499" s="28">
        <v>7</v>
      </c>
      <c r="T499" s="210">
        <v>105</v>
      </c>
      <c r="U499" s="209"/>
      <c r="V499" s="28"/>
      <c r="W499" s="210"/>
      <c r="X499" s="235"/>
      <c r="Y499" s="234"/>
      <c r="Z499" s="223"/>
      <c r="AA499" s="235" t="s">
        <v>6</v>
      </c>
      <c r="AB499" s="234">
        <v>2708</v>
      </c>
      <c r="AC499" s="223" t="s">
        <v>326</v>
      </c>
      <c r="AD499" s="235"/>
      <c r="AE499" s="234"/>
      <c r="AF499" s="223"/>
      <c r="AG499" s="235"/>
      <c r="AH499" s="234"/>
      <c r="AI499" s="223"/>
      <c r="AJ499" s="235" t="s">
        <v>8</v>
      </c>
      <c r="AK499" s="234">
        <v>-10000</v>
      </c>
      <c r="AL499" s="223" t="s">
        <v>282</v>
      </c>
    </row>
    <row r="500" spans="2:38">
      <c r="B500" s="209" t="s">
        <v>400</v>
      </c>
      <c r="C500" s="28" t="s">
        <v>120</v>
      </c>
      <c r="D500" s="210" t="s">
        <v>70</v>
      </c>
      <c r="E500" s="209"/>
      <c r="F500" s="28">
        <v>3706</v>
      </c>
      <c r="G500" s="210">
        <v>645</v>
      </c>
      <c r="H500" s="209"/>
      <c r="I500" s="28">
        <v>3682</v>
      </c>
      <c r="J500" s="210">
        <v>374</v>
      </c>
      <c r="K500" s="28"/>
      <c r="L500" s="28"/>
      <c r="M500" s="209">
        <v>-283</v>
      </c>
      <c r="N500" s="28">
        <v>-283</v>
      </c>
      <c r="O500" s="210">
        <v>-283</v>
      </c>
      <c r="P500" s="41" t="s">
        <v>283</v>
      </c>
      <c r="Q500" s="41" t="s">
        <v>283</v>
      </c>
      <c r="R500" s="209" t="s">
        <v>234</v>
      </c>
      <c r="S500" s="28">
        <v>295</v>
      </c>
      <c r="T500" s="210">
        <v>0</v>
      </c>
      <c r="U500" s="209"/>
      <c r="V500" s="28"/>
      <c r="W500" s="210"/>
      <c r="X500" s="235"/>
      <c r="Y500" s="234"/>
      <c r="Z500" s="223"/>
      <c r="AA500" s="235"/>
      <c r="AB500" s="234"/>
      <c r="AC500" s="223"/>
      <c r="AD500" s="235"/>
      <c r="AE500" s="234"/>
      <c r="AF500" s="223"/>
      <c r="AG500" s="235"/>
      <c r="AH500" s="234"/>
      <c r="AI500" s="223"/>
      <c r="AJ500" s="235"/>
      <c r="AK500" s="234"/>
      <c r="AL500" s="223"/>
    </row>
    <row r="501" spans="2:38">
      <c r="B501" s="209" t="s">
        <v>402</v>
      </c>
      <c r="C501" s="28" t="s">
        <v>120</v>
      </c>
      <c r="D501" s="210" t="s">
        <v>59</v>
      </c>
      <c r="E501" s="209"/>
      <c r="F501" s="28">
        <v>4571</v>
      </c>
      <c r="G501" s="210">
        <v>623</v>
      </c>
      <c r="H501" s="209"/>
      <c r="I501" s="28">
        <v>3059</v>
      </c>
      <c r="J501" s="210">
        <v>623</v>
      </c>
      <c r="K501" s="28"/>
      <c r="L501" s="28"/>
      <c r="M501" s="209">
        <v>-1480</v>
      </c>
      <c r="N501" s="28">
        <v>-1480</v>
      </c>
      <c r="O501" s="210">
        <v>-1480</v>
      </c>
      <c r="P501" s="41" t="s">
        <v>38</v>
      </c>
      <c r="Q501" s="41" t="s">
        <v>283</v>
      </c>
      <c r="R501" s="209" t="s">
        <v>234</v>
      </c>
      <c r="S501" s="28">
        <v>1512</v>
      </c>
      <c r="T501" s="210">
        <v>0</v>
      </c>
      <c r="U501" s="209"/>
      <c r="V501" s="28"/>
      <c r="W501" s="210"/>
      <c r="X501" s="235"/>
      <c r="Y501" s="234"/>
      <c r="Z501" s="223"/>
      <c r="AA501" s="235"/>
      <c r="AB501" s="234"/>
      <c r="AC501" s="223"/>
      <c r="AD501" s="235"/>
      <c r="AE501" s="234"/>
      <c r="AF501" s="223"/>
      <c r="AG501" s="235"/>
      <c r="AH501" s="234"/>
      <c r="AI501" s="223"/>
      <c r="AJ501" s="235" t="s">
        <v>8</v>
      </c>
      <c r="AK501" s="234">
        <v>-10000</v>
      </c>
      <c r="AL501" s="223" t="s">
        <v>282</v>
      </c>
    </row>
    <row r="502" spans="2:38">
      <c r="B502" s="209" t="s">
        <v>402</v>
      </c>
      <c r="C502" s="28" t="s">
        <v>120</v>
      </c>
      <c r="D502" s="210" t="s">
        <v>61</v>
      </c>
      <c r="E502" s="209"/>
      <c r="F502" s="28">
        <v>4556</v>
      </c>
      <c r="G502" s="210">
        <v>623</v>
      </c>
      <c r="H502" s="209"/>
      <c r="I502" s="28">
        <v>2991</v>
      </c>
      <c r="J502" s="210">
        <v>623</v>
      </c>
      <c r="K502" s="28"/>
      <c r="L502" s="28"/>
      <c r="M502" s="209">
        <v>-1388</v>
      </c>
      <c r="N502" s="28">
        <v>-1388</v>
      </c>
      <c r="O502" s="210">
        <v>-1388</v>
      </c>
      <c r="P502" s="41" t="s">
        <v>38</v>
      </c>
      <c r="Q502" s="41" t="s">
        <v>283</v>
      </c>
      <c r="R502" s="209" t="s">
        <v>234</v>
      </c>
      <c r="S502" s="28">
        <v>1565</v>
      </c>
      <c r="T502" s="210">
        <v>0</v>
      </c>
      <c r="U502" s="209"/>
      <c r="V502" s="28"/>
      <c r="W502" s="210"/>
      <c r="X502" s="235"/>
      <c r="Y502" s="234"/>
      <c r="Z502" s="223"/>
      <c r="AA502" s="235"/>
      <c r="AB502" s="234"/>
      <c r="AC502" s="223"/>
      <c r="AD502" s="235"/>
      <c r="AE502" s="234"/>
      <c r="AF502" s="223"/>
      <c r="AG502" s="235"/>
      <c r="AH502" s="234"/>
      <c r="AI502" s="223"/>
      <c r="AJ502" s="235" t="s">
        <v>8</v>
      </c>
      <c r="AK502" s="234">
        <v>-10000</v>
      </c>
      <c r="AL502" s="223" t="s">
        <v>282</v>
      </c>
    </row>
    <row r="503" spans="2:38">
      <c r="B503" s="209" t="s">
        <v>402</v>
      </c>
      <c r="C503" s="28" t="s">
        <v>120</v>
      </c>
      <c r="D503" s="210" t="s">
        <v>63</v>
      </c>
      <c r="E503" s="209"/>
      <c r="F503" s="28">
        <v>4569</v>
      </c>
      <c r="G503" s="210">
        <v>623</v>
      </c>
      <c r="H503" s="209"/>
      <c r="I503" s="28">
        <v>3158</v>
      </c>
      <c r="J503" s="210">
        <v>623</v>
      </c>
      <c r="K503" s="28"/>
      <c r="L503" s="28"/>
      <c r="M503" s="209">
        <v>-1481</v>
      </c>
      <c r="N503" s="28">
        <v>-1481</v>
      </c>
      <c r="O503" s="210">
        <v>-1481</v>
      </c>
      <c r="P503" s="41" t="s">
        <v>38</v>
      </c>
      <c r="Q503" s="41" t="s">
        <v>283</v>
      </c>
      <c r="R503" s="209" t="s">
        <v>234</v>
      </c>
      <c r="S503" s="28">
        <v>1411</v>
      </c>
      <c r="T503" s="210">
        <v>0</v>
      </c>
      <c r="U503" s="209"/>
      <c r="V503" s="28"/>
      <c r="W503" s="210"/>
      <c r="X503" s="235"/>
      <c r="Y503" s="234"/>
      <c r="Z503" s="223"/>
      <c r="AA503" s="235"/>
      <c r="AB503" s="234"/>
      <c r="AC503" s="223"/>
      <c r="AD503" s="235"/>
      <c r="AE503" s="234"/>
      <c r="AF503" s="223"/>
      <c r="AG503" s="235"/>
      <c r="AH503" s="234"/>
      <c r="AI503" s="223"/>
      <c r="AJ503" s="235" t="s">
        <v>8</v>
      </c>
      <c r="AK503" s="234">
        <v>-10000</v>
      </c>
      <c r="AL503" s="223" t="s">
        <v>282</v>
      </c>
    </row>
    <row r="504" spans="2:38">
      <c r="B504" s="209" t="s">
        <v>402</v>
      </c>
      <c r="C504" s="28" t="s">
        <v>120</v>
      </c>
      <c r="D504" s="210" t="s">
        <v>64</v>
      </c>
      <c r="E504" s="209"/>
      <c r="F504" s="28">
        <v>5286</v>
      </c>
      <c r="G504" s="210">
        <v>676</v>
      </c>
      <c r="H504" s="209"/>
      <c r="I504" s="28">
        <v>3610</v>
      </c>
      <c r="J504" s="210">
        <v>676</v>
      </c>
      <c r="K504" s="28"/>
      <c r="L504" s="28"/>
      <c r="M504" s="209">
        <v>-1090</v>
      </c>
      <c r="N504" s="28">
        <v>-1090</v>
      </c>
      <c r="O504" s="210">
        <v>-1090</v>
      </c>
      <c r="P504" s="41" t="s">
        <v>38</v>
      </c>
      <c r="Q504" s="41" t="s">
        <v>283</v>
      </c>
      <c r="R504" s="209" t="s">
        <v>234</v>
      </c>
      <c r="S504" s="28">
        <v>1676</v>
      </c>
      <c r="T504" s="210">
        <v>0</v>
      </c>
      <c r="U504" s="209"/>
      <c r="V504" s="28"/>
      <c r="W504" s="210"/>
      <c r="X504" s="235"/>
      <c r="Y504" s="234"/>
      <c r="Z504" s="223"/>
      <c r="AA504" s="235"/>
      <c r="AB504" s="234"/>
      <c r="AC504" s="223"/>
      <c r="AD504" s="235"/>
      <c r="AE504" s="234"/>
      <c r="AF504" s="223"/>
      <c r="AG504" s="235"/>
      <c r="AH504" s="234"/>
      <c r="AI504" s="223"/>
      <c r="AJ504" s="235" t="s">
        <v>8</v>
      </c>
      <c r="AK504" s="234">
        <v>-10000</v>
      </c>
      <c r="AL504" s="223" t="s">
        <v>282</v>
      </c>
    </row>
    <row r="505" spans="2:38">
      <c r="B505" s="209" t="s">
        <v>402</v>
      </c>
      <c r="C505" s="28" t="s">
        <v>120</v>
      </c>
      <c r="D505" s="210" t="s">
        <v>66</v>
      </c>
      <c r="E505" s="209"/>
      <c r="F505" s="28">
        <v>5287</v>
      </c>
      <c r="G505" s="210">
        <v>676</v>
      </c>
      <c r="H505" s="209"/>
      <c r="I505" s="28">
        <v>3460</v>
      </c>
      <c r="J505" s="210">
        <v>676</v>
      </c>
      <c r="K505" s="28"/>
      <c r="L505" s="28"/>
      <c r="M505" s="209">
        <v>-1089</v>
      </c>
      <c r="N505" s="28">
        <v>-1089</v>
      </c>
      <c r="O505" s="210">
        <v>-1089</v>
      </c>
      <c r="P505" s="41" t="s">
        <v>38</v>
      </c>
      <c r="Q505" s="41" t="s">
        <v>283</v>
      </c>
      <c r="R505" s="209" t="s">
        <v>234</v>
      </c>
      <c r="S505" s="28">
        <v>1827</v>
      </c>
      <c r="T505" s="210">
        <v>0</v>
      </c>
      <c r="U505" s="209"/>
      <c r="V505" s="28"/>
      <c r="W505" s="210"/>
      <c r="X505" s="235"/>
      <c r="Y505" s="234"/>
      <c r="Z505" s="223"/>
      <c r="AA505" s="235"/>
      <c r="AB505" s="234"/>
      <c r="AC505" s="223"/>
      <c r="AD505" s="235"/>
      <c r="AE505" s="234"/>
      <c r="AF505" s="223"/>
      <c r="AG505" s="235"/>
      <c r="AH505" s="234"/>
      <c r="AI505" s="223"/>
      <c r="AJ505" s="235" t="s">
        <v>8</v>
      </c>
      <c r="AK505" s="234">
        <v>-10000</v>
      </c>
      <c r="AL505" s="223" t="s">
        <v>282</v>
      </c>
    </row>
    <row r="506" spans="2:38">
      <c r="B506" s="209" t="s">
        <v>402</v>
      </c>
      <c r="C506" s="28" t="s">
        <v>120</v>
      </c>
      <c r="D506" s="210" t="s">
        <v>67</v>
      </c>
      <c r="E506" s="209"/>
      <c r="F506" s="28">
        <v>5286</v>
      </c>
      <c r="G506" s="210">
        <v>676</v>
      </c>
      <c r="H506" s="209"/>
      <c r="I506" s="28">
        <v>3418</v>
      </c>
      <c r="J506" s="210">
        <v>676</v>
      </c>
      <c r="K506" s="28"/>
      <c r="L506" s="28"/>
      <c r="M506" s="209">
        <v>-1090</v>
      </c>
      <c r="N506" s="28">
        <v>-1090</v>
      </c>
      <c r="O506" s="210">
        <v>-1090</v>
      </c>
      <c r="P506" s="41" t="s">
        <v>38</v>
      </c>
      <c r="Q506" s="41" t="s">
        <v>283</v>
      </c>
      <c r="R506" s="209" t="s">
        <v>234</v>
      </c>
      <c r="S506" s="28">
        <v>1868</v>
      </c>
      <c r="T506" s="210">
        <v>0</v>
      </c>
      <c r="U506" s="209"/>
      <c r="V506" s="28"/>
      <c r="W506" s="210"/>
      <c r="X506" s="235"/>
      <c r="Y506" s="234"/>
      <c r="Z506" s="223"/>
      <c r="AA506" s="235"/>
      <c r="AB506" s="234"/>
      <c r="AC506" s="223"/>
      <c r="AD506" s="235"/>
      <c r="AE506" s="234"/>
      <c r="AF506" s="223"/>
      <c r="AG506" s="235"/>
      <c r="AH506" s="234"/>
      <c r="AI506" s="223"/>
      <c r="AJ506" s="235" t="s">
        <v>8</v>
      </c>
      <c r="AK506" s="234">
        <v>-10000</v>
      </c>
      <c r="AL506" s="223" t="s">
        <v>282</v>
      </c>
    </row>
    <row r="507" spans="2:38" ht="21">
      <c r="B507" s="209" t="s">
        <v>402</v>
      </c>
      <c r="C507" s="28" t="s">
        <v>120</v>
      </c>
      <c r="D507" s="210" t="s">
        <v>68</v>
      </c>
      <c r="E507" s="209"/>
      <c r="F507" s="28">
        <v>5497</v>
      </c>
      <c r="G507" s="210">
        <v>179</v>
      </c>
      <c r="H507" s="209"/>
      <c r="I507" s="28">
        <v>2870</v>
      </c>
      <c r="J507" s="210">
        <v>179</v>
      </c>
      <c r="K507" s="28"/>
      <c r="L507" s="28"/>
      <c r="M507" s="209">
        <v>998</v>
      </c>
      <c r="N507" s="28">
        <v>347</v>
      </c>
      <c r="O507" s="210">
        <v>998</v>
      </c>
      <c r="P507" s="41" t="s">
        <v>74</v>
      </c>
      <c r="Q507" s="41" t="s">
        <v>283</v>
      </c>
      <c r="R507" s="209" t="s">
        <v>234</v>
      </c>
      <c r="S507" s="28">
        <v>2627</v>
      </c>
      <c r="T507" s="210">
        <v>347</v>
      </c>
      <c r="U507" s="209"/>
      <c r="V507" s="28"/>
      <c r="W507" s="210"/>
      <c r="X507" s="235"/>
      <c r="Y507" s="234"/>
      <c r="Z507" s="223"/>
      <c r="AA507" s="235"/>
      <c r="AB507" s="234"/>
      <c r="AC507" s="223"/>
      <c r="AD507" s="235"/>
      <c r="AE507" s="234"/>
      <c r="AF507" s="223"/>
      <c r="AG507" s="235"/>
      <c r="AH507" s="234"/>
      <c r="AI507" s="223"/>
      <c r="AJ507" s="235" t="s">
        <v>8</v>
      </c>
      <c r="AK507" s="234">
        <v>-10000</v>
      </c>
      <c r="AL507" s="223" t="s">
        <v>282</v>
      </c>
    </row>
    <row r="508" spans="2:38" ht="21">
      <c r="B508" s="209" t="s">
        <v>402</v>
      </c>
      <c r="C508" s="28" t="s">
        <v>120</v>
      </c>
      <c r="D508" s="210" t="s">
        <v>69</v>
      </c>
      <c r="E508" s="209"/>
      <c r="F508" s="28">
        <v>5544</v>
      </c>
      <c r="G508" s="210">
        <v>195</v>
      </c>
      <c r="H508" s="209"/>
      <c r="I508" s="28">
        <v>3422</v>
      </c>
      <c r="J508" s="210">
        <v>195</v>
      </c>
      <c r="K508" s="28"/>
      <c r="L508" s="28"/>
      <c r="M508" s="209">
        <v>1000</v>
      </c>
      <c r="N508" s="28">
        <v>347</v>
      </c>
      <c r="O508" s="210">
        <v>1000</v>
      </c>
      <c r="P508" s="41" t="s">
        <v>74</v>
      </c>
      <c r="Q508" s="41" t="s">
        <v>283</v>
      </c>
      <c r="R508" s="209" t="s">
        <v>234</v>
      </c>
      <c r="S508" s="28">
        <v>2122</v>
      </c>
      <c r="T508" s="210">
        <v>347</v>
      </c>
      <c r="U508" s="209"/>
      <c r="V508" s="28"/>
      <c r="W508" s="210"/>
      <c r="X508" s="235"/>
      <c r="Y508" s="234"/>
      <c r="Z508" s="223"/>
      <c r="AA508" s="235"/>
      <c r="AB508" s="234"/>
      <c r="AC508" s="223"/>
      <c r="AD508" s="235"/>
      <c r="AE508" s="234"/>
      <c r="AF508" s="223"/>
      <c r="AG508" s="235"/>
      <c r="AH508" s="234"/>
      <c r="AI508" s="223"/>
      <c r="AJ508" s="235" t="s">
        <v>8</v>
      </c>
      <c r="AK508" s="234">
        <v>-10000</v>
      </c>
      <c r="AL508" s="223" t="s">
        <v>282</v>
      </c>
    </row>
    <row r="509" spans="2:38" ht="21">
      <c r="B509" s="209" t="s">
        <v>402</v>
      </c>
      <c r="C509" s="28" t="s">
        <v>120</v>
      </c>
      <c r="D509" s="210" t="s">
        <v>70</v>
      </c>
      <c r="E509" s="209"/>
      <c r="F509" s="28">
        <v>5544</v>
      </c>
      <c r="G509" s="210">
        <v>195</v>
      </c>
      <c r="H509" s="209"/>
      <c r="I509" s="28">
        <v>3427</v>
      </c>
      <c r="J509" s="210">
        <v>195</v>
      </c>
      <c r="K509" s="28"/>
      <c r="L509" s="28"/>
      <c r="M509" s="209">
        <v>995</v>
      </c>
      <c r="N509" s="28">
        <v>347</v>
      </c>
      <c r="O509" s="210">
        <v>995</v>
      </c>
      <c r="P509" s="41" t="s">
        <v>74</v>
      </c>
      <c r="Q509" s="41" t="s">
        <v>283</v>
      </c>
      <c r="R509" s="209" t="s">
        <v>234</v>
      </c>
      <c r="S509" s="28">
        <v>2117</v>
      </c>
      <c r="T509" s="210">
        <v>347</v>
      </c>
      <c r="U509" s="209"/>
      <c r="V509" s="28"/>
      <c r="W509" s="210"/>
      <c r="X509" s="235"/>
      <c r="Y509" s="234"/>
      <c r="Z509" s="223"/>
      <c r="AA509" s="235"/>
      <c r="AB509" s="234"/>
      <c r="AC509" s="223"/>
      <c r="AD509" s="235"/>
      <c r="AE509" s="234"/>
      <c r="AF509" s="223"/>
      <c r="AG509" s="235"/>
      <c r="AH509" s="234"/>
      <c r="AI509" s="223"/>
      <c r="AJ509" s="235" t="s">
        <v>8</v>
      </c>
      <c r="AK509" s="234">
        <v>-10000</v>
      </c>
      <c r="AL509" s="223" t="s">
        <v>282</v>
      </c>
    </row>
    <row r="510" spans="2:38" ht="21">
      <c r="B510" s="209" t="s">
        <v>403</v>
      </c>
      <c r="C510" s="28" t="s">
        <v>120</v>
      </c>
      <c r="D510" s="210" t="s">
        <v>55</v>
      </c>
      <c r="E510" s="209"/>
      <c r="F510" s="28">
        <v>3292</v>
      </c>
      <c r="G510" s="210">
        <v>979</v>
      </c>
      <c r="H510" s="209"/>
      <c r="I510" s="28">
        <v>1922</v>
      </c>
      <c r="J510" s="210">
        <v>979</v>
      </c>
      <c r="K510" s="28"/>
      <c r="L510" s="28"/>
      <c r="M510" s="209">
        <v>0</v>
      </c>
      <c r="N510" s="28">
        <v>0</v>
      </c>
      <c r="O510" s="210">
        <v>0</v>
      </c>
      <c r="P510" s="41" t="s">
        <v>288</v>
      </c>
      <c r="Q510" s="41" t="s">
        <v>80</v>
      </c>
      <c r="R510" s="209" t="s">
        <v>234</v>
      </c>
      <c r="S510" s="28">
        <v>1370</v>
      </c>
      <c r="T510" s="210">
        <v>0</v>
      </c>
      <c r="U510" s="209"/>
      <c r="V510" s="28"/>
      <c r="W510" s="210"/>
      <c r="X510" s="235"/>
      <c r="Y510" s="234"/>
      <c r="Z510" s="223"/>
      <c r="AA510" s="235"/>
      <c r="AB510" s="234"/>
      <c r="AC510" s="223"/>
      <c r="AD510" s="235"/>
      <c r="AE510" s="234"/>
      <c r="AF510" s="223"/>
      <c r="AG510" s="235"/>
      <c r="AH510" s="234"/>
      <c r="AI510" s="223"/>
      <c r="AJ510" s="235"/>
      <c r="AK510" s="234"/>
      <c r="AL510" s="223"/>
    </row>
    <row r="511" spans="2:38" ht="21">
      <c r="B511" s="209" t="s">
        <v>403</v>
      </c>
      <c r="C511" s="28" t="s">
        <v>120</v>
      </c>
      <c r="D511" s="210" t="s">
        <v>57</v>
      </c>
      <c r="E511" s="209"/>
      <c r="F511" s="28">
        <v>3292</v>
      </c>
      <c r="G511" s="210">
        <v>979</v>
      </c>
      <c r="H511" s="209"/>
      <c r="I511" s="28">
        <v>2093</v>
      </c>
      <c r="J511" s="210">
        <v>979</v>
      </c>
      <c r="K511" s="28"/>
      <c r="L511" s="28"/>
      <c r="M511" s="209">
        <v>0</v>
      </c>
      <c r="N511" s="28">
        <v>0</v>
      </c>
      <c r="O511" s="210">
        <v>0</v>
      </c>
      <c r="P511" s="41" t="s">
        <v>288</v>
      </c>
      <c r="Q511" s="41" t="s">
        <v>80</v>
      </c>
      <c r="R511" s="209" t="s">
        <v>234</v>
      </c>
      <c r="S511" s="28">
        <v>1199</v>
      </c>
      <c r="T511" s="210">
        <v>0</v>
      </c>
      <c r="U511" s="209"/>
      <c r="V511" s="28"/>
      <c r="W511" s="210"/>
      <c r="X511" s="235"/>
      <c r="Y511" s="234"/>
      <c r="Z511" s="223"/>
      <c r="AA511" s="235"/>
      <c r="AB511" s="234"/>
      <c r="AC511" s="223"/>
      <c r="AD511" s="235"/>
      <c r="AE511" s="234"/>
      <c r="AF511" s="223"/>
      <c r="AG511" s="235"/>
      <c r="AH511" s="234"/>
      <c r="AI511" s="223"/>
      <c r="AJ511" s="235"/>
      <c r="AK511" s="234"/>
      <c r="AL511" s="223"/>
    </row>
    <row r="512" spans="2:38" ht="21">
      <c r="B512" s="209" t="s">
        <v>403</v>
      </c>
      <c r="C512" s="28" t="s">
        <v>120</v>
      </c>
      <c r="D512" s="210" t="s">
        <v>58</v>
      </c>
      <c r="E512" s="209"/>
      <c r="F512" s="28">
        <v>3292</v>
      </c>
      <c r="G512" s="210">
        <v>979</v>
      </c>
      <c r="H512" s="209"/>
      <c r="I512" s="28">
        <v>2646</v>
      </c>
      <c r="J512" s="210">
        <v>979</v>
      </c>
      <c r="K512" s="28"/>
      <c r="L512" s="28"/>
      <c r="M512" s="209">
        <v>0</v>
      </c>
      <c r="N512" s="28">
        <v>0</v>
      </c>
      <c r="O512" s="210">
        <v>0</v>
      </c>
      <c r="P512" s="41" t="s">
        <v>288</v>
      </c>
      <c r="Q512" s="41" t="s">
        <v>80</v>
      </c>
      <c r="R512" s="209" t="s">
        <v>234</v>
      </c>
      <c r="S512" s="28">
        <v>646</v>
      </c>
      <c r="T512" s="210">
        <v>0</v>
      </c>
      <c r="U512" s="209"/>
      <c r="V512" s="28"/>
      <c r="W512" s="210"/>
      <c r="X512" s="235"/>
      <c r="Y512" s="234"/>
      <c r="Z512" s="223"/>
      <c r="AA512" s="235"/>
      <c r="AB512" s="234"/>
      <c r="AC512" s="223"/>
      <c r="AD512" s="235"/>
      <c r="AE512" s="234"/>
      <c r="AF512" s="223"/>
      <c r="AG512" s="235"/>
      <c r="AH512" s="234"/>
      <c r="AI512" s="223"/>
      <c r="AJ512" s="235"/>
      <c r="AK512" s="234"/>
      <c r="AL512" s="223"/>
    </row>
    <row r="513" spans="2:38" ht="21">
      <c r="B513" s="209" t="s">
        <v>403</v>
      </c>
      <c r="C513" s="28" t="s">
        <v>120</v>
      </c>
      <c r="D513" s="210" t="s">
        <v>59</v>
      </c>
      <c r="E513" s="209"/>
      <c r="F513" s="28">
        <v>6200</v>
      </c>
      <c r="G513" s="210">
        <v>964</v>
      </c>
      <c r="H513" s="209"/>
      <c r="I513" s="28">
        <v>5201</v>
      </c>
      <c r="J513" s="210">
        <v>940</v>
      </c>
      <c r="K513" s="28"/>
      <c r="L513" s="28"/>
      <c r="M513" s="209">
        <v>741</v>
      </c>
      <c r="N513" s="28">
        <v>366</v>
      </c>
      <c r="O513" s="210">
        <v>741</v>
      </c>
      <c r="P513" s="41" t="s">
        <v>74</v>
      </c>
      <c r="Q513" s="41" t="s">
        <v>283</v>
      </c>
      <c r="R513" s="209" t="s">
        <v>234</v>
      </c>
      <c r="S513" s="28">
        <v>1023</v>
      </c>
      <c r="T513" s="210">
        <v>366</v>
      </c>
      <c r="U513" s="209"/>
      <c r="V513" s="28"/>
      <c r="W513" s="210"/>
      <c r="X513" s="235" t="s">
        <v>5</v>
      </c>
      <c r="Y513" s="234">
        <v>140</v>
      </c>
      <c r="Z513" s="223" t="s">
        <v>73</v>
      </c>
      <c r="AA513" s="235"/>
      <c r="AB513" s="234"/>
      <c r="AC513" s="223"/>
      <c r="AD513" s="235" t="s">
        <v>7</v>
      </c>
      <c r="AE513" s="234">
        <v>1778</v>
      </c>
      <c r="AF513" s="223" t="s">
        <v>387</v>
      </c>
      <c r="AG513" s="235"/>
      <c r="AH513" s="234"/>
      <c r="AI513" s="223"/>
      <c r="AJ513" s="235"/>
      <c r="AK513" s="234"/>
      <c r="AL513" s="223"/>
    </row>
    <row r="514" spans="2:38" ht="21">
      <c r="B514" s="209" t="s">
        <v>403</v>
      </c>
      <c r="C514" s="28" t="s">
        <v>120</v>
      </c>
      <c r="D514" s="210" t="s">
        <v>61</v>
      </c>
      <c r="E514" s="209"/>
      <c r="F514" s="28">
        <v>6209</v>
      </c>
      <c r="G514" s="210">
        <v>964</v>
      </c>
      <c r="H514" s="209"/>
      <c r="I514" s="28">
        <v>6123</v>
      </c>
      <c r="J514" s="210">
        <v>940</v>
      </c>
      <c r="K514" s="28"/>
      <c r="L514" s="28"/>
      <c r="M514" s="209">
        <v>738</v>
      </c>
      <c r="N514" s="28">
        <v>366</v>
      </c>
      <c r="O514" s="210">
        <v>738</v>
      </c>
      <c r="P514" s="41" t="s">
        <v>74</v>
      </c>
      <c r="Q514" s="41" t="s">
        <v>283</v>
      </c>
      <c r="R514" s="209" t="s">
        <v>234</v>
      </c>
      <c r="S514" s="28">
        <v>110</v>
      </c>
      <c r="T514" s="210">
        <v>366</v>
      </c>
      <c r="U514" s="209"/>
      <c r="V514" s="28"/>
      <c r="W514" s="210"/>
      <c r="X514" s="235" t="s">
        <v>5</v>
      </c>
      <c r="Y514" s="234">
        <v>186</v>
      </c>
      <c r="Z514" s="223" t="s">
        <v>73</v>
      </c>
      <c r="AA514" s="235"/>
      <c r="AB514" s="234"/>
      <c r="AC514" s="223"/>
      <c r="AD514" s="235" t="s">
        <v>7</v>
      </c>
      <c r="AE514" s="234">
        <v>1778</v>
      </c>
      <c r="AF514" s="223" t="s">
        <v>387</v>
      </c>
      <c r="AG514" s="235"/>
      <c r="AH514" s="234"/>
      <c r="AI514" s="223"/>
      <c r="AJ514" s="235"/>
      <c r="AK514" s="234"/>
      <c r="AL514" s="223"/>
    </row>
    <row r="515" spans="2:38" ht="21">
      <c r="B515" s="209" t="s">
        <v>403</v>
      </c>
      <c r="C515" s="28" t="s">
        <v>120</v>
      </c>
      <c r="D515" s="210" t="s">
        <v>63</v>
      </c>
      <c r="E515" s="209"/>
      <c r="F515" s="28">
        <v>6209</v>
      </c>
      <c r="G515" s="210">
        <v>964</v>
      </c>
      <c r="H515" s="209"/>
      <c r="I515" s="28">
        <v>6130</v>
      </c>
      <c r="J515" s="210">
        <v>940</v>
      </c>
      <c r="K515" s="28"/>
      <c r="L515" s="28"/>
      <c r="M515" s="209">
        <v>737</v>
      </c>
      <c r="N515" s="28">
        <v>366</v>
      </c>
      <c r="O515" s="210">
        <v>737</v>
      </c>
      <c r="P515" s="41" t="s">
        <v>74</v>
      </c>
      <c r="Q515" s="41" t="s">
        <v>80</v>
      </c>
      <c r="R515" s="209" t="s">
        <v>234</v>
      </c>
      <c r="S515" s="28">
        <v>103</v>
      </c>
      <c r="T515" s="210">
        <v>366</v>
      </c>
      <c r="U515" s="209"/>
      <c r="V515" s="28"/>
      <c r="W515" s="210"/>
      <c r="X515" s="235" t="s">
        <v>5</v>
      </c>
      <c r="Y515" s="234">
        <v>188</v>
      </c>
      <c r="Z515" s="223" t="s">
        <v>73</v>
      </c>
      <c r="AA515" s="235"/>
      <c r="AB515" s="234"/>
      <c r="AC515" s="223"/>
      <c r="AD515" s="235" t="s">
        <v>7</v>
      </c>
      <c r="AE515" s="234">
        <v>1778</v>
      </c>
      <c r="AF515" s="223" t="s">
        <v>387</v>
      </c>
      <c r="AG515" s="235"/>
      <c r="AH515" s="234"/>
      <c r="AI515" s="223"/>
      <c r="AJ515" s="235"/>
      <c r="AK515" s="234"/>
      <c r="AL515" s="223"/>
    </row>
    <row r="516" spans="2:38" ht="21">
      <c r="B516" s="209" t="s">
        <v>403</v>
      </c>
      <c r="C516" s="28" t="s">
        <v>120</v>
      </c>
      <c r="D516" s="210" t="s">
        <v>64</v>
      </c>
      <c r="E516" s="209"/>
      <c r="F516" s="28">
        <v>5593</v>
      </c>
      <c r="G516" s="210">
        <v>704</v>
      </c>
      <c r="H516" s="209"/>
      <c r="I516" s="28">
        <v>5566</v>
      </c>
      <c r="J516" s="210">
        <v>698</v>
      </c>
      <c r="K516" s="28"/>
      <c r="L516" s="28"/>
      <c r="M516" s="209">
        <v>169</v>
      </c>
      <c r="N516" s="28">
        <v>169</v>
      </c>
      <c r="O516" s="210">
        <v>169</v>
      </c>
      <c r="P516" s="41" t="s">
        <v>60</v>
      </c>
      <c r="Q516" s="41" t="s">
        <v>80</v>
      </c>
      <c r="R516" s="209" t="s">
        <v>234</v>
      </c>
      <c r="S516" s="28">
        <v>33</v>
      </c>
      <c r="T516" s="210">
        <v>169</v>
      </c>
      <c r="U516" s="209"/>
      <c r="V516" s="28"/>
      <c r="W516" s="210"/>
      <c r="X516" s="235"/>
      <c r="Y516" s="234"/>
      <c r="Z516" s="223"/>
      <c r="AA516" s="235" t="s">
        <v>6</v>
      </c>
      <c r="AB516" s="234">
        <v>5285</v>
      </c>
      <c r="AC516" s="223" t="s">
        <v>326</v>
      </c>
      <c r="AD516" s="235"/>
      <c r="AE516" s="234"/>
      <c r="AF516" s="223"/>
      <c r="AG516" s="235"/>
      <c r="AH516" s="234"/>
      <c r="AI516" s="223"/>
      <c r="AJ516" s="235"/>
      <c r="AK516" s="234"/>
      <c r="AL516" s="223"/>
    </row>
    <row r="517" spans="2:38" ht="21">
      <c r="B517" s="209" t="s">
        <v>403</v>
      </c>
      <c r="C517" s="28" t="s">
        <v>120</v>
      </c>
      <c r="D517" s="210" t="s">
        <v>66</v>
      </c>
      <c r="E517" s="209"/>
      <c r="F517" s="28">
        <v>5593</v>
      </c>
      <c r="G517" s="210">
        <v>704</v>
      </c>
      <c r="H517" s="209"/>
      <c r="I517" s="28">
        <v>5566</v>
      </c>
      <c r="J517" s="210">
        <v>698</v>
      </c>
      <c r="K517" s="28"/>
      <c r="L517" s="28"/>
      <c r="M517" s="209">
        <v>169</v>
      </c>
      <c r="N517" s="28">
        <v>169</v>
      </c>
      <c r="O517" s="210">
        <v>169</v>
      </c>
      <c r="P517" s="41" t="s">
        <v>60</v>
      </c>
      <c r="Q517" s="41" t="s">
        <v>80</v>
      </c>
      <c r="R517" s="209" t="s">
        <v>234</v>
      </c>
      <c r="S517" s="28">
        <v>33</v>
      </c>
      <c r="T517" s="210">
        <v>169</v>
      </c>
      <c r="U517" s="209"/>
      <c r="V517" s="28"/>
      <c r="W517" s="210"/>
      <c r="X517" s="235"/>
      <c r="Y517" s="234"/>
      <c r="Z517" s="223"/>
      <c r="AA517" s="235" t="s">
        <v>6</v>
      </c>
      <c r="AB517" s="234">
        <v>5285</v>
      </c>
      <c r="AC517" s="223" t="s">
        <v>326</v>
      </c>
      <c r="AD517" s="235"/>
      <c r="AE517" s="234"/>
      <c r="AF517" s="223"/>
      <c r="AG517" s="235"/>
      <c r="AH517" s="234"/>
      <c r="AI517" s="223"/>
      <c r="AJ517" s="235"/>
      <c r="AK517" s="234"/>
      <c r="AL517" s="223"/>
    </row>
    <row r="518" spans="2:38" ht="21">
      <c r="B518" s="209" t="s">
        <v>403</v>
      </c>
      <c r="C518" s="28" t="s">
        <v>120</v>
      </c>
      <c r="D518" s="210" t="s">
        <v>67</v>
      </c>
      <c r="E518" s="209"/>
      <c r="F518" s="28">
        <v>5593</v>
      </c>
      <c r="G518" s="210">
        <v>704</v>
      </c>
      <c r="H518" s="209"/>
      <c r="I518" s="28">
        <v>5566</v>
      </c>
      <c r="J518" s="210">
        <v>698</v>
      </c>
      <c r="K518" s="28"/>
      <c r="L518" s="28"/>
      <c r="M518" s="209">
        <v>169</v>
      </c>
      <c r="N518" s="28">
        <v>169</v>
      </c>
      <c r="O518" s="210">
        <v>169</v>
      </c>
      <c r="P518" s="41" t="s">
        <v>60</v>
      </c>
      <c r="Q518" s="41" t="s">
        <v>80</v>
      </c>
      <c r="R518" s="209" t="s">
        <v>234</v>
      </c>
      <c r="S518" s="28">
        <v>33</v>
      </c>
      <c r="T518" s="210">
        <v>169</v>
      </c>
      <c r="U518" s="209"/>
      <c r="V518" s="28"/>
      <c r="W518" s="210"/>
      <c r="X518" s="235"/>
      <c r="Y518" s="234"/>
      <c r="Z518" s="223"/>
      <c r="AA518" s="235" t="s">
        <v>6</v>
      </c>
      <c r="AB518" s="234">
        <v>5285</v>
      </c>
      <c r="AC518" s="223" t="s">
        <v>326</v>
      </c>
      <c r="AD518" s="235"/>
      <c r="AE518" s="234"/>
      <c r="AF518" s="223"/>
      <c r="AG518" s="235"/>
      <c r="AH518" s="234"/>
      <c r="AI518" s="223"/>
      <c r="AJ518" s="235"/>
      <c r="AK518" s="234"/>
      <c r="AL518" s="223"/>
    </row>
    <row r="519" spans="2:38" ht="21">
      <c r="B519" s="209" t="s">
        <v>403</v>
      </c>
      <c r="C519" s="28" t="s">
        <v>120</v>
      </c>
      <c r="D519" s="210" t="s">
        <v>68</v>
      </c>
      <c r="E519" s="209"/>
      <c r="F519" s="28">
        <v>6296</v>
      </c>
      <c r="G519" s="210">
        <v>696</v>
      </c>
      <c r="H519" s="209"/>
      <c r="I519" s="28">
        <v>6283</v>
      </c>
      <c r="J519" s="210">
        <v>696</v>
      </c>
      <c r="K519" s="28"/>
      <c r="L519" s="28"/>
      <c r="M519" s="209">
        <v>371</v>
      </c>
      <c r="N519" s="28">
        <v>345</v>
      </c>
      <c r="O519" s="210">
        <v>371</v>
      </c>
      <c r="P519" s="41" t="s">
        <v>74</v>
      </c>
      <c r="Q519" s="41" t="s">
        <v>62</v>
      </c>
      <c r="R519" s="209" t="s">
        <v>234</v>
      </c>
      <c r="S519" s="28">
        <v>13</v>
      </c>
      <c r="T519" s="210">
        <v>345</v>
      </c>
      <c r="U519" s="209"/>
      <c r="V519" s="28"/>
      <c r="W519" s="210"/>
      <c r="X519" s="235"/>
      <c r="Y519" s="234"/>
      <c r="Z519" s="223"/>
      <c r="AA519" s="235"/>
      <c r="AB519" s="234"/>
      <c r="AC519" s="223"/>
      <c r="AD519" s="235"/>
      <c r="AE519" s="234"/>
      <c r="AF519" s="223"/>
      <c r="AG519" s="235"/>
      <c r="AH519" s="234"/>
      <c r="AI519" s="223"/>
      <c r="AJ519" s="235"/>
      <c r="AK519" s="234"/>
      <c r="AL519" s="223"/>
    </row>
    <row r="520" spans="2:38" ht="21">
      <c r="B520" s="209" t="s">
        <v>403</v>
      </c>
      <c r="C520" s="28" t="s">
        <v>120</v>
      </c>
      <c r="D520" s="210" t="s">
        <v>69</v>
      </c>
      <c r="E520" s="209"/>
      <c r="F520" s="28">
        <v>6300</v>
      </c>
      <c r="G520" s="210">
        <v>696</v>
      </c>
      <c r="H520" s="209"/>
      <c r="I520" s="28">
        <v>6283</v>
      </c>
      <c r="J520" s="210">
        <v>696</v>
      </c>
      <c r="K520" s="28"/>
      <c r="L520" s="28"/>
      <c r="M520" s="209">
        <v>371</v>
      </c>
      <c r="N520" s="28">
        <v>345</v>
      </c>
      <c r="O520" s="210">
        <v>371</v>
      </c>
      <c r="P520" s="41" t="s">
        <v>74</v>
      </c>
      <c r="Q520" s="41" t="s">
        <v>62</v>
      </c>
      <c r="R520" s="209" t="s">
        <v>234</v>
      </c>
      <c r="S520" s="28">
        <v>17</v>
      </c>
      <c r="T520" s="210">
        <v>345</v>
      </c>
      <c r="U520" s="209"/>
      <c r="V520" s="28"/>
      <c r="W520" s="210"/>
      <c r="X520" s="235"/>
      <c r="Y520" s="234"/>
      <c r="Z520" s="223"/>
      <c r="AA520" s="235"/>
      <c r="AB520" s="234"/>
      <c r="AC520" s="223"/>
      <c r="AD520" s="235"/>
      <c r="AE520" s="234"/>
      <c r="AF520" s="223"/>
      <c r="AG520" s="235"/>
      <c r="AH520" s="234"/>
      <c r="AI520" s="223"/>
      <c r="AJ520" s="235"/>
      <c r="AK520" s="234"/>
      <c r="AL520" s="223"/>
    </row>
    <row r="521" spans="2:38" ht="21">
      <c r="B521" s="209" t="s">
        <v>403</v>
      </c>
      <c r="C521" s="28" t="s">
        <v>120</v>
      </c>
      <c r="D521" s="210" t="s">
        <v>70</v>
      </c>
      <c r="E521" s="209"/>
      <c r="F521" s="28">
        <v>5745</v>
      </c>
      <c r="G521" s="210">
        <v>720</v>
      </c>
      <c r="H521" s="209"/>
      <c r="I521" s="28">
        <v>5703</v>
      </c>
      <c r="J521" s="210">
        <v>720</v>
      </c>
      <c r="K521" s="28"/>
      <c r="L521" s="28"/>
      <c r="M521" s="209">
        <v>965</v>
      </c>
      <c r="N521" s="28">
        <v>345</v>
      </c>
      <c r="O521" s="210">
        <v>965</v>
      </c>
      <c r="P521" s="41" t="s">
        <v>74</v>
      </c>
      <c r="Q521" s="41" t="s">
        <v>80</v>
      </c>
      <c r="R521" s="209" t="s">
        <v>234</v>
      </c>
      <c r="S521" s="28">
        <v>42</v>
      </c>
      <c r="T521" s="210">
        <v>345</v>
      </c>
      <c r="U521" s="209"/>
      <c r="V521" s="28"/>
      <c r="W521" s="210"/>
      <c r="X521" s="235"/>
      <c r="Y521" s="234"/>
      <c r="Z521" s="223"/>
      <c r="AA521" s="235"/>
      <c r="AB521" s="234"/>
      <c r="AC521" s="223"/>
      <c r="AD521" s="235"/>
      <c r="AE521" s="234"/>
      <c r="AF521" s="223"/>
      <c r="AG521" s="235"/>
      <c r="AH521" s="234"/>
      <c r="AI521" s="223"/>
      <c r="AJ521" s="235"/>
      <c r="AK521" s="234"/>
      <c r="AL521" s="223"/>
    </row>
    <row r="522" spans="2:38" ht="21">
      <c r="B522" s="209" t="s">
        <v>404</v>
      </c>
      <c r="C522" s="28" t="s">
        <v>120</v>
      </c>
      <c r="D522" s="210" t="s">
        <v>55</v>
      </c>
      <c r="E522" s="209"/>
      <c r="F522" s="28">
        <v>5980</v>
      </c>
      <c r="G522" s="210">
        <v>2984</v>
      </c>
      <c r="H522" s="209"/>
      <c r="I522" s="28">
        <v>1519</v>
      </c>
      <c r="J522" s="210">
        <v>2984</v>
      </c>
      <c r="K522" s="28"/>
      <c r="L522" s="28"/>
      <c r="M522" s="209">
        <v>0</v>
      </c>
      <c r="N522" s="28">
        <v>0</v>
      </c>
      <c r="O522" s="210">
        <v>0</v>
      </c>
      <c r="P522" s="41" t="s">
        <v>288</v>
      </c>
      <c r="Q522" s="41" t="s">
        <v>283</v>
      </c>
      <c r="R522" s="209" t="s">
        <v>234</v>
      </c>
      <c r="S522" s="28">
        <v>4461</v>
      </c>
      <c r="T522" s="210">
        <v>0</v>
      </c>
      <c r="U522" s="209"/>
      <c r="V522" s="28"/>
      <c r="W522" s="210"/>
      <c r="X522" s="235" t="s">
        <v>5</v>
      </c>
      <c r="Y522" s="234">
        <v>404</v>
      </c>
      <c r="Z522" s="223" t="s">
        <v>281</v>
      </c>
      <c r="AA522" s="235"/>
      <c r="AB522" s="234"/>
      <c r="AC522" s="223"/>
      <c r="AD522" s="235"/>
      <c r="AE522" s="234"/>
      <c r="AF522" s="223"/>
      <c r="AG522" s="235"/>
      <c r="AH522" s="234"/>
      <c r="AI522" s="223"/>
      <c r="AJ522" s="235" t="s">
        <v>8</v>
      </c>
      <c r="AK522" s="234">
        <v>-10000</v>
      </c>
      <c r="AL522" s="223" t="s">
        <v>282</v>
      </c>
    </row>
    <row r="523" spans="2:38" ht="21">
      <c r="B523" s="209" t="s">
        <v>404</v>
      </c>
      <c r="C523" s="28" t="s">
        <v>120</v>
      </c>
      <c r="D523" s="210" t="s">
        <v>57</v>
      </c>
      <c r="E523" s="209"/>
      <c r="F523" s="28">
        <v>5980</v>
      </c>
      <c r="G523" s="210">
        <v>2984</v>
      </c>
      <c r="H523" s="209"/>
      <c r="I523" s="28">
        <v>1519</v>
      </c>
      <c r="J523" s="210">
        <v>2984</v>
      </c>
      <c r="K523" s="28"/>
      <c r="L523" s="28"/>
      <c r="M523" s="209">
        <v>0</v>
      </c>
      <c r="N523" s="28">
        <v>0</v>
      </c>
      <c r="O523" s="210">
        <v>0</v>
      </c>
      <c r="P523" s="41" t="s">
        <v>288</v>
      </c>
      <c r="Q523" s="41" t="s">
        <v>283</v>
      </c>
      <c r="R523" s="209" t="s">
        <v>234</v>
      </c>
      <c r="S523" s="28">
        <v>4461</v>
      </c>
      <c r="T523" s="210">
        <v>0</v>
      </c>
      <c r="U523" s="209"/>
      <c r="V523" s="28"/>
      <c r="W523" s="210"/>
      <c r="X523" s="235" t="s">
        <v>5</v>
      </c>
      <c r="Y523" s="234">
        <v>404</v>
      </c>
      <c r="Z523" s="223" t="s">
        <v>281</v>
      </c>
      <c r="AA523" s="235"/>
      <c r="AB523" s="234"/>
      <c r="AC523" s="223"/>
      <c r="AD523" s="235"/>
      <c r="AE523" s="234"/>
      <c r="AF523" s="223"/>
      <c r="AG523" s="235"/>
      <c r="AH523" s="234"/>
      <c r="AI523" s="223"/>
      <c r="AJ523" s="235" t="s">
        <v>8</v>
      </c>
      <c r="AK523" s="234">
        <v>-10000</v>
      </c>
      <c r="AL523" s="223" t="s">
        <v>282</v>
      </c>
    </row>
    <row r="524" spans="2:38" ht="21">
      <c r="B524" s="209" t="s">
        <v>404</v>
      </c>
      <c r="C524" s="28" t="s">
        <v>120</v>
      </c>
      <c r="D524" s="210" t="s">
        <v>58</v>
      </c>
      <c r="E524" s="209"/>
      <c r="F524" s="28">
        <v>5980</v>
      </c>
      <c r="G524" s="210">
        <v>2984</v>
      </c>
      <c r="H524" s="209"/>
      <c r="I524" s="28">
        <v>1783</v>
      </c>
      <c r="J524" s="210">
        <v>2984</v>
      </c>
      <c r="K524" s="28"/>
      <c r="L524" s="28"/>
      <c r="M524" s="209">
        <v>0</v>
      </c>
      <c r="N524" s="28">
        <v>0</v>
      </c>
      <c r="O524" s="210">
        <v>0</v>
      </c>
      <c r="P524" s="41" t="s">
        <v>288</v>
      </c>
      <c r="Q524" s="41" t="s">
        <v>283</v>
      </c>
      <c r="R524" s="209" t="s">
        <v>234</v>
      </c>
      <c r="S524" s="28">
        <v>4197</v>
      </c>
      <c r="T524" s="210">
        <v>0</v>
      </c>
      <c r="U524" s="209"/>
      <c r="V524" s="28"/>
      <c r="W524" s="210"/>
      <c r="X524" s="235" t="s">
        <v>5</v>
      </c>
      <c r="Y524" s="234">
        <v>404</v>
      </c>
      <c r="Z524" s="223" t="s">
        <v>281</v>
      </c>
      <c r="AA524" s="235"/>
      <c r="AB524" s="234"/>
      <c r="AC524" s="223"/>
      <c r="AD524" s="235"/>
      <c r="AE524" s="234"/>
      <c r="AF524" s="223"/>
      <c r="AG524" s="235"/>
      <c r="AH524" s="234"/>
      <c r="AI524" s="223"/>
      <c r="AJ524" s="235" t="s">
        <v>8</v>
      </c>
      <c r="AK524" s="234">
        <v>-10000</v>
      </c>
      <c r="AL524" s="223" t="s">
        <v>282</v>
      </c>
    </row>
    <row r="525" spans="2:38" ht="21">
      <c r="B525" s="209" t="s">
        <v>404</v>
      </c>
      <c r="C525" s="28" t="s">
        <v>120</v>
      </c>
      <c r="D525" s="210" t="s">
        <v>59</v>
      </c>
      <c r="E525" s="209"/>
      <c r="F525" s="28">
        <v>4827</v>
      </c>
      <c r="G525" s="210">
        <v>880</v>
      </c>
      <c r="H525" s="209"/>
      <c r="I525" s="28">
        <v>3540</v>
      </c>
      <c r="J525" s="210">
        <v>879</v>
      </c>
      <c r="K525" s="28"/>
      <c r="L525" s="28"/>
      <c r="M525" s="209">
        <v>-1915</v>
      </c>
      <c r="N525" s="28">
        <v>-1915</v>
      </c>
      <c r="O525" s="210">
        <v>-1915</v>
      </c>
      <c r="P525" s="41" t="s">
        <v>38</v>
      </c>
      <c r="Q525" s="41" t="s">
        <v>80</v>
      </c>
      <c r="R525" s="209" t="s">
        <v>234</v>
      </c>
      <c r="S525" s="28">
        <v>1288</v>
      </c>
      <c r="T525" s="210">
        <v>0</v>
      </c>
      <c r="U525" s="209"/>
      <c r="V525" s="28"/>
      <c r="W525" s="210"/>
      <c r="X525" s="235" t="s">
        <v>5</v>
      </c>
      <c r="Y525" s="234">
        <v>135</v>
      </c>
      <c r="Z525" s="223" t="s">
        <v>281</v>
      </c>
      <c r="AA525" s="235"/>
      <c r="AB525" s="234"/>
      <c r="AC525" s="223"/>
      <c r="AD525" s="235"/>
      <c r="AE525" s="234"/>
      <c r="AF525" s="223"/>
      <c r="AG525" s="235"/>
      <c r="AH525" s="234"/>
      <c r="AI525" s="223"/>
      <c r="AJ525" s="235" t="s">
        <v>8</v>
      </c>
      <c r="AK525" s="234">
        <v>-10000</v>
      </c>
      <c r="AL525" s="223" t="s">
        <v>282</v>
      </c>
    </row>
    <row r="526" spans="2:38" ht="21">
      <c r="B526" s="209" t="s">
        <v>404</v>
      </c>
      <c r="C526" s="28" t="s">
        <v>120</v>
      </c>
      <c r="D526" s="210" t="s">
        <v>61</v>
      </c>
      <c r="E526" s="209"/>
      <c r="F526" s="28">
        <v>5117</v>
      </c>
      <c r="G526" s="210">
        <v>1031</v>
      </c>
      <c r="H526" s="209"/>
      <c r="I526" s="28">
        <v>4992</v>
      </c>
      <c r="J526" s="210">
        <v>1012</v>
      </c>
      <c r="K526" s="28"/>
      <c r="L526" s="28"/>
      <c r="M526" s="209">
        <v>-1651</v>
      </c>
      <c r="N526" s="28">
        <v>-1651</v>
      </c>
      <c r="O526" s="210">
        <v>-1651</v>
      </c>
      <c r="P526" s="41" t="s">
        <v>283</v>
      </c>
      <c r="Q526" s="41" t="s">
        <v>80</v>
      </c>
      <c r="R526" s="209" t="s">
        <v>234</v>
      </c>
      <c r="S526" s="28">
        <v>144</v>
      </c>
      <c r="T526" s="210">
        <v>0</v>
      </c>
      <c r="U526" s="209"/>
      <c r="V526" s="28"/>
      <c r="W526" s="210"/>
      <c r="X526" s="235" t="s">
        <v>5</v>
      </c>
      <c r="Y526" s="234">
        <v>95</v>
      </c>
      <c r="Z526" s="223" t="s">
        <v>73</v>
      </c>
      <c r="AA526" s="235"/>
      <c r="AB526" s="234"/>
      <c r="AC526" s="223"/>
      <c r="AD526" s="235"/>
      <c r="AE526" s="234"/>
      <c r="AF526" s="223"/>
      <c r="AG526" s="235"/>
      <c r="AH526" s="234"/>
      <c r="AI526" s="223"/>
      <c r="AJ526" s="235"/>
      <c r="AK526" s="234"/>
      <c r="AL526" s="223"/>
    </row>
    <row r="527" spans="2:38" ht="21">
      <c r="B527" s="209" t="s">
        <v>404</v>
      </c>
      <c r="C527" s="28" t="s">
        <v>120</v>
      </c>
      <c r="D527" s="210" t="s">
        <v>63</v>
      </c>
      <c r="E527" s="209"/>
      <c r="F527" s="28">
        <v>5117</v>
      </c>
      <c r="G527" s="210">
        <v>998</v>
      </c>
      <c r="H527" s="209"/>
      <c r="I527" s="28">
        <v>5117</v>
      </c>
      <c r="J527" s="210">
        <v>978</v>
      </c>
      <c r="K527" s="28"/>
      <c r="L527" s="28"/>
      <c r="M527" s="209">
        <v>-1639</v>
      </c>
      <c r="N527" s="28">
        <v>-1639</v>
      </c>
      <c r="O527" s="210">
        <v>-1639</v>
      </c>
      <c r="P527" s="41" t="s">
        <v>283</v>
      </c>
      <c r="Q527" s="41" t="s">
        <v>283</v>
      </c>
      <c r="R527" s="209" t="s">
        <v>234</v>
      </c>
      <c r="S527" s="28">
        <v>20</v>
      </c>
      <c r="T527" s="210">
        <v>0</v>
      </c>
      <c r="U527" s="209"/>
      <c r="V527" s="28"/>
      <c r="W527" s="210"/>
      <c r="X527" s="235" t="s">
        <v>5</v>
      </c>
      <c r="Y527" s="234">
        <v>88</v>
      </c>
      <c r="Z527" s="223" t="s">
        <v>73</v>
      </c>
      <c r="AA527" s="235"/>
      <c r="AB527" s="234"/>
      <c r="AC527" s="223"/>
      <c r="AD527" s="235"/>
      <c r="AE527" s="234"/>
      <c r="AF527" s="223"/>
      <c r="AG527" s="235"/>
      <c r="AH527" s="234"/>
      <c r="AI527" s="223"/>
      <c r="AJ527" s="235"/>
      <c r="AK527" s="234"/>
      <c r="AL527" s="223"/>
    </row>
    <row r="528" spans="2:38" ht="21">
      <c r="B528" s="209" t="s">
        <v>404</v>
      </c>
      <c r="C528" s="28" t="s">
        <v>120</v>
      </c>
      <c r="D528" s="210" t="s">
        <v>64</v>
      </c>
      <c r="E528" s="209"/>
      <c r="F528" s="28">
        <v>5613</v>
      </c>
      <c r="G528" s="210">
        <v>1036</v>
      </c>
      <c r="H528" s="209"/>
      <c r="I528" s="28">
        <v>5557</v>
      </c>
      <c r="J528" s="210">
        <v>1004</v>
      </c>
      <c r="K528" s="28"/>
      <c r="L528" s="28"/>
      <c r="M528" s="209">
        <v>1363</v>
      </c>
      <c r="N528" s="28">
        <v>247</v>
      </c>
      <c r="O528" s="210">
        <v>1363</v>
      </c>
      <c r="P528" s="41" t="s">
        <v>74</v>
      </c>
      <c r="Q528" s="41" t="s">
        <v>80</v>
      </c>
      <c r="R528" s="209" t="s">
        <v>234</v>
      </c>
      <c r="S528" s="28">
        <v>88</v>
      </c>
      <c r="T528" s="210">
        <v>247</v>
      </c>
      <c r="U528" s="209"/>
      <c r="V528" s="28"/>
      <c r="W528" s="210"/>
      <c r="X528" s="235" t="s">
        <v>5</v>
      </c>
      <c r="Y528" s="234">
        <v>135</v>
      </c>
      <c r="Z528" s="223" t="s">
        <v>73</v>
      </c>
      <c r="AA528" s="235"/>
      <c r="AB528" s="234"/>
      <c r="AC528" s="223"/>
      <c r="AD528" s="235"/>
      <c r="AE528" s="234"/>
      <c r="AF528" s="223"/>
      <c r="AG528" s="235"/>
      <c r="AH528" s="234"/>
      <c r="AI528" s="223"/>
      <c r="AJ528" s="235"/>
      <c r="AK528" s="234"/>
      <c r="AL528" s="223"/>
    </row>
    <row r="529" spans="2:38" ht="21">
      <c r="B529" s="209" t="s">
        <v>404</v>
      </c>
      <c r="C529" s="28" t="s">
        <v>120</v>
      </c>
      <c r="D529" s="210" t="s">
        <v>66</v>
      </c>
      <c r="E529" s="209"/>
      <c r="F529" s="28">
        <v>5613</v>
      </c>
      <c r="G529" s="210">
        <v>1038</v>
      </c>
      <c r="H529" s="209"/>
      <c r="I529" s="28">
        <v>5557</v>
      </c>
      <c r="J529" s="210">
        <v>1005</v>
      </c>
      <c r="K529" s="28"/>
      <c r="L529" s="28"/>
      <c r="M529" s="209">
        <v>1363</v>
      </c>
      <c r="N529" s="28">
        <v>247</v>
      </c>
      <c r="O529" s="210">
        <v>1363</v>
      </c>
      <c r="P529" s="41" t="s">
        <v>74</v>
      </c>
      <c r="Q529" s="41" t="s">
        <v>80</v>
      </c>
      <c r="R529" s="209" t="s">
        <v>234</v>
      </c>
      <c r="S529" s="28">
        <v>89</v>
      </c>
      <c r="T529" s="210">
        <v>247</v>
      </c>
      <c r="U529" s="209"/>
      <c r="V529" s="28"/>
      <c r="W529" s="210"/>
      <c r="X529" s="235" t="s">
        <v>5</v>
      </c>
      <c r="Y529" s="234">
        <v>135</v>
      </c>
      <c r="Z529" s="223" t="s">
        <v>73</v>
      </c>
      <c r="AA529" s="235"/>
      <c r="AB529" s="234"/>
      <c r="AC529" s="223"/>
      <c r="AD529" s="235"/>
      <c r="AE529" s="234"/>
      <c r="AF529" s="223"/>
      <c r="AG529" s="235"/>
      <c r="AH529" s="234"/>
      <c r="AI529" s="223"/>
      <c r="AJ529" s="235"/>
      <c r="AK529" s="234"/>
      <c r="AL529" s="223"/>
    </row>
    <row r="530" spans="2:38" ht="21">
      <c r="B530" s="209" t="s">
        <v>404</v>
      </c>
      <c r="C530" s="28" t="s">
        <v>120</v>
      </c>
      <c r="D530" s="210" t="s">
        <v>67</v>
      </c>
      <c r="E530" s="209"/>
      <c r="F530" s="28">
        <v>5613</v>
      </c>
      <c r="G530" s="210">
        <v>1036</v>
      </c>
      <c r="H530" s="209"/>
      <c r="I530" s="28">
        <v>5557</v>
      </c>
      <c r="J530" s="210">
        <v>1004</v>
      </c>
      <c r="K530" s="28"/>
      <c r="L530" s="28"/>
      <c r="M530" s="209">
        <v>1363</v>
      </c>
      <c r="N530" s="28">
        <v>247</v>
      </c>
      <c r="O530" s="210">
        <v>1363</v>
      </c>
      <c r="P530" s="41" t="s">
        <v>74</v>
      </c>
      <c r="Q530" s="41" t="s">
        <v>80</v>
      </c>
      <c r="R530" s="209" t="s">
        <v>234</v>
      </c>
      <c r="S530" s="28">
        <v>88</v>
      </c>
      <c r="T530" s="210">
        <v>247</v>
      </c>
      <c r="U530" s="209"/>
      <c r="V530" s="28"/>
      <c r="W530" s="210"/>
      <c r="X530" s="235" t="s">
        <v>5</v>
      </c>
      <c r="Y530" s="234">
        <v>135</v>
      </c>
      <c r="Z530" s="223" t="s">
        <v>73</v>
      </c>
      <c r="AA530" s="235"/>
      <c r="AB530" s="234"/>
      <c r="AC530" s="223"/>
      <c r="AD530" s="235"/>
      <c r="AE530" s="234"/>
      <c r="AF530" s="223"/>
      <c r="AG530" s="235"/>
      <c r="AH530" s="234"/>
      <c r="AI530" s="223"/>
      <c r="AJ530" s="235"/>
      <c r="AK530" s="234"/>
      <c r="AL530" s="223"/>
    </row>
    <row r="531" spans="2:38" ht="21">
      <c r="B531" s="209" t="s">
        <v>404</v>
      </c>
      <c r="C531" s="28" t="s">
        <v>120</v>
      </c>
      <c r="D531" s="210" t="s">
        <v>68</v>
      </c>
      <c r="E531" s="209"/>
      <c r="F531" s="28">
        <v>6004</v>
      </c>
      <c r="G531" s="210">
        <v>1051</v>
      </c>
      <c r="H531" s="209"/>
      <c r="I531" s="28">
        <v>5930</v>
      </c>
      <c r="J531" s="210">
        <v>1016</v>
      </c>
      <c r="K531" s="28"/>
      <c r="L531" s="28"/>
      <c r="M531" s="209">
        <v>394</v>
      </c>
      <c r="N531" s="28">
        <v>394</v>
      </c>
      <c r="O531" s="210">
        <v>394</v>
      </c>
      <c r="P531" s="41" t="s">
        <v>60</v>
      </c>
      <c r="Q531" s="41" t="s">
        <v>80</v>
      </c>
      <c r="R531" s="209" t="s">
        <v>234</v>
      </c>
      <c r="S531" s="28">
        <v>109</v>
      </c>
      <c r="T531" s="210">
        <v>394</v>
      </c>
      <c r="U531" s="209"/>
      <c r="V531" s="28"/>
      <c r="W531" s="210"/>
      <c r="X531" s="235" t="s">
        <v>5</v>
      </c>
      <c r="Y531" s="234">
        <v>168</v>
      </c>
      <c r="Z531" s="223" t="s">
        <v>73</v>
      </c>
      <c r="AA531" s="235"/>
      <c r="AB531" s="234"/>
      <c r="AC531" s="223"/>
      <c r="AD531" s="235"/>
      <c r="AE531" s="234"/>
      <c r="AF531" s="223"/>
      <c r="AG531" s="235"/>
      <c r="AH531" s="234"/>
      <c r="AI531" s="223"/>
      <c r="AJ531" s="235"/>
      <c r="AK531" s="234"/>
      <c r="AL531" s="223"/>
    </row>
    <row r="532" spans="2:38" ht="21">
      <c r="B532" s="209" t="s">
        <v>404</v>
      </c>
      <c r="C532" s="28" t="s">
        <v>120</v>
      </c>
      <c r="D532" s="210" t="s">
        <v>69</v>
      </c>
      <c r="E532" s="209"/>
      <c r="F532" s="28">
        <v>6004</v>
      </c>
      <c r="G532" s="210">
        <v>1013</v>
      </c>
      <c r="H532" s="209"/>
      <c r="I532" s="28">
        <v>5930</v>
      </c>
      <c r="J532" s="210">
        <v>985</v>
      </c>
      <c r="K532" s="28"/>
      <c r="L532" s="28"/>
      <c r="M532" s="209">
        <v>394</v>
      </c>
      <c r="N532" s="28">
        <v>394</v>
      </c>
      <c r="O532" s="210">
        <v>394</v>
      </c>
      <c r="P532" s="41" t="s">
        <v>60</v>
      </c>
      <c r="Q532" s="41" t="s">
        <v>80</v>
      </c>
      <c r="R532" s="209" t="s">
        <v>234</v>
      </c>
      <c r="S532" s="28">
        <v>102</v>
      </c>
      <c r="T532" s="210">
        <v>394</v>
      </c>
      <c r="U532" s="209"/>
      <c r="V532" s="28"/>
      <c r="W532" s="210"/>
      <c r="X532" s="235" t="s">
        <v>5</v>
      </c>
      <c r="Y532" s="234">
        <v>167</v>
      </c>
      <c r="Z532" s="223" t="s">
        <v>73</v>
      </c>
      <c r="AA532" s="235"/>
      <c r="AB532" s="234"/>
      <c r="AC532" s="223"/>
      <c r="AD532" s="235"/>
      <c r="AE532" s="234"/>
      <c r="AF532" s="223"/>
      <c r="AG532" s="235"/>
      <c r="AH532" s="234"/>
      <c r="AI532" s="223"/>
      <c r="AJ532" s="235"/>
      <c r="AK532" s="234"/>
      <c r="AL532" s="223"/>
    </row>
    <row r="533" spans="2:38" ht="21">
      <c r="B533" s="209" t="s">
        <v>404</v>
      </c>
      <c r="C533" s="28" t="s">
        <v>120</v>
      </c>
      <c r="D533" s="210" t="s">
        <v>70</v>
      </c>
      <c r="E533" s="209"/>
      <c r="F533" s="28">
        <v>6004</v>
      </c>
      <c r="G533" s="210">
        <v>1013</v>
      </c>
      <c r="H533" s="209"/>
      <c r="I533" s="28">
        <v>5930</v>
      </c>
      <c r="J533" s="210">
        <v>985</v>
      </c>
      <c r="K533" s="28"/>
      <c r="L533" s="28"/>
      <c r="M533" s="209">
        <v>394</v>
      </c>
      <c r="N533" s="28">
        <v>394</v>
      </c>
      <c r="O533" s="210">
        <v>394</v>
      </c>
      <c r="P533" s="41" t="s">
        <v>60</v>
      </c>
      <c r="Q533" s="41" t="s">
        <v>80</v>
      </c>
      <c r="R533" s="209" t="s">
        <v>234</v>
      </c>
      <c r="S533" s="28">
        <v>102</v>
      </c>
      <c r="T533" s="210">
        <v>394</v>
      </c>
      <c r="U533" s="209"/>
      <c r="V533" s="28"/>
      <c r="W533" s="210"/>
      <c r="X533" s="235" t="s">
        <v>5</v>
      </c>
      <c r="Y533" s="234">
        <v>167</v>
      </c>
      <c r="Z533" s="223" t="s">
        <v>73</v>
      </c>
      <c r="AA533" s="235"/>
      <c r="AB533" s="234"/>
      <c r="AC533" s="223"/>
      <c r="AD533" s="235"/>
      <c r="AE533" s="234"/>
      <c r="AF533" s="223"/>
      <c r="AG533" s="235"/>
      <c r="AH533" s="234"/>
      <c r="AI533" s="223"/>
      <c r="AJ533" s="235"/>
      <c r="AK533" s="234"/>
      <c r="AL533" s="223"/>
    </row>
    <row r="534" spans="2:38" ht="21">
      <c r="B534" s="209" t="s">
        <v>405</v>
      </c>
      <c r="C534" s="28" t="s">
        <v>120</v>
      </c>
      <c r="D534" s="210" t="s">
        <v>59</v>
      </c>
      <c r="E534" s="209"/>
      <c r="F534" s="28">
        <v>5442</v>
      </c>
      <c r="G534" s="210">
        <v>133</v>
      </c>
      <c r="H534" s="209"/>
      <c r="I534" s="28">
        <v>5168</v>
      </c>
      <c r="J534" s="210">
        <v>30</v>
      </c>
      <c r="K534" s="28"/>
      <c r="L534" s="28"/>
      <c r="M534" s="209">
        <v>739</v>
      </c>
      <c r="N534" s="28">
        <v>154</v>
      </c>
      <c r="O534" s="210">
        <v>739</v>
      </c>
      <c r="P534" s="41" t="s">
        <v>74</v>
      </c>
      <c r="Q534" s="41" t="s">
        <v>283</v>
      </c>
      <c r="R534" s="209" t="s">
        <v>234</v>
      </c>
      <c r="S534" s="28">
        <v>377</v>
      </c>
      <c r="T534" s="210">
        <v>154</v>
      </c>
      <c r="U534" s="209"/>
      <c r="V534" s="28"/>
      <c r="W534" s="210"/>
      <c r="X534" s="235" t="s">
        <v>5</v>
      </c>
      <c r="Y534" s="234">
        <v>215</v>
      </c>
      <c r="Z534" s="223" t="s">
        <v>281</v>
      </c>
      <c r="AA534" s="235"/>
      <c r="AB534" s="234"/>
      <c r="AC534" s="223"/>
      <c r="AD534" s="235"/>
      <c r="AE534" s="234"/>
      <c r="AF534" s="223"/>
      <c r="AG534" s="235"/>
      <c r="AH534" s="234"/>
      <c r="AI534" s="223"/>
      <c r="AJ534" s="235" t="s">
        <v>8</v>
      </c>
      <c r="AK534" s="234">
        <v>-10000</v>
      </c>
      <c r="AL534" s="223" t="s">
        <v>282</v>
      </c>
    </row>
    <row r="535" spans="2:38" ht="21">
      <c r="B535" s="209" t="s">
        <v>405</v>
      </c>
      <c r="C535" s="28" t="s">
        <v>120</v>
      </c>
      <c r="D535" s="210" t="s">
        <v>63</v>
      </c>
      <c r="E535" s="209"/>
      <c r="F535" s="28">
        <v>5413</v>
      </c>
      <c r="G535" s="210">
        <v>133</v>
      </c>
      <c r="H535" s="209"/>
      <c r="I535" s="28">
        <v>5481</v>
      </c>
      <c r="J535" s="210">
        <v>-53</v>
      </c>
      <c r="K535" s="28"/>
      <c r="L535" s="28"/>
      <c r="M535" s="209">
        <v>708</v>
      </c>
      <c r="N535" s="28">
        <v>154</v>
      </c>
      <c r="O535" s="210">
        <v>708</v>
      </c>
      <c r="P535" s="41" t="s">
        <v>74</v>
      </c>
      <c r="Q535" s="41" t="s">
        <v>80</v>
      </c>
      <c r="R535" s="209" t="s">
        <v>234</v>
      </c>
      <c r="S535" s="28">
        <v>118</v>
      </c>
      <c r="T535" s="210">
        <v>154</v>
      </c>
      <c r="U535" s="209"/>
      <c r="V535" s="28"/>
      <c r="W535" s="210"/>
      <c r="X535" s="235" t="s">
        <v>5</v>
      </c>
      <c r="Y535" s="234">
        <v>268</v>
      </c>
      <c r="Z535" s="223" t="s">
        <v>281</v>
      </c>
      <c r="AA535" s="235"/>
      <c r="AB535" s="234"/>
      <c r="AC535" s="223"/>
      <c r="AD535" s="235"/>
      <c r="AE535" s="234"/>
      <c r="AF535" s="223"/>
      <c r="AG535" s="235"/>
      <c r="AH535" s="234"/>
      <c r="AI535" s="223"/>
      <c r="AJ535" s="235" t="s">
        <v>8</v>
      </c>
      <c r="AK535" s="234">
        <v>-10000</v>
      </c>
      <c r="AL535" s="223" t="s">
        <v>282</v>
      </c>
    </row>
    <row r="536" spans="2:38" ht="21">
      <c r="B536" s="209" t="s">
        <v>405</v>
      </c>
      <c r="C536" s="28" t="s">
        <v>120</v>
      </c>
      <c r="D536" s="210" t="s">
        <v>69</v>
      </c>
      <c r="E536" s="209"/>
      <c r="F536" s="28">
        <v>6114</v>
      </c>
      <c r="G536" s="210">
        <v>796</v>
      </c>
      <c r="H536" s="209"/>
      <c r="I536" s="28">
        <v>5986</v>
      </c>
      <c r="J536" s="210">
        <v>796</v>
      </c>
      <c r="K536" s="28"/>
      <c r="L536" s="28"/>
      <c r="M536" s="209">
        <v>0</v>
      </c>
      <c r="N536" s="28">
        <v>0</v>
      </c>
      <c r="O536" s="210">
        <v>0</v>
      </c>
      <c r="P536" s="41" t="s">
        <v>288</v>
      </c>
      <c r="Q536" s="41" t="s">
        <v>80</v>
      </c>
      <c r="R536" s="209" t="s">
        <v>234</v>
      </c>
      <c r="S536" s="28">
        <v>128</v>
      </c>
      <c r="T536" s="210">
        <v>0</v>
      </c>
      <c r="U536" s="209"/>
      <c r="V536" s="28"/>
      <c r="W536" s="210"/>
      <c r="X536" s="235"/>
      <c r="Y536" s="234"/>
      <c r="Z536" s="223"/>
      <c r="AA536" s="235"/>
      <c r="AB536" s="234"/>
      <c r="AC536" s="223"/>
      <c r="AD536" s="235" t="s">
        <v>7</v>
      </c>
      <c r="AE536" s="234">
        <v>2200</v>
      </c>
      <c r="AF536" s="223" t="s">
        <v>406</v>
      </c>
      <c r="AG536" s="235"/>
      <c r="AH536" s="234"/>
      <c r="AI536" s="223"/>
      <c r="AJ536" s="235"/>
      <c r="AK536" s="234"/>
      <c r="AL536" s="223"/>
    </row>
    <row r="537" spans="2:38" ht="21">
      <c r="B537" s="209" t="s">
        <v>405</v>
      </c>
      <c r="C537" s="28" t="s">
        <v>120</v>
      </c>
      <c r="D537" s="210" t="s">
        <v>70</v>
      </c>
      <c r="E537" s="209"/>
      <c r="F537" s="28">
        <v>5564</v>
      </c>
      <c r="G537" s="210">
        <v>841</v>
      </c>
      <c r="H537" s="209"/>
      <c r="I537" s="28">
        <v>5542</v>
      </c>
      <c r="J537" s="210">
        <v>847</v>
      </c>
      <c r="K537" s="28"/>
      <c r="L537" s="28"/>
      <c r="M537" s="209">
        <v>0</v>
      </c>
      <c r="N537" s="28">
        <v>0</v>
      </c>
      <c r="O537" s="210">
        <v>0</v>
      </c>
      <c r="P537" s="41" t="s">
        <v>288</v>
      </c>
      <c r="Q537" s="41" t="s">
        <v>80</v>
      </c>
      <c r="R537" s="209" t="s">
        <v>234</v>
      </c>
      <c r="S537" s="28">
        <v>16</v>
      </c>
      <c r="T537" s="210">
        <v>0</v>
      </c>
      <c r="U537" s="209"/>
      <c r="V537" s="28"/>
      <c r="W537" s="210"/>
      <c r="X537" s="235"/>
      <c r="Y537" s="234"/>
      <c r="Z537" s="223"/>
      <c r="AA537" s="235"/>
      <c r="AB537" s="234"/>
      <c r="AC537" s="223"/>
      <c r="AD537" s="235" t="s">
        <v>7</v>
      </c>
      <c r="AE537" s="234">
        <v>2200</v>
      </c>
      <c r="AF537" s="223" t="s">
        <v>406</v>
      </c>
      <c r="AG537" s="235"/>
      <c r="AH537" s="234"/>
      <c r="AI537" s="223"/>
      <c r="AJ537" s="235"/>
      <c r="AK537" s="234"/>
      <c r="AL537" s="223"/>
    </row>
    <row r="538" spans="2:38" ht="21">
      <c r="B538" s="209" t="s">
        <v>407</v>
      </c>
      <c r="C538" s="28" t="s">
        <v>120</v>
      </c>
      <c r="D538" s="210" t="s">
        <v>64</v>
      </c>
      <c r="E538" s="209"/>
      <c r="F538" s="28">
        <v>5298</v>
      </c>
      <c r="G538" s="210">
        <v>631</v>
      </c>
      <c r="H538" s="209"/>
      <c r="I538" s="28">
        <v>5298</v>
      </c>
      <c r="J538" s="210">
        <v>629</v>
      </c>
      <c r="K538" s="28"/>
      <c r="L538" s="28"/>
      <c r="M538" s="209">
        <v>3506</v>
      </c>
      <c r="N538" s="28">
        <v>-52</v>
      </c>
      <c r="O538" s="210">
        <v>3506</v>
      </c>
      <c r="P538" s="41" t="s">
        <v>283</v>
      </c>
      <c r="Q538" s="41" t="s">
        <v>80</v>
      </c>
      <c r="R538" s="209" t="s">
        <v>234</v>
      </c>
      <c r="S538" s="28">
        <v>2</v>
      </c>
      <c r="T538" s="210">
        <v>-52</v>
      </c>
      <c r="U538" s="209"/>
      <c r="V538" s="28"/>
      <c r="W538" s="210"/>
      <c r="X538" s="235"/>
      <c r="Y538" s="234"/>
      <c r="Z538" s="223"/>
      <c r="AA538" s="235"/>
      <c r="AB538" s="234"/>
      <c r="AC538" s="223"/>
      <c r="AD538" s="235"/>
      <c r="AE538" s="234"/>
      <c r="AF538" s="223"/>
      <c r="AG538" s="235"/>
      <c r="AH538" s="234"/>
      <c r="AI538" s="223"/>
      <c r="AJ538" s="235"/>
      <c r="AK538" s="234"/>
      <c r="AL538" s="223"/>
    </row>
    <row r="539" spans="2:38" ht="21">
      <c r="B539" s="209" t="s">
        <v>408</v>
      </c>
      <c r="C539" s="28" t="s">
        <v>120</v>
      </c>
      <c r="D539" s="210" t="s">
        <v>64</v>
      </c>
      <c r="E539" s="209"/>
      <c r="F539" s="28">
        <v>6377</v>
      </c>
      <c r="G539" s="210">
        <v>522</v>
      </c>
      <c r="H539" s="209"/>
      <c r="I539" s="28">
        <v>6377</v>
      </c>
      <c r="J539" s="210">
        <v>464</v>
      </c>
      <c r="K539" s="28"/>
      <c r="L539" s="28"/>
      <c r="M539" s="209">
        <v>-5097</v>
      </c>
      <c r="N539" s="28">
        <v>-5097</v>
      </c>
      <c r="O539" s="210">
        <v>-5097</v>
      </c>
      <c r="P539" s="41" t="s">
        <v>283</v>
      </c>
      <c r="Q539" s="41" t="s">
        <v>80</v>
      </c>
      <c r="R539" s="209" t="s">
        <v>234</v>
      </c>
      <c r="S539" s="28">
        <v>58</v>
      </c>
      <c r="T539" s="210">
        <v>0</v>
      </c>
      <c r="U539" s="209"/>
      <c r="V539" s="28"/>
      <c r="W539" s="210"/>
      <c r="X539" s="235"/>
      <c r="Y539" s="234"/>
      <c r="Z539" s="223"/>
      <c r="AA539" s="235" t="s">
        <v>6</v>
      </c>
      <c r="AB539" s="234">
        <v>5512</v>
      </c>
      <c r="AC539" s="223" t="s">
        <v>137</v>
      </c>
      <c r="AD539" s="235"/>
      <c r="AE539" s="234"/>
      <c r="AF539" s="223"/>
      <c r="AG539" s="235"/>
      <c r="AH539" s="234"/>
      <c r="AI539" s="223"/>
      <c r="AJ539" s="235" t="s">
        <v>8</v>
      </c>
      <c r="AK539" s="234">
        <v>-10000</v>
      </c>
      <c r="AL539" s="223" t="s">
        <v>282</v>
      </c>
    </row>
    <row r="540" spans="2:38" ht="21">
      <c r="B540" s="209" t="s">
        <v>411</v>
      </c>
      <c r="C540" s="28" t="s">
        <v>120</v>
      </c>
      <c r="D540" s="210" t="s">
        <v>67</v>
      </c>
      <c r="E540" s="209"/>
      <c r="F540" s="28">
        <v>7050</v>
      </c>
      <c r="G540" s="210">
        <v>651</v>
      </c>
      <c r="H540" s="209"/>
      <c r="I540" s="28">
        <v>6491</v>
      </c>
      <c r="J540" s="210">
        <v>651</v>
      </c>
      <c r="K540" s="28"/>
      <c r="L540" s="28"/>
      <c r="M540" s="209">
        <v>-4409</v>
      </c>
      <c r="N540" s="28">
        <v>-4409</v>
      </c>
      <c r="O540" s="210">
        <v>-4409</v>
      </c>
      <c r="P540" s="41" t="s">
        <v>283</v>
      </c>
      <c r="Q540" s="41" t="s">
        <v>283</v>
      </c>
      <c r="R540" s="209" t="s">
        <v>234</v>
      </c>
      <c r="S540" s="28">
        <v>559</v>
      </c>
      <c r="T540" s="210">
        <v>0</v>
      </c>
      <c r="U540" s="209"/>
      <c r="V540" s="28"/>
      <c r="W540" s="210"/>
      <c r="X540" s="235" t="s">
        <v>5</v>
      </c>
      <c r="Y540" s="234">
        <v>-34</v>
      </c>
      <c r="Z540" s="223" t="s">
        <v>281</v>
      </c>
      <c r="AA540" s="235"/>
      <c r="AB540" s="234"/>
      <c r="AC540" s="223"/>
      <c r="AD540" s="235"/>
      <c r="AE540" s="234"/>
      <c r="AF540" s="223"/>
      <c r="AG540" s="235"/>
      <c r="AH540" s="234"/>
      <c r="AI540" s="223"/>
      <c r="AJ540" s="235" t="s">
        <v>8</v>
      </c>
      <c r="AK540" s="234">
        <v>-10000</v>
      </c>
      <c r="AL540" s="223" t="s">
        <v>282</v>
      </c>
    </row>
    <row r="541" spans="2:38" ht="21">
      <c r="B541" s="209" t="s">
        <v>413</v>
      </c>
      <c r="C541" s="28" t="s">
        <v>120</v>
      </c>
      <c r="D541" s="210" t="s">
        <v>64</v>
      </c>
      <c r="E541" s="209"/>
      <c r="F541" s="28">
        <v>6089</v>
      </c>
      <c r="G541" s="210">
        <v>722</v>
      </c>
      <c r="H541" s="209"/>
      <c r="I541" s="28">
        <v>5417</v>
      </c>
      <c r="J541" s="210">
        <v>722</v>
      </c>
      <c r="K541" s="28"/>
      <c r="L541" s="28"/>
      <c r="M541" s="209">
        <v>-3858</v>
      </c>
      <c r="N541" s="28">
        <v>-3858</v>
      </c>
      <c r="O541" s="210">
        <v>-3858</v>
      </c>
      <c r="P541" s="41" t="s">
        <v>38</v>
      </c>
      <c r="Q541" s="41" t="s">
        <v>283</v>
      </c>
      <c r="R541" s="209" t="s">
        <v>234</v>
      </c>
      <c r="S541" s="28">
        <v>672</v>
      </c>
      <c r="T541" s="210">
        <v>0</v>
      </c>
      <c r="U541" s="209"/>
      <c r="V541" s="28"/>
      <c r="W541" s="210"/>
      <c r="X541" s="235" t="s">
        <v>5</v>
      </c>
      <c r="Y541" s="234">
        <v>153</v>
      </c>
      <c r="Z541" s="223" t="s">
        <v>281</v>
      </c>
      <c r="AA541" s="235"/>
      <c r="AB541" s="234"/>
      <c r="AC541" s="223"/>
      <c r="AD541" s="235"/>
      <c r="AE541" s="234"/>
      <c r="AF541" s="223"/>
      <c r="AG541" s="235"/>
      <c r="AH541" s="234"/>
      <c r="AI541" s="223"/>
      <c r="AJ541" s="235" t="s">
        <v>8</v>
      </c>
      <c r="AK541" s="234">
        <v>-10000</v>
      </c>
      <c r="AL541" s="223" t="s">
        <v>282</v>
      </c>
    </row>
    <row r="542" spans="2:38" ht="21">
      <c r="B542" s="209" t="s">
        <v>413</v>
      </c>
      <c r="C542" s="28" t="s">
        <v>120</v>
      </c>
      <c r="D542" s="210" t="s">
        <v>66</v>
      </c>
      <c r="E542" s="209"/>
      <c r="F542" s="28">
        <v>6283</v>
      </c>
      <c r="G542" s="210">
        <v>724</v>
      </c>
      <c r="H542" s="209"/>
      <c r="I542" s="28">
        <v>5389</v>
      </c>
      <c r="J542" s="210">
        <v>725</v>
      </c>
      <c r="K542" s="28"/>
      <c r="L542" s="28"/>
      <c r="M542" s="209">
        <v>-3950</v>
      </c>
      <c r="N542" s="28">
        <v>-3950</v>
      </c>
      <c r="O542" s="210">
        <v>-3950</v>
      </c>
      <c r="P542" s="41" t="s">
        <v>38</v>
      </c>
      <c r="Q542" s="41" t="s">
        <v>80</v>
      </c>
      <c r="R542" s="209" t="s">
        <v>234</v>
      </c>
      <c r="S542" s="28">
        <v>893</v>
      </c>
      <c r="T542" s="210">
        <v>0</v>
      </c>
      <c r="U542" s="209"/>
      <c r="V542" s="28"/>
      <c r="W542" s="210"/>
      <c r="X542" s="235" t="s">
        <v>5</v>
      </c>
      <c r="Y542" s="234">
        <v>-70</v>
      </c>
      <c r="Z542" s="223" t="s">
        <v>281</v>
      </c>
      <c r="AA542" s="235"/>
      <c r="AB542" s="234"/>
      <c r="AC542" s="223"/>
      <c r="AD542" s="235"/>
      <c r="AE542" s="234"/>
      <c r="AF542" s="223"/>
      <c r="AG542" s="235"/>
      <c r="AH542" s="234"/>
      <c r="AI542" s="223"/>
      <c r="AJ542" s="235" t="s">
        <v>8</v>
      </c>
      <c r="AK542" s="234">
        <v>-10000</v>
      </c>
      <c r="AL542" s="223" t="s">
        <v>282</v>
      </c>
    </row>
    <row r="543" spans="2:38" ht="21">
      <c r="B543" s="209" t="s">
        <v>413</v>
      </c>
      <c r="C543" s="28" t="s">
        <v>120</v>
      </c>
      <c r="D543" s="210" t="s">
        <v>67</v>
      </c>
      <c r="E543" s="209"/>
      <c r="F543" s="28">
        <v>6283</v>
      </c>
      <c r="G543" s="210">
        <v>724</v>
      </c>
      <c r="H543" s="209"/>
      <c r="I543" s="28">
        <v>5092</v>
      </c>
      <c r="J543" s="210">
        <v>725</v>
      </c>
      <c r="K543" s="28"/>
      <c r="L543" s="28"/>
      <c r="M543" s="209">
        <v>-3950</v>
      </c>
      <c r="N543" s="28">
        <v>-3950</v>
      </c>
      <c r="O543" s="210">
        <v>-3950</v>
      </c>
      <c r="P543" s="41" t="s">
        <v>38</v>
      </c>
      <c r="Q543" s="41" t="s">
        <v>80</v>
      </c>
      <c r="R543" s="209" t="s">
        <v>234</v>
      </c>
      <c r="S543" s="28">
        <v>1190</v>
      </c>
      <c r="T543" s="210">
        <v>0</v>
      </c>
      <c r="U543" s="209"/>
      <c r="V543" s="28"/>
      <c r="W543" s="210"/>
      <c r="X543" s="235" t="s">
        <v>5</v>
      </c>
      <c r="Y543" s="234">
        <v>-70</v>
      </c>
      <c r="Z543" s="223" t="s">
        <v>281</v>
      </c>
      <c r="AA543" s="235"/>
      <c r="AB543" s="234"/>
      <c r="AC543" s="223"/>
      <c r="AD543" s="235"/>
      <c r="AE543" s="234"/>
      <c r="AF543" s="223"/>
      <c r="AG543" s="235"/>
      <c r="AH543" s="234"/>
      <c r="AI543" s="223"/>
      <c r="AJ543" s="235" t="s">
        <v>8</v>
      </c>
      <c r="AK543" s="234">
        <v>-10000</v>
      </c>
      <c r="AL543" s="223" t="s">
        <v>282</v>
      </c>
    </row>
    <row r="544" spans="2:38" ht="21">
      <c r="B544" s="209" t="s">
        <v>413</v>
      </c>
      <c r="C544" s="28" t="s">
        <v>120</v>
      </c>
      <c r="D544" s="210" t="s">
        <v>68</v>
      </c>
      <c r="E544" s="209"/>
      <c r="F544" s="28">
        <v>6606</v>
      </c>
      <c r="G544" s="210">
        <v>847</v>
      </c>
      <c r="H544" s="209"/>
      <c r="I544" s="28">
        <v>5125</v>
      </c>
      <c r="J544" s="210">
        <v>836</v>
      </c>
      <c r="K544" s="28"/>
      <c r="L544" s="28"/>
      <c r="M544" s="209">
        <v>-5274</v>
      </c>
      <c r="N544" s="28">
        <v>-5274</v>
      </c>
      <c r="O544" s="210">
        <v>-5274</v>
      </c>
      <c r="P544" s="41" t="s">
        <v>38</v>
      </c>
      <c r="Q544" s="41" t="s">
        <v>80</v>
      </c>
      <c r="R544" s="209" t="s">
        <v>234</v>
      </c>
      <c r="S544" s="28">
        <v>1492</v>
      </c>
      <c r="T544" s="210">
        <v>0</v>
      </c>
      <c r="U544" s="209"/>
      <c r="V544" s="28"/>
      <c r="W544" s="210"/>
      <c r="X544" s="235" t="s">
        <v>5</v>
      </c>
      <c r="Y544" s="234">
        <v>-70</v>
      </c>
      <c r="Z544" s="223" t="s">
        <v>281</v>
      </c>
      <c r="AA544" s="235"/>
      <c r="AB544" s="234"/>
      <c r="AC544" s="223"/>
      <c r="AD544" s="235"/>
      <c r="AE544" s="234"/>
      <c r="AF544" s="223"/>
      <c r="AG544" s="235"/>
      <c r="AH544" s="234"/>
      <c r="AI544" s="223"/>
      <c r="AJ544" s="235" t="s">
        <v>8</v>
      </c>
      <c r="AK544" s="234">
        <v>-10000</v>
      </c>
      <c r="AL544" s="223" t="s">
        <v>282</v>
      </c>
    </row>
    <row r="545" spans="2:38" ht="21">
      <c r="B545" s="209" t="s">
        <v>413</v>
      </c>
      <c r="C545" s="28" t="s">
        <v>120</v>
      </c>
      <c r="D545" s="210" t="s">
        <v>69</v>
      </c>
      <c r="E545" s="209"/>
      <c r="F545" s="28">
        <v>6606</v>
      </c>
      <c r="G545" s="210">
        <v>847</v>
      </c>
      <c r="H545" s="209"/>
      <c r="I545" s="28">
        <v>5634</v>
      </c>
      <c r="J545" s="210">
        <v>836</v>
      </c>
      <c r="K545" s="28"/>
      <c r="L545" s="28"/>
      <c r="M545" s="209">
        <v>-5274</v>
      </c>
      <c r="N545" s="28">
        <v>-5274</v>
      </c>
      <c r="O545" s="210">
        <v>-5274</v>
      </c>
      <c r="P545" s="41" t="s">
        <v>38</v>
      </c>
      <c r="Q545" s="41" t="s">
        <v>80</v>
      </c>
      <c r="R545" s="209" t="s">
        <v>234</v>
      </c>
      <c r="S545" s="28">
        <v>983</v>
      </c>
      <c r="T545" s="210">
        <v>0</v>
      </c>
      <c r="U545" s="209"/>
      <c r="V545" s="28"/>
      <c r="W545" s="210"/>
      <c r="X545" s="235" t="s">
        <v>5</v>
      </c>
      <c r="Y545" s="234">
        <v>-70</v>
      </c>
      <c r="Z545" s="223" t="s">
        <v>281</v>
      </c>
      <c r="AA545" s="235"/>
      <c r="AB545" s="234"/>
      <c r="AC545" s="223"/>
      <c r="AD545" s="235"/>
      <c r="AE545" s="234"/>
      <c r="AF545" s="223"/>
      <c r="AG545" s="235"/>
      <c r="AH545" s="234"/>
      <c r="AI545" s="223"/>
      <c r="AJ545" s="235" t="s">
        <v>8</v>
      </c>
      <c r="AK545" s="234">
        <v>-10000</v>
      </c>
      <c r="AL545" s="223" t="s">
        <v>282</v>
      </c>
    </row>
    <row r="546" spans="2:38" ht="21">
      <c r="B546" s="209" t="s">
        <v>413</v>
      </c>
      <c r="C546" s="28" t="s">
        <v>120</v>
      </c>
      <c r="D546" s="210" t="s">
        <v>70</v>
      </c>
      <c r="E546" s="209"/>
      <c r="F546" s="28">
        <v>5822</v>
      </c>
      <c r="G546" s="210">
        <v>872</v>
      </c>
      <c r="H546" s="209"/>
      <c r="I546" s="28">
        <v>5185</v>
      </c>
      <c r="J546" s="210">
        <v>861</v>
      </c>
      <c r="K546" s="28"/>
      <c r="L546" s="28"/>
      <c r="M546" s="209">
        <v>-4564</v>
      </c>
      <c r="N546" s="28">
        <v>-4564</v>
      </c>
      <c r="O546" s="210">
        <v>-4564</v>
      </c>
      <c r="P546" s="41" t="s">
        <v>38</v>
      </c>
      <c r="Q546" s="41" t="s">
        <v>283</v>
      </c>
      <c r="R546" s="209" t="s">
        <v>234</v>
      </c>
      <c r="S546" s="28">
        <v>648</v>
      </c>
      <c r="T546" s="210">
        <v>0</v>
      </c>
      <c r="U546" s="209"/>
      <c r="V546" s="28"/>
      <c r="W546" s="210"/>
      <c r="X546" s="235" t="s">
        <v>5</v>
      </c>
      <c r="Y546" s="234">
        <v>160</v>
      </c>
      <c r="Z546" s="223" t="s">
        <v>281</v>
      </c>
      <c r="AA546" s="235"/>
      <c r="AB546" s="234"/>
      <c r="AC546" s="223"/>
      <c r="AD546" s="235"/>
      <c r="AE546" s="234"/>
      <c r="AF546" s="223"/>
      <c r="AG546" s="235"/>
      <c r="AH546" s="234"/>
      <c r="AI546" s="223"/>
      <c r="AJ546" s="235" t="s">
        <v>8</v>
      </c>
      <c r="AK546" s="234">
        <v>-10000</v>
      </c>
      <c r="AL546" s="223" t="s">
        <v>282</v>
      </c>
    </row>
    <row r="547" spans="2:38" ht="21">
      <c r="B547" s="209" t="s">
        <v>414</v>
      </c>
      <c r="C547" s="28" t="s">
        <v>120</v>
      </c>
      <c r="D547" s="210" t="s">
        <v>64</v>
      </c>
      <c r="E547" s="209"/>
      <c r="F547" s="28">
        <v>5743</v>
      </c>
      <c r="G547" s="210">
        <v>666</v>
      </c>
      <c r="H547" s="209"/>
      <c r="I547" s="28">
        <v>5743</v>
      </c>
      <c r="J547" s="210">
        <v>665</v>
      </c>
      <c r="K547" s="28"/>
      <c r="L547" s="28"/>
      <c r="M547" s="209">
        <v>-3807</v>
      </c>
      <c r="N547" s="28">
        <v>-3807</v>
      </c>
      <c r="O547" s="210">
        <v>-3807</v>
      </c>
      <c r="P547" s="41" t="s">
        <v>38</v>
      </c>
      <c r="Q547" s="41" t="s">
        <v>80</v>
      </c>
      <c r="R547" s="209" t="s">
        <v>234</v>
      </c>
      <c r="S547" s="28">
        <v>1</v>
      </c>
      <c r="T547" s="210">
        <v>0</v>
      </c>
      <c r="U547" s="209"/>
      <c r="V547" s="28"/>
      <c r="W547" s="210"/>
      <c r="X547" s="235" t="s">
        <v>5</v>
      </c>
      <c r="Y547" s="234">
        <v>155</v>
      </c>
      <c r="Z547" s="223" t="s">
        <v>281</v>
      </c>
      <c r="AA547" s="235"/>
      <c r="AB547" s="234"/>
      <c r="AC547" s="223"/>
      <c r="AD547" s="235"/>
      <c r="AE547" s="234"/>
      <c r="AF547" s="223"/>
      <c r="AG547" s="235"/>
      <c r="AH547" s="234"/>
      <c r="AI547" s="223"/>
      <c r="AJ547" s="235" t="s">
        <v>8</v>
      </c>
      <c r="AK547" s="234">
        <v>-10000</v>
      </c>
      <c r="AL547" s="223" t="s">
        <v>282</v>
      </c>
    </row>
    <row r="548" spans="2:38" ht="31.5">
      <c r="B548" s="209" t="s">
        <v>415</v>
      </c>
      <c r="C548" s="28" t="s">
        <v>120</v>
      </c>
      <c r="D548" s="210" t="s">
        <v>66</v>
      </c>
      <c r="E548" s="209"/>
      <c r="F548" s="28">
        <v>5927</v>
      </c>
      <c r="G548" s="210">
        <v>576</v>
      </c>
      <c r="H548" s="209"/>
      <c r="I548" s="28">
        <v>5927</v>
      </c>
      <c r="J548" s="210">
        <v>575</v>
      </c>
      <c r="K548" s="28"/>
      <c r="L548" s="28"/>
      <c r="M548" s="209">
        <v>-3789</v>
      </c>
      <c r="N548" s="28">
        <v>-3789</v>
      </c>
      <c r="O548" s="210">
        <v>-3789</v>
      </c>
      <c r="P548" s="41" t="s">
        <v>283</v>
      </c>
      <c r="Q548" s="41" t="s">
        <v>80</v>
      </c>
      <c r="R548" s="209" t="s">
        <v>234</v>
      </c>
      <c r="S548" s="28">
        <v>1</v>
      </c>
      <c r="T548" s="210">
        <v>0</v>
      </c>
      <c r="U548" s="209"/>
      <c r="V548" s="28"/>
      <c r="W548" s="210"/>
      <c r="X548" s="235" t="s">
        <v>5</v>
      </c>
      <c r="Y548" s="234">
        <v>-53</v>
      </c>
      <c r="Z548" s="223" t="s">
        <v>281</v>
      </c>
      <c r="AA548" s="235" t="s">
        <v>6</v>
      </c>
      <c r="AB548" s="234">
        <v>5407</v>
      </c>
      <c r="AC548" s="223" t="s">
        <v>175</v>
      </c>
      <c r="AD548" s="235"/>
      <c r="AE548" s="234"/>
      <c r="AF548" s="223"/>
      <c r="AG548" s="235"/>
      <c r="AH548" s="234"/>
      <c r="AI548" s="223"/>
      <c r="AJ548" s="235" t="s">
        <v>8</v>
      </c>
      <c r="AK548" s="234">
        <v>-10000</v>
      </c>
      <c r="AL548" s="223" t="s">
        <v>282</v>
      </c>
    </row>
    <row r="549" spans="2:38" ht="21">
      <c r="B549" s="209" t="s">
        <v>415</v>
      </c>
      <c r="C549" s="28" t="s">
        <v>120</v>
      </c>
      <c r="D549" s="210" t="s">
        <v>67</v>
      </c>
      <c r="E549" s="209"/>
      <c r="F549" s="28">
        <v>5943</v>
      </c>
      <c r="G549" s="210">
        <v>576</v>
      </c>
      <c r="H549" s="209"/>
      <c r="I549" s="28">
        <v>5943</v>
      </c>
      <c r="J549" s="210">
        <v>575</v>
      </c>
      <c r="K549" s="28"/>
      <c r="L549" s="28"/>
      <c r="M549" s="209">
        <v>-3808</v>
      </c>
      <c r="N549" s="28">
        <v>-3808</v>
      </c>
      <c r="O549" s="210">
        <v>-3808</v>
      </c>
      <c r="P549" s="41" t="s">
        <v>283</v>
      </c>
      <c r="Q549" s="41" t="s">
        <v>80</v>
      </c>
      <c r="R549" s="209" t="s">
        <v>234</v>
      </c>
      <c r="S549" s="28">
        <v>1</v>
      </c>
      <c r="T549" s="210">
        <v>0</v>
      </c>
      <c r="U549" s="209"/>
      <c r="V549" s="28"/>
      <c r="W549" s="210"/>
      <c r="X549" s="235" t="s">
        <v>5</v>
      </c>
      <c r="Y549" s="234">
        <v>-53</v>
      </c>
      <c r="Z549" s="223" t="s">
        <v>281</v>
      </c>
      <c r="AA549" s="235"/>
      <c r="AB549" s="234"/>
      <c r="AC549" s="223"/>
      <c r="AD549" s="235"/>
      <c r="AE549" s="234"/>
      <c r="AF549" s="223"/>
      <c r="AG549" s="235"/>
      <c r="AH549" s="234"/>
      <c r="AI549" s="223"/>
      <c r="AJ549" s="235" t="s">
        <v>8</v>
      </c>
      <c r="AK549" s="234">
        <v>-10000</v>
      </c>
      <c r="AL549" s="223" t="s">
        <v>282</v>
      </c>
    </row>
    <row r="550" spans="2:38" ht="21">
      <c r="B550" s="209" t="s">
        <v>416</v>
      </c>
      <c r="C550" s="28" t="s">
        <v>120</v>
      </c>
      <c r="D550" s="210" t="s">
        <v>64</v>
      </c>
      <c r="E550" s="209"/>
      <c r="F550" s="28">
        <v>5761</v>
      </c>
      <c r="G550" s="210">
        <v>724</v>
      </c>
      <c r="H550" s="209"/>
      <c r="I550" s="28">
        <v>5571</v>
      </c>
      <c r="J550" s="210">
        <v>726</v>
      </c>
      <c r="K550" s="28"/>
      <c r="L550" s="28"/>
      <c r="M550" s="209">
        <v>-4702</v>
      </c>
      <c r="N550" s="28">
        <v>-4702</v>
      </c>
      <c r="O550" s="210">
        <v>-4702</v>
      </c>
      <c r="P550" s="41" t="s">
        <v>38</v>
      </c>
      <c r="Q550" s="41" t="s">
        <v>283</v>
      </c>
      <c r="R550" s="209" t="s">
        <v>234</v>
      </c>
      <c r="S550" s="28">
        <v>188</v>
      </c>
      <c r="T550" s="210">
        <v>0</v>
      </c>
      <c r="U550" s="209"/>
      <c r="V550" s="28"/>
      <c r="W550" s="210"/>
      <c r="X550" s="235" t="s">
        <v>5</v>
      </c>
      <c r="Y550" s="234">
        <v>-17</v>
      </c>
      <c r="Z550" s="223" t="s">
        <v>281</v>
      </c>
      <c r="AA550" s="235"/>
      <c r="AB550" s="234"/>
      <c r="AC550" s="223"/>
      <c r="AD550" s="235"/>
      <c r="AE550" s="234"/>
      <c r="AF550" s="223"/>
      <c r="AG550" s="235"/>
      <c r="AH550" s="234"/>
      <c r="AI550" s="223"/>
      <c r="AJ550" s="235" t="s">
        <v>8</v>
      </c>
      <c r="AK550" s="234">
        <v>-10000</v>
      </c>
      <c r="AL550" s="223" t="s">
        <v>282</v>
      </c>
    </row>
    <row r="551" spans="2:38" ht="21">
      <c r="B551" s="209" t="s">
        <v>416</v>
      </c>
      <c r="C551" s="28" t="s">
        <v>120</v>
      </c>
      <c r="D551" s="210" t="s">
        <v>66</v>
      </c>
      <c r="E551" s="209"/>
      <c r="F551" s="28">
        <v>5779</v>
      </c>
      <c r="G551" s="210">
        <v>727</v>
      </c>
      <c r="H551" s="209"/>
      <c r="I551" s="28">
        <v>5331</v>
      </c>
      <c r="J551" s="210">
        <v>727</v>
      </c>
      <c r="K551" s="28"/>
      <c r="L551" s="28"/>
      <c r="M551" s="209">
        <v>-4713</v>
      </c>
      <c r="N551" s="28">
        <v>-4713</v>
      </c>
      <c r="O551" s="210">
        <v>-4713</v>
      </c>
      <c r="P551" s="41" t="s">
        <v>283</v>
      </c>
      <c r="Q551" s="41" t="s">
        <v>80</v>
      </c>
      <c r="R551" s="209" t="s">
        <v>234</v>
      </c>
      <c r="S551" s="28">
        <v>448</v>
      </c>
      <c r="T551" s="210">
        <v>0</v>
      </c>
      <c r="U551" s="209"/>
      <c r="V551" s="28"/>
      <c r="W551" s="210"/>
      <c r="X551" s="235" t="s">
        <v>5</v>
      </c>
      <c r="Y551" s="234">
        <v>-123</v>
      </c>
      <c r="Z551" s="223" t="s">
        <v>281</v>
      </c>
      <c r="AA551" s="235"/>
      <c r="AB551" s="234"/>
      <c r="AC551" s="223"/>
      <c r="AD551" s="235"/>
      <c r="AE551" s="234"/>
      <c r="AF551" s="223"/>
      <c r="AG551" s="235"/>
      <c r="AH551" s="234"/>
      <c r="AI551" s="223"/>
      <c r="AJ551" s="235" t="s">
        <v>8</v>
      </c>
      <c r="AK551" s="234">
        <v>-10000</v>
      </c>
      <c r="AL551" s="223" t="s">
        <v>282</v>
      </c>
    </row>
    <row r="552" spans="2:38" ht="21">
      <c r="B552" s="209" t="s">
        <v>416</v>
      </c>
      <c r="C552" s="28" t="s">
        <v>120</v>
      </c>
      <c r="D552" s="210" t="s">
        <v>67</v>
      </c>
      <c r="E552" s="209"/>
      <c r="F552" s="28">
        <v>5760</v>
      </c>
      <c r="G552" s="210">
        <v>727</v>
      </c>
      <c r="H552" s="209"/>
      <c r="I552" s="28">
        <v>5381</v>
      </c>
      <c r="J552" s="210">
        <v>727</v>
      </c>
      <c r="K552" s="28"/>
      <c r="L552" s="28"/>
      <c r="M552" s="209">
        <v>-4700</v>
      </c>
      <c r="N552" s="28">
        <v>-4700</v>
      </c>
      <c r="O552" s="210">
        <v>-4700</v>
      </c>
      <c r="P552" s="41" t="s">
        <v>283</v>
      </c>
      <c r="Q552" s="41" t="s">
        <v>80</v>
      </c>
      <c r="R552" s="209" t="s">
        <v>234</v>
      </c>
      <c r="S552" s="28">
        <v>379</v>
      </c>
      <c r="T552" s="210">
        <v>0</v>
      </c>
      <c r="U552" s="209"/>
      <c r="V552" s="28"/>
      <c r="W552" s="210"/>
      <c r="X552" s="235" t="s">
        <v>5</v>
      </c>
      <c r="Y552" s="234">
        <v>-123</v>
      </c>
      <c r="Z552" s="223" t="s">
        <v>281</v>
      </c>
      <c r="AA552" s="235"/>
      <c r="AB552" s="234"/>
      <c r="AC552" s="223"/>
      <c r="AD552" s="235"/>
      <c r="AE552" s="234"/>
      <c r="AF552" s="223"/>
      <c r="AG552" s="235"/>
      <c r="AH552" s="234"/>
      <c r="AI552" s="223"/>
      <c r="AJ552" s="235" t="s">
        <v>8</v>
      </c>
      <c r="AK552" s="234">
        <v>-10000</v>
      </c>
      <c r="AL552" s="223" t="s">
        <v>282</v>
      </c>
    </row>
    <row r="553" spans="2:38" ht="21">
      <c r="B553" s="209" t="s">
        <v>417</v>
      </c>
      <c r="C553" s="28" t="s">
        <v>120</v>
      </c>
      <c r="D553" s="210" t="s">
        <v>64</v>
      </c>
      <c r="E553" s="209"/>
      <c r="F553" s="28">
        <v>6061</v>
      </c>
      <c r="G553" s="210">
        <v>689</v>
      </c>
      <c r="H553" s="209"/>
      <c r="I553" s="28">
        <v>5328</v>
      </c>
      <c r="J553" s="210">
        <v>255</v>
      </c>
      <c r="K553" s="28"/>
      <c r="L553" s="28"/>
      <c r="M553" s="209">
        <v>-5319</v>
      </c>
      <c r="N553" s="28">
        <v>-5319</v>
      </c>
      <c r="O553" s="210">
        <v>-5319</v>
      </c>
      <c r="P553" s="41" t="s">
        <v>38</v>
      </c>
      <c r="Q553" s="41" t="s">
        <v>283</v>
      </c>
      <c r="R553" s="209" t="s">
        <v>234</v>
      </c>
      <c r="S553" s="28">
        <v>1167</v>
      </c>
      <c r="T553" s="210">
        <v>0</v>
      </c>
      <c r="U553" s="209"/>
      <c r="V553" s="28"/>
      <c r="W553" s="210"/>
      <c r="X553" s="235" t="s">
        <v>5</v>
      </c>
      <c r="Y553" s="234">
        <v>318</v>
      </c>
      <c r="Z553" s="223" t="s">
        <v>281</v>
      </c>
      <c r="AA553" s="235"/>
      <c r="AB553" s="234"/>
      <c r="AC553" s="223"/>
      <c r="AD553" s="235"/>
      <c r="AE553" s="234"/>
      <c r="AF553" s="223"/>
      <c r="AG553" s="235"/>
      <c r="AH553" s="234"/>
      <c r="AI553" s="223"/>
      <c r="AJ553" s="235" t="s">
        <v>8</v>
      </c>
      <c r="AK553" s="234">
        <v>-10000</v>
      </c>
      <c r="AL553" s="223" t="s">
        <v>282</v>
      </c>
    </row>
    <row r="554" spans="2:38" ht="21">
      <c r="B554" s="209" t="s">
        <v>417</v>
      </c>
      <c r="C554" s="28" t="s">
        <v>120</v>
      </c>
      <c r="D554" s="210" t="s">
        <v>66</v>
      </c>
      <c r="E554" s="209"/>
      <c r="F554" s="28">
        <v>6141</v>
      </c>
      <c r="G554" s="210">
        <v>713</v>
      </c>
      <c r="H554" s="209"/>
      <c r="I554" s="28">
        <v>5351</v>
      </c>
      <c r="J554" s="210">
        <v>732</v>
      </c>
      <c r="K554" s="28"/>
      <c r="L554" s="28"/>
      <c r="M554" s="209">
        <v>-5360</v>
      </c>
      <c r="N554" s="28">
        <v>-5360</v>
      </c>
      <c r="O554" s="210">
        <v>-5360</v>
      </c>
      <c r="P554" s="41" t="s">
        <v>38</v>
      </c>
      <c r="Q554" s="41" t="s">
        <v>283</v>
      </c>
      <c r="R554" s="209" t="s">
        <v>234</v>
      </c>
      <c r="S554" s="28">
        <v>771</v>
      </c>
      <c r="T554" s="210">
        <v>0</v>
      </c>
      <c r="U554" s="209"/>
      <c r="V554" s="28"/>
      <c r="W554" s="210"/>
      <c r="X554" s="235" t="s">
        <v>5</v>
      </c>
      <c r="Y554" s="234">
        <v>-140</v>
      </c>
      <c r="Z554" s="223" t="s">
        <v>281</v>
      </c>
      <c r="AA554" s="235"/>
      <c r="AB554" s="234"/>
      <c r="AC554" s="223"/>
      <c r="AD554" s="235"/>
      <c r="AE554" s="234"/>
      <c r="AF554" s="223"/>
      <c r="AG554" s="235"/>
      <c r="AH554" s="234"/>
      <c r="AI554" s="223"/>
      <c r="AJ554" s="235" t="s">
        <v>8</v>
      </c>
      <c r="AK554" s="234">
        <v>-10000</v>
      </c>
      <c r="AL554" s="223" t="s">
        <v>282</v>
      </c>
    </row>
    <row r="555" spans="2:38" ht="21">
      <c r="B555" s="209" t="s">
        <v>417</v>
      </c>
      <c r="C555" s="28" t="s">
        <v>120</v>
      </c>
      <c r="D555" s="210" t="s">
        <v>67</v>
      </c>
      <c r="E555" s="209"/>
      <c r="F555" s="28">
        <v>6095</v>
      </c>
      <c r="G555" s="210">
        <v>689</v>
      </c>
      <c r="H555" s="209"/>
      <c r="I555" s="28">
        <v>5357</v>
      </c>
      <c r="J555" s="210">
        <v>255</v>
      </c>
      <c r="K555" s="28"/>
      <c r="L555" s="28"/>
      <c r="M555" s="209">
        <v>-5339</v>
      </c>
      <c r="N555" s="28">
        <v>-5339</v>
      </c>
      <c r="O555" s="210">
        <v>-5339</v>
      </c>
      <c r="P555" s="41" t="s">
        <v>38</v>
      </c>
      <c r="Q555" s="41" t="s">
        <v>283</v>
      </c>
      <c r="R555" s="209" t="s">
        <v>234</v>
      </c>
      <c r="S555" s="28">
        <v>1172</v>
      </c>
      <c r="T555" s="210">
        <v>0</v>
      </c>
      <c r="U555" s="209"/>
      <c r="V555" s="28"/>
      <c r="W555" s="210"/>
      <c r="X555" s="235" t="s">
        <v>5</v>
      </c>
      <c r="Y555" s="234">
        <v>318</v>
      </c>
      <c r="Z555" s="223" t="s">
        <v>281</v>
      </c>
      <c r="AA555" s="235"/>
      <c r="AB555" s="234"/>
      <c r="AC555" s="223"/>
      <c r="AD555" s="235"/>
      <c r="AE555" s="234"/>
      <c r="AF555" s="223"/>
      <c r="AG555" s="235"/>
      <c r="AH555" s="234"/>
      <c r="AI555" s="223"/>
      <c r="AJ555" s="235" t="s">
        <v>8</v>
      </c>
      <c r="AK555" s="234">
        <v>-10000</v>
      </c>
      <c r="AL555" s="223" t="s">
        <v>282</v>
      </c>
    </row>
    <row r="556" spans="2:38" ht="21">
      <c r="B556" s="209" t="s">
        <v>418</v>
      </c>
      <c r="C556" s="28" t="s">
        <v>120</v>
      </c>
      <c r="D556" s="210" t="s">
        <v>55</v>
      </c>
      <c r="E556" s="209"/>
      <c r="F556" s="28">
        <v>5932</v>
      </c>
      <c r="G556" s="210">
        <v>166</v>
      </c>
      <c r="H556" s="209"/>
      <c r="I556" s="28">
        <v>5866</v>
      </c>
      <c r="J556" s="210">
        <v>166</v>
      </c>
      <c r="K556" s="28"/>
      <c r="L556" s="28"/>
      <c r="M556" s="209">
        <v>0</v>
      </c>
      <c r="N556" s="28">
        <v>0</v>
      </c>
      <c r="O556" s="210">
        <v>0</v>
      </c>
      <c r="P556" s="41" t="s">
        <v>283</v>
      </c>
      <c r="Q556" s="41" t="s">
        <v>283</v>
      </c>
      <c r="R556" s="209" t="s">
        <v>234</v>
      </c>
      <c r="S556" s="28">
        <v>66</v>
      </c>
      <c r="T556" s="210">
        <v>0</v>
      </c>
      <c r="U556" s="209"/>
      <c r="V556" s="28"/>
      <c r="W556" s="210"/>
      <c r="X556" s="235" t="s">
        <v>5</v>
      </c>
      <c r="Y556" s="234">
        <v>-140</v>
      </c>
      <c r="Z556" s="223" t="s">
        <v>281</v>
      </c>
      <c r="AA556" s="235"/>
      <c r="AB556" s="234"/>
      <c r="AC556" s="223"/>
      <c r="AD556" s="235"/>
      <c r="AE556" s="234"/>
      <c r="AF556" s="223"/>
      <c r="AG556" s="235"/>
      <c r="AH556" s="234"/>
      <c r="AI556" s="223"/>
      <c r="AJ556" s="235" t="s">
        <v>8</v>
      </c>
      <c r="AK556" s="234">
        <v>-10000</v>
      </c>
      <c r="AL556" s="223" t="s">
        <v>282</v>
      </c>
    </row>
    <row r="557" spans="2:38" ht="21">
      <c r="B557" s="209" t="s">
        <v>418</v>
      </c>
      <c r="C557" s="28" t="s">
        <v>120</v>
      </c>
      <c r="D557" s="210" t="s">
        <v>57</v>
      </c>
      <c r="E557" s="209"/>
      <c r="F557" s="28">
        <v>5845</v>
      </c>
      <c r="G557" s="210">
        <v>166</v>
      </c>
      <c r="H557" s="209"/>
      <c r="I557" s="28">
        <v>5578</v>
      </c>
      <c r="J557" s="210">
        <v>166</v>
      </c>
      <c r="K557" s="28"/>
      <c r="L557" s="28"/>
      <c r="M557" s="209">
        <v>0</v>
      </c>
      <c r="N557" s="28">
        <v>0</v>
      </c>
      <c r="O557" s="210">
        <v>0</v>
      </c>
      <c r="P557" s="41" t="s">
        <v>283</v>
      </c>
      <c r="Q557" s="41" t="s">
        <v>283</v>
      </c>
      <c r="R557" s="209" t="s">
        <v>234</v>
      </c>
      <c r="S557" s="28">
        <v>267</v>
      </c>
      <c r="T557" s="210">
        <v>0</v>
      </c>
      <c r="U557" s="209"/>
      <c r="V557" s="28"/>
      <c r="W557" s="210"/>
      <c r="X557" s="235" t="s">
        <v>5</v>
      </c>
      <c r="Y557" s="234">
        <v>-140</v>
      </c>
      <c r="Z557" s="223" t="s">
        <v>281</v>
      </c>
      <c r="AA557" s="235"/>
      <c r="AB557" s="234"/>
      <c r="AC557" s="223"/>
      <c r="AD557" s="235"/>
      <c r="AE557" s="234"/>
      <c r="AF557" s="223"/>
      <c r="AG557" s="235"/>
      <c r="AH557" s="234"/>
      <c r="AI557" s="223"/>
      <c r="AJ557" s="235" t="s">
        <v>8</v>
      </c>
      <c r="AK557" s="234">
        <v>-10000</v>
      </c>
      <c r="AL557" s="223" t="s">
        <v>282</v>
      </c>
    </row>
    <row r="558" spans="2:38" ht="21">
      <c r="B558" s="209" t="s">
        <v>418</v>
      </c>
      <c r="C558" s="28" t="s">
        <v>120</v>
      </c>
      <c r="D558" s="210" t="s">
        <v>58</v>
      </c>
      <c r="E558" s="209"/>
      <c r="F558" s="28">
        <v>5520</v>
      </c>
      <c r="G558" s="210">
        <v>157</v>
      </c>
      <c r="H558" s="209"/>
      <c r="I558" s="28">
        <v>5009</v>
      </c>
      <c r="J558" s="210">
        <v>-245</v>
      </c>
      <c r="K558" s="28"/>
      <c r="L558" s="28"/>
      <c r="M558" s="209">
        <v>0</v>
      </c>
      <c r="N558" s="28">
        <v>0</v>
      </c>
      <c r="O558" s="210">
        <v>0</v>
      </c>
      <c r="P558" s="41" t="s">
        <v>288</v>
      </c>
      <c r="Q558" s="41" t="s">
        <v>283</v>
      </c>
      <c r="R558" s="209" t="s">
        <v>234</v>
      </c>
      <c r="S558" s="28">
        <v>913</v>
      </c>
      <c r="T558" s="210">
        <v>0</v>
      </c>
      <c r="U558" s="209"/>
      <c r="V558" s="28"/>
      <c r="W558" s="210"/>
      <c r="X558" s="235" t="s">
        <v>5</v>
      </c>
      <c r="Y558" s="234">
        <v>271</v>
      </c>
      <c r="Z558" s="223" t="s">
        <v>281</v>
      </c>
      <c r="AA558" s="235"/>
      <c r="AB558" s="234"/>
      <c r="AC558" s="223"/>
      <c r="AD558" s="235"/>
      <c r="AE558" s="234"/>
      <c r="AF558" s="223"/>
      <c r="AG558" s="235"/>
      <c r="AH558" s="234"/>
      <c r="AI558" s="223"/>
      <c r="AJ558" s="235" t="s">
        <v>8</v>
      </c>
      <c r="AK558" s="234">
        <v>-10000</v>
      </c>
      <c r="AL558" s="223" t="s">
        <v>282</v>
      </c>
    </row>
    <row r="559" spans="2:38" ht="21">
      <c r="B559" s="209" t="s">
        <v>418</v>
      </c>
      <c r="C559" s="28" t="s">
        <v>120</v>
      </c>
      <c r="D559" s="210" t="s">
        <v>59</v>
      </c>
      <c r="E559" s="209"/>
      <c r="F559" s="28">
        <v>6568</v>
      </c>
      <c r="G559" s="210">
        <v>741</v>
      </c>
      <c r="H559" s="209"/>
      <c r="I559" s="28">
        <v>6391</v>
      </c>
      <c r="J559" s="210">
        <v>512</v>
      </c>
      <c r="K559" s="28"/>
      <c r="L559" s="28"/>
      <c r="M559" s="209">
        <v>1091</v>
      </c>
      <c r="N559" s="28">
        <v>177</v>
      </c>
      <c r="O559" s="210">
        <v>1091</v>
      </c>
      <c r="P559" s="41" t="s">
        <v>74</v>
      </c>
      <c r="Q559" s="41" t="s">
        <v>283</v>
      </c>
      <c r="R559" s="209" t="s">
        <v>234</v>
      </c>
      <c r="S559" s="28">
        <v>406</v>
      </c>
      <c r="T559" s="210">
        <v>177</v>
      </c>
      <c r="U559" s="209"/>
      <c r="V559" s="28"/>
      <c r="W559" s="210"/>
      <c r="X559" s="235" t="s">
        <v>5</v>
      </c>
      <c r="Y559" s="234">
        <v>103</v>
      </c>
      <c r="Z559" s="223" t="s">
        <v>281</v>
      </c>
      <c r="AA559" s="235"/>
      <c r="AB559" s="234"/>
      <c r="AC559" s="223"/>
      <c r="AD559" s="235" t="s">
        <v>7</v>
      </c>
      <c r="AE559" s="234">
        <v>2973</v>
      </c>
      <c r="AF559" s="223" t="s">
        <v>387</v>
      </c>
      <c r="AG559" s="235"/>
      <c r="AH559" s="234"/>
      <c r="AI559" s="223"/>
      <c r="AJ559" s="235" t="s">
        <v>8</v>
      </c>
      <c r="AK559" s="234">
        <v>-10000</v>
      </c>
      <c r="AL559" s="223" t="s">
        <v>282</v>
      </c>
    </row>
    <row r="560" spans="2:38" ht="21">
      <c r="B560" s="209" t="s">
        <v>418</v>
      </c>
      <c r="C560" s="28" t="s">
        <v>120</v>
      </c>
      <c r="D560" s="210" t="s">
        <v>61</v>
      </c>
      <c r="E560" s="209"/>
      <c r="F560" s="28">
        <v>5973</v>
      </c>
      <c r="G560" s="210">
        <v>780</v>
      </c>
      <c r="H560" s="209"/>
      <c r="I560" s="28">
        <v>5796</v>
      </c>
      <c r="J560" s="210">
        <v>787</v>
      </c>
      <c r="K560" s="28"/>
      <c r="L560" s="28"/>
      <c r="M560" s="209">
        <v>1766</v>
      </c>
      <c r="N560" s="28">
        <v>177</v>
      </c>
      <c r="O560" s="210">
        <v>1766</v>
      </c>
      <c r="P560" s="41" t="s">
        <v>74</v>
      </c>
      <c r="Q560" s="41" t="s">
        <v>283</v>
      </c>
      <c r="R560" s="209" t="s">
        <v>234</v>
      </c>
      <c r="S560" s="28">
        <v>170</v>
      </c>
      <c r="T560" s="210">
        <v>177</v>
      </c>
      <c r="U560" s="209"/>
      <c r="V560" s="28"/>
      <c r="W560" s="210"/>
      <c r="X560" s="235" t="s">
        <v>5</v>
      </c>
      <c r="Y560" s="234">
        <v>-140</v>
      </c>
      <c r="Z560" s="223" t="s">
        <v>281</v>
      </c>
      <c r="AA560" s="235"/>
      <c r="AB560" s="234"/>
      <c r="AC560" s="223"/>
      <c r="AD560" s="235" t="s">
        <v>7</v>
      </c>
      <c r="AE560" s="234">
        <v>2346</v>
      </c>
      <c r="AF560" s="223" t="s">
        <v>387</v>
      </c>
      <c r="AG560" s="235"/>
      <c r="AH560" s="234"/>
      <c r="AI560" s="223"/>
      <c r="AJ560" s="235" t="s">
        <v>8</v>
      </c>
      <c r="AK560" s="234">
        <v>-10000</v>
      </c>
      <c r="AL560" s="223" t="s">
        <v>282</v>
      </c>
    </row>
    <row r="561" spans="2:38" ht="21">
      <c r="B561" s="209" t="s">
        <v>418</v>
      </c>
      <c r="C561" s="28" t="s">
        <v>120</v>
      </c>
      <c r="D561" s="210" t="s">
        <v>63</v>
      </c>
      <c r="E561" s="209"/>
      <c r="F561" s="28">
        <v>6381</v>
      </c>
      <c r="G561" s="210">
        <v>780</v>
      </c>
      <c r="H561" s="209"/>
      <c r="I561" s="28">
        <v>6204</v>
      </c>
      <c r="J561" s="210">
        <v>787</v>
      </c>
      <c r="K561" s="28"/>
      <c r="L561" s="28"/>
      <c r="M561" s="209">
        <v>1526</v>
      </c>
      <c r="N561" s="28">
        <v>177</v>
      </c>
      <c r="O561" s="210">
        <v>1526</v>
      </c>
      <c r="P561" s="41" t="s">
        <v>74</v>
      </c>
      <c r="Q561" s="41" t="s">
        <v>283</v>
      </c>
      <c r="R561" s="209" t="s">
        <v>234</v>
      </c>
      <c r="S561" s="28">
        <v>170</v>
      </c>
      <c r="T561" s="210">
        <v>177</v>
      </c>
      <c r="U561" s="209"/>
      <c r="V561" s="28"/>
      <c r="W561" s="210"/>
      <c r="X561" s="235" t="s">
        <v>5</v>
      </c>
      <c r="Y561" s="234">
        <v>-140</v>
      </c>
      <c r="Z561" s="223" t="s">
        <v>281</v>
      </c>
      <c r="AA561" s="235"/>
      <c r="AB561" s="234"/>
      <c r="AC561" s="223"/>
      <c r="AD561" s="235" t="s">
        <v>7</v>
      </c>
      <c r="AE561" s="234">
        <v>2552</v>
      </c>
      <c r="AF561" s="223" t="s">
        <v>387</v>
      </c>
      <c r="AG561" s="235"/>
      <c r="AH561" s="234"/>
      <c r="AI561" s="223"/>
      <c r="AJ561" s="235" t="s">
        <v>8</v>
      </c>
      <c r="AK561" s="234">
        <v>-10000</v>
      </c>
      <c r="AL561" s="223" t="s">
        <v>282</v>
      </c>
    </row>
    <row r="562" spans="2:38" ht="31.5">
      <c r="B562" s="209" t="s">
        <v>418</v>
      </c>
      <c r="C562" s="28" t="s">
        <v>120</v>
      </c>
      <c r="D562" s="210" t="s">
        <v>64</v>
      </c>
      <c r="E562" s="209"/>
      <c r="F562" s="28">
        <v>6915</v>
      </c>
      <c r="G562" s="210">
        <v>557</v>
      </c>
      <c r="H562" s="209"/>
      <c r="I562" s="28">
        <v>5644</v>
      </c>
      <c r="J562" s="210">
        <v>553</v>
      </c>
      <c r="K562" s="28"/>
      <c r="L562" s="28"/>
      <c r="M562" s="209">
        <v>-5608</v>
      </c>
      <c r="N562" s="28">
        <v>-5608</v>
      </c>
      <c r="O562" s="210">
        <v>-5608</v>
      </c>
      <c r="P562" s="41" t="s">
        <v>38</v>
      </c>
      <c r="Q562" s="41" t="s">
        <v>283</v>
      </c>
      <c r="R562" s="209" t="s">
        <v>234</v>
      </c>
      <c r="S562" s="28">
        <v>1275</v>
      </c>
      <c r="T562" s="210">
        <v>0</v>
      </c>
      <c r="U562" s="209"/>
      <c r="V562" s="28"/>
      <c r="W562" s="210"/>
      <c r="X562" s="235" t="s">
        <v>5</v>
      </c>
      <c r="Y562" s="234">
        <v>305</v>
      </c>
      <c r="Z562" s="223" t="s">
        <v>281</v>
      </c>
      <c r="AA562" s="235" t="s">
        <v>6</v>
      </c>
      <c r="AB562" s="234">
        <v>6618</v>
      </c>
      <c r="AC562" s="223" t="s">
        <v>82</v>
      </c>
      <c r="AD562" s="235"/>
      <c r="AE562" s="234"/>
      <c r="AF562" s="223"/>
      <c r="AG562" s="235"/>
      <c r="AH562" s="234"/>
      <c r="AI562" s="223"/>
      <c r="AJ562" s="235" t="s">
        <v>8</v>
      </c>
      <c r="AK562" s="234">
        <v>-10000</v>
      </c>
      <c r="AL562" s="223" t="s">
        <v>282</v>
      </c>
    </row>
    <row r="563" spans="2:38" ht="31.5">
      <c r="B563" s="209" t="s">
        <v>418</v>
      </c>
      <c r="C563" s="28" t="s">
        <v>120</v>
      </c>
      <c r="D563" s="210" t="s">
        <v>66</v>
      </c>
      <c r="E563" s="209"/>
      <c r="F563" s="28">
        <v>6915</v>
      </c>
      <c r="G563" s="210">
        <v>557</v>
      </c>
      <c r="H563" s="209"/>
      <c r="I563" s="28">
        <v>5616</v>
      </c>
      <c r="J563" s="210">
        <v>519</v>
      </c>
      <c r="K563" s="28"/>
      <c r="L563" s="28"/>
      <c r="M563" s="209">
        <v>-5608</v>
      </c>
      <c r="N563" s="28">
        <v>-5608</v>
      </c>
      <c r="O563" s="210">
        <v>-5608</v>
      </c>
      <c r="P563" s="41" t="s">
        <v>38</v>
      </c>
      <c r="Q563" s="41" t="s">
        <v>283</v>
      </c>
      <c r="R563" s="209" t="s">
        <v>234</v>
      </c>
      <c r="S563" s="28">
        <v>1337</v>
      </c>
      <c r="T563" s="210">
        <v>0</v>
      </c>
      <c r="U563" s="209"/>
      <c r="V563" s="28"/>
      <c r="W563" s="210"/>
      <c r="X563" s="235" t="s">
        <v>5</v>
      </c>
      <c r="Y563" s="234">
        <v>305</v>
      </c>
      <c r="Z563" s="223" t="s">
        <v>281</v>
      </c>
      <c r="AA563" s="235" t="s">
        <v>6</v>
      </c>
      <c r="AB563" s="234">
        <v>6193</v>
      </c>
      <c r="AC563" s="223" t="s">
        <v>82</v>
      </c>
      <c r="AD563" s="235"/>
      <c r="AE563" s="234"/>
      <c r="AF563" s="223"/>
      <c r="AG563" s="235"/>
      <c r="AH563" s="234"/>
      <c r="AI563" s="223"/>
      <c r="AJ563" s="235" t="s">
        <v>8</v>
      </c>
      <c r="AK563" s="234">
        <v>-10000</v>
      </c>
      <c r="AL563" s="223" t="s">
        <v>282</v>
      </c>
    </row>
    <row r="564" spans="2:38" ht="21">
      <c r="B564" s="209" t="s">
        <v>418</v>
      </c>
      <c r="C564" s="28" t="s">
        <v>120</v>
      </c>
      <c r="D564" s="210" t="s">
        <v>67</v>
      </c>
      <c r="E564" s="209"/>
      <c r="F564" s="28">
        <v>6915</v>
      </c>
      <c r="G564" s="210">
        <v>557</v>
      </c>
      <c r="H564" s="209"/>
      <c r="I564" s="28">
        <v>4871</v>
      </c>
      <c r="J564" s="210">
        <v>557</v>
      </c>
      <c r="K564" s="28"/>
      <c r="L564" s="28"/>
      <c r="M564" s="209">
        <v>-5608</v>
      </c>
      <c r="N564" s="28">
        <v>-5608</v>
      </c>
      <c r="O564" s="210">
        <v>-5608</v>
      </c>
      <c r="P564" s="41" t="s">
        <v>38</v>
      </c>
      <c r="Q564" s="41" t="s">
        <v>283</v>
      </c>
      <c r="R564" s="209" t="s">
        <v>234</v>
      </c>
      <c r="S564" s="28">
        <v>2044</v>
      </c>
      <c r="T564" s="210">
        <v>0</v>
      </c>
      <c r="U564" s="209"/>
      <c r="V564" s="28"/>
      <c r="W564" s="210"/>
      <c r="X564" s="235" t="s">
        <v>5</v>
      </c>
      <c r="Y564" s="234">
        <v>-140</v>
      </c>
      <c r="Z564" s="223" t="s">
        <v>281</v>
      </c>
      <c r="AA564" s="235"/>
      <c r="AB564" s="234"/>
      <c r="AC564" s="223"/>
      <c r="AD564" s="235"/>
      <c r="AE564" s="234"/>
      <c r="AF564" s="223"/>
      <c r="AG564" s="235"/>
      <c r="AH564" s="234"/>
      <c r="AI564" s="223"/>
      <c r="AJ564" s="235" t="s">
        <v>8</v>
      </c>
      <c r="AK564" s="234">
        <v>-10000</v>
      </c>
      <c r="AL564" s="223" t="s">
        <v>282</v>
      </c>
    </row>
    <row r="565" spans="2:38">
      <c r="B565" s="209" t="s">
        <v>419</v>
      </c>
      <c r="C565" s="28" t="s">
        <v>120</v>
      </c>
      <c r="D565" s="210" t="s">
        <v>55</v>
      </c>
      <c r="E565" s="209"/>
      <c r="F565" s="28">
        <v>5076</v>
      </c>
      <c r="G565" s="210">
        <v>2993</v>
      </c>
      <c r="H565" s="209"/>
      <c r="I565" s="28">
        <v>1399</v>
      </c>
      <c r="J565" s="210">
        <v>2993</v>
      </c>
      <c r="K565" s="28"/>
      <c r="L565" s="28"/>
      <c r="M565" s="209">
        <v>0</v>
      </c>
      <c r="N565" s="28">
        <v>0</v>
      </c>
      <c r="O565" s="210">
        <v>0</v>
      </c>
      <c r="P565" s="41" t="s">
        <v>288</v>
      </c>
      <c r="Q565" s="41" t="s">
        <v>283</v>
      </c>
      <c r="R565" s="209" t="s">
        <v>234</v>
      </c>
      <c r="S565" s="28">
        <v>3677</v>
      </c>
      <c r="T565" s="210">
        <v>0</v>
      </c>
      <c r="U565" s="209"/>
      <c r="V565" s="28"/>
      <c r="W565" s="210"/>
      <c r="X565" s="235"/>
      <c r="Y565" s="234"/>
      <c r="Z565" s="223"/>
      <c r="AA565" s="235"/>
      <c r="AB565" s="234"/>
      <c r="AC565" s="223"/>
      <c r="AD565" s="235"/>
      <c r="AE565" s="234"/>
      <c r="AF565" s="223"/>
      <c r="AG565" s="235"/>
      <c r="AH565" s="234"/>
      <c r="AI565" s="223"/>
      <c r="AJ565" s="235" t="s">
        <v>8</v>
      </c>
      <c r="AK565" s="234">
        <v>-10000</v>
      </c>
      <c r="AL565" s="223" t="s">
        <v>282</v>
      </c>
    </row>
    <row r="566" spans="2:38">
      <c r="B566" s="209" t="s">
        <v>419</v>
      </c>
      <c r="C566" s="28" t="s">
        <v>120</v>
      </c>
      <c r="D566" s="210" t="s">
        <v>57</v>
      </c>
      <c r="E566" s="209"/>
      <c r="F566" s="28">
        <v>5076</v>
      </c>
      <c r="G566" s="210">
        <v>2993</v>
      </c>
      <c r="H566" s="209"/>
      <c r="I566" s="28">
        <v>1399</v>
      </c>
      <c r="J566" s="210">
        <v>2993</v>
      </c>
      <c r="K566" s="28"/>
      <c r="L566" s="28"/>
      <c r="M566" s="209">
        <v>0</v>
      </c>
      <c r="N566" s="28">
        <v>0</v>
      </c>
      <c r="O566" s="210">
        <v>0</v>
      </c>
      <c r="P566" s="41" t="s">
        <v>288</v>
      </c>
      <c r="Q566" s="41" t="s">
        <v>283</v>
      </c>
      <c r="R566" s="209" t="s">
        <v>234</v>
      </c>
      <c r="S566" s="28">
        <v>3677</v>
      </c>
      <c r="T566" s="210">
        <v>0</v>
      </c>
      <c r="U566" s="209"/>
      <c r="V566" s="28"/>
      <c r="W566" s="210"/>
      <c r="X566" s="235"/>
      <c r="Y566" s="234"/>
      <c r="Z566" s="223"/>
      <c r="AA566" s="235"/>
      <c r="AB566" s="234"/>
      <c r="AC566" s="223"/>
      <c r="AD566" s="235"/>
      <c r="AE566" s="234"/>
      <c r="AF566" s="223"/>
      <c r="AG566" s="235"/>
      <c r="AH566" s="234"/>
      <c r="AI566" s="223"/>
      <c r="AJ566" s="235" t="s">
        <v>8</v>
      </c>
      <c r="AK566" s="234">
        <v>-10000</v>
      </c>
      <c r="AL566" s="223" t="s">
        <v>282</v>
      </c>
    </row>
    <row r="567" spans="2:38">
      <c r="B567" s="209" t="s">
        <v>419</v>
      </c>
      <c r="C567" s="28" t="s">
        <v>120</v>
      </c>
      <c r="D567" s="210" t="s">
        <v>58</v>
      </c>
      <c r="E567" s="209"/>
      <c r="F567" s="28">
        <v>5076</v>
      </c>
      <c r="G567" s="210">
        <v>2993</v>
      </c>
      <c r="H567" s="209"/>
      <c r="I567" s="28">
        <v>1399</v>
      </c>
      <c r="J567" s="210">
        <v>2993</v>
      </c>
      <c r="K567" s="28"/>
      <c r="L567" s="28"/>
      <c r="M567" s="209">
        <v>0</v>
      </c>
      <c r="N567" s="28">
        <v>0</v>
      </c>
      <c r="O567" s="210">
        <v>0</v>
      </c>
      <c r="P567" s="41" t="s">
        <v>288</v>
      </c>
      <c r="Q567" s="41" t="s">
        <v>283</v>
      </c>
      <c r="R567" s="209" t="s">
        <v>234</v>
      </c>
      <c r="S567" s="28">
        <v>3677</v>
      </c>
      <c r="T567" s="210">
        <v>0</v>
      </c>
      <c r="U567" s="209"/>
      <c r="V567" s="28"/>
      <c r="W567" s="210"/>
      <c r="X567" s="235"/>
      <c r="Y567" s="234"/>
      <c r="Z567" s="223"/>
      <c r="AA567" s="235"/>
      <c r="AB567" s="234"/>
      <c r="AC567" s="223"/>
      <c r="AD567" s="235"/>
      <c r="AE567" s="234"/>
      <c r="AF567" s="223"/>
      <c r="AG567" s="235"/>
      <c r="AH567" s="234"/>
      <c r="AI567" s="223"/>
      <c r="AJ567" s="235" t="s">
        <v>8</v>
      </c>
      <c r="AK567" s="234">
        <v>-10000</v>
      </c>
      <c r="AL567" s="223" t="s">
        <v>282</v>
      </c>
    </row>
    <row r="568" spans="2:38">
      <c r="B568" s="209" t="s">
        <v>419</v>
      </c>
      <c r="C568" s="28" t="s">
        <v>120</v>
      </c>
      <c r="D568" s="210" t="s">
        <v>59</v>
      </c>
      <c r="E568" s="209"/>
      <c r="F568" s="28">
        <v>4677</v>
      </c>
      <c r="G568" s="210">
        <v>805</v>
      </c>
      <c r="H568" s="209"/>
      <c r="I568" s="28">
        <v>2359</v>
      </c>
      <c r="J568" s="210">
        <v>817</v>
      </c>
      <c r="K568" s="28"/>
      <c r="L568" s="28"/>
      <c r="M568" s="209">
        <v>0</v>
      </c>
      <c r="N568" s="28">
        <v>0</v>
      </c>
      <c r="O568" s="210">
        <v>0</v>
      </c>
      <c r="P568" s="41" t="s">
        <v>288</v>
      </c>
      <c r="Q568" s="41" t="s">
        <v>283</v>
      </c>
      <c r="R568" s="209" t="s">
        <v>234</v>
      </c>
      <c r="S568" s="28">
        <v>2306</v>
      </c>
      <c r="T568" s="210">
        <v>0</v>
      </c>
      <c r="U568" s="209"/>
      <c r="V568" s="28"/>
      <c r="W568" s="210"/>
      <c r="X568" s="235"/>
      <c r="Y568" s="234"/>
      <c r="Z568" s="223"/>
      <c r="AA568" s="235"/>
      <c r="AB568" s="234"/>
      <c r="AC568" s="223"/>
      <c r="AD568" s="235"/>
      <c r="AE568" s="234"/>
      <c r="AF568" s="223"/>
      <c r="AG568" s="235"/>
      <c r="AH568" s="234"/>
      <c r="AI568" s="223"/>
      <c r="AJ568" s="235" t="s">
        <v>8</v>
      </c>
      <c r="AK568" s="234">
        <v>-10000</v>
      </c>
      <c r="AL568" s="223" t="s">
        <v>282</v>
      </c>
    </row>
    <row r="569" spans="2:38">
      <c r="B569" s="209" t="s">
        <v>419</v>
      </c>
      <c r="C569" s="28" t="s">
        <v>120</v>
      </c>
      <c r="D569" s="210" t="s">
        <v>61</v>
      </c>
      <c r="E569" s="209"/>
      <c r="F569" s="28">
        <v>4313</v>
      </c>
      <c r="G569" s="210">
        <v>865</v>
      </c>
      <c r="H569" s="209"/>
      <c r="I569" s="28">
        <v>4245</v>
      </c>
      <c r="J569" s="210">
        <v>865</v>
      </c>
      <c r="K569" s="28"/>
      <c r="L569" s="28"/>
      <c r="M569" s="209">
        <v>0</v>
      </c>
      <c r="N569" s="28">
        <v>0</v>
      </c>
      <c r="O569" s="210">
        <v>0</v>
      </c>
      <c r="P569" s="41" t="s">
        <v>283</v>
      </c>
      <c r="Q569" s="41" t="s">
        <v>283</v>
      </c>
      <c r="R569" s="209" t="s">
        <v>234</v>
      </c>
      <c r="S569" s="28">
        <v>68</v>
      </c>
      <c r="T569" s="210">
        <v>0</v>
      </c>
      <c r="U569" s="209"/>
      <c r="V569" s="28"/>
      <c r="W569" s="210"/>
      <c r="X569" s="235"/>
      <c r="Y569" s="234"/>
      <c r="Z569" s="223"/>
      <c r="AA569" s="235"/>
      <c r="AB569" s="234"/>
      <c r="AC569" s="223"/>
      <c r="AD569" s="235"/>
      <c r="AE569" s="234"/>
      <c r="AF569" s="223"/>
      <c r="AG569" s="235"/>
      <c r="AH569" s="234"/>
      <c r="AI569" s="223"/>
      <c r="AJ569" s="235" t="s">
        <v>8</v>
      </c>
      <c r="AK569" s="234">
        <v>-10000</v>
      </c>
      <c r="AL569" s="223" t="s">
        <v>282</v>
      </c>
    </row>
    <row r="570" spans="2:38">
      <c r="B570" s="209" t="s">
        <v>419</v>
      </c>
      <c r="C570" s="28" t="s">
        <v>120</v>
      </c>
      <c r="D570" s="210" t="s">
        <v>64</v>
      </c>
      <c r="E570" s="209"/>
      <c r="F570" s="28">
        <v>6205</v>
      </c>
      <c r="G570" s="210">
        <v>811</v>
      </c>
      <c r="H570" s="209"/>
      <c r="I570" s="28">
        <v>5709</v>
      </c>
      <c r="J570" s="210">
        <v>381</v>
      </c>
      <c r="K570" s="28"/>
      <c r="L570" s="28"/>
      <c r="M570" s="209">
        <v>-3973</v>
      </c>
      <c r="N570" s="28">
        <v>-3973</v>
      </c>
      <c r="O570" s="210">
        <v>-3973</v>
      </c>
      <c r="P570" s="41" t="s">
        <v>38</v>
      </c>
      <c r="Q570" s="41" t="s">
        <v>283</v>
      </c>
      <c r="R570" s="209" t="s">
        <v>234</v>
      </c>
      <c r="S570" s="28">
        <v>926</v>
      </c>
      <c r="T570" s="210">
        <v>0</v>
      </c>
      <c r="U570" s="209"/>
      <c r="V570" s="28"/>
      <c r="W570" s="210"/>
      <c r="X570" s="235"/>
      <c r="Y570" s="234"/>
      <c r="Z570" s="223"/>
      <c r="AA570" s="235"/>
      <c r="AB570" s="234"/>
      <c r="AC570" s="223"/>
      <c r="AD570" s="235"/>
      <c r="AE570" s="234"/>
      <c r="AF570" s="223"/>
      <c r="AG570" s="235"/>
      <c r="AH570" s="234"/>
      <c r="AI570" s="223"/>
      <c r="AJ570" s="235" t="s">
        <v>8</v>
      </c>
      <c r="AK570" s="234">
        <v>-10000</v>
      </c>
      <c r="AL570" s="223" t="s">
        <v>282</v>
      </c>
    </row>
    <row r="571" spans="2:38" ht="31.5">
      <c r="B571" s="209" t="s">
        <v>419</v>
      </c>
      <c r="C571" s="28" t="s">
        <v>120</v>
      </c>
      <c r="D571" s="210" t="s">
        <v>66</v>
      </c>
      <c r="E571" s="209"/>
      <c r="F571" s="28">
        <v>6252</v>
      </c>
      <c r="G571" s="210">
        <v>822</v>
      </c>
      <c r="H571" s="209"/>
      <c r="I571" s="28">
        <v>5734</v>
      </c>
      <c r="J571" s="210">
        <v>826</v>
      </c>
      <c r="K571" s="28"/>
      <c r="L571" s="28"/>
      <c r="M571" s="209">
        <v>-3990</v>
      </c>
      <c r="N571" s="28">
        <v>-3990</v>
      </c>
      <c r="O571" s="210">
        <v>-3990</v>
      </c>
      <c r="P571" s="41" t="s">
        <v>38</v>
      </c>
      <c r="Q571" s="41" t="s">
        <v>283</v>
      </c>
      <c r="R571" s="209" t="s">
        <v>234</v>
      </c>
      <c r="S571" s="28">
        <v>514</v>
      </c>
      <c r="T571" s="210">
        <v>0</v>
      </c>
      <c r="U571" s="209"/>
      <c r="V571" s="28"/>
      <c r="W571" s="210"/>
      <c r="X571" s="235"/>
      <c r="Y571" s="234"/>
      <c r="Z571" s="223"/>
      <c r="AA571" s="235" t="s">
        <v>6</v>
      </c>
      <c r="AB571" s="234">
        <v>6016</v>
      </c>
      <c r="AC571" s="223" t="s">
        <v>82</v>
      </c>
      <c r="AD571" s="235"/>
      <c r="AE571" s="234"/>
      <c r="AF571" s="223"/>
      <c r="AG571" s="235"/>
      <c r="AH571" s="234"/>
      <c r="AI571" s="223"/>
      <c r="AJ571" s="235" t="s">
        <v>8</v>
      </c>
      <c r="AK571" s="234">
        <v>-10000</v>
      </c>
      <c r="AL571" s="223" t="s">
        <v>282</v>
      </c>
    </row>
    <row r="572" spans="2:38" ht="32.1" thickBot="1">
      <c r="B572" s="236" t="s">
        <v>419</v>
      </c>
      <c r="C572" s="237" t="s">
        <v>120</v>
      </c>
      <c r="D572" s="238" t="s">
        <v>67</v>
      </c>
      <c r="E572" s="236"/>
      <c r="F572" s="237">
        <v>6252</v>
      </c>
      <c r="G572" s="238">
        <v>822</v>
      </c>
      <c r="H572" s="236"/>
      <c r="I572" s="237">
        <v>5457</v>
      </c>
      <c r="J572" s="238">
        <v>809</v>
      </c>
      <c r="K572" s="28"/>
      <c r="L572" s="28"/>
      <c r="M572" s="236">
        <v>-3990</v>
      </c>
      <c r="N572" s="237">
        <v>-3990</v>
      </c>
      <c r="O572" s="238">
        <v>-3990</v>
      </c>
      <c r="P572" s="41" t="s">
        <v>38</v>
      </c>
      <c r="Q572" s="41" t="s">
        <v>283</v>
      </c>
      <c r="R572" s="236" t="s">
        <v>234</v>
      </c>
      <c r="S572" s="237">
        <v>808</v>
      </c>
      <c r="T572" s="238">
        <v>0</v>
      </c>
      <c r="U572" s="236"/>
      <c r="V572" s="237"/>
      <c r="W572" s="238"/>
      <c r="X572" s="239"/>
      <c r="Y572" s="240"/>
      <c r="Z572" s="241"/>
      <c r="AA572" s="239" t="s">
        <v>6</v>
      </c>
      <c r="AB572" s="240">
        <v>5845</v>
      </c>
      <c r="AC572" s="241" t="s">
        <v>175</v>
      </c>
      <c r="AD572" s="239"/>
      <c r="AE572" s="240"/>
      <c r="AF572" s="241"/>
      <c r="AG572" s="239"/>
      <c r="AH572" s="240"/>
      <c r="AI572" s="241"/>
      <c r="AJ572" s="239" t="s">
        <v>8</v>
      </c>
      <c r="AK572" s="240">
        <v>-10000</v>
      </c>
      <c r="AL572" s="241" t="s">
        <v>282</v>
      </c>
    </row>
  </sheetData>
  <mergeCells count="12">
    <mergeCell ref="AJ6:AL6"/>
    <mergeCell ref="C1:J4"/>
    <mergeCell ref="E6:G6"/>
    <mergeCell ref="H6:J6"/>
    <mergeCell ref="M6:O6"/>
    <mergeCell ref="P6:Q6"/>
    <mergeCell ref="R6:T6"/>
    <mergeCell ref="U6:W6"/>
    <mergeCell ref="X6:Z6"/>
    <mergeCell ref="AA6:AC6"/>
    <mergeCell ref="AD6:AF6"/>
    <mergeCell ref="AG6:AI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6A5FB-EAF7-7B45-890D-A7A3C512707E}">
  <dimension ref="B8:F52"/>
  <sheetViews>
    <sheetView showGridLines="0" workbookViewId="0">
      <selection activeCell="D32" sqref="D32"/>
    </sheetView>
  </sheetViews>
  <sheetFormatPr defaultColWidth="11.42578125" defaultRowHeight="14.45"/>
  <cols>
    <col min="2" max="2" width="10.140625" bestFit="1" customWidth="1"/>
    <col min="3" max="3" width="88.28515625" customWidth="1"/>
    <col min="4" max="4" width="120.85546875" bestFit="1" customWidth="1"/>
    <col min="5" max="5" width="23.28515625" customWidth="1"/>
  </cols>
  <sheetData>
    <row r="8" spans="2:6">
      <c r="B8" s="75" t="s">
        <v>236</v>
      </c>
      <c r="C8" s="75" t="s">
        <v>237</v>
      </c>
      <c r="D8" s="75"/>
      <c r="E8" s="75" t="s">
        <v>239</v>
      </c>
      <c r="F8" s="75" t="s">
        <v>240</v>
      </c>
    </row>
    <row r="9" spans="2:6">
      <c r="B9" t="s">
        <v>5</v>
      </c>
      <c r="C9" t="s">
        <v>281</v>
      </c>
      <c r="E9" t="s">
        <v>434</v>
      </c>
      <c r="F9">
        <f>COUNTIFS('ID validation reduction'!Z:Z,'ID FLAGS processing'!C9,'ID validation reduction'!X:X,'ID FLAGS processing'!B9)</f>
        <v>233</v>
      </c>
    </row>
    <row r="10" spans="2:6">
      <c r="B10" t="s">
        <v>5</v>
      </c>
      <c r="C10" t="s">
        <v>73</v>
      </c>
      <c r="E10" t="s">
        <v>243</v>
      </c>
      <c r="F10">
        <f>COUNTIFS('ID validation reduction'!Z:Z,'ID FLAGS processing'!C10,'ID validation reduction'!X:X,'ID FLAGS processing'!B10)</f>
        <v>91</v>
      </c>
    </row>
    <row r="11" spans="2:6">
      <c r="B11" t="s">
        <v>6</v>
      </c>
      <c r="C11" t="s">
        <v>82</v>
      </c>
      <c r="E11" t="s">
        <v>245</v>
      </c>
      <c r="F11">
        <f>COUNTIFS('ID validation reduction'!AC:AC,'ID FLAGS processing'!C11,'ID validation reduction'!AA:AA,'ID FLAGS processing'!B11)</f>
        <v>34</v>
      </c>
    </row>
    <row r="12" spans="2:6">
      <c r="B12" t="s">
        <v>6</v>
      </c>
      <c r="C12" t="s">
        <v>40</v>
      </c>
      <c r="E12" t="s">
        <v>245</v>
      </c>
      <c r="F12">
        <f>COUNTIFS('ID validation reduction'!AC:AC,'ID FLAGS processing'!C12,'ID validation reduction'!AA:AA,'ID FLAGS processing'!B12)</f>
        <v>3</v>
      </c>
    </row>
    <row r="13" spans="2:6">
      <c r="B13" t="s">
        <v>6</v>
      </c>
      <c r="C13" t="s">
        <v>65</v>
      </c>
      <c r="E13" t="s">
        <v>245</v>
      </c>
      <c r="F13">
        <f>COUNTIFS('ID validation reduction'!AC:AC,'ID FLAGS processing'!C13,'ID validation reduction'!AA:AA,'ID FLAGS processing'!B13)</f>
        <v>6</v>
      </c>
    </row>
    <row r="14" spans="2:6">
      <c r="B14" t="s">
        <v>6</v>
      </c>
      <c r="C14" t="s">
        <v>184</v>
      </c>
      <c r="E14" t="s">
        <v>435</v>
      </c>
      <c r="F14">
        <f>COUNTIFS('ID validation reduction'!AC:AC,'ID FLAGS processing'!C14,'ID validation reduction'!AA:AA,'ID FLAGS processing'!B14)</f>
        <v>5</v>
      </c>
    </row>
    <row r="15" spans="2:6">
      <c r="B15" t="s">
        <v>6</v>
      </c>
      <c r="C15" t="s">
        <v>79</v>
      </c>
      <c r="E15" t="s">
        <v>245</v>
      </c>
      <c r="F15">
        <f>COUNTIFS('ID validation reduction'!AC:AC,'ID FLAGS processing'!C15,'ID validation reduction'!AA:AA,'ID FLAGS processing'!B15)</f>
        <v>1</v>
      </c>
    </row>
    <row r="16" spans="2:6">
      <c r="B16" t="s">
        <v>6</v>
      </c>
      <c r="C16" t="s">
        <v>72</v>
      </c>
      <c r="E16" t="s">
        <v>434</v>
      </c>
      <c r="F16">
        <f>COUNTIFS('ID validation reduction'!AC:AC,'ID FLAGS processing'!C16,'ID validation reduction'!AA:AA,'ID FLAGS processing'!B16)</f>
        <v>4</v>
      </c>
    </row>
    <row r="17" spans="2:6">
      <c r="B17" t="s">
        <v>6</v>
      </c>
      <c r="C17" t="s">
        <v>350</v>
      </c>
      <c r="E17" t="s">
        <v>245</v>
      </c>
      <c r="F17">
        <f>COUNTIFS('ID validation reduction'!AC:AC,'ID FLAGS processing'!C17,'ID validation reduction'!AA:AA,'ID FLAGS processing'!B17)</f>
        <v>1</v>
      </c>
    </row>
    <row r="18" spans="2:6">
      <c r="B18" t="s">
        <v>6</v>
      </c>
      <c r="C18" t="s">
        <v>137</v>
      </c>
      <c r="E18" t="s">
        <v>245</v>
      </c>
      <c r="F18">
        <f>COUNTIFS('ID validation reduction'!AC:AC,'ID FLAGS processing'!C18,'ID validation reduction'!AA:AA,'ID FLAGS processing'!B18)</f>
        <v>4</v>
      </c>
    </row>
    <row r="19" spans="2:6">
      <c r="B19" t="s">
        <v>6</v>
      </c>
      <c r="C19" t="s">
        <v>44</v>
      </c>
      <c r="E19" t="s">
        <v>245</v>
      </c>
      <c r="F19">
        <f>COUNTIFS('ID validation reduction'!AC:AC,'ID FLAGS processing'!C19,'ID validation reduction'!AA:AA,'ID FLAGS processing'!B19)</f>
        <v>1</v>
      </c>
    </row>
    <row r="20" spans="2:6">
      <c r="B20" t="s">
        <v>6</v>
      </c>
      <c r="C20" t="s">
        <v>326</v>
      </c>
      <c r="E20" t="s">
        <v>245</v>
      </c>
      <c r="F20">
        <f>COUNTIFS('ID validation reduction'!AC:AC,'ID FLAGS processing'!C20,'ID validation reduction'!AA:AA,'ID FLAGS processing'!B20)</f>
        <v>13</v>
      </c>
    </row>
    <row r="21" spans="2:6">
      <c r="B21" t="s">
        <v>6</v>
      </c>
      <c r="C21" t="s">
        <v>175</v>
      </c>
      <c r="E21" t="s">
        <v>245</v>
      </c>
      <c r="F21">
        <f>COUNTIFS('ID validation reduction'!AC:AC,'ID FLAGS processing'!C21,'ID validation reduction'!AA:AA,'ID FLAGS processing'!B21)</f>
        <v>28</v>
      </c>
    </row>
    <row r="22" spans="2:6">
      <c r="B22" t="s">
        <v>6</v>
      </c>
      <c r="C22" t="s">
        <v>373</v>
      </c>
      <c r="E22" t="s">
        <v>435</v>
      </c>
      <c r="F22">
        <f>COUNTIFS('ID validation reduction'!AC:AC,'ID FLAGS processing'!C22,'ID validation reduction'!AA:AA,'ID FLAGS processing'!B22)</f>
        <v>1</v>
      </c>
    </row>
    <row r="23" spans="2:6">
      <c r="B23" t="s">
        <v>6</v>
      </c>
      <c r="C23" t="s">
        <v>376</v>
      </c>
      <c r="E23" t="s">
        <v>272</v>
      </c>
      <c r="F23">
        <f>COUNTIFS('ID validation reduction'!AC:AC,'ID FLAGS processing'!C23,'ID validation reduction'!AA:AA,'ID FLAGS processing'!B23)</f>
        <v>1</v>
      </c>
    </row>
    <row r="24" spans="2:6">
      <c r="B24" t="s">
        <v>6</v>
      </c>
      <c r="C24" t="s">
        <v>383</v>
      </c>
      <c r="E24" t="s">
        <v>245</v>
      </c>
      <c r="F24">
        <f>COUNTIFS('ID validation reduction'!AC:AC,'ID FLAGS processing'!C24,'ID validation reduction'!AA:AA,'ID FLAGS processing'!B24)</f>
        <v>1</v>
      </c>
    </row>
    <row r="25" spans="2:6">
      <c r="B25" t="s">
        <v>7</v>
      </c>
      <c r="C25" t="s">
        <v>285</v>
      </c>
      <c r="E25" t="s">
        <v>245</v>
      </c>
      <c r="F25">
        <f>COUNTIFS('ID validation reduction'!AF:AF,'ID FLAGS processing'!C25,'ID validation reduction'!AD:AD,'ID FLAGS processing'!B25)</f>
        <v>3</v>
      </c>
    </row>
    <row r="26" spans="2:6">
      <c r="B26" t="s">
        <v>7</v>
      </c>
      <c r="C26" t="s">
        <v>286</v>
      </c>
      <c r="E26" t="s">
        <v>245</v>
      </c>
      <c r="F26">
        <f>COUNTIFS('ID validation reduction'!AF:AF,'ID FLAGS processing'!C26,'ID validation reduction'!AD:AD,'ID FLAGS processing'!B26)</f>
        <v>3</v>
      </c>
    </row>
    <row r="27" spans="2:6">
      <c r="B27" t="s">
        <v>7</v>
      </c>
      <c r="C27" t="s">
        <v>289</v>
      </c>
      <c r="E27" t="s">
        <v>272</v>
      </c>
      <c r="F27">
        <f>COUNTIFS('ID validation reduction'!AF:AF,'ID FLAGS processing'!C27,'ID validation reduction'!AD:AD,'ID FLAGS processing'!B27)</f>
        <v>5</v>
      </c>
    </row>
    <row r="28" spans="2:6">
      <c r="B28" t="s">
        <v>7</v>
      </c>
      <c r="C28" t="s">
        <v>291</v>
      </c>
      <c r="E28" t="s">
        <v>436</v>
      </c>
      <c r="F28">
        <f>COUNTIFS('ID validation reduction'!AF:AF,'ID FLAGS processing'!C28,'ID validation reduction'!AD:AD,'ID FLAGS processing'!B28)</f>
        <v>12</v>
      </c>
    </row>
    <row r="29" spans="2:6">
      <c r="B29" t="s">
        <v>7</v>
      </c>
      <c r="C29" t="s">
        <v>297</v>
      </c>
      <c r="E29" t="s">
        <v>272</v>
      </c>
      <c r="F29">
        <f>COUNTIFS('ID validation reduction'!AF:AF,'ID FLAGS processing'!C29,'ID validation reduction'!AD:AD,'ID FLAGS processing'!B29)</f>
        <v>9</v>
      </c>
    </row>
    <row r="30" spans="2:6">
      <c r="B30" t="s">
        <v>7</v>
      </c>
      <c r="C30" t="s">
        <v>301</v>
      </c>
      <c r="E30" t="s">
        <v>272</v>
      </c>
      <c r="F30">
        <f>COUNTIFS('ID validation reduction'!AF:AF,'ID FLAGS processing'!C30,'ID validation reduction'!AD:AD,'ID FLAGS processing'!B30)</f>
        <v>6</v>
      </c>
    </row>
    <row r="31" spans="2:6">
      <c r="B31" t="s">
        <v>7</v>
      </c>
      <c r="C31" t="s">
        <v>303</v>
      </c>
      <c r="E31" t="s">
        <v>272</v>
      </c>
      <c r="F31">
        <f>COUNTIFS('ID validation reduction'!AF:AF,'ID FLAGS processing'!C31,'ID validation reduction'!AD:AD,'ID FLAGS processing'!B31)</f>
        <v>26</v>
      </c>
    </row>
    <row r="32" spans="2:6">
      <c r="B32" t="s">
        <v>7</v>
      </c>
      <c r="C32" t="s">
        <v>305</v>
      </c>
      <c r="E32" t="s">
        <v>272</v>
      </c>
      <c r="F32">
        <f>COUNTIFS('ID validation reduction'!AF:AF,'ID FLAGS processing'!C32,'ID validation reduction'!AD:AD,'ID FLAGS processing'!B32)</f>
        <v>2</v>
      </c>
    </row>
    <row r="33" spans="2:6">
      <c r="B33" t="s">
        <v>7</v>
      </c>
      <c r="C33" t="s">
        <v>316</v>
      </c>
      <c r="E33" t="s">
        <v>272</v>
      </c>
      <c r="F33">
        <f>COUNTIFS('ID validation reduction'!AF:AF,'ID FLAGS processing'!C33,'ID validation reduction'!AD:AD,'ID FLAGS processing'!B33)</f>
        <v>20</v>
      </c>
    </row>
    <row r="34" spans="2:6">
      <c r="B34" t="s">
        <v>7</v>
      </c>
      <c r="C34" t="s">
        <v>318</v>
      </c>
      <c r="E34" t="s">
        <v>272</v>
      </c>
      <c r="F34">
        <f>COUNTIFS('ID validation reduction'!AF:AF,'ID FLAGS processing'!C34,'ID validation reduction'!AD:AD,'ID FLAGS processing'!B34)</f>
        <v>3</v>
      </c>
    </row>
    <row r="35" spans="2:6">
      <c r="B35" t="s">
        <v>7</v>
      </c>
      <c r="C35" t="s">
        <v>320</v>
      </c>
      <c r="E35" t="s">
        <v>272</v>
      </c>
      <c r="F35">
        <f>COUNTIFS('ID validation reduction'!AF:AF,'ID FLAGS processing'!C35,'ID validation reduction'!AD:AD,'ID FLAGS processing'!B35)</f>
        <v>5</v>
      </c>
    </row>
    <row r="36" spans="2:6">
      <c r="B36" t="s">
        <v>7</v>
      </c>
      <c r="C36" t="s">
        <v>321</v>
      </c>
      <c r="E36" t="s">
        <v>245</v>
      </c>
      <c r="F36">
        <f>COUNTIFS('ID validation reduction'!AF:AF,'ID FLAGS processing'!C36,'ID validation reduction'!AD:AD,'ID FLAGS processing'!B36)</f>
        <v>1</v>
      </c>
    </row>
    <row r="37" spans="2:6">
      <c r="B37" t="s">
        <v>7</v>
      </c>
      <c r="C37" t="s">
        <v>330</v>
      </c>
      <c r="E37" t="s">
        <v>272</v>
      </c>
      <c r="F37">
        <f>COUNTIFS('ID validation reduction'!AF:AF,'ID FLAGS processing'!C37,'ID validation reduction'!AD:AD,'ID FLAGS processing'!B37)</f>
        <v>7</v>
      </c>
    </row>
    <row r="38" spans="2:6">
      <c r="B38" t="s">
        <v>7</v>
      </c>
      <c r="C38" t="s">
        <v>332</v>
      </c>
      <c r="E38" t="s">
        <v>272</v>
      </c>
      <c r="F38">
        <f>COUNTIFS('ID validation reduction'!AF:AF,'ID FLAGS processing'!C38,'ID validation reduction'!AD:AD,'ID FLAGS processing'!B38)</f>
        <v>3</v>
      </c>
    </row>
    <row r="39" spans="2:6">
      <c r="B39" t="s">
        <v>7</v>
      </c>
      <c r="C39" t="s">
        <v>341</v>
      </c>
      <c r="E39" t="s">
        <v>272</v>
      </c>
      <c r="F39">
        <f>COUNTIFS('ID validation reduction'!AF:AF,'ID FLAGS processing'!C39,'ID validation reduction'!AD:AD,'ID FLAGS processing'!B39)</f>
        <v>3</v>
      </c>
    </row>
    <row r="40" spans="2:6">
      <c r="B40" t="s">
        <v>7</v>
      </c>
      <c r="C40" t="s">
        <v>367</v>
      </c>
      <c r="E40" t="s">
        <v>272</v>
      </c>
      <c r="F40">
        <f>COUNTIFS('ID validation reduction'!AF:AF,'ID FLAGS processing'!C40,'ID validation reduction'!AD:AD,'ID FLAGS processing'!B40)</f>
        <v>5</v>
      </c>
    </row>
    <row r="41" spans="2:6">
      <c r="B41" t="s">
        <v>7</v>
      </c>
      <c r="C41" t="s">
        <v>381</v>
      </c>
      <c r="E41" t="s">
        <v>272</v>
      </c>
      <c r="F41">
        <f>COUNTIFS('ID validation reduction'!AF:AF,'ID FLAGS processing'!C41,'ID validation reduction'!AD:AD,'ID FLAGS processing'!B41)</f>
        <v>3</v>
      </c>
    </row>
    <row r="42" spans="2:6">
      <c r="B42" t="s">
        <v>7</v>
      </c>
      <c r="C42" t="s">
        <v>294</v>
      </c>
      <c r="E42" t="s">
        <v>272</v>
      </c>
      <c r="F42">
        <f>COUNTIFS('ID validation reduction'!AF:AF,'ID FLAGS processing'!C42,'ID validation reduction'!AD:AD,'ID FLAGS processing'!B42)</f>
        <v>3</v>
      </c>
    </row>
    <row r="43" spans="2:6">
      <c r="B43" t="s">
        <v>7</v>
      </c>
      <c r="C43" t="s">
        <v>312</v>
      </c>
      <c r="E43" t="s">
        <v>272</v>
      </c>
      <c r="F43">
        <f>COUNTIFS('ID validation reduction'!AF:AF,'ID FLAGS processing'!C43,'ID validation reduction'!AD:AD,'ID FLAGS processing'!B43)</f>
        <v>5</v>
      </c>
    </row>
    <row r="44" spans="2:6">
      <c r="B44" t="s">
        <v>7</v>
      </c>
      <c r="C44" t="s">
        <v>334</v>
      </c>
      <c r="E44" t="s">
        <v>272</v>
      </c>
      <c r="F44">
        <f>COUNTIFS('ID validation reduction'!AF:AF,'ID FLAGS processing'!C44,'ID validation reduction'!AD:AD,'ID FLAGS processing'!B44)</f>
        <v>2</v>
      </c>
    </row>
    <row r="45" spans="2:6">
      <c r="B45" t="s">
        <v>7</v>
      </c>
      <c r="C45" t="s">
        <v>337</v>
      </c>
      <c r="E45" t="s">
        <v>245</v>
      </c>
      <c r="F45">
        <f>COUNTIFS('ID validation reduction'!AF:AF,'ID FLAGS processing'!C45,'ID validation reduction'!AD:AD,'ID FLAGS processing'!B45)</f>
        <v>3</v>
      </c>
    </row>
    <row r="46" spans="2:6">
      <c r="B46" t="s">
        <v>7</v>
      </c>
      <c r="C46" t="s">
        <v>339</v>
      </c>
      <c r="E46" t="s">
        <v>245</v>
      </c>
      <c r="F46">
        <f>COUNTIFS('ID validation reduction'!AF:AF,'ID FLAGS processing'!C46,'ID validation reduction'!AD:AD,'ID FLAGS processing'!B46)</f>
        <v>1</v>
      </c>
    </row>
    <row r="47" spans="2:6">
      <c r="B47" t="s">
        <v>7</v>
      </c>
      <c r="C47" t="s">
        <v>343</v>
      </c>
      <c r="E47" t="s">
        <v>245</v>
      </c>
      <c r="F47">
        <f>COUNTIFS('ID validation reduction'!AF:AF,'ID FLAGS processing'!C47,'ID validation reduction'!AD:AD,'ID FLAGS processing'!B47)</f>
        <v>7</v>
      </c>
    </row>
    <row r="48" spans="2:6">
      <c r="B48" t="s">
        <v>7</v>
      </c>
      <c r="C48" t="s">
        <v>346</v>
      </c>
      <c r="E48" t="s">
        <v>245</v>
      </c>
      <c r="F48">
        <f>COUNTIFS('ID validation reduction'!AF:AF,'ID FLAGS processing'!C48,'ID validation reduction'!AD:AD,'ID FLAGS processing'!B48)</f>
        <v>1</v>
      </c>
    </row>
    <row r="49" spans="2:6">
      <c r="B49" t="s">
        <v>7</v>
      </c>
      <c r="C49" t="s">
        <v>387</v>
      </c>
      <c r="E49" t="s">
        <v>436</v>
      </c>
      <c r="F49">
        <f>COUNTIFS('ID validation reduction'!AF:AF,'ID FLAGS processing'!C49,'ID validation reduction'!AD:AD,'ID FLAGS processing'!B49)</f>
        <v>9</v>
      </c>
    </row>
    <row r="50" spans="2:6">
      <c r="B50" t="s">
        <v>7</v>
      </c>
      <c r="C50" t="s">
        <v>406</v>
      </c>
      <c r="E50" t="s">
        <v>272</v>
      </c>
      <c r="F50">
        <f>COUNTIFS('ID validation reduction'!AF:AF,'ID FLAGS processing'!C50,'ID validation reduction'!AD:AD,'ID FLAGS processing'!B50)</f>
        <v>2</v>
      </c>
    </row>
    <row r="51" spans="2:6">
      <c r="B51" t="s">
        <v>8</v>
      </c>
      <c r="C51" t="s">
        <v>282</v>
      </c>
      <c r="E51" t="s">
        <v>437</v>
      </c>
      <c r="F51">
        <f>COUNTIFS('ID validation reduction'!AL:AL,'ID FLAGS processing'!C51,'ID validation reduction'!AJ:AJ,'ID FLAGS processing'!B51)</f>
        <v>369</v>
      </c>
    </row>
    <row r="52" spans="2:6">
      <c r="B52" t="s">
        <v>50</v>
      </c>
      <c r="C52" t="s">
        <v>50</v>
      </c>
      <c r="E52" t="s">
        <v>233</v>
      </c>
      <c r="F52">
        <f>COUNTIFS('ID validation reduction'!W:W,'ID FLAGS processing'!C52,'ID validation reduction'!U:U,'ID FLAGS processing'!B52)</f>
        <v>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portOwner xmlns="f6cbc768-33cd-4943-9bec-637363826416" xsi:nil="true"/>
  </documentManagement>
</p:properties>
</file>

<file path=customXml/item2.xml>��< ? x m l   v e r s i o n = " 1 . 0 "   e n c o d i n g = " u t f - 1 6 " ? > < D a t a M a s h u p   x m l n s = " h t t p : / / s c h e m a s . m i c r o s o f t . c o m / D a t a M a s h u p " > A A A A A B Y D A A B Q S w M E F A A C A A g A k p B 2 W a 0 3 X w K m A A A A 9 g A A A B I A H A B D b 2 5 m a W c v U G F j a 2 F n Z S 5 4 b W w g o h g A K K A U A A A A A A A A A A A A A A A A A A A A A A A A A A A A h Y 9 N C s I w G E S v U r J v f l p B L V 9 T U N x Z E A R x G 2 J s g 2 0 q T W p 6 N x c e y S t Y 0 a o 7 l / P m L W b u 1 x t k f V 0 F F 9 V a 3 Z g U M U x R o I x s D t o U K e r c M Z y h j M N G y J M o V D D I x i a 9 P a S o d O 6 c E O K 9 x z 7 G T V u Q i F J G 9 v l 6 K 0 t V C / S R 9 X 8 5 1 M Y 6 Y a R C H H a v M T z C L J 5 g N p 1 j C m S E k G v z F a J h 7 7 P 9 g b D s K t e 1 i i s T L l Z A x g j k / Y E / A F B L A w Q U A A I A C A C S k H Z Z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k p B 2 W S i K R 7 g O A A A A E Q A A A B M A H A B G b 3 J t d W x h c y 9 T Z W N 0 a W 9 u M S 5 t I K I Y A C i g F A A A A A A A A A A A A A A A A A A A A A A A A A A A A C t O T S 7 J z M 9 T C I b Q h t Y A U E s B A i 0 A F A A C A A g A k p B 2 W a 0 3 X w K m A A A A 9 g A A A B I A A A A A A A A A A A A A A A A A A A A A A E N v b m Z p Z y 9 Q Y W N r Y W d l L n h t b F B L A Q I t A B Q A A g A I A J K Q d l k P y u m r p A A A A O k A A A A T A A A A A A A A A A A A A A A A A P I A A A B b Q 2 9 u d G V u d F 9 U e X B l c 1 0 u e G 1 s U E s B A i 0 A F A A C A A g A k p B 2 W S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L L o u y k h 7 h B P j / 7 N 5 T Q q 3 Q k A A A A A A g A A A A A A A 2 Y A A M A A A A A Q A A A A 4 l B n C U 0 f P / E 0 f 9 F U i 7 O I 3 A A A A A A E g A A A o A A A A B A A A A A F Y U i j 9 C f K l V 7 7 Z h O e Y y e G U A A A A F Y f L 0 b V 9 5 U c X d a 9 Q 1 i a R c O u v P w v u 1 g B k P J N D + n j S 9 V V 6 0 k L r I j N t p n z y D e Y 6 x G 5 i m 1 g Z F I Y y C Q P U H V 6 u T I h 2 T F v R c I 1 k q k i r 1 / t i K + r 7 J m 0 F A A A A J M M n T C U o P R 9 H 5 Z / 4 y S i v v u r 4 m v A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17FAC2D175E34E8D5DD2B5D28C41A5" ma:contentTypeVersion="7" ma:contentTypeDescription="Create a new document." ma:contentTypeScope="" ma:versionID="821d232dbebdbdf6c0954cbe556e8844">
  <xsd:schema xmlns:xsd="http://www.w3.org/2001/XMLSchema" xmlns:xs="http://www.w3.org/2001/XMLSchema" xmlns:p="http://schemas.microsoft.com/office/2006/metadata/properties" xmlns:ns2="f6cbc768-33cd-4943-9bec-637363826416" xmlns:ns3="32c892ba-cdc2-44a1-a374-8ff2b825171c" targetNamespace="http://schemas.microsoft.com/office/2006/metadata/properties" ma:root="true" ma:fieldsID="1ba6389aa813604d5d9ee98f2d213c73" ns2:_="" ns3:_="">
    <xsd:import namespace="f6cbc768-33cd-4943-9bec-637363826416"/>
    <xsd:import namespace="32c892ba-cdc2-44a1-a374-8ff2b825171c"/>
    <xsd:element name="properties">
      <xsd:complexType>
        <xsd:sequence>
          <xsd:element name="documentManagement">
            <xsd:complexType>
              <xsd:all>
                <xsd:element ref="ns2:ReportOwner" minOccurs="0"/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cbc768-33cd-4943-9bec-637363826416" elementFormDefault="qualified">
    <xsd:import namespace="http://schemas.microsoft.com/office/2006/documentManagement/types"/>
    <xsd:import namespace="http://schemas.microsoft.com/office/infopath/2007/PartnerControls"/>
    <xsd:element name="ReportOwner" ma:index="8" nillable="true" ma:displayName="Report Owner" ma:format="Dropdown" ma:internalName="ReportOwner">
      <xsd:simpleType>
        <xsd:restriction base="dms:Text">
          <xsd:maxLength value="255"/>
        </xsd:restriction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c892ba-cdc2-44a1-a374-8ff2b825171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5ACAC08-BFEF-4563-8EA1-80C50F758E4D}"/>
</file>

<file path=customXml/itemProps2.xml><?xml version="1.0" encoding="utf-8"?>
<ds:datastoreItem xmlns:ds="http://schemas.openxmlformats.org/officeDocument/2006/customXml" ds:itemID="{0F7E6051-766D-40E5-B29D-521D7AFAC021}"/>
</file>

<file path=customXml/itemProps3.xml><?xml version="1.0" encoding="utf-8"?>
<ds:datastoreItem xmlns:ds="http://schemas.openxmlformats.org/officeDocument/2006/customXml" ds:itemID="{72961358-6CD2-45E3-9833-EF61D52896B1}"/>
</file>

<file path=customXml/itemProps4.xml><?xml version="1.0" encoding="utf-8"?>
<ds:datastoreItem xmlns:ds="http://schemas.openxmlformats.org/officeDocument/2006/customXml" ds:itemID="{0868E058-6F92-46A3-86BC-65E417988D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Coreso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Ines Bernal</dc:creator>
  <cp:keywords/>
  <dc:description/>
  <cp:lastModifiedBy>Veena Prakash Tantri</cp:lastModifiedBy>
  <cp:revision/>
  <dcterms:created xsi:type="dcterms:W3CDTF">2022-09-23T13:00:28Z</dcterms:created>
  <dcterms:modified xsi:type="dcterms:W3CDTF">2025-12-01T09:58:32Z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0x0101004B17FAC2D175E34E8D5DD2B5D28C41A5</vt:lpwstr>
  </property>
</Properties>
</file>